
<file path=[Content_Types].xml><?xml version="1.0" encoding="utf-8"?>
<Types xmlns="http://schemas.openxmlformats.org/package/2006/content-types">
  <Default Extension="data" ContentType="application/vnd.openxmlformats-officedocument.model+data"/>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codeName="ThisWorkbook"/>
  <mc:AlternateContent xmlns:mc="http://schemas.openxmlformats.org/markup-compatibility/2006">
    <mc:Choice Requires="x15">
      <x15ac:absPath xmlns:x15ac="http://schemas.microsoft.com/office/spreadsheetml/2010/11/ac" url="https://scscgeorgia.sharepoint.com/Shared Documents/Academic Accountability/2023/"/>
    </mc:Choice>
  </mc:AlternateContent>
  <xr:revisionPtr revIDLastSave="67" documentId="13_ncr:1_{52D43D7A-0699-4EC9-9544-C4C8AEB14851}" xr6:coauthVersionLast="47" xr6:coauthVersionMax="47" xr10:uidLastSave="{05EF1D17-1808-4283-8830-077D96126479}"/>
  <workbookProtection workbookAlgorithmName="SHA-512" workbookHashValue="bmAlDsQiUf9JhLMI6kOB04L8tod9vgbbQPP/5nOfMg+VAiMJ51pyINA63vFesXrGxtsLkhbrGG5hoqMpAlNauA==" workbookSaltValue="Hm5xwDtiO0pIylUq8PIftw==" workbookSpinCount="100000" lockStructure="1"/>
  <bookViews>
    <workbookView xWindow="-120" yWindow="-120" windowWidth="29040" windowHeight="15840" tabRatio="697" xr2:uid="{DEE6DDF7-75BB-4D85-9902-382F4C506EA0}"/>
  </bookViews>
  <sheets>
    <sheet name="Title Page" sheetId="41" r:id="rId1"/>
    <sheet name="Table of Contents" sheetId="39" r:id="rId2"/>
    <sheet name="Introduction" sheetId="38" r:id="rId3"/>
    <sheet name="Overall Designations" sheetId="40" r:id="rId4"/>
    <sheet name="School Scores" sheetId="35" r:id="rId5"/>
    <sheet name="Grade Band School Comparisons" sheetId="11" r:id="rId6"/>
    <sheet name="Overall School Comparisons" sheetId="10" r:id="rId7"/>
    <sheet name="Grade Band District Comparisons" sheetId="16" r:id="rId8"/>
    <sheet name="Overall District Comparisons" sheetId="15" r:id="rId9"/>
    <sheet name="AllGradeBands_Schools_Data" sheetId="17" state="hidden" r:id="rId10"/>
    <sheet name="Elem_Schools_Data" sheetId="18" state="hidden" r:id="rId11"/>
    <sheet name="Middle_Schools_Data" sheetId="19" state="hidden" r:id="rId12"/>
    <sheet name="High_Schools_Data" sheetId="20" state="hidden" r:id="rId13"/>
    <sheet name="AllGradeBands_Districts_Data" sheetId="22" state="hidden" r:id="rId14"/>
    <sheet name="Elementary_Districts_Data" sheetId="24" state="hidden" r:id="rId15"/>
    <sheet name="Middle_Districts_Data" sheetId="26" state="hidden" r:id="rId16"/>
    <sheet name="High_Districts_Data" sheetId="28" state="hidden" r:id="rId17"/>
    <sheet name="AllGradeBands_Schools_Scores" sheetId="29" state="hidden" r:id="rId18"/>
    <sheet name="Elementary_Schools_Scores" sheetId="30" state="hidden" r:id="rId19"/>
    <sheet name="Middle_Schools_Scores" sheetId="31" state="hidden" r:id="rId20"/>
    <sheet name="High_Schools_Scores" sheetId="32" state="hidden" r:id="rId21"/>
    <sheet name="AllGradeBands_Districts_Scores" sheetId="21" state="hidden" r:id="rId22"/>
    <sheet name="Elementary_Districts_Scores" sheetId="23" state="hidden" r:id="rId23"/>
    <sheet name="Middle_Districts_Scores" sheetId="25" state="hidden" r:id="rId24"/>
    <sheet name="High_District_Scores" sheetId="27" state="hidden" r:id="rId25"/>
    <sheet name="Schiman_VAMregression" sheetId="37" state="hidden" r:id="rId26"/>
    <sheet name="School List" sheetId="14" state="hidden" r:id="rId27"/>
  </sheets>
  <definedNames>
    <definedName name="_xlnm._FilterDatabase" localSheetId="13" hidden="1">AllGradeBands_Districts_Data!$A$1:$K$1638</definedName>
    <definedName name="_xlnm._FilterDatabase" localSheetId="9" hidden="1">AllGradeBands_Schools_Data!$A$1:$N$6218</definedName>
    <definedName name="_xlnm._FilterDatabase" localSheetId="10" hidden="1">Elem_Schools_Data!$A$1:$N$3552</definedName>
    <definedName name="_xlnm._FilterDatabase" localSheetId="14" hidden="1">Elementary_Districts_Data!$A$1:$M$594</definedName>
    <definedName name="_xlnm._FilterDatabase" localSheetId="16" hidden="1">High_Districts_Data!$A$1:$K$399</definedName>
    <definedName name="_xlnm._FilterDatabase" localSheetId="12" hidden="1">High_Schools_Data!$A$1:$N$832</definedName>
    <definedName name="_xlnm._FilterDatabase" localSheetId="15" hidden="1">Middle_Districts_Data!$A$1:$M$648</definedName>
    <definedName name="_xlnm._FilterDatabase" localSheetId="11" hidden="1">Middle_Schools_Data!$A$1:$N$1839</definedName>
    <definedName name="_xlnm._FilterDatabase" localSheetId="4" hidden="1">'School Scores'!$B$2:$B$2</definedName>
  </definedNames>
  <calcPr calcId="191029"/>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AllGradeBands_Districts_Data_a36766db-6838-45c0-91a1-7e0b6cd22c0c" name="AllGradeBands_Districts_Data" connection="Excel SCSC_CPF_Academics_2023_PQ"/>
          <x15:modelTable id="AllGradeBands_Districts_Scores_9d19d2fc-b745-4e1e-94c3-45b41b128836" name="AllGradeBands_Districts_Scores" connection="Excel SCSC_CPF_Academics_2023_PQ"/>
          <x15:modelTable id="AllGradeBands_Schools_Data_840f5116-eddf-411a-b16c-81cc993f1546" name="AllGradeBands_Schools_Data" connection="Excel SCSC_CPF_Academics_2023_PQ"/>
          <x15:modelTable id="AllGradeBands_Schools_Data_xlnm#_FilterDatabase_c9916307-c079-41ff-ba2c-309c1a5dd7d8" name="AllGradeBands_Schools_Data_xlnm#_FilterDatabase" connection="Excel SCSC_CPF_Academics_2023_PQ"/>
          <x15:modelTable id="AllGradeBands_Schools_Totals_ba4db28f-2aa1-4726-afee-7a6efa675204" name="AllGradeBands_Schools_Totals" connection="Excel SCSC_CPF_Academics_2023_PQ"/>
          <x15:modelTable id="Elem_Schools_Data_f66712f1-2ea6-4481-afc3-4aabbf1a752f" name="Elem_Schools_Data" connection="Excel SCSC_CPF_Academics_2023_PQ"/>
          <x15:modelTable id="Elem_Schools_Data_xlnm#_FilterDatabase_dead9654-07cf-4f61-9f44-670eb8b52ec2" name="Elem_Schools_Data_xlnm#_FilterDatabase" connection="Excel SCSC_CPF_Academics_2023_PQ"/>
          <x15:modelTable id="Elementary_Districts_Data_7eebaecc-2c3e-42d8-b50a-157dda16c555" name="Elementary_Districts_Data" connection="Excel SCSC_CPF_Academics_2023_PQ"/>
          <x15:modelTable id="Elementary_Districts_Scores_10f9cc44-dfdf-40ec-8b81-925961bf86d6" name="Elementary_Districts_Scores" connection="Excel SCSC_CPF_Academics_2023_PQ"/>
          <x15:modelTable id="Elementary_Schools_Scores_5145c44f-bfb6-44f0-ab58-1a4f2c859578" name="Elementary_Schools_Scores" connection="Excel SCSC_CPF_Academics_2023_PQ"/>
          <x15:modelTable id="High_District_Scores_8d204597-abf3-4ab3-8605-33bed51b0042" name="High_District_Scores" connection="Excel SCSC_CPF_Academics_2023_PQ"/>
          <x15:modelTable id="High_Districts_Data_7b6b730c-73fc-46ec-98c9-5f26b45bec36" name="High_Districts_Data" connection="Excel SCSC_CPF_Academics_2023_PQ"/>
          <x15:modelTable id="High_Schools_Data_bf70af27-e862-4848-b3dc-302849c60563" name="High_Schools_Data" connection="Excel SCSC_CPF_Academics_2023_PQ"/>
          <x15:modelTable id="High_Schools_Data_xlnm#_FilterDatabase_b5e380b6-4165-4be2-9944-a34cd94b475a" name="High_Schools_Data_xlnm#_FilterDatabase" connection="Excel SCSC_CPF_Academics_2023_PQ"/>
          <x15:modelTable id="High_Schools_Scores_adbca956-c1cb-4c4b-918a-af17700a639c" name="High_Schools_Scores" connection="Excel SCSC_CPF_Academics_2023_PQ"/>
          <x15:modelTable id="Middle_Districts_Data_616a2627-2b9c-4590-9215-b860c6b232cd" name="Middle_Districts_Data" connection="Excel SCSC_CPF_Academics_2023_PQ"/>
          <x15:modelTable id="Middle_Districts_Scores_4c0efd65-be64-474b-bf2b-2716978732c0" name="Middle_Districts_Scores" connection="Excel SCSC_CPF_Academics_2023_PQ"/>
          <x15:modelTable id="Middle_Schools_Data_3854e7e9-5d3a-4b22-983f-1f45540daa53" name="Middle_Schools_Data" connection="Excel SCSC_CPF_Academics_2023_PQ"/>
          <x15:modelTable id="Middle_Schools_Data_xlnm#_FilterDatabase_f99212fd-1272-47be-8a8b-6f67287c4410" name="Middle_Schools_Data_xlnm#_FilterDatabase" connection="Excel SCSC_CPF_Academics_2023_PQ"/>
          <x15:modelTable id="Middle_Schools_Scores_e5430ad5-8ab3-44de-9b89-a098cad1913c" name="Middle_Schools_Scores" connection="Excel SCSC_CPF_Academics_2023_PQ"/>
          <x15:modelTable id="School List_10589890-2d73-4d22-b58b-c66e433e2ed7" name="School List" connection="Excel SCSC_CPF_Academics_2023_PQ"/>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5" i="35" l="1" a="1"/>
  <c r="E25" i="35" s="1"/>
  <c r="A2" i="11" a="1"/>
  <c r="A2" i="11" s="1"/>
  <c r="N1617" i="22"/>
  <c r="B2" i="35"/>
  <c r="C6" i="35" s="1"/>
  <c r="A2" i="15" l="1" a="1"/>
  <c r="A2" i="15" s="1"/>
  <c r="A2" i="10" a="1"/>
  <c r="A2" i="10" s="1"/>
  <c r="E24" i="35" a="1"/>
  <c r="E24" i="35" s="1"/>
  <c r="E11" i="35" a="1"/>
  <c r="E11" i="35" s="1"/>
  <c r="E23" i="35" a="1"/>
  <c r="E23" i="35" s="1"/>
  <c r="A2" i="16" a="1"/>
  <c r="A2" i="16" s="1"/>
  <c r="I23" i="35"/>
  <c r="D5" i="35"/>
  <c r="D6" i="35"/>
  <c r="D7" i="35"/>
  <c r="D12" i="35"/>
  <c r="D13" i="35"/>
  <c r="D11" i="35"/>
  <c r="D19" i="35"/>
  <c r="D17" i="35"/>
  <c r="G5" i="35"/>
  <c r="D18" i="35"/>
  <c r="H5" i="35"/>
  <c r="G11" i="35"/>
  <c r="G17" i="35"/>
  <c r="H11" i="35"/>
  <c r="H17" i="35"/>
  <c r="H23" i="35"/>
  <c r="G23" i="35"/>
  <c r="F23" i="35"/>
  <c r="D23" i="35"/>
  <c r="D24" i="35"/>
  <c r="D25" i="35"/>
  <c r="B23" i="35"/>
  <c r="C7" i="35"/>
  <c r="B24" i="35"/>
  <c r="C11" i="35"/>
  <c r="C18" i="35"/>
  <c r="C23" i="35"/>
  <c r="C19" i="35"/>
  <c r="C24" i="35"/>
  <c r="C5" i="35"/>
  <c r="C25" i="35"/>
  <c r="B25" i="35"/>
  <c r="C12" i="35"/>
  <c r="C17" i="35"/>
  <c r="C13" i="35"/>
  <c r="F17" i="35"/>
  <c r="F5" i="35"/>
  <c r="F11" i="35"/>
  <c r="A27" i="35"/>
  <c r="B5" i="35"/>
  <c r="E19" i="35" a="1"/>
  <c r="E19" i="35" s="1"/>
  <c r="E7" i="35" a="1"/>
  <c r="E7" i="35" s="1"/>
  <c r="E5" i="35" a="1"/>
  <c r="E5" i="35" s="1"/>
  <c r="E13" i="35" a="1"/>
  <c r="E13" i="35" s="1"/>
  <c r="E12" i="35" a="1"/>
  <c r="E12" i="35" s="1"/>
  <c r="E6" i="35" a="1"/>
  <c r="E6" i="35" s="1"/>
  <c r="E17" i="35" a="1"/>
  <c r="E17" i="35" s="1"/>
  <c r="E18" i="35" a="1"/>
  <c r="E18" i="35" s="1"/>
  <c r="B17" i="35"/>
  <c r="B19" i="35"/>
  <c r="B6" i="35"/>
  <c r="B11" i="35"/>
  <c r="B13" i="35"/>
  <c r="B7" i="35"/>
  <c r="B18" i="35"/>
  <c r="B12" i="35"/>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8494C649-C40F-4253-92F0-140273C3F102}" name="Excel SCSC_CPF_Academics_2023_PQ" type="100" refreshedVersion="0">
    <extLst>
      <ext xmlns:x15="http://schemas.microsoft.com/office/spreadsheetml/2010/11/main" uri="{DE250136-89BD-433C-8126-D09CA5730AF9}">
        <x15:connection id="2c13c129-de75-4c7e-b990-5ce0befd6220"/>
      </ext>
    </extLst>
  </connection>
  <connection id="2" xr16:uid="{656580FF-ABD2-45E3-AC94-05D2AF4E1132}" keepAlive="1" name="ThisWorkbookDataModel" description="Data Model" type="5" refreshedVersion="8" minRefreshableVersion="5">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<sst xmlns="http://schemas.openxmlformats.org/spreadsheetml/2006/main" count="62218" uniqueCount="2603">
  <si>
    <t>SYSTEM_NAME</t>
  </si>
  <si>
    <t>Grade Band</t>
  </si>
  <si>
    <t>%Enroll</t>
  </si>
  <si>
    <t>Academy For Classical Education</t>
  </si>
  <si>
    <t>E</t>
  </si>
  <si>
    <t>H</t>
  </si>
  <si>
    <t>M</t>
  </si>
  <si>
    <t>Amana Academy West Atlanta</t>
  </si>
  <si>
    <t>TFS</t>
  </si>
  <si>
    <t>NA</t>
  </si>
  <si>
    <t>Atlanta Heights Charter School</t>
  </si>
  <si>
    <t>Atlanta SMART Academy</t>
  </si>
  <si>
    <t>Atlanta Unbound Academy</t>
  </si>
  <si>
    <t>Baconton Community Charter School</t>
  </si>
  <si>
    <t>Brookhaven Innovation Academy</t>
  </si>
  <si>
    <t>Cherokee Charter Academy</t>
  </si>
  <si>
    <t>Cirrus Charter Academy</t>
  </si>
  <si>
    <t>Coweta Charter Academy</t>
  </si>
  <si>
    <t>D.E.L.T.A. STEAM Academy</t>
  </si>
  <si>
    <t>DeKalb Brilliance Academy</t>
  </si>
  <si>
    <t>Destination Career Academy of Georgia</t>
  </si>
  <si>
    <t>Dubois Integrity Academy</t>
  </si>
  <si>
    <t>Ethos Classical Charter School</t>
  </si>
  <si>
    <t>Fulton Leadership Academy</t>
  </si>
  <si>
    <t>Furlow Charter School</t>
  </si>
  <si>
    <t>Genesis Innovation Academy for Boys</t>
  </si>
  <si>
    <t>Genesis Innovation Academy for Girls</t>
  </si>
  <si>
    <t>Georgia Connections Academy</t>
  </si>
  <si>
    <t>Georgia Cyber Academy</t>
  </si>
  <si>
    <t>Georgia Fugees Academy Charter School</t>
  </si>
  <si>
    <t>Georgia School for Innovation and the Classics</t>
  </si>
  <si>
    <t>International Academy of Smyrna</t>
  </si>
  <si>
    <t>International Charter Academy of Georgia</t>
  </si>
  <si>
    <t>International Charter School of Atlanta</t>
  </si>
  <si>
    <t>Ivy Preparatory Academy, Inc</t>
  </si>
  <si>
    <t>Liberty Tech Charter Academy</t>
  </si>
  <si>
    <t>Northwest Classical Academy</t>
  </si>
  <si>
    <t>Odyssey Charter School</t>
  </si>
  <si>
    <t>Pataula Charter Academy</t>
  </si>
  <si>
    <t>Resurgence Hall Charter School</t>
  </si>
  <si>
    <t>Resurgence Hall Middle Academy</t>
  </si>
  <si>
    <t>SAIL Charter Academy - School for Arts-Infused Learning</t>
  </si>
  <si>
    <t>Scintilla Charter Academy</t>
  </si>
  <si>
    <t>SLAM Academy of Atlanta</t>
  </si>
  <si>
    <t>Southwest Georgia S.T.E.M. Charter Academy</t>
  </si>
  <si>
    <t>Spring Creek Charter Academy</t>
  </si>
  <si>
    <t>Statesboro STEAM Academy</t>
  </si>
  <si>
    <t>Utopian Academy for the Arts Charter School</t>
  </si>
  <si>
    <t>Yi Hwang Academy of Language Excellence</t>
  </si>
  <si>
    <t>SYSTEM_ID</t>
  </si>
  <si>
    <t>school_district_nm_1</t>
  </si>
  <si>
    <t>school_nm_1</t>
  </si>
  <si>
    <t>Content Mastery</t>
  </si>
  <si>
    <t>CM%</t>
  </si>
  <si>
    <t>Progess</t>
  </si>
  <si>
    <t>Prog%</t>
  </si>
  <si>
    <t>GB%</t>
  </si>
  <si>
    <t>Bibb County School District</t>
  </si>
  <si>
    <t>Bernd Elementary School</t>
  </si>
  <si>
    <t>Bruce Elementary School</t>
  </si>
  <si>
    <t>Burdell-Hunt Elementary School</t>
  </si>
  <si>
    <t>Carter Elementary School</t>
  </si>
  <si>
    <t>Dr. Martin Luther King Jr. Elementary School</t>
  </si>
  <si>
    <t>Heard Elementary School</t>
  </si>
  <si>
    <t>Heritage Elementary School</t>
  </si>
  <si>
    <t>Ingram-Pye Elementary School</t>
  </si>
  <si>
    <t>John Robert Lewis Elementary School</t>
  </si>
  <si>
    <t>Lane Elementary School</t>
  </si>
  <si>
    <t>Porter Elementary School</t>
  </si>
  <si>
    <t>Skyview Elementary School</t>
  </si>
  <si>
    <t>Southfield Elementary School</t>
  </si>
  <si>
    <t>Springdale Elementary School</t>
  </si>
  <si>
    <t>Taylor Elementary School</t>
  </si>
  <si>
    <t>Union Elementary School</t>
  </si>
  <si>
    <t>Veterans Elementary School</t>
  </si>
  <si>
    <t>Williams Elementary School</t>
  </si>
  <si>
    <t>Butts County School District</t>
  </si>
  <si>
    <t>Stark Elementary School</t>
  </si>
  <si>
    <t>Crawford County School District</t>
  </si>
  <si>
    <t>Crawford County Elementary School</t>
  </si>
  <si>
    <t>Henry County School District</t>
  </si>
  <si>
    <t>Unity Grove Elementary School</t>
  </si>
  <si>
    <t>Houston County School District</t>
  </si>
  <si>
    <t>Bonaire Elementary School</t>
  </si>
  <si>
    <t>Eagle Springs Elementary School</t>
  </si>
  <si>
    <t>Lake Joy Elementary School</t>
  </si>
  <si>
    <t>Lake Joy Primary School</t>
  </si>
  <si>
    <t>Langston Road Elementary School</t>
  </si>
  <si>
    <t>Matt Arthur Elementary School</t>
  </si>
  <si>
    <t>Quail Run Elementary School</t>
  </si>
  <si>
    <t>Shirley Hills Elementary School</t>
  </si>
  <si>
    <t>Tucker Elementary School</t>
  </si>
  <si>
    <t>Jones County School District</t>
  </si>
  <si>
    <t>Dames Ferry Elementary School</t>
  </si>
  <si>
    <t>Gray Elementary School</t>
  </si>
  <si>
    <t>Mattie Wells Elementary School</t>
  </si>
  <si>
    <t>Turner Woods Elementary School</t>
  </si>
  <si>
    <t>Lamar County School District</t>
  </si>
  <si>
    <t>Lamar County Primary School</t>
  </si>
  <si>
    <t/>
  </si>
  <si>
    <t>Macon County School District</t>
  </si>
  <si>
    <t>Macon County Elementary School</t>
  </si>
  <si>
    <t>Monroe County School District</t>
  </si>
  <si>
    <t>Katherine B. Sutton Elementary School</t>
  </si>
  <si>
    <t>Samuel E. Hubbard Elementary School</t>
  </si>
  <si>
    <t>T. G. Scott Elementary School</t>
  </si>
  <si>
    <t>Peach County School District</t>
  </si>
  <si>
    <t>Byron Elementary School</t>
  </si>
  <si>
    <t>Kay Road Elementary School</t>
  </si>
  <si>
    <t>Twiggs County School District</t>
  </si>
  <si>
    <t>Jeffersonville Elementary</t>
  </si>
  <si>
    <t>Upson County School District</t>
  </si>
  <si>
    <t>Upson-Lee Elementary School</t>
  </si>
  <si>
    <t>Upson-Lee Primary School</t>
  </si>
  <si>
    <t>Wilkinson County School District</t>
  </si>
  <si>
    <t>Wilkinson County Elementary School</t>
  </si>
  <si>
    <t>Wilkinson County Primary School</t>
  </si>
  <si>
    <t>Central High School</t>
  </si>
  <si>
    <t>Howard High School</t>
  </si>
  <si>
    <t>Northeast High School</t>
  </si>
  <si>
    <t>Rutland High School</t>
  </si>
  <si>
    <t>Southwest High School</t>
  </si>
  <si>
    <t>Westside High School</t>
  </si>
  <si>
    <t>Jackson High School</t>
  </si>
  <si>
    <t>Crawford County High School</t>
  </si>
  <si>
    <t>Houston County High School</t>
  </si>
  <si>
    <t>Northside High School</t>
  </si>
  <si>
    <t>Perry High School</t>
  </si>
  <si>
    <t>Veterans High School</t>
  </si>
  <si>
    <t>Jones County High School</t>
  </si>
  <si>
    <t>Mary Persons High School</t>
  </si>
  <si>
    <t>Peach County High School</t>
  </si>
  <si>
    <t>Wilkinson County High School</t>
  </si>
  <si>
    <t>Appling Middle School</t>
  </si>
  <si>
    <t>Ballard-Hudson Middle School</t>
  </si>
  <si>
    <t>Howard Middle School</t>
  </si>
  <si>
    <t>Miller Middle School</t>
  </si>
  <si>
    <t>Rutland Middle School</t>
  </si>
  <si>
    <t>Weaver Middle School</t>
  </si>
  <si>
    <t>Henderson Middle School</t>
  </si>
  <si>
    <t>Crawford County Middle School</t>
  </si>
  <si>
    <t>Feagin Mill Middle School</t>
  </si>
  <si>
    <t>Thomson Middle School</t>
  </si>
  <si>
    <t>Clifton Ridge Middle School</t>
  </si>
  <si>
    <t>Gray Station Middle School</t>
  </si>
  <si>
    <t>Lamar County Middle School</t>
  </si>
  <si>
    <t>Monroe County Middle School</t>
  </si>
  <si>
    <t>Byron Middle School</t>
  </si>
  <si>
    <t>Fort Valley Middle School</t>
  </si>
  <si>
    <t>Twiggs County Middle School</t>
  </si>
  <si>
    <t>Wilkinson County Middle School</t>
  </si>
  <si>
    <t>Atlanta City School District</t>
  </si>
  <si>
    <t>Bolton Academy</t>
  </si>
  <si>
    <t>Deerwood Academy</t>
  </si>
  <si>
    <t>Harper - Archer Elementary School</t>
  </si>
  <si>
    <t>Kimberly Elementary School</t>
  </si>
  <si>
    <t>Peyton Forest Elementary School</t>
  </si>
  <si>
    <t>Springdale Park Elementary School</t>
  </si>
  <si>
    <t>West Manor Elementary School</t>
  </si>
  <si>
    <t>William M. Boyd Elementary School</t>
  </si>
  <si>
    <t>Clayton County School District</t>
  </si>
  <si>
    <t>Lake City Elementary School</t>
  </si>
  <si>
    <t>Northcutt Elementary School</t>
  </si>
  <si>
    <t>Cobb County School District</t>
  </si>
  <si>
    <t>Austell Elementary School</t>
  </si>
  <si>
    <t>Birney Elementary School</t>
  </si>
  <si>
    <t>Bryant Elementary School</t>
  </si>
  <si>
    <t>City View Elementary School</t>
  </si>
  <si>
    <t>Clarkdale Elementary School</t>
  </si>
  <si>
    <t>Clay-Harmony-Leland Elementary School</t>
  </si>
  <si>
    <t>Dowell Elementary School</t>
  </si>
  <si>
    <t>Due West Elementary School</t>
  </si>
  <si>
    <t>Mableton Elementary School</t>
  </si>
  <si>
    <t>Nickajack Elementary School</t>
  </si>
  <si>
    <t>Norton Park Elementary School</t>
  </si>
  <si>
    <t>Powder Springs Elementary School</t>
  </si>
  <si>
    <t>Riverside Elementary School</t>
  </si>
  <si>
    <t>Russell Elementary School</t>
  </si>
  <si>
    <t>Sanders Elementary School</t>
  </si>
  <si>
    <t>Smyrna Elementary School</t>
  </si>
  <si>
    <t>Still Elementary School</t>
  </si>
  <si>
    <t>Teasley Elementary School</t>
  </si>
  <si>
    <t>Varner Elementary School</t>
  </si>
  <si>
    <t>Dekalb County School District</t>
  </si>
  <si>
    <t>Cedar Grove Elementary School</t>
  </si>
  <si>
    <t>Douglas County School District</t>
  </si>
  <si>
    <t>Beulah Elementary School</t>
  </si>
  <si>
    <t>Chapel Hill Elementary School</t>
  </si>
  <si>
    <t>Factory Shoals Elementary School</t>
  </si>
  <si>
    <t>Mount Carmel Elementary School</t>
  </si>
  <si>
    <t>New Manchester Elementary School</t>
  </si>
  <si>
    <t>North Douglas Elementary School</t>
  </si>
  <si>
    <t>Sweetwater Elementary School</t>
  </si>
  <si>
    <t>Fulton County School District</t>
  </si>
  <si>
    <t>A. Philip Randolph Elementary</t>
  </si>
  <si>
    <t>Campbell Elementary</t>
  </si>
  <si>
    <t>Cliftondale Elementary</t>
  </si>
  <si>
    <t>Conley Hills Elementary</t>
  </si>
  <si>
    <t>Mary M. Bethune Elementary School</t>
  </si>
  <si>
    <t>Oakley Elementary School</t>
  </si>
  <si>
    <t>Parklane Elementary School</t>
  </si>
  <si>
    <t>Renaissance Elementary School</t>
  </si>
  <si>
    <t>S.L. Lewis Elementary School</t>
  </si>
  <si>
    <t>Seaborn Lee Elementary School</t>
  </si>
  <si>
    <t>Stonewall Tell Elementary School</t>
  </si>
  <si>
    <t>Wolf Creek Elementary School</t>
  </si>
  <si>
    <t>Hickory Flat Elementary School</t>
  </si>
  <si>
    <t>Marietta City School District</t>
  </si>
  <si>
    <t>Dunleith Elementary School</t>
  </si>
  <si>
    <t>Paulding County School District</t>
  </si>
  <si>
    <t>Hutchens Elementary School</t>
  </si>
  <si>
    <t>New Georgia Elementary School</t>
  </si>
  <si>
    <t>Barack &amp; Michelle Obama Academy</t>
  </si>
  <si>
    <t>Beecher Hills Elementary School</t>
  </si>
  <si>
    <t>Cascade Elementary School</t>
  </si>
  <si>
    <t>Centennial Academy</t>
  </si>
  <si>
    <t>Cleveland Avenue Elementary School</t>
  </si>
  <si>
    <t>Continental Colony Elementary School</t>
  </si>
  <si>
    <t>Dunbar Elementary School</t>
  </si>
  <si>
    <t>E. Rivers Elementary School</t>
  </si>
  <si>
    <t>Emma Hutchinson Elementary School</t>
  </si>
  <si>
    <t>Fickett Elementary School</t>
  </si>
  <si>
    <t>Finch Elementary School</t>
  </si>
  <si>
    <t>Frank Lebby Stanton Elementary School</t>
  </si>
  <si>
    <t>Fred A. Toomer Elementary School</t>
  </si>
  <si>
    <t>Gideons Elementary School</t>
  </si>
  <si>
    <t>Heritage Academy Elementary School</t>
  </si>
  <si>
    <t>Hollis Innovation Academy</t>
  </si>
  <si>
    <t>Hope - Hill Elementary School</t>
  </si>
  <si>
    <t>M. Agnes Jones Elementary School</t>
  </si>
  <si>
    <t>Miles Elementary School</t>
  </si>
  <si>
    <t>Parkside Elementary School</t>
  </si>
  <si>
    <t>Perkerson Elementary School</t>
  </si>
  <si>
    <t>Sarah Smith Elementary School</t>
  </si>
  <si>
    <t>Scott Elementary School</t>
  </si>
  <si>
    <t>Slater Elementary School</t>
  </si>
  <si>
    <t>Tuskegee Airmen Global Academy</t>
  </si>
  <si>
    <t>Usher - Collier Elementary School</t>
  </si>
  <si>
    <t>Woodson Park Academy</t>
  </si>
  <si>
    <t>Brookview Elementary</t>
  </si>
  <si>
    <t>Hamilton E. Holmes Elementary School</t>
  </si>
  <si>
    <t>Hapeville Elementary School</t>
  </si>
  <si>
    <t>Crawford W. Long Middle School</t>
  </si>
  <si>
    <t>Herman J. Russell West End Academy</t>
  </si>
  <si>
    <t>J. L. Invictus Academy</t>
  </si>
  <si>
    <t>Luther J. Price Middle School</t>
  </si>
  <si>
    <t>Martin Luther King Jr. Middle School</t>
  </si>
  <si>
    <t>Ralph J. Bunche Middle School</t>
  </si>
  <si>
    <t>Samuel M. Inman Middle School</t>
  </si>
  <si>
    <t>Sutton Middle School</t>
  </si>
  <si>
    <t>Sylvan Hills Middle School</t>
  </si>
  <si>
    <t>Young Middle School</t>
  </si>
  <si>
    <t>Riverdale Middle School</t>
  </si>
  <si>
    <t>Sandtown Middle School</t>
  </si>
  <si>
    <t>Woodland Middle School</t>
  </si>
  <si>
    <t>Dobbs Elementary School</t>
  </si>
  <si>
    <t>Oliver Elementary School</t>
  </si>
  <si>
    <t>Suder Elementary School</t>
  </si>
  <si>
    <t>Canby Lane Elementary School</t>
  </si>
  <si>
    <t>Rockbridge Elementary School</t>
  </si>
  <si>
    <t>Burnett Elementary School</t>
  </si>
  <si>
    <t>College Park Elementary</t>
  </si>
  <si>
    <t>Dunwoody Springs Elementary</t>
  </si>
  <si>
    <t>Feldwood Elementary</t>
  </si>
  <si>
    <t>Liberty Point Elementary School</t>
  </si>
  <si>
    <t>Babb Middle School</t>
  </si>
  <si>
    <t>Jonesboro Middle School</t>
  </si>
  <si>
    <t>Kendrick Middle School</t>
  </si>
  <si>
    <t>North Clayton Middle School</t>
  </si>
  <si>
    <t>Rex Mill Middle School</t>
  </si>
  <si>
    <t>Roberts Middle School</t>
  </si>
  <si>
    <t>Sequoyah Middle School</t>
  </si>
  <si>
    <t>Awtrey Middle School</t>
  </si>
  <si>
    <t>Campbell Middle School</t>
  </si>
  <si>
    <t>Cooper Middle School</t>
  </si>
  <si>
    <t>East Cobb Middle School</t>
  </si>
  <si>
    <t>Floyd Middle School</t>
  </si>
  <si>
    <t>Garrett Middle School</t>
  </si>
  <si>
    <t>Lindley 6th Grade Academy</t>
  </si>
  <si>
    <t>Lindley Middle School</t>
  </si>
  <si>
    <t>Decatur City School District</t>
  </si>
  <si>
    <t>Renfroe Middle School</t>
  </si>
  <si>
    <t>Cedar Grove Middle School</t>
  </si>
  <si>
    <t>Chamblee Middle School</t>
  </si>
  <si>
    <t>Columbia Middle School</t>
  </si>
  <si>
    <t>Freedom Middle School</t>
  </si>
  <si>
    <t>Lithonia Middle School</t>
  </si>
  <si>
    <t>Mary McLeod Bethune Middle School</t>
  </si>
  <si>
    <t>Miller Grove Middle School</t>
  </si>
  <si>
    <t>Redan Middle School</t>
  </si>
  <si>
    <t>Ronald E. McNair Middle School</t>
  </si>
  <si>
    <t>Salem Middle School</t>
  </si>
  <si>
    <t>Stone Mountain Middle School</t>
  </si>
  <si>
    <t>Chapel Hill Middle School</t>
  </si>
  <si>
    <t>Chestnut Log Middle School</t>
  </si>
  <si>
    <t>Factory Shoals Middle School</t>
  </si>
  <si>
    <t>Stewart Middle School</t>
  </si>
  <si>
    <t>Turner Middle School</t>
  </si>
  <si>
    <t>Yeager Middle School</t>
  </si>
  <si>
    <t>Fayette County School District</t>
  </si>
  <si>
    <t>Flat Rock Middle School</t>
  </si>
  <si>
    <t>Bear Creek Middle School</t>
  </si>
  <si>
    <t>Camp Creek Middle School</t>
  </si>
  <si>
    <t>McNair Middle School</t>
  </si>
  <si>
    <t>Paul D. West Middle School</t>
  </si>
  <si>
    <t>Renaissance Middle School</t>
  </si>
  <si>
    <t>Gwinnett County School District</t>
  </si>
  <si>
    <t>Bay Creek Middle School</t>
  </si>
  <si>
    <t>Trickum Middle School</t>
  </si>
  <si>
    <t>Hall County School District</t>
  </si>
  <si>
    <t>Davis Middle School</t>
  </si>
  <si>
    <t>Austin Road Middle School</t>
  </si>
  <si>
    <t>Dutchtown Middle School</t>
  </si>
  <si>
    <t>Eagle's Landing Middle School</t>
  </si>
  <si>
    <t>Herschel Jones Middle School</t>
  </si>
  <si>
    <t>Thomasville Heights Elementary School</t>
  </si>
  <si>
    <t>Anderson Elementary School</t>
  </si>
  <si>
    <t>Brown Elementary School</t>
  </si>
  <si>
    <t>Church Street Elementary School</t>
  </si>
  <si>
    <t>East Clayton Elementary School</t>
  </si>
  <si>
    <t>Fountain Elementary School</t>
  </si>
  <si>
    <t>Huie Elementary School</t>
  </si>
  <si>
    <t>Kemp Primary School</t>
  </si>
  <si>
    <t>King Elementary School</t>
  </si>
  <si>
    <t>Mount Zion Primary School</t>
  </si>
  <si>
    <t>Riverdale Elementary School</t>
  </si>
  <si>
    <t>Swint Elementary School</t>
  </si>
  <si>
    <t>Unidos Dual Language School</t>
  </si>
  <si>
    <t>West Clayton Elementary School</t>
  </si>
  <si>
    <t>Fairington Elementary School</t>
  </si>
  <si>
    <t>Oakview Elementary School</t>
  </si>
  <si>
    <t>Pine Ridge Elementary School</t>
  </si>
  <si>
    <t>Annette Winn Elementary School</t>
  </si>
  <si>
    <t>Asa G. Hilliard Elementary</t>
  </si>
  <si>
    <t>C. H. Gullatt Elementary</t>
  </si>
  <si>
    <t>Evoline C. West Elementary</t>
  </si>
  <si>
    <t>Love T. Nolan Elementary School</t>
  </si>
  <si>
    <t>Manning Oaks Elementary School</t>
  </si>
  <si>
    <t>Shiloh Elementary School</t>
  </si>
  <si>
    <t>Trip Elementary School</t>
  </si>
  <si>
    <t>Austin Road Elementary School</t>
  </si>
  <si>
    <t>Dutchtown Elementary School</t>
  </si>
  <si>
    <t>Oakland Elementary School</t>
  </si>
  <si>
    <t>Ola Elementary School</t>
  </si>
  <si>
    <t>Rocky Creek Elementary School</t>
  </si>
  <si>
    <t>Walnut Creek Elementary School</t>
  </si>
  <si>
    <t>Newton County School District</t>
  </si>
  <si>
    <t>Livingston Elementary School</t>
  </si>
  <si>
    <t>Adamson Middle School</t>
  </si>
  <si>
    <t>Forest Park Middle School</t>
  </si>
  <si>
    <t>Morrow Middle School</t>
  </si>
  <si>
    <t>Pointe South Middle School</t>
  </si>
  <si>
    <t>Coweta County School District</t>
  </si>
  <si>
    <t>Evans Middle School</t>
  </si>
  <si>
    <t>Baker County School District</t>
  </si>
  <si>
    <t>Baker County K12 School</t>
  </si>
  <si>
    <t>Colquitt County School District</t>
  </si>
  <si>
    <t>Doerun Elementary School</t>
  </si>
  <si>
    <t>Decatur County School District</t>
  </si>
  <si>
    <t>Hutto Elementary School</t>
  </si>
  <si>
    <t>Dougherty School District</t>
  </si>
  <si>
    <t>Alice Coachman Elementary School</t>
  </si>
  <si>
    <t>Lake Park Elementary School</t>
  </si>
  <si>
    <t>Live Oak Elementary School</t>
  </si>
  <si>
    <t>Martin Luther King, Jr. Elementary School</t>
  </si>
  <si>
    <t>Northside Elementary School</t>
  </si>
  <si>
    <t>Radium Springs Elementary School</t>
  </si>
  <si>
    <t>Robert H. Harvey Elementary School</t>
  </si>
  <si>
    <t>Sherwood Acres Elementary School</t>
  </si>
  <si>
    <t>Laurens County School District</t>
  </si>
  <si>
    <t>East Laurens Elementary School</t>
  </si>
  <si>
    <t>Lee County School District</t>
  </si>
  <si>
    <t>Kinchafoonee Primary School</t>
  </si>
  <si>
    <t>Lee County Elementary School</t>
  </si>
  <si>
    <t>Lee County Primary School</t>
  </si>
  <si>
    <t>Twin Oaks Elementary School</t>
  </si>
  <si>
    <t>Mitchell County School District</t>
  </si>
  <si>
    <t>Mitchell County Elementary School</t>
  </si>
  <si>
    <t>Mitchell County Primary School</t>
  </si>
  <si>
    <t>Pelham City School District</t>
  </si>
  <si>
    <t>Pelham City Elementary School</t>
  </si>
  <si>
    <t>Worth County School District</t>
  </si>
  <si>
    <t>Worth County Elementary School</t>
  </si>
  <si>
    <t>Worth County Primary School</t>
  </si>
  <si>
    <t>Colquitt County High School</t>
  </si>
  <si>
    <t>Bainbridge High School</t>
  </si>
  <si>
    <t>Dougherty Comprehensive High School</t>
  </si>
  <si>
    <t>Monroe Comprehensive High School</t>
  </si>
  <si>
    <t>Westover Comprehensive High School</t>
  </si>
  <si>
    <t>East Laurens Middle School</t>
  </si>
  <si>
    <t>Lee County High School</t>
  </si>
  <si>
    <t>Lee County Ninth Grade Campus</t>
  </si>
  <si>
    <t>Mitchell County High School</t>
  </si>
  <si>
    <t>Pelham City High School</t>
  </si>
  <si>
    <t>Worth County High School</t>
  </si>
  <si>
    <t>Willie J. Williams Middle School</t>
  </si>
  <si>
    <t>Bainbridge Middle School</t>
  </si>
  <si>
    <t>Albany Middle School</t>
  </si>
  <si>
    <t>Merry Acres Middle School</t>
  </si>
  <si>
    <t>Radium Springs Middle School</t>
  </si>
  <si>
    <t>Lee County Middle School East Campus</t>
  </si>
  <si>
    <t>Lee County MIddle School West Campus</t>
  </si>
  <si>
    <t>Mitchell County Middle School</t>
  </si>
  <si>
    <t>Pelham City Middle School</t>
  </si>
  <si>
    <t>Worth County Middle School</t>
  </si>
  <si>
    <t>Carroll County School District</t>
  </si>
  <si>
    <t>Ithica Elementary School</t>
  </si>
  <si>
    <t>Carrollton City School District</t>
  </si>
  <si>
    <t>Carrollton Elementary School</t>
  </si>
  <si>
    <t>Smith Elementary School</t>
  </si>
  <si>
    <t>Brumby Elementary School</t>
  </si>
  <si>
    <t>Allgood Elementary School</t>
  </si>
  <si>
    <t>Ashford Park Elementary School</t>
  </si>
  <si>
    <t>Brockett Elementary School</t>
  </si>
  <si>
    <t>Browns Mill Elementary School</t>
  </si>
  <si>
    <t>Cary Reynolds Elementary School</t>
  </si>
  <si>
    <t>Chesnut Charter Elementary School</t>
  </si>
  <si>
    <t>Doraville United Elementary School</t>
  </si>
  <si>
    <t>Dresden Elementary School</t>
  </si>
  <si>
    <t>Dunaire Elementary School</t>
  </si>
  <si>
    <t>Evansdale Elementary School</t>
  </si>
  <si>
    <t>Flat Rock Elementary School</t>
  </si>
  <si>
    <t>Hawthorne Elementary School</t>
  </si>
  <si>
    <t>Henderson Mill Elementary School</t>
  </si>
  <si>
    <t>Hightower Elementary School</t>
  </si>
  <si>
    <t>Huntley Hills Elementary School</t>
  </si>
  <si>
    <t>Idlewood Elementary School</t>
  </si>
  <si>
    <t>Jolly Elementary School</t>
  </si>
  <si>
    <t>Kingsley Charter Elementary School</t>
  </si>
  <si>
    <t>Livsey Elementary School</t>
  </si>
  <si>
    <t>Midvale Elementary School</t>
  </si>
  <si>
    <t>Montclair Elementary School</t>
  </si>
  <si>
    <t>Montgomery Elementary School</t>
  </si>
  <si>
    <t>Murphy Candler Elementary School</t>
  </si>
  <si>
    <t>Pleasantdale Elementary School</t>
  </si>
  <si>
    <t>Princeton Elementary School</t>
  </si>
  <si>
    <t>Rock Chapel Elementary School</t>
  </si>
  <si>
    <t>Shadow Rock Elementary School</t>
  </si>
  <si>
    <t>Smoke Rise Elementary School</t>
  </si>
  <si>
    <t>Woodridge Elementary School</t>
  </si>
  <si>
    <t>Woodward Elementary School</t>
  </si>
  <si>
    <t>Esther Jackson Elementary</t>
  </si>
  <si>
    <t>Alcova Elementary School</t>
  </si>
  <si>
    <t>Alford Elementary School</t>
  </si>
  <si>
    <t>Annistown Elementary School</t>
  </si>
  <si>
    <t>Arcado Elementary School</t>
  </si>
  <si>
    <t>Baldwin Elementary School</t>
  </si>
  <si>
    <t>Beaver Ridge Elementary School</t>
  </si>
  <si>
    <t>Berkeley Lake Elementary School</t>
  </si>
  <si>
    <t>Bethesda Elementary School</t>
  </si>
  <si>
    <t>Britt Elementary School</t>
  </si>
  <si>
    <t>Brookwood Elementary School</t>
  </si>
  <si>
    <t>Cedar Hill Elementary School</t>
  </si>
  <si>
    <t>Centerville Elementary School</t>
  </si>
  <si>
    <t>Chattahoochee Elementary School</t>
  </si>
  <si>
    <t>Chesney Elementary School</t>
  </si>
  <si>
    <t>Corley Elementary School</t>
  </si>
  <si>
    <t>Dacula Elementary School</t>
  </si>
  <si>
    <t>Ferguson Elementary School</t>
  </si>
  <si>
    <t>Graves Elementary School</t>
  </si>
  <si>
    <t>Grayson Elementary School</t>
  </si>
  <si>
    <t>Harbins Elementary School</t>
  </si>
  <si>
    <t>Harris Elementary School</t>
  </si>
  <si>
    <t>Head Elementary School</t>
  </si>
  <si>
    <t>Hopkins Elementary School</t>
  </si>
  <si>
    <t>Ivy Creek Elementary School</t>
  </si>
  <si>
    <t>Jackson Elementary School</t>
  </si>
  <si>
    <t>Jenkins Elementary School</t>
  </si>
  <si>
    <t>Kanoheda Elementary School</t>
  </si>
  <si>
    <t>Knight Elementary School</t>
  </si>
  <si>
    <t>Lilburn Elementary School</t>
  </si>
  <si>
    <t>Margaret Winn Holt Elementary School</t>
  </si>
  <si>
    <t>Meadowcreek Elementary School</t>
  </si>
  <si>
    <t>Minor Elementary School</t>
  </si>
  <si>
    <t>Mountain Park Elementary School</t>
  </si>
  <si>
    <t>Nesbit Elementary School</t>
  </si>
  <si>
    <t>Norcross Elementary School</t>
  </si>
  <si>
    <t>Norton Elementary School</t>
  </si>
  <si>
    <t>Partee Elementary School</t>
  </si>
  <si>
    <t>Patrick Elementary School</t>
  </si>
  <si>
    <t>Peachtree Elementary School</t>
  </si>
  <si>
    <t>Pharr Elementary School</t>
  </si>
  <si>
    <t>Rosebud Elementary School</t>
  </si>
  <si>
    <t>Simonton Elementary School</t>
  </si>
  <si>
    <t>Simpson Elementary School</t>
  </si>
  <si>
    <t>Starling Elementary School</t>
  </si>
  <si>
    <t>Susan O. Stripling Elementary School</t>
  </si>
  <si>
    <t>Walnut Grove Elementary School</t>
  </si>
  <si>
    <t>Chestnut Mountain Elementary School</t>
  </si>
  <si>
    <t>Walton County School District</t>
  </si>
  <si>
    <t>Peachtree Charter Middle School</t>
  </si>
  <si>
    <t>Stephenson Middle School</t>
  </si>
  <si>
    <t>Tucker Middle School</t>
  </si>
  <si>
    <t>Ridgeview Middle School</t>
  </si>
  <si>
    <t>Berkmar Middle School</t>
  </si>
  <si>
    <t>Coleman Middle School</t>
  </si>
  <si>
    <t>Couch Middle School</t>
  </si>
  <si>
    <t>Creekland Middle School</t>
  </si>
  <si>
    <t>Dacula Middle School</t>
  </si>
  <si>
    <t>Duluth Middle School</t>
  </si>
  <si>
    <t>Five Forks Middle School</t>
  </si>
  <si>
    <t>Jordan Middle School</t>
  </si>
  <si>
    <t>Lilburn Middle School</t>
  </si>
  <si>
    <t>McConnell Middle School</t>
  </si>
  <si>
    <t>Moore Middle School</t>
  </si>
  <si>
    <t>Northbrook Middle School</t>
  </si>
  <si>
    <t>Pinckneyville Middle School</t>
  </si>
  <si>
    <t>Radloff Middle School</t>
  </si>
  <si>
    <t>Richards Middle School</t>
  </si>
  <si>
    <t>Shiloh Middle School</t>
  </si>
  <si>
    <t>Summerour Middle School</t>
  </si>
  <si>
    <t>Sweetwater Middle School</t>
  </si>
  <si>
    <t>Jackson County School District</t>
  </si>
  <si>
    <t>West Jackson Middle School</t>
  </si>
  <si>
    <t>Bartow County School District</t>
  </si>
  <si>
    <t>Allatoona Elementary School</t>
  </si>
  <si>
    <t>Clear Creek Elementary School</t>
  </si>
  <si>
    <t>Cloverleaf Elementary School</t>
  </si>
  <si>
    <t>Emerson Elementary School</t>
  </si>
  <si>
    <t>Kingston Elementary School</t>
  </si>
  <si>
    <t>Cartersville City School District</t>
  </si>
  <si>
    <t>Cartersville Elementary School</t>
  </si>
  <si>
    <t>Cartersville Primary School</t>
  </si>
  <si>
    <t>Cherokee County School District</t>
  </si>
  <si>
    <t>Arnold Mill Elementary School</t>
  </si>
  <si>
    <t>Avery Elementary School</t>
  </si>
  <si>
    <t>Ball Ground Elementary School</t>
  </si>
  <si>
    <t>Bascomb Elementary School</t>
  </si>
  <si>
    <t>Boston Elementary School</t>
  </si>
  <si>
    <t>Carmel Elementary School</t>
  </si>
  <si>
    <t>Clark Creek Elementary School STEM Academy</t>
  </si>
  <si>
    <t>Clayton Elementary School</t>
  </si>
  <si>
    <t>Free Home Elementary School</t>
  </si>
  <si>
    <t>Hasty Elementary School Fine Arts Academy</t>
  </si>
  <si>
    <t>Holly Springs Elementary School STEM Academy</t>
  </si>
  <si>
    <t>Indian Knoll Elementary School</t>
  </si>
  <si>
    <t>Johnston Elementary School</t>
  </si>
  <si>
    <t>Knox Elementary School STEM Academy</t>
  </si>
  <si>
    <t>Liberty Elementary School</t>
  </si>
  <si>
    <t>Little River Elementary School</t>
  </si>
  <si>
    <t>Macedonia Elementary School</t>
  </si>
  <si>
    <t>Mountain Road Elementary School</t>
  </si>
  <si>
    <t>Oak Grove Elementary STEAM Academy</t>
  </si>
  <si>
    <t>R. M. Moore Elementary School STEM Academy</t>
  </si>
  <si>
    <t>Sixes Elementary School</t>
  </si>
  <si>
    <t>Woodstock Elementary School</t>
  </si>
  <si>
    <t>Acworth Intermediate School</t>
  </si>
  <si>
    <t>Addison Elementary School</t>
  </si>
  <si>
    <t>Baker Elementary School</t>
  </si>
  <si>
    <t>Big Shanty Intermediate  School</t>
  </si>
  <si>
    <t>Blackwell Elementary School</t>
  </si>
  <si>
    <t>Chalker Elementary School</t>
  </si>
  <si>
    <t>Cheatham Hill Elementary School</t>
  </si>
  <si>
    <t>Fair Oaks Elementary School</t>
  </si>
  <si>
    <t>Garrison Mill Elementary School</t>
  </si>
  <si>
    <t>Hayes Elementary School</t>
  </si>
  <si>
    <t>Kennesaw Elementary School</t>
  </si>
  <si>
    <t>McCall Primary School</t>
  </si>
  <si>
    <t>Mount Bethel Elementary School</t>
  </si>
  <si>
    <t>Nicholson Elementary School</t>
  </si>
  <si>
    <t>Pitner Elementary School</t>
  </si>
  <si>
    <t>Rocky Mount Elementary School</t>
  </si>
  <si>
    <t>Sedalia Park Elementary School</t>
  </si>
  <si>
    <t>Forsyth County School District</t>
  </si>
  <si>
    <t>New Hope Elementary School</t>
  </si>
  <si>
    <t>Lockheed Elementary School</t>
  </si>
  <si>
    <t>Sawyer Road Elementary School</t>
  </si>
  <si>
    <t>Pickens County School District</t>
  </si>
  <si>
    <t>Harmony Elementary School</t>
  </si>
  <si>
    <t>Hill City Elementary School</t>
  </si>
  <si>
    <t>Jasper Middle School</t>
  </si>
  <si>
    <t>Tate Elementary School</t>
  </si>
  <si>
    <t>Cass Middle School</t>
  </si>
  <si>
    <t>Red Top Middle School</t>
  </si>
  <si>
    <t>Dean Rusk Middle School</t>
  </si>
  <si>
    <t>E. T. Booth Middle School</t>
  </si>
  <si>
    <t>Mill Creek Middle School</t>
  </si>
  <si>
    <t>Teasley Middle School</t>
  </si>
  <si>
    <t>Woodstock Middle School</t>
  </si>
  <si>
    <t>Barber Middle School</t>
  </si>
  <si>
    <t>Daniell Middle School</t>
  </si>
  <si>
    <t>McCleskey Middle School</t>
  </si>
  <si>
    <t>Palmer Middle School</t>
  </si>
  <si>
    <t>Pearson Middle School</t>
  </si>
  <si>
    <t>Piney Grove Middle School</t>
  </si>
  <si>
    <t>Marietta Middle School</t>
  </si>
  <si>
    <t>Pickens County Junior High School</t>
  </si>
  <si>
    <t>Baldwin County School District</t>
  </si>
  <si>
    <t>Midway Hills Academy</t>
  </si>
  <si>
    <t>Hartley Elementary School</t>
  </si>
  <si>
    <t>Parkwood Elementary School</t>
  </si>
  <si>
    <t>Perdue Elementary School</t>
  </si>
  <si>
    <t>Hunt Elementary School</t>
  </si>
  <si>
    <t>Huntington Middle School</t>
  </si>
  <si>
    <t>Northside Middle School</t>
  </si>
  <si>
    <t>Arnco-Sargent Elementary School</t>
  </si>
  <si>
    <t>Atkinson Elementary School</t>
  </si>
  <si>
    <t>Brooks Elementary School</t>
  </si>
  <si>
    <t>Canongate Elementary School</t>
  </si>
  <si>
    <t>Eastside Elementary School</t>
  </si>
  <si>
    <t>Elm Street Elementary School</t>
  </si>
  <si>
    <t>Glanton Elementary School</t>
  </si>
  <si>
    <t>Jefferson Parkway Elementary School</t>
  </si>
  <si>
    <t>Moreland Elementary School</t>
  </si>
  <si>
    <t>Newnan Crossing Elementary School</t>
  </si>
  <si>
    <t>Poplar Road Elementary School</t>
  </si>
  <si>
    <t>Ruth Hill Elementary School</t>
  </si>
  <si>
    <t>Thomas Crossroads Elementary School</t>
  </si>
  <si>
    <t>Welch Elementary School</t>
  </si>
  <si>
    <t>Western Elementary School</t>
  </si>
  <si>
    <t>White Oak Elementary School</t>
  </si>
  <si>
    <t>Willis Road Elementary School</t>
  </si>
  <si>
    <t>Peeples Elementary School</t>
  </si>
  <si>
    <t>Marion County School District</t>
  </si>
  <si>
    <t>L.K. Moss Elementary School</t>
  </si>
  <si>
    <t>Meriwether County School District</t>
  </si>
  <si>
    <t>Mountain View Elementary School</t>
  </si>
  <si>
    <t>Unity Elementary School (PK-5)</t>
  </si>
  <si>
    <t>Pike County School District</t>
  </si>
  <si>
    <t>Pike County Primary School</t>
  </si>
  <si>
    <t>Spalding County School District</t>
  </si>
  <si>
    <t>Anne Street Elementary School</t>
  </si>
  <si>
    <t>Cowan Road Elementary School</t>
  </si>
  <si>
    <t>Crescent Road Elementary School</t>
  </si>
  <si>
    <t>Futral Road Elementary School</t>
  </si>
  <si>
    <t>Moore Elementary School</t>
  </si>
  <si>
    <t>Moreland Road Elementary School</t>
  </si>
  <si>
    <t>Orrs Elementary School</t>
  </si>
  <si>
    <t>Arnall Middle School</t>
  </si>
  <si>
    <t>Blake Bass Middle School</t>
  </si>
  <si>
    <t>East Coweta Middle School</t>
  </si>
  <si>
    <t>Lee Middle School</t>
  </si>
  <si>
    <t>Madars Middle School</t>
  </si>
  <si>
    <t>Smokey Road Middle School</t>
  </si>
  <si>
    <t>Greenville Middle School</t>
  </si>
  <si>
    <t>Manchester Middle School</t>
  </si>
  <si>
    <t>Carver Road Middle School</t>
  </si>
  <si>
    <t>Cowan Road Middle School</t>
  </si>
  <si>
    <t>Rehoboth Road Middle School</t>
  </si>
  <si>
    <t>Belmont Hills Elementary School</t>
  </si>
  <si>
    <t>Hendricks Elementary School</t>
  </si>
  <si>
    <t>King Springs Elementary School</t>
  </si>
  <si>
    <t>Snapfinger Elementary School</t>
  </si>
  <si>
    <t>Arbor Station Elementary School</t>
  </si>
  <si>
    <t>Bill Arp Elementary School</t>
  </si>
  <si>
    <t>Bright Star Elementary School</t>
  </si>
  <si>
    <t>Dorsett Shoals Elementary School</t>
  </si>
  <si>
    <t>Holly Springs Elementary School</t>
  </si>
  <si>
    <t>Lithia Springs Elementary School</t>
  </si>
  <si>
    <t>Mason Creek Elementary School</t>
  </si>
  <si>
    <t>Mirror Lake Elementary School</t>
  </si>
  <si>
    <t>South Douglas Elementary School</t>
  </si>
  <si>
    <t>Winston Elementary School</t>
  </si>
  <si>
    <t>Nebo Elementary School</t>
  </si>
  <si>
    <t>Panter Elementary School</t>
  </si>
  <si>
    <t>Mary Lin Elementary School</t>
  </si>
  <si>
    <t>Barack H. Obama Elementary Magnet School of Technology</t>
  </si>
  <si>
    <t>Bob Mathis Elementary School</t>
  </si>
  <si>
    <t>Briar Vista Elementary School</t>
  </si>
  <si>
    <t>Columbia Elementary School</t>
  </si>
  <si>
    <t>Eldridge Miller Elementary School</t>
  </si>
  <si>
    <t>Flat Shoals Elementary School</t>
  </si>
  <si>
    <t>McLendon Elementary School</t>
  </si>
  <si>
    <t>Panola Way Elementary School</t>
  </si>
  <si>
    <t>Peachcrest Elementary School</t>
  </si>
  <si>
    <t>Rainbow Elementary School</t>
  </si>
  <si>
    <t>Redan Elementary School</t>
  </si>
  <si>
    <t>Ronald E. McNair Discovery Learning Academy</t>
  </si>
  <si>
    <t>Rowland Elementary School</t>
  </si>
  <si>
    <t>Stone Mountain Elementary School</t>
  </si>
  <si>
    <t>Stoneview Elementary School</t>
  </si>
  <si>
    <t>Toney Elementary School</t>
  </si>
  <si>
    <t>Fairview Elementary School</t>
  </si>
  <si>
    <t>Rockdale County School District</t>
  </si>
  <si>
    <t>Appling County School District</t>
  </si>
  <si>
    <t>Appling County Middle School</t>
  </si>
  <si>
    <t>Bacon County School District</t>
  </si>
  <si>
    <t>Bacon County Middle School</t>
  </si>
  <si>
    <t>Oak Hill Middle School</t>
  </si>
  <si>
    <t>Banks County School District</t>
  </si>
  <si>
    <t>Banks County Middle School</t>
  </si>
  <si>
    <t>Barrow County School District</t>
  </si>
  <si>
    <t>Haymon Morris Middle School</t>
  </si>
  <si>
    <t>Russell Middle School</t>
  </si>
  <si>
    <t>Westside Middle School</t>
  </si>
  <si>
    <t>Adairsville Middle School</t>
  </si>
  <si>
    <t>Berrien County School District</t>
  </si>
  <si>
    <t>Berrien Middle School</t>
  </si>
  <si>
    <t>Bleckley County School District</t>
  </si>
  <si>
    <t>Bleckley County Middle School</t>
  </si>
  <si>
    <t>Brooks County School District</t>
  </si>
  <si>
    <t>Brooks County Middle School</t>
  </si>
  <si>
    <t>Bryan County School District</t>
  </si>
  <si>
    <t>Bryan County Middle School</t>
  </si>
  <si>
    <t>Richmond Hill Middle School</t>
  </si>
  <si>
    <t>Buford City School District</t>
  </si>
  <si>
    <t>Buford Middle School</t>
  </si>
  <si>
    <t>Bulloch County School District</t>
  </si>
  <si>
    <t>Southeast Bulloch Middle School</t>
  </si>
  <si>
    <t>William James Middle School</t>
  </si>
  <si>
    <t>Burke County School District</t>
  </si>
  <si>
    <t>Burke County Middle School</t>
  </si>
  <si>
    <t>Calhoun City School District</t>
  </si>
  <si>
    <t>Calhoun Middle School</t>
  </si>
  <si>
    <t>Calhoun County School District</t>
  </si>
  <si>
    <t>Calhoun County Middle School</t>
  </si>
  <si>
    <t>Camden County School District</t>
  </si>
  <si>
    <t>Camden Middle School</t>
  </si>
  <si>
    <t>St, Mary's Middle School</t>
  </si>
  <si>
    <t>Bay Springs Middle School</t>
  </si>
  <si>
    <t>Central Middle School</t>
  </si>
  <si>
    <t>Temple Middle School</t>
  </si>
  <si>
    <t>Villa Rica Middle School</t>
  </si>
  <si>
    <t>Catoosa County School District</t>
  </si>
  <si>
    <t>Lakeview Middle School</t>
  </si>
  <si>
    <t>Ringgold Middle School</t>
  </si>
  <si>
    <t>Chattahoochee County School District</t>
  </si>
  <si>
    <t>Chattahoochee County Middle School</t>
  </si>
  <si>
    <t>Chattooga County School District</t>
  </si>
  <si>
    <t>Summerville Middle School</t>
  </si>
  <si>
    <t>Chickamauga City School District</t>
  </si>
  <si>
    <t>Gordon Lee Middle School</t>
  </si>
  <si>
    <t>Clay County School District</t>
  </si>
  <si>
    <t>Clay County Middle School</t>
  </si>
  <si>
    <t>Eddie White Middle Academy</t>
  </si>
  <si>
    <t>Mundy's Mill Middle School</t>
  </si>
  <si>
    <t>Griffin Middle School</t>
  </si>
  <si>
    <t>Lovinggood Middle School</t>
  </si>
  <si>
    <t>Mabry Middle School</t>
  </si>
  <si>
    <t>Coffee County School District</t>
  </si>
  <si>
    <t>Coffee Middle School</t>
  </si>
  <si>
    <t>C. A. Gray Junior High School</t>
  </si>
  <si>
    <t>Columbia County School District</t>
  </si>
  <si>
    <t>Greenbrier Middle School</t>
  </si>
  <si>
    <t>Grovetown Middle School</t>
  </si>
  <si>
    <t>Stallings Island Middle School</t>
  </si>
  <si>
    <t>Cook County School District</t>
  </si>
  <si>
    <t>Cook Middle School</t>
  </si>
  <si>
    <t>Crisp County School District</t>
  </si>
  <si>
    <t>Crisp County Middle School</t>
  </si>
  <si>
    <t>Druid Hills Middle School</t>
  </si>
  <si>
    <t>Dooly County School District</t>
  </si>
  <si>
    <t>Dooly County Middle School</t>
  </si>
  <si>
    <t>Mason Creek Middle School</t>
  </si>
  <si>
    <t>Dublin City School District</t>
  </si>
  <si>
    <t>Dublin Middle School</t>
  </si>
  <si>
    <t>Effingham County School District</t>
  </si>
  <si>
    <t>Ebenezer Middle School</t>
  </si>
  <si>
    <t>Effingham County Middle School</t>
  </si>
  <si>
    <t>Emanuel County School District</t>
  </si>
  <si>
    <t>Emanuel County Institute</t>
  </si>
  <si>
    <t>Fannin County School District</t>
  </si>
  <si>
    <t>Fannin County Middle School</t>
  </si>
  <si>
    <t>Bennett's Mill Middle School</t>
  </si>
  <si>
    <t>Floyd County School District</t>
  </si>
  <si>
    <t>Model Middle School</t>
  </si>
  <si>
    <t>Pepperell Middle School</t>
  </si>
  <si>
    <t>Desana Middle School</t>
  </si>
  <si>
    <t>Liberty Middle School</t>
  </si>
  <si>
    <t>Little Mill Middle School</t>
  </si>
  <si>
    <t>Riverwatch Middle School</t>
  </si>
  <si>
    <t>Franklin County School District</t>
  </si>
  <si>
    <t>Franklin County Middle School</t>
  </si>
  <si>
    <t>Crabapple Middle School</t>
  </si>
  <si>
    <t>Elkins Pointe Middle School</t>
  </si>
  <si>
    <t>Hopewell Middle School</t>
  </si>
  <si>
    <t>Sandy Springs Middle School</t>
  </si>
  <si>
    <t>Gilmer County School District</t>
  </si>
  <si>
    <t>Clear Creek Middle School</t>
  </si>
  <si>
    <t>Glynn County School District</t>
  </si>
  <si>
    <t>Glynn Middle School</t>
  </si>
  <si>
    <t>Jane Macon Middle School</t>
  </si>
  <si>
    <t>Gordon County School District</t>
  </si>
  <si>
    <t>Ashworth Middle School</t>
  </si>
  <si>
    <t>Red Bud Middle School</t>
  </si>
  <si>
    <t>Grady County School District</t>
  </si>
  <si>
    <t>Washington Middle School</t>
  </si>
  <si>
    <t>Frank N. Osborne Middle School</t>
  </si>
  <si>
    <t>Grace Snell Middle School</t>
  </si>
  <si>
    <t>Snellville Middle School</t>
  </si>
  <si>
    <t>Twin Rivers Middle School</t>
  </si>
  <si>
    <t>East Hall Middle School</t>
  </si>
  <si>
    <t>North Hall Middle School</t>
  </si>
  <si>
    <t>West Hall Middle School</t>
  </si>
  <si>
    <t>Haralson County School District</t>
  </si>
  <si>
    <t>Haralson County Middle School</t>
  </si>
  <si>
    <t>Harris County School District</t>
  </si>
  <si>
    <t>Harris County Carver Middle School</t>
  </si>
  <si>
    <t>Heard County School District</t>
  </si>
  <si>
    <t>Heard County Middle School</t>
  </si>
  <si>
    <t>Hampton Middle School</t>
  </si>
  <si>
    <t>Locust Grove Middle School</t>
  </si>
  <si>
    <t>Luella Middle School</t>
  </si>
  <si>
    <t>McDonough Middle School</t>
  </si>
  <si>
    <t>Stockbridge Middle School</t>
  </si>
  <si>
    <t>Mossy Creek Middle School</t>
  </si>
  <si>
    <t>Perry Middle School</t>
  </si>
  <si>
    <t>East Jackson Comprehensive High School</t>
  </si>
  <si>
    <t>Lanier County School District</t>
  </si>
  <si>
    <t>Lanier County Middle School</t>
  </si>
  <si>
    <t>Liberty County School District</t>
  </si>
  <si>
    <t>Lewis Frasier Middle School</t>
  </si>
  <si>
    <t>Midway Middle School</t>
  </si>
  <si>
    <t>Snelson-Golden Middle School</t>
  </si>
  <si>
    <t>Lincoln County School District</t>
  </si>
  <si>
    <t>Lincoln County Middle School</t>
  </si>
  <si>
    <t>Long County School District</t>
  </si>
  <si>
    <t>Long County Middle School</t>
  </si>
  <si>
    <t>Lowndes County School District</t>
  </si>
  <si>
    <t>Hahira Middle School</t>
  </si>
  <si>
    <t>Lowndes Middle School</t>
  </si>
  <si>
    <t>Madison County School District</t>
  </si>
  <si>
    <t>Madison County Middle School</t>
  </si>
  <si>
    <t>Marietta 6th Grade Academy</t>
  </si>
  <si>
    <t>Marion County Middle/High School</t>
  </si>
  <si>
    <t>McDuffie County School District</t>
  </si>
  <si>
    <t>Thomson-McDuffie Middle School</t>
  </si>
  <si>
    <t>McIntosh County School District</t>
  </si>
  <si>
    <t>McIntosh County Middle School</t>
  </si>
  <si>
    <t>Montgomery County School District</t>
  </si>
  <si>
    <t>Montgomery County Middle School</t>
  </si>
  <si>
    <t>Morgan County School District</t>
  </si>
  <si>
    <t>Morgan County Middle School</t>
  </si>
  <si>
    <t>Murray County School District</t>
  </si>
  <si>
    <t>Bagley Middle School</t>
  </si>
  <si>
    <t>Gladden Middle School</t>
  </si>
  <si>
    <t>Woodlawn Elementary School</t>
  </si>
  <si>
    <t>Muscogee County School District</t>
  </si>
  <si>
    <t>Arnold Magnet Academy</t>
  </si>
  <si>
    <t>Baker Middle School</t>
  </si>
  <si>
    <t>Blackmon Road Middle School</t>
  </si>
  <si>
    <t>Double Churches Middle School</t>
  </si>
  <si>
    <t>East Columbus Magnet Academy</t>
  </si>
  <si>
    <t>Eddy Middle School</t>
  </si>
  <si>
    <t>Midland Middle School</t>
  </si>
  <si>
    <t>Rothschild Leadership Academy</t>
  </si>
  <si>
    <t>Veterans Memorial Middle School</t>
  </si>
  <si>
    <t>Clements Middle School</t>
  </si>
  <si>
    <t>Indian Creek Middle School</t>
  </si>
  <si>
    <t>Veterans Middle School</t>
  </si>
  <si>
    <t>Oglethorpe County School District</t>
  </si>
  <si>
    <t>Oglethorpe County Middle School</t>
  </si>
  <si>
    <t>Austin Middle School</t>
  </si>
  <si>
    <t>Moses Middle School</t>
  </si>
  <si>
    <t>P. B. Ritch Middle School</t>
  </si>
  <si>
    <t>Scoggins Middle School</t>
  </si>
  <si>
    <t>South Paulding Middle School</t>
  </si>
  <si>
    <t>Pierce County School District</t>
  </si>
  <si>
    <t>Pierce County Middle School</t>
  </si>
  <si>
    <t>Polk County School District</t>
  </si>
  <si>
    <t>Cedartown Middle School</t>
  </si>
  <si>
    <t>Rockmart Middle School</t>
  </si>
  <si>
    <t>Pulaski County School District</t>
  </si>
  <si>
    <t>Pulaski County Middle School</t>
  </si>
  <si>
    <t>Putnam County School District</t>
  </si>
  <si>
    <t>Putnam County Middle School</t>
  </si>
  <si>
    <t>Rabun County School District</t>
  </si>
  <si>
    <t>Rabun County Elementary School</t>
  </si>
  <si>
    <t>Rabun County Middle School</t>
  </si>
  <si>
    <t>Richmond County School District</t>
  </si>
  <si>
    <t>Glenn Hills Middle School</t>
  </si>
  <si>
    <t>Langford Middle School</t>
  </si>
  <si>
    <t>Murphey Middle School</t>
  </si>
  <si>
    <t>Pine Hill Middle School</t>
  </si>
  <si>
    <t>Spirit Creek Middle School</t>
  </si>
  <si>
    <t>W. S. Hornsby Middle School</t>
  </si>
  <si>
    <t>Conyers Middle School</t>
  </si>
  <si>
    <t>Edwards Middle School</t>
  </si>
  <si>
    <t>Ray Davis Middle School</t>
  </si>
  <si>
    <t>Rome City School District</t>
  </si>
  <si>
    <t>Rome Middle School</t>
  </si>
  <si>
    <t>Savannah-Chatham County Public School System</t>
  </si>
  <si>
    <t>Derenne Middle School</t>
  </si>
  <si>
    <t>Georgetown K - 8 School</t>
  </si>
  <si>
    <t>Godley Station School</t>
  </si>
  <si>
    <t>Hubert Middle School</t>
  </si>
  <si>
    <t>Mercer Middle School</t>
  </si>
  <si>
    <t>Myers Middle School</t>
  </si>
  <si>
    <t>New Hampstead K - 8 School</t>
  </si>
  <si>
    <t>Southwest Middle School</t>
  </si>
  <si>
    <t>West Chatham Middle School</t>
  </si>
  <si>
    <t>Stephens County School District</t>
  </si>
  <si>
    <t>Stephens County Middle School</t>
  </si>
  <si>
    <t>Sumter County School District</t>
  </si>
  <si>
    <t>Sumter County Intermediate School</t>
  </si>
  <si>
    <t>Sumter County Middle School</t>
  </si>
  <si>
    <t>Talbot County School District</t>
  </si>
  <si>
    <t>Central Elementary/High School</t>
  </si>
  <si>
    <t>Tattnall County School District</t>
  </si>
  <si>
    <t>North Tattnall Middle School</t>
  </si>
  <si>
    <t>South Tattnall Middle School</t>
  </si>
  <si>
    <t>Thomas County School District</t>
  </si>
  <si>
    <t>Thomas County Middle School</t>
  </si>
  <si>
    <t>Tift County School District</t>
  </si>
  <si>
    <t>Eight Street Middle School</t>
  </si>
  <si>
    <t>Northeast Middle School</t>
  </si>
  <si>
    <t>Toombs County School District</t>
  </si>
  <si>
    <t>Toombs County Middle School</t>
  </si>
  <si>
    <t>Troup County School District</t>
  </si>
  <si>
    <t>Gardner Newman Middle School</t>
  </si>
  <si>
    <t>Turner County School District</t>
  </si>
  <si>
    <t>Turner County Middle School</t>
  </si>
  <si>
    <t>Upson-Lee Middle School</t>
  </si>
  <si>
    <t>Valdosta City School District</t>
  </si>
  <si>
    <t>J. L. Newbern Middle School</t>
  </si>
  <si>
    <t>Valdosta Middle School</t>
  </si>
  <si>
    <t>Walker County School District</t>
  </si>
  <si>
    <t>Chattanooga Valley Middle School</t>
  </si>
  <si>
    <t>Lafayette Middle School</t>
  </si>
  <si>
    <t>Loganville Middle School</t>
  </si>
  <si>
    <t>Youth Middle School</t>
  </si>
  <si>
    <t>Ware County School District</t>
  </si>
  <si>
    <t>Ware County Middle School</t>
  </si>
  <si>
    <t>Warren County School District</t>
  </si>
  <si>
    <t>Warren County Middle School</t>
  </si>
  <si>
    <t>Wayne County School District</t>
  </si>
  <si>
    <t>Martha Puckett Middle School</t>
  </si>
  <si>
    <t>White County School District</t>
  </si>
  <si>
    <t>White County Middle School</t>
  </si>
  <si>
    <t>Whitfield County School District</t>
  </si>
  <si>
    <t>Eastbrook Middle School</t>
  </si>
  <si>
    <t>New Hope Middle School</t>
  </si>
  <si>
    <t>North Whitfield Middle School</t>
  </si>
  <si>
    <t>Valley Point Middle School</t>
  </si>
  <si>
    <t>Callaway Elementary School</t>
  </si>
  <si>
    <t>Edmonds Elementary School</t>
  </si>
  <si>
    <t>Harper Elementary School</t>
  </si>
  <si>
    <t>Haynie Elementary School</t>
  </si>
  <si>
    <t>J. W. Arnold Elementary School</t>
  </si>
  <si>
    <t>Kemp Elementary School</t>
  </si>
  <si>
    <t>Kilpatrick Elementary School</t>
  </si>
  <si>
    <t>Lake Ridge Elementary School</t>
  </si>
  <si>
    <t>Lee Street Elementary School</t>
  </si>
  <si>
    <t>Marshall Elementary School</t>
  </si>
  <si>
    <t>McGarrah Elementary School</t>
  </si>
  <si>
    <t>Michelle Obama STEM Elementary Academy</t>
  </si>
  <si>
    <t>Morrow Elementary School</t>
  </si>
  <si>
    <t>Mount Zion Elementary School</t>
  </si>
  <si>
    <t>Pointe South Elementary School</t>
  </si>
  <si>
    <t>River's Edge Elementary School</t>
  </si>
  <si>
    <t>Tara Elementary School</t>
  </si>
  <si>
    <t>Cleveland Elementary School</t>
  </si>
  <si>
    <t>North Fayette Elementary School</t>
  </si>
  <si>
    <t>Flippen Elementary School</t>
  </si>
  <si>
    <t>Locust Grove Elementary School</t>
  </si>
  <si>
    <t>Pleasant Grove Elementary School</t>
  </si>
  <si>
    <t>Stockbridge Elementary School</t>
  </si>
  <si>
    <t>Burgess - Peterson Academy</t>
  </si>
  <si>
    <t>Humphries Elementary School</t>
  </si>
  <si>
    <t>Stone Mill Elementary School</t>
  </si>
  <si>
    <t>High Point Elementary School</t>
  </si>
  <si>
    <t>Palmetto Elementary School</t>
  </si>
  <si>
    <t>Spalding Drive Elementary School</t>
  </si>
  <si>
    <t>Dyer Elementary School</t>
  </si>
  <si>
    <t>Benjamin E. Mays High School</t>
  </si>
  <si>
    <t>Booker T. Washington High School</t>
  </si>
  <si>
    <t>D. M. Therrell High School</t>
  </si>
  <si>
    <t>Frederick Douglass High School</t>
  </si>
  <si>
    <t>G. W. Carver High School</t>
  </si>
  <si>
    <t>Maynard Holbrook Jackson High School</t>
  </si>
  <si>
    <t>South Atlanta High School</t>
  </si>
  <si>
    <t>Charles R. Drew High School</t>
  </si>
  <si>
    <t>Jonesboro High School</t>
  </si>
  <si>
    <t>Mundy's Mill High School</t>
  </si>
  <si>
    <t>North Clayton High School</t>
  </si>
  <si>
    <t>Riverdale High School</t>
  </si>
  <si>
    <t>Campbell High School</t>
  </si>
  <si>
    <t>Benjamin Banneker High School</t>
  </si>
  <si>
    <t>Creekside High School</t>
  </si>
  <si>
    <t>Langston Hughes High School</t>
  </si>
  <si>
    <t>Riverwood International Charter School</t>
  </si>
  <si>
    <t>Tri - Cities High School</t>
  </si>
  <si>
    <t>Westlake High School</t>
  </si>
  <si>
    <t>Stockbridge High School</t>
  </si>
  <si>
    <t>Marietta High School</t>
  </si>
  <si>
    <t>Autrey Mill Middle School</t>
  </si>
  <si>
    <t>Schley County School District</t>
  </si>
  <si>
    <t>Schley County Elementary School</t>
  </si>
  <si>
    <t>Sumter County Elementary School</t>
  </si>
  <si>
    <t>Sumter County Primary School</t>
  </si>
  <si>
    <t>Sumter County High School</t>
  </si>
  <si>
    <t>Frederick Wilson Benteen Elementary School</t>
  </si>
  <si>
    <t>Garden Hills Elementary School</t>
  </si>
  <si>
    <t>Morningside Elementary School</t>
  </si>
  <si>
    <t>Avondale Elementary School</t>
  </si>
  <si>
    <t>Hambrick Elementary School</t>
  </si>
  <si>
    <t>Indian Creek Elementary School</t>
  </si>
  <si>
    <t>Kelley Lake Elementary School</t>
  </si>
  <si>
    <t>Cotton Indian Elementary School</t>
  </si>
  <si>
    <t>Pate's Creek Elementary School</t>
  </si>
  <si>
    <t>Barksdale Elementary School</t>
  </si>
  <si>
    <t>Pine Street Elementary School</t>
  </si>
  <si>
    <t>Shoal Creek Elementary School</t>
  </si>
  <si>
    <t>Memorial Middle School</t>
  </si>
  <si>
    <t>Woodland Elementary School</t>
  </si>
  <si>
    <t>Wesley Lakes Elementary School</t>
  </si>
  <si>
    <t>Middle Ridge Elementary School</t>
  </si>
  <si>
    <t>Dallas Elementary School</t>
  </si>
  <si>
    <t>Hightower Trail Elementary School</t>
  </si>
  <si>
    <t>Jordan Hill Elementary School</t>
  </si>
  <si>
    <t>Smitha Middle School</t>
  </si>
  <si>
    <t>Atkinson County School District</t>
  </si>
  <si>
    <t>Willacoochee Elementary School</t>
  </si>
  <si>
    <t>Bacon County Primary School</t>
  </si>
  <si>
    <t>Lakeview Academy</t>
  </si>
  <si>
    <t>Lakeview Primary School</t>
  </si>
  <si>
    <t>Midway Hills Primary School</t>
  </si>
  <si>
    <t>Auburn Elementary School</t>
  </si>
  <si>
    <t>Bethlehem Elementary School</t>
  </si>
  <si>
    <t>Bramlett Elementary School</t>
  </si>
  <si>
    <t>Holsenbeck Elementary School</t>
  </si>
  <si>
    <t>Statham Elementary School</t>
  </si>
  <si>
    <t>Winder Elementary School</t>
  </si>
  <si>
    <t>Yargo Elementary School</t>
  </si>
  <si>
    <t>Adairsville Elementary School</t>
  </si>
  <si>
    <t>Ben Hill County School District</t>
  </si>
  <si>
    <t>Ben Hill County Primary School</t>
  </si>
  <si>
    <t>Ben Hill Elementary School</t>
  </si>
  <si>
    <t>Berrien Elementary School</t>
  </si>
  <si>
    <t>Berrien Primary School</t>
  </si>
  <si>
    <t>Brantley County School District</t>
  </si>
  <si>
    <t>Nahunta Elementary School</t>
  </si>
  <si>
    <t>Waynesville Primary School</t>
  </si>
  <si>
    <t>North Brooks Elementary School</t>
  </si>
  <si>
    <t>Quitman Elementary School</t>
  </si>
  <si>
    <t>Bryan County Elementary School</t>
  </si>
  <si>
    <t>Frances Meeks Elementary School</t>
  </si>
  <si>
    <t>Richmond Hill Primary School</t>
  </si>
  <si>
    <t>Brooklet Elementary School</t>
  </si>
  <si>
    <t>Julia P. Bryant Elementary School</t>
  </si>
  <si>
    <t>Langston Chapel Elementary School</t>
  </si>
  <si>
    <t>Mattie Lively Elementary School</t>
  </si>
  <si>
    <t>Mill Creek Elementary School</t>
  </si>
  <si>
    <t>Nevils Elementary School</t>
  </si>
  <si>
    <t>Blakeney Elementary School</t>
  </si>
  <si>
    <t>Waynesboro Primary School</t>
  </si>
  <si>
    <t>Calhoun Elementary School</t>
  </si>
  <si>
    <t>Crooked River Elementary School</t>
  </si>
  <si>
    <t>Kingsland Elementary School</t>
  </si>
  <si>
    <t>Matilda Harris Elementary School</t>
  </si>
  <si>
    <t>St. Mary's Elementary School</t>
  </si>
  <si>
    <t>Sugar Mill Elementary School</t>
  </si>
  <si>
    <t>Candler County School District</t>
  </si>
  <si>
    <t>Metter Elementary School</t>
  </si>
  <si>
    <t>Bowdon Elementary School</t>
  </si>
  <si>
    <t>Glanton-Hindsman Elementary School</t>
  </si>
  <si>
    <t>Villa Rica Elementary School</t>
  </si>
  <si>
    <t>Whitesburg Elementary School</t>
  </si>
  <si>
    <t>Carrollton Upper Elementary School</t>
  </si>
  <si>
    <t>Tiger Creek Elementary School</t>
  </si>
  <si>
    <t>West Side Elementary School</t>
  </si>
  <si>
    <t>Charlton County School District</t>
  </si>
  <si>
    <t>Folkston Elementary School</t>
  </si>
  <si>
    <t>St. George Elementary School</t>
  </si>
  <si>
    <t>Leroy Massey Elementary School</t>
  </si>
  <si>
    <t>Chickamauga Elementary School</t>
  </si>
  <si>
    <t>Clarke County School District</t>
  </si>
  <si>
    <t>Alps Road Elementary School</t>
  </si>
  <si>
    <t>Cleveland Road Elementary School</t>
  </si>
  <si>
    <t>Howard B. Stroud Elementary School</t>
  </si>
  <si>
    <t>J. J. Harris Elementary School</t>
  </si>
  <si>
    <t>Whit Davis Road Elementary School</t>
  </si>
  <si>
    <t>Winterville Elementary School</t>
  </si>
  <si>
    <t>Argyle Elementary School</t>
  </si>
  <si>
    <t>Bells Ferry Elementary School</t>
  </si>
  <si>
    <t>Bullard Elementary School</t>
  </si>
  <si>
    <t>Compton Elementary School</t>
  </si>
  <si>
    <t>Eastvalley Elementary School</t>
  </si>
  <si>
    <t>Ford Elementary School</t>
  </si>
  <si>
    <t>Hollydale Elementary School</t>
  </si>
  <si>
    <t>Kincaid Elementary School</t>
  </si>
  <si>
    <t>LaBelle Elementary School</t>
  </si>
  <si>
    <t>Lewis Elementary School</t>
  </si>
  <si>
    <t>Pickett's Mill Elementary School</t>
  </si>
  <si>
    <t>Powers Ferry Elementary School</t>
  </si>
  <si>
    <t>Tritt Elementary School</t>
  </si>
  <si>
    <t>Vaughan Elementary School</t>
  </si>
  <si>
    <t>Ambrose Elementary School</t>
  </si>
  <si>
    <t>Satilla Elementary School</t>
  </si>
  <si>
    <t>Cox Elementary School</t>
  </si>
  <si>
    <t>Sunset Elementary School</t>
  </si>
  <si>
    <t>Blue Ridge Elementary School</t>
  </si>
  <si>
    <t>Cedar Ridge Elementary School</t>
  </si>
  <si>
    <t>Euchee Creek Elementary School</t>
  </si>
  <si>
    <t>Evans Elementary School</t>
  </si>
  <si>
    <t>Lewiston Elementary School</t>
  </si>
  <si>
    <t>North Harlem Elementary School</t>
  </si>
  <si>
    <t>River Ridge Elementary School</t>
  </si>
  <si>
    <t>Crisp County Elementary School</t>
  </si>
  <si>
    <t>Crisp County Primary School</t>
  </si>
  <si>
    <t>Dawson County School District</t>
  </si>
  <si>
    <t>Riverview Elementary School</t>
  </si>
  <si>
    <t>Robinson Elementary School</t>
  </si>
  <si>
    <t>Jones Wheat Primary School</t>
  </si>
  <si>
    <t>West Bainbridge Primary School</t>
  </si>
  <si>
    <t>Dunwoody Elementary School</t>
  </si>
  <si>
    <t>Laurel Ridge Elementary School</t>
  </si>
  <si>
    <t>Dodge County School District</t>
  </si>
  <si>
    <t>North Dodge Elementary School</t>
  </si>
  <si>
    <t>South Dodge Elementary School</t>
  </si>
  <si>
    <t>Dooly County Elementary School</t>
  </si>
  <si>
    <t>West Town Elementary School</t>
  </si>
  <si>
    <t>Early County School District</t>
  </si>
  <si>
    <t>Early County Elementary School</t>
  </si>
  <si>
    <t>Blandford Elementary School</t>
  </si>
  <si>
    <t>Ebenezer Elementary School</t>
  </si>
  <si>
    <t>Marlow Elementary School</t>
  </si>
  <si>
    <t>Rincon Elementary School</t>
  </si>
  <si>
    <t>Sand Hill Elementary School</t>
  </si>
  <si>
    <t>South Effingham Elementary School</t>
  </si>
  <si>
    <t>Springfield Elementary School</t>
  </si>
  <si>
    <t>Elbert County School District</t>
  </si>
  <si>
    <t>Elbert County Primary School</t>
  </si>
  <si>
    <t>Swainsboro Elementary School</t>
  </si>
  <si>
    <t>Twin City Elementary School</t>
  </si>
  <si>
    <t>Evans County School District</t>
  </si>
  <si>
    <t>Claxton Elementary School</t>
  </si>
  <si>
    <t>East Fannin Elementary School</t>
  </si>
  <si>
    <t>West Fannin Elementary School</t>
  </si>
  <si>
    <t>Braelinn Elementary School</t>
  </si>
  <si>
    <t>Crabapple Lane Elementary School</t>
  </si>
  <si>
    <t>Fayetteville Elementary School</t>
  </si>
  <si>
    <t>Inman Elementary School</t>
  </si>
  <si>
    <t>Robert J. Burch Elementary School</t>
  </si>
  <si>
    <t>Glenwood Primary School</t>
  </si>
  <si>
    <t>Pepperell Elementary School</t>
  </si>
  <si>
    <t>Chestatee Elementary School</t>
  </si>
  <si>
    <t>Cumming Elementary School</t>
  </si>
  <si>
    <t>Daves Creek Elementary School</t>
  </si>
  <si>
    <t>Haw Creek Elementary School</t>
  </si>
  <si>
    <t>Midway Elementary School</t>
  </si>
  <si>
    <t>Pooles Mill Elementary School</t>
  </si>
  <si>
    <t>Sawnee Elementary School</t>
  </si>
  <si>
    <t>Settles Bridge Elementary School</t>
  </si>
  <si>
    <t>Shiloh Point Elementary School</t>
  </si>
  <si>
    <t>Vickery Creek Elementary School</t>
  </si>
  <si>
    <t>Whitlow Elementary School</t>
  </si>
  <si>
    <t>Carnesville Elementary Intermediate School</t>
  </si>
  <si>
    <t>Lavonia Elementary School</t>
  </si>
  <si>
    <t>Royston Elementary School</t>
  </si>
  <si>
    <t>Abbotts Hill Elementary</t>
  </si>
  <si>
    <t>Cogburn Woods Elementary</t>
  </si>
  <si>
    <t>Crabapple Crossing Elementary</t>
  </si>
  <si>
    <t>Dolvin Elementary</t>
  </si>
  <si>
    <t>Hembree Springs Elementary School</t>
  </si>
  <si>
    <t>Hillside Elementary School</t>
  </si>
  <si>
    <t>Ison Springs Elementary School</t>
  </si>
  <si>
    <t>Medlock Bridge Elementary School</t>
  </si>
  <si>
    <t>Mimosa Elementary School</t>
  </si>
  <si>
    <t>Roswell North Elementary School</t>
  </si>
  <si>
    <t>Sweet Apple Elementary School</t>
  </si>
  <si>
    <t>Wilson Creek Elementary School</t>
  </si>
  <si>
    <t>Gainesville City School District</t>
  </si>
  <si>
    <t>Centennial Arts Academy</t>
  </si>
  <si>
    <t>Gainesville Exploration Academy</t>
  </si>
  <si>
    <t>Mundy Mill Learning Academy</t>
  </si>
  <si>
    <t>Burroughs-Molette Elementary School</t>
  </si>
  <si>
    <t>Golden Isles Elementary School</t>
  </si>
  <si>
    <t>Oglethorpe Point Elementary School</t>
  </si>
  <si>
    <t>Sterling Elementary School</t>
  </si>
  <si>
    <t>Belwood Elementary School</t>
  </si>
  <si>
    <t>Red Bud Elementary School</t>
  </si>
  <si>
    <t>Swain Elementary School</t>
  </si>
  <si>
    <t>Southside Elementary School</t>
  </si>
  <si>
    <t>Anderson-Livsey Elementary School</t>
  </si>
  <si>
    <t>Baggett Elementary School</t>
  </si>
  <si>
    <t>Burnette Elementary School</t>
  </si>
  <si>
    <t>Craig Elementary School</t>
  </si>
  <si>
    <t>Duncan Elementary School</t>
  </si>
  <si>
    <t>Fort Daniel Elementary School</t>
  </si>
  <si>
    <t>Gwin Oaks Elementary School</t>
  </si>
  <si>
    <t>Lawrenceville Elementary School</t>
  </si>
  <si>
    <t>Magill Elementary School</t>
  </si>
  <si>
    <t>McKendree Elementary School</t>
  </si>
  <si>
    <t>Roberts Elementary School</t>
  </si>
  <si>
    <t>Rock Springs Elementary School</t>
  </si>
  <si>
    <t>Sugar Hill Elementary School</t>
  </si>
  <si>
    <t>Sycamore Elementary School</t>
  </si>
  <si>
    <t>W. J. Cooper Elementary School</t>
  </si>
  <si>
    <t>Woodward Mill Elementary School</t>
  </si>
  <si>
    <t>Habersham County School District</t>
  </si>
  <si>
    <t>Clarkesville Elementary School</t>
  </si>
  <si>
    <t>Flowery Branch Elementary School</t>
  </si>
  <si>
    <t>Friendship Elementary School</t>
  </si>
  <si>
    <t>Martin Elementary School</t>
  </si>
  <si>
    <t>Myers Elementary School</t>
  </si>
  <si>
    <t>Riverbend Elementary School</t>
  </si>
  <si>
    <t>Spout Springs Elementary School</t>
  </si>
  <si>
    <t>White Sulphur Elementary School</t>
  </si>
  <si>
    <t>Creekside School</t>
  </si>
  <si>
    <t>Hart County School District</t>
  </si>
  <si>
    <t>Hartwell Elementary School</t>
  </si>
  <si>
    <t>South Hart Elementary School</t>
  </si>
  <si>
    <t>East Lake Elementary School</t>
  </si>
  <si>
    <t>Luella Elementary School</t>
  </si>
  <si>
    <t>Mt. Carmel Elementary School</t>
  </si>
  <si>
    <t>Rock Spring Elementary School</t>
  </si>
  <si>
    <t>Smith-Barnes Elementary School</t>
  </si>
  <si>
    <t>Timber Ridge Elementary School</t>
  </si>
  <si>
    <t>Tussahaw Elementary School</t>
  </si>
  <si>
    <t>C. B. Watson Primary School</t>
  </si>
  <si>
    <t>Miller Elementary School</t>
  </si>
  <si>
    <t>Pearl Stephens Elementary School</t>
  </si>
  <si>
    <t>Westside Elementary School</t>
  </si>
  <si>
    <t>Irwin County School District</t>
  </si>
  <si>
    <t>Irwin County Elementary School</t>
  </si>
  <si>
    <t>East Jackson Elementary School</t>
  </si>
  <si>
    <t>Gum Springs Elementary School</t>
  </si>
  <si>
    <t>North Jackson Elementary School</t>
  </si>
  <si>
    <t>South Jackson Elementary School</t>
  </si>
  <si>
    <t>West Jackson Elementary School</t>
  </si>
  <si>
    <t>Jasper County School District</t>
  </si>
  <si>
    <t>Jasper County Primary School</t>
  </si>
  <si>
    <t>Washington Park Elementary School</t>
  </si>
  <si>
    <t>Jefferson City School District</t>
  </si>
  <si>
    <t>Jefferson Academy</t>
  </si>
  <si>
    <t>Jefferson Elementary School</t>
  </si>
  <si>
    <t>Jefferson County School District</t>
  </si>
  <si>
    <t>Louisville Academy</t>
  </si>
  <si>
    <t>Wrens Elementary School</t>
  </si>
  <si>
    <t>Johnson County School District</t>
  </si>
  <si>
    <t>Johnson County Elementary School</t>
  </si>
  <si>
    <t>Lamar County Elementary School</t>
  </si>
  <si>
    <t>Lanier County Primary School</t>
  </si>
  <si>
    <t>East Laurens Primary School</t>
  </si>
  <si>
    <t>Button Gwinnett Elementary School</t>
  </si>
  <si>
    <t>Frank Long Elementary School</t>
  </si>
  <si>
    <t>Joseph Martin Elementary School</t>
  </si>
  <si>
    <t>Lyman Hall Elementary School</t>
  </si>
  <si>
    <t>Taylors Creek Elementary</t>
  </si>
  <si>
    <t>Waldo Pafford Elementary School</t>
  </si>
  <si>
    <t>McClelland Elementary School</t>
  </si>
  <si>
    <t>Smiley Elementary School</t>
  </si>
  <si>
    <t>Clyattville Elementary School</t>
  </si>
  <si>
    <t>Dewar Elementary School</t>
  </si>
  <si>
    <t>Pine Grove Elementary School</t>
  </si>
  <si>
    <t>Lumpkin County School District</t>
  </si>
  <si>
    <t>Blackburn Elementary School</t>
  </si>
  <si>
    <t>Comer Elementary School</t>
  </si>
  <si>
    <t>Danielsville Elementary School</t>
  </si>
  <si>
    <t>Ila Elementary School</t>
  </si>
  <si>
    <t>Park Street Elementary School</t>
  </si>
  <si>
    <t>Deering Elementary School</t>
  </si>
  <si>
    <t>Maxwell Elementary School</t>
  </si>
  <si>
    <t>Morgan County Primary School</t>
  </si>
  <si>
    <t>Chatsworth Elementary School</t>
  </si>
  <si>
    <t>Coker Elementary School</t>
  </si>
  <si>
    <t>Northwest Elementary School</t>
  </si>
  <si>
    <t>Blanchard Elementary School</t>
  </si>
  <si>
    <t>Brewer Elementary School</t>
  </si>
  <si>
    <t>Clubview Elementary School</t>
  </si>
  <si>
    <t>Dawson Elementary School</t>
  </si>
  <si>
    <t>Eagle Ridge Academy</t>
  </si>
  <si>
    <t>Forrest Road Elementary School</t>
  </si>
  <si>
    <t>Gentian Elementary School</t>
  </si>
  <si>
    <t>Georgetown Elementary School</t>
  </si>
  <si>
    <t>Johnson Elementary School</t>
  </si>
  <si>
    <t>Lonnie Jackson Academy</t>
  </si>
  <si>
    <t>Reese Road Leadership Academy</t>
  </si>
  <si>
    <t>Rigdon Road Elementary School</t>
  </si>
  <si>
    <t>River Road Elementary School</t>
  </si>
  <si>
    <t>South Columbus Elementary School</t>
  </si>
  <si>
    <t>St. Mary's Magnet Academy</t>
  </si>
  <si>
    <t>Wynnton Elementary School</t>
  </si>
  <si>
    <t>East Newton Elementary School</t>
  </si>
  <si>
    <t>Flint Hill Elementary School</t>
  </si>
  <si>
    <t>Heard-Mixon Elementary School</t>
  </si>
  <si>
    <t>Mansfield Elementary School</t>
  </si>
  <si>
    <t>Oak Hill Elementary School</t>
  </si>
  <si>
    <t>Rocky Plains Elementary School</t>
  </si>
  <si>
    <t>South Salem Elementary School</t>
  </si>
  <si>
    <t>West Newton Elementary School</t>
  </si>
  <si>
    <t>Oconee County School District</t>
  </si>
  <si>
    <t>Malcom Bridge Elementary School</t>
  </si>
  <si>
    <t>Oconee County Elementary School</t>
  </si>
  <si>
    <t>Oconee County Primary School</t>
  </si>
  <si>
    <t>Oglethorpe County Elementary School</t>
  </si>
  <si>
    <t>Oglethorpe County Primary School</t>
  </si>
  <si>
    <t>Burnt Hickory Elementary School</t>
  </si>
  <si>
    <t>Hiram Elementary School</t>
  </si>
  <si>
    <t>McGarity Elementary School</t>
  </si>
  <si>
    <t>Shelton Elementary School</t>
  </si>
  <si>
    <t>W. C. Abney Elementary School</t>
  </si>
  <si>
    <t>Blackshear Elementary School</t>
  </si>
  <si>
    <t>Patterson Elementary School</t>
  </si>
  <si>
    <t>Pike County Elementary School</t>
  </si>
  <si>
    <t>Van Wert Elementary School</t>
  </si>
  <si>
    <t>Youngs Grove Elementary School</t>
  </si>
  <si>
    <t>Putnam County Elementary School</t>
  </si>
  <si>
    <t>Putnam County Primary School</t>
  </si>
  <si>
    <t>Rabun County Primary School</t>
  </si>
  <si>
    <t>A. Brian Merry Elementary School</t>
  </si>
  <si>
    <t>Barton Chapel Elementary School</t>
  </si>
  <si>
    <t>Bayvale Elementary School</t>
  </si>
  <si>
    <t>Deer Chase Elementary School</t>
  </si>
  <si>
    <t>Diamond Lakes Elementary School</t>
  </si>
  <si>
    <t>Dorothy Hains Elementary School</t>
  </si>
  <si>
    <t>Freedom Park School</t>
  </si>
  <si>
    <t>Garrett Elementary School</t>
  </si>
  <si>
    <t>Glenn Hills Elementary School</t>
  </si>
  <si>
    <t>Goshen Elementary School</t>
  </si>
  <si>
    <t>Gracewood Elementary School</t>
  </si>
  <si>
    <t>Hephzibah Elementary School</t>
  </si>
  <si>
    <t>Lake Forest Hills Elementary School</t>
  </si>
  <si>
    <t>Monte Sano Elementary School</t>
  </si>
  <si>
    <t>Richmond Hill PK-8 School</t>
  </si>
  <si>
    <t>Sue Reynolds Elementary School</t>
  </si>
  <si>
    <t>Tobacco Road Elementary School</t>
  </si>
  <si>
    <t>Warren Road Elementary School</t>
  </si>
  <si>
    <t>Willis Foreman Elementary School</t>
  </si>
  <si>
    <t>C. J. Hicks Elementary School</t>
  </si>
  <si>
    <t>Honey Creek Elementary School</t>
  </si>
  <si>
    <t>J. H. House Elementary School</t>
  </si>
  <si>
    <t>Lorraine Elementary School</t>
  </si>
  <si>
    <t>Peek's Chapel Elementary School</t>
  </si>
  <si>
    <t>Sims Elementary School</t>
  </si>
  <si>
    <t>Anna K. Davie Elementary School</t>
  </si>
  <si>
    <t>West End Elementary School</t>
  </si>
  <si>
    <t>Andrea B. Williams Elementary School</t>
  </si>
  <si>
    <t>Bloomingdale Elementary School</t>
  </si>
  <si>
    <t>Butler Elementary School</t>
  </si>
  <si>
    <t>Early Learning Center at Henderson E. Fomey School</t>
  </si>
  <si>
    <t>Gould Elementary School</t>
  </si>
  <si>
    <t>Largo - Tibet Elementary School</t>
  </si>
  <si>
    <t>Otis J. Brock III Elementary School</t>
  </si>
  <si>
    <t>Pooler Elementary School</t>
  </si>
  <si>
    <t>Pulaski Elementary School</t>
  </si>
  <si>
    <t>Rice Creek School</t>
  </si>
  <si>
    <t>School of Humanities at Juliette Low</t>
  </si>
  <si>
    <t>Shuman Elementary School</t>
  </si>
  <si>
    <t>Southwest Elementary School</t>
  </si>
  <si>
    <t>West Chatham Elementary School</t>
  </si>
  <si>
    <t>Screven County School District</t>
  </si>
  <si>
    <t>Screven County Elementary School</t>
  </si>
  <si>
    <t>Beaverbrook Elementary School</t>
  </si>
  <si>
    <t>Stephens County Fifth Grade Academy</t>
  </si>
  <si>
    <t>Toccoa Elementary School</t>
  </si>
  <si>
    <t>Stewart County School District</t>
  </si>
  <si>
    <t>Stewart County Elementary School</t>
  </si>
  <si>
    <t>South Tattnall Elementary School</t>
  </si>
  <si>
    <t>North Tattnall Elementary School</t>
  </si>
  <si>
    <t>Taylor County School District</t>
  </si>
  <si>
    <t>Taylor County Upper Elementary</t>
  </si>
  <si>
    <t>Terrell County School District</t>
  </si>
  <si>
    <t>Cooper-Carver Elementary School</t>
  </si>
  <si>
    <t>Garrison-Pilcher Elementary School</t>
  </si>
  <si>
    <t>Charles Spencer Elementary School</t>
  </si>
  <si>
    <t>Omega Elementary School</t>
  </si>
  <si>
    <t>Lyons Primary School</t>
  </si>
  <si>
    <t>Lyons Upper Elementary School</t>
  </si>
  <si>
    <t>Toombs Central Elementary School</t>
  </si>
  <si>
    <t>Treutlen County School District</t>
  </si>
  <si>
    <t>Treutlen Elementary School</t>
  </si>
  <si>
    <t>Franklin Forest Elementary School</t>
  </si>
  <si>
    <t>Hillcrest Elementary School</t>
  </si>
  <si>
    <t>Hogansville Elementary School</t>
  </si>
  <si>
    <t>Hollis Hand Elementary School</t>
  </si>
  <si>
    <t>Turner County Elementary School</t>
  </si>
  <si>
    <t>Union County School District</t>
  </si>
  <si>
    <t>Union County Elementary School</t>
  </si>
  <si>
    <t>Union County Primary School</t>
  </si>
  <si>
    <t>J. L. Lomax Elementary School</t>
  </si>
  <si>
    <t>Pinevale Elementary School</t>
  </si>
  <si>
    <t>S. L. Mason Elementary School</t>
  </si>
  <si>
    <t>Sallas Mahone Elementary School</t>
  </si>
  <si>
    <t>W. G. Nunn Elementary School</t>
  </si>
  <si>
    <t>Vidalia City School District</t>
  </si>
  <si>
    <t>J.D. Dickerson Primary School</t>
  </si>
  <si>
    <t>Cherokee Ridge Elementary School</t>
  </si>
  <si>
    <t>Naomi Elementary School</t>
  </si>
  <si>
    <t>North Lafayette Elementary School</t>
  </si>
  <si>
    <t>Stone Creek Elementary School</t>
  </si>
  <si>
    <t>Atha Road Elementary School</t>
  </si>
  <si>
    <t>Bay Creek Elementary School</t>
  </si>
  <si>
    <t>Loganville Elementary School</t>
  </si>
  <si>
    <t>Monroe Elementary School</t>
  </si>
  <si>
    <t>Sharon Elementary School</t>
  </si>
  <si>
    <t>Walker Park Elementary School</t>
  </si>
  <si>
    <t>Youth Elementary School</t>
  </si>
  <si>
    <t>Memorial Drive Elementary School</t>
  </si>
  <si>
    <t>Ruskin Elementary School</t>
  </si>
  <si>
    <t>Wacona Elementary School</t>
  </si>
  <si>
    <t>Mildred E. Freeman Elementary School</t>
  </si>
  <si>
    <t>Washington County School District</t>
  </si>
  <si>
    <t>Ridge Road Elementary School</t>
  </si>
  <si>
    <t>Ridge Road Primary School</t>
  </si>
  <si>
    <t>Bacon Elementary School</t>
  </si>
  <si>
    <t>Martha Rawls Smith Elementary School</t>
  </si>
  <si>
    <t>Odum Elementary School</t>
  </si>
  <si>
    <t>Jack P. Nix Primary School</t>
  </si>
  <si>
    <t>White County Intermediate School</t>
  </si>
  <si>
    <t>Valley Point Elementary School</t>
  </si>
  <si>
    <t>Appling County High School</t>
  </si>
  <si>
    <t>Carver High School Early Learning College</t>
  </si>
  <si>
    <t>Midtown High School</t>
  </si>
  <si>
    <t>North Atlanta High School</t>
  </si>
  <si>
    <t>Bacon County High School</t>
  </si>
  <si>
    <t>Baldwin High School</t>
  </si>
  <si>
    <t>Banks County High School</t>
  </si>
  <si>
    <t>Apalachee High School</t>
  </si>
  <si>
    <t>Winder-Barrow High School</t>
  </si>
  <si>
    <t>Adairsville High School</t>
  </si>
  <si>
    <t>Cass High School</t>
  </si>
  <si>
    <t>Woodland High School</t>
  </si>
  <si>
    <t>Fitzgerald High School</t>
  </si>
  <si>
    <t>Berrien High School</t>
  </si>
  <si>
    <t>Brantley County High School</t>
  </si>
  <si>
    <t>Bremen City School District</t>
  </si>
  <si>
    <t>Bremen High School</t>
  </si>
  <si>
    <t>Brooks County High School</t>
  </si>
  <si>
    <t>Bryan County High School</t>
  </si>
  <si>
    <t>Richmond Hill High School</t>
  </si>
  <si>
    <t>Buford High School</t>
  </si>
  <si>
    <t>Southeast Bulloch High School</t>
  </si>
  <si>
    <t>Statesboro High School</t>
  </si>
  <si>
    <t>Burke County High School</t>
  </si>
  <si>
    <t>Calhoun High School</t>
  </si>
  <si>
    <t>Calhoun County High School</t>
  </si>
  <si>
    <t>Camden County High School</t>
  </si>
  <si>
    <t>Metter High School</t>
  </si>
  <si>
    <t>Bowdon High School</t>
  </si>
  <si>
    <t>Mount Zion High School</t>
  </si>
  <si>
    <t>Temple High School</t>
  </si>
  <si>
    <t>Villa Rica High School</t>
  </si>
  <si>
    <t>Carrollton High School</t>
  </si>
  <si>
    <t>Cartersville High School</t>
  </si>
  <si>
    <t>Heritage High School</t>
  </si>
  <si>
    <t>Lakeview-Fort Oglethorpe High School</t>
  </si>
  <si>
    <t>Ringgold High School</t>
  </si>
  <si>
    <t>Charlton County High School</t>
  </si>
  <si>
    <t>Chattahoochee County</t>
  </si>
  <si>
    <t>Chattahoochee County High School</t>
  </si>
  <si>
    <t>Chattooga High School</t>
  </si>
  <si>
    <t>Cherokee High School</t>
  </si>
  <si>
    <t>Creekview High School</t>
  </si>
  <si>
    <t>Etowah High School</t>
  </si>
  <si>
    <t>River Ridge High School</t>
  </si>
  <si>
    <t>Sequoyah High School</t>
  </si>
  <si>
    <t>Woodstock High School</t>
  </si>
  <si>
    <t>Cedar Shoals High School</t>
  </si>
  <si>
    <t>Clarke Central High School</t>
  </si>
  <si>
    <t>Randolph-Clay High School</t>
  </si>
  <si>
    <t>Forest Park High School</t>
  </si>
  <si>
    <t>Lovejoy High School</t>
  </si>
  <si>
    <t>Morrow High School</t>
  </si>
  <si>
    <t>Clinch County School District</t>
  </si>
  <si>
    <t>Clinch County High School</t>
  </si>
  <si>
    <t>Allatoona High School</t>
  </si>
  <si>
    <t>Harrison High School</t>
  </si>
  <si>
    <t>Hillgrove High School</t>
  </si>
  <si>
    <t>Kell High School</t>
  </si>
  <si>
    <t>Kennesaw Mountain High School</t>
  </si>
  <si>
    <t>Lassiter High School</t>
  </si>
  <si>
    <t>McEachern High School</t>
  </si>
  <si>
    <t>North Cobb High School</t>
  </si>
  <si>
    <t>Osborne High School</t>
  </si>
  <si>
    <t>Pebblebrook High School</t>
  </si>
  <si>
    <t>Pope High School</t>
  </si>
  <si>
    <t>South Cobb High School</t>
  </si>
  <si>
    <t>Sprayberry High School</t>
  </si>
  <si>
    <t>Walton High School</t>
  </si>
  <si>
    <t>Wheeler High School</t>
  </si>
  <si>
    <t>Coffee High School</t>
  </si>
  <si>
    <t>Evans High School</t>
  </si>
  <si>
    <t>Greenbrier High School</t>
  </si>
  <si>
    <t>Grovetown High School</t>
  </si>
  <si>
    <t>Harlem High School</t>
  </si>
  <si>
    <t>Lakeside High School</t>
  </si>
  <si>
    <t>Commerce City School District</t>
  </si>
  <si>
    <t>Commerce High School</t>
  </si>
  <si>
    <t>Cook High School</t>
  </si>
  <si>
    <t>East Coweta High School</t>
  </si>
  <si>
    <t>Newnan High School</t>
  </si>
  <si>
    <t>Northgate High School</t>
  </si>
  <si>
    <t>Crisp County High School</t>
  </si>
  <si>
    <t>Dalton City School District</t>
  </si>
  <si>
    <t>Dalton High School</t>
  </si>
  <si>
    <t>Dawson County High School</t>
  </si>
  <si>
    <t>Decatur High School</t>
  </si>
  <si>
    <t>Cedar Grove High School</t>
  </si>
  <si>
    <t>Chamblee Charter High School</t>
  </si>
  <si>
    <t>Clarkston High School</t>
  </si>
  <si>
    <t>Columbia High School</t>
  </si>
  <si>
    <t>Cross Keys High School</t>
  </si>
  <si>
    <t>Druid Hills High School</t>
  </si>
  <si>
    <t>Dunwoody High School</t>
  </si>
  <si>
    <t>Tucker High School</t>
  </si>
  <si>
    <t>Lithonia High School</t>
  </si>
  <si>
    <t>Martin Luther King Jr. High School</t>
  </si>
  <si>
    <t>Miller Grove High School</t>
  </si>
  <si>
    <t>Redan High School</t>
  </si>
  <si>
    <t>Ronald E. McNair High School</t>
  </si>
  <si>
    <t>Southwest Dekalb High School</t>
  </si>
  <si>
    <t>Stephenson High School</t>
  </si>
  <si>
    <t>Stone Mountain High School</t>
  </si>
  <si>
    <t>Towers High School</t>
  </si>
  <si>
    <t>Dodge County High School</t>
  </si>
  <si>
    <t>Dooly County High School</t>
  </si>
  <si>
    <t>Alexander High School</t>
  </si>
  <si>
    <t>Chapel Hill High School</t>
  </si>
  <si>
    <t>Douglas County High School</t>
  </si>
  <si>
    <t>Lithia Springs High School</t>
  </si>
  <si>
    <t>New Manchester High School</t>
  </si>
  <si>
    <t>Dublin High School</t>
  </si>
  <si>
    <t>Early County High School</t>
  </si>
  <si>
    <t>Effingham County High School</t>
  </si>
  <si>
    <t>South Effingham High School</t>
  </si>
  <si>
    <t>Elbert County High School</t>
  </si>
  <si>
    <t>Swainsboro High School</t>
  </si>
  <si>
    <t>Claxton High School</t>
  </si>
  <si>
    <t>Fannin County High School</t>
  </si>
  <si>
    <t>Fayette County High School</t>
  </si>
  <si>
    <t>Mcintosh High School</t>
  </si>
  <si>
    <t>Sandy Creek High School</t>
  </si>
  <si>
    <t>Starr's Mill High School</t>
  </si>
  <si>
    <t>Whitewater High School</t>
  </si>
  <si>
    <t>Armuchee High School</t>
  </si>
  <si>
    <t>Coosa High School</t>
  </si>
  <si>
    <t>Model High School</t>
  </si>
  <si>
    <t>Pepperell High School</t>
  </si>
  <si>
    <t>Denmark High School</t>
  </si>
  <si>
    <t>East Forsyth High School</t>
  </si>
  <si>
    <t>Forsyth Central High School</t>
  </si>
  <si>
    <t>Lambert High School</t>
  </si>
  <si>
    <t>North Forsyth High School</t>
  </si>
  <si>
    <t>South Forsyth High School</t>
  </si>
  <si>
    <t>West Forsyth High School</t>
  </si>
  <si>
    <t>Franklin County High School</t>
  </si>
  <si>
    <t>Alpharetta High School</t>
  </si>
  <si>
    <t>Cambridge High School</t>
  </si>
  <si>
    <t>Centennial High School</t>
  </si>
  <si>
    <t>Chattahoochee High School</t>
  </si>
  <si>
    <t>Johns Creek High School</t>
  </si>
  <si>
    <t>Milton High School</t>
  </si>
  <si>
    <t>North Springs High School</t>
  </si>
  <si>
    <t>Northview High School</t>
  </si>
  <si>
    <t>Roswell High School</t>
  </si>
  <si>
    <t>Gainesville High School</t>
  </si>
  <si>
    <t>Gilmer High School</t>
  </si>
  <si>
    <t>Brunswick High School</t>
  </si>
  <si>
    <t>Glynn Academy</t>
  </si>
  <si>
    <t>Gordon Central High School</t>
  </si>
  <si>
    <t>Sonoraville High School</t>
  </si>
  <si>
    <t>Cairo High School</t>
  </si>
  <si>
    <t>Greene County School District</t>
  </si>
  <si>
    <t>Greene County High School</t>
  </si>
  <si>
    <t>Archer High School</t>
  </si>
  <si>
    <t>Berkmar High School</t>
  </si>
  <si>
    <t>Brookwood High School</t>
  </si>
  <si>
    <t>Central Gwinnett High School</t>
  </si>
  <si>
    <t>Collins Hill High School</t>
  </si>
  <si>
    <t>Dacula High School</t>
  </si>
  <si>
    <t>Discovery High School</t>
  </si>
  <si>
    <t>Duluth High School</t>
  </si>
  <si>
    <t>Grayson High School</t>
  </si>
  <si>
    <t>Lanier High School</t>
  </si>
  <si>
    <t>Mill Creek High School</t>
  </si>
  <si>
    <t>Mountain View High School</t>
  </si>
  <si>
    <t>Norcross High School</t>
  </si>
  <si>
    <t>North Gwinnett High School</t>
  </si>
  <si>
    <t>Parkview High School</t>
  </si>
  <si>
    <t>Peachtree Ridge High School</t>
  </si>
  <si>
    <t>Seckinger High School</t>
  </si>
  <si>
    <t>Shiloh High School</t>
  </si>
  <si>
    <t>South Gwinnett High School</t>
  </si>
  <si>
    <t>Habersham Success Academy</t>
  </si>
  <si>
    <t>Cherokee Bluff High School</t>
  </si>
  <si>
    <t>Chestatee High School</t>
  </si>
  <si>
    <t>East Hall High School</t>
  </si>
  <si>
    <t>Flowery Branch High School</t>
  </si>
  <si>
    <t>Johnson High School</t>
  </si>
  <si>
    <t>North Hall High School</t>
  </si>
  <si>
    <t>West Hall High School</t>
  </si>
  <si>
    <t>Haralson County High School</t>
  </si>
  <si>
    <t>Harris County High School</t>
  </si>
  <si>
    <t>Hart County High School</t>
  </si>
  <si>
    <t>Heard County High School</t>
  </si>
  <si>
    <t>Dutchtown High School</t>
  </si>
  <si>
    <t>Eagle's Landing High School</t>
  </si>
  <si>
    <t>Hampton High School</t>
  </si>
  <si>
    <t>Locust Grove High School</t>
  </si>
  <si>
    <t>Luella High School</t>
  </si>
  <si>
    <t>McDonough High School</t>
  </si>
  <si>
    <t>Ola High School</t>
  </si>
  <si>
    <t>Union Grove High School</t>
  </si>
  <si>
    <t>Warner Robbins High School</t>
  </si>
  <si>
    <t>Irwin County High School</t>
  </si>
  <si>
    <t>Jackson County Comprehensive High School</t>
  </si>
  <si>
    <t>Jasper County High School</t>
  </si>
  <si>
    <t>Jeff Davis County School District</t>
  </si>
  <si>
    <t>Jeff Davis High School</t>
  </si>
  <si>
    <t>Jefferson High School</t>
  </si>
  <si>
    <t>Jefferson County High School</t>
  </si>
  <si>
    <t>Jenkins County School District</t>
  </si>
  <si>
    <t>Jenkins County High School</t>
  </si>
  <si>
    <t>Johnson County High School</t>
  </si>
  <si>
    <t>Lamar County High School</t>
  </si>
  <si>
    <t>Lanier County High School</t>
  </si>
  <si>
    <t>East Laurens High School</t>
  </si>
  <si>
    <t>Bradwell Institute</t>
  </si>
  <si>
    <t>Liberty County High School</t>
  </si>
  <si>
    <t>Long County High School</t>
  </si>
  <si>
    <t>Lowndes High School</t>
  </si>
  <si>
    <t>Lumpkin County High School</t>
  </si>
  <si>
    <t>Madison County High School</t>
  </si>
  <si>
    <t>Thomson High School</t>
  </si>
  <si>
    <t>McIntosh Academy</t>
  </si>
  <si>
    <t>Greenville High School</t>
  </si>
  <si>
    <t>Miller County School District</t>
  </si>
  <si>
    <t>Miller County High School</t>
  </si>
  <si>
    <t>Morgan County High School</t>
  </si>
  <si>
    <t>Murray County High School</t>
  </si>
  <si>
    <t>Norh Murray High School</t>
  </si>
  <si>
    <t>Carver High School</t>
  </si>
  <si>
    <t>Hardaway High School</t>
  </si>
  <si>
    <t>Jordan High School</t>
  </si>
  <si>
    <t>Kendrick High School</t>
  </si>
  <si>
    <t>Shaw High School</t>
  </si>
  <si>
    <t>Spencer High School</t>
  </si>
  <si>
    <t>Alcovy High School</t>
  </si>
  <si>
    <t>Eastside High School</t>
  </si>
  <si>
    <t>Newton High School</t>
  </si>
  <si>
    <t>North Oconee High School</t>
  </si>
  <si>
    <t>Oconee County High School</t>
  </si>
  <si>
    <t>Oglethorpe County High School</t>
  </si>
  <si>
    <t>East Paulding High School</t>
  </si>
  <si>
    <t>Hiram High School</t>
  </si>
  <si>
    <t>North Paulding High School</t>
  </si>
  <si>
    <t>Paulding County High School</t>
  </si>
  <si>
    <t>South Paulding High School</t>
  </si>
  <si>
    <t>Pickens County High School</t>
  </si>
  <si>
    <t>Pierce County High School</t>
  </si>
  <si>
    <t>Pike County High School</t>
  </si>
  <si>
    <t>Cedartown High School</t>
  </si>
  <si>
    <t>Rockmart High School</t>
  </si>
  <si>
    <t>Hawkinsville High School</t>
  </si>
  <si>
    <t>Putnam County High School</t>
  </si>
  <si>
    <t>Rabun County High School</t>
  </si>
  <si>
    <t>Randolph County School District</t>
  </si>
  <si>
    <t>Academy of Richmond County</t>
  </si>
  <si>
    <t>Butler High School</t>
  </si>
  <si>
    <t>Cross Creek High School</t>
  </si>
  <si>
    <t>Glenn Hills High School</t>
  </si>
  <si>
    <t>Hephzibah High School</t>
  </si>
  <si>
    <t>Lucy Laney High School</t>
  </si>
  <si>
    <t>T. W. Josey High School</t>
  </si>
  <si>
    <t>Rockdale County High School</t>
  </si>
  <si>
    <t>Salem High School</t>
  </si>
  <si>
    <t>Rome High School</t>
  </si>
  <si>
    <t>Beach High School</t>
  </si>
  <si>
    <t>Groves High School</t>
  </si>
  <si>
    <t>Islands High School</t>
  </si>
  <si>
    <t>Jenkins High School</t>
  </si>
  <si>
    <t>New Hampstead High School</t>
  </si>
  <si>
    <t>School of Liberal Studies at Savannah High School</t>
  </si>
  <si>
    <t>Windsor Forest High School</t>
  </si>
  <si>
    <t>Schley County Middle High School</t>
  </si>
  <si>
    <t>Screven County High School</t>
  </si>
  <si>
    <t>Seminole County School District</t>
  </si>
  <si>
    <t>Seminole County Middle/High School</t>
  </si>
  <si>
    <t>Social Circle City School District</t>
  </si>
  <si>
    <t>Social Circle High School</t>
  </si>
  <si>
    <t>Griffin High School</t>
  </si>
  <si>
    <t>Spalding High School</t>
  </si>
  <si>
    <t>Stephens County High School</t>
  </si>
  <si>
    <t>Stewart County High School</t>
  </si>
  <si>
    <t>Tattnall County High School</t>
  </si>
  <si>
    <t>Taylor County High School</t>
  </si>
  <si>
    <t>Telfair County School District</t>
  </si>
  <si>
    <t>Telfair County High School</t>
  </si>
  <si>
    <t>Terrell High School</t>
  </si>
  <si>
    <t>Thomas County Central High School</t>
  </si>
  <si>
    <t>Thomasville City School District</t>
  </si>
  <si>
    <t>Thomasville High School</t>
  </si>
  <si>
    <t>Tift County High School</t>
  </si>
  <si>
    <t>Toombs County High School</t>
  </si>
  <si>
    <t>Treutlen Middle / High School</t>
  </si>
  <si>
    <t>Callaway High School</t>
  </si>
  <si>
    <t>Lagrange High School</t>
  </si>
  <si>
    <t>Troup County High School</t>
  </si>
  <si>
    <t>Twiggs County High School</t>
  </si>
  <si>
    <t>Union County High School</t>
  </si>
  <si>
    <t>Upson-Lee High School</t>
  </si>
  <si>
    <t>Valdosta High School</t>
  </si>
  <si>
    <t>Lafayette High School</t>
  </si>
  <si>
    <t>Ridgeland High School</t>
  </si>
  <si>
    <t>Loganville High School</t>
  </si>
  <si>
    <t>Monroe Area High School</t>
  </si>
  <si>
    <t>Walnut Grove High School</t>
  </si>
  <si>
    <t>Ware County High School</t>
  </si>
  <si>
    <t>Warren County High School</t>
  </si>
  <si>
    <t>Washington County High School</t>
  </si>
  <si>
    <t>Wayne County High School</t>
  </si>
  <si>
    <t>Webster County School District</t>
  </si>
  <si>
    <t>Webster County High School</t>
  </si>
  <si>
    <t>Wheeler County School District</t>
  </si>
  <si>
    <t>Wheeler County High School</t>
  </si>
  <si>
    <t>White County High School</t>
  </si>
  <si>
    <t>Coahulla Creek High School</t>
  </si>
  <si>
    <t>Northwes High School</t>
  </si>
  <si>
    <t>Southeast High School</t>
  </si>
  <si>
    <t>Wilcox County School District</t>
  </si>
  <si>
    <t>Wilcox County High School</t>
  </si>
  <si>
    <t>Wilkes County School District</t>
  </si>
  <si>
    <t>Washington Wilkes Comprehensive High School</t>
  </si>
  <si>
    <t>Ben Hill County Middle School</t>
  </si>
  <si>
    <t>Brantley County Middle School</t>
  </si>
  <si>
    <t>Hoboken Elementary School</t>
  </si>
  <si>
    <t>Bremen Middle School</t>
  </si>
  <si>
    <t>Langston Chapel Middle School</t>
  </si>
  <si>
    <t>Portal Middle / High School</t>
  </si>
  <si>
    <t>Metter Middle School</t>
  </si>
  <si>
    <t>Mount Zion Middle School</t>
  </si>
  <si>
    <t>Carrollton Jr. High School</t>
  </si>
  <si>
    <t>Cartersville Middle School</t>
  </si>
  <si>
    <t>Heritage Middle School</t>
  </si>
  <si>
    <t>Bethune Middle School</t>
  </si>
  <si>
    <t>Lyerly Elementary School</t>
  </si>
  <si>
    <t>Burney-Harris-Lyons Middle School</t>
  </si>
  <si>
    <t>Clarke Middle School</t>
  </si>
  <si>
    <t>Hilsman Middle School</t>
  </si>
  <si>
    <t>W. R. Coile Middle School</t>
  </si>
  <si>
    <t>Dickerson Middle School</t>
  </si>
  <si>
    <t>Dodgen Middle School</t>
  </si>
  <si>
    <t>Durham Middle School</t>
  </si>
  <si>
    <t>Hightower Trail Middle School</t>
  </si>
  <si>
    <t>Lost Mountain Middle School</t>
  </si>
  <si>
    <t>McClure Middle School</t>
  </si>
  <si>
    <t>Pine Mountain Middle School</t>
  </si>
  <si>
    <t>Simpson Middle School</t>
  </si>
  <si>
    <t>Tapp Middle School</t>
  </si>
  <si>
    <t>Harlem Middle School</t>
  </si>
  <si>
    <t>Lakeside Middle School</t>
  </si>
  <si>
    <t>Riverside Middle School</t>
  </si>
  <si>
    <t>Commerce Middle School</t>
  </si>
  <si>
    <t>Dade County School District</t>
  </si>
  <si>
    <t>Dade Middle School</t>
  </si>
  <si>
    <t>Dalton Middle School</t>
  </si>
  <si>
    <t>Dawson County Junior High</t>
  </si>
  <si>
    <t>Dawson County Middle School</t>
  </si>
  <si>
    <t>Dodge County Middle School</t>
  </si>
  <si>
    <t>Fairplay Middle School</t>
  </si>
  <si>
    <t>Early County Middle School</t>
  </si>
  <si>
    <t>South Effingham Middle School</t>
  </si>
  <si>
    <t>Elbert County Middle School</t>
  </si>
  <si>
    <t>Swainsboro Middle School</t>
  </si>
  <si>
    <t>Claxton Middle School</t>
  </si>
  <si>
    <t>J. C. Booth Middle School</t>
  </si>
  <si>
    <t>Rising Starr Middle School</t>
  </si>
  <si>
    <t>Whitewater Middle School</t>
  </si>
  <si>
    <t>Armuchee Middle School</t>
  </si>
  <si>
    <t>Coosa Middle School</t>
  </si>
  <si>
    <t>Hendricks Middle School</t>
  </si>
  <si>
    <t>North Forsyth Middle School</t>
  </si>
  <si>
    <t>South Forsyth Middle School</t>
  </si>
  <si>
    <t>Vickery Creek Middle School</t>
  </si>
  <si>
    <t>Haynes Bridge Middle School</t>
  </si>
  <si>
    <t>Holcomb Bridge Middle School</t>
  </si>
  <si>
    <t>Northwestern Middle School</t>
  </si>
  <si>
    <t>River Trail Middle School</t>
  </si>
  <si>
    <t>Taylor Road Middle School</t>
  </si>
  <si>
    <t>Webb Bridge Middle School</t>
  </si>
  <si>
    <t>Gainesville Middle School West Campus</t>
  </si>
  <si>
    <t>Needwood Middle School</t>
  </si>
  <si>
    <t>Risley Middle School</t>
  </si>
  <si>
    <t>Anita White Carson Middle School</t>
  </si>
  <si>
    <t>Alton C. Crews Middle School</t>
  </si>
  <si>
    <t>Glenn C. Jones Middle School</t>
  </si>
  <si>
    <t>Hull Middle School</t>
  </si>
  <si>
    <t>Lanier Middle School</t>
  </si>
  <si>
    <t>North Gwinnett Middle School</t>
  </si>
  <si>
    <t>Cherokee Bluff Middle School</t>
  </si>
  <si>
    <t>Chestatee Middle School</t>
  </si>
  <si>
    <t>Hart County Middle School</t>
  </si>
  <si>
    <t>Ola Middle School</t>
  </si>
  <si>
    <t>Union Grove Middle School</t>
  </si>
  <si>
    <t>Bonaire Middle School</t>
  </si>
  <si>
    <t>Warner Robins Middle School</t>
  </si>
  <si>
    <t>Irwin County Middle School</t>
  </si>
  <si>
    <t>East Jackson Middle School</t>
  </si>
  <si>
    <t>Jasper County Middle School</t>
  </si>
  <si>
    <t>Jeff Davis Middle School</t>
  </si>
  <si>
    <t>Jefferson Middle School</t>
  </si>
  <si>
    <t>Jefferson County Middle School</t>
  </si>
  <si>
    <t>Jenkins County Middle School</t>
  </si>
  <si>
    <t>Johnson County Middle School</t>
  </si>
  <si>
    <t>Pine Grove Middle School</t>
  </si>
  <si>
    <t>Lumpkin County Middle School</t>
  </si>
  <si>
    <t>Macon County Middle School</t>
  </si>
  <si>
    <t>Miller County Middle School</t>
  </si>
  <si>
    <t>Aaron Cohn Middle School</t>
  </si>
  <si>
    <t>Fort Middle School</t>
  </si>
  <si>
    <t>Cousins Middle School</t>
  </si>
  <si>
    <t>Malcom Bridge Middle School</t>
  </si>
  <si>
    <t>Oconee County Middle School</t>
  </si>
  <si>
    <t>Dobbins Middle School</t>
  </si>
  <si>
    <t>East Paulding Middle School</t>
  </si>
  <si>
    <t>Pike County Middle School</t>
  </si>
  <si>
    <t>Belair K-8 School</t>
  </si>
  <si>
    <t>Hephzibah Middle School</t>
  </si>
  <si>
    <t>Tutt Middle School</t>
  </si>
  <si>
    <t>Coastal Middle School</t>
  </si>
  <si>
    <t>Hesse K - 8 School</t>
  </si>
  <si>
    <t>Isle of Hope School</t>
  </si>
  <si>
    <t>Screven County Middle School</t>
  </si>
  <si>
    <t>Social Circle Middle School</t>
  </si>
  <si>
    <t>Kennedy Road Middle School</t>
  </si>
  <si>
    <t>Taylor County Middle School</t>
  </si>
  <si>
    <t>Telfair County Middle School</t>
  </si>
  <si>
    <t>Terrell Middle School</t>
  </si>
  <si>
    <t>MacIntyre Park Middle School</t>
  </si>
  <si>
    <t>Towns County School District</t>
  </si>
  <si>
    <t>Towns County Middle School</t>
  </si>
  <si>
    <t>Callaway Middle School</t>
  </si>
  <si>
    <t>Long Cane Middle School</t>
  </si>
  <si>
    <t>Union County Middle School</t>
  </si>
  <si>
    <t>J. R. Trippe Middle School</t>
  </si>
  <si>
    <t>Rossville Middle School</t>
  </si>
  <si>
    <t>Saddle Ridge Elementary and Middle School</t>
  </si>
  <si>
    <t>Carver Middle School</t>
  </si>
  <si>
    <t>Waycross Middle School</t>
  </si>
  <si>
    <t>T.J. Elder Middle School</t>
  </si>
  <si>
    <t>Arthur Williams Middle School</t>
  </si>
  <si>
    <t>Wilcox County Middle School</t>
  </si>
  <si>
    <t>Washington Wilkes Middle School</t>
  </si>
  <si>
    <t>Appling County Elementary School</t>
  </si>
  <si>
    <t>Appling County Primary School</t>
  </si>
  <si>
    <t>Morris Brandon Elementary School</t>
  </si>
  <si>
    <t>Bacon County Elementary School</t>
  </si>
  <si>
    <t>Banks County Elementary School</t>
  </si>
  <si>
    <t>Banks County Primary School</t>
  </si>
  <si>
    <t>County Line Elementary School</t>
  </si>
  <si>
    <t>Kennedy Elementary School</t>
  </si>
  <si>
    <t>Euharlee Elementary School</t>
  </si>
  <si>
    <t>Hamilton Crossing Elementary School</t>
  </si>
  <si>
    <t>Mission Road Elementary School</t>
  </si>
  <si>
    <t>Taylorsville Elementary School</t>
  </si>
  <si>
    <t>White Elementary School</t>
  </si>
  <si>
    <t>Bleckley County Elementary School</t>
  </si>
  <si>
    <t>Bleckley County Primary School</t>
  </si>
  <si>
    <t>Carver Elementary School</t>
  </si>
  <si>
    <t>Richmond Hill Elementary School</t>
  </si>
  <si>
    <t>Sallie Zetterower Elementary School</t>
  </si>
  <si>
    <t>Stilson Elementary School</t>
  </si>
  <si>
    <t>S.G.A. Elementary School</t>
  </si>
  <si>
    <t>Hampton L. Daughtry Elementary School</t>
  </si>
  <si>
    <t>David L. Rainer Elementary School</t>
  </si>
  <si>
    <t>Mamie Lou Gross Elementary School</t>
  </si>
  <si>
    <t>Mary Lee Clark Elementary School</t>
  </si>
  <si>
    <t>Woodbine Elementary School</t>
  </si>
  <si>
    <t>Central Elementary School</t>
  </si>
  <si>
    <t>Providence Elementary School</t>
  </si>
  <si>
    <t>Roopville Elementary School</t>
  </si>
  <si>
    <t>Sharp Creek Elementary School</t>
  </si>
  <si>
    <t>Temple Elementary School</t>
  </si>
  <si>
    <t>Battlefield Primary School</t>
  </si>
  <si>
    <t>Boyton Elementary School</t>
  </si>
  <si>
    <t>Cloud Springs Elementary School</t>
  </si>
  <si>
    <t>Graysville Elementary School</t>
  </si>
  <si>
    <t>Ringgold Elementary School</t>
  </si>
  <si>
    <t>Ringgold Primary School</t>
  </si>
  <si>
    <t>Woodstation Elementary School</t>
  </si>
  <si>
    <t>Menlo Elementary School</t>
  </si>
  <si>
    <t>Barnett Shoals Elementary School</t>
  </si>
  <si>
    <t>Barrow Elementary School</t>
  </si>
  <si>
    <t>Timothy Road Elementary School</t>
  </si>
  <si>
    <t>Whitehead Road Elementary School</t>
  </si>
  <si>
    <t>Clay County Elementary School</t>
  </si>
  <si>
    <t>Clinch County Elementary School</t>
  </si>
  <si>
    <t>Davis Elementary School</t>
  </si>
  <si>
    <t>East Side Elementary School</t>
  </si>
  <si>
    <t>Frey Elementary School</t>
  </si>
  <si>
    <t>Green Acres Elementary School</t>
  </si>
  <si>
    <t>Murdock Elementary School</t>
  </si>
  <si>
    <t>Sope Creek Elementary School</t>
  </si>
  <si>
    <t>Broxton-Mary Hayes Elementary School</t>
  </si>
  <si>
    <t>Nicholls Elementary School</t>
  </si>
  <si>
    <t>Funston Elementary School</t>
  </si>
  <si>
    <t>Odom Elementary School</t>
  </si>
  <si>
    <t>Stringfellow Elementary School</t>
  </si>
  <si>
    <t>Grovetown Elementary School</t>
  </si>
  <si>
    <t>Martinez Elementary School</t>
  </si>
  <si>
    <t>North Columbia Elementary School</t>
  </si>
  <si>
    <t>Parkway Elementary School</t>
  </si>
  <si>
    <t>South Columbia Elementary School</t>
  </si>
  <si>
    <t>Commerce Primary School</t>
  </si>
  <si>
    <t>Cook Elementary School</t>
  </si>
  <si>
    <t>Cook Primary School</t>
  </si>
  <si>
    <t>Arbor Springs Elementary School</t>
  </si>
  <si>
    <t>Dade Elementary School</t>
  </si>
  <si>
    <t>Park Creek Elementary School</t>
  </si>
  <si>
    <t>Roan Elementary School</t>
  </si>
  <si>
    <t>Kilough Elementary School</t>
  </si>
  <si>
    <t>Westchester Elementary School</t>
  </si>
  <si>
    <t>Austin Elementary School</t>
  </si>
  <si>
    <t>Oak Grove Elementary School</t>
  </si>
  <si>
    <t>Sagamore Hills Elementary School</t>
  </si>
  <si>
    <t>Vanderlyn Elementary School</t>
  </si>
  <si>
    <t>Turner Elementary School</t>
  </si>
  <si>
    <t>Echols County School District</t>
  </si>
  <si>
    <t>Echols County Elementary/Middle School</t>
  </si>
  <si>
    <t>Guyton Elementary School</t>
  </si>
  <si>
    <t>Swainsboro Primary School</t>
  </si>
  <si>
    <t>Kedron Elementary School</t>
  </si>
  <si>
    <t>Sara Harp Minter Elementary School</t>
  </si>
  <si>
    <t>Spring Hill Elementary School</t>
  </si>
  <si>
    <t>Alto Park Elementary School</t>
  </si>
  <si>
    <t>Cave Spring Elementary School</t>
  </si>
  <si>
    <t>Garden Lakes Elementary School</t>
  </si>
  <si>
    <t>Model Elementary School</t>
  </si>
  <si>
    <t>Pepperell Primary School</t>
  </si>
  <si>
    <t>Brandywine Elementary School</t>
  </si>
  <si>
    <t>Johns Creek Elementary School</t>
  </si>
  <si>
    <t>Mashburn Elementary School</t>
  </si>
  <si>
    <t>Silver City Elementary School</t>
  </si>
  <si>
    <t>Alpharetta Elementary</t>
  </si>
  <si>
    <t>Creek View Elementary</t>
  </si>
  <si>
    <t>Findley Oaks Elementary</t>
  </si>
  <si>
    <t>Lake Windward Elementary School</t>
  </si>
  <si>
    <t>Summit Hill Elementary School</t>
  </si>
  <si>
    <t>Vickery Mill Elementary School</t>
  </si>
  <si>
    <t>Enota Multiple Intelligences Academy</t>
  </si>
  <si>
    <t>Fair Street International Academy</t>
  </si>
  <si>
    <t>New Holland Knowledge Academy</t>
  </si>
  <si>
    <t>Ellijay Elementary School</t>
  </si>
  <si>
    <t>Glascock County School District</t>
  </si>
  <si>
    <t>Glascock County Middle/High School</t>
  </si>
  <si>
    <t>Altama Elementary School</t>
  </si>
  <si>
    <t>C. B. Greer Elementary School</t>
  </si>
  <si>
    <t>Glyndale Elementary School</t>
  </si>
  <si>
    <t>Goodyear Elementary School</t>
  </si>
  <si>
    <t>Satilla Marsh Elementary School</t>
  </si>
  <si>
    <t>Fairmount Elementary School</t>
  </si>
  <si>
    <t>Sonoraville Elementary School</t>
  </si>
  <si>
    <t>Tolbert Elementary School</t>
  </si>
  <si>
    <t>Whigham Elementary School</t>
  </si>
  <si>
    <t>Benefield Elementary School</t>
  </si>
  <si>
    <t>Camp Creek Elementary School</t>
  </si>
  <si>
    <t>Freeman's Elementary School</t>
  </si>
  <si>
    <t>Lovin Elementary School</t>
  </si>
  <si>
    <t>Mason Elementary School</t>
  </si>
  <si>
    <t>Mulberry Elementary School</t>
  </si>
  <si>
    <t>Parsons Elementary School</t>
  </si>
  <si>
    <t>Puckett's Elementary School</t>
  </si>
  <si>
    <t>Suwanee Elementary School</t>
  </si>
  <si>
    <t>Cornelia Elementary School</t>
  </si>
  <si>
    <t>Woodville Elementary School</t>
  </si>
  <si>
    <t>Lanier Elementary School</t>
  </si>
  <si>
    <t>Lula Elementary School</t>
  </si>
  <si>
    <t>McEver Elementary School</t>
  </si>
  <si>
    <t>Mount Vernon Elementary School</t>
  </si>
  <si>
    <t>Sardis Elementary School</t>
  </si>
  <si>
    <t>Wauka Mountain Elementary School</t>
  </si>
  <si>
    <t>Hancock County School District</t>
  </si>
  <si>
    <t>Buchanan Elementary School</t>
  </si>
  <si>
    <t>Tallapoosa Primary School</t>
  </si>
  <si>
    <t>Mulberry Creek Elementary School</t>
  </si>
  <si>
    <t>New Mountain Hill Elementary School</t>
  </si>
  <si>
    <t>Park Elementary School</t>
  </si>
  <si>
    <t>North Hart Elementary School</t>
  </si>
  <si>
    <t>Heard County Elementary School</t>
  </si>
  <si>
    <t>Hampton Elementary School</t>
  </si>
  <si>
    <t>Red Oak Elementary School</t>
  </si>
  <si>
    <t>Bonaire Primary School</t>
  </si>
  <si>
    <t>Hilltop Elementary School</t>
  </si>
  <si>
    <t>King's Chapel Elementary School</t>
  </si>
  <si>
    <t>Perdue Primary School</t>
  </si>
  <si>
    <t>Jeff Davis Elementary School</t>
  </si>
  <si>
    <t>Jeff Davis Primary School</t>
  </si>
  <si>
    <t>Jenkins County Elementary School</t>
  </si>
  <si>
    <t>Lanier County Elementary School</t>
  </si>
  <si>
    <t>Lincoln County Elementary School</t>
  </si>
  <si>
    <t>Hahira Elementary School</t>
  </si>
  <si>
    <t>Moulton-Branch Elementary School</t>
  </si>
  <si>
    <t>Hull-Sanford Elementary School</t>
  </si>
  <si>
    <t>A. L. Burruss Elementary School</t>
  </si>
  <si>
    <t>Hickory Hills Elementary School</t>
  </si>
  <si>
    <t>Norris Elementary School</t>
  </si>
  <si>
    <t>Thomson Elementary School</t>
  </si>
  <si>
    <t>Todd Grant Elementary School</t>
  </si>
  <si>
    <t>Miller County Elementary School</t>
  </si>
  <si>
    <t>Montgomery County Elementary School</t>
  </si>
  <si>
    <t>Morgan County Elementary School</t>
  </si>
  <si>
    <t>Eton Elementary School</t>
  </si>
  <si>
    <t>Spring Place Elementary School</t>
  </si>
  <si>
    <t>Allen Elementary School</t>
  </si>
  <si>
    <t>Dimon Magnet Academy</t>
  </si>
  <si>
    <t>Double Churches Elementary School</t>
  </si>
  <si>
    <t>Downtown Elementary Magnet Academy</t>
  </si>
  <si>
    <t>Fox Elementary School</t>
  </si>
  <si>
    <t>Hannan Elementary School</t>
  </si>
  <si>
    <t>Key Elementary School</t>
  </si>
  <si>
    <t>Martin Luther King Jr. Elementary School</t>
  </si>
  <si>
    <t>Mathews Elementary School</t>
  </si>
  <si>
    <t>North Columbus Elementary School</t>
  </si>
  <si>
    <t>Waddell Elementary School</t>
  </si>
  <si>
    <t>Wesley Heights Elementary School</t>
  </si>
  <si>
    <t>Porterdale Elementary School</t>
  </si>
  <si>
    <t>Dove Creek Elementary School</t>
  </si>
  <si>
    <t>Dugan Elementary School</t>
  </si>
  <si>
    <t>Poole Elementary School</t>
  </si>
  <si>
    <t>Ragsdale Elementary School</t>
  </si>
  <si>
    <t>Cherokee Elementary School</t>
  </si>
  <si>
    <t>Pulaski County Elementary School</t>
  </si>
  <si>
    <t>Blythe Elementary School</t>
  </si>
  <si>
    <t>Jamestown Elementary School</t>
  </si>
  <si>
    <t>Jenkins-White Elementary School</t>
  </si>
  <si>
    <t>Lamar-Milledge Elementary School</t>
  </si>
  <si>
    <t>McBean Elementary School</t>
  </si>
  <si>
    <t>Meadowbrook Elementary School</t>
  </si>
  <si>
    <t>Terrace Manor Elementary School</t>
  </si>
  <si>
    <t>W. S. Hornsby Elementary School</t>
  </si>
  <si>
    <t>Wheeless Road Elementary School</t>
  </si>
  <si>
    <t>Wilkinson Gardens Elementary School</t>
  </si>
  <si>
    <t>East Central Elementary School</t>
  </si>
  <si>
    <t>West Central Elementary School</t>
  </si>
  <si>
    <t>Gadsden Elementary School</t>
  </si>
  <si>
    <t>Garden City Elementary School</t>
  </si>
  <si>
    <t>Haven Elementary School</t>
  </si>
  <si>
    <t>May Howard Elementary School</t>
  </si>
  <si>
    <t>White Bluff Elementary School</t>
  </si>
  <si>
    <t>Windsor Forest Elementary School</t>
  </si>
  <si>
    <t>Seminole County Elementary School</t>
  </si>
  <si>
    <t>Social Circle Elementary School</t>
  </si>
  <si>
    <t>Big A Elementary School</t>
  </si>
  <si>
    <t>Taliaferro County School District</t>
  </si>
  <si>
    <t>Taliaferro County School</t>
  </si>
  <si>
    <t>Taylor County Primary School</t>
  </si>
  <si>
    <t>Telfair County Elementary</t>
  </si>
  <si>
    <t>Cross Creek Elementary School</t>
  </si>
  <si>
    <t>Anne Belle Clark Elementary School</t>
  </si>
  <si>
    <t>G. O. Bailey Elementary School</t>
  </si>
  <si>
    <t>Matt Wilson Elementary School</t>
  </si>
  <si>
    <t>Towns County Elementary School</t>
  </si>
  <si>
    <t>Berta Weathersbee Elementary School</t>
  </si>
  <si>
    <t>Clearview Elementary School</t>
  </si>
  <si>
    <t>Long Cane Elementary School</t>
  </si>
  <si>
    <t>West Point Elementary School</t>
  </si>
  <si>
    <t>Sally Dailey Meadows Elementary School</t>
  </si>
  <si>
    <t>Chattanooga Valley Elementary School</t>
  </si>
  <si>
    <t>Fairyland Elementary School</t>
  </si>
  <si>
    <t>Gilbert Elementary School</t>
  </si>
  <si>
    <t>Rossville Elementary School</t>
  </si>
  <si>
    <t>Center Elementary School</t>
  </si>
  <si>
    <t>Waresboro Elementary School</t>
  </si>
  <si>
    <t>Williams Heights Elementary School</t>
  </si>
  <si>
    <t>Jesup Elementary School</t>
  </si>
  <si>
    <t>Wheeler County Elementary School</t>
  </si>
  <si>
    <t>Mt. Yonah Elementary School</t>
  </si>
  <si>
    <t>Beaverdale Elementary School</t>
  </si>
  <si>
    <t>Cohutta Elementary School</t>
  </si>
  <si>
    <t>Dawnville Elementary School</t>
  </si>
  <si>
    <t>Tunnel Hill Elementary School</t>
  </si>
  <si>
    <t>Varnell Elementary School</t>
  </si>
  <si>
    <t>Wilcox County Elementary School</t>
  </si>
  <si>
    <t>Washington Wilkes Elementary School</t>
  </si>
  <si>
    <t>Washington Wilkes Primary School</t>
  </si>
  <si>
    <t>Atkinson County High County</t>
  </si>
  <si>
    <t>Bleckley County High School</t>
  </si>
  <si>
    <t>Gordon Lee High School</t>
  </si>
  <si>
    <t>Dade County High School</t>
  </si>
  <si>
    <t>Echols County High School</t>
  </si>
  <si>
    <t>McClure Health Science High School</t>
  </si>
  <si>
    <t>Hancock Central High School</t>
  </si>
  <si>
    <t>Macon County High School</t>
  </si>
  <si>
    <t>Manchester High School</t>
  </si>
  <si>
    <t>Quitman County School District</t>
  </si>
  <si>
    <t>Quitman County High School</t>
  </si>
  <si>
    <t>Towns County High School</t>
  </si>
  <si>
    <t>Turner County High School</t>
  </si>
  <si>
    <t>Vidalia Comprehensive High School</t>
  </si>
  <si>
    <t>Bowdon Middle School</t>
  </si>
  <si>
    <t>Clinch County Middle School</t>
  </si>
  <si>
    <t>Gainesville Middle School East Campus</t>
  </si>
  <si>
    <t>South Hall Middle School</t>
  </si>
  <si>
    <t>Hancock Central Middle School</t>
  </si>
  <si>
    <t>Quitman County Elementary School</t>
  </si>
  <si>
    <t>Stewart County Middle School</t>
  </si>
  <si>
    <t>Webster County Elementary/Middle School</t>
  </si>
  <si>
    <t>Wheeler County Middle School</t>
  </si>
  <si>
    <t>Baker Place Elementary School</t>
  </si>
  <si>
    <t>Milford Elementary School</t>
  </si>
  <si>
    <t>Briarlake Elementary School</t>
  </si>
  <si>
    <t>Fernbank Elementary School</t>
  </si>
  <si>
    <t>Barnwell Elementary</t>
  </si>
  <si>
    <t>Northwood Elementary School</t>
  </si>
  <si>
    <t>Ocee Elementary School</t>
  </si>
  <si>
    <t>River Eves Elementary School</t>
  </si>
  <si>
    <t>State Bridge Crossing Elementary School</t>
  </si>
  <si>
    <t>Keheley Elementary School</t>
  </si>
  <si>
    <t>Shallowford Falls Elementary School</t>
  </si>
  <si>
    <t>Black's Mill Elementary School</t>
  </si>
  <si>
    <t>Big Creek Elementary School</t>
  </si>
  <si>
    <t>Coal Mountain Elementary School</t>
  </si>
  <si>
    <t>Kelly Mill Elementary School</t>
  </si>
  <si>
    <t>Matt Elementary School</t>
  </si>
  <si>
    <t>Birmingham Falls Elementary</t>
  </si>
  <si>
    <t>Heards Ferry Elementary School</t>
  </si>
  <si>
    <t>New Prospect Elementary School</t>
  </si>
  <si>
    <t>Shakerag Elementary School</t>
  </si>
  <si>
    <t>Oakwood Elementary School</t>
  </si>
  <si>
    <t>Otwell Middle School</t>
  </si>
  <si>
    <t>Huddleston Elementary School</t>
  </si>
  <si>
    <t>Jackson Road Elementary School</t>
  </si>
  <si>
    <t>Russom Elementary School</t>
  </si>
  <si>
    <t>Calhoun County Elementary School</t>
  </si>
  <si>
    <t>Randolph County Elementary School</t>
  </si>
  <si>
    <t>Randolph-Clay Middle School</t>
  </si>
  <si>
    <t>Greenbrier Elementary School</t>
  </si>
  <si>
    <t>Stevens Creek Elementary School</t>
  </si>
  <si>
    <t>Copeland Elementary School</t>
  </si>
  <si>
    <t>Shiver Elementary School</t>
  </si>
  <si>
    <t>Buford Academy</t>
  </si>
  <si>
    <t>Level Creek Elementary School</t>
  </si>
  <si>
    <t>%CM</t>
  </si>
  <si>
    <t>Progress</t>
  </si>
  <si>
    <t>%Prog</t>
  </si>
  <si>
    <t>%GB</t>
  </si>
  <si>
    <t>%_Prog</t>
  </si>
  <si>
    <t>%_GB</t>
  </si>
  <si>
    <t>Carver High School Early College</t>
  </si>
  <si>
    <t>Grand</t>
  </si>
  <si>
    <t>School Name</t>
  </si>
  <si>
    <t>School-Level Comparison</t>
  </si>
  <si>
    <t>District-Weighted Comparison</t>
  </si>
  <si>
    <t>Grade Band Enrollment%</t>
  </si>
  <si>
    <t>Grade band Enrollment Weighted SCSC Score</t>
  </si>
  <si>
    <t>Grade band Enrollment Weighted School-Level Comparison Score</t>
  </si>
  <si>
    <t>Grade band Enrollment Weighted District-Level Comparison Score</t>
  </si>
  <si>
    <t>School Code</t>
  </si>
  <si>
    <t>SCSC_CM</t>
  </si>
  <si>
    <t>SCSC_Prog</t>
  </si>
  <si>
    <t>SCSC_GB</t>
  </si>
  <si>
    <t>Comparison_CM</t>
  </si>
  <si>
    <t>Comparison_Prog</t>
  </si>
  <si>
    <t>Comparison_GB</t>
  </si>
  <si>
    <t>CM</t>
  </si>
  <si>
    <t>Prog</t>
  </si>
  <si>
    <t>GB</t>
  </si>
  <si>
    <t xml:space="preserve">Bibb County School District </t>
  </si>
  <si>
    <t xml:space="preserve">Butts County School District </t>
  </si>
  <si>
    <t xml:space="preserve">Crawford County School District </t>
  </si>
  <si>
    <t xml:space="preserve">Henry County School District </t>
  </si>
  <si>
    <t xml:space="preserve">Houston County School District </t>
  </si>
  <si>
    <t xml:space="preserve">Jones County School District </t>
  </si>
  <si>
    <t xml:space="preserve">Lamar County School District </t>
  </si>
  <si>
    <t xml:space="preserve">Macon County School District </t>
  </si>
  <si>
    <t xml:space="preserve">Monroe County School District </t>
  </si>
  <si>
    <t xml:space="preserve">Peach County School District </t>
  </si>
  <si>
    <t xml:space="preserve">Twiggs County School District </t>
  </si>
  <si>
    <t xml:space="preserve">Upson County School District </t>
  </si>
  <si>
    <t xml:space="preserve">Wilkinson County School District </t>
  </si>
  <si>
    <t xml:space="preserve">Atlanta City School District </t>
  </si>
  <si>
    <t xml:space="preserve">Clayton County School District </t>
  </si>
  <si>
    <t xml:space="preserve">Cobb County School District </t>
  </si>
  <si>
    <t xml:space="preserve">Dekalb County School District </t>
  </si>
  <si>
    <t xml:space="preserve">Douglas County School District </t>
  </si>
  <si>
    <t xml:space="preserve">Fulton County School District </t>
  </si>
  <si>
    <t xml:space="preserve">Marietta City School District </t>
  </si>
  <si>
    <t xml:space="preserve">Paulding County School District </t>
  </si>
  <si>
    <t xml:space="preserve">Decatur City School District </t>
  </si>
  <si>
    <t xml:space="preserve">Fayette County School District </t>
  </si>
  <si>
    <t xml:space="preserve">Gwinnett County School District </t>
  </si>
  <si>
    <t xml:space="preserve">Hall County School District </t>
  </si>
  <si>
    <t xml:space="preserve">Newton County School District </t>
  </si>
  <si>
    <t xml:space="preserve">Coweta County School District </t>
  </si>
  <si>
    <t xml:space="preserve">Baker County School District </t>
  </si>
  <si>
    <t xml:space="preserve">Colquitt County School District </t>
  </si>
  <si>
    <t xml:space="preserve">Decatur County School District </t>
  </si>
  <si>
    <t xml:space="preserve">Dougherty School District </t>
  </si>
  <si>
    <t xml:space="preserve">Laurens County School District </t>
  </si>
  <si>
    <t xml:space="preserve">Lee County School District </t>
  </si>
  <si>
    <t xml:space="preserve">Mitchell County School District </t>
  </si>
  <si>
    <t xml:space="preserve">Pelham City School District </t>
  </si>
  <si>
    <t xml:space="preserve">Worth County School District </t>
  </si>
  <si>
    <t xml:space="preserve">Carroll County School District </t>
  </si>
  <si>
    <t xml:space="preserve">Carrollton City School District </t>
  </si>
  <si>
    <t xml:space="preserve">Walton County School District </t>
  </si>
  <si>
    <t xml:space="preserve">Jackson County School District </t>
  </si>
  <si>
    <t xml:space="preserve">Bartow County School District </t>
  </si>
  <si>
    <t xml:space="preserve">Cartersville City School District </t>
  </si>
  <si>
    <t xml:space="preserve">Cherokee County School District </t>
  </si>
  <si>
    <t xml:space="preserve">Forsyth County School District </t>
  </si>
  <si>
    <t xml:space="preserve">Pickens County School District </t>
  </si>
  <si>
    <t xml:space="preserve">Baldwin County School District </t>
  </si>
  <si>
    <t xml:space="preserve">Marion County School District </t>
  </si>
  <si>
    <t xml:space="preserve">Meriwether County School District </t>
  </si>
  <si>
    <t xml:space="preserve">Pike County School District </t>
  </si>
  <si>
    <t xml:space="preserve">Spalding County School District </t>
  </si>
  <si>
    <t xml:space="preserve">Rockdale County School District </t>
  </si>
  <si>
    <t xml:space="preserve">Appling County School District </t>
  </si>
  <si>
    <t xml:space="preserve">Bacon County School District </t>
  </si>
  <si>
    <t xml:space="preserve">Banks County School District </t>
  </si>
  <si>
    <t xml:space="preserve">Barrow County School District </t>
  </si>
  <si>
    <t xml:space="preserve">Berrien County School District </t>
  </si>
  <si>
    <t xml:space="preserve">Bleckley County School District </t>
  </si>
  <si>
    <t xml:space="preserve">Brooks County School District </t>
  </si>
  <si>
    <t xml:space="preserve">Bryan County School District </t>
  </si>
  <si>
    <t xml:space="preserve">Buford City School District </t>
  </si>
  <si>
    <t xml:space="preserve">Bulloch County School District </t>
  </si>
  <si>
    <t xml:space="preserve">Burke County School District </t>
  </si>
  <si>
    <t xml:space="preserve">Calhoun City School District </t>
  </si>
  <si>
    <t xml:space="preserve">Calhoun County School District </t>
  </si>
  <si>
    <t xml:space="preserve">Camden County School District </t>
  </si>
  <si>
    <t xml:space="preserve">Catoosa County School District </t>
  </si>
  <si>
    <t xml:space="preserve">Chattahoochee County School District </t>
  </si>
  <si>
    <t xml:space="preserve">Chattooga County School District </t>
  </si>
  <si>
    <t xml:space="preserve">Chickamauga City School District </t>
  </si>
  <si>
    <t xml:space="preserve">Clay County School District </t>
  </si>
  <si>
    <t xml:space="preserve">Coffee County School District </t>
  </si>
  <si>
    <t xml:space="preserve">Columbia County School District </t>
  </si>
  <si>
    <t xml:space="preserve">Cook County School District </t>
  </si>
  <si>
    <t xml:space="preserve">Crisp County School District </t>
  </si>
  <si>
    <t xml:space="preserve">Dooly County School District </t>
  </si>
  <si>
    <t xml:space="preserve">Dublin City School District </t>
  </si>
  <si>
    <t xml:space="preserve">Effingham County School District </t>
  </si>
  <si>
    <t xml:space="preserve">Emanuel County School District </t>
  </si>
  <si>
    <t xml:space="preserve">Fannin County School District </t>
  </si>
  <si>
    <t xml:space="preserve">Floyd County School District </t>
  </si>
  <si>
    <t xml:space="preserve">Franklin County School District </t>
  </si>
  <si>
    <t xml:space="preserve">Gilmer County School District </t>
  </si>
  <si>
    <t xml:space="preserve">Glynn County School District </t>
  </si>
  <si>
    <t xml:space="preserve">Gordon County School District </t>
  </si>
  <si>
    <t xml:space="preserve">Grady County School District </t>
  </si>
  <si>
    <t xml:space="preserve">Haralson County School District </t>
  </si>
  <si>
    <t xml:space="preserve">Harris County School District </t>
  </si>
  <si>
    <t xml:space="preserve">Heard County School District </t>
  </si>
  <si>
    <t xml:space="preserve">Lanier County School District </t>
  </si>
  <si>
    <t xml:space="preserve">Liberty County School District </t>
  </si>
  <si>
    <t xml:space="preserve">Lincoln County School District </t>
  </si>
  <si>
    <t xml:space="preserve">Long County School District </t>
  </si>
  <si>
    <t xml:space="preserve">Lowndes County School District </t>
  </si>
  <si>
    <t xml:space="preserve">Madison County School District </t>
  </si>
  <si>
    <t xml:space="preserve">McDuffie County School District </t>
  </si>
  <si>
    <t xml:space="preserve">McIntosh County School District </t>
  </si>
  <si>
    <t xml:space="preserve">Montgomery County School District </t>
  </si>
  <si>
    <t xml:space="preserve">Morgan County School District </t>
  </si>
  <si>
    <t xml:space="preserve">Murray County School District </t>
  </si>
  <si>
    <t xml:space="preserve">Muscogee County School District </t>
  </si>
  <si>
    <t xml:space="preserve">Oglethorpe County School District </t>
  </si>
  <si>
    <t xml:space="preserve">Pierce County School District </t>
  </si>
  <si>
    <t xml:space="preserve">Polk County School District </t>
  </si>
  <si>
    <t xml:space="preserve">Pulaski County School District </t>
  </si>
  <si>
    <t xml:space="preserve">Putnam County School District </t>
  </si>
  <si>
    <t xml:space="preserve">Rabun County School District </t>
  </si>
  <si>
    <t xml:space="preserve">Richmond County School District </t>
  </si>
  <si>
    <t xml:space="preserve">Rome City School District </t>
  </si>
  <si>
    <t xml:space="preserve">Savannah-Chatham County Public School System </t>
  </si>
  <si>
    <t xml:space="preserve">Stephens County School District </t>
  </si>
  <si>
    <t xml:space="preserve">Sumter County School District </t>
  </si>
  <si>
    <t xml:space="preserve">Talbot County School District </t>
  </si>
  <si>
    <t xml:space="preserve">Tattnall County School District </t>
  </si>
  <si>
    <t xml:space="preserve">Thomas County School District </t>
  </si>
  <si>
    <t xml:space="preserve">Tift County School District </t>
  </si>
  <si>
    <t xml:space="preserve">Toombs County School District </t>
  </si>
  <si>
    <t xml:space="preserve">Troup County School District </t>
  </si>
  <si>
    <t xml:space="preserve">Turner County School District </t>
  </si>
  <si>
    <t xml:space="preserve">Valdosta City School District </t>
  </si>
  <si>
    <t xml:space="preserve">Walker County School District </t>
  </si>
  <si>
    <t xml:space="preserve">Ware County School District </t>
  </si>
  <si>
    <t xml:space="preserve">Warren County School District </t>
  </si>
  <si>
    <t xml:space="preserve">Wayne County School District </t>
  </si>
  <si>
    <t xml:space="preserve">White County School District </t>
  </si>
  <si>
    <t xml:space="preserve">Whitfield County School District </t>
  </si>
  <si>
    <t xml:space="preserve">Schley County School District </t>
  </si>
  <si>
    <t xml:space="preserve">Atkinson County School District </t>
  </si>
  <si>
    <t xml:space="preserve">Ben Hill County School District </t>
  </si>
  <si>
    <t xml:space="preserve">Brantley County School District </t>
  </si>
  <si>
    <t xml:space="preserve">Candler County School District </t>
  </si>
  <si>
    <t xml:space="preserve">Charlton County School District </t>
  </si>
  <si>
    <t xml:space="preserve">Clarke County School District </t>
  </si>
  <si>
    <t xml:space="preserve">Dawson County School District </t>
  </si>
  <si>
    <t xml:space="preserve">Dodge County School District </t>
  </si>
  <si>
    <t xml:space="preserve">Early County School District </t>
  </si>
  <si>
    <t xml:space="preserve">Elbert County School District </t>
  </si>
  <si>
    <t xml:space="preserve">Evans County School District </t>
  </si>
  <si>
    <t xml:space="preserve">Gainesville City School District </t>
  </si>
  <si>
    <t xml:space="preserve">Habersham County School District </t>
  </si>
  <si>
    <t xml:space="preserve">Hart County School District </t>
  </si>
  <si>
    <t xml:space="preserve">Irwin County School District </t>
  </si>
  <si>
    <t xml:space="preserve">Jasper County School District </t>
  </si>
  <si>
    <t xml:space="preserve">Jefferson City School District </t>
  </si>
  <si>
    <t xml:space="preserve">Jefferson County School District </t>
  </si>
  <si>
    <t xml:space="preserve">Johnson County School District </t>
  </si>
  <si>
    <t xml:space="preserve">Lumpkin County School District </t>
  </si>
  <si>
    <t xml:space="preserve">Oconee County School District </t>
  </si>
  <si>
    <t xml:space="preserve">Screven County School District </t>
  </si>
  <si>
    <t xml:space="preserve">Stewart County School District </t>
  </si>
  <si>
    <t xml:space="preserve">Taylor County School District </t>
  </si>
  <si>
    <t xml:space="preserve">Terrell County School District </t>
  </si>
  <si>
    <t xml:space="preserve">Treutlen County School District </t>
  </si>
  <si>
    <t xml:space="preserve">Union County School District </t>
  </si>
  <si>
    <t xml:space="preserve">Vidalia City School District </t>
  </si>
  <si>
    <t xml:space="preserve">Washington County School District </t>
  </si>
  <si>
    <t xml:space="preserve">Bremen City School District </t>
  </si>
  <si>
    <t xml:space="preserve">Chattahoochee County </t>
  </si>
  <si>
    <t xml:space="preserve">Clinch County School District </t>
  </si>
  <si>
    <t xml:space="preserve">Commerce City School District </t>
  </si>
  <si>
    <t xml:space="preserve">Dalton City School District </t>
  </si>
  <si>
    <t xml:space="preserve">Greene County School District </t>
  </si>
  <si>
    <t xml:space="preserve">Jeff Davis County School District </t>
  </si>
  <si>
    <t xml:space="preserve">Jenkins County School District </t>
  </si>
  <si>
    <t xml:space="preserve">Miller County School District </t>
  </si>
  <si>
    <t xml:space="preserve">Randolph County School District </t>
  </si>
  <si>
    <t xml:space="preserve">Seminole County School District </t>
  </si>
  <si>
    <t xml:space="preserve">Social Circle City School District </t>
  </si>
  <si>
    <t xml:space="preserve">Telfair County School District </t>
  </si>
  <si>
    <t xml:space="preserve">Thomasville City School District </t>
  </si>
  <si>
    <t xml:space="preserve">Webster County School District </t>
  </si>
  <si>
    <t xml:space="preserve">Wheeler County School District </t>
  </si>
  <si>
    <t xml:space="preserve">Wilcox County School District </t>
  </si>
  <si>
    <t xml:space="preserve">Wilkes County School District </t>
  </si>
  <si>
    <t xml:space="preserve">Dade County School District </t>
  </si>
  <si>
    <t xml:space="preserve">Towns County School District </t>
  </si>
  <si>
    <t xml:space="preserve">Echols County School District </t>
  </si>
  <si>
    <t xml:space="preserve">Glascock County School District </t>
  </si>
  <si>
    <t xml:space="preserve">Hancock County School District </t>
  </si>
  <si>
    <t xml:space="preserve">Taliaferro County School District </t>
  </si>
  <si>
    <t xml:space="preserve">Quitman County School District </t>
  </si>
  <si>
    <t>SYS_GB</t>
  </si>
  <si>
    <t>SCSC School Name</t>
  </si>
  <si>
    <t>SCSC_SYSTEM_NAME</t>
  </si>
  <si>
    <t>Matched District</t>
  </si>
  <si>
    <t>Matched School</t>
  </si>
  <si>
    <t>Comparison School Score</t>
  </si>
  <si>
    <t>SCSC School Code</t>
  </si>
  <si>
    <t>Matched District Name</t>
  </si>
  <si>
    <t>Matched School Name</t>
  </si>
  <si>
    <t>% Student Enrollment</t>
  </si>
  <si>
    <t>Content Mastery* % Student Enrollment</t>
  </si>
  <si>
    <t>Matched School Content Mastery Score</t>
  </si>
  <si>
    <t>Matched School Progess Score</t>
  </si>
  <si>
    <t>Matched School Grade Band Score</t>
  </si>
  <si>
    <t>Progress* % Student Enrollment</t>
  </si>
  <si>
    <t>Grade Band* % Student Enrollment</t>
  </si>
  <si>
    <t>Comparison District Score</t>
  </si>
  <si>
    <t>Grade Band Score</t>
  </si>
  <si>
    <t>SCSC School Content Mastery Score</t>
  </si>
  <si>
    <t>SCSC School Progress Score</t>
  </si>
  <si>
    <t>SCSC School Grade Band Score</t>
  </si>
  <si>
    <t>Notes</t>
  </si>
  <si>
    <t>CCRPI Content Mastery</t>
  </si>
  <si>
    <t>CCRPI Progress</t>
  </si>
  <si>
    <t>_</t>
  </si>
  <si>
    <t xml:space="preserve">NOTE: DeKalb Brillanace Academy did not serve any Georgia Milestones Assessment tested grades in the 2022-2023 school year. The school only served students in grades K-2. As such, no CCRPI data for the school exists. </t>
  </si>
  <si>
    <t xml:space="preserve">NOTE: Atlanta Unbound did not serve Georgia Milestones Assessment tested grades in the elementary grade band in the 2022-2023 school year. The school served grades K-2 and 6-8. As such, no elementary CCRPI data for the school exists, and Grade Band Weighted Enrollment Scores and related comparisons are not relevant. </t>
  </si>
  <si>
    <t xml:space="preserve">NOTE: Because the school did not have enough students participate in the Georgia Milestones Assessments in grades K-5 to generate an elementary CCRPI score, Statesboro STEAM's Grade Band Enrollment Weighted Score and the related comparison scores do not include elementary school numbers. As such, the scores are out of a total of 91 points (47% middle school 44% high school) as opposed to 100. </t>
  </si>
  <si>
    <t xml:space="preserve">NOTE: Georgia Fugees Academy did not have enough students participate in the Georgia Milestones Assessments in grades 9-12 to report a high school CCRPI Content Mastery score. Without a Content Mastery score, Grade Band Scores cannot be calculated. As such, the school's Grade Band Enrollment Weighted Score and the related comparison scores for both Content Mastery and Grade Band Single Score are not relevant. </t>
  </si>
  <si>
    <t>Value-Added Measure</t>
  </si>
  <si>
    <t>SCSC_VAM</t>
  </si>
  <si>
    <t>Comparison_VAM</t>
  </si>
  <si>
    <t>VAM</t>
  </si>
  <si>
    <t>%VAM</t>
  </si>
  <si>
    <t>VAM%</t>
  </si>
  <si>
    <t>Brookwood Elementary Schoo</t>
  </si>
  <si>
    <t>South Tattnall Elementary Schoo</t>
  </si>
  <si>
    <t>North Tattnall Elementary Schoo</t>
  </si>
  <si>
    <t>Appling County Elementary Schoo</t>
  </si>
  <si>
    <t>Alto Park Elementary Schoo</t>
  </si>
  <si>
    <t>Cornelia Elementary Schoo</t>
  </si>
  <si>
    <t>East Laurens Elementary Schoo</t>
  </si>
  <si>
    <t>School</t>
  </si>
  <si>
    <t>Grade Level</t>
  </si>
  <si>
    <t>Subject</t>
  </si>
  <si>
    <t>School Effect</t>
  </si>
  <si>
    <t>State Percentile (higher is better)</t>
  </si>
  <si>
    <t>Statistically Different from State Average?</t>
  </si>
  <si>
    <t>School Comparison-School Rank (lower is better)</t>
  </si>
  <si>
    <t>VAM Comparison-School Weighted Average</t>
  </si>
  <si>
    <t>Statistically Different from Comparison Average?</t>
  </si>
  <si>
    <t>District Effect</t>
  </si>
  <si>
    <t>Comparison-District Rank (lower is better)</t>
  </si>
  <si>
    <t>VAM Comparison-District Weighted Average</t>
  </si>
  <si>
    <t>Statistically Different from District Comparison Average?</t>
  </si>
  <si>
    <t>Combined-Grade School VAM Score</t>
  </si>
  <si>
    <t>Overall School Comparison Rank (lower is better)</t>
  </si>
  <si>
    <t>Overall VAM Comparison Score Weighted Average</t>
  </si>
  <si>
    <t>Overall VAM Comparison Score Statistically Different from Weighted Average?</t>
  </si>
  <si>
    <t>Combined-Grade District VAM Score</t>
  </si>
  <si>
    <t>Overall District Comparison Rank (lower is better)</t>
  </si>
  <si>
    <t>Overall VAM District Comparison Score Weighted Average</t>
  </si>
  <si>
    <t>Overall VAM District Comparison Score Statistically Different from Weighted Average?</t>
  </si>
  <si>
    <t>Designation</t>
  </si>
  <si>
    <t>Academy for Classical Education</t>
  </si>
  <si>
    <t>All-Subject Average</t>
  </si>
  <si>
    <t>No</t>
  </si>
  <si>
    <t>19 out of 43</t>
  </si>
  <si>
    <t>6 out of 14</t>
  </si>
  <si>
    <t>N</t>
  </si>
  <si>
    <t>Combine Grade All-Subject Average</t>
  </si>
  <si>
    <t>39 out of 77</t>
  </si>
  <si>
    <t>Higher</t>
  </si>
  <si>
    <t>Y</t>
  </si>
  <si>
    <t>Lower</t>
  </si>
  <si>
    <t>13 out of 19</t>
  </si>
  <si>
    <t>9 out of 11</t>
  </si>
  <si>
    <t>1 out of 17</t>
  </si>
  <si>
    <t>1 out of 9</t>
  </si>
  <si>
    <t>. out of .</t>
  </si>
  <si>
    <t>29 out of 40</t>
  </si>
  <si>
    <t>3 out of 3</t>
  </si>
  <si>
    <t>30 out of 54</t>
  </si>
  <si>
    <t>2 out of 5</t>
  </si>
  <si>
    <t>2 out of 16</t>
  </si>
  <si>
    <t>1 out of 5</t>
  </si>
  <si>
    <t>9 out of 33</t>
  </si>
  <si>
    <t>1 out of 8</t>
  </si>
  <si>
    <t>50 out of 91</t>
  </si>
  <si>
    <t>6 out of 13</t>
  </si>
  <si>
    <t>40 out of 59</t>
  </si>
  <si>
    <t>10 out of 13</t>
  </si>
  <si>
    <t>6 out of 96</t>
  </si>
  <si>
    <t>1 out of 11</t>
  </si>
  <si>
    <t>1 out of 30</t>
  </si>
  <si>
    <t>17 out of 17</t>
  </si>
  <si>
    <t>10 out of 10</t>
  </si>
  <si>
    <t>18 out of 38</t>
  </si>
  <si>
    <t>5 out of 10</t>
  </si>
  <si>
    <t>3 out of 12</t>
  </si>
  <si>
    <t>3 out of 9</t>
  </si>
  <si>
    <t>4 out of 12</t>
  </si>
  <si>
    <t>6 out of 10</t>
  </si>
  <si>
    <t>33 out of 95</t>
  </si>
  <si>
    <t>2 out of 11</t>
  </si>
  <si>
    <t>64 out of 129</t>
  </si>
  <si>
    <t>6 out of 12</t>
  </si>
  <si>
    <t>27 out of 35</t>
  </si>
  <si>
    <t>6 out of 6</t>
  </si>
  <si>
    <t>44 out of 57</t>
  </si>
  <si>
    <t>7 out of 8</t>
  </si>
  <si>
    <t>22 out of 76</t>
  </si>
  <si>
    <t>3 out of 8</t>
  </si>
  <si>
    <t>3 out of 21</t>
  </si>
  <si>
    <t>1 out of 7</t>
  </si>
  <si>
    <t>14 out of 27</t>
  </si>
  <si>
    <t>5 out of 8</t>
  </si>
  <si>
    <t>2 out of 36</t>
  </si>
  <si>
    <t>1 out of 10</t>
  </si>
  <si>
    <t>1 out of 4</t>
  </si>
  <si>
    <t>26 out of 31</t>
  </si>
  <si>
    <t>8 out of 9</t>
  </si>
  <si>
    <t>36 out of 43</t>
  </si>
  <si>
    <t>9 out of 9</t>
  </si>
  <si>
    <t>11 out of 13</t>
  </si>
  <si>
    <t>4 out of 4</t>
  </si>
  <si>
    <t>3 out of 51</t>
  </si>
  <si>
    <t>2 out of 7</t>
  </si>
  <si>
    <t>6 out of 51</t>
  </si>
  <si>
    <t>272 out of 275</t>
  </si>
  <si>
    <t>115 out of 116</t>
  </si>
  <si>
    <t>271 out of 275</t>
  </si>
  <si>
    <t>DuBois Integrity Academy</t>
  </si>
  <si>
    <t>38 out of 51</t>
  </si>
  <si>
    <t>6 out of 7</t>
  </si>
  <si>
    <t>25 out of 71</t>
  </si>
  <si>
    <t>3 out of 7</t>
  </si>
  <si>
    <t>4 out of 21</t>
  </si>
  <si>
    <t>21 out of 39</t>
  </si>
  <si>
    <t>10 out of 18</t>
  </si>
  <si>
    <t>15 out of 22</t>
  </si>
  <si>
    <t>7 out of 7</t>
  </si>
  <si>
    <t>2 out of 4</t>
  </si>
  <si>
    <t>5 out of 5</t>
  </si>
  <si>
    <t>3 out of 4</t>
  </si>
  <si>
    <t>2 out of 3</t>
  </si>
  <si>
    <t>5 out of 98</t>
  </si>
  <si>
    <t>9 out of 142</t>
  </si>
  <si>
    <t>1 out of 14</t>
  </si>
  <si>
    <t>3 out of 45</t>
  </si>
  <si>
    <t>1 out of 13</t>
  </si>
  <si>
    <t>69 out of 97</t>
  </si>
  <si>
    <t>7 out of 15</t>
  </si>
  <si>
    <t>64 out of 137</t>
  </si>
  <si>
    <t>3 out of 15</t>
  </si>
  <si>
    <t>10 out of 42</t>
  </si>
  <si>
    <t>3 out of 11</t>
  </si>
  <si>
    <t>634 out of 668</t>
  </si>
  <si>
    <t>132 out of 134</t>
  </si>
  <si>
    <t>194 out of 360</t>
  </si>
  <si>
    <t>112 out of 164</t>
  </si>
  <si>
    <t>278 out of 447</t>
  </si>
  <si>
    <t>102 out of 158</t>
  </si>
  <si>
    <t>144 out of 355</t>
  </si>
  <si>
    <t>62 out of 164</t>
  </si>
  <si>
    <t>860 out of 948</t>
  </si>
  <si>
    <t>153 out of 165</t>
  </si>
  <si>
    <t>793 out of 1737</t>
  </si>
  <si>
    <t>71 out of 179</t>
  </si>
  <si>
    <t>133 out of 465</t>
  </si>
  <si>
    <t>51 out of 166</t>
  </si>
  <si>
    <t>103 out of 358</t>
  </si>
  <si>
    <t>44 out of 167</t>
  </si>
  <si>
    <t>3 out of 19</t>
  </si>
  <si>
    <t>1 out of 3</t>
  </si>
  <si>
    <t>1 out of 2</t>
  </si>
  <si>
    <t>32 out of 37</t>
  </si>
  <si>
    <t>8 out of 8</t>
  </si>
  <si>
    <t>50 out of 65</t>
  </si>
  <si>
    <t>3 out of 18</t>
  </si>
  <si>
    <t>1 out of 6</t>
  </si>
  <si>
    <t>13 out of 14</t>
  </si>
  <si>
    <t>115 out of 142</t>
  </si>
  <si>
    <t>13 out of 15</t>
  </si>
  <si>
    <t>162 out of 195</t>
  </si>
  <si>
    <t>15 out of 16</t>
  </si>
  <si>
    <t>41 out of 54</t>
  </si>
  <si>
    <t>9 out of 12</t>
  </si>
  <si>
    <t>79 out of 79</t>
  </si>
  <si>
    <t>3 out of 42</t>
  </si>
  <si>
    <t>69 out of 80</t>
  </si>
  <si>
    <t>6 out of 8</t>
  </si>
  <si>
    <t>84 out of 115</t>
  </si>
  <si>
    <t>4 out of 9</t>
  </si>
  <si>
    <t>20 out of 35</t>
  </si>
  <si>
    <t>5 out of 6</t>
  </si>
  <si>
    <t>48 out of 59</t>
  </si>
  <si>
    <t>8 out of 11</t>
  </si>
  <si>
    <t>17 out of 85</t>
  </si>
  <si>
    <t>1 out of 12</t>
  </si>
  <si>
    <t>1 out of 27</t>
  </si>
  <si>
    <t>61 out of 75</t>
  </si>
  <si>
    <t>13 out of 13</t>
  </si>
  <si>
    <t>73 out of 115</t>
  </si>
  <si>
    <t>10 out of 14</t>
  </si>
  <si>
    <t>20 out of 40</t>
  </si>
  <si>
    <t>7 out of 11</t>
  </si>
  <si>
    <t>20 out of 25</t>
  </si>
  <si>
    <t>22 out of 35</t>
  </si>
  <si>
    <t>5 out of 9</t>
  </si>
  <si>
    <t>16 out of 21</t>
  </si>
  <si>
    <t>8 out of 10</t>
  </si>
  <si>
    <t>3 out of 58</t>
  </si>
  <si>
    <t>4 out of 58</t>
  </si>
  <si>
    <t>25 out of 36</t>
  </si>
  <si>
    <t>4 out of 5</t>
  </si>
  <si>
    <t>26 out of 36</t>
  </si>
  <si>
    <t>41 out of 41</t>
  </si>
  <si>
    <t>56 out of 57</t>
  </si>
  <si>
    <t>19 out of 20</t>
  </si>
  <si>
    <t>37 out of 45</t>
  </si>
  <si>
    <t>15 out of 60</t>
  </si>
  <si>
    <t>16 out of 16</t>
  </si>
  <si>
    <t>16 out of 23</t>
  </si>
  <si>
    <t>14 out of 18</t>
  </si>
  <si>
    <t>26 out of 38</t>
  </si>
  <si>
    <t>11 out of 14</t>
  </si>
  <si>
    <t>7 out of 14</t>
  </si>
  <si>
    <t>11 out of 11</t>
  </si>
  <si>
    <t>2 out of 9</t>
  </si>
  <si>
    <t>13 out of 16</t>
  </si>
  <si>
    <t>2 out of 2</t>
  </si>
  <si>
    <t>25 out of 30</t>
  </si>
  <si>
    <t>27 out of 30</t>
  </si>
  <si>
    <t>1 out of 93</t>
  </si>
  <si>
    <t>System ID</t>
  </si>
  <si>
    <t>Matched Value-Add Effect Score</t>
  </si>
  <si>
    <t>Value-Add* % Student Enrollment</t>
  </si>
  <si>
    <t>No/Lower</t>
  </si>
  <si>
    <t>No/No</t>
  </si>
  <si>
    <t>Lower/No</t>
  </si>
  <si>
    <t>Statistically Significant?</t>
  </si>
  <si>
    <t>Statistically Significant? Designation</t>
  </si>
  <si>
    <t>Matched School Value-Add Effect Score</t>
  </si>
  <si>
    <t>SCSC School Value-Added Score</t>
  </si>
  <si>
    <r>
      <t xml:space="preserve">of state charter schools
</t>
    </r>
    <r>
      <rPr>
        <sz val="18"/>
        <color theme="9" tint="-0.249977111117893"/>
        <rFont val="Aptos Narrow"/>
        <family val="2"/>
        <scheme val="minor"/>
      </rPr>
      <t>OUTPERFORMED</t>
    </r>
    <r>
      <rPr>
        <sz val="18"/>
        <color theme="1"/>
        <rFont val="Aptos Narrow"/>
        <family val="2"/>
        <scheme val="minor"/>
      </rPr>
      <t xml:space="preserve"> the schools and or districts their students would otherwise 
attend in 2022-2023.</t>
    </r>
  </si>
  <si>
    <t>Schools Meeting Standards</t>
  </si>
  <si>
    <t>Cirrus Academy Charter School</t>
  </si>
  <si>
    <t>DELTA STEAM Academy</t>
  </si>
  <si>
    <t>Georgia Fugees Academy</t>
  </si>
  <si>
    <t xml:space="preserve">International Academy of Smyrna </t>
  </si>
  <si>
    <t>Ivy Prep Academy at Kirkwood</t>
  </si>
  <si>
    <t>Liberty Tech Charter School</t>
  </si>
  <si>
    <t xml:space="preserve">Odyssey Charter School </t>
  </si>
  <si>
    <t>SAIL – School for Arts-Infused Learning</t>
  </si>
  <si>
    <t>Southwest Georgia STEM</t>
  </si>
  <si>
    <t>Utopian Academy for the Arts</t>
  </si>
  <si>
    <t>Schools Approaching Standards</t>
  </si>
  <si>
    <t>Schools Not Meeting Standards</t>
  </si>
  <si>
    <t>Destinations Career Academy</t>
  </si>
  <si>
    <t>Schools without a Designation</t>
  </si>
  <si>
    <t>Introduction</t>
  </si>
  <si>
    <t>Provides an overview of the academic section of the Comprehensive Performance Framework</t>
  </si>
  <si>
    <t>Overall Designations</t>
  </si>
  <si>
    <t xml:space="preserve">A list of which schools met academic standards, which were approaching standards and which schools that did not meet standards </t>
  </si>
  <si>
    <t>School Scores</t>
  </si>
  <si>
    <t>Displays the selected school's score on each measure included in the academic section of the CPF and the comparison scores. Please review the Calculations Explained section at the bottom of the page for details regarding comparison score calculations.</t>
  </si>
  <si>
    <t>Overall School Comparisons</t>
  </si>
  <si>
    <t>Grade Band School Comparisons</t>
  </si>
  <si>
    <t>Grade Band District Comparisons</t>
  </si>
  <si>
    <r>
      <rPr>
        <b/>
        <sz val="12"/>
        <color theme="1"/>
        <rFont val="Aptos Narrow"/>
        <family val="2"/>
        <scheme val="minor"/>
      </rPr>
      <t xml:space="preserve">Calculations Explained: </t>
    </r>
    <r>
      <rPr>
        <sz val="11"/>
        <color theme="1"/>
        <rFont val="Aptos Narrow"/>
        <family val="2"/>
        <scheme val="minor"/>
      </rPr>
      <t xml:space="preserve">
School-Level Comparison Score: The School-Level Comparison Score is calculated using the proportion of students the school enrolls from each school attendance zone served. The student-level address element in the GaDOE Data Collections Student Record report is used to determine which school each student enrolled in a state charter school is zoned to attend (the school the student would attend if they were not enrolled in the charter school). The SCSC weights those schools’ CCRPI scores based on the proportion of students enrolled.  School enrollment percentages and corresponding scores are included on the tabs labeled Overall School Comparisons and Grade Band School Comparisons. 
District-Weighted Score: The District-Weighted Comparison Score is calculated using the proportion of students the school enrolls from each district served. For instance, if a state charter school enrolls 80% of its students from District A and 20% of its students from District B, then the comparison score is 80% of District A's score plus 20% of District B's score. This is the same process followed in the School Weighted Score. District enrollment percentages and corresponding scores are included on the tabs labeled Overall District Comparisons and Grade Band District Comparisons. 
Grade Band Enrollment Weighted Overall Score:  The Grade Band Enrollment Weighted Overall Score is calculated based on the proportion of students the state charter school enrolls in each grade band served. The SCSC uses the Student Record enrollment numbers to determine related percentages. For instance, if a state charter school serves grades K-8 and enrolls 60% of its students in the elementary grade band and 40% of its students in the middle-grade band, then the Grade Band Enrollment Weighted Score is 60% of the school’s elementary school score plus 40% of the school’s middle school score. The state charter school’s score is then compared to the same weighting of the School Comparison Score and District Comparison Score. For state charter schools that serve across grade bands, this measure seeks to determine whether, as a whole, the school is providing a better opportunity for most students.
Recent changes to the state's accountability system approved by the U.S. Department of Education did away with the state's generation of the Grade Band Single Score. In the absence of GaDOE generating the score, SCSC has reproduced the Grade Band Single Score using the methodology as described in previous years' calculation guidance.
Grade band Enrollment Value-Added Comparisons were calculated differently than other measures, utilizing a regression rather than the enrollment weights described above. Please see full Value Added Measure report for methodology.  To earn a Meets Standards designation, the school must have a statistically significant higher VAM score. 
*Green highlights comparison scores showing that the SCSC school is outperforming by grade band. Yellow is used to highlight a comparison score that the SCSC school is performing the same as (no more than 3% below), i.e. Approaching Academic Standards.</t>
    </r>
  </si>
  <si>
    <t>Overall District Comparisons</t>
  </si>
  <si>
    <t xml:space="preserve">Displays the data used to generate the  School-Level Comparison Score for each academic measure. The displayed data is relevant to the school selected from the dropdown list on the School Scores tab. </t>
  </si>
  <si>
    <t xml:space="preserve">Displays the data used to generate the Grade Band Enrollment Weighted School-Level Comparison Score for each academic measure. The displayed data is relevant to the school selected from the dropdown list on the School Scores tab. </t>
  </si>
  <si>
    <t xml:space="preserve">Displays the data used to generate the  District-Level Comparison Score for each academic measure. The displayed data is relevant to the school selected from the dropdown list on the School Scores tab. </t>
  </si>
  <si>
    <t xml:space="preserve">Displays the data used to generate the Grade Band Enrollment Weighted District-Level Comparison Score for each academic measure. The displayed data is relevant to the school selected from the dropdown list on the School Scores tab. </t>
  </si>
  <si>
    <t xml:space="preserve">Choose the School Name from the dropdown list in cell A2. All cells will populate with the relevant data for the selected school. Data will also populate for the selected school on the Comparison tabs to the right of this sheet. </t>
  </si>
  <si>
    <t>Dekalb Brilliance Academy*</t>
  </si>
  <si>
    <t xml:space="preserve">
*SCSC academic designations rely on data from the annual state-wide summative assessment, the Georgia Milesontes. The school did not serve students in any Georgia Milestones tested grade level; thus, no data are available to determine a designation.</t>
  </si>
  <si>
    <r>
      <rPr>
        <b/>
        <sz val="11"/>
        <color rgb="FF006666"/>
        <rFont val="Aptos Narrow"/>
        <family val="2"/>
        <scheme val="minor"/>
      </rPr>
      <t>Assessing State Charter School Performance</t>
    </r>
    <r>
      <rPr>
        <sz val="11"/>
        <color theme="1"/>
        <rFont val="Aptos Narrow"/>
        <family val="2"/>
        <scheme val="minor"/>
      </rPr>
      <t xml:space="preserve">
The State Charter Schools Commission of Georgia (SCSC) a tool called the Comprehensive Performance Framework (CPF) to set forth clear, quantifiable, rigorous, and attainable goals in the areas of academic achievement, financial viability, and organizational compliance. A school’s performance on the CPF informs SCSC decision making over the course of the charter term and at renewal.
</t>
    </r>
    <r>
      <rPr>
        <b/>
        <sz val="11"/>
        <color rgb="FF006666"/>
        <rFont val="Aptos Narrow"/>
        <family val="2"/>
        <scheme val="minor"/>
      </rPr>
      <t>Academic Section of the Comprehensive Performance Framework</t>
    </r>
    <r>
      <rPr>
        <sz val="11"/>
        <color theme="1"/>
        <rFont val="Aptos Narrow"/>
        <family val="2"/>
        <scheme val="minor"/>
      </rPr>
      <t xml:space="preserve">
The academic portion of the CPF assesses a variety of indicators to measure a school’s performance in alignment with the SCSC’s mission. The academic portion of the CPF seeks to answer the following fundamental question:
</t>
    </r>
    <r>
      <rPr>
        <u/>
        <sz val="11"/>
        <color theme="1"/>
        <rFont val="Aptos Narrow"/>
        <family val="2"/>
        <scheme val="minor"/>
      </rPr>
      <t>Is the educational program offering students a better educational opportunity than they would otherwise receive in traditional district schools?</t>
    </r>
    <r>
      <rPr>
        <sz val="11"/>
        <color theme="1"/>
        <rFont val="Aptos Narrow"/>
        <family val="2"/>
        <scheme val="minor"/>
      </rPr>
      <t xml:space="preserve"> To answer this question, the SCSC uses data from the College and Career Ready Performance Index (CCRPI, Georgia’s state accountability tool) and predictive indicators that control for a school’s unique and/or challenging student population called the Value-Added Measure. More information regarding CCRPI can be found on the Georgia Department of Education's Accountability website, and information on the Value-Added Measure is posted on the SCSC Academic Accountability webpage, both links are provided at the bottom of the page.
</t>
    </r>
    <r>
      <rPr>
        <b/>
        <sz val="11"/>
        <color rgb="FF006666"/>
        <rFont val="Aptos Narrow"/>
        <family val="2"/>
        <scheme val="minor"/>
      </rPr>
      <t>2022-2023 Academic Measures</t>
    </r>
    <r>
      <rPr>
        <sz val="11"/>
        <color theme="1"/>
        <rFont val="Aptos Narrow"/>
        <family val="2"/>
        <scheme val="minor"/>
      </rPr>
      <t xml:space="preserve">
   1. GaDOE CCRPI Content Mastery Scores
   2. GaDOE CCRPI Progress Scores
   3. SCSC CCRPI Grade Band Score
   4. SCSC Value-Added Impact Scores (VAM)</t>
    </r>
    <r>
      <rPr>
        <b/>
        <sz val="11"/>
        <color rgb="FF006666"/>
        <rFont val="Aptos Narrow"/>
        <family val="2"/>
        <scheme val="minor"/>
      </rPr>
      <t xml:space="preserve">
</t>
    </r>
    <r>
      <rPr>
        <sz val="11"/>
        <color theme="1"/>
        <rFont val="Aptos Narrow"/>
        <family val="2"/>
        <scheme val="minor"/>
      </rPr>
      <t xml:space="preserve">
</t>
    </r>
    <r>
      <rPr>
        <sz val="11"/>
        <rFont val="Aptos Narrow"/>
        <family val="2"/>
        <scheme val="minor"/>
      </rPr>
      <t xml:space="preserve">In the 2022-2023 school year, a state charter school may satisfy academic requirements and be considered </t>
    </r>
    <r>
      <rPr>
        <b/>
        <sz val="11"/>
        <color theme="9" tint="-0.249977111117893"/>
        <rFont val="Aptos Narrow"/>
        <family val="2"/>
        <scheme val="minor"/>
      </rPr>
      <t>Meeting</t>
    </r>
    <r>
      <rPr>
        <sz val="11"/>
        <rFont val="Aptos Narrow"/>
        <family val="2"/>
        <scheme val="minor"/>
      </rPr>
      <t xml:space="preserve"> SCSC academic standards if it:</t>
    </r>
    <r>
      <rPr>
        <sz val="11"/>
        <color theme="1"/>
        <rFont val="Aptos Narrow"/>
        <family val="2"/>
        <scheme val="minor"/>
      </rPr>
      <t xml:space="preserve">
-  Outperforms the schools or districts from which it enrolls students (school or district comparison score) on any one or combination of measures 1-4 in all grades bands served OR 
-  Outperforms the schools or districts from which it enrolls students (school or district comparison score) on a grade-band enrollment weighted overall school score for any of the abovementioned measures. 
If a school performs the same as the comparison score (no more than 2 points below) on any measure 1-4 in all relevant grade bands or on a grade-band enrollment weighted score, it is considered </t>
    </r>
    <r>
      <rPr>
        <b/>
        <sz val="11"/>
        <color rgb="FFFFC000"/>
        <rFont val="Aptos Narrow"/>
        <family val="2"/>
        <scheme val="minor"/>
      </rPr>
      <t>Approaching</t>
    </r>
    <r>
      <rPr>
        <sz val="11"/>
        <color theme="1"/>
        <rFont val="Aptos Narrow"/>
        <family val="2"/>
        <scheme val="minor"/>
      </rPr>
      <t xml:space="preserve"> standards.
If the state charter school fails to perform on any of the academic measures adequately, it is designated as </t>
    </r>
    <r>
      <rPr>
        <b/>
        <sz val="11"/>
        <color rgb="FFC00000"/>
        <rFont val="Aptos Narrow"/>
        <family val="2"/>
        <scheme val="minor"/>
      </rPr>
      <t>Not Meeting</t>
    </r>
    <r>
      <rPr>
        <sz val="11"/>
        <color theme="1"/>
        <rFont val="Aptos Narrow"/>
        <family val="2"/>
        <scheme val="minor"/>
      </rPr>
      <t xml:space="preserve"> SCSC academic standards.</t>
    </r>
  </si>
  <si>
    <t>Georgia Dept. of Ed. CCRPI webpage:</t>
  </si>
  <si>
    <t>https://www.gadoe.org/CCRPI/Pages/default.aspx</t>
  </si>
  <si>
    <t xml:space="preserve">SCSC Academic Accountability webpage: </t>
  </si>
  <si>
    <t>https://scsc.georgia.gov/school-accountability/scsc-comprehensive-performance-framework/academic-accountability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</si>
</sst>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00%"/>
    <numFmt numFmtId="166" formatCode="0.0000"/>
  </numFmts>
  <fonts count="23" x14ac:knownFonts="1">
    <font>
      <sz val="11"/>
      <color theme="1"/>
      <name val="Aptos Narrow"/>
      <family val="2"/>
      <scheme val="minor"/>
    </font>
    <font>
      <b/>
      <sz val="11"/>
      <color theme="0"/>
      <name val="Aptos Narrow"/>
      <family val="2"/>
      <scheme val="minor"/>
    </font>
    <font>
      <b/>
      <sz val="11"/>
      <color theme="1"/>
      <name val="Aptos Narrow"/>
      <family val="2"/>
      <scheme val="minor"/>
    </font>
    <font>
      <sz val="11"/>
      <color theme="1"/>
      <name val="Aptos Narrow"/>
      <family val="2"/>
      <scheme val="minor"/>
    </font>
    <font>
      <sz val="8"/>
      <name val="Aptos Narrow"/>
      <family val="2"/>
      <scheme val="minor"/>
    </font>
    <font>
      <b/>
      <sz val="14"/>
      <color theme="1"/>
      <name val="Aptos Narrow"/>
      <family val="2"/>
      <scheme val="minor"/>
    </font>
    <font>
      <b/>
      <sz val="12"/>
      <color theme="1"/>
      <name val="Aptos Narrow"/>
      <family val="2"/>
      <scheme val="minor"/>
    </font>
    <font>
      <sz val="18"/>
      <color theme="1"/>
      <name val="Aptos Narrow"/>
      <family val="2"/>
      <scheme val="minor"/>
    </font>
    <font>
      <sz val="60"/>
      <color theme="1"/>
      <name val="Aptos Narrow"/>
      <family val="2"/>
      <scheme val="minor"/>
    </font>
    <font>
      <sz val="18"/>
      <color theme="9" tint="-0.249977111117893"/>
      <name val="Aptos Narrow"/>
      <family val="2"/>
      <scheme val="minor"/>
    </font>
    <font>
      <sz val="11"/>
      <color theme="9" tint="-0.249977111117893"/>
      <name val="Aptos Narrow"/>
      <family val="2"/>
      <scheme val="minor"/>
    </font>
    <font>
      <sz val="11"/>
      <color rgb="FFFFC000"/>
      <name val="Aptos Narrow"/>
      <family val="2"/>
      <scheme val="minor"/>
    </font>
    <font>
      <sz val="11"/>
      <color rgb="FFC00000"/>
      <name val="Aptos Narrow"/>
      <family val="2"/>
      <scheme val="minor"/>
    </font>
    <font>
      <sz val="11"/>
      <color theme="1" tint="0.34998626667073579"/>
      <name val="Aptos Narrow"/>
      <family val="2"/>
      <scheme val="minor"/>
    </font>
    <font>
      <sz val="11"/>
      <name val="Aptos Narrow"/>
      <family val="2"/>
      <scheme val="minor"/>
    </font>
    <font>
      <b/>
      <sz val="11"/>
      <color rgb="FF006666"/>
      <name val="Aptos Narrow"/>
      <family val="2"/>
      <scheme val="minor"/>
    </font>
    <font>
      <sz val="10"/>
      <color theme="1"/>
      <name val="Aptos Narrow"/>
      <family val="2"/>
      <scheme val="minor"/>
    </font>
    <font>
      <u/>
      <sz val="11"/>
      <color theme="1"/>
      <name val="Aptos Narrow"/>
      <family val="2"/>
      <scheme val="minor"/>
    </font>
    <font>
      <b/>
      <sz val="11"/>
      <color theme="9" tint="-0.249977111117893"/>
      <name val="Aptos Narrow"/>
      <family val="2"/>
      <scheme val="minor"/>
    </font>
    <font>
      <b/>
      <sz val="11"/>
      <color rgb="FFC00000"/>
      <name val="Aptos Narrow"/>
      <family val="2"/>
      <scheme val="minor"/>
    </font>
    <font>
      <b/>
      <sz val="11"/>
      <color rgb="FFFFC000"/>
      <name val="Aptos Narrow"/>
      <family val="2"/>
      <scheme val="minor"/>
    </font>
    <font>
      <u/>
      <sz val="11"/>
      <color theme="10"/>
      <name val="Aptos Narrow"/>
      <family val="2"/>
      <scheme val="minor"/>
    </font>
    <font>
      <sz val="11"/>
      <name val="Calibri"/>
      <family val="2"/>
    </font>
  </fonts>
  <fills count="7">
    <fill>
      <patternFill patternType="none"/>
    </fill>
    <fill>
      <patternFill patternType="gray125"/>
    </fill>
    <fill>
      <patternFill patternType="solid">
        <fgColor theme="0" tint="-4.9989318521683403E-2"/>
        <bgColor indexed="64"/>
      </patternFill>
    </fill>
    <fill>
      <patternFill patternType="solid">
        <fgColor theme="3"/>
        <bgColor indexed="64"/>
      </patternFill>
    </fill>
    <fill>
      <patternFill patternType="solid">
        <fgColor rgb="FFFFFF00"/>
        <bgColor indexed="64"/>
      </patternFill>
    </fill>
    <fill>
      <patternFill patternType="solid">
        <fgColor rgb="FF006666"/>
        <bgColor indexed="64"/>
      </patternFill>
    </fill>
    <fill>
      <patternFill patternType="solid">
        <fgColor theme="0"/>
        <bgColor indexed="64"/>
      </patternFill>
    </fill>
  </fills>
  <borders count="16">
    <border>
      <left/>
      <right/>
      <top/>
      <bottom/>
      <diagonal/>
    </border>
    <border>
      <left style="thin">
        <color theme="0"/>
      </left>
      <right style="thin">
        <color theme="0" tint="-0.34998626667073579"/>
      </right>
      <top style="thin">
        <color theme="0"/>
      </top>
      <bottom style="thin">
        <color theme="0" tint="-0.34998626667073579"/>
      </bottom>
      <diagonal/>
    </border>
    <border>
      <left style="thin">
        <color theme="0" tint="-0.34998626667073579"/>
      </left>
      <right style="thin">
        <color theme="0" tint="-0.34998626667073579"/>
      </right>
      <top style="thin">
        <color theme="0"/>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9" fontId="3" fillId="0" borderId="0" applyFont="0" applyFill="0" applyBorder="0" applyAlignment="0" applyProtection="0"/>
    <xf numFmtId="0" fontId="21" fillId="0" borderId="0" applyNumberFormat="0" applyFill="0" applyBorder="0" applyAlignment="0" applyProtection="0"/>
    <xf numFmtId="0" fontId="22" fillId="0" borderId="0"/>
  </cellStyleXfs>
  <cellXfs count="118">
    <xf numFmtId="0" fontId="0" fillId="0" borderId="0" xfId="0"/>
    <xf numFmtId="164" fontId="0" fillId="0" borderId="0" xfId="0" applyNumberFormat="1"/>
    <xf numFmtId="0" fontId="0" fillId="0" borderId="0" xfId="0" applyAlignment="1">
      <alignment horizontal="center" vertical="center"/>
    </xf>
    <xf numFmtId="164" fontId="0" fillId="0" borderId="0" xfId="0" applyNumberFormat="1" applyAlignment="1">
      <alignment horizontal="center" vertical="center"/>
    </xf>
    <xf numFmtId="1" fontId="0" fillId="0" borderId="0" xfId="0" applyNumberFormat="1" applyAlignment="1">
      <alignment horizontal="center" vertical="center"/>
    </xf>
    <xf numFmtId="0" fontId="0" fillId="0" borderId="0" xfId="0" applyAlignment="1">
      <alignment vertical="center"/>
    </xf>
    <xf numFmtId="1" fontId="0" fillId="0" borderId="0" xfId="0" applyNumberFormat="1"/>
    <xf numFmtId="10" fontId="0" fillId="0" borderId="0" xfId="1" applyNumberFormat="1" applyFont="1"/>
    <xf numFmtId="0" fontId="2" fillId="0" borderId="0" xfId="0" applyFont="1"/>
    <xf numFmtId="10" fontId="2" fillId="0" borderId="0" xfId="1" applyNumberFormat="1" applyFont="1"/>
    <xf numFmtId="1" fontId="2" fillId="0" borderId="0" xfId="0" applyNumberFormat="1" applyFont="1"/>
    <xf numFmtId="164" fontId="2" fillId="0" borderId="0" xfId="0" applyNumberFormat="1" applyFont="1"/>
    <xf numFmtId="2" fontId="2" fillId="0" borderId="0" xfId="0" applyNumberFormat="1" applyFont="1"/>
    <xf numFmtId="0" fontId="0" fillId="0" borderId="0" xfId="0" applyAlignment="1">
      <alignment horizontal="center"/>
    </xf>
    <xf numFmtId="1" fontId="0" fillId="0" borderId="0" xfId="0" applyNumberFormat="1" applyAlignment="1">
      <alignment horizontal="center"/>
    </xf>
    <xf numFmtId="164" fontId="0" fillId="0" borderId="0" xfId="0" applyNumberFormat="1" applyAlignment="1">
      <alignment horizontal="center"/>
    </xf>
    <xf numFmtId="165" fontId="0" fillId="0" borderId="0" xfId="1" applyNumberFormat="1" applyFont="1"/>
    <xf numFmtId="0" fontId="2" fillId="2" borderId="1" xfId="0" applyFont="1" applyFill="1" applyBorder="1" applyAlignment="1">
      <alignment vertical="center" wrapText="1"/>
    </xf>
    <xf numFmtId="0" fontId="2" fillId="2" borderId="2" xfId="0" applyFont="1" applyFill="1" applyBorder="1" applyAlignment="1">
      <alignment vertical="center" wrapText="1"/>
    </xf>
    <xf numFmtId="10" fontId="2" fillId="2" borderId="2" xfId="1" applyNumberFormat="1" applyFont="1" applyFill="1" applyBorder="1" applyAlignment="1">
      <alignment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vertical="center" wrapText="1"/>
    </xf>
    <xf numFmtId="10" fontId="2" fillId="2" borderId="3" xfId="1" applyNumberFormat="1" applyFont="1" applyFill="1" applyBorder="1" applyAlignment="1">
      <alignment vertical="center" wrapText="1"/>
    </xf>
    <xf numFmtId="0" fontId="2" fillId="2" borderId="3" xfId="0" applyFont="1" applyFill="1" applyBorder="1" applyAlignment="1">
      <alignment horizontal="center" vertical="center" wrapText="1"/>
    </xf>
    <xf numFmtId="0" fontId="0" fillId="0" borderId="3" xfId="0" applyBorder="1" applyAlignment="1">
      <alignment vertical="center" wrapText="1"/>
    </xf>
    <xf numFmtId="0" fontId="0" fillId="0" borderId="3" xfId="0" applyBorder="1" applyAlignment="1">
      <alignment vertical="center"/>
    </xf>
    <xf numFmtId="165" fontId="0" fillId="0" borderId="3" xfId="1" applyNumberFormat="1" applyFont="1" applyBorder="1" applyAlignment="1">
      <alignment vertical="center"/>
    </xf>
    <xf numFmtId="1" fontId="0" fillId="0" borderId="3" xfId="0" applyNumberFormat="1" applyBorder="1" applyAlignment="1">
      <alignment horizontal="center" vertical="center"/>
    </xf>
    <xf numFmtId="164" fontId="0" fillId="0" borderId="3" xfId="0" applyNumberFormat="1" applyBorder="1" applyAlignment="1">
      <alignment horizontal="center" vertical="center"/>
    </xf>
    <xf numFmtId="0" fontId="0" fillId="0" borderId="3" xfId="0" applyBorder="1" applyAlignment="1">
      <alignment horizontal="center" vertical="center"/>
    </xf>
    <xf numFmtId="10" fontId="0" fillId="0" borderId="3" xfId="1" applyNumberFormat="1" applyFont="1" applyBorder="1" applyAlignment="1">
      <alignment vertical="center"/>
    </xf>
    <xf numFmtId="164" fontId="2" fillId="2" borderId="2" xfId="0" applyNumberFormat="1" applyFont="1" applyFill="1" applyBorder="1" applyAlignment="1">
      <alignment horizontal="center" vertical="center" wrapText="1"/>
    </xf>
    <xf numFmtId="1" fontId="2" fillId="2" borderId="2" xfId="0" applyNumberFormat="1" applyFont="1" applyFill="1" applyBorder="1" applyAlignment="1">
      <alignment horizontal="center" vertical="center" wrapText="1"/>
    </xf>
    <xf numFmtId="165" fontId="2" fillId="2" borderId="2" xfId="1" applyNumberFormat="1" applyFont="1" applyFill="1" applyBorder="1" applyAlignment="1">
      <alignment vertical="center" wrapText="1"/>
    </xf>
    <xf numFmtId="0" fontId="0" fillId="0" borderId="0" xfId="0" applyAlignment="1">
      <alignment horizontal="left"/>
    </xf>
    <xf numFmtId="0" fontId="5"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2" fillId="0" borderId="0" xfId="0" applyFont="1" applyAlignment="1" applyProtection="1">
      <alignment vertical="center"/>
      <protection locked="0"/>
    </xf>
    <xf numFmtId="0" fontId="0" fillId="0" borderId="0" xfId="0" applyAlignment="1" applyProtection="1">
      <alignment vertical="top"/>
      <protection locked="0"/>
    </xf>
    <xf numFmtId="166" fontId="0" fillId="0" borderId="0" xfId="0" applyNumberFormat="1"/>
    <xf numFmtId="166" fontId="0" fillId="0" borderId="0" xfId="0" applyNumberFormat="1" applyAlignment="1">
      <alignment vertical="center"/>
    </xf>
    <xf numFmtId="166" fontId="0" fillId="0" borderId="0" xfId="0" applyNumberFormat="1" applyAlignment="1">
      <alignment horizontal="center" vertical="center"/>
    </xf>
    <xf numFmtId="166" fontId="2" fillId="0" borderId="0" xfId="0" applyNumberFormat="1" applyFont="1" applyAlignment="1">
      <alignment vertical="center"/>
    </xf>
    <xf numFmtId="0" fontId="0" fillId="4" borderId="0" xfId="0" applyFill="1"/>
    <xf numFmtId="49" fontId="0" fillId="0" borderId="0" xfId="0" applyNumberFormat="1"/>
    <xf numFmtId="166" fontId="0" fillId="0" borderId="0" xfId="0" applyNumberFormat="1" applyAlignment="1">
      <alignment horizontal="center"/>
    </xf>
    <xf numFmtId="166" fontId="0" fillId="0" borderId="3" xfId="0" applyNumberFormat="1" applyBorder="1" applyAlignment="1">
      <alignment horizontal="center" vertical="center"/>
    </xf>
    <xf numFmtId="1" fontId="2" fillId="2" borderId="4" xfId="0" applyNumberFormat="1" applyFont="1" applyFill="1" applyBorder="1" applyAlignment="1">
      <alignment horizontal="center" vertical="center" wrapText="1"/>
    </xf>
    <xf numFmtId="0" fontId="7" fillId="0" borderId="0" xfId="0" applyFont="1" applyAlignment="1">
      <alignment vertical="center" wrapText="1"/>
    </xf>
    <xf numFmtId="0" fontId="0" fillId="0" borderId="0" xfId="0" applyAlignment="1">
      <alignment wrapText="1"/>
    </xf>
    <xf numFmtId="0" fontId="15" fillId="6" borderId="0" xfId="0" applyFont="1" applyFill="1" applyAlignment="1">
      <alignment horizontal="left" vertical="center"/>
    </xf>
    <xf numFmtId="0" fontId="14" fillId="6" borderId="0" xfId="0" applyFont="1" applyFill="1" applyAlignment="1">
      <alignment horizontal="left" vertical="center"/>
    </xf>
    <xf numFmtId="0" fontId="0" fillId="6" borderId="0" xfId="0" applyFill="1"/>
    <xf numFmtId="0" fontId="21" fillId="6" borderId="0" xfId="2" applyFill="1"/>
    <xf numFmtId="0" fontId="0" fillId="0" borderId="0" xfId="0" applyAlignment="1">
      <alignment horizontal="center" vertical="center" wrapText="1"/>
    </xf>
    <xf numFmtId="0" fontId="1" fillId="3" borderId="0" xfId="0" applyFont="1" applyFill="1" applyAlignment="1">
      <alignment horizontal="centerContinuous" vertical="center" wrapText="1"/>
    </xf>
    <xf numFmtId="0" fontId="2" fillId="0" borderId="0" xfId="0" applyFont="1" applyAlignment="1">
      <alignment horizontal="center" vertical="center" wrapText="1"/>
    </xf>
    <xf numFmtId="0" fontId="2" fillId="0" borderId="0" xfId="0" applyFont="1" applyAlignment="1">
      <alignment vertical="center"/>
    </xf>
    <xf numFmtId="0" fontId="0" fillId="0" borderId="0" xfId="0" applyAlignment="1">
      <alignment vertical="top"/>
    </xf>
    <xf numFmtId="0" fontId="0" fillId="0" borderId="0" xfId="0" applyAlignment="1" applyProtection="1">
      <alignment horizontal="center" vertical="center" wrapText="1"/>
      <protection hidden="1"/>
    </xf>
    <xf numFmtId="1" fontId="0" fillId="0" borderId="0" xfId="0" applyNumberFormat="1" applyAlignment="1" applyProtection="1">
      <alignment horizontal="center" vertical="center"/>
      <protection hidden="1"/>
    </xf>
    <xf numFmtId="1" fontId="0" fillId="0" borderId="0" xfId="0" applyNumberFormat="1" applyAlignment="1" applyProtection="1">
      <alignment horizontal="center" vertical="center" wrapText="1"/>
      <protection hidden="1"/>
    </xf>
    <xf numFmtId="9" fontId="0" fillId="0" borderId="0" xfId="1" applyFont="1" applyAlignment="1" applyProtection="1">
      <alignment horizontal="center" vertical="center" wrapText="1"/>
      <protection hidden="1"/>
    </xf>
    <xf numFmtId="166" fontId="0" fillId="0" borderId="0" xfId="0" applyNumberFormat="1" applyAlignment="1" applyProtection="1">
      <alignment horizontal="center" vertical="center"/>
      <protection hidden="1"/>
    </xf>
    <xf numFmtId="166" fontId="0" fillId="0" borderId="0" xfId="0" applyNumberFormat="1" applyAlignment="1" applyProtection="1">
      <alignment horizontal="center" vertical="center" wrapText="1"/>
      <protection hidden="1"/>
    </xf>
    <xf numFmtId="0" fontId="0" fillId="5" borderId="0" xfId="0" applyFill="1" applyAlignment="1">
      <alignment horizontal="center"/>
    </xf>
    <xf numFmtId="0" fontId="14" fillId="6" borderId="0" xfId="0" applyFont="1" applyFill="1" applyAlignment="1">
      <alignment horizontal="left" vertical="center" wrapText="1"/>
    </xf>
    <xf numFmtId="0" fontId="14" fillId="6" borderId="0" xfId="0" applyFont="1" applyFill="1" applyAlignment="1">
      <alignment horizontal="left" vertical="center"/>
    </xf>
    <xf numFmtId="0" fontId="0" fillId="0" borderId="0" xfId="0" applyAlignment="1">
      <alignment horizontal="left" vertical="center" wrapText="1"/>
    </xf>
    <xf numFmtId="0" fontId="0" fillId="0" borderId="10" xfId="0" applyBorder="1" applyAlignment="1">
      <alignment horizontal="center"/>
    </xf>
    <xf numFmtId="0" fontId="0" fillId="0" borderId="0" xfId="0" applyAlignment="1">
      <alignment horizontal="center"/>
    </xf>
    <xf numFmtId="9" fontId="8" fillId="0" borderId="8" xfId="0" applyNumberFormat="1" applyFont="1" applyBorder="1" applyAlignment="1">
      <alignment horizontal="center" vertical="center"/>
    </xf>
    <xf numFmtId="0" fontId="8" fillId="0" borderId="6" xfId="0" applyFont="1" applyBorder="1" applyAlignment="1">
      <alignment horizontal="center" vertical="center"/>
    </xf>
    <xf numFmtId="0" fontId="8" fillId="0" borderId="10" xfId="0" applyFont="1" applyBorder="1" applyAlignment="1">
      <alignment horizontal="center" vertical="center"/>
    </xf>
    <xf numFmtId="0" fontId="8" fillId="0" borderId="0" xfId="0" applyFont="1" applyAlignment="1">
      <alignment horizontal="center" vertical="center"/>
    </xf>
    <xf numFmtId="0" fontId="7" fillId="0" borderId="6" xfId="0" applyFont="1" applyBorder="1" applyAlignment="1">
      <alignment horizontal="left" vertical="center" wrapText="1"/>
    </xf>
    <xf numFmtId="0" fontId="7" fillId="0" borderId="9" xfId="0" applyFont="1" applyBorder="1" applyAlignment="1">
      <alignment horizontal="left" vertical="center" wrapText="1"/>
    </xf>
    <xf numFmtId="0" fontId="7" fillId="0" borderId="0" xfId="0" applyFont="1" applyAlignment="1">
      <alignment horizontal="left" vertical="center" wrapText="1"/>
    </xf>
    <xf numFmtId="0" fontId="7" fillId="0" borderId="11" xfId="0" applyFont="1" applyBorder="1" applyAlignment="1">
      <alignment horizontal="left" vertical="center" wrapText="1"/>
    </xf>
    <xf numFmtId="0" fontId="10" fillId="0" borderId="8" xfId="0" applyFont="1" applyBorder="1" applyAlignment="1">
      <alignment horizontal="center" vertical="center"/>
    </xf>
    <xf numFmtId="0" fontId="10" fillId="0" borderId="6" xfId="0" applyFont="1" applyBorder="1" applyAlignment="1">
      <alignment horizontal="center" vertical="center"/>
    </xf>
    <xf numFmtId="0" fontId="10" fillId="0" borderId="9" xfId="0" applyFont="1" applyBorder="1" applyAlignment="1">
      <alignment horizontal="center" vertical="center"/>
    </xf>
    <xf numFmtId="0" fontId="10" fillId="0" borderId="12" xfId="0" applyFont="1" applyBorder="1" applyAlignment="1">
      <alignment horizontal="center" vertical="center"/>
    </xf>
    <xf numFmtId="0" fontId="10" fillId="0" borderId="5" xfId="0" applyFont="1" applyBorder="1" applyAlignment="1">
      <alignment horizontal="center" vertical="center"/>
    </xf>
    <xf numFmtId="0" fontId="10" fillId="0" borderId="13" xfId="0" applyFont="1" applyBorder="1" applyAlignment="1">
      <alignment horizontal="center" vertical="center"/>
    </xf>
    <xf numFmtId="0" fontId="0" fillId="0" borderId="8" xfId="0" applyBorder="1" applyAlignment="1">
      <alignment horizontal="center"/>
    </xf>
    <xf numFmtId="0" fontId="0" fillId="0" borderId="6" xfId="0" applyBorder="1" applyAlignment="1">
      <alignment horizontal="center"/>
    </xf>
    <xf numFmtId="0" fontId="0" fillId="0" borderId="11" xfId="0" applyBorder="1" applyAlignment="1">
      <alignment horizontal="center"/>
    </xf>
    <xf numFmtId="0" fontId="0" fillId="0" borderId="9" xfId="0" applyBorder="1" applyAlignment="1">
      <alignment horizontal="center"/>
    </xf>
    <xf numFmtId="0" fontId="11" fillId="0" borderId="8" xfId="0" applyFont="1" applyBorder="1" applyAlignment="1">
      <alignment horizontal="center" vertical="center"/>
    </xf>
    <xf numFmtId="0" fontId="11" fillId="0" borderId="6" xfId="0" applyFont="1" applyBorder="1" applyAlignment="1">
      <alignment horizontal="center" vertical="center"/>
    </xf>
    <xf numFmtId="0" fontId="11" fillId="0" borderId="9" xfId="0" applyFont="1" applyBorder="1" applyAlignment="1">
      <alignment horizontal="center" vertical="center"/>
    </xf>
    <xf numFmtId="0" fontId="11" fillId="0" borderId="12" xfId="0" applyFont="1" applyBorder="1" applyAlignment="1">
      <alignment horizontal="center" vertical="center"/>
    </xf>
    <xf numFmtId="0" fontId="11" fillId="0" borderId="5" xfId="0" applyFont="1" applyBorder="1" applyAlignment="1">
      <alignment horizontal="center" vertical="center"/>
    </xf>
    <xf numFmtId="0" fontId="11" fillId="0" borderId="13" xfId="0" applyFont="1" applyBorder="1" applyAlignment="1">
      <alignment horizontal="center" vertical="center"/>
    </xf>
    <xf numFmtId="0" fontId="16" fillId="0" borderId="6" xfId="0" applyFont="1" applyBorder="1" applyAlignment="1">
      <alignment horizontal="left" vertical="center" wrapText="1"/>
    </xf>
    <xf numFmtId="0" fontId="12" fillId="0" borderId="8" xfId="0" applyFont="1" applyBorder="1" applyAlignment="1">
      <alignment horizontal="center" vertical="center"/>
    </xf>
    <xf numFmtId="0" fontId="12" fillId="0" borderId="6" xfId="0" applyFont="1" applyBorder="1" applyAlignment="1">
      <alignment horizontal="center" vertical="center"/>
    </xf>
    <xf numFmtId="0" fontId="12" fillId="0" borderId="9" xfId="0" applyFont="1" applyBorder="1" applyAlignment="1">
      <alignment horizontal="center" vertical="center"/>
    </xf>
    <xf numFmtId="0" fontId="12" fillId="0" borderId="12" xfId="0" applyFont="1" applyBorder="1" applyAlignment="1">
      <alignment horizontal="center" vertical="center"/>
    </xf>
    <xf numFmtId="0" fontId="12" fillId="0" borderId="5" xfId="0" applyFont="1" applyBorder="1" applyAlignment="1">
      <alignment horizontal="center" vertical="center"/>
    </xf>
    <xf numFmtId="0" fontId="12" fillId="0" borderId="13" xfId="0" applyFont="1" applyBorder="1" applyAlignment="1">
      <alignment horizontal="center" vertical="center"/>
    </xf>
    <xf numFmtId="0" fontId="13" fillId="0" borderId="8" xfId="0" applyFont="1" applyBorder="1" applyAlignment="1">
      <alignment horizontal="center" vertical="center"/>
    </xf>
    <xf numFmtId="0" fontId="13" fillId="0" borderId="6" xfId="0" applyFont="1" applyBorder="1" applyAlignment="1">
      <alignment horizontal="center" vertical="center"/>
    </xf>
    <xf numFmtId="0" fontId="13" fillId="0" borderId="9" xfId="0" applyFont="1" applyBorder="1" applyAlignment="1">
      <alignment horizontal="center" vertical="center"/>
    </xf>
    <xf numFmtId="0" fontId="13" fillId="0" borderId="12" xfId="0" applyFont="1" applyBorder="1" applyAlignment="1">
      <alignment horizontal="center" vertical="center"/>
    </xf>
    <xf numFmtId="0" fontId="13" fillId="0" borderId="5" xfId="0" applyFont="1" applyBorder="1" applyAlignment="1">
      <alignment horizontal="center" vertical="center"/>
    </xf>
    <xf numFmtId="0" fontId="13" fillId="0" borderId="13" xfId="0" applyFont="1" applyBorder="1" applyAlignment="1">
      <alignment horizontal="center" vertical="center"/>
    </xf>
    <xf numFmtId="0" fontId="0" fillId="0" borderId="14" xfId="0" applyBorder="1" applyAlignment="1">
      <alignment horizontal="center"/>
    </xf>
    <xf numFmtId="0" fontId="0" fillId="0" borderId="7" xfId="0" applyBorder="1" applyAlignment="1">
      <alignment horizontal="center"/>
    </xf>
    <xf numFmtId="0" fontId="0" fillId="0" borderId="15" xfId="0" applyBorder="1" applyAlignment="1">
      <alignment horizontal="center"/>
    </xf>
    <xf numFmtId="0" fontId="2" fillId="0" borderId="0" xfId="0" applyFont="1" applyAlignment="1" applyProtection="1">
      <alignment horizontal="left" vertical="center" wrapText="1"/>
      <protection hidden="1"/>
    </xf>
    <xf numFmtId="1" fontId="0" fillId="0" borderId="0" xfId="0" applyNumberFormat="1" applyAlignment="1" applyProtection="1">
      <alignment horizontal="center" vertical="center" wrapText="1"/>
      <protection hidden="1"/>
    </xf>
    <xf numFmtId="0" fontId="0" fillId="0" borderId="0" xfId="0" applyAlignment="1">
      <alignment horizontal="left" vertical="top" wrapText="1"/>
    </xf>
    <xf numFmtId="166" fontId="0" fillId="0" borderId="0" xfId="0" applyNumberFormat="1" applyAlignment="1" applyProtection="1">
      <alignment horizontal="center" vertical="center" wrapText="1"/>
      <protection hidden="1"/>
    </xf>
    <xf numFmtId="0" fontId="1" fillId="3" borderId="0" xfId="0" applyFont="1" applyFill="1" applyAlignment="1">
      <alignment horizontal="center" vertical="center" wrapText="1"/>
    </xf>
    <xf numFmtId="0" fontId="5" fillId="0" borderId="0" xfId="0" applyFont="1" applyAlignment="1">
      <alignment horizontal="left" vertical="center" wrapText="1"/>
    </xf>
  </cellXfs>
  <cellStyles count="4">
    <cellStyle name="Hyperlink" xfId="2" builtinId="8"/>
    <cellStyle name="Normal" xfId="0" builtinId="0"/>
    <cellStyle name="Normal 2" xfId="3" xr:uid="{66BE072D-8C8F-4C3F-A710-D613C8066BCC}"/>
    <cellStyle name="Percent" xfId="1" builtinId="5"/>
  </cellStyles>
  <dxfs count="34">
    <dxf>
      <fill>
        <patternFill>
          <bgColor theme="9" tint="0.79998168889431442"/>
        </patternFill>
      </fill>
    </dxf>
    <dxf>
      <fill>
        <patternFill>
          <bgColor theme="9" tint="0.79998168889431442"/>
        </patternFill>
      </fill>
    </dxf>
    <dxf>
      <fill>
        <patternFill>
          <bgColor rgb="FFFFF2CC"/>
        </patternFill>
      </fill>
    </dxf>
    <dxf>
      <fill>
        <patternFill>
          <bgColor theme="9" tint="0.79998168889431442"/>
        </patternFill>
      </fill>
    </dxf>
    <dxf>
      <fill>
        <patternFill>
          <bgColor rgb="FFFFF2CC"/>
        </patternFill>
      </fill>
    </dxf>
    <dxf>
      <fill>
        <patternFill>
          <bgColor rgb="FFFFF2CC"/>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rgb="FFFFF2CC"/>
        </patternFill>
      </fill>
    </dxf>
    <dxf>
      <fill>
        <patternFill>
          <bgColor rgb="FFFFF2CC"/>
        </patternFill>
      </fill>
    </dxf>
    <dxf>
      <fill>
        <patternFill>
          <bgColor theme="9" tint="0.79998168889431442"/>
        </patternFill>
      </fill>
    </dxf>
    <dxf>
      <fill>
        <patternFill>
          <bgColor theme="9" tint="0.79998168889431442"/>
        </patternFill>
      </fill>
    </dxf>
    <dxf>
      <fill>
        <patternFill>
          <bgColor rgb="FFFFF2CC"/>
        </patternFill>
      </fill>
    </dxf>
    <dxf>
      <fill>
        <patternFill>
          <bgColor theme="9" tint="0.79998168889431442"/>
        </patternFill>
      </fill>
    </dxf>
    <dxf>
      <fill>
        <patternFill>
          <bgColor rgb="FFFFF2CC"/>
        </patternFill>
      </fill>
    </dxf>
    <dxf>
      <fill>
        <patternFill>
          <bgColor theme="9" tint="0.79998168889431442"/>
        </patternFill>
      </fill>
    </dxf>
    <dxf>
      <fill>
        <patternFill>
          <bgColor rgb="FFFFF2CC"/>
        </patternFill>
      </fill>
    </dxf>
    <dxf>
      <fill>
        <patternFill>
          <bgColor theme="9" tint="0.79998168889431442"/>
        </patternFill>
      </fill>
    </dxf>
    <dxf>
      <fill>
        <patternFill>
          <bgColor rgb="FFFFF2CC"/>
        </patternFill>
      </fill>
    </dxf>
    <dxf>
      <fill>
        <patternFill>
          <bgColor rgb="FFFFF2CC"/>
        </patternFill>
      </fill>
    </dxf>
    <dxf>
      <fill>
        <patternFill>
          <bgColor theme="9" tint="0.79998168889431442"/>
        </patternFill>
      </fill>
    </dxf>
    <dxf>
      <fill>
        <patternFill>
          <bgColor rgb="FFFFF2CC"/>
        </patternFill>
      </fill>
    </dxf>
    <dxf>
      <fill>
        <patternFill>
          <bgColor theme="9" tint="0.79998168889431442"/>
        </patternFill>
      </fill>
    </dxf>
    <dxf>
      <fill>
        <patternFill>
          <bgColor theme="9" tint="0.79998168889431442"/>
        </patternFill>
      </fill>
    </dxf>
    <dxf>
      <fill>
        <patternFill>
          <bgColor rgb="FFFFF2CC"/>
        </patternFill>
      </fill>
    </dxf>
    <dxf>
      <font>
        <strike val="0"/>
      </font>
      <fill>
        <patternFill patternType="none">
          <bgColor auto="1"/>
        </patternFill>
      </fill>
    </dxf>
    <dxf>
      <font>
        <strike val="0"/>
      </font>
      <fill>
        <patternFill patternType="none">
          <bgColor auto="1"/>
        </patternFill>
      </fill>
    </dxf>
    <dxf>
      <font>
        <strike val="0"/>
      </font>
      <fill>
        <patternFill patternType="none">
          <bgColor auto="1"/>
        </patternFill>
      </fill>
    </dxf>
    <dxf>
      <font>
        <strike val="0"/>
      </font>
      <fill>
        <patternFill patternType="none">
          <bgColor auto="1"/>
        </patternFill>
      </fill>
    </dxf>
    <dxf>
      <font>
        <strike val="0"/>
      </font>
      <fill>
        <patternFill patternType="none">
          <bgColor auto="1"/>
        </patternFill>
      </fill>
    </dxf>
    <dxf>
      <font>
        <strike val="0"/>
      </font>
      <fill>
        <patternFill patternType="none">
          <bgColor auto="1"/>
        </patternFill>
      </fill>
    </dxf>
  </dxfs>
  <tableStyles count="0" defaultTableStyle="TableStyleMedium2" defaultPivotStyle="PivotStyleLight16"/>
  <colors>
    <mruColors>
      <color rgb="FFF2F2F2"/>
      <color rgb="FFCCFFFF"/>
      <color rgb="FF006666"/>
      <color rgb="FF33CCCC"/>
      <color rgb="FFFFF2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5.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42" Type="http://schemas.openxmlformats.org/officeDocument/2006/relationships/customXml" Target="../customXml/item8.xml"/><Relationship Id="rId47" Type="http://schemas.openxmlformats.org/officeDocument/2006/relationships/customXml" Target="../customXml/item13.xml"/><Relationship Id="rId50" Type="http://schemas.openxmlformats.org/officeDocument/2006/relationships/customXml" Target="../customXml/item16.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powerPivotData" Target="model/item.data"/><Relationship Id="rId38" Type="http://schemas.openxmlformats.org/officeDocument/2006/relationships/customXml" Target="../customXml/item4.xml"/><Relationship Id="rId46" Type="http://schemas.openxmlformats.org/officeDocument/2006/relationships/customXml" Target="../customXml/item1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onnections" Target="connections.xml"/><Relationship Id="rId41" Type="http://schemas.openxmlformats.org/officeDocument/2006/relationships/customXml" Target="../customXml/item7.xml"/><Relationship Id="rId54" Type="http://schemas.openxmlformats.org/officeDocument/2006/relationships/customXml" Target="../customXml/item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eetMetadata" Target="metadata.xml"/><Relationship Id="rId37" Type="http://schemas.openxmlformats.org/officeDocument/2006/relationships/customXml" Target="../customXml/item3.xml"/><Relationship Id="rId40" Type="http://schemas.openxmlformats.org/officeDocument/2006/relationships/customXml" Target="../customXml/item6.xml"/><Relationship Id="rId45" Type="http://schemas.openxmlformats.org/officeDocument/2006/relationships/customXml" Target="../customXml/item11.xml"/><Relationship Id="rId53" Type="http://schemas.openxmlformats.org/officeDocument/2006/relationships/customXml" Target="../customXml/item19.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36" Type="http://schemas.openxmlformats.org/officeDocument/2006/relationships/customXml" Target="../customXml/item2.xml"/><Relationship Id="rId49" Type="http://schemas.openxmlformats.org/officeDocument/2006/relationships/customXml" Target="../customXml/item1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4" Type="http://schemas.openxmlformats.org/officeDocument/2006/relationships/customXml" Target="../customXml/item10.xml"/><Relationship Id="rId52" Type="http://schemas.openxmlformats.org/officeDocument/2006/relationships/customXml" Target="../customXml/item18.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 Id="rId35" Type="http://schemas.openxmlformats.org/officeDocument/2006/relationships/customXml" Target="../customXml/item1.xml"/><Relationship Id="rId43" Type="http://schemas.openxmlformats.org/officeDocument/2006/relationships/customXml" Target="../customXml/item9.xml"/><Relationship Id="rId48" Type="http://schemas.openxmlformats.org/officeDocument/2006/relationships/customXml" Target="../customXml/item14.xml"/><Relationship Id="rId8" Type="http://schemas.openxmlformats.org/officeDocument/2006/relationships/worksheet" Target="worksheets/sheet8.xml"/><Relationship Id="rId51" Type="http://schemas.openxmlformats.org/officeDocument/2006/relationships/customXml" Target="../customXml/item17.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552450</xdr:colOff>
      <xdr:row>3</xdr:row>
      <xdr:rowOff>66675</xdr:rowOff>
    </xdr:from>
    <xdr:to>
      <xdr:col>8</xdr:col>
      <xdr:colOff>571500</xdr:colOff>
      <xdr:row>9</xdr:row>
      <xdr:rowOff>28575</xdr:rowOff>
    </xdr:to>
    <xdr:sp macro="" textlink="">
      <xdr:nvSpPr>
        <xdr:cNvPr id="4" name="TextBox 3">
          <a:extLst>
            <a:ext uri="{FF2B5EF4-FFF2-40B4-BE49-F238E27FC236}">
              <a16:creationId xmlns:a16="http://schemas.microsoft.com/office/drawing/2014/main" id="{56D9FE25-9F97-87F3-2B62-0E8034D73DD1}"/>
            </a:ext>
          </a:extLst>
        </xdr:cNvPr>
        <xdr:cNvSpPr txBox="1"/>
      </xdr:nvSpPr>
      <xdr:spPr>
        <a:xfrm>
          <a:off x="552450" y="638175"/>
          <a:ext cx="4895850" cy="1104900"/>
        </a:xfrm>
        <a:prstGeom prst="rect">
          <a:avLst/>
        </a:prstGeom>
        <a:solidFill>
          <a:srgbClr val="006666"/>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400">
              <a:solidFill>
                <a:schemeClr val="bg1"/>
              </a:solidFill>
            </a:rPr>
            <a:t>SCSC Academic</a:t>
          </a:r>
          <a:r>
            <a:rPr lang="en-US" sz="2400" baseline="0">
              <a:solidFill>
                <a:schemeClr val="bg1"/>
              </a:solidFill>
            </a:rPr>
            <a:t> Accountability Report</a:t>
          </a:r>
        </a:p>
        <a:p>
          <a:r>
            <a:rPr lang="en-US" sz="2400" baseline="0">
              <a:solidFill>
                <a:schemeClr val="bg1"/>
              </a:solidFill>
            </a:rPr>
            <a:t>2022-2023</a:t>
          </a:r>
        </a:p>
        <a:p>
          <a:endParaRPr lang="en-US" sz="1100" baseline="0">
            <a:solidFill>
              <a:schemeClr val="bg1"/>
            </a:solidFill>
          </a:endParaRPr>
        </a:p>
      </xdr:txBody>
    </xdr:sp>
    <xdr:clientData/>
  </xdr:twoCellAnchor>
  <xdr:twoCellAnchor editAs="oneCell">
    <xdr:from>
      <xdr:col>6</xdr:col>
      <xdr:colOff>95249</xdr:colOff>
      <xdr:row>21</xdr:row>
      <xdr:rowOff>85725</xdr:rowOff>
    </xdr:from>
    <xdr:to>
      <xdr:col>9</xdr:col>
      <xdr:colOff>409574</xdr:colOff>
      <xdr:row>32</xdr:row>
      <xdr:rowOff>133350</xdr:rowOff>
    </xdr:to>
    <xdr:pic>
      <xdr:nvPicPr>
        <xdr:cNvPr id="6" name="Picture 5">
          <a:extLst>
            <a:ext uri="{FF2B5EF4-FFF2-40B4-BE49-F238E27FC236}">
              <a16:creationId xmlns:a16="http://schemas.microsoft.com/office/drawing/2014/main" id="{37C395C1-9FDA-FCD7-2D99-EA44AE307D1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752849" y="4086225"/>
          <a:ext cx="2143125" cy="2143125"/>
        </a:xfrm>
        <a:prstGeom prst="rect">
          <a:avLst/>
        </a:prstGeom>
      </xdr:spPr>
    </xdr:pic>
    <xdr:clientData/>
  </xdr:twoCellAnchor>
  <xdr:twoCellAnchor>
    <xdr:from>
      <xdr:col>1</xdr:col>
      <xdr:colOff>19050</xdr:colOff>
      <xdr:row>11</xdr:row>
      <xdr:rowOff>85725</xdr:rowOff>
    </xdr:from>
    <xdr:to>
      <xdr:col>8</xdr:col>
      <xdr:colOff>466725</xdr:colOff>
      <xdr:row>15</xdr:row>
      <xdr:rowOff>133350</xdr:rowOff>
    </xdr:to>
    <xdr:sp macro="" textlink="">
      <xdr:nvSpPr>
        <xdr:cNvPr id="11" name="TextBox 10">
          <a:extLst>
            <a:ext uri="{FF2B5EF4-FFF2-40B4-BE49-F238E27FC236}">
              <a16:creationId xmlns:a16="http://schemas.microsoft.com/office/drawing/2014/main" id="{55016B41-BAE1-CD9A-8AEB-3A2A398FBDA4}"/>
            </a:ext>
          </a:extLst>
        </xdr:cNvPr>
        <xdr:cNvSpPr txBox="1"/>
      </xdr:nvSpPr>
      <xdr:spPr>
        <a:xfrm>
          <a:off x="628650" y="2181225"/>
          <a:ext cx="4714875" cy="809625"/>
        </a:xfrm>
        <a:prstGeom prst="rect">
          <a:avLst/>
        </a:prstGeom>
        <a:solidFill>
          <a:srgbClr val="006666"/>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a:solidFill>
                <a:schemeClr val="bg1"/>
              </a:solidFill>
            </a:rPr>
            <a:t>April 2024</a:t>
          </a:r>
        </a:p>
        <a:p>
          <a:r>
            <a:rPr lang="en-US" sz="1600">
              <a:solidFill>
                <a:schemeClr val="bg1"/>
              </a:solidFill>
            </a:rPr>
            <a:t>State Charter Schools Comission of Georgia</a:t>
          </a:r>
        </a:p>
      </xdr:txBody>
    </xdr:sp>
    <xdr:clientData/>
  </xdr:twoCellAnchor>
  <xdr:twoCellAnchor>
    <xdr:from>
      <xdr:col>1</xdr:col>
      <xdr:colOff>47625</xdr:colOff>
      <xdr:row>9</xdr:row>
      <xdr:rowOff>57150</xdr:rowOff>
    </xdr:from>
    <xdr:to>
      <xdr:col>8</xdr:col>
      <xdr:colOff>476250</xdr:colOff>
      <xdr:row>9</xdr:row>
      <xdr:rowOff>57150</xdr:rowOff>
    </xdr:to>
    <xdr:cxnSp macro="">
      <xdr:nvCxnSpPr>
        <xdr:cNvPr id="17" name="Straight Connector 16">
          <a:extLst>
            <a:ext uri="{FF2B5EF4-FFF2-40B4-BE49-F238E27FC236}">
              <a16:creationId xmlns:a16="http://schemas.microsoft.com/office/drawing/2014/main" id="{3F8EEAFD-8B5A-5E5E-29B6-8A1F36220981}"/>
            </a:ext>
          </a:extLst>
        </xdr:cNvPr>
        <xdr:cNvCxnSpPr/>
      </xdr:nvCxnSpPr>
      <xdr:spPr>
        <a:xfrm>
          <a:off x="657225" y="1771650"/>
          <a:ext cx="4695825" cy="0"/>
        </a:xfrm>
        <a:prstGeom prst="line">
          <a:avLst/>
        </a:prstGeom>
        <a:ln w="28575">
          <a:solidFill>
            <a:schemeClr val="accent1">
              <a:lumMod val="75000"/>
            </a:schemeClr>
          </a:solidFill>
        </a:ln>
      </xdr:spPr>
      <xdr:style>
        <a:lnRef idx="2">
          <a:schemeClr val="accent1"/>
        </a:lnRef>
        <a:fillRef idx="0">
          <a:schemeClr val="accent1"/>
        </a:fillRef>
        <a:effectRef idx="1">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47625</xdr:colOff>
      <xdr:row>6</xdr:row>
      <xdr:rowOff>9525</xdr:rowOff>
    </xdr:from>
    <xdr:to>
      <xdr:col>8</xdr:col>
      <xdr:colOff>457200</xdr:colOff>
      <xdr:row>11</xdr:row>
      <xdr:rowOff>47625</xdr:rowOff>
    </xdr:to>
    <xdr:sp macro="" textlink="">
      <xdr:nvSpPr>
        <xdr:cNvPr id="2" name="TextBox 1">
          <a:extLst>
            <a:ext uri="{FF2B5EF4-FFF2-40B4-BE49-F238E27FC236}">
              <a16:creationId xmlns:a16="http://schemas.microsoft.com/office/drawing/2014/main" id="{A3575056-5405-3B25-A5C4-77C1D31E5526}"/>
            </a:ext>
          </a:extLst>
        </xdr:cNvPr>
        <xdr:cNvSpPr txBox="1"/>
      </xdr:nvSpPr>
      <xdr:spPr>
        <a:xfrm>
          <a:off x="657225" y="1152525"/>
          <a:ext cx="4676775" cy="990600"/>
        </a:xfrm>
        <a:prstGeom prst="rect">
          <a:avLst/>
        </a:prstGeom>
        <a:solidFill>
          <a:srgbClr val="F2F2F2">
            <a:alpha val="58824"/>
          </a:srgb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400" i="1">
              <a:solidFill>
                <a:srgbClr val="006666"/>
              </a:solidFill>
            </a:rPr>
            <a:t>“The mission of the SCSC is to improve public education throughout the state by authorizing high-quality charter schools that provide students with better educational opportunities than they would otherwise be afforded in traditional schools.”</a:t>
          </a:r>
        </a:p>
        <a:p>
          <a:endParaRPr lang="en-US" sz="1100">
            <a:solidFill>
              <a:srgbClr val="006666"/>
            </a:solidFil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hyperlink" Target="https://scsc.georgia.gov/school-accountability/scsc-comprehensive-performance-framework/academic-accountability" TargetMode="External"/><Relationship Id="rId1" Type="http://schemas.openxmlformats.org/officeDocument/2006/relationships/hyperlink" Target="https://www.gadoe.org/CCRPI/Pages/default.asp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8CF981-1922-43C7-A77E-AE6FE8BBF8E4}">
  <dimension ref="A1:J34"/>
  <sheetViews>
    <sheetView tabSelected="1" workbookViewId="0">
      <selection activeCell="O29" sqref="O28:O29"/>
    </sheetView>
  </sheetViews>
  <sheetFormatPr defaultRowHeight="15" x14ac:dyDescent="0.25"/>
  <sheetData>
    <row r="1" spans="1:10" x14ac:dyDescent="0.25">
      <c r="A1" s="66"/>
      <c r="B1" s="66"/>
      <c r="C1" s="66"/>
      <c r="D1" s="66"/>
      <c r="E1" s="66"/>
      <c r="F1" s="66"/>
      <c r="G1" s="66"/>
      <c r="H1" s="66"/>
      <c r="I1" s="66"/>
      <c r="J1" s="66"/>
    </row>
    <row r="2" spans="1:10" x14ac:dyDescent="0.25">
      <c r="A2" s="66"/>
      <c r="B2" s="66"/>
      <c r="C2" s="66"/>
      <c r="D2" s="66"/>
      <c r="E2" s="66"/>
      <c r="F2" s="66"/>
      <c r="G2" s="66"/>
      <c r="H2" s="66"/>
      <c r="I2" s="66"/>
      <c r="J2" s="66"/>
    </row>
    <row r="3" spans="1:10" x14ac:dyDescent="0.25">
      <c r="A3" s="66"/>
      <c r="B3" s="66"/>
      <c r="C3" s="66"/>
      <c r="D3" s="66"/>
      <c r="E3" s="66"/>
      <c r="F3" s="66"/>
      <c r="G3" s="66"/>
      <c r="H3" s="66"/>
      <c r="I3" s="66"/>
      <c r="J3" s="66"/>
    </row>
    <row r="4" spans="1:10" x14ac:dyDescent="0.25">
      <c r="A4" s="66"/>
      <c r="B4" s="66"/>
      <c r="C4" s="66"/>
      <c r="D4" s="66"/>
      <c r="E4" s="66"/>
      <c r="F4" s="66"/>
      <c r="G4" s="66"/>
      <c r="H4" s="66"/>
      <c r="I4" s="66"/>
      <c r="J4" s="66"/>
    </row>
    <row r="5" spans="1:10" x14ac:dyDescent="0.25">
      <c r="A5" s="66"/>
      <c r="B5" s="66"/>
      <c r="C5" s="66"/>
      <c r="D5" s="66"/>
      <c r="E5" s="66"/>
      <c r="F5" s="66"/>
      <c r="G5" s="66"/>
      <c r="H5" s="66"/>
      <c r="I5" s="66"/>
      <c r="J5" s="66"/>
    </row>
    <row r="6" spans="1:10" x14ac:dyDescent="0.25">
      <c r="A6" s="66"/>
      <c r="B6" s="66"/>
      <c r="C6" s="66"/>
      <c r="D6" s="66"/>
      <c r="E6" s="66"/>
      <c r="F6" s="66"/>
      <c r="G6" s="66"/>
      <c r="H6" s="66"/>
      <c r="I6" s="66"/>
      <c r="J6" s="66"/>
    </row>
    <row r="7" spans="1:10" x14ac:dyDescent="0.25">
      <c r="A7" s="66"/>
      <c r="B7" s="66"/>
      <c r="C7" s="66"/>
      <c r="D7" s="66"/>
      <c r="E7" s="66"/>
      <c r="F7" s="66"/>
      <c r="G7" s="66"/>
      <c r="H7" s="66"/>
      <c r="I7" s="66"/>
      <c r="J7" s="66"/>
    </row>
    <row r="8" spans="1:10" x14ac:dyDescent="0.25">
      <c r="A8" s="66"/>
      <c r="B8" s="66"/>
      <c r="C8" s="66"/>
      <c r="D8" s="66"/>
      <c r="E8" s="66"/>
      <c r="F8" s="66"/>
      <c r="G8" s="66"/>
      <c r="H8" s="66"/>
      <c r="I8" s="66"/>
      <c r="J8" s="66"/>
    </row>
    <row r="9" spans="1:10" x14ac:dyDescent="0.25">
      <c r="A9" s="66"/>
      <c r="B9" s="66"/>
      <c r="C9" s="66"/>
      <c r="D9" s="66"/>
      <c r="E9" s="66"/>
      <c r="F9" s="66"/>
      <c r="G9" s="66"/>
      <c r="H9" s="66"/>
      <c r="I9" s="66"/>
      <c r="J9" s="66"/>
    </row>
    <row r="10" spans="1:10" x14ac:dyDescent="0.25">
      <c r="A10" s="66"/>
      <c r="B10" s="66"/>
      <c r="C10" s="66"/>
      <c r="D10" s="66"/>
      <c r="E10" s="66"/>
      <c r="F10" s="66"/>
      <c r="G10" s="66"/>
      <c r="H10" s="66"/>
      <c r="I10" s="66"/>
      <c r="J10" s="66"/>
    </row>
    <row r="11" spans="1:10" x14ac:dyDescent="0.25">
      <c r="A11" s="66"/>
      <c r="B11" s="66"/>
      <c r="C11" s="66"/>
      <c r="D11" s="66"/>
      <c r="E11" s="66"/>
      <c r="F11" s="66"/>
      <c r="G11" s="66"/>
      <c r="H11" s="66"/>
      <c r="I11" s="66"/>
      <c r="J11" s="66"/>
    </row>
    <row r="12" spans="1:10" x14ac:dyDescent="0.25">
      <c r="A12" s="66"/>
      <c r="B12" s="66"/>
      <c r="C12" s="66"/>
      <c r="D12" s="66"/>
      <c r="E12" s="66"/>
      <c r="F12" s="66"/>
      <c r="G12" s="66"/>
      <c r="H12" s="66"/>
      <c r="I12" s="66"/>
      <c r="J12" s="66"/>
    </row>
    <row r="13" spans="1:10" x14ac:dyDescent="0.25">
      <c r="A13" s="66"/>
      <c r="B13" s="66"/>
      <c r="C13" s="66"/>
      <c r="D13" s="66"/>
      <c r="E13" s="66"/>
      <c r="F13" s="66"/>
      <c r="G13" s="66"/>
      <c r="H13" s="66"/>
      <c r="I13" s="66"/>
      <c r="J13" s="66"/>
    </row>
    <row r="14" spans="1:10" x14ac:dyDescent="0.25">
      <c r="A14" s="66"/>
      <c r="B14" s="66"/>
      <c r="C14" s="66"/>
      <c r="D14" s="66"/>
      <c r="E14" s="66"/>
      <c r="F14" s="66"/>
      <c r="G14" s="66"/>
      <c r="H14" s="66"/>
      <c r="I14" s="66"/>
      <c r="J14" s="66"/>
    </row>
    <row r="15" spans="1:10" x14ac:dyDescent="0.25">
      <c r="A15" s="66"/>
      <c r="B15" s="66"/>
      <c r="C15" s="66"/>
      <c r="D15" s="66"/>
      <c r="E15" s="66"/>
      <c r="F15" s="66"/>
      <c r="G15" s="66"/>
      <c r="H15" s="66"/>
      <c r="I15" s="66"/>
      <c r="J15" s="66"/>
    </row>
    <row r="16" spans="1:10" x14ac:dyDescent="0.25">
      <c r="A16" s="66"/>
      <c r="B16" s="66"/>
      <c r="C16" s="66"/>
      <c r="D16" s="66"/>
      <c r="E16" s="66"/>
      <c r="F16" s="66"/>
      <c r="G16" s="66"/>
      <c r="H16" s="66"/>
      <c r="I16" s="66"/>
      <c r="J16" s="66"/>
    </row>
    <row r="17" spans="1:10" x14ac:dyDescent="0.25">
      <c r="A17" s="66"/>
      <c r="B17" s="66"/>
      <c r="C17" s="66"/>
      <c r="D17" s="66"/>
      <c r="E17" s="66"/>
      <c r="F17" s="66"/>
      <c r="G17" s="66"/>
      <c r="H17" s="66"/>
      <c r="I17" s="66"/>
      <c r="J17" s="66"/>
    </row>
    <row r="18" spans="1:10" x14ac:dyDescent="0.25">
      <c r="A18" s="66"/>
      <c r="B18" s="66"/>
      <c r="C18" s="66"/>
      <c r="D18" s="66"/>
      <c r="E18" s="66"/>
      <c r="F18" s="66"/>
      <c r="G18" s="66"/>
      <c r="H18" s="66"/>
      <c r="I18" s="66"/>
      <c r="J18" s="66"/>
    </row>
    <row r="19" spans="1:10" x14ac:dyDescent="0.25">
      <c r="A19" s="66"/>
      <c r="B19" s="66"/>
      <c r="C19" s="66"/>
      <c r="D19" s="66"/>
      <c r="E19" s="66"/>
      <c r="F19" s="66"/>
      <c r="G19" s="66"/>
      <c r="H19" s="66"/>
      <c r="I19" s="66"/>
      <c r="J19" s="66"/>
    </row>
    <row r="20" spans="1:10" x14ac:dyDescent="0.25">
      <c r="A20" s="66"/>
      <c r="B20" s="66"/>
      <c r="C20" s="66"/>
      <c r="D20" s="66"/>
      <c r="E20" s="66"/>
      <c r="F20" s="66"/>
      <c r="G20" s="66"/>
      <c r="H20" s="66"/>
      <c r="I20" s="66"/>
      <c r="J20" s="66"/>
    </row>
    <row r="21" spans="1:10" x14ac:dyDescent="0.25">
      <c r="A21" s="66"/>
      <c r="B21" s="66"/>
      <c r="C21" s="66"/>
      <c r="D21" s="66"/>
      <c r="E21" s="66"/>
      <c r="F21" s="66"/>
      <c r="G21" s="66"/>
      <c r="H21" s="66"/>
      <c r="I21" s="66"/>
      <c r="J21" s="66"/>
    </row>
    <row r="22" spans="1:10" x14ac:dyDescent="0.25">
      <c r="A22" s="66"/>
      <c r="B22" s="66"/>
      <c r="C22" s="66"/>
      <c r="D22" s="66"/>
      <c r="E22" s="66"/>
      <c r="F22" s="66"/>
      <c r="G22" s="66"/>
      <c r="H22" s="66"/>
      <c r="I22" s="66"/>
      <c r="J22" s="66"/>
    </row>
    <row r="23" spans="1:10" x14ac:dyDescent="0.25">
      <c r="A23" s="66"/>
      <c r="B23" s="66"/>
      <c r="C23" s="66"/>
      <c r="D23" s="66"/>
      <c r="E23" s="66"/>
      <c r="F23" s="66"/>
      <c r="G23" s="66"/>
      <c r="H23" s="66"/>
      <c r="I23" s="66"/>
      <c r="J23" s="66"/>
    </row>
    <row r="24" spans="1:10" x14ac:dyDescent="0.25">
      <c r="A24" s="66"/>
      <c r="B24" s="66"/>
      <c r="C24" s="66"/>
      <c r="D24" s="66"/>
      <c r="E24" s="66"/>
      <c r="F24" s="66"/>
      <c r="G24" s="66"/>
      <c r="H24" s="66"/>
      <c r="I24" s="66"/>
      <c r="J24" s="66"/>
    </row>
    <row r="25" spans="1:10" x14ac:dyDescent="0.25">
      <c r="A25" s="66"/>
      <c r="B25" s="66"/>
      <c r="C25" s="66"/>
      <c r="D25" s="66"/>
      <c r="E25" s="66"/>
      <c r="F25" s="66"/>
      <c r="G25" s="66"/>
      <c r="H25" s="66"/>
      <c r="I25" s="66"/>
      <c r="J25" s="66"/>
    </row>
    <row r="26" spans="1:10" x14ac:dyDescent="0.25">
      <c r="A26" s="66"/>
      <c r="B26" s="66"/>
      <c r="C26" s="66"/>
      <c r="D26" s="66"/>
      <c r="E26" s="66"/>
      <c r="F26" s="66"/>
      <c r="G26" s="66"/>
      <c r="H26" s="66"/>
      <c r="I26" s="66"/>
      <c r="J26" s="66"/>
    </row>
    <row r="27" spans="1:10" x14ac:dyDescent="0.25">
      <c r="A27" s="66"/>
      <c r="B27" s="66"/>
      <c r="C27" s="66"/>
      <c r="D27" s="66"/>
      <c r="E27" s="66"/>
      <c r="F27" s="66"/>
      <c r="G27" s="66"/>
      <c r="H27" s="66"/>
      <c r="I27" s="66"/>
      <c r="J27" s="66"/>
    </row>
    <row r="28" spans="1:10" x14ac:dyDescent="0.25">
      <c r="A28" s="66"/>
      <c r="B28" s="66"/>
      <c r="C28" s="66"/>
      <c r="D28" s="66"/>
      <c r="E28" s="66"/>
      <c r="F28" s="66"/>
      <c r="G28" s="66"/>
      <c r="H28" s="66"/>
      <c r="I28" s="66"/>
      <c r="J28" s="66"/>
    </row>
    <row r="29" spans="1:10" x14ac:dyDescent="0.25">
      <c r="A29" s="66"/>
      <c r="B29" s="66"/>
      <c r="C29" s="66"/>
      <c r="D29" s="66"/>
      <c r="E29" s="66"/>
      <c r="F29" s="66"/>
      <c r="G29" s="66"/>
      <c r="H29" s="66"/>
      <c r="I29" s="66"/>
      <c r="J29" s="66"/>
    </row>
    <row r="30" spans="1:10" x14ac:dyDescent="0.25">
      <c r="A30" s="66"/>
      <c r="B30" s="66"/>
      <c r="C30" s="66"/>
      <c r="D30" s="66"/>
      <c r="E30" s="66"/>
      <c r="F30" s="66"/>
      <c r="G30" s="66"/>
      <c r="H30" s="66"/>
      <c r="I30" s="66"/>
      <c r="J30" s="66"/>
    </row>
    <row r="31" spans="1:10" x14ac:dyDescent="0.25">
      <c r="A31" s="66"/>
      <c r="B31" s="66"/>
      <c r="C31" s="66"/>
      <c r="D31" s="66"/>
      <c r="E31" s="66"/>
      <c r="F31" s="66"/>
      <c r="G31" s="66"/>
      <c r="H31" s="66"/>
      <c r="I31" s="66"/>
      <c r="J31" s="66"/>
    </row>
    <row r="32" spans="1:10" x14ac:dyDescent="0.25">
      <c r="A32" s="66"/>
      <c r="B32" s="66"/>
      <c r="C32" s="66"/>
      <c r="D32" s="66"/>
      <c r="E32" s="66"/>
      <c r="F32" s="66"/>
      <c r="G32" s="66"/>
      <c r="H32" s="66"/>
      <c r="I32" s="66"/>
      <c r="J32" s="66"/>
    </row>
    <row r="33" spans="1:10" x14ac:dyDescent="0.25">
      <c r="A33" s="66"/>
      <c r="B33" s="66"/>
      <c r="C33" s="66"/>
      <c r="D33" s="66"/>
      <c r="E33" s="66"/>
      <c r="F33" s="66"/>
      <c r="G33" s="66"/>
      <c r="H33" s="66"/>
      <c r="I33" s="66"/>
      <c r="J33" s="66"/>
    </row>
    <row r="34" spans="1:10" x14ac:dyDescent="0.25">
      <c r="A34" s="66"/>
      <c r="B34" s="66"/>
      <c r="C34" s="66"/>
      <c r="D34" s="66"/>
      <c r="E34" s="66"/>
      <c r="F34" s="66"/>
      <c r="G34" s="66"/>
      <c r="H34" s="66"/>
      <c r="I34" s="66"/>
      <c r="J34" s="66"/>
    </row>
  </sheetData>
  <sheetProtection algorithmName="SHA-512" hashValue="jyycnE+HZl2pRGSVDJnWOA7uNygW9BQaakGdOwbHIreXJbTBvHVHwY6uxWWSvo/GC1lsUu96evbDe0xLI2U4jA==" saltValue="ukJQT3xeeXmjfhlwSf0Ojg==" spinCount="100000" sheet="1" objects="1" scenarios="1"/>
  <mergeCells count="1">
    <mergeCell ref="A1:J34"/>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813F6B-6168-49A2-B81C-87EEDACE21A9}">
  <dimension ref="A1:N6218"/>
  <sheetViews>
    <sheetView workbookViewId="0">
      <selection activeCell="P7" sqref="P7"/>
    </sheetView>
  </sheetViews>
  <sheetFormatPr defaultRowHeight="15" x14ac:dyDescent="0.25"/>
  <cols>
    <col min="1" max="1" width="13" bestFit="1" customWidth="1"/>
    <col min="2" max="2" width="51.7109375" bestFit="1" customWidth="1"/>
    <col min="4" max="4" width="31.5703125" customWidth="1"/>
    <col min="5" max="5" width="37" customWidth="1"/>
    <col min="14" max="14" width="9.5703125" bestFit="1" customWidth="1"/>
  </cols>
  <sheetData>
    <row r="1" spans="1:14" x14ac:dyDescent="0.25">
      <c r="A1" t="s">
        <v>49</v>
      </c>
      <c r="B1" t="s">
        <v>2321</v>
      </c>
      <c r="C1" t="s">
        <v>1</v>
      </c>
      <c r="D1" t="s">
        <v>2322</v>
      </c>
      <c r="E1" t="s">
        <v>2323</v>
      </c>
      <c r="F1" s="7" t="s">
        <v>2</v>
      </c>
      <c r="G1" t="s">
        <v>52</v>
      </c>
      <c r="H1" s="1" t="s">
        <v>53</v>
      </c>
      <c r="I1" s="6" t="s">
        <v>54</v>
      </c>
      <c r="J1" s="1" t="s">
        <v>55</v>
      </c>
      <c r="K1" t="s">
        <v>1</v>
      </c>
      <c r="L1" s="1" t="s">
        <v>56</v>
      </c>
      <c r="M1" s="1" t="s">
        <v>2351</v>
      </c>
      <c r="N1" s="1" t="s">
        <v>2353</v>
      </c>
    </row>
    <row r="2" spans="1:14" x14ac:dyDescent="0.25">
      <c r="A2">
        <v>7830623</v>
      </c>
      <c r="B2" t="s">
        <v>3</v>
      </c>
      <c r="C2" t="s">
        <v>4</v>
      </c>
      <c r="D2" t="s">
        <v>57</v>
      </c>
      <c r="E2" t="s">
        <v>58</v>
      </c>
      <c r="F2" s="7">
        <v>4.3835616438356161E-3</v>
      </c>
      <c r="G2" s="6">
        <v>26.3</v>
      </c>
      <c r="H2" s="1">
        <v>0.11528767123287671</v>
      </c>
      <c r="I2" s="6">
        <v>61.5</v>
      </c>
      <c r="J2" s="1">
        <v>0.26958904109589038</v>
      </c>
      <c r="K2" s="6">
        <v>43.174999999999997</v>
      </c>
      <c r="L2" s="1">
        <v>0.18926027397260273</v>
      </c>
      <c r="M2" s="41">
        <v>-0.13944029808044434</v>
      </c>
      <c r="N2" s="41">
        <v>-6.1124514227044093E-4</v>
      </c>
    </row>
    <row r="3" spans="1:14" x14ac:dyDescent="0.25">
      <c r="A3">
        <v>7830623</v>
      </c>
      <c r="B3" t="s">
        <v>3</v>
      </c>
      <c r="C3" t="s">
        <v>4</v>
      </c>
      <c r="D3" t="s">
        <v>57</v>
      </c>
      <c r="E3" t="s">
        <v>59</v>
      </c>
      <c r="F3" s="7">
        <v>5.4794520547945202E-4</v>
      </c>
      <c r="G3" s="6">
        <v>25.9</v>
      </c>
      <c r="H3" s="1">
        <v>1.4191780821917806E-2</v>
      </c>
      <c r="I3" s="6">
        <v>60.2</v>
      </c>
      <c r="J3" s="1">
        <v>3.2986301369863011E-2</v>
      </c>
      <c r="K3" s="6">
        <v>47.414999999999999</v>
      </c>
      <c r="L3" s="1">
        <v>2.5980821917808216E-2</v>
      </c>
      <c r="M3" s="41">
        <v>-0.16303075850009918</v>
      </c>
      <c r="N3" s="41">
        <v>-8.9331922465807763E-5</v>
      </c>
    </row>
    <row r="4" spans="1:14" x14ac:dyDescent="0.25">
      <c r="A4">
        <v>7830623</v>
      </c>
      <c r="B4" t="s">
        <v>3</v>
      </c>
      <c r="C4" t="s">
        <v>4</v>
      </c>
      <c r="D4" t="s">
        <v>57</v>
      </c>
      <c r="E4" t="s">
        <v>60</v>
      </c>
      <c r="F4" s="7">
        <v>4.3835616438356161E-3</v>
      </c>
      <c r="G4" s="6">
        <v>45.8</v>
      </c>
      <c r="H4" s="1">
        <v>0.20076712328767121</v>
      </c>
      <c r="I4" s="6">
        <v>89.4</v>
      </c>
      <c r="J4" s="1">
        <v>0.39189041095890409</v>
      </c>
      <c r="K4" s="6">
        <v>75.61</v>
      </c>
      <c r="L4" s="1">
        <v>0.33144109589041093</v>
      </c>
      <c r="M4" s="41">
        <v>4.9659587442874908E-2</v>
      </c>
      <c r="N4" s="41">
        <v>2.1768586276328726E-4</v>
      </c>
    </row>
    <row r="5" spans="1:14" x14ac:dyDescent="0.25">
      <c r="A5">
        <v>7830623</v>
      </c>
      <c r="B5" t="s">
        <v>3</v>
      </c>
      <c r="C5" t="s">
        <v>4</v>
      </c>
      <c r="D5" t="s">
        <v>57</v>
      </c>
      <c r="E5" t="s">
        <v>61</v>
      </c>
      <c r="F5" s="7">
        <v>6.4657534246575346E-2</v>
      </c>
      <c r="G5" s="6">
        <v>62.9</v>
      </c>
      <c r="H5" s="1">
        <v>4.0669589041095895</v>
      </c>
      <c r="I5" s="6">
        <v>75.5</v>
      </c>
      <c r="J5" s="1">
        <v>4.8816438356164387</v>
      </c>
      <c r="K5" s="6">
        <v>67.699999999999989</v>
      </c>
      <c r="L5" s="1">
        <v>4.3773150684931501</v>
      </c>
      <c r="M5" s="41">
        <v>-5.7521164417266846E-2</v>
      </c>
      <c r="N5" s="41">
        <v>-3.7191766582123221E-3</v>
      </c>
    </row>
    <row r="6" spans="1:14" x14ac:dyDescent="0.25">
      <c r="A6">
        <v>7830623</v>
      </c>
      <c r="B6" t="s">
        <v>3</v>
      </c>
      <c r="C6" t="s">
        <v>4</v>
      </c>
      <c r="D6" t="s">
        <v>57</v>
      </c>
      <c r="E6" t="s">
        <v>62</v>
      </c>
      <c r="F6" s="7">
        <v>6.0273972602739728E-3</v>
      </c>
      <c r="G6" s="6">
        <v>36.1</v>
      </c>
      <c r="H6" s="1">
        <v>0.21758904109589042</v>
      </c>
      <c r="I6" s="6">
        <v>88.9</v>
      </c>
      <c r="J6" s="1">
        <v>0.5358356164383562</v>
      </c>
      <c r="K6" s="6">
        <v>70.784999999999997</v>
      </c>
      <c r="L6" s="1">
        <v>0.42664931506849313</v>
      </c>
      <c r="M6" s="41">
        <v>2.2956047207117081E-2</v>
      </c>
      <c r="N6" s="41">
        <v>1.3836521604289749E-4</v>
      </c>
    </row>
    <row r="7" spans="1:14" x14ac:dyDescent="0.25">
      <c r="A7">
        <v>7830623</v>
      </c>
      <c r="B7" t="s">
        <v>3</v>
      </c>
      <c r="C7" t="s">
        <v>4</v>
      </c>
      <c r="D7" t="s">
        <v>57</v>
      </c>
      <c r="E7" t="s">
        <v>63</v>
      </c>
      <c r="F7" s="7">
        <v>1.4246575342465753E-2</v>
      </c>
      <c r="G7" s="6">
        <v>60.4</v>
      </c>
      <c r="H7" s="1">
        <v>0.86049315068493148</v>
      </c>
      <c r="I7" s="6">
        <v>78.900000000000006</v>
      </c>
      <c r="J7" s="1">
        <v>1.1240547945205479</v>
      </c>
      <c r="K7" s="6">
        <v>71.58</v>
      </c>
      <c r="L7" s="1">
        <v>1.0197698630136987</v>
      </c>
      <c r="M7" s="41">
        <v>-7.522929459810257E-2</v>
      </c>
      <c r="N7" s="41">
        <v>-1.07175981345242E-3</v>
      </c>
    </row>
    <row r="8" spans="1:14" x14ac:dyDescent="0.25">
      <c r="A8">
        <v>7830623</v>
      </c>
      <c r="B8" t="s">
        <v>3</v>
      </c>
      <c r="C8" t="s">
        <v>4</v>
      </c>
      <c r="D8" t="s">
        <v>57</v>
      </c>
      <c r="E8" t="s">
        <v>64</v>
      </c>
      <c r="F8" s="7">
        <v>4.4383561643835619E-2</v>
      </c>
      <c r="G8" s="6">
        <v>53.9</v>
      </c>
      <c r="H8" s="1">
        <v>2.39227397260274</v>
      </c>
      <c r="I8" s="6">
        <v>81.5</v>
      </c>
      <c r="J8" s="1">
        <v>3.6172602739726027</v>
      </c>
      <c r="K8" s="6">
        <v>62.699999999999996</v>
      </c>
      <c r="L8" s="1">
        <v>2.7828493150684932</v>
      </c>
      <c r="M8" s="41">
        <v>-7.521891500800848E-3</v>
      </c>
      <c r="N8" s="41">
        <v>-3.3384833510403765E-4</v>
      </c>
    </row>
    <row r="9" spans="1:14" x14ac:dyDescent="0.25">
      <c r="A9">
        <v>7830623</v>
      </c>
      <c r="B9" t="s">
        <v>3</v>
      </c>
      <c r="C9" t="s">
        <v>4</v>
      </c>
      <c r="D9" t="s">
        <v>57</v>
      </c>
      <c r="E9" t="s">
        <v>65</v>
      </c>
      <c r="F9" s="7">
        <v>3.2876712328767125E-3</v>
      </c>
      <c r="G9" s="6">
        <v>19.100000000000001</v>
      </c>
      <c r="H9" s="1">
        <v>6.279452054794521E-2</v>
      </c>
      <c r="I9" s="6">
        <v>61.6</v>
      </c>
      <c r="J9" s="1">
        <v>0.20252054794520549</v>
      </c>
      <c r="K9" s="6">
        <v>41.33</v>
      </c>
      <c r="L9" s="1">
        <v>0.13587945205479451</v>
      </c>
      <c r="M9" s="41">
        <v>-0.17148284614086151</v>
      </c>
      <c r="N9" s="41">
        <v>-5.6377922018913378E-4</v>
      </c>
    </row>
    <row r="10" spans="1:14" x14ac:dyDescent="0.25">
      <c r="A10">
        <v>7830623</v>
      </c>
      <c r="B10" t="s">
        <v>3</v>
      </c>
      <c r="C10" t="s">
        <v>4</v>
      </c>
      <c r="D10" t="s">
        <v>57</v>
      </c>
      <c r="E10" t="s">
        <v>66</v>
      </c>
      <c r="F10" s="7">
        <v>3.8356164383561643E-3</v>
      </c>
      <c r="G10" s="6">
        <v>29.5</v>
      </c>
      <c r="H10" s="1">
        <v>0.11315068493150685</v>
      </c>
      <c r="I10" s="6">
        <v>82.5</v>
      </c>
      <c r="J10" s="1">
        <v>0.31643835616438354</v>
      </c>
      <c r="K10" s="6">
        <v>64.44</v>
      </c>
      <c r="L10" s="1">
        <v>0.24716712328767121</v>
      </c>
      <c r="M10" s="41">
        <v>-2.1721430122852325E-2</v>
      </c>
      <c r="N10" s="41">
        <v>-8.3315074443817143E-5</v>
      </c>
    </row>
    <row r="11" spans="1:14" x14ac:dyDescent="0.25">
      <c r="A11">
        <v>7830623</v>
      </c>
      <c r="B11" t="s">
        <v>3</v>
      </c>
      <c r="C11" t="s">
        <v>4</v>
      </c>
      <c r="D11" t="s">
        <v>57</v>
      </c>
      <c r="E11" t="s">
        <v>67</v>
      </c>
      <c r="F11" s="7">
        <v>2.1369863013698632E-2</v>
      </c>
      <c r="G11" s="6">
        <v>47.2</v>
      </c>
      <c r="H11" s="1">
        <v>1.0086575342465756</v>
      </c>
      <c r="I11" s="6">
        <v>80.5</v>
      </c>
      <c r="J11" s="1">
        <v>1.7202739726027398</v>
      </c>
      <c r="K11" s="6">
        <v>72.194999999999993</v>
      </c>
      <c r="L11" s="1">
        <v>1.5427972602739726</v>
      </c>
      <c r="M11" s="41">
        <v>-2.5583239272236824E-2</v>
      </c>
      <c r="N11" s="41">
        <v>-5.4671031869437596E-4</v>
      </c>
    </row>
    <row r="12" spans="1:14" x14ac:dyDescent="0.25">
      <c r="A12">
        <v>7830623</v>
      </c>
      <c r="B12" t="s">
        <v>3</v>
      </c>
      <c r="C12" t="s">
        <v>4</v>
      </c>
      <c r="D12" t="s">
        <v>57</v>
      </c>
      <c r="E12" t="s">
        <v>68</v>
      </c>
      <c r="F12" s="7">
        <v>1.589041095890411E-2</v>
      </c>
      <c r="G12" s="6">
        <v>44.7</v>
      </c>
      <c r="H12" s="1">
        <v>0.71030136986301373</v>
      </c>
      <c r="I12" s="6">
        <v>79.599999999999994</v>
      </c>
      <c r="J12" s="1">
        <v>1.264876712328767</v>
      </c>
      <c r="K12" s="6">
        <v>66.61999999999999</v>
      </c>
      <c r="L12" s="1">
        <v>1.0586191780821916</v>
      </c>
      <c r="M12" s="41">
        <v>-3.8697820156812668E-2</v>
      </c>
      <c r="N12" s="41">
        <v>-6.1492426550551632E-4</v>
      </c>
    </row>
    <row r="13" spans="1:14" x14ac:dyDescent="0.25">
      <c r="A13">
        <v>7830623</v>
      </c>
      <c r="B13" t="s">
        <v>3</v>
      </c>
      <c r="C13" t="s">
        <v>4</v>
      </c>
      <c r="D13" t="s">
        <v>57</v>
      </c>
      <c r="E13" t="s">
        <v>69</v>
      </c>
      <c r="F13" s="7">
        <v>3.3972602739726028E-2</v>
      </c>
      <c r="G13" s="6">
        <v>69.400000000000006</v>
      </c>
      <c r="H13" s="1">
        <v>2.3576986301369867</v>
      </c>
      <c r="I13" s="6">
        <v>75</v>
      </c>
      <c r="J13" s="1">
        <v>2.547945205479452</v>
      </c>
      <c r="K13" s="6">
        <v>69.705000000000013</v>
      </c>
      <c r="L13" s="1">
        <v>2.3680602739726031</v>
      </c>
      <c r="M13" s="41">
        <v>-9.5030218362808228E-2</v>
      </c>
      <c r="N13" s="41">
        <v>-3.2284238567091015E-3</v>
      </c>
    </row>
    <row r="14" spans="1:14" x14ac:dyDescent="0.25">
      <c r="A14">
        <v>7830623</v>
      </c>
      <c r="B14" t="s">
        <v>3</v>
      </c>
      <c r="C14" t="s">
        <v>4</v>
      </c>
      <c r="D14" t="s">
        <v>57</v>
      </c>
      <c r="E14" t="s">
        <v>70</v>
      </c>
      <c r="F14" s="7">
        <v>5.4794520547945206E-3</v>
      </c>
      <c r="G14" s="6">
        <v>19.8</v>
      </c>
      <c r="H14" s="1">
        <v>0.10849315068493151</v>
      </c>
      <c r="I14" s="6">
        <v>62.5</v>
      </c>
      <c r="J14" s="1">
        <v>0.34246575342465752</v>
      </c>
      <c r="K14" s="6">
        <v>43.844999999999999</v>
      </c>
      <c r="L14" s="1">
        <v>0.24024657534246574</v>
      </c>
      <c r="M14" s="41">
        <v>-0.15882441401481628</v>
      </c>
      <c r="N14" s="41">
        <v>-8.7027076172502076E-4</v>
      </c>
    </row>
    <row r="15" spans="1:14" x14ac:dyDescent="0.25">
      <c r="A15">
        <v>7830623</v>
      </c>
      <c r="B15" t="s">
        <v>3</v>
      </c>
      <c r="C15" t="s">
        <v>4</v>
      </c>
      <c r="D15" t="s">
        <v>57</v>
      </c>
      <c r="E15" t="s">
        <v>71</v>
      </c>
      <c r="F15" s="7">
        <v>9.9178082191780828E-2</v>
      </c>
      <c r="G15" s="6">
        <v>74.7</v>
      </c>
      <c r="H15" s="1">
        <v>7.4086027397260281</v>
      </c>
      <c r="I15" s="6">
        <v>89.3</v>
      </c>
      <c r="J15" s="1">
        <v>8.8566027397260285</v>
      </c>
      <c r="K15" s="6">
        <v>86.164999999999992</v>
      </c>
      <c r="L15" s="1">
        <v>8.5456794520547934</v>
      </c>
      <c r="M15" s="41">
        <v>2.5718243792653084E-2</v>
      </c>
      <c r="N15" s="41">
        <v>2.5506860966960044E-3</v>
      </c>
    </row>
    <row r="16" spans="1:14" x14ac:dyDescent="0.25">
      <c r="A16">
        <v>7830623</v>
      </c>
      <c r="B16" t="s">
        <v>3</v>
      </c>
      <c r="C16" t="s">
        <v>4</v>
      </c>
      <c r="D16" t="s">
        <v>57</v>
      </c>
      <c r="E16" t="s">
        <v>72</v>
      </c>
      <c r="F16" s="7">
        <v>5.6438356164383564E-2</v>
      </c>
      <c r="G16" s="6">
        <v>36.4</v>
      </c>
      <c r="H16" s="1">
        <v>2.0543561643835617</v>
      </c>
      <c r="I16" s="6">
        <v>66.099999999999994</v>
      </c>
      <c r="J16" s="1">
        <v>3.7305753424657531</v>
      </c>
      <c r="K16" s="6">
        <v>52.704999999999998</v>
      </c>
      <c r="L16" s="1">
        <v>2.9745835616438359</v>
      </c>
      <c r="M16" s="41">
        <v>-0.15161921083927155</v>
      </c>
      <c r="N16" s="41">
        <v>-8.5571390227095721E-3</v>
      </c>
    </row>
    <row r="17" spans="1:14" x14ac:dyDescent="0.25">
      <c r="A17">
        <v>7830623</v>
      </c>
      <c r="B17" t="s">
        <v>3</v>
      </c>
      <c r="C17" t="s">
        <v>4</v>
      </c>
      <c r="D17" t="s">
        <v>57</v>
      </c>
      <c r="E17" t="s">
        <v>73</v>
      </c>
      <c r="F17" s="7">
        <v>5.4794520547945206E-3</v>
      </c>
      <c r="G17" s="6">
        <v>22.3</v>
      </c>
      <c r="H17" s="1">
        <v>0.12219178082191781</v>
      </c>
      <c r="I17" s="6">
        <v>70.599999999999994</v>
      </c>
      <c r="J17" s="1">
        <v>0.38684931506849313</v>
      </c>
      <c r="K17" s="6">
        <v>43.76</v>
      </c>
      <c r="L17" s="1">
        <v>0.23978082191780822</v>
      </c>
      <c r="M17" s="41">
        <v>-0.11175908893346786</v>
      </c>
      <c r="N17" s="41">
        <v>-6.1237856949845405E-4</v>
      </c>
    </row>
    <row r="18" spans="1:14" x14ac:dyDescent="0.25">
      <c r="A18">
        <v>7830623</v>
      </c>
      <c r="B18" t="s">
        <v>3</v>
      </c>
      <c r="C18" t="s">
        <v>4</v>
      </c>
      <c r="D18" t="s">
        <v>57</v>
      </c>
      <c r="E18" t="s">
        <v>74</v>
      </c>
      <c r="F18" s="7">
        <v>2.1917808219178081E-3</v>
      </c>
      <c r="G18" s="6">
        <v>30.2</v>
      </c>
      <c r="H18" s="1">
        <v>6.6191780821917803E-2</v>
      </c>
      <c r="I18" s="6">
        <v>80.2</v>
      </c>
      <c r="J18" s="1">
        <v>0.17578082191780822</v>
      </c>
      <c r="K18" s="6">
        <v>66.53</v>
      </c>
      <c r="L18" s="1">
        <v>0.14581917808219177</v>
      </c>
      <c r="M18" s="41">
        <v>-3.8938790559768677E-2</v>
      </c>
      <c r="N18" s="41">
        <v>-8.5345294377575176E-5</v>
      </c>
    </row>
    <row r="19" spans="1:14" x14ac:dyDescent="0.25">
      <c r="A19">
        <v>7830623</v>
      </c>
      <c r="B19" t="s">
        <v>3</v>
      </c>
      <c r="C19" t="s">
        <v>4</v>
      </c>
      <c r="D19" t="s">
        <v>57</v>
      </c>
      <c r="E19" t="s">
        <v>75</v>
      </c>
      <c r="F19" s="7">
        <v>6.5753424657534251E-3</v>
      </c>
      <c r="G19" s="6">
        <v>19</v>
      </c>
      <c r="H19" s="1">
        <v>0.12493150684931507</v>
      </c>
      <c r="I19" s="6">
        <v>61.5</v>
      </c>
      <c r="J19" s="1">
        <v>0.40438356164383565</v>
      </c>
      <c r="K19" s="6">
        <v>49.349999999999994</v>
      </c>
      <c r="L19" s="1">
        <v>0.32449315068493151</v>
      </c>
      <c r="M19" s="41">
        <v>-0.17716419696807861</v>
      </c>
      <c r="N19" s="41">
        <v>-1.1649152677353114E-3</v>
      </c>
    </row>
    <row r="20" spans="1:14" x14ac:dyDescent="0.25">
      <c r="A20">
        <v>7830623</v>
      </c>
      <c r="B20" t="s">
        <v>3</v>
      </c>
      <c r="C20" t="s">
        <v>4</v>
      </c>
      <c r="D20" t="s">
        <v>76</v>
      </c>
      <c r="E20" t="s">
        <v>77</v>
      </c>
      <c r="F20" s="7">
        <v>1.095890410958904E-3</v>
      </c>
      <c r="G20" s="6">
        <v>53.4</v>
      </c>
      <c r="H20" s="1">
        <v>5.8520547945205476E-2</v>
      </c>
      <c r="I20" s="6">
        <v>76.2</v>
      </c>
      <c r="J20" s="1">
        <v>8.3506849315068493E-2</v>
      </c>
      <c r="K20" s="6">
        <v>73.63</v>
      </c>
      <c r="L20" s="1">
        <v>8.0690410958904099E-2</v>
      </c>
      <c r="M20" s="41">
        <v>-6.5990984439849854E-3</v>
      </c>
      <c r="N20" s="41">
        <v>-7.2318887057369697E-6</v>
      </c>
    </row>
    <row r="21" spans="1:14" x14ac:dyDescent="0.25">
      <c r="A21">
        <v>7830623</v>
      </c>
      <c r="B21" t="s">
        <v>3</v>
      </c>
      <c r="C21" t="s">
        <v>4</v>
      </c>
      <c r="D21" t="s">
        <v>78</v>
      </c>
      <c r="E21" t="s">
        <v>79</v>
      </c>
      <c r="F21" s="7">
        <v>8.21917808219178E-3</v>
      </c>
      <c r="G21" s="6">
        <v>48.9</v>
      </c>
      <c r="H21" s="1">
        <v>0.40191780821917805</v>
      </c>
      <c r="I21" s="6">
        <v>43.4</v>
      </c>
      <c r="J21" s="1">
        <v>0.35671232876712322</v>
      </c>
      <c r="K21" s="6">
        <v>46.784999999999997</v>
      </c>
      <c r="L21" s="1">
        <v>0.38453424657534241</v>
      </c>
      <c r="M21" s="41">
        <v>-0.26321467757225037</v>
      </c>
      <c r="N21" s="41">
        <v>-2.1634083088130163E-3</v>
      </c>
    </row>
    <row r="22" spans="1:14" x14ac:dyDescent="0.25">
      <c r="A22">
        <v>7830623</v>
      </c>
      <c r="B22" t="s">
        <v>3</v>
      </c>
      <c r="C22" t="s">
        <v>4</v>
      </c>
      <c r="D22" t="s">
        <v>80</v>
      </c>
      <c r="E22" t="s">
        <v>81</v>
      </c>
      <c r="F22" s="7">
        <v>1.095890410958904E-3</v>
      </c>
      <c r="G22" s="6">
        <v>51.9</v>
      </c>
      <c r="H22" s="1">
        <v>5.6876712328767121E-2</v>
      </c>
      <c r="I22" s="6">
        <v>75.400000000000006</v>
      </c>
      <c r="J22" s="1">
        <v>8.2630136986301367E-2</v>
      </c>
      <c r="K22" s="6">
        <v>65</v>
      </c>
      <c r="L22" s="1">
        <v>7.1232876712328766E-2</v>
      </c>
      <c r="M22" s="41">
        <v>-9.9722087383270264E-2</v>
      </c>
      <c r="N22" s="41">
        <v>-1.0928447932413178E-4</v>
      </c>
    </row>
    <row r="23" spans="1:14" x14ac:dyDescent="0.25">
      <c r="A23">
        <v>7830623</v>
      </c>
      <c r="B23" t="s">
        <v>3</v>
      </c>
      <c r="C23" t="s">
        <v>4</v>
      </c>
      <c r="D23" t="s">
        <v>82</v>
      </c>
      <c r="E23" t="s">
        <v>83</v>
      </c>
      <c r="F23" s="7">
        <v>5.4794520547945202E-4</v>
      </c>
      <c r="G23" s="6">
        <v>88.9</v>
      </c>
      <c r="H23" s="1">
        <v>4.8712328767123288E-2</v>
      </c>
      <c r="I23" s="6">
        <v>83.7</v>
      </c>
      <c r="J23" s="1">
        <v>4.5863013698630134E-2</v>
      </c>
      <c r="K23" s="6">
        <v>81.275000000000006</v>
      </c>
      <c r="L23" s="1">
        <v>4.4534246575342468E-2</v>
      </c>
      <c r="M23" s="41">
        <v>-2.5846302509307861E-2</v>
      </c>
      <c r="N23" s="41">
        <v>-1.4162357539346773E-5</v>
      </c>
    </row>
    <row r="24" spans="1:14" x14ac:dyDescent="0.25">
      <c r="A24">
        <v>7830623</v>
      </c>
      <c r="B24" t="s">
        <v>3</v>
      </c>
      <c r="C24" t="s">
        <v>4</v>
      </c>
      <c r="D24" t="s">
        <v>82</v>
      </c>
      <c r="E24" t="s">
        <v>84</v>
      </c>
      <c r="F24" s="7">
        <v>5.4794520547945202E-4</v>
      </c>
      <c r="G24" s="6">
        <v>69.5</v>
      </c>
      <c r="H24" s="1">
        <v>3.8082191780821915E-2</v>
      </c>
      <c r="I24" s="6">
        <v>77.5</v>
      </c>
      <c r="J24" s="1">
        <v>4.2465753424657533E-2</v>
      </c>
      <c r="K24" s="6">
        <v>78.709999999999994</v>
      </c>
      <c r="L24" s="1">
        <v>4.3128767123287663E-2</v>
      </c>
      <c r="M24" s="41">
        <v>-8.0519840121269226E-2</v>
      </c>
      <c r="N24" s="41">
        <v>-4.4120460340421494E-5</v>
      </c>
    </row>
    <row r="25" spans="1:14" x14ac:dyDescent="0.25">
      <c r="A25">
        <v>7830623</v>
      </c>
      <c r="B25" t="s">
        <v>3</v>
      </c>
      <c r="C25" t="s">
        <v>4</v>
      </c>
      <c r="D25" t="s">
        <v>82</v>
      </c>
      <c r="E25" t="s">
        <v>85</v>
      </c>
      <c r="F25" s="7">
        <v>5.4794520547945202E-4</v>
      </c>
      <c r="G25" s="6">
        <v>87.2</v>
      </c>
      <c r="H25" s="1">
        <v>4.7780821917808219E-2</v>
      </c>
      <c r="I25" s="6">
        <v>90.6</v>
      </c>
      <c r="J25" s="1">
        <v>4.9643835616438349E-2</v>
      </c>
      <c r="K25" s="6">
        <v>89.125</v>
      </c>
      <c r="L25" s="1">
        <v>4.8835616438356162E-2</v>
      </c>
      <c r="M25" s="41">
        <v>-4.7135753557085991E-3</v>
      </c>
      <c r="N25" s="41">
        <v>-2.5827810168266294E-6</v>
      </c>
    </row>
    <row r="26" spans="1:14" x14ac:dyDescent="0.25">
      <c r="A26">
        <v>7830623</v>
      </c>
      <c r="B26" t="s">
        <v>3</v>
      </c>
      <c r="C26" t="s">
        <v>4</v>
      </c>
      <c r="D26" t="s">
        <v>82</v>
      </c>
      <c r="E26" t="s">
        <v>86</v>
      </c>
      <c r="F26" s="7">
        <v>5.4794520547945202E-4</v>
      </c>
      <c r="G26" s="6">
        <v>84.8</v>
      </c>
      <c r="H26" s="1">
        <v>4.646575342465753E-2</v>
      </c>
      <c r="I26" s="6">
        <v>100</v>
      </c>
      <c r="J26" s="1">
        <v>5.4794520547945202E-2</v>
      </c>
      <c r="K26" s="6">
        <v>87.954999999999998</v>
      </c>
      <c r="L26" s="1">
        <v>4.8194520547945201E-2</v>
      </c>
      <c r="M26" s="41">
        <v>0</v>
      </c>
      <c r="N26" s="41">
        <v>0</v>
      </c>
    </row>
    <row r="27" spans="1:14" x14ac:dyDescent="0.25">
      <c r="A27">
        <v>7830623</v>
      </c>
      <c r="B27" t="s">
        <v>3</v>
      </c>
      <c r="C27" t="s">
        <v>4</v>
      </c>
      <c r="D27" t="s">
        <v>82</v>
      </c>
      <c r="E27" t="s">
        <v>87</v>
      </c>
      <c r="F27" s="7">
        <v>1.6438356164383563E-3</v>
      </c>
      <c r="G27" s="6">
        <v>86.7</v>
      </c>
      <c r="H27" s="1">
        <v>0.14252054794520549</v>
      </c>
      <c r="I27" s="6">
        <v>87.3</v>
      </c>
      <c r="J27" s="1">
        <v>0.14350684931506849</v>
      </c>
      <c r="K27" s="6">
        <v>83.53</v>
      </c>
      <c r="L27" s="1">
        <v>0.13730958904109591</v>
      </c>
      <c r="M27" s="41">
        <v>1.3190286234021187E-2</v>
      </c>
      <c r="N27" s="41">
        <v>2.1682662302500583E-5</v>
      </c>
    </row>
    <row r="28" spans="1:14" x14ac:dyDescent="0.25">
      <c r="A28">
        <v>7830623</v>
      </c>
      <c r="B28" t="s">
        <v>3</v>
      </c>
      <c r="C28" t="s">
        <v>4</v>
      </c>
      <c r="D28" t="s">
        <v>82</v>
      </c>
      <c r="E28" t="s">
        <v>88</v>
      </c>
      <c r="F28" s="7">
        <v>5.4794520547945202E-4</v>
      </c>
      <c r="G28" s="6">
        <v>93.2</v>
      </c>
      <c r="H28" s="1">
        <v>5.1068493150684929E-2</v>
      </c>
      <c r="I28" s="6">
        <v>91.4</v>
      </c>
      <c r="J28" s="1">
        <v>5.0082191780821919E-2</v>
      </c>
      <c r="K28" s="6">
        <v>86.715000000000003</v>
      </c>
      <c r="L28" s="1">
        <v>4.7515068493150681E-2</v>
      </c>
      <c r="M28" s="41">
        <v>2.3870239034295082E-2</v>
      </c>
      <c r="N28" s="41">
        <v>1.3079583032490455E-5</v>
      </c>
    </row>
    <row r="29" spans="1:14" x14ac:dyDescent="0.25">
      <c r="A29">
        <v>7830623</v>
      </c>
      <c r="B29" t="s">
        <v>3</v>
      </c>
      <c r="C29" t="s">
        <v>4</v>
      </c>
      <c r="D29" t="s">
        <v>82</v>
      </c>
      <c r="E29" t="s">
        <v>89</v>
      </c>
      <c r="F29" s="7">
        <v>1.095890410958904E-3</v>
      </c>
      <c r="G29" s="6">
        <v>80.400000000000006</v>
      </c>
      <c r="H29" s="1">
        <v>8.8109589041095893E-2</v>
      </c>
      <c r="I29" s="6">
        <v>88.4</v>
      </c>
      <c r="J29" s="1">
        <v>9.6876712328767128E-2</v>
      </c>
      <c r="K29" s="6">
        <v>76.37</v>
      </c>
      <c r="L29" s="1">
        <v>8.3693150684931508E-2</v>
      </c>
      <c r="M29" s="41">
        <v>3.6526303738355637E-2</v>
      </c>
      <c r="N29" s="41">
        <v>4.0028826014636312E-5</v>
      </c>
    </row>
    <row r="30" spans="1:14" x14ac:dyDescent="0.25">
      <c r="A30">
        <v>7830623</v>
      </c>
      <c r="B30" t="s">
        <v>3</v>
      </c>
      <c r="C30" t="s">
        <v>4</v>
      </c>
      <c r="D30" t="s">
        <v>82</v>
      </c>
      <c r="E30" t="s">
        <v>90</v>
      </c>
      <c r="F30" s="7">
        <v>1.095890410958904E-3</v>
      </c>
      <c r="G30" s="6">
        <v>71.5</v>
      </c>
      <c r="H30" s="1">
        <v>7.8356164383561633E-2</v>
      </c>
      <c r="I30" s="6">
        <v>75.2</v>
      </c>
      <c r="J30" s="1">
        <v>8.2410958904109585E-2</v>
      </c>
      <c r="K30" s="6">
        <v>67.839999999999989</v>
      </c>
      <c r="L30" s="1">
        <v>7.4345205479452031E-2</v>
      </c>
      <c r="M30" s="41">
        <v>-9.145798534154892E-2</v>
      </c>
      <c r="N30" s="41">
        <v>-1.0022792914142347E-4</v>
      </c>
    </row>
    <row r="31" spans="1:14" x14ac:dyDescent="0.25">
      <c r="A31">
        <v>7830623</v>
      </c>
      <c r="B31" t="s">
        <v>3</v>
      </c>
      <c r="C31" t="s">
        <v>4</v>
      </c>
      <c r="D31" t="s">
        <v>82</v>
      </c>
      <c r="E31" t="s">
        <v>91</v>
      </c>
      <c r="F31" s="7">
        <v>5.4794520547945202E-4</v>
      </c>
      <c r="G31" s="6">
        <v>53.4</v>
      </c>
      <c r="H31" s="1">
        <v>2.9260273972602738E-2</v>
      </c>
      <c r="I31" s="6">
        <v>64.7</v>
      </c>
      <c r="J31" s="1">
        <v>3.545205479452055E-2</v>
      </c>
      <c r="K31" s="6">
        <v>54.745000000000005</v>
      </c>
      <c r="L31" s="1">
        <v>2.9997260273972603E-2</v>
      </c>
      <c r="M31" s="41">
        <v>-0.16357915103435516</v>
      </c>
      <c r="N31" s="41">
        <v>-8.963241152567405E-5</v>
      </c>
    </row>
    <row r="32" spans="1:14" x14ac:dyDescent="0.25">
      <c r="A32">
        <v>7830623</v>
      </c>
      <c r="B32" t="s">
        <v>3</v>
      </c>
      <c r="C32" t="s">
        <v>4</v>
      </c>
      <c r="D32" t="s">
        <v>92</v>
      </c>
      <c r="E32" t="s">
        <v>93</v>
      </c>
      <c r="F32" s="7">
        <v>1.2054794520547946E-2</v>
      </c>
      <c r="G32" s="6">
        <v>74.099999999999994</v>
      </c>
      <c r="H32" s="1">
        <v>0.89326027397260266</v>
      </c>
      <c r="I32" s="6">
        <v>83.6</v>
      </c>
      <c r="J32" s="1">
        <v>1.0077808219178082</v>
      </c>
      <c r="K32" s="6">
        <v>78.35499999999999</v>
      </c>
      <c r="L32" s="1">
        <v>0.94455342465753411</v>
      </c>
      <c r="M32" s="41">
        <v>-2.9092103242874146E-2</v>
      </c>
      <c r="N32" s="41">
        <v>-3.5069932676341439E-4</v>
      </c>
    </row>
    <row r="33" spans="1:14" x14ac:dyDescent="0.25">
      <c r="A33">
        <v>7830623</v>
      </c>
      <c r="B33" t="s">
        <v>3</v>
      </c>
      <c r="C33" t="s">
        <v>4</v>
      </c>
      <c r="D33" t="s">
        <v>92</v>
      </c>
      <c r="E33" t="s">
        <v>94</v>
      </c>
      <c r="F33" s="7">
        <v>2.7397260273972603E-3</v>
      </c>
      <c r="G33" s="6">
        <v>71.5</v>
      </c>
      <c r="H33" s="1">
        <v>0.19589041095890411</v>
      </c>
      <c r="I33" s="6">
        <v>88.8</v>
      </c>
      <c r="J33" s="1">
        <v>0.2432876712328767</v>
      </c>
      <c r="K33" s="6">
        <v>83.91</v>
      </c>
      <c r="L33" s="1">
        <v>0.22989041095890411</v>
      </c>
      <c r="M33" s="41">
        <v>5.7763788849115372E-2</v>
      </c>
      <c r="N33" s="41">
        <v>1.5825695575100103E-4</v>
      </c>
    </row>
    <row r="34" spans="1:14" x14ac:dyDescent="0.25">
      <c r="A34">
        <v>7830623</v>
      </c>
      <c r="B34" t="s">
        <v>3</v>
      </c>
      <c r="C34" t="s">
        <v>4</v>
      </c>
      <c r="D34" t="s">
        <v>92</v>
      </c>
      <c r="E34" t="s">
        <v>95</v>
      </c>
      <c r="F34" s="7">
        <v>2.7397260273972603E-3</v>
      </c>
      <c r="G34" s="6">
        <v>54.3</v>
      </c>
      <c r="H34" s="1">
        <v>0.14876712328767122</v>
      </c>
      <c r="I34" s="6">
        <v>82.2</v>
      </c>
      <c r="J34" s="1">
        <v>0.2252054794520548</v>
      </c>
      <c r="K34" s="6">
        <v>67.94</v>
      </c>
      <c r="L34" s="1">
        <v>0.18613698630136985</v>
      </c>
      <c r="M34" s="41">
        <v>1.1265289038419724E-2</v>
      </c>
      <c r="N34" s="41">
        <v>3.0863805584711575E-5</v>
      </c>
    </row>
    <row r="35" spans="1:14" x14ac:dyDescent="0.25">
      <c r="A35">
        <v>7830623</v>
      </c>
      <c r="B35" t="s">
        <v>3</v>
      </c>
      <c r="C35" t="s">
        <v>4</v>
      </c>
      <c r="D35" t="s">
        <v>92</v>
      </c>
      <c r="E35" t="s">
        <v>96</v>
      </c>
      <c r="F35" s="7">
        <v>1.095890410958904E-3</v>
      </c>
      <c r="G35" s="6">
        <v>73.099999999999994</v>
      </c>
      <c r="H35" s="1">
        <v>8.0109589041095872E-2</v>
      </c>
      <c r="I35" s="6">
        <v>68.8</v>
      </c>
      <c r="J35" s="1">
        <v>7.5397260273972588E-2</v>
      </c>
      <c r="K35" s="6">
        <v>63.914999999999992</v>
      </c>
      <c r="L35" s="1">
        <v>7.0043835616438344E-2</v>
      </c>
      <c r="M35" s="41">
        <v>-0.13954596221446991</v>
      </c>
      <c r="N35" s="41">
        <v>-1.5292708187887111E-4</v>
      </c>
    </row>
    <row r="36" spans="1:14" x14ac:dyDescent="0.25">
      <c r="A36">
        <v>7830623</v>
      </c>
      <c r="B36" t="s">
        <v>3</v>
      </c>
      <c r="C36" t="s">
        <v>4</v>
      </c>
      <c r="D36" t="s">
        <v>97</v>
      </c>
      <c r="E36" t="s">
        <v>98</v>
      </c>
      <c r="F36" s="7">
        <v>5.4794520547945202E-4</v>
      </c>
      <c r="G36" s="6">
        <v>57</v>
      </c>
      <c r="H36" s="1">
        <v>3.1232876712328765E-2</v>
      </c>
      <c r="I36" s="6" t="s">
        <v>8</v>
      </c>
      <c r="J36" s="1" t="s">
        <v>99</v>
      </c>
      <c r="K36" s="6" t="s">
        <v>9</v>
      </c>
      <c r="L36" s="1" t="s">
        <v>99</v>
      </c>
      <c r="M36" s="41">
        <v>0</v>
      </c>
      <c r="N36" s="41">
        <v>0</v>
      </c>
    </row>
    <row r="37" spans="1:14" x14ac:dyDescent="0.25">
      <c r="A37">
        <v>7830623</v>
      </c>
      <c r="B37" t="s">
        <v>3</v>
      </c>
      <c r="C37" t="s">
        <v>4</v>
      </c>
      <c r="D37" t="s">
        <v>100</v>
      </c>
      <c r="E37" t="s">
        <v>101</v>
      </c>
      <c r="F37" s="7">
        <v>1.6438356164383563E-3</v>
      </c>
      <c r="G37" s="6">
        <v>32.799999999999997</v>
      </c>
      <c r="H37" s="1">
        <v>5.3917808219178083E-2</v>
      </c>
      <c r="I37" s="6">
        <v>84.8</v>
      </c>
      <c r="J37" s="1">
        <v>0.13939726027397262</v>
      </c>
      <c r="K37" s="6">
        <v>64.039999999999992</v>
      </c>
      <c r="L37" s="1">
        <v>0.10527123287671232</v>
      </c>
      <c r="M37" s="41">
        <v>0.11494995653629303</v>
      </c>
      <c r="N37" s="41">
        <v>1.8895883266239951E-4</v>
      </c>
    </row>
    <row r="38" spans="1:14" x14ac:dyDescent="0.25">
      <c r="A38">
        <v>7830623</v>
      </c>
      <c r="B38" t="s">
        <v>3</v>
      </c>
      <c r="C38" t="s">
        <v>4</v>
      </c>
      <c r="D38" t="s">
        <v>102</v>
      </c>
      <c r="E38" t="s">
        <v>103</v>
      </c>
      <c r="F38" s="7">
        <v>2.1917808219178081E-3</v>
      </c>
      <c r="G38" s="6">
        <v>68.599999999999994</v>
      </c>
      <c r="H38" s="1">
        <v>0.15035616438356161</v>
      </c>
      <c r="I38" s="6">
        <v>80.7</v>
      </c>
      <c r="J38" s="1">
        <v>0.17687671232876712</v>
      </c>
      <c r="K38" s="6">
        <v>68.87</v>
      </c>
      <c r="L38" s="1">
        <v>0.15094794520547944</v>
      </c>
      <c r="M38" s="41">
        <v>2.4277027696371078E-3</v>
      </c>
      <c r="N38" s="41">
        <v>5.3209923718073595E-6</v>
      </c>
    </row>
    <row r="39" spans="1:14" x14ac:dyDescent="0.25">
      <c r="A39">
        <v>7830623</v>
      </c>
      <c r="B39" t="s">
        <v>3</v>
      </c>
      <c r="C39" t="s">
        <v>4</v>
      </c>
      <c r="D39" t="s">
        <v>102</v>
      </c>
      <c r="E39" t="s">
        <v>104</v>
      </c>
      <c r="F39" s="7">
        <v>3.2876712328767125E-3</v>
      </c>
      <c r="G39" s="6">
        <v>77.5</v>
      </c>
      <c r="H39" s="1">
        <v>0.25479452054794521</v>
      </c>
      <c r="I39" s="6">
        <v>88.4</v>
      </c>
      <c r="J39" s="1">
        <v>0.29063013698630141</v>
      </c>
      <c r="K39" s="6">
        <v>75.36</v>
      </c>
      <c r="L39" s="1">
        <v>0.24775890410958906</v>
      </c>
      <c r="M39" s="41">
        <v>4.8247475177049637E-2</v>
      </c>
      <c r="N39" s="41">
        <v>1.5862183619851937E-4</v>
      </c>
    </row>
    <row r="40" spans="1:14" x14ac:dyDescent="0.25">
      <c r="A40">
        <v>7830623</v>
      </c>
      <c r="B40" t="s">
        <v>3</v>
      </c>
      <c r="C40" t="s">
        <v>4</v>
      </c>
      <c r="D40" t="s">
        <v>102</v>
      </c>
      <c r="E40" t="s">
        <v>105</v>
      </c>
      <c r="F40" s="7">
        <v>2.4657534246575342E-2</v>
      </c>
      <c r="G40" s="6">
        <v>81.2</v>
      </c>
      <c r="H40" s="1">
        <v>2.0021917808219176</v>
      </c>
      <c r="I40" s="6">
        <v>91.5</v>
      </c>
      <c r="J40" s="1">
        <v>2.2561643835616438</v>
      </c>
      <c r="K40" s="6">
        <v>85.714999999999989</v>
      </c>
      <c r="L40" s="1">
        <v>2.1135205479452051</v>
      </c>
      <c r="M40" s="41">
        <v>7.9394541680812836E-2</v>
      </c>
      <c r="N40" s="41">
        <v>1.957673630485796E-3</v>
      </c>
    </row>
    <row r="41" spans="1:14" x14ac:dyDescent="0.25">
      <c r="A41">
        <v>7830623</v>
      </c>
      <c r="B41" t="s">
        <v>3</v>
      </c>
      <c r="C41" t="s">
        <v>4</v>
      </c>
      <c r="D41" t="s">
        <v>106</v>
      </c>
      <c r="E41" t="s">
        <v>107</v>
      </c>
      <c r="F41" s="7">
        <v>4.9315068493150684E-3</v>
      </c>
      <c r="G41" s="6">
        <v>47.1</v>
      </c>
      <c r="H41" s="1">
        <v>0.23227397260273971</v>
      </c>
      <c r="I41" s="6">
        <v>82</v>
      </c>
      <c r="J41" s="1">
        <v>0.4043835616438356</v>
      </c>
      <c r="K41" s="6">
        <v>64.09</v>
      </c>
      <c r="L41" s="1">
        <v>0.31606027397260272</v>
      </c>
      <c r="M41" s="41">
        <v>-5.6739166378974915E-2</v>
      </c>
      <c r="N41" s="41">
        <v>-2.7980958762234201E-4</v>
      </c>
    </row>
    <row r="42" spans="1:14" x14ac:dyDescent="0.25">
      <c r="A42">
        <v>7830623</v>
      </c>
      <c r="B42" t="s">
        <v>3</v>
      </c>
      <c r="C42" t="s">
        <v>4</v>
      </c>
      <c r="D42" t="s">
        <v>106</v>
      </c>
      <c r="E42" t="s">
        <v>108</v>
      </c>
      <c r="F42" s="7">
        <v>1.6438356164383563E-3</v>
      </c>
      <c r="G42" s="6">
        <v>58.6</v>
      </c>
      <c r="H42" s="1">
        <v>9.6328767123287681E-2</v>
      </c>
      <c r="I42" s="6">
        <v>79.900000000000006</v>
      </c>
      <c r="J42" s="1">
        <v>0.13134246575342468</v>
      </c>
      <c r="K42" s="6">
        <v>73.069999999999993</v>
      </c>
      <c r="L42" s="1">
        <v>0.12011506849315068</v>
      </c>
      <c r="M42" s="41">
        <v>-2.9028166085481644E-2</v>
      </c>
      <c r="N42" s="41">
        <v>-4.7717533291202706E-5</v>
      </c>
    </row>
    <row r="43" spans="1:14" x14ac:dyDescent="0.25">
      <c r="A43">
        <v>7830623</v>
      </c>
      <c r="B43" t="s">
        <v>3</v>
      </c>
      <c r="C43" t="s">
        <v>4</v>
      </c>
      <c r="D43" t="s">
        <v>109</v>
      </c>
      <c r="E43" t="s">
        <v>110</v>
      </c>
      <c r="F43" s="7">
        <v>6.0273972602739728E-3</v>
      </c>
      <c r="G43" s="6">
        <v>56.2</v>
      </c>
      <c r="H43" s="1">
        <v>0.33873972602739727</v>
      </c>
      <c r="I43" s="6">
        <v>88.6</v>
      </c>
      <c r="J43" s="1">
        <v>0.53402739726027393</v>
      </c>
      <c r="K43" s="6">
        <v>76.984999999999985</v>
      </c>
      <c r="L43" s="1">
        <v>0.46401917808219173</v>
      </c>
      <c r="M43" s="41">
        <v>4.1113469749689102E-2</v>
      </c>
      <c r="N43" s="41">
        <v>2.4780721492963296E-4</v>
      </c>
    </row>
    <row r="44" spans="1:14" x14ac:dyDescent="0.25">
      <c r="A44">
        <v>7830623</v>
      </c>
      <c r="B44" t="s">
        <v>3</v>
      </c>
      <c r="C44" t="s">
        <v>4</v>
      </c>
      <c r="D44" t="s">
        <v>111</v>
      </c>
      <c r="E44" t="s">
        <v>112</v>
      </c>
      <c r="F44" s="7">
        <v>1.095890410958904E-3</v>
      </c>
      <c r="G44" s="6">
        <v>54.2</v>
      </c>
      <c r="H44" s="1">
        <v>5.9397260273972602E-2</v>
      </c>
      <c r="I44" s="6">
        <v>87.6</v>
      </c>
      <c r="J44" s="1">
        <v>9.5999999999999988E-2</v>
      </c>
      <c r="K44" s="6">
        <v>69.08</v>
      </c>
      <c r="L44" s="1">
        <v>7.5704109589041085E-2</v>
      </c>
      <c r="M44" s="41">
        <v>4.1172970086336136E-2</v>
      </c>
      <c r="N44" s="41">
        <v>4.5121063108313569E-5</v>
      </c>
    </row>
    <row r="45" spans="1:14" x14ac:dyDescent="0.25">
      <c r="A45">
        <v>7830623</v>
      </c>
      <c r="B45" t="s">
        <v>3</v>
      </c>
      <c r="C45" t="s">
        <v>4</v>
      </c>
      <c r="D45" t="s">
        <v>111</v>
      </c>
      <c r="E45" t="s">
        <v>113</v>
      </c>
      <c r="F45" s="7">
        <v>5.4794520547945202E-4</v>
      </c>
      <c r="G45" s="6">
        <v>52.6</v>
      </c>
      <c r="H45" s="1">
        <v>2.8821917808219178E-2</v>
      </c>
      <c r="I45" s="6" t="s">
        <v>8</v>
      </c>
      <c r="J45" s="1" t="s">
        <v>99</v>
      </c>
      <c r="K45" s="6" t="s">
        <v>9</v>
      </c>
      <c r="L45" s="1" t="s">
        <v>99</v>
      </c>
      <c r="M45" s="41">
        <v>0</v>
      </c>
      <c r="N45" s="41">
        <v>0</v>
      </c>
    </row>
    <row r="46" spans="1:14" x14ac:dyDescent="0.25">
      <c r="A46">
        <v>7830623</v>
      </c>
      <c r="B46" t="s">
        <v>3</v>
      </c>
      <c r="C46" t="s">
        <v>4</v>
      </c>
      <c r="D46" t="s">
        <v>114</v>
      </c>
      <c r="E46" t="s">
        <v>115</v>
      </c>
      <c r="F46" s="7">
        <v>1.095890410958904E-3</v>
      </c>
      <c r="G46" s="6">
        <v>36.700000000000003</v>
      </c>
      <c r="H46" s="1">
        <v>4.0219178082191782E-2</v>
      </c>
      <c r="I46" s="6">
        <v>57.7</v>
      </c>
      <c r="J46" s="1">
        <v>6.3232876712328759E-2</v>
      </c>
      <c r="K46" s="6">
        <v>51.784999999999997</v>
      </c>
      <c r="L46" s="1">
        <v>5.675068493150684E-2</v>
      </c>
      <c r="M46" s="41">
        <v>-0.12255589663982391</v>
      </c>
      <c r="N46" s="41">
        <v>-1.3430783193405359E-4</v>
      </c>
    </row>
    <row r="47" spans="1:14" x14ac:dyDescent="0.25">
      <c r="A47">
        <v>7830623</v>
      </c>
      <c r="B47" t="s">
        <v>3</v>
      </c>
      <c r="C47" t="s">
        <v>4</v>
      </c>
      <c r="D47" t="s">
        <v>114</v>
      </c>
      <c r="E47" t="s">
        <v>116</v>
      </c>
      <c r="F47" s="7">
        <v>5.4794520547945202E-4</v>
      </c>
      <c r="G47" s="6">
        <v>33.299999999999997</v>
      </c>
      <c r="H47" s="1">
        <v>1.8246575342465751E-2</v>
      </c>
      <c r="I47" s="6" t="s">
        <v>8</v>
      </c>
      <c r="J47" s="1" t="s">
        <v>99</v>
      </c>
      <c r="K47" s="6" t="s">
        <v>9</v>
      </c>
      <c r="L47" s="1" t="s">
        <v>99</v>
      </c>
      <c r="M47" s="41">
        <v>0</v>
      </c>
      <c r="N47" s="41">
        <v>0</v>
      </c>
    </row>
    <row r="48" spans="1:14" s="8" customFormat="1" x14ac:dyDescent="0.25">
      <c r="A48" s="8">
        <v>7830623</v>
      </c>
      <c r="B48" s="8" t="s">
        <v>3</v>
      </c>
      <c r="C48" s="8" t="s">
        <v>4</v>
      </c>
      <c r="D48" s="8" t="s">
        <v>2324</v>
      </c>
      <c r="F48" s="9">
        <v>0.47671232876712355</v>
      </c>
      <c r="G48" s="10"/>
      <c r="H48" s="11">
        <v>27.717150684931529</v>
      </c>
      <c r="I48" s="10"/>
      <c r="J48" s="11">
        <v>37.569643835616439</v>
      </c>
      <c r="K48" s="10"/>
      <c r="L48" s="11">
        <v>33.151175342465756</v>
      </c>
      <c r="M48" s="41"/>
      <c r="N48" s="43">
        <v>-1.9874522923045375E-2</v>
      </c>
    </row>
    <row r="49" spans="1:14" x14ac:dyDescent="0.25">
      <c r="A49">
        <v>7830623</v>
      </c>
      <c r="B49" t="s">
        <v>3</v>
      </c>
      <c r="C49" t="s">
        <v>5</v>
      </c>
      <c r="D49" t="s">
        <v>57</v>
      </c>
      <c r="E49" t="s">
        <v>117</v>
      </c>
      <c r="F49" s="7">
        <v>1.8082191780821918E-2</v>
      </c>
      <c r="G49" s="6">
        <v>43.7</v>
      </c>
      <c r="H49" s="1">
        <v>0.79019178082191788</v>
      </c>
      <c r="I49" s="6">
        <v>38.700000000000003</v>
      </c>
      <c r="J49" s="1">
        <v>0.69978082191780833</v>
      </c>
      <c r="K49" s="6">
        <v>56.489999999999995</v>
      </c>
      <c r="L49" s="1">
        <v>1.02146301369863</v>
      </c>
      <c r="M49" s="41">
        <v>-0.17526163160800934</v>
      </c>
      <c r="N49" s="41">
        <v>-3.1691144345557852E-3</v>
      </c>
    </row>
    <row r="50" spans="1:14" x14ac:dyDescent="0.25">
      <c r="A50">
        <v>7830623</v>
      </c>
      <c r="B50" t="s">
        <v>3</v>
      </c>
      <c r="C50" t="s">
        <v>5</v>
      </c>
      <c r="D50" t="s">
        <v>57</v>
      </c>
      <c r="E50" t="s">
        <v>118</v>
      </c>
      <c r="F50" s="7">
        <v>0.14027397260273972</v>
      </c>
      <c r="G50" s="6">
        <v>45.2</v>
      </c>
      <c r="H50" s="1">
        <v>6.3403835616438355</v>
      </c>
      <c r="I50" s="6">
        <v>78.5</v>
      </c>
      <c r="J50" s="1">
        <v>11.011506849315067</v>
      </c>
      <c r="K50" s="6">
        <v>66.355000000000004</v>
      </c>
      <c r="L50" s="1">
        <v>9.3078794520547952</v>
      </c>
      <c r="M50" s="41">
        <v>-1.6132773598656058E-3</v>
      </c>
      <c r="N50" s="41">
        <v>-2.2630082417840824E-4</v>
      </c>
    </row>
    <row r="51" spans="1:14" x14ac:dyDescent="0.25">
      <c r="A51">
        <v>7830623</v>
      </c>
      <c r="B51" t="s">
        <v>3</v>
      </c>
      <c r="C51" t="s">
        <v>5</v>
      </c>
      <c r="D51" t="s">
        <v>57</v>
      </c>
      <c r="E51" t="s">
        <v>119</v>
      </c>
      <c r="F51" s="7">
        <v>9.3150684931506845E-3</v>
      </c>
      <c r="G51" s="6">
        <v>25.6</v>
      </c>
      <c r="H51" s="1">
        <v>0.23846575342465753</v>
      </c>
      <c r="I51" s="6">
        <v>69.7</v>
      </c>
      <c r="J51" s="1">
        <v>0.64926027397260277</v>
      </c>
      <c r="K51" s="6">
        <v>60.100000000000009</v>
      </c>
      <c r="L51" s="1">
        <v>0.55983561643835622</v>
      </c>
      <c r="M51" s="41">
        <v>-4.4592093676328659E-2</v>
      </c>
      <c r="N51" s="41">
        <v>-4.1537840684799295E-4</v>
      </c>
    </row>
    <row r="52" spans="1:14" x14ac:dyDescent="0.25">
      <c r="A52">
        <v>7830623</v>
      </c>
      <c r="B52" t="s">
        <v>3</v>
      </c>
      <c r="C52" t="s">
        <v>5</v>
      </c>
      <c r="D52" t="s">
        <v>57</v>
      </c>
      <c r="E52" t="s">
        <v>120</v>
      </c>
      <c r="F52" s="7">
        <v>4.7123287671232875E-2</v>
      </c>
      <c r="G52" s="6">
        <v>42.5</v>
      </c>
      <c r="H52" s="1">
        <v>2.0027397260273974</v>
      </c>
      <c r="I52" s="6">
        <v>58.1</v>
      </c>
      <c r="J52" s="1">
        <v>2.7378630136986302</v>
      </c>
      <c r="K52" s="6">
        <v>56.129999999999995</v>
      </c>
      <c r="L52" s="1">
        <v>2.6450301369863012</v>
      </c>
      <c r="M52" s="41">
        <v>-0.22842724621295929</v>
      </c>
      <c r="N52" s="41">
        <v>-1.0764242835240821E-2</v>
      </c>
    </row>
    <row r="53" spans="1:14" x14ac:dyDescent="0.25">
      <c r="A53">
        <v>7830623</v>
      </c>
      <c r="B53" t="s">
        <v>3</v>
      </c>
      <c r="C53" t="s">
        <v>5</v>
      </c>
      <c r="D53" t="s">
        <v>57</v>
      </c>
      <c r="E53" t="s">
        <v>121</v>
      </c>
      <c r="F53" s="7">
        <v>3.8356164383561643E-3</v>
      </c>
      <c r="G53" s="6">
        <v>20.9</v>
      </c>
      <c r="H53" s="1">
        <v>8.0164383561643834E-2</v>
      </c>
      <c r="I53" s="6">
        <v>78.099999999999994</v>
      </c>
      <c r="J53" s="1">
        <v>0.2995616438356164</v>
      </c>
      <c r="K53" s="6">
        <v>54.789999999999992</v>
      </c>
      <c r="L53" s="1">
        <v>0.2101534246575342</v>
      </c>
      <c r="M53" s="41">
        <v>6.6477231681346893E-2</v>
      </c>
      <c r="N53" s="41">
        <v>2.5498116261338537E-4</v>
      </c>
    </row>
    <row r="54" spans="1:14" x14ac:dyDescent="0.25">
      <c r="A54">
        <v>7830623</v>
      </c>
      <c r="B54" t="s">
        <v>3</v>
      </c>
      <c r="C54" t="s">
        <v>5</v>
      </c>
      <c r="D54" t="s">
        <v>57</v>
      </c>
      <c r="E54" t="s">
        <v>122</v>
      </c>
      <c r="F54" s="7">
        <v>2.63013698630137E-2</v>
      </c>
      <c r="G54" s="6">
        <v>22.5</v>
      </c>
      <c r="H54" s="1">
        <v>0.59178082191780823</v>
      </c>
      <c r="I54" s="6">
        <v>60.5</v>
      </c>
      <c r="J54" s="1">
        <v>1.5912328767123289</v>
      </c>
      <c r="K54" s="6">
        <v>51.57</v>
      </c>
      <c r="L54" s="1">
        <v>1.3563616438356165</v>
      </c>
      <c r="M54" s="41">
        <v>-0.18265624344348907</v>
      </c>
      <c r="N54" s="41">
        <v>-4.8041094165958776E-3</v>
      </c>
    </row>
    <row r="55" spans="1:14" x14ac:dyDescent="0.25">
      <c r="A55">
        <v>7830623</v>
      </c>
      <c r="B55" t="s">
        <v>3</v>
      </c>
      <c r="C55" t="s">
        <v>5</v>
      </c>
      <c r="D55" t="s">
        <v>76</v>
      </c>
      <c r="E55" t="s">
        <v>123</v>
      </c>
      <c r="F55" s="7">
        <v>5.4794520547945202E-4</v>
      </c>
      <c r="G55" s="6">
        <v>55.8</v>
      </c>
      <c r="H55" s="1">
        <v>3.057534246575342E-2</v>
      </c>
      <c r="I55" s="6">
        <v>100</v>
      </c>
      <c r="J55" s="1">
        <v>5.4794520547945202E-2</v>
      </c>
      <c r="K55" s="6">
        <v>77.35499999999999</v>
      </c>
      <c r="L55" s="1">
        <v>4.2386301369863003E-2</v>
      </c>
      <c r="M55" s="41">
        <v>8.231014758348465E-2</v>
      </c>
      <c r="N55" s="41">
        <v>4.5101450730676517E-5</v>
      </c>
    </row>
    <row r="56" spans="1:14" x14ac:dyDescent="0.25">
      <c r="A56">
        <v>7830623</v>
      </c>
      <c r="B56" t="s">
        <v>3</v>
      </c>
      <c r="C56" t="s">
        <v>5</v>
      </c>
      <c r="D56" t="s">
        <v>78</v>
      </c>
      <c r="E56" t="s">
        <v>124</v>
      </c>
      <c r="F56" s="7">
        <v>1.6438356164383563E-3</v>
      </c>
      <c r="G56" s="6">
        <v>47</v>
      </c>
      <c r="H56" s="1">
        <v>7.7260273972602739E-2</v>
      </c>
      <c r="I56" s="6">
        <v>72.900000000000006</v>
      </c>
      <c r="J56" s="1">
        <v>0.11983561643835618</v>
      </c>
      <c r="K56" s="6">
        <v>60.829999999999991</v>
      </c>
      <c r="L56" s="1">
        <v>9.9994520547945193E-2</v>
      </c>
      <c r="M56" s="41">
        <v>-0.15110929310321808</v>
      </c>
      <c r="N56" s="41">
        <v>-2.4839883797789274E-4</v>
      </c>
    </row>
    <row r="57" spans="1:14" x14ac:dyDescent="0.25">
      <c r="A57">
        <v>7830623</v>
      </c>
      <c r="B57" t="s">
        <v>3</v>
      </c>
      <c r="C57" t="s">
        <v>5</v>
      </c>
      <c r="D57" t="s">
        <v>82</v>
      </c>
      <c r="E57" t="s">
        <v>125</v>
      </c>
      <c r="F57" s="7">
        <v>5.4794520547945202E-4</v>
      </c>
      <c r="G57" s="6">
        <v>88</v>
      </c>
      <c r="H57" s="1">
        <v>4.8219178082191776E-2</v>
      </c>
      <c r="I57" s="6">
        <v>90.6</v>
      </c>
      <c r="J57" s="1">
        <v>4.9643835616438349E-2</v>
      </c>
      <c r="K57" s="6">
        <v>88.29</v>
      </c>
      <c r="L57" s="1">
        <v>4.8378082191780823E-2</v>
      </c>
      <c r="M57" s="41">
        <v>2.0495889708399773E-2</v>
      </c>
      <c r="N57" s="41">
        <v>1.1230624497753299E-5</v>
      </c>
    </row>
    <row r="58" spans="1:14" x14ac:dyDescent="0.25">
      <c r="A58">
        <v>7830623</v>
      </c>
      <c r="B58" t="s">
        <v>3</v>
      </c>
      <c r="C58" t="s">
        <v>5</v>
      </c>
      <c r="D58" t="s">
        <v>82</v>
      </c>
      <c r="E58" t="s">
        <v>126</v>
      </c>
      <c r="F58" s="7">
        <v>5.4794520547945202E-4</v>
      </c>
      <c r="G58" s="6">
        <v>56.8</v>
      </c>
      <c r="H58" s="1">
        <v>3.1123287671232874E-2</v>
      </c>
      <c r="I58" s="6">
        <v>92.7</v>
      </c>
      <c r="J58" s="1">
        <v>5.0794520547945206E-2</v>
      </c>
      <c r="K58" s="6">
        <v>71.66</v>
      </c>
      <c r="L58" s="1">
        <v>3.9265753424657532E-2</v>
      </c>
      <c r="M58" s="41">
        <v>3.7314578890800476E-2</v>
      </c>
      <c r="N58" s="41">
        <v>2.044634459769889E-5</v>
      </c>
    </row>
    <row r="59" spans="1:14" x14ac:dyDescent="0.25">
      <c r="A59">
        <v>7830623</v>
      </c>
      <c r="B59" t="s">
        <v>3</v>
      </c>
      <c r="C59" t="s">
        <v>5</v>
      </c>
      <c r="D59" t="s">
        <v>82</v>
      </c>
      <c r="E59" t="s">
        <v>127</v>
      </c>
      <c r="F59" s="7">
        <v>1.095890410958904E-3</v>
      </c>
      <c r="G59" s="6">
        <v>74.900000000000006</v>
      </c>
      <c r="H59" s="1">
        <v>8.208219178082192E-2</v>
      </c>
      <c r="I59" s="6">
        <v>81.900000000000006</v>
      </c>
      <c r="J59" s="1">
        <v>8.9753424657534248E-2</v>
      </c>
      <c r="K59" s="6">
        <v>81.635000000000005</v>
      </c>
      <c r="L59" s="1">
        <v>8.9463013698630134E-2</v>
      </c>
      <c r="M59" s="41">
        <v>-5.3355105221271515E-2</v>
      </c>
      <c r="N59" s="41">
        <v>-5.8471348187694805E-5</v>
      </c>
    </row>
    <row r="60" spans="1:14" x14ac:dyDescent="0.25">
      <c r="A60">
        <v>7830623</v>
      </c>
      <c r="B60" t="s">
        <v>3</v>
      </c>
      <c r="C60" t="s">
        <v>5</v>
      </c>
      <c r="D60" t="s">
        <v>82</v>
      </c>
      <c r="E60" t="s">
        <v>128</v>
      </c>
      <c r="F60" s="7">
        <v>5.4794520547945202E-4</v>
      </c>
      <c r="G60" s="6">
        <v>82.3</v>
      </c>
      <c r="H60" s="1">
        <v>4.5095890410958898E-2</v>
      </c>
      <c r="I60" s="6">
        <v>68.5</v>
      </c>
      <c r="J60" s="1">
        <v>3.7534246575342461E-2</v>
      </c>
      <c r="K60" s="6">
        <v>79.814999999999998</v>
      </c>
      <c r="L60" s="1">
        <v>4.3734246575342459E-2</v>
      </c>
      <c r="M60" s="41">
        <v>-0.1490514874458313</v>
      </c>
      <c r="N60" s="41">
        <v>-8.1672047915523993E-5</v>
      </c>
    </row>
    <row r="61" spans="1:14" x14ac:dyDescent="0.25">
      <c r="A61">
        <v>7830623</v>
      </c>
      <c r="B61" t="s">
        <v>3</v>
      </c>
      <c r="C61" t="s">
        <v>5</v>
      </c>
      <c r="D61" t="s">
        <v>92</v>
      </c>
      <c r="E61" t="s">
        <v>129</v>
      </c>
      <c r="F61" s="7">
        <v>8.7671232876712323E-3</v>
      </c>
      <c r="G61" s="6">
        <v>68.5</v>
      </c>
      <c r="H61" s="1">
        <v>0.60054794520547938</v>
      </c>
      <c r="I61" s="6">
        <v>90.5</v>
      </c>
      <c r="J61" s="1">
        <v>0.79342465753424651</v>
      </c>
      <c r="K61" s="6">
        <v>80.155000000000001</v>
      </c>
      <c r="L61" s="1">
        <v>0.70272876712328758</v>
      </c>
      <c r="M61" s="41">
        <v>3.5807367414236069E-2</v>
      </c>
      <c r="N61" s="41">
        <v>3.1392760472754905E-4</v>
      </c>
    </row>
    <row r="62" spans="1:14" x14ac:dyDescent="0.25">
      <c r="A62">
        <v>7830623</v>
      </c>
      <c r="B62" t="s">
        <v>3</v>
      </c>
      <c r="C62" t="s">
        <v>5</v>
      </c>
      <c r="D62" t="s">
        <v>102</v>
      </c>
      <c r="E62" t="s">
        <v>130</v>
      </c>
      <c r="F62" s="7">
        <v>1.5342465753424657E-2</v>
      </c>
      <c r="G62" s="6">
        <v>75.7</v>
      </c>
      <c r="H62" s="1">
        <v>1.1614246575342466</v>
      </c>
      <c r="I62" s="6">
        <v>75.8</v>
      </c>
      <c r="J62" s="1">
        <v>1.1629589041095889</v>
      </c>
      <c r="K62" s="6">
        <v>75.664999999999992</v>
      </c>
      <c r="L62" s="1">
        <v>1.1608876712328766</v>
      </c>
      <c r="M62" s="41">
        <v>-2.707807719707489E-2</v>
      </c>
      <c r="N62" s="41">
        <v>-4.1544447206471062E-4</v>
      </c>
    </row>
    <row r="63" spans="1:14" x14ac:dyDescent="0.25">
      <c r="A63">
        <v>7830623</v>
      </c>
      <c r="B63" t="s">
        <v>3</v>
      </c>
      <c r="C63" t="s">
        <v>5</v>
      </c>
      <c r="D63" t="s">
        <v>106</v>
      </c>
      <c r="E63" t="s">
        <v>131</v>
      </c>
      <c r="F63" s="7">
        <v>3.8356164383561643E-3</v>
      </c>
      <c r="G63" s="6">
        <v>45</v>
      </c>
      <c r="H63" s="1">
        <v>0.17260273972602738</v>
      </c>
      <c r="I63" s="6">
        <v>44.1</v>
      </c>
      <c r="J63" s="1">
        <v>0.16915068493150684</v>
      </c>
      <c r="K63" s="6">
        <v>52.46</v>
      </c>
      <c r="L63" s="1">
        <v>0.20121643835616437</v>
      </c>
      <c r="M63" s="41">
        <v>-0.23341077566146851</v>
      </c>
      <c r="N63" s="41">
        <v>-8.9527420801659152E-4</v>
      </c>
    </row>
    <row r="64" spans="1:14" x14ac:dyDescent="0.25">
      <c r="A64">
        <v>7830623</v>
      </c>
      <c r="B64" t="s">
        <v>3</v>
      </c>
      <c r="C64" t="s">
        <v>5</v>
      </c>
      <c r="D64" t="s">
        <v>114</v>
      </c>
      <c r="E64" t="s">
        <v>132</v>
      </c>
      <c r="F64" s="7">
        <v>1.095890410958904E-3</v>
      </c>
      <c r="G64" s="6">
        <v>32.700000000000003</v>
      </c>
      <c r="H64" s="1">
        <v>3.5835616438356165E-2</v>
      </c>
      <c r="I64" s="6">
        <v>69.3</v>
      </c>
      <c r="J64" s="1">
        <v>7.5945205479452049E-2</v>
      </c>
      <c r="K64" s="6">
        <v>62.454999999999998</v>
      </c>
      <c r="L64" s="1">
        <v>6.8443835616438353E-2</v>
      </c>
      <c r="M64" s="41">
        <v>-0.26687324047088623</v>
      </c>
      <c r="N64" s="41">
        <v>-2.9246382517357392E-4</v>
      </c>
    </row>
    <row r="65" spans="1:14" s="8" customFormat="1" x14ac:dyDescent="0.25">
      <c r="A65" s="8">
        <v>7830623</v>
      </c>
      <c r="B65" s="8" t="s">
        <v>3</v>
      </c>
      <c r="C65" s="8" t="s">
        <v>5</v>
      </c>
      <c r="D65" s="8" t="s">
        <v>2324</v>
      </c>
      <c r="F65" s="9">
        <v>0.27890410958904122</v>
      </c>
      <c r="G65" s="10"/>
      <c r="H65" s="11">
        <v>12.328493150684936</v>
      </c>
      <c r="I65" s="10"/>
      <c r="J65" s="11">
        <v>19.59304109589041</v>
      </c>
      <c r="K65" s="10"/>
      <c r="L65" s="11">
        <v>17.59722191780822</v>
      </c>
      <c r="M65" s="41"/>
      <c r="N65" s="43">
        <v>-2.0725183469587811E-2</v>
      </c>
    </row>
    <row r="66" spans="1:14" x14ac:dyDescent="0.25">
      <c r="A66">
        <v>7830623</v>
      </c>
      <c r="B66" t="s">
        <v>3</v>
      </c>
      <c r="C66" t="s">
        <v>6</v>
      </c>
      <c r="D66" t="s">
        <v>57</v>
      </c>
      <c r="E66" t="s">
        <v>133</v>
      </c>
      <c r="F66" s="7">
        <v>6.0273972602739728E-3</v>
      </c>
      <c r="G66" s="6">
        <v>27.9</v>
      </c>
      <c r="H66" s="1">
        <v>0.16816438356164384</v>
      </c>
      <c r="I66" s="6">
        <v>68.8</v>
      </c>
      <c r="J66" s="1">
        <v>0.41468493150684932</v>
      </c>
      <c r="K66" s="6">
        <v>53.75</v>
      </c>
      <c r="L66" s="1">
        <v>0.32397260273972606</v>
      </c>
      <c r="M66" s="41">
        <v>-8.374776691198349E-2</v>
      </c>
      <c r="N66" s="41">
        <v>-5.0478106083935259E-4</v>
      </c>
    </row>
    <row r="67" spans="1:14" x14ac:dyDescent="0.25">
      <c r="A67">
        <v>7830623</v>
      </c>
      <c r="B67" t="s">
        <v>3</v>
      </c>
      <c r="C67" t="s">
        <v>6</v>
      </c>
      <c r="D67" t="s">
        <v>57</v>
      </c>
      <c r="E67" t="s">
        <v>134</v>
      </c>
      <c r="F67" s="7">
        <v>7.6712328767123287E-3</v>
      </c>
      <c r="G67" s="6">
        <v>22.3</v>
      </c>
      <c r="H67" s="1">
        <v>0.17106849315068492</v>
      </c>
      <c r="I67" s="6">
        <v>70.900000000000006</v>
      </c>
      <c r="J67" s="1">
        <v>0.54389041095890411</v>
      </c>
      <c r="K67" s="6">
        <v>54.475000000000001</v>
      </c>
      <c r="L67" s="1">
        <v>0.41789041095890411</v>
      </c>
      <c r="M67" s="41">
        <v>-6.3780635595321655E-2</v>
      </c>
      <c r="N67" s="41">
        <v>-4.892761086764401E-4</v>
      </c>
    </row>
    <row r="68" spans="1:14" x14ac:dyDescent="0.25">
      <c r="A68">
        <v>7830623</v>
      </c>
      <c r="B68" t="s">
        <v>3</v>
      </c>
      <c r="C68" t="s">
        <v>6</v>
      </c>
      <c r="D68" t="s">
        <v>57</v>
      </c>
      <c r="E68" t="s">
        <v>135</v>
      </c>
      <c r="F68" s="7">
        <v>0.11397260273972602</v>
      </c>
      <c r="G68" s="6">
        <v>42.3</v>
      </c>
      <c r="H68" s="1">
        <v>4.8210410958904104</v>
      </c>
      <c r="I68" s="6">
        <v>71.7</v>
      </c>
      <c r="J68" s="1">
        <v>8.1718356164383561</v>
      </c>
      <c r="K68" s="6">
        <v>58.14</v>
      </c>
      <c r="L68" s="1">
        <v>6.6263671232876709</v>
      </c>
      <c r="M68" s="41">
        <v>-5.5543232709169388E-2</v>
      </c>
      <c r="N68" s="41">
        <v>-6.3304067964423194E-3</v>
      </c>
    </row>
    <row r="69" spans="1:14" x14ac:dyDescent="0.25">
      <c r="A69">
        <v>7830623</v>
      </c>
      <c r="B69" t="s">
        <v>3</v>
      </c>
      <c r="C69" t="s">
        <v>6</v>
      </c>
      <c r="D69" t="s">
        <v>57</v>
      </c>
      <c r="E69" t="s">
        <v>136</v>
      </c>
      <c r="F69" s="7">
        <v>1.3698630136986301E-2</v>
      </c>
      <c r="G69" s="6">
        <v>53.9</v>
      </c>
      <c r="H69" s="1">
        <v>0.73835616438356155</v>
      </c>
      <c r="I69" s="6">
        <v>87.4</v>
      </c>
      <c r="J69" s="1">
        <v>1.1972602739726028</v>
      </c>
      <c r="K69" s="6">
        <v>71.465000000000003</v>
      </c>
      <c r="L69" s="1">
        <v>0.97897260273972597</v>
      </c>
      <c r="M69" s="41">
        <v>4.382169246673584E-2</v>
      </c>
      <c r="N69" s="41">
        <v>6.0029715707857309E-4</v>
      </c>
    </row>
    <row r="70" spans="1:14" x14ac:dyDescent="0.25">
      <c r="A70">
        <v>7830623</v>
      </c>
      <c r="B70" t="s">
        <v>3</v>
      </c>
      <c r="C70" t="s">
        <v>6</v>
      </c>
      <c r="D70" t="s">
        <v>57</v>
      </c>
      <c r="E70" t="s">
        <v>137</v>
      </c>
      <c r="F70" s="7">
        <v>4.2739726027397264E-2</v>
      </c>
      <c r="G70" s="6">
        <v>43.8</v>
      </c>
      <c r="H70" s="1">
        <v>1.8720000000000001</v>
      </c>
      <c r="I70" s="6">
        <v>75.3</v>
      </c>
      <c r="J70" s="1">
        <v>3.2183013698630138</v>
      </c>
      <c r="K70" s="6">
        <v>66.765000000000001</v>
      </c>
      <c r="L70" s="1">
        <v>2.8535178082191783</v>
      </c>
      <c r="M70" s="41">
        <v>-3.2314274460077286E-2</v>
      </c>
      <c r="N70" s="41">
        <v>-1.3811032371978237E-3</v>
      </c>
    </row>
    <row r="71" spans="1:14" x14ac:dyDescent="0.25">
      <c r="A71">
        <v>7830623</v>
      </c>
      <c r="B71" t="s">
        <v>3</v>
      </c>
      <c r="C71" t="s">
        <v>6</v>
      </c>
      <c r="D71" t="s">
        <v>57</v>
      </c>
      <c r="E71" t="s">
        <v>138</v>
      </c>
      <c r="F71" s="7">
        <v>2.4657534246575342E-2</v>
      </c>
      <c r="G71" s="6">
        <v>30.3</v>
      </c>
      <c r="H71" s="1">
        <v>0.74712328767123293</v>
      </c>
      <c r="I71" s="6">
        <v>73.599999999999994</v>
      </c>
      <c r="J71" s="1">
        <v>1.814794520547945</v>
      </c>
      <c r="K71" s="6">
        <v>63.739999999999995</v>
      </c>
      <c r="L71" s="1">
        <v>1.5716712328767122</v>
      </c>
      <c r="M71" s="41">
        <v>-3.9826780557632446E-2</v>
      </c>
      <c r="N71" s="41">
        <v>-9.8203020553066307E-4</v>
      </c>
    </row>
    <row r="72" spans="1:14" x14ac:dyDescent="0.25">
      <c r="A72">
        <v>7830623</v>
      </c>
      <c r="B72" t="s">
        <v>3</v>
      </c>
      <c r="C72" t="s">
        <v>6</v>
      </c>
      <c r="D72" t="s">
        <v>76</v>
      </c>
      <c r="E72" t="s">
        <v>139</v>
      </c>
      <c r="F72" s="7">
        <v>5.4794520547945202E-4</v>
      </c>
      <c r="G72" s="6">
        <v>50</v>
      </c>
      <c r="H72" s="1">
        <v>2.7397260273972601E-2</v>
      </c>
      <c r="I72" s="6">
        <v>78.8</v>
      </c>
      <c r="J72" s="1">
        <v>4.317808219178082E-2</v>
      </c>
      <c r="K72" s="6">
        <v>67.83</v>
      </c>
      <c r="L72" s="1">
        <v>3.716712328767123E-2</v>
      </c>
      <c r="M72" s="41">
        <v>-2.9108002781867981E-2</v>
      </c>
      <c r="N72" s="41">
        <v>-1.5949590565407113E-5</v>
      </c>
    </row>
    <row r="73" spans="1:14" x14ac:dyDescent="0.25">
      <c r="A73">
        <v>7830623</v>
      </c>
      <c r="B73" t="s">
        <v>3</v>
      </c>
      <c r="C73" t="s">
        <v>6</v>
      </c>
      <c r="D73" t="s">
        <v>78</v>
      </c>
      <c r="E73" t="s">
        <v>140</v>
      </c>
      <c r="F73" s="7">
        <v>1.095890410958904E-3</v>
      </c>
      <c r="G73" s="6">
        <v>43.5</v>
      </c>
      <c r="H73" s="1">
        <v>4.7671232876712329E-2</v>
      </c>
      <c r="I73" s="6">
        <v>73</v>
      </c>
      <c r="J73" s="1">
        <v>7.9999999999999988E-2</v>
      </c>
      <c r="K73" s="6">
        <v>58.37</v>
      </c>
      <c r="L73" s="1">
        <v>6.3967123287671221E-2</v>
      </c>
      <c r="M73" s="41">
        <v>-0.12503431737422943</v>
      </c>
      <c r="N73" s="41">
        <v>-1.3702390945121034E-4</v>
      </c>
    </row>
    <row r="74" spans="1:14" x14ac:dyDescent="0.25">
      <c r="A74">
        <v>7830623</v>
      </c>
      <c r="B74" t="s">
        <v>3</v>
      </c>
      <c r="C74" t="s">
        <v>6</v>
      </c>
      <c r="D74" t="s">
        <v>82</v>
      </c>
      <c r="E74" t="s">
        <v>141</v>
      </c>
      <c r="F74" s="7">
        <v>1.095890410958904E-3</v>
      </c>
      <c r="G74" s="6">
        <v>78.3</v>
      </c>
      <c r="H74" s="1">
        <v>8.5808219178082179E-2</v>
      </c>
      <c r="I74" s="6">
        <v>87.3</v>
      </c>
      <c r="J74" s="1">
        <v>9.5671232876712323E-2</v>
      </c>
      <c r="K74" s="6">
        <v>77.709999999999994</v>
      </c>
      <c r="L74" s="1">
        <v>8.5161643835616432E-2</v>
      </c>
      <c r="M74" s="41">
        <v>9.5258122310042381E-3</v>
      </c>
      <c r="N74" s="41">
        <v>1.0439246280552588E-5</v>
      </c>
    </row>
    <row r="75" spans="1:14" x14ac:dyDescent="0.25">
      <c r="A75">
        <v>7830623</v>
      </c>
      <c r="B75" t="s">
        <v>3</v>
      </c>
      <c r="C75" t="s">
        <v>6</v>
      </c>
      <c r="D75" t="s">
        <v>82</v>
      </c>
      <c r="E75" t="s">
        <v>142</v>
      </c>
      <c r="F75" s="7">
        <v>5.4794520547945202E-4</v>
      </c>
      <c r="G75" s="6">
        <v>63.6</v>
      </c>
      <c r="H75" s="1">
        <v>3.4849315068493147E-2</v>
      </c>
      <c r="I75" s="6">
        <v>76.3</v>
      </c>
      <c r="J75" s="1">
        <v>4.1808219178082189E-2</v>
      </c>
      <c r="K75" s="6">
        <v>70.465000000000003</v>
      </c>
      <c r="L75" s="1">
        <v>3.8610958904109587E-2</v>
      </c>
      <c r="M75" s="41">
        <v>-1.372036524116993E-3</v>
      </c>
      <c r="N75" s="41">
        <v>-7.5180083513259878E-7</v>
      </c>
    </row>
    <row r="76" spans="1:14" x14ac:dyDescent="0.25">
      <c r="A76">
        <v>7830623</v>
      </c>
      <c r="B76" t="s">
        <v>3</v>
      </c>
      <c r="C76" t="s">
        <v>6</v>
      </c>
      <c r="D76" t="s">
        <v>92</v>
      </c>
      <c r="E76" t="s">
        <v>143</v>
      </c>
      <c r="F76" s="7">
        <v>4.3835616438356161E-3</v>
      </c>
      <c r="G76" s="6">
        <v>55.9</v>
      </c>
      <c r="H76" s="1">
        <v>0.24504109589041093</v>
      </c>
      <c r="I76" s="6">
        <v>84.1</v>
      </c>
      <c r="J76" s="1">
        <v>0.36865753424657527</v>
      </c>
      <c r="K76" s="6">
        <v>75.06</v>
      </c>
      <c r="L76" s="1">
        <v>0.32903013698630135</v>
      </c>
      <c r="M76" s="41">
        <v>2.2688629105687141E-3</v>
      </c>
      <c r="N76" s="41">
        <v>9.9457004298902529E-6</v>
      </c>
    </row>
    <row r="77" spans="1:14" x14ac:dyDescent="0.25">
      <c r="A77">
        <v>7830623</v>
      </c>
      <c r="B77" t="s">
        <v>3</v>
      </c>
      <c r="C77" t="s">
        <v>6</v>
      </c>
      <c r="D77" t="s">
        <v>92</v>
      </c>
      <c r="E77" t="s">
        <v>144</v>
      </c>
      <c r="F77" s="7">
        <v>2.7397260273972603E-3</v>
      </c>
      <c r="G77" s="6">
        <v>66.3</v>
      </c>
      <c r="H77" s="1">
        <v>0.18164383561643835</v>
      </c>
      <c r="I77" s="6">
        <v>86.8</v>
      </c>
      <c r="J77" s="1">
        <v>0.23780821917808218</v>
      </c>
      <c r="K77" s="6">
        <v>80.289999999999992</v>
      </c>
      <c r="L77" s="1">
        <v>0.21997260273972602</v>
      </c>
      <c r="M77" s="41">
        <v>-1.5041699633002281E-2</v>
      </c>
      <c r="N77" s="41">
        <v>-4.1210135980828167E-5</v>
      </c>
    </row>
    <row r="78" spans="1:14" x14ac:dyDescent="0.25">
      <c r="A78">
        <v>7830623</v>
      </c>
      <c r="B78" t="s">
        <v>3</v>
      </c>
      <c r="C78" t="s">
        <v>6</v>
      </c>
      <c r="D78" t="s">
        <v>97</v>
      </c>
      <c r="E78" t="s">
        <v>145</v>
      </c>
      <c r="F78" s="7">
        <v>5.4794520547945202E-4</v>
      </c>
      <c r="G78" s="6">
        <v>56.8</v>
      </c>
      <c r="H78" s="1">
        <v>3.1123287671232874E-2</v>
      </c>
      <c r="I78" s="6">
        <v>92.8</v>
      </c>
      <c r="J78" s="1">
        <v>5.0849315068493148E-2</v>
      </c>
      <c r="K78" s="6">
        <v>77.91</v>
      </c>
      <c r="L78" s="1">
        <v>4.2690410958904107E-2</v>
      </c>
      <c r="M78" s="41">
        <v>1.3339660130441189E-2</v>
      </c>
      <c r="N78" s="41">
        <v>7.3094028112006511E-6</v>
      </c>
    </row>
    <row r="79" spans="1:14" x14ac:dyDescent="0.25">
      <c r="A79">
        <v>7830623</v>
      </c>
      <c r="B79" t="s">
        <v>3</v>
      </c>
      <c r="C79" t="s">
        <v>6</v>
      </c>
      <c r="D79" t="s">
        <v>102</v>
      </c>
      <c r="E79" t="s">
        <v>146</v>
      </c>
      <c r="F79" s="7">
        <v>1.9178082191780823E-2</v>
      </c>
      <c r="G79" s="6">
        <v>79.599999999999994</v>
      </c>
      <c r="H79" s="1">
        <v>1.5265753424657533</v>
      </c>
      <c r="I79" s="6">
        <v>88</v>
      </c>
      <c r="J79" s="1">
        <v>1.6876712328767125</v>
      </c>
      <c r="K79" s="6">
        <v>82.6</v>
      </c>
      <c r="L79" s="1">
        <v>1.5841095890410959</v>
      </c>
      <c r="M79" s="41">
        <v>4.472721740603447E-2</v>
      </c>
      <c r="N79" s="41">
        <v>8.5778225162257897E-4</v>
      </c>
    </row>
    <row r="80" spans="1:14" x14ac:dyDescent="0.25">
      <c r="A80">
        <v>7830623</v>
      </c>
      <c r="B80" t="s">
        <v>3</v>
      </c>
      <c r="C80" t="s">
        <v>6</v>
      </c>
      <c r="D80" t="s">
        <v>106</v>
      </c>
      <c r="E80" t="s">
        <v>147</v>
      </c>
      <c r="F80" s="7">
        <v>1.6438356164383563E-3</v>
      </c>
      <c r="G80" s="6">
        <v>61.9</v>
      </c>
      <c r="H80" s="1">
        <v>0.10175342465753424</v>
      </c>
      <c r="I80" s="6">
        <v>87.2</v>
      </c>
      <c r="J80" s="1">
        <v>0.14334246575342466</v>
      </c>
      <c r="K80" s="6">
        <v>79.5</v>
      </c>
      <c r="L80" s="1">
        <v>0.13068493150684932</v>
      </c>
      <c r="M80" s="41">
        <v>6.0890254098922014E-4</v>
      </c>
      <c r="N80" s="41">
        <v>1.0009356838178963E-6</v>
      </c>
    </row>
    <row r="81" spans="1:14" x14ac:dyDescent="0.25">
      <c r="A81">
        <v>7830623</v>
      </c>
      <c r="B81" t="s">
        <v>3</v>
      </c>
      <c r="C81" t="s">
        <v>6</v>
      </c>
      <c r="D81" t="s">
        <v>106</v>
      </c>
      <c r="E81" t="s">
        <v>148</v>
      </c>
      <c r="F81" s="7">
        <v>1.095890410958904E-3</v>
      </c>
      <c r="G81" s="6">
        <v>34.799999999999997</v>
      </c>
      <c r="H81" s="1">
        <v>3.8136986301369857E-2</v>
      </c>
      <c r="I81" s="6">
        <v>73.400000000000006</v>
      </c>
      <c r="J81" s="1">
        <v>8.0438356164383565E-2</v>
      </c>
      <c r="K81" s="6">
        <v>55.67</v>
      </c>
      <c r="L81" s="1">
        <v>6.100821917808219E-2</v>
      </c>
      <c r="M81" s="41">
        <v>-5.3740799427032471E-2</v>
      </c>
      <c r="N81" s="41">
        <v>-5.8894026769350648E-5</v>
      </c>
    </row>
    <row r="82" spans="1:14" x14ac:dyDescent="0.25">
      <c r="A82">
        <v>7830623</v>
      </c>
      <c r="B82" t="s">
        <v>3</v>
      </c>
      <c r="C82" t="s">
        <v>6</v>
      </c>
      <c r="D82" t="s">
        <v>109</v>
      </c>
      <c r="E82" t="s">
        <v>149</v>
      </c>
      <c r="F82" s="7">
        <v>1.6438356164383563E-3</v>
      </c>
      <c r="G82" s="6">
        <v>31.1</v>
      </c>
      <c r="H82" s="1">
        <v>5.1123287671232885E-2</v>
      </c>
      <c r="I82" s="6">
        <v>69.599999999999994</v>
      </c>
      <c r="J82" s="1">
        <v>0.11441095890410959</v>
      </c>
      <c r="K82" s="6">
        <v>59.42</v>
      </c>
      <c r="L82" s="1">
        <v>9.7676712328767137E-2</v>
      </c>
      <c r="M82" s="41">
        <v>-0.11642170697450638</v>
      </c>
      <c r="N82" s="41">
        <v>-1.9137814845124337E-4</v>
      </c>
    </row>
    <row r="83" spans="1:14" x14ac:dyDescent="0.25">
      <c r="A83">
        <v>7830623</v>
      </c>
      <c r="B83" t="s">
        <v>3</v>
      </c>
      <c r="C83" t="s">
        <v>6</v>
      </c>
      <c r="D83" t="s">
        <v>114</v>
      </c>
      <c r="E83" t="s">
        <v>150</v>
      </c>
      <c r="F83" s="7">
        <v>1.095890410958904E-3</v>
      </c>
      <c r="G83" s="6">
        <v>34.5</v>
      </c>
      <c r="H83" s="1">
        <v>3.7808219178082192E-2</v>
      </c>
      <c r="I83" s="6">
        <v>82.6</v>
      </c>
      <c r="J83" s="1">
        <v>9.0520547945205462E-2</v>
      </c>
      <c r="K83" s="6">
        <v>61.085000000000001</v>
      </c>
      <c r="L83" s="1">
        <v>6.6942465753424649E-2</v>
      </c>
      <c r="M83" s="41">
        <v>-5.1696377340704203E-4</v>
      </c>
      <c r="N83" s="41">
        <v>-5.6653564208990906E-7</v>
      </c>
    </row>
    <row r="84" spans="1:14" s="8" customFormat="1" x14ac:dyDescent="0.25">
      <c r="A84" s="8">
        <v>7830623</v>
      </c>
      <c r="B84" s="8" t="s">
        <v>3</v>
      </c>
      <c r="C84" s="8" t="s">
        <v>6</v>
      </c>
      <c r="D84" s="8" t="s">
        <v>2324</v>
      </c>
      <c r="F84" s="9">
        <v>0.2443835616438356</v>
      </c>
      <c r="G84" s="10"/>
      <c r="H84" s="11">
        <v>10.926684931506847</v>
      </c>
      <c r="I84" s="10"/>
      <c r="J84" s="11">
        <v>18.395123287671233</v>
      </c>
      <c r="K84" s="10"/>
      <c r="L84" s="11">
        <v>15.52941369863014</v>
      </c>
      <c r="M84" s="41"/>
      <c r="N84" s="43">
        <v>-8.6465968624752504E-3</v>
      </c>
    </row>
    <row r="85" spans="1:14" x14ac:dyDescent="0.25">
      <c r="A85">
        <v>7830643</v>
      </c>
      <c r="B85" t="s">
        <v>7</v>
      </c>
      <c r="C85" t="s">
        <v>4</v>
      </c>
      <c r="D85" t="s">
        <v>151</v>
      </c>
      <c r="E85" t="s">
        <v>152</v>
      </c>
      <c r="F85">
        <v>1.7142857142857144E-2</v>
      </c>
      <c r="G85">
        <v>73.5</v>
      </c>
      <c r="H85">
        <v>1.26</v>
      </c>
      <c r="I85">
        <v>98.5</v>
      </c>
      <c r="J85">
        <v>1.6885714285714286</v>
      </c>
      <c r="K85">
        <v>88.944999999999993</v>
      </c>
      <c r="L85">
        <v>1.5247714285714284</v>
      </c>
      <c r="M85" s="41">
        <v>0.20103916525840759</v>
      </c>
      <c r="N85" s="41">
        <v>3.4463856901441304E-3</v>
      </c>
    </row>
    <row r="86" spans="1:14" x14ac:dyDescent="0.25">
      <c r="A86">
        <v>7830643</v>
      </c>
      <c r="B86" t="s">
        <v>7</v>
      </c>
      <c r="C86" t="s">
        <v>4</v>
      </c>
      <c r="D86" t="s">
        <v>151</v>
      </c>
      <c r="E86" t="s">
        <v>153</v>
      </c>
      <c r="F86">
        <v>5.7142857142857143E-3</v>
      </c>
      <c r="G86">
        <v>38.200000000000003</v>
      </c>
      <c r="H86">
        <v>0.21828571428571431</v>
      </c>
      <c r="I86">
        <v>88.8</v>
      </c>
      <c r="J86">
        <v>0.50742857142857145</v>
      </c>
      <c r="K86">
        <v>71.459999999999994</v>
      </c>
      <c r="L86">
        <v>0.40834285714285712</v>
      </c>
      <c r="M86" s="41">
        <v>4.0290635079145432E-2</v>
      </c>
      <c r="N86" s="41">
        <v>2.3023220045225961E-4</v>
      </c>
    </row>
    <row r="87" spans="1:14" x14ac:dyDescent="0.25">
      <c r="A87">
        <v>7830643</v>
      </c>
      <c r="B87" t="s">
        <v>7</v>
      </c>
      <c r="C87" t="s">
        <v>4</v>
      </c>
      <c r="D87" t="s">
        <v>151</v>
      </c>
      <c r="E87" t="s">
        <v>154</v>
      </c>
      <c r="F87">
        <v>1.1428571428571429E-2</v>
      </c>
      <c r="G87">
        <v>25.4</v>
      </c>
      <c r="H87">
        <v>0.29028571428571426</v>
      </c>
      <c r="I87">
        <v>88.1</v>
      </c>
      <c r="J87">
        <v>1.0068571428571429</v>
      </c>
      <c r="K87">
        <v>52.055</v>
      </c>
      <c r="L87">
        <v>0.59491428571428573</v>
      </c>
      <c r="M87" s="41">
        <v>4.9223095178604126E-2</v>
      </c>
      <c r="N87" s="41">
        <v>5.6254965918404716E-4</v>
      </c>
    </row>
    <row r="88" spans="1:14" x14ac:dyDescent="0.25">
      <c r="A88">
        <v>7830643</v>
      </c>
      <c r="B88" t="s">
        <v>7</v>
      </c>
      <c r="C88" t="s">
        <v>4</v>
      </c>
      <c r="D88" t="s">
        <v>151</v>
      </c>
      <c r="E88" t="s">
        <v>155</v>
      </c>
      <c r="F88">
        <v>5.7142857142857143E-3</v>
      </c>
      <c r="G88">
        <v>33.9</v>
      </c>
      <c r="H88">
        <v>0.1937142857142857</v>
      </c>
      <c r="I88">
        <v>96.1</v>
      </c>
      <c r="J88">
        <v>0.54914285714285715</v>
      </c>
      <c r="K88">
        <v>70.460000000000008</v>
      </c>
      <c r="L88">
        <v>0.40262857142857145</v>
      </c>
      <c r="M88" s="41">
        <v>0.14321206510066986</v>
      </c>
      <c r="N88" s="41">
        <v>8.1835465771811346E-4</v>
      </c>
    </row>
    <row r="89" spans="1:14" x14ac:dyDescent="0.25">
      <c r="A89">
        <v>7830643</v>
      </c>
      <c r="B89" t="s">
        <v>7</v>
      </c>
      <c r="C89" t="s">
        <v>4</v>
      </c>
      <c r="D89" t="s">
        <v>151</v>
      </c>
      <c r="E89" t="s">
        <v>156</v>
      </c>
      <c r="F89">
        <v>5.7142857142857143E-3</v>
      </c>
      <c r="G89">
        <v>32.9</v>
      </c>
      <c r="H89">
        <v>0.188</v>
      </c>
      <c r="I89">
        <v>94.5</v>
      </c>
      <c r="J89">
        <v>0.54</v>
      </c>
      <c r="K89">
        <v>70.674999999999997</v>
      </c>
      <c r="L89">
        <v>0.40385714285714286</v>
      </c>
      <c r="M89" s="41">
        <v>6.3434191048145294E-2</v>
      </c>
      <c r="N89" s="41">
        <v>3.624810917036874E-4</v>
      </c>
    </row>
    <row r="90" spans="1:14" x14ac:dyDescent="0.25">
      <c r="A90">
        <v>7830643</v>
      </c>
      <c r="B90" t="s">
        <v>7</v>
      </c>
      <c r="C90" t="s">
        <v>4</v>
      </c>
      <c r="D90" t="s">
        <v>151</v>
      </c>
      <c r="E90" t="s">
        <v>157</v>
      </c>
      <c r="F90">
        <v>5.7142857142857143E-3</v>
      </c>
      <c r="G90">
        <v>99.4</v>
      </c>
      <c r="H90">
        <v>0.56800000000000006</v>
      </c>
      <c r="I90">
        <v>96</v>
      </c>
      <c r="J90">
        <v>0.5485714285714286</v>
      </c>
      <c r="K90">
        <v>91.72999999999999</v>
      </c>
      <c r="L90">
        <v>0.52417142857142851</v>
      </c>
      <c r="M90" s="41">
        <v>0.1327705979347229</v>
      </c>
      <c r="N90" s="41">
        <v>7.5868913105555942E-4</v>
      </c>
    </row>
    <row r="91" spans="1:14" x14ac:dyDescent="0.25">
      <c r="A91">
        <v>7830643</v>
      </c>
      <c r="B91" t="s">
        <v>7</v>
      </c>
      <c r="C91" t="s">
        <v>4</v>
      </c>
      <c r="D91" t="s">
        <v>151</v>
      </c>
      <c r="E91" t="s">
        <v>158</v>
      </c>
      <c r="F91">
        <v>5.7142857142857143E-3</v>
      </c>
      <c r="G91">
        <v>51.7</v>
      </c>
      <c r="H91">
        <v>0.29542857142857143</v>
      </c>
      <c r="I91">
        <v>90.3</v>
      </c>
      <c r="J91">
        <v>0.51600000000000001</v>
      </c>
      <c r="K91">
        <v>74.564999999999998</v>
      </c>
      <c r="L91">
        <v>0.42608571428571429</v>
      </c>
      <c r="M91" s="41">
        <v>0.10100529342889786</v>
      </c>
      <c r="N91" s="41">
        <v>5.7717310530798775E-4</v>
      </c>
    </row>
    <row r="92" spans="1:14" x14ac:dyDescent="0.25">
      <c r="A92">
        <v>7830643</v>
      </c>
      <c r="B92" t="s">
        <v>7</v>
      </c>
      <c r="C92" t="s">
        <v>4</v>
      </c>
      <c r="D92" t="s">
        <v>151</v>
      </c>
      <c r="E92" t="s">
        <v>159</v>
      </c>
      <c r="F92">
        <v>2.2857142857142857E-2</v>
      </c>
      <c r="G92">
        <v>25.8</v>
      </c>
      <c r="H92">
        <v>0.58971428571428575</v>
      </c>
      <c r="I92">
        <v>93.7</v>
      </c>
      <c r="J92">
        <v>2.1417142857142859</v>
      </c>
      <c r="K92">
        <v>63.345000000000006</v>
      </c>
      <c r="L92">
        <v>1.4478857142857144</v>
      </c>
      <c r="M92" s="41">
        <v>9.4725877046585083E-2</v>
      </c>
      <c r="N92" s="41">
        <v>2.1651629039219447E-3</v>
      </c>
    </row>
    <row r="93" spans="1:14" x14ac:dyDescent="0.25">
      <c r="A93">
        <v>7830643</v>
      </c>
      <c r="B93" t="s">
        <v>7</v>
      </c>
      <c r="C93" t="s">
        <v>4</v>
      </c>
      <c r="D93" t="s">
        <v>160</v>
      </c>
      <c r="E93" t="s">
        <v>161</v>
      </c>
      <c r="F93">
        <v>5.7142857142857143E-3</v>
      </c>
      <c r="G93">
        <v>51</v>
      </c>
      <c r="H93">
        <v>0.29142857142857143</v>
      </c>
      <c r="I93">
        <v>79.900000000000006</v>
      </c>
      <c r="J93">
        <v>0.45657142857142863</v>
      </c>
      <c r="K93">
        <v>70.635000000000005</v>
      </c>
      <c r="L93">
        <v>0.40362857142857145</v>
      </c>
      <c r="M93" s="41">
        <v>-7.3129110038280487E-2</v>
      </c>
      <c r="N93" s="41">
        <v>-4.178806287901742E-4</v>
      </c>
    </row>
    <row r="94" spans="1:14" x14ac:dyDescent="0.25">
      <c r="A94">
        <v>7830643</v>
      </c>
      <c r="B94" t="s">
        <v>7</v>
      </c>
      <c r="C94" t="s">
        <v>4</v>
      </c>
      <c r="D94" t="s">
        <v>160</v>
      </c>
      <c r="E94" t="s">
        <v>162</v>
      </c>
      <c r="F94">
        <v>1.1428571428571429E-2</v>
      </c>
      <c r="G94">
        <v>34.1</v>
      </c>
      <c r="H94">
        <v>0.38971428571428574</v>
      </c>
      <c r="I94">
        <v>81.5</v>
      </c>
      <c r="J94">
        <v>0.93142857142857138</v>
      </c>
      <c r="K94">
        <v>67.85499999999999</v>
      </c>
      <c r="L94">
        <v>0.77548571428571422</v>
      </c>
      <c r="M94" s="41">
        <v>-3.6220040172338486E-2</v>
      </c>
      <c r="N94" s="41">
        <v>-4.1394331625529697E-4</v>
      </c>
    </row>
    <row r="95" spans="1:14" x14ac:dyDescent="0.25">
      <c r="A95">
        <v>7830643</v>
      </c>
      <c r="B95" t="s">
        <v>7</v>
      </c>
      <c r="C95" t="s">
        <v>4</v>
      </c>
      <c r="D95" t="s">
        <v>163</v>
      </c>
      <c r="E95" t="s">
        <v>164</v>
      </c>
      <c r="F95">
        <v>1.7142857142857144E-2</v>
      </c>
      <c r="G95">
        <v>56.8</v>
      </c>
      <c r="H95">
        <v>0.97371428571428575</v>
      </c>
      <c r="I95">
        <v>82.6</v>
      </c>
      <c r="J95">
        <v>1.4159999999999999</v>
      </c>
      <c r="K95">
        <v>66.989999999999995</v>
      </c>
      <c r="L95">
        <v>1.1483999999999999</v>
      </c>
      <c r="M95" s="41">
        <v>-1.4926900621503592E-3</v>
      </c>
      <c r="N95" s="41">
        <v>-2.5588972494006158E-5</v>
      </c>
    </row>
    <row r="96" spans="1:14" x14ac:dyDescent="0.25">
      <c r="A96">
        <v>7830643</v>
      </c>
      <c r="B96" t="s">
        <v>7</v>
      </c>
      <c r="C96" t="s">
        <v>4</v>
      </c>
      <c r="D96" t="s">
        <v>163</v>
      </c>
      <c r="E96" t="s">
        <v>165</v>
      </c>
      <c r="F96">
        <v>1.1428571428571429E-2</v>
      </c>
      <c r="G96">
        <v>45.7</v>
      </c>
      <c r="H96">
        <v>0.52228571428571435</v>
      </c>
      <c r="I96">
        <v>88.1</v>
      </c>
      <c r="J96">
        <v>1.0068571428571429</v>
      </c>
      <c r="K96">
        <v>68.865000000000009</v>
      </c>
      <c r="L96">
        <v>0.78702857142857152</v>
      </c>
      <c r="M96" s="41">
        <v>-4.180720541626215E-3</v>
      </c>
      <c r="N96" s="41">
        <v>-4.7779663332871031E-5</v>
      </c>
    </row>
    <row r="97" spans="1:14" x14ac:dyDescent="0.25">
      <c r="A97">
        <v>7830643</v>
      </c>
      <c r="B97" t="s">
        <v>7</v>
      </c>
      <c r="C97" t="s">
        <v>4</v>
      </c>
      <c r="D97" t="s">
        <v>163</v>
      </c>
      <c r="E97" t="s">
        <v>166</v>
      </c>
      <c r="F97">
        <v>0.04</v>
      </c>
      <c r="G97">
        <v>42.9</v>
      </c>
      <c r="H97">
        <v>1.716</v>
      </c>
      <c r="I97">
        <v>77.7</v>
      </c>
      <c r="J97">
        <v>3.1080000000000001</v>
      </c>
      <c r="K97">
        <v>55.924999999999997</v>
      </c>
      <c r="L97">
        <v>2.2370000000000001</v>
      </c>
      <c r="M97" s="41">
        <v>-6.545228511095047E-2</v>
      </c>
      <c r="N97" s="41">
        <v>-2.618091404438019E-3</v>
      </c>
    </row>
    <row r="98" spans="1:14" x14ac:dyDescent="0.25">
      <c r="A98">
        <v>7830643</v>
      </c>
      <c r="B98" t="s">
        <v>7</v>
      </c>
      <c r="C98" t="s">
        <v>4</v>
      </c>
      <c r="D98" t="s">
        <v>163</v>
      </c>
      <c r="E98" t="s">
        <v>167</v>
      </c>
      <c r="F98">
        <v>2.2857142857142857E-2</v>
      </c>
      <c r="G98">
        <v>34.200000000000003</v>
      </c>
      <c r="H98">
        <v>0.78171428571428581</v>
      </c>
      <c r="I98">
        <v>67.2</v>
      </c>
      <c r="J98">
        <v>1.536</v>
      </c>
      <c r="K98">
        <v>52.035000000000004</v>
      </c>
      <c r="L98">
        <v>1.1893714285714287</v>
      </c>
      <c r="M98" s="41">
        <v>-0.20726293325424194</v>
      </c>
      <c r="N98" s="41">
        <v>-4.737438474382673E-3</v>
      </c>
    </row>
    <row r="99" spans="1:14" x14ac:dyDescent="0.25">
      <c r="A99">
        <v>7830643</v>
      </c>
      <c r="B99" t="s">
        <v>7</v>
      </c>
      <c r="C99" t="s">
        <v>4</v>
      </c>
      <c r="D99" t="s">
        <v>163</v>
      </c>
      <c r="E99" t="s">
        <v>168</v>
      </c>
      <c r="F99">
        <v>5.7142857142857143E-3</v>
      </c>
      <c r="G99">
        <v>55.4</v>
      </c>
      <c r="H99">
        <v>0.31657142857142856</v>
      </c>
      <c r="I99">
        <v>71.7</v>
      </c>
      <c r="J99">
        <v>0.40971428571428575</v>
      </c>
      <c r="K99">
        <v>58.67</v>
      </c>
      <c r="L99">
        <v>0.33525714285714286</v>
      </c>
      <c r="M99" s="41">
        <v>-0.13675318658351898</v>
      </c>
      <c r="N99" s="41">
        <v>-7.8144678047725128E-4</v>
      </c>
    </row>
    <row r="100" spans="1:14" x14ac:dyDescent="0.25">
      <c r="A100">
        <v>7830643</v>
      </c>
      <c r="B100" t="s">
        <v>7</v>
      </c>
      <c r="C100" t="s">
        <v>4</v>
      </c>
      <c r="D100" t="s">
        <v>163</v>
      </c>
      <c r="E100" t="s">
        <v>169</v>
      </c>
      <c r="F100">
        <v>0.26857142857142857</v>
      </c>
      <c r="G100">
        <v>57.3</v>
      </c>
      <c r="H100">
        <v>15.389142857142856</v>
      </c>
      <c r="I100">
        <v>94.4</v>
      </c>
      <c r="J100">
        <v>25.35314285714286</v>
      </c>
      <c r="K100">
        <v>81.41</v>
      </c>
      <c r="L100">
        <v>21.8644</v>
      </c>
      <c r="M100" s="41">
        <v>7.1216240525245667E-2</v>
      </c>
      <c r="N100" s="41">
        <v>1.9126647455351694E-2</v>
      </c>
    </row>
    <row r="101" spans="1:14" x14ac:dyDescent="0.25">
      <c r="A101">
        <v>7830643</v>
      </c>
      <c r="B101" t="s">
        <v>7</v>
      </c>
      <c r="C101" t="s">
        <v>4</v>
      </c>
      <c r="D101" t="s">
        <v>163</v>
      </c>
      <c r="E101" t="s">
        <v>170</v>
      </c>
      <c r="F101">
        <v>1.1428571428571429E-2</v>
      </c>
      <c r="G101">
        <v>56.4</v>
      </c>
      <c r="H101">
        <v>0.64457142857142857</v>
      </c>
      <c r="I101">
        <v>73.7</v>
      </c>
      <c r="J101">
        <v>0.8422857142857143</v>
      </c>
      <c r="K101">
        <v>62.91</v>
      </c>
      <c r="L101">
        <v>0.71897142857142848</v>
      </c>
      <c r="M101" s="41">
        <v>-0.12395819276571274</v>
      </c>
      <c r="N101" s="41">
        <v>-1.4166650601795741E-3</v>
      </c>
    </row>
    <row r="102" spans="1:14" x14ac:dyDescent="0.25">
      <c r="A102">
        <v>7830643</v>
      </c>
      <c r="B102" t="s">
        <v>7</v>
      </c>
      <c r="C102" t="s">
        <v>4</v>
      </c>
      <c r="D102" t="s">
        <v>163</v>
      </c>
      <c r="E102" t="s">
        <v>171</v>
      </c>
      <c r="F102">
        <v>5.7142857142857143E-3</v>
      </c>
      <c r="G102">
        <v>92.9</v>
      </c>
      <c r="H102">
        <v>0.53085714285714292</v>
      </c>
      <c r="I102">
        <v>93.3</v>
      </c>
      <c r="J102">
        <v>0.53314285714285714</v>
      </c>
      <c r="K102">
        <v>89.344999999999999</v>
      </c>
      <c r="L102">
        <v>0.51054285714285719</v>
      </c>
      <c r="M102" s="41">
        <v>0.1255376935005188</v>
      </c>
      <c r="N102" s="41">
        <v>7.1735824857439314E-4</v>
      </c>
    </row>
    <row r="103" spans="1:14" x14ac:dyDescent="0.25">
      <c r="A103">
        <v>7830643</v>
      </c>
      <c r="B103" t="s">
        <v>7</v>
      </c>
      <c r="C103" t="s">
        <v>4</v>
      </c>
      <c r="D103" t="s">
        <v>163</v>
      </c>
      <c r="E103" t="s">
        <v>172</v>
      </c>
      <c r="F103">
        <v>7.4285714285714288E-2</v>
      </c>
      <c r="G103">
        <v>46.6</v>
      </c>
      <c r="H103">
        <v>3.4617142857142857</v>
      </c>
      <c r="I103">
        <v>78.7</v>
      </c>
      <c r="J103">
        <v>5.846285714285715</v>
      </c>
      <c r="K103">
        <v>62.879999999999995</v>
      </c>
      <c r="L103">
        <v>4.6710857142857138</v>
      </c>
      <c r="M103" s="41">
        <v>-7.660752534866333E-2</v>
      </c>
      <c r="N103" s="41">
        <v>-5.6908447401864187E-3</v>
      </c>
    </row>
    <row r="104" spans="1:14" x14ac:dyDescent="0.25">
      <c r="A104">
        <v>7830643</v>
      </c>
      <c r="B104" t="s">
        <v>7</v>
      </c>
      <c r="C104" t="s">
        <v>4</v>
      </c>
      <c r="D104" t="s">
        <v>163</v>
      </c>
      <c r="E104" t="s">
        <v>173</v>
      </c>
      <c r="F104">
        <v>7.4285714285714288E-2</v>
      </c>
      <c r="G104">
        <v>70.8</v>
      </c>
      <c r="H104">
        <v>5.2594285714285718</v>
      </c>
      <c r="I104">
        <v>75.400000000000006</v>
      </c>
      <c r="J104">
        <v>5.6011428571428574</v>
      </c>
      <c r="K104">
        <v>72</v>
      </c>
      <c r="L104">
        <v>5.3485714285714288</v>
      </c>
      <c r="M104" s="41">
        <v>-0.13132499158382416</v>
      </c>
      <c r="N104" s="41">
        <v>-9.7555708033697942E-3</v>
      </c>
    </row>
    <row r="105" spans="1:14" x14ac:dyDescent="0.25">
      <c r="A105">
        <v>7830643</v>
      </c>
      <c r="B105" t="s">
        <v>7</v>
      </c>
      <c r="C105" t="s">
        <v>4</v>
      </c>
      <c r="D105" t="s">
        <v>163</v>
      </c>
      <c r="E105" t="s">
        <v>174</v>
      </c>
      <c r="F105">
        <v>5.7142857142857143E-3</v>
      </c>
      <c r="G105">
        <v>51.2</v>
      </c>
      <c r="H105">
        <v>0.29257142857142859</v>
      </c>
      <c r="I105">
        <v>92.7</v>
      </c>
      <c r="J105">
        <v>0.52971428571428569</v>
      </c>
      <c r="K105">
        <v>77.795000000000002</v>
      </c>
      <c r="L105">
        <v>0.44454285714285713</v>
      </c>
      <c r="M105" s="41">
        <v>5.8651972562074661E-2</v>
      </c>
      <c r="N105" s="41">
        <v>3.3515412892614092E-4</v>
      </c>
    </row>
    <row r="106" spans="1:14" x14ac:dyDescent="0.25">
      <c r="A106">
        <v>7830643</v>
      </c>
      <c r="B106" t="s">
        <v>7</v>
      </c>
      <c r="C106" t="s">
        <v>4</v>
      </c>
      <c r="D106" t="s">
        <v>163</v>
      </c>
      <c r="E106" t="s">
        <v>175</v>
      </c>
      <c r="F106">
        <v>1.7142857142857144E-2</v>
      </c>
      <c r="G106">
        <v>49.7</v>
      </c>
      <c r="H106">
        <v>0.85200000000000009</v>
      </c>
      <c r="I106">
        <v>75</v>
      </c>
      <c r="J106">
        <v>1.2857142857142858</v>
      </c>
      <c r="K106">
        <v>64.08</v>
      </c>
      <c r="L106">
        <v>1.0985142857142858</v>
      </c>
      <c r="M106" s="41">
        <v>-9.8096892237663269E-2</v>
      </c>
      <c r="N106" s="41">
        <v>-1.6816610097885132E-3</v>
      </c>
    </row>
    <row r="107" spans="1:14" x14ac:dyDescent="0.25">
      <c r="A107">
        <v>7830643</v>
      </c>
      <c r="B107" t="s">
        <v>7</v>
      </c>
      <c r="C107" t="s">
        <v>4</v>
      </c>
      <c r="D107" t="s">
        <v>163</v>
      </c>
      <c r="E107" t="s">
        <v>176</v>
      </c>
      <c r="F107">
        <v>5.7142857142857143E-3</v>
      </c>
      <c r="G107">
        <v>34.799999999999997</v>
      </c>
      <c r="H107">
        <v>0.19885714285714284</v>
      </c>
      <c r="I107">
        <v>76.8</v>
      </c>
      <c r="J107">
        <v>0.43885714285714283</v>
      </c>
      <c r="K107">
        <v>55.47</v>
      </c>
      <c r="L107">
        <v>0.31697142857142857</v>
      </c>
      <c r="M107" s="41">
        <v>-0.1107243150472641</v>
      </c>
      <c r="N107" s="41">
        <v>-6.3271037169865198E-4</v>
      </c>
    </row>
    <row r="108" spans="1:14" x14ac:dyDescent="0.25">
      <c r="A108">
        <v>7830643</v>
      </c>
      <c r="B108" t="s">
        <v>7</v>
      </c>
      <c r="C108" t="s">
        <v>4</v>
      </c>
      <c r="D108" t="s">
        <v>163</v>
      </c>
      <c r="E108" t="s">
        <v>177</v>
      </c>
      <c r="F108">
        <v>6.2857142857142861E-2</v>
      </c>
      <c r="G108">
        <v>44.6</v>
      </c>
      <c r="H108">
        <v>2.8034285714285718</v>
      </c>
      <c r="I108">
        <v>75.099999999999994</v>
      </c>
      <c r="J108">
        <v>4.7205714285714286</v>
      </c>
      <c r="K108">
        <v>58.17</v>
      </c>
      <c r="L108">
        <v>3.6564000000000005</v>
      </c>
      <c r="M108" s="41">
        <v>-0.10789091885089874</v>
      </c>
      <c r="N108" s="41">
        <v>-6.7817148991993498E-3</v>
      </c>
    </row>
    <row r="109" spans="1:14" x14ac:dyDescent="0.25">
      <c r="A109">
        <v>7830643</v>
      </c>
      <c r="B109" t="s">
        <v>7</v>
      </c>
      <c r="C109" t="s">
        <v>4</v>
      </c>
      <c r="D109" t="s">
        <v>163</v>
      </c>
      <c r="E109" t="s">
        <v>178</v>
      </c>
      <c r="F109">
        <v>2.8571428571428571E-2</v>
      </c>
      <c r="G109">
        <v>50.4</v>
      </c>
      <c r="H109">
        <v>1.44</v>
      </c>
      <c r="I109">
        <v>94.1</v>
      </c>
      <c r="J109">
        <v>2.6885714285714282</v>
      </c>
      <c r="K109">
        <v>78.474999999999994</v>
      </c>
      <c r="L109">
        <v>2.242142857142857</v>
      </c>
      <c r="M109" s="41">
        <v>5.9214271605014801E-2</v>
      </c>
      <c r="N109" s="41">
        <v>1.6918363315718513E-3</v>
      </c>
    </row>
    <row r="110" spans="1:14" x14ac:dyDescent="0.25">
      <c r="A110">
        <v>7830643</v>
      </c>
      <c r="B110" t="s">
        <v>7</v>
      </c>
      <c r="C110" t="s">
        <v>4</v>
      </c>
      <c r="D110" t="s">
        <v>163</v>
      </c>
      <c r="E110" t="s">
        <v>179</v>
      </c>
      <c r="F110">
        <v>5.7142857142857143E-3</v>
      </c>
      <c r="G110">
        <v>65.599999999999994</v>
      </c>
      <c r="H110">
        <v>0.37485714285714283</v>
      </c>
      <c r="I110">
        <v>89.6</v>
      </c>
      <c r="J110">
        <v>0.51200000000000001</v>
      </c>
      <c r="K110">
        <v>82.859999999999985</v>
      </c>
      <c r="L110">
        <v>0.47348571428571418</v>
      </c>
      <c r="M110" s="41">
        <v>4.4819597154855728E-2</v>
      </c>
      <c r="N110" s="41">
        <v>2.5611198374203271E-4</v>
      </c>
    </row>
    <row r="111" spans="1:14" x14ac:dyDescent="0.25">
      <c r="A111">
        <v>7830643</v>
      </c>
      <c r="B111" t="s">
        <v>7</v>
      </c>
      <c r="C111" t="s">
        <v>4</v>
      </c>
      <c r="D111" t="s">
        <v>163</v>
      </c>
      <c r="E111" t="s">
        <v>180</v>
      </c>
      <c r="F111">
        <v>5.7142857142857143E-3</v>
      </c>
      <c r="G111">
        <v>79.400000000000006</v>
      </c>
      <c r="H111">
        <v>0.45371428571428574</v>
      </c>
      <c r="I111">
        <v>85.8</v>
      </c>
      <c r="J111">
        <v>0.49028571428571427</v>
      </c>
      <c r="K111">
        <v>79.25</v>
      </c>
      <c r="L111">
        <v>0.45285714285714285</v>
      </c>
      <c r="M111" s="41">
        <v>-3.0235027894377708E-2</v>
      </c>
      <c r="N111" s="41">
        <v>-1.7277158796787261E-4</v>
      </c>
    </row>
    <row r="112" spans="1:14" x14ac:dyDescent="0.25">
      <c r="A112">
        <v>7830643</v>
      </c>
      <c r="B112" t="s">
        <v>7</v>
      </c>
      <c r="C112" t="s">
        <v>4</v>
      </c>
      <c r="D112" t="s">
        <v>163</v>
      </c>
      <c r="E112" t="s">
        <v>181</v>
      </c>
      <c r="F112">
        <v>5.7142857142857143E-3</v>
      </c>
      <c r="G112">
        <v>73.900000000000006</v>
      </c>
      <c r="H112">
        <v>0.42228571428571432</v>
      </c>
      <c r="I112">
        <v>81</v>
      </c>
      <c r="J112">
        <v>0.46285714285714286</v>
      </c>
      <c r="K112">
        <v>74.36</v>
      </c>
      <c r="L112">
        <v>0.42491428571428569</v>
      </c>
      <c r="M112" s="41">
        <v>-7.5341805815696716E-2</v>
      </c>
      <c r="N112" s="41">
        <v>-4.3052460466112407E-4</v>
      </c>
    </row>
    <row r="113" spans="1:14" x14ac:dyDescent="0.25">
      <c r="A113">
        <v>7830643</v>
      </c>
      <c r="B113" t="s">
        <v>7</v>
      </c>
      <c r="C113" t="s">
        <v>4</v>
      </c>
      <c r="D113" t="s">
        <v>163</v>
      </c>
      <c r="E113" t="s">
        <v>182</v>
      </c>
      <c r="F113">
        <v>1.1428571428571429E-2</v>
      </c>
      <c r="G113">
        <v>63.3</v>
      </c>
      <c r="H113">
        <v>0.72342857142857142</v>
      </c>
      <c r="I113">
        <v>89.1</v>
      </c>
      <c r="J113">
        <v>1.0182857142857142</v>
      </c>
      <c r="K113">
        <v>72.22999999999999</v>
      </c>
      <c r="L113">
        <v>0.82548571428571416</v>
      </c>
      <c r="M113" s="41">
        <v>9.1989152133464813E-3</v>
      </c>
      <c r="N113" s="41">
        <v>1.0513045958110264E-4</v>
      </c>
    </row>
    <row r="114" spans="1:14" x14ac:dyDescent="0.25">
      <c r="A114">
        <v>7830643</v>
      </c>
      <c r="B114" t="s">
        <v>7</v>
      </c>
      <c r="C114" t="s">
        <v>4</v>
      </c>
      <c r="D114" t="s">
        <v>183</v>
      </c>
      <c r="E114" t="s">
        <v>184</v>
      </c>
      <c r="F114">
        <v>1.1428571428571429E-2</v>
      </c>
      <c r="G114">
        <v>39.299999999999997</v>
      </c>
      <c r="H114">
        <v>0.44914285714285712</v>
      </c>
      <c r="I114">
        <v>88.8</v>
      </c>
      <c r="J114">
        <v>1.0148571428571429</v>
      </c>
      <c r="K114">
        <v>70.60499999999999</v>
      </c>
      <c r="L114">
        <v>0.80691428571428558</v>
      </c>
      <c r="M114" s="41">
        <v>5.351029708981514E-2</v>
      </c>
      <c r="N114" s="41">
        <v>6.1154625245503022E-4</v>
      </c>
    </row>
    <row r="115" spans="1:14" x14ac:dyDescent="0.25">
      <c r="A115">
        <v>7830643</v>
      </c>
      <c r="B115" t="s">
        <v>7</v>
      </c>
      <c r="C115" t="s">
        <v>4</v>
      </c>
      <c r="D115" t="s">
        <v>185</v>
      </c>
      <c r="E115" t="s">
        <v>186</v>
      </c>
      <c r="F115">
        <v>5.7142857142857143E-3</v>
      </c>
      <c r="G115">
        <v>50.1</v>
      </c>
      <c r="H115">
        <v>0.28628571428571431</v>
      </c>
      <c r="I115">
        <v>68.2</v>
      </c>
      <c r="J115">
        <v>0.38971428571428574</v>
      </c>
      <c r="K115">
        <v>56.599999999999994</v>
      </c>
      <c r="L115">
        <v>0.3234285714285714</v>
      </c>
      <c r="M115" s="41">
        <v>-0.15425053238868713</v>
      </c>
      <c r="N115" s="41">
        <v>-8.8143161364964077E-4</v>
      </c>
    </row>
    <row r="116" spans="1:14" x14ac:dyDescent="0.25">
      <c r="A116">
        <v>7830643</v>
      </c>
      <c r="B116" t="s">
        <v>7</v>
      </c>
      <c r="C116" t="s">
        <v>4</v>
      </c>
      <c r="D116" t="s">
        <v>185</v>
      </c>
      <c r="E116" t="s">
        <v>187</v>
      </c>
      <c r="F116">
        <v>5.7142857142857143E-3</v>
      </c>
      <c r="G116">
        <v>57.5</v>
      </c>
      <c r="H116">
        <v>0.32857142857142857</v>
      </c>
      <c r="I116">
        <v>91.7</v>
      </c>
      <c r="J116">
        <v>0.52400000000000002</v>
      </c>
      <c r="K116">
        <v>72.239999999999995</v>
      </c>
      <c r="L116">
        <v>0.41279999999999994</v>
      </c>
      <c r="M116" s="41">
        <v>6.367860734462738E-2</v>
      </c>
      <c r="N116" s="41">
        <v>3.6387775625501361E-4</v>
      </c>
    </row>
    <row r="117" spans="1:14" x14ac:dyDescent="0.25">
      <c r="A117">
        <v>7830643</v>
      </c>
      <c r="B117" t="s">
        <v>7</v>
      </c>
      <c r="C117" t="s">
        <v>4</v>
      </c>
      <c r="D117" t="s">
        <v>185</v>
      </c>
      <c r="E117" t="s">
        <v>188</v>
      </c>
      <c r="F117">
        <v>5.7142857142857143E-3</v>
      </c>
      <c r="G117">
        <v>36.6</v>
      </c>
      <c r="H117">
        <v>0.20914285714285716</v>
      </c>
      <c r="I117">
        <v>76.099999999999994</v>
      </c>
      <c r="J117">
        <v>0.43485714285714283</v>
      </c>
      <c r="K117">
        <v>61.224999999999994</v>
      </c>
      <c r="L117">
        <v>0.34985714285714281</v>
      </c>
      <c r="M117" s="41">
        <v>-0.11176502704620361</v>
      </c>
      <c r="N117" s="41">
        <v>-6.3865729740687782E-4</v>
      </c>
    </row>
    <row r="118" spans="1:14" x14ac:dyDescent="0.25">
      <c r="A118">
        <v>7830643</v>
      </c>
      <c r="B118" t="s">
        <v>7</v>
      </c>
      <c r="C118" t="s">
        <v>4</v>
      </c>
      <c r="D118" t="s">
        <v>185</v>
      </c>
      <c r="E118" t="s">
        <v>189</v>
      </c>
      <c r="F118">
        <v>5.7142857142857143E-3</v>
      </c>
      <c r="G118">
        <v>44.3</v>
      </c>
      <c r="H118">
        <v>0.25314285714285711</v>
      </c>
      <c r="I118">
        <v>72.400000000000006</v>
      </c>
      <c r="J118">
        <v>0.41371428571428576</v>
      </c>
      <c r="K118">
        <v>54.129999999999995</v>
      </c>
      <c r="L118">
        <v>0.30931428571428571</v>
      </c>
      <c r="M118" s="41">
        <v>-0.11875681579113007</v>
      </c>
      <c r="N118" s="41">
        <v>-6.7861037594931471E-4</v>
      </c>
    </row>
    <row r="119" spans="1:14" x14ac:dyDescent="0.25">
      <c r="A119">
        <v>7830643</v>
      </c>
      <c r="B119" t="s">
        <v>7</v>
      </c>
      <c r="C119" t="s">
        <v>4</v>
      </c>
      <c r="D119" t="s">
        <v>185</v>
      </c>
      <c r="E119" t="s">
        <v>190</v>
      </c>
      <c r="F119">
        <v>2.2857142857142857E-2</v>
      </c>
      <c r="G119">
        <v>56.2</v>
      </c>
      <c r="H119">
        <v>1.2845714285714287</v>
      </c>
      <c r="I119">
        <v>92.4</v>
      </c>
      <c r="J119">
        <v>2.1120000000000001</v>
      </c>
      <c r="K119">
        <v>74.92</v>
      </c>
      <c r="L119">
        <v>1.7124571428571429</v>
      </c>
      <c r="M119" s="41">
        <v>5.7948008179664612E-2</v>
      </c>
      <c r="N119" s="41">
        <v>1.3245259012494767E-3</v>
      </c>
    </row>
    <row r="120" spans="1:14" x14ac:dyDescent="0.25">
      <c r="A120">
        <v>7830643</v>
      </c>
      <c r="B120" t="s">
        <v>7</v>
      </c>
      <c r="C120" t="s">
        <v>4</v>
      </c>
      <c r="D120" t="s">
        <v>185</v>
      </c>
      <c r="E120" t="s">
        <v>191</v>
      </c>
      <c r="F120">
        <v>5.7142857142857143E-3</v>
      </c>
      <c r="G120">
        <v>39.700000000000003</v>
      </c>
      <c r="H120">
        <v>0.22685714285714287</v>
      </c>
      <c r="I120">
        <v>79</v>
      </c>
      <c r="J120">
        <v>0.4514285714285714</v>
      </c>
      <c r="K120">
        <v>58.955000000000005</v>
      </c>
      <c r="L120">
        <v>0.33688571428571434</v>
      </c>
      <c r="M120" s="41">
        <v>-4.3551765382289886E-2</v>
      </c>
      <c r="N120" s="41">
        <v>-2.4886723075594219E-4</v>
      </c>
    </row>
    <row r="121" spans="1:14" x14ac:dyDescent="0.25">
      <c r="A121">
        <v>7830643</v>
      </c>
      <c r="B121" t="s">
        <v>7</v>
      </c>
      <c r="C121" t="s">
        <v>4</v>
      </c>
      <c r="D121" t="s">
        <v>185</v>
      </c>
      <c r="E121" t="s">
        <v>192</v>
      </c>
      <c r="F121">
        <v>5.7142857142857143E-3</v>
      </c>
      <c r="G121">
        <v>46.2</v>
      </c>
      <c r="H121">
        <v>0.26400000000000001</v>
      </c>
      <c r="I121">
        <v>80.099999999999994</v>
      </c>
      <c r="J121">
        <v>0.45771428571428568</v>
      </c>
      <c r="K121">
        <v>71.699999999999989</v>
      </c>
      <c r="L121">
        <v>0.40971428571428564</v>
      </c>
      <c r="M121" s="41">
        <v>-2.5734025985002518E-2</v>
      </c>
      <c r="N121" s="41">
        <v>-1.4705157705715725E-4</v>
      </c>
    </row>
    <row r="122" spans="1:14" x14ac:dyDescent="0.25">
      <c r="A122">
        <v>7830643</v>
      </c>
      <c r="B122" t="s">
        <v>7</v>
      </c>
      <c r="C122" t="s">
        <v>4</v>
      </c>
      <c r="D122" t="s">
        <v>193</v>
      </c>
      <c r="E122" t="s">
        <v>194</v>
      </c>
      <c r="F122">
        <v>1.1428571428571429E-2</v>
      </c>
      <c r="G122">
        <v>52.5</v>
      </c>
      <c r="H122">
        <v>0.6</v>
      </c>
      <c r="I122">
        <v>87</v>
      </c>
      <c r="J122">
        <v>0.99428571428571433</v>
      </c>
      <c r="K122">
        <v>71.48</v>
      </c>
      <c r="L122">
        <v>0.8169142857142857</v>
      </c>
      <c r="M122" s="41">
        <v>6.4717084169387817E-2</v>
      </c>
      <c r="N122" s="41">
        <v>7.3962381907871795E-4</v>
      </c>
    </row>
    <row r="123" spans="1:14" x14ac:dyDescent="0.25">
      <c r="A123">
        <v>7830643</v>
      </c>
      <c r="B123" t="s">
        <v>7</v>
      </c>
      <c r="C123" t="s">
        <v>4</v>
      </c>
      <c r="D123" t="s">
        <v>193</v>
      </c>
      <c r="E123" t="s">
        <v>195</v>
      </c>
      <c r="F123">
        <v>1.1428571428571429E-2</v>
      </c>
      <c r="G123">
        <v>60.8</v>
      </c>
      <c r="H123">
        <v>0.69485714285714284</v>
      </c>
      <c r="I123">
        <v>79.3</v>
      </c>
      <c r="J123">
        <v>0.90628571428571425</v>
      </c>
      <c r="K123">
        <v>76.775000000000006</v>
      </c>
      <c r="L123">
        <v>0.87742857142857145</v>
      </c>
      <c r="M123" s="41">
        <v>-4.2420931160449982E-2</v>
      </c>
      <c r="N123" s="41">
        <v>-4.8481064183371407E-4</v>
      </c>
    </row>
    <row r="124" spans="1:14" x14ac:dyDescent="0.25">
      <c r="A124">
        <v>7830643</v>
      </c>
      <c r="B124" t="s">
        <v>7</v>
      </c>
      <c r="C124" t="s">
        <v>4</v>
      </c>
      <c r="D124" t="s">
        <v>193</v>
      </c>
      <c r="E124" t="s">
        <v>196</v>
      </c>
      <c r="F124">
        <v>5.7142857142857143E-3</v>
      </c>
      <c r="G124">
        <v>56.1</v>
      </c>
      <c r="H124">
        <v>0.32057142857142856</v>
      </c>
      <c r="I124">
        <v>71.3</v>
      </c>
      <c r="J124">
        <v>0.40742857142857142</v>
      </c>
      <c r="K124">
        <v>60.709999999999994</v>
      </c>
      <c r="L124">
        <v>0.34691428571428568</v>
      </c>
      <c r="M124" s="41">
        <v>-7.8041382133960724E-2</v>
      </c>
      <c r="N124" s="41">
        <v>-4.4595075505120415E-4</v>
      </c>
    </row>
    <row r="125" spans="1:14" x14ac:dyDescent="0.25">
      <c r="A125">
        <v>7830643</v>
      </c>
      <c r="B125" t="s">
        <v>7</v>
      </c>
      <c r="C125" t="s">
        <v>4</v>
      </c>
      <c r="D125" t="s">
        <v>193</v>
      </c>
      <c r="E125" t="s">
        <v>197</v>
      </c>
      <c r="F125">
        <v>1.1428571428571429E-2</v>
      </c>
      <c r="G125">
        <v>32.299999999999997</v>
      </c>
      <c r="H125">
        <v>0.36914285714285711</v>
      </c>
      <c r="I125">
        <v>77.099999999999994</v>
      </c>
      <c r="J125">
        <v>0.88114285714285712</v>
      </c>
      <c r="K125">
        <v>53.39</v>
      </c>
      <c r="L125">
        <v>0.61017142857142859</v>
      </c>
      <c r="M125" s="41">
        <v>8.9683998376131058E-3</v>
      </c>
      <c r="N125" s="41">
        <v>1.0249599814414979E-4</v>
      </c>
    </row>
    <row r="126" spans="1:14" x14ac:dyDescent="0.25">
      <c r="A126">
        <v>7830643</v>
      </c>
      <c r="B126" t="s">
        <v>7</v>
      </c>
      <c r="C126" t="s">
        <v>4</v>
      </c>
      <c r="D126" t="s">
        <v>193</v>
      </c>
      <c r="E126" t="s">
        <v>198</v>
      </c>
      <c r="F126">
        <v>5.7142857142857143E-3</v>
      </c>
      <c r="G126">
        <v>42.7</v>
      </c>
      <c r="H126">
        <v>0.24400000000000002</v>
      </c>
      <c r="I126">
        <v>90.6</v>
      </c>
      <c r="J126">
        <v>0.51771428571428568</v>
      </c>
      <c r="K126">
        <v>74.259999999999991</v>
      </c>
      <c r="L126">
        <v>0.42434285714285708</v>
      </c>
      <c r="M126" s="41">
        <v>9.107411652803421E-2</v>
      </c>
      <c r="N126" s="41">
        <v>5.2042352301733832E-4</v>
      </c>
    </row>
    <row r="127" spans="1:14" x14ac:dyDescent="0.25">
      <c r="A127">
        <v>7830643</v>
      </c>
      <c r="B127" t="s">
        <v>7</v>
      </c>
      <c r="C127" t="s">
        <v>4</v>
      </c>
      <c r="D127" t="s">
        <v>193</v>
      </c>
      <c r="E127" t="s">
        <v>199</v>
      </c>
      <c r="F127">
        <v>5.7142857142857143E-3</v>
      </c>
      <c r="G127">
        <v>46</v>
      </c>
      <c r="H127">
        <v>0.26285714285714284</v>
      </c>
      <c r="I127">
        <v>74.099999999999994</v>
      </c>
      <c r="J127">
        <v>0.42342857142857138</v>
      </c>
      <c r="K127">
        <v>64.86999999999999</v>
      </c>
      <c r="L127">
        <v>0.37068571428571423</v>
      </c>
      <c r="M127" s="41">
        <v>-8.1290550529956818E-2</v>
      </c>
      <c r="N127" s="41">
        <v>-4.6451743159975324E-4</v>
      </c>
    </row>
    <row r="128" spans="1:14" x14ac:dyDescent="0.25">
      <c r="A128">
        <v>7830643</v>
      </c>
      <c r="B128" t="s">
        <v>7</v>
      </c>
      <c r="C128" t="s">
        <v>4</v>
      </c>
      <c r="D128" t="s">
        <v>193</v>
      </c>
      <c r="E128" t="s">
        <v>200</v>
      </c>
      <c r="F128">
        <v>5.7142857142857143E-3</v>
      </c>
      <c r="G128">
        <v>39.9</v>
      </c>
      <c r="H128">
        <v>0.22799999999999998</v>
      </c>
      <c r="I128">
        <v>88.3</v>
      </c>
      <c r="J128">
        <v>0.50457142857142856</v>
      </c>
      <c r="K128">
        <v>67.28</v>
      </c>
      <c r="L128">
        <v>0.38445714285714289</v>
      </c>
      <c r="M128" s="41">
        <v>6.9152094423770905E-2</v>
      </c>
      <c r="N128" s="41">
        <v>3.9515482527869086E-4</v>
      </c>
    </row>
    <row r="129" spans="1:14" x14ac:dyDescent="0.25">
      <c r="A129">
        <v>7830643</v>
      </c>
      <c r="B129" t="s">
        <v>7</v>
      </c>
      <c r="C129" t="s">
        <v>4</v>
      </c>
      <c r="D129" t="s">
        <v>193</v>
      </c>
      <c r="E129" t="s">
        <v>201</v>
      </c>
      <c r="F129">
        <v>5.7142857142857143E-3</v>
      </c>
      <c r="G129">
        <v>56.7</v>
      </c>
      <c r="H129">
        <v>0.32400000000000001</v>
      </c>
      <c r="I129">
        <v>85.7</v>
      </c>
      <c r="J129">
        <v>0.48971428571428571</v>
      </c>
      <c r="K129">
        <v>78.265000000000001</v>
      </c>
      <c r="L129">
        <v>0.44722857142857142</v>
      </c>
      <c r="M129" s="41">
        <v>1.7390511929988861E-2</v>
      </c>
      <c r="N129" s="41">
        <v>9.9374353885650629E-5</v>
      </c>
    </row>
    <row r="130" spans="1:14" x14ac:dyDescent="0.25">
      <c r="A130">
        <v>7830643</v>
      </c>
      <c r="B130" t="s">
        <v>7</v>
      </c>
      <c r="C130" t="s">
        <v>4</v>
      </c>
      <c r="D130" t="s">
        <v>193</v>
      </c>
      <c r="E130" t="s">
        <v>202</v>
      </c>
      <c r="F130">
        <v>5.7142857142857143E-3</v>
      </c>
      <c r="G130">
        <v>49.7</v>
      </c>
      <c r="H130">
        <v>0.28400000000000003</v>
      </c>
      <c r="I130">
        <v>81.900000000000006</v>
      </c>
      <c r="J130">
        <v>0.46800000000000003</v>
      </c>
      <c r="K130">
        <v>62.805</v>
      </c>
      <c r="L130">
        <v>0.35888571428571431</v>
      </c>
      <c r="M130" s="41">
        <v>1.4019427821040154E-2</v>
      </c>
      <c r="N130" s="41">
        <v>8.0111016120229452E-5</v>
      </c>
    </row>
    <row r="131" spans="1:14" x14ac:dyDescent="0.25">
      <c r="A131">
        <v>7830643</v>
      </c>
      <c r="B131" t="s">
        <v>7</v>
      </c>
      <c r="C131" t="s">
        <v>4</v>
      </c>
      <c r="D131" t="s">
        <v>193</v>
      </c>
      <c r="E131" t="s">
        <v>203</v>
      </c>
      <c r="F131">
        <v>2.2857142857142857E-2</v>
      </c>
      <c r="G131">
        <v>49.2</v>
      </c>
      <c r="H131">
        <v>1.1245714285714286</v>
      </c>
      <c r="I131">
        <v>91.6</v>
      </c>
      <c r="J131">
        <v>2.0937142857142854</v>
      </c>
      <c r="K131">
        <v>66.509999999999991</v>
      </c>
      <c r="L131">
        <v>1.5202285714285713</v>
      </c>
      <c r="M131" s="41">
        <v>0.11769837141036987</v>
      </c>
      <c r="N131" s="41">
        <v>2.6902484893798827E-3</v>
      </c>
    </row>
    <row r="132" spans="1:14" x14ac:dyDescent="0.25">
      <c r="A132">
        <v>7830643</v>
      </c>
      <c r="B132" t="s">
        <v>7</v>
      </c>
      <c r="C132" t="s">
        <v>4</v>
      </c>
      <c r="D132" t="s">
        <v>193</v>
      </c>
      <c r="E132" t="s">
        <v>204</v>
      </c>
      <c r="F132">
        <v>2.2857142857142857E-2</v>
      </c>
      <c r="G132">
        <v>58</v>
      </c>
      <c r="H132">
        <v>1.3257142857142856</v>
      </c>
      <c r="I132">
        <v>80.8</v>
      </c>
      <c r="J132">
        <v>1.8468571428571428</v>
      </c>
      <c r="K132">
        <v>69.329999999999984</v>
      </c>
      <c r="L132">
        <v>1.584685714285714</v>
      </c>
      <c r="M132" s="41">
        <v>-1.4808675274252892E-2</v>
      </c>
      <c r="N132" s="41">
        <v>-3.3848400626863753E-4</v>
      </c>
    </row>
    <row r="133" spans="1:14" x14ac:dyDescent="0.25">
      <c r="A133">
        <v>7830643</v>
      </c>
      <c r="B133" t="s">
        <v>7</v>
      </c>
      <c r="C133" t="s">
        <v>4</v>
      </c>
      <c r="D133" t="s">
        <v>193</v>
      </c>
      <c r="E133" t="s">
        <v>205</v>
      </c>
      <c r="F133">
        <v>5.7142857142857143E-3</v>
      </c>
      <c r="G133">
        <v>67.5</v>
      </c>
      <c r="H133">
        <v>0.38571428571428573</v>
      </c>
      <c r="I133">
        <v>79.5</v>
      </c>
      <c r="J133">
        <v>0.45428571428571429</v>
      </c>
      <c r="K133">
        <v>76.61</v>
      </c>
      <c r="L133">
        <v>0.43777142857142859</v>
      </c>
      <c r="M133" s="41">
        <v>-1.8722003325819969E-2</v>
      </c>
      <c r="N133" s="41">
        <v>-1.0698287614754269E-4</v>
      </c>
    </row>
    <row r="134" spans="1:14" x14ac:dyDescent="0.25">
      <c r="A134">
        <v>7830643</v>
      </c>
      <c r="B134" t="s">
        <v>7</v>
      </c>
      <c r="C134" t="s">
        <v>4</v>
      </c>
      <c r="D134" t="s">
        <v>80</v>
      </c>
      <c r="E134" t="s">
        <v>206</v>
      </c>
      <c r="F134">
        <v>1.1428571428571429E-2</v>
      </c>
      <c r="G134">
        <v>49.1</v>
      </c>
      <c r="H134">
        <v>0.56114285714285717</v>
      </c>
      <c r="I134">
        <v>80.400000000000006</v>
      </c>
      <c r="J134">
        <v>0.91885714285714293</v>
      </c>
      <c r="K134">
        <v>61.085000000000008</v>
      </c>
      <c r="L134">
        <v>0.6981142857142858</v>
      </c>
      <c r="M134" s="41">
        <v>-6.4764790236949921E-2</v>
      </c>
      <c r="N134" s="41">
        <v>-7.4016903127942766E-4</v>
      </c>
    </row>
    <row r="135" spans="1:14" x14ac:dyDescent="0.25">
      <c r="A135">
        <v>7830643</v>
      </c>
      <c r="B135" t="s">
        <v>7</v>
      </c>
      <c r="C135" t="s">
        <v>4</v>
      </c>
      <c r="D135" t="s">
        <v>207</v>
      </c>
      <c r="E135" t="s">
        <v>208</v>
      </c>
      <c r="F135">
        <v>1.1428571428571429E-2</v>
      </c>
      <c r="G135">
        <v>66</v>
      </c>
      <c r="H135">
        <v>0.75428571428571434</v>
      </c>
      <c r="I135">
        <v>86.3</v>
      </c>
      <c r="J135">
        <v>0.98628571428571421</v>
      </c>
      <c r="K135">
        <v>80.704999999999998</v>
      </c>
      <c r="L135">
        <v>0.92234285714285713</v>
      </c>
      <c r="M135" s="41">
        <v>6.9730192422866821E-2</v>
      </c>
      <c r="N135" s="41">
        <v>7.9691648483276372E-4</v>
      </c>
    </row>
    <row r="136" spans="1:14" x14ac:dyDescent="0.25">
      <c r="A136">
        <v>7830643</v>
      </c>
      <c r="B136" t="s">
        <v>7</v>
      </c>
      <c r="C136" t="s">
        <v>4</v>
      </c>
      <c r="D136" t="s">
        <v>209</v>
      </c>
      <c r="E136" t="s">
        <v>210</v>
      </c>
      <c r="F136">
        <v>5.7142857142857143E-3</v>
      </c>
      <c r="G136">
        <v>53.1</v>
      </c>
      <c r="H136">
        <v>0.30342857142857144</v>
      </c>
      <c r="I136">
        <v>72.599999999999994</v>
      </c>
      <c r="J136">
        <v>0.41485714285714281</v>
      </c>
      <c r="K136">
        <v>64.52</v>
      </c>
      <c r="L136">
        <v>0.36868571428571428</v>
      </c>
      <c r="M136" s="41">
        <v>-0.12679260969161987</v>
      </c>
      <c r="N136" s="41">
        <v>-7.2452919823782786E-4</v>
      </c>
    </row>
    <row r="137" spans="1:14" x14ac:dyDescent="0.25">
      <c r="A137">
        <v>7830643</v>
      </c>
      <c r="B137" t="s">
        <v>7</v>
      </c>
      <c r="C137" t="s">
        <v>4</v>
      </c>
      <c r="D137" t="s">
        <v>209</v>
      </c>
      <c r="E137" t="s">
        <v>211</v>
      </c>
      <c r="F137">
        <v>5.7142857142857143E-3</v>
      </c>
      <c r="G137">
        <v>63</v>
      </c>
      <c r="H137">
        <v>0.36</v>
      </c>
      <c r="I137">
        <v>83.9</v>
      </c>
      <c r="J137">
        <v>0.47942857142857148</v>
      </c>
      <c r="K137">
        <v>72.605000000000004</v>
      </c>
      <c r="L137">
        <v>0.4148857142857143</v>
      </c>
      <c r="M137" s="41">
        <v>-3.3499263226985931E-2</v>
      </c>
      <c r="N137" s="41">
        <v>-1.9142436129706246E-4</v>
      </c>
    </row>
    <row r="138" spans="1:14" s="8" customFormat="1" x14ac:dyDescent="0.25">
      <c r="A138" s="8">
        <v>7830643</v>
      </c>
      <c r="B138" s="8" t="s">
        <v>7</v>
      </c>
      <c r="C138" s="8" t="s">
        <v>4</v>
      </c>
      <c r="D138" s="8" t="s">
        <v>2324</v>
      </c>
      <c r="F138" s="8">
        <v>0.99999999999999944</v>
      </c>
      <c r="H138" s="8">
        <v>52.885714285714265</v>
      </c>
      <c r="J138" s="8">
        <v>85.270857142857167</v>
      </c>
      <c r="L138" s="8">
        <v>70.902828571428557</v>
      </c>
      <c r="M138" s="41"/>
      <c r="N138" s="43">
        <v>-2.8185532468238015E-3</v>
      </c>
    </row>
    <row r="139" spans="1:14" x14ac:dyDescent="0.25">
      <c r="A139">
        <v>7830410</v>
      </c>
      <c r="B139" t="s">
        <v>10</v>
      </c>
      <c r="C139" t="s">
        <v>4</v>
      </c>
      <c r="D139" t="s">
        <v>151</v>
      </c>
      <c r="E139" t="s">
        <v>212</v>
      </c>
      <c r="F139">
        <v>2.4752475247524753E-3</v>
      </c>
      <c r="G139">
        <v>35.299999999999997</v>
      </c>
      <c r="H139">
        <v>8.7376237623762371E-2</v>
      </c>
      <c r="I139">
        <v>95.7</v>
      </c>
      <c r="J139">
        <v>0.2368811881188119</v>
      </c>
      <c r="K139">
        <v>71.72</v>
      </c>
      <c r="L139">
        <v>0.17752475247524752</v>
      </c>
      <c r="M139" s="41">
        <v>0.16062681376934052</v>
      </c>
      <c r="N139" s="41">
        <v>3.9759112319143691E-4</v>
      </c>
    </row>
    <row r="140" spans="1:14" x14ac:dyDescent="0.25">
      <c r="A140">
        <v>7830410</v>
      </c>
      <c r="B140" t="s">
        <v>10</v>
      </c>
      <c r="C140" t="s">
        <v>4</v>
      </c>
      <c r="D140" t="s">
        <v>151</v>
      </c>
      <c r="E140" t="s">
        <v>213</v>
      </c>
      <c r="F140">
        <v>4.9504950495049506E-3</v>
      </c>
      <c r="G140">
        <v>69.099999999999994</v>
      </c>
      <c r="H140">
        <v>0.34207920792079205</v>
      </c>
      <c r="I140">
        <v>99.6</v>
      </c>
      <c r="J140">
        <v>0.49306930693069306</v>
      </c>
      <c r="K140">
        <v>86.029999999999987</v>
      </c>
      <c r="L140">
        <v>0.42589108910891083</v>
      </c>
      <c r="M140" s="41">
        <v>0.23306156694889069</v>
      </c>
      <c r="N140" s="41">
        <v>1.15377013341035E-3</v>
      </c>
    </row>
    <row r="141" spans="1:14" x14ac:dyDescent="0.25">
      <c r="A141">
        <v>7830410</v>
      </c>
      <c r="B141" t="s">
        <v>10</v>
      </c>
      <c r="C141" t="s">
        <v>4</v>
      </c>
      <c r="D141" t="s">
        <v>151</v>
      </c>
      <c r="E141" t="s">
        <v>214</v>
      </c>
      <c r="F141">
        <v>2.9702970297029702E-2</v>
      </c>
      <c r="G141">
        <v>27.5</v>
      </c>
      <c r="H141">
        <v>0.81683168316831678</v>
      </c>
      <c r="I141">
        <v>72.5</v>
      </c>
      <c r="J141">
        <v>2.1534653465346532</v>
      </c>
      <c r="K141">
        <v>51.58</v>
      </c>
      <c r="L141">
        <v>1.5320792079207919</v>
      </c>
      <c r="M141" s="41">
        <v>-7.1981295943260193E-2</v>
      </c>
      <c r="N141" s="41">
        <v>-2.1380582953443622E-3</v>
      </c>
    </row>
    <row r="142" spans="1:14" x14ac:dyDescent="0.25">
      <c r="A142">
        <v>7830410</v>
      </c>
      <c r="B142" t="s">
        <v>10</v>
      </c>
      <c r="C142" t="s">
        <v>4</v>
      </c>
      <c r="D142" t="s">
        <v>151</v>
      </c>
      <c r="E142" t="s">
        <v>215</v>
      </c>
      <c r="F142">
        <v>4.9504950495049506E-3</v>
      </c>
      <c r="G142">
        <v>40.700000000000003</v>
      </c>
      <c r="H142">
        <v>0.2014851485148515</v>
      </c>
      <c r="I142">
        <v>84.6</v>
      </c>
      <c r="J142">
        <v>0.4188118811881188</v>
      </c>
      <c r="K142">
        <v>70.66</v>
      </c>
      <c r="L142">
        <v>0.34980198019801978</v>
      </c>
      <c r="M142" s="41">
        <v>3.2315213233232498E-2</v>
      </c>
      <c r="N142" s="41">
        <v>1.5997630313481436E-4</v>
      </c>
    </row>
    <row r="143" spans="1:14" x14ac:dyDescent="0.25">
      <c r="A143">
        <v>7830410</v>
      </c>
      <c r="B143" t="s">
        <v>10</v>
      </c>
      <c r="C143" t="s">
        <v>4</v>
      </c>
      <c r="D143" t="s">
        <v>151</v>
      </c>
      <c r="E143" t="s">
        <v>216</v>
      </c>
      <c r="F143">
        <v>1.2376237623762376E-3</v>
      </c>
      <c r="G143">
        <v>41.7</v>
      </c>
      <c r="H143">
        <v>5.1608910891089113E-2</v>
      </c>
      <c r="I143">
        <v>95.7</v>
      </c>
      <c r="J143">
        <v>0.11844059405940595</v>
      </c>
      <c r="K143">
        <v>71.539999999999992</v>
      </c>
      <c r="L143">
        <v>8.8539603960396035E-2</v>
      </c>
      <c r="M143" s="41">
        <v>0.10278261452913284</v>
      </c>
      <c r="N143" s="41">
        <v>1.2720620610041193E-4</v>
      </c>
    </row>
    <row r="144" spans="1:14" x14ac:dyDescent="0.25">
      <c r="A144">
        <v>7830410</v>
      </c>
      <c r="B144" t="s">
        <v>10</v>
      </c>
      <c r="C144" t="s">
        <v>4</v>
      </c>
      <c r="D144" t="s">
        <v>151</v>
      </c>
      <c r="E144" t="s">
        <v>217</v>
      </c>
      <c r="F144">
        <v>1.7326732673267328E-2</v>
      </c>
      <c r="G144">
        <v>23.2</v>
      </c>
      <c r="H144">
        <v>0.401980198019802</v>
      </c>
      <c r="I144">
        <v>75.900000000000006</v>
      </c>
      <c r="J144">
        <v>1.3150990099009903</v>
      </c>
      <c r="K144">
        <v>46.664999999999999</v>
      </c>
      <c r="L144">
        <v>0.80855198019801988</v>
      </c>
      <c r="M144" s="41">
        <v>-3.3037882298231125E-2</v>
      </c>
      <c r="N144" s="41">
        <v>-5.7243855467232151E-4</v>
      </c>
    </row>
    <row r="145" spans="1:14" x14ac:dyDescent="0.25">
      <c r="A145">
        <v>7830410</v>
      </c>
      <c r="B145" t="s">
        <v>10</v>
      </c>
      <c r="C145" t="s">
        <v>4</v>
      </c>
      <c r="D145" t="s">
        <v>151</v>
      </c>
      <c r="E145" t="s">
        <v>153</v>
      </c>
      <c r="F145">
        <v>1.1138613861386138E-2</v>
      </c>
      <c r="G145">
        <v>38.200000000000003</v>
      </c>
      <c r="H145">
        <v>0.42549504950495048</v>
      </c>
      <c r="I145">
        <v>88.8</v>
      </c>
      <c r="J145">
        <v>0.98910891089108899</v>
      </c>
      <c r="K145">
        <v>71.459999999999994</v>
      </c>
      <c r="L145">
        <v>0.79596534653465334</v>
      </c>
      <c r="M145" s="41">
        <v>4.0290635079145432E-2</v>
      </c>
      <c r="N145" s="41">
        <v>4.487818263766199E-4</v>
      </c>
    </row>
    <row r="146" spans="1:14" x14ac:dyDescent="0.25">
      <c r="A146">
        <v>7830410</v>
      </c>
      <c r="B146" t="s">
        <v>10</v>
      </c>
      <c r="C146" t="s">
        <v>4</v>
      </c>
      <c r="D146" t="s">
        <v>151</v>
      </c>
      <c r="E146" t="s">
        <v>218</v>
      </c>
      <c r="F146">
        <v>3.7128712871287127E-3</v>
      </c>
      <c r="G146">
        <v>26.1</v>
      </c>
      <c r="H146">
        <v>9.6905940594059409E-2</v>
      </c>
      <c r="I146">
        <v>70.400000000000006</v>
      </c>
      <c r="J146">
        <v>0.2613861386138614</v>
      </c>
      <c r="K146">
        <v>47.395000000000003</v>
      </c>
      <c r="L146">
        <v>0.17597153465346535</v>
      </c>
      <c r="M146" s="41">
        <v>-7.2421267628669739E-2</v>
      </c>
      <c r="N146" s="41">
        <v>-2.6889084515595199E-4</v>
      </c>
    </row>
    <row r="147" spans="1:14" x14ac:dyDescent="0.25">
      <c r="A147">
        <v>7830410</v>
      </c>
      <c r="B147" t="s">
        <v>10</v>
      </c>
      <c r="C147" t="s">
        <v>4</v>
      </c>
      <c r="D147" t="s">
        <v>151</v>
      </c>
      <c r="E147" t="s">
        <v>219</v>
      </c>
      <c r="F147">
        <v>3.7128712871287127E-3</v>
      </c>
      <c r="G147">
        <v>73</v>
      </c>
      <c r="H147">
        <v>0.271039603960396</v>
      </c>
      <c r="I147">
        <v>93.9</v>
      </c>
      <c r="J147">
        <v>0.34863861386138617</v>
      </c>
      <c r="K147">
        <v>82.51</v>
      </c>
      <c r="L147">
        <v>0.30634900990099012</v>
      </c>
      <c r="M147" s="41">
        <v>7.2352610528469086E-2</v>
      </c>
      <c r="N147" s="41">
        <v>2.6863593017995946E-4</v>
      </c>
    </row>
    <row r="148" spans="1:14" x14ac:dyDescent="0.25">
      <c r="A148">
        <v>7830410</v>
      </c>
      <c r="B148" t="s">
        <v>10</v>
      </c>
      <c r="C148" t="s">
        <v>4</v>
      </c>
      <c r="D148" t="s">
        <v>151</v>
      </c>
      <c r="E148" t="s">
        <v>220</v>
      </c>
      <c r="F148">
        <v>2.4752475247524753E-3</v>
      </c>
      <c r="G148">
        <v>37.6</v>
      </c>
      <c r="H148">
        <v>9.3069306930693069E-2</v>
      </c>
      <c r="I148">
        <v>83.4</v>
      </c>
      <c r="J148">
        <v>0.20643564356435645</v>
      </c>
      <c r="K148">
        <v>68.85499999999999</v>
      </c>
      <c r="L148">
        <v>0.17043316831683167</v>
      </c>
      <c r="M148" s="41">
        <v>1.4446694403886795E-2</v>
      </c>
      <c r="N148" s="41">
        <v>3.5759144564076226E-5</v>
      </c>
    </row>
    <row r="149" spans="1:14" x14ac:dyDescent="0.25">
      <c r="A149">
        <v>7830410</v>
      </c>
      <c r="B149" t="s">
        <v>10</v>
      </c>
      <c r="C149" t="s">
        <v>4</v>
      </c>
      <c r="D149" t="s">
        <v>151</v>
      </c>
      <c r="E149" t="s">
        <v>221</v>
      </c>
      <c r="F149">
        <v>1.8564356435643563E-2</v>
      </c>
      <c r="G149">
        <v>40.799999999999997</v>
      </c>
      <c r="H149">
        <v>0.75742574257425732</v>
      </c>
      <c r="I149">
        <v>89.8</v>
      </c>
      <c r="J149">
        <v>1.6670792079207919</v>
      </c>
      <c r="K149">
        <v>68.784999999999997</v>
      </c>
      <c r="L149">
        <v>1.2769492574257424</v>
      </c>
      <c r="M149" s="41">
        <v>4.4755373150110245E-2</v>
      </c>
      <c r="N149" s="41">
        <v>8.3085469956887831E-4</v>
      </c>
    </row>
    <row r="150" spans="1:14" x14ac:dyDescent="0.25">
      <c r="A150">
        <v>7830410</v>
      </c>
      <c r="B150" t="s">
        <v>10</v>
      </c>
      <c r="C150" t="s">
        <v>4</v>
      </c>
      <c r="D150" t="s">
        <v>151</v>
      </c>
      <c r="E150" t="s">
        <v>222</v>
      </c>
      <c r="F150">
        <v>1.4851485148514851E-2</v>
      </c>
      <c r="G150">
        <v>35.9</v>
      </c>
      <c r="H150">
        <v>0.53316831683168309</v>
      </c>
      <c r="I150">
        <v>86.3</v>
      </c>
      <c r="J150">
        <v>1.2816831683168315</v>
      </c>
      <c r="K150">
        <v>63.974999999999994</v>
      </c>
      <c r="L150">
        <v>0.95012376237623752</v>
      </c>
      <c r="M150" s="41">
        <v>4.2108204215764999E-2</v>
      </c>
      <c r="N150" s="41">
        <v>6.2536936954106428E-4</v>
      </c>
    </row>
    <row r="151" spans="1:14" x14ac:dyDescent="0.25">
      <c r="A151">
        <v>7830410</v>
      </c>
      <c r="B151" t="s">
        <v>10</v>
      </c>
      <c r="C151" t="s">
        <v>4</v>
      </c>
      <c r="D151" t="s">
        <v>151</v>
      </c>
      <c r="E151" t="s">
        <v>223</v>
      </c>
      <c r="F151">
        <v>9.9009900990099011E-3</v>
      </c>
      <c r="G151">
        <v>29.6</v>
      </c>
      <c r="H151">
        <v>0.29306930693069311</v>
      </c>
      <c r="I151">
        <v>98.5</v>
      </c>
      <c r="J151">
        <v>0.97524752475247523</v>
      </c>
      <c r="K151">
        <v>71.454999999999998</v>
      </c>
      <c r="L151">
        <v>0.70747524752475244</v>
      </c>
      <c r="M151" s="41">
        <v>0.15150144696235657</v>
      </c>
      <c r="N151" s="41">
        <v>1.500014326359966E-3</v>
      </c>
    </row>
    <row r="152" spans="1:14" x14ac:dyDescent="0.25">
      <c r="A152">
        <v>7830410</v>
      </c>
      <c r="B152" t="s">
        <v>10</v>
      </c>
      <c r="C152" t="s">
        <v>4</v>
      </c>
      <c r="D152" t="s">
        <v>151</v>
      </c>
      <c r="E152" t="s">
        <v>224</v>
      </c>
      <c r="F152">
        <v>1.2376237623762376E-3</v>
      </c>
      <c r="G152">
        <v>40.9</v>
      </c>
      <c r="H152">
        <v>5.0618811881188115E-2</v>
      </c>
      <c r="I152">
        <v>91.7</v>
      </c>
      <c r="J152">
        <v>0.11349009900990099</v>
      </c>
      <c r="K152">
        <v>72.27</v>
      </c>
      <c r="L152">
        <v>8.9443069306930689E-2</v>
      </c>
      <c r="M152" s="41">
        <v>5.291391909122467E-2</v>
      </c>
      <c r="N152" s="41">
        <v>6.5487523627753304E-5</v>
      </c>
    </row>
    <row r="153" spans="1:14" x14ac:dyDescent="0.25">
      <c r="A153">
        <v>7830410</v>
      </c>
      <c r="B153" t="s">
        <v>10</v>
      </c>
      <c r="C153" t="s">
        <v>4</v>
      </c>
      <c r="D153" t="s">
        <v>151</v>
      </c>
      <c r="E153" t="s">
        <v>225</v>
      </c>
      <c r="F153">
        <v>2.4752475247524753E-3</v>
      </c>
      <c r="G153">
        <v>22.9</v>
      </c>
      <c r="H153">
        <v>5.6683168316831678E-2</v>
      </c>
      <c r="I153">
        <v>75.2</v>
      </c>
      <c r="J153">
        <v>0.18613861386138614</v>
      </c>
      <c r="K153">
        <v>56.12</v>
      </c>
      <c r="L153">
        <v>0.1389108910891089</v>
      </c>
      <c r="M153" s="41">
        <v>-6.5727211534976959E-2</v>
      </c>
      <c r="N153" s="41">
        <v>-1.6269111766083406E-4</v>
      </c>
    </row>
    <row r="154" spans="1:14" x14ac:dyDescent="0.25">
      <c r="A154">
        <v>7830410</v>
      </c>
      <c r="B154" t="s">
        <v>10</v>
      </c>
      <c r="C154" t="s">
        <v>4</v>
      </c>
      <c r="D154" t="s">
        <v>151</v>
      </c>
      <c r="E154" t="s">
        <v>154</v>
      </c>
      <c r="F154">
        <v>0.15965346534653466</v>
      </c>
      <c r="G154">
        <v>25.4</v>
      </c>
      <c r="H154">
        <v>4.0551980198019804</v>
      </c>
      <c r="I154">
        <v>88.1</v>
      </c>
      <c r="J154">
        <v>14.065470297029702</v>
      </c>
      <c r="K154">
        <v>52.055</v>
      </c>
      <c r="L154">
        <v>8.3107611386138611</v>
      </c>
      <c r="M154" s="41">
        <v>4.9223095178604126E-2</v>
      </c>
      <c r="N154" s="41">
        <v>7.8586377203464508E-3</v>
      </c>
    </row>
    <row r="155" spans="1:14" x14ac:dyDescent="0.25">
      <c r="A155">
        <v>7830410</v>
      </c>
      <c r="B155" t="s">
        <v>10</v>
      </c>
      <c r="C155" t="s">
        <v>4</v>
      </c>
      <c r="D155" t="s">
        <v>151</v>
      </c>
      <c r="E155" t="s">
        <v>226</v>
      </c>
      <c r="F155">
        <v>2.4752475247524753E-3</v>
      </c>
      <c r="G155">
        <v>39.799999999999997</v>
      </c>
      <c r="H155">
        <v>9.8514851485148505E-2</v>
      </c>
      <c r="I155">
        <v>92.8</v>
      </c>
      <c r="J155">
        <v>0.22970297029702968</v>
      </c>
      <c r="K155">
        <v>70.534999999999997</v>
      </c>
      <c r="L155">
        <v>0.17459158415841583</v>
      </c>
      <c r="M155" s="41">
        <v>0.21514320373535156</v>
      </c>
      <c r="N155" s="41">
        <v>5.325326825132465E-4</v>
      </c>
    </row>
    <row r="156" spans="1:14" x14ac:dyDescent="0.25">
      <c r="A156">
        <v>7830410</v>
      </c>
      <c r="B156" t="s">
        <v>10</v>
      </c>
      <c r="C156" t="s">
        <v>4</v>
      </c>
      <c r="D156" t="s">
        <v>151</v>
      </c>
      <c r="E156" t="s">
        <v>227</v>
      </c>
      <c r="F156">
        <v>1.1138613861386138E-2</v>
      </c>
      <c r="G156">
        <v>16.100000000000001</v>
      </c>
      <c r="H156">
        <v>0.17933168316831685</v>
      </c>
      <c r="I156">
        <v>55.3</v>
      </c>
      <c r="J156">
        <v>0.6159653465346534</v>
      </c>
      <c r="K156">
        <v>47.22</v>
      </c>
      <c r="L156">
        <v>0.52596534653465343</v>
      </c>
      <c r="M156" s="41">
        <v>-0.23428280651569366</v>
      </c>
      <c r="N156" s="41">
        <v>-2.6095857161401522E-3</v>
      </c>
    </row>
    <row r="157" spans="1:14" x14ac:dyDescent="0.25">
      <c r="A157">
        <v>7830410</v>
      </c>
      <c r="B157" t="s">
        <v>10</v>
      </c>
      <c r="C157" t="s">
        <v>4</v>
      </c>
      <c r="D157" t="s">
        <v>151</v>
      </c>
      <c r="E157" t="s">
        <v>228</v>
      </c>
      <c r="F157">
        <v>4.9504950495049506E-3</v>
      </c>
      <c r="G157">
        <v>40.299999999999997</v>
      </c>
      <c r="H157">
        <v>0.19950495049504949</v>
      </c>
      <c r="I157">
        <v>74</v>
      </c>
      <c r="J157">
        <v>0.36633663366336633</v>
      </c>
      <c r="K157">
        <v>63.624999999999993</v>
      </c>
      <c r="L157">
        <v>0.31497524752475242</v>
      </c>
      <c r="M157" s="41">
        <v>-5.5587489157915115E-2</v>
      </c>
      <c r="N157" s="41">
        <v>-2.7518558989066887E-4</v>
      </c>
    </row>
    <row r="158" spans="1:14" x14ac:dyDescent="0.25">
      <c r="A158">
        <v>7830410</v>
      </c>
      <c r="B158" t="s">
        <v>10</v>
      </c>
      <c r="C158" t="s">
        <v>4</v>
      </c>
      <c r="D158" t="s">
        <v>151</v>
      </c>
      <c r="E158" t="s">
        <v>155</v>
      </c>
      <c r="F158">
        <v>1.3613861386138614E-2</v>
      </c>
      <c r="G158">
        <v>33.9</v>
      </c>
      <c r="H158">
        <v>0.46150990099009898</v>
      </c>
      <c r="I158">
        <v>96.1</v>
      </c>
      <c r="J158">
        <v>1.3082920792079207</v>
      </c>
      <c r="K158">
        <v>70.460000000000008</v>
      </c>
      <c r="L158">
        <v>0.95923267326732686</v>
      </c>
      <c r="M158" s="41">
        <v>0.14321206510066986</v>
      </c>
      <c r="N158" s="41">
        <v>1.9496692031031788E-3</v>
      </c>
    </row>
    <row r="159" spans="1:14" x14ac:dyDescent="0.25">
      <c r="A159">
        <v>7830410</v>
      </c>
      <c r="B159" t="s">
        <v>10</v>
      </c>
      <c r="C159" t="s">
        <v>4</v>
      </c>
      <c r="D159" t="s">
        <v>151</v>
      </c>
      <c r="E159" t="s">
        <v>229</v>
      </c>
      <c r="F159">
        <v>2.4752475247524753E-3</v>
      </c>
      <c r="G159">
        <v>43.6</v>
      </c>
      <c r="H159">
        <v>0.10792079207920792</v>
      </c>
      <c r="I159">
        <v>96</v>
      </c>
      <c r="J159">
        <v>0.23762376237623761</v>
      </c>
      <c r="K159">
        <v>75.72</v>
      </c>
      <c r="L159">
        <v>0.18742574257425743</v>
      </c>
      <c r="M159" s="41">
        <v>0.17845073342323303</v>
      </c>
      <c r="N159" s="41">
        <v>4.4170973619612135E-4</v>
      </c>
    </row>
    <row r="160" spans="1:14" x14ac:dyDescent="0.25">
      <c r="A160">
        <v>7830410</v>
      </c>
      <c r="B160" t="s">
        <v>10</v>
      </c>
      <c r="C160" t="s">
        <v>4</v>
      </c>
      <c r="D160" t="s">
        <v>151</v>
      </c>
      <c r="E160" t="s">
        <v>230</v>
      </c>
      <c r="F160">
        <v>0.16460396039603961</v>
      </c>
      <c r="G160">
        <v>30.9</v>
      </c>
      <c r="H160">
        <v>5.0862623762376238</v>
      </c>
      <c r="I160">
        <v>82</v>
      </c>
      <c r="J160">
        <v>13.497524752475249</v>
      </c>
      <c r="K160">
        <v>65.75</v>
      </c>
      <c r="L160">
        <v>10.822710396039604</v>
      </c>
      <c r="M160" s="41">
        <v>-1.5185782685875893E-2</v>
      </c>
      <c r="N160" s="41">
        <v>-2.4996399718087794E-3</v>
      </c>
    </row>
    <row r="161" spans="1:14" x14ac:dyDescent="0.25">
      <c r="A161">
        <v>7830410</v>
      </c>
      <c r="B161" t="s">
        <v>10</v>
      </c>
      <c r="C161" t="s">
        <v>4</v>
      </c>
      <c r="D161" t="s">
        <v>151</v>
      </c>
      <c r="E161" t="s">
        <v>231</v>
      </c>
      <c r="F161">
        <v>9.9009900990099011E-3</v>
      </c>
      <c r="G161">
        <v>68.599999999999994</v>
      </c>
      <c r="H161">
        <v>0.67920792079207915</v>
      </c>
      <c r="I161">
        <v>90.8</v>
      </c>
      <c r="J161">
        <v>0.89900990099009903</v>
      </c>
      <c r="K161">
        <v>84.12</v>
      </c>
      <c r="L161">
        <v>0.83287128712871294</v>
      </c>
      <c r="M161" s="41">
        <v>7.2367802262306213E-2</v>
      </c>
      <c r="N161" s="41">
        <v>7.1651289368620012E-4</v>
      </c>
    </row>
    <row r="162" spans="1:14" x14ac:dyDescent="0.25">
      <c r="A162">
        <v>7830410</v>
      </c>
      <c r="B162" t="s">
        <v>10</v>
      </c>
      <c r="C162" t="s">
        <v>4</v>
      </c>
      <c r="D162" t="s">
        <v>151</v>
      </c>
      <c r="E162" t="s">
        <v>232</v>
      </c>
      <c r="F162">
        <v>4.9504950495049506E-3</v>
      </c>
      <c r="G162">
        <v>42.5</v>
      </c>
      <c r="H162">
        <v>0.21039603960396039</v>
      </c>
      <c r="I162">
        <v>89.6</v>
      </c>
      <c r="J162">
        <v>0.44356435643564351</v>
      </c>
      <c r="K162">
        <v>66.67</v>
      </c>
      <c r="L162">
        <v>0.33004950495049507</v>
      </c>
      <c r="M162" s="41">
        <v>8.1660181283950806E-2</v>
      </c>
      <c r="N162" s="41">
        <v>4.0425832318787528E-4</v>
      </c>
    </row>
    <row r="163" spans="1:14" x14ac:dyDescent="0.25">
      <c r="A163">
        <v>7830410</v>
      </c>
      <c r="B163" t="s">
        <v>10</v>
      </c>
      <c r="C163" t="s">
        <v>4</v>
      </c>
      <c r="D163" t="s">
        <v>151</v>
      </c>
      <c r="E163" t="s">
        <v>156</v>
      </c>
      <c r="F163">
        <v>3.8366336633663366E-2</v>
      </c>
      <c r="G163">
        <v>32.9</v>
      </c>
      <c r="H163">
        <v>1.2622524752475246</v>
      </c>
      <c r="I163">
        <v>94.5</v>
      </c>
      <c r="J163">
        <v>3.6256188118811878</v>
      </c>
      <c r="K163">
        <v>70.674999999999997</v>
      </c>
      <c r="L163">
        <v>2.7115408415841582</v>
      </c>
      <c r="M163" s="41">
        <v>6.3434191048145294E-2</v>
      </c>
      <c r="N163" s="41">
        <v>2.4337375278372575E-3</v>
      </c>
    </row>
    <row r="164" spans="1:14" x14ac:dyDescent="0.25">
      <c r="A164">
        <v>7830410</v>
      </c>
      <c r="B164" t="s">
        <v>10</v>
      </c>
      <c r="C164" t="s">
        <v>4</v>
      </c>
      <c r="D164" t="s">
        <v>151</v>
      </c>
      <c r="E164" t="s">
        <v>233</v>
      </c>
      <c r="F164">
        <v>1.2376237623762376E-3</v>
      </c>
      <c r="G164">
        <v>74.599999999999994</v>
      </c>
      <c r="H164">
        <v>9.2326732673267325E-2</v>
      </c>
      <c r="I164">
        <v>83.8</v>
      </c>
      <c r="J164">
        <v>0.10371287128712871</v>
      </c>
      <c r="K164">
        <v>74.194999999999993</v>
      </c>
      <c r="L164">
        <v>9.1825495049504949E-2</v>
      </c>
      <c r="M164" s="41">
        <v>-1.8182771280407906E-2</v>
      </c>
      <c r="N164" s="41">
        <v>-2.2503429802485033E-5</v>
      </c>
    </row>
    <row r="165" spans="1:14" x14ac:dyDescent="0.25">
      <c r="A165">
        <v>7830410</v>
      </c>
      <c r="B165" t="s">
        <v>10</v>
      </c>
      <c r="C165" t="s">
        <v>4</v>
      </c>
      <c r="D165" t="s">
        <v>151</v>
      </c>
      <c r="E165" t="s">
        <v>234</v>
      </c>
      <c r="F165">
        <v>1.1138613861386138E-2</v>
      </c>
      <c r="G165">
        <v>38</v>
      </c>
      <c r="H165">
        <v>0.42326732673267325</v>
      </c>
      <c r="I165">
        <v>83.6</v>
      </c>
      <c r="J165">
        <v>0.93118811881188113</v>
      </c>
      <c r="K165">
        <v>67.214999999999989</v>
      </c>
      <c r="L165">
        <v>0.7486819306930691</v>
      </c>
      <c r="M165" s="41">
        <v>3.1956419348716736E-2</v>
      </c>
      <c r="N165" s="41">
        <v>3.5595021551788441E-4</v>
      </c>
    </row>
    <row r="166" spans="1:14" x14ac:dyDescent="0.25">
      <c r="A166">
        <v>7830410</v>
      </c>
      <c r="B166" t="s">
        <v>10</v>
      </c>
      <c r="C166" t="s">
        <v>4</v>
      </c>
      <c r="D166" t="s">
        <v>151</v>
      </c>
      <c r="E166" t="s">
        <v>235</v>
      </c>
      <c r="F166">
        <v>8.6633663366336641E-3</v>
      </c>
      <c r="G166">
        <v>24</v>
      </c>
      <c r="H166">
        <v>0.20792079207920794</v>
      </c>
      <c r="I166">
        <v>87.9</v>
      </c>
      <c r="J166">
        <v>0.76150990099009908</v>
      </c>
      <c r="K166">
        <v>64.545000000000002</v>
      </c>
      <c r="L166">
        <v>0.55917698019801987</v>
      </c>
      <c r="M166" s="41">
        <v>4.9925632774829865E-2</v>
      </c>
      <c r="N166" s="41">
        <v>4.3252404631659541E-4</v>
      </c>
    </row>
    <row r="167" spans="1:14" x14ac:dyDescent="0.25">
      <c r="A167">
        <v>7830410</v>
      </c>
      <c r="B167" t="s">
        <v>10</v>
      </c>
      <c r="C167" t="s">
        <v>4</v>
      </c>
      <c r="D167" t="s">
        <v>151</v>
      </c>
      <c r="E167" t="s">
        <v>157</v>
      </c>
      <c r="F167">
        <v>1.2376237623762376E-3</v>
      </c>
      <c r="G167">
        <v>99.4</v>
      </c>
      <c r="H167">
        <v>0.12301980198019803</v>
      </c>
      <c r="I167">
        <v>96</v>
      </c>
      <c r="J167">
        <v>0.11881188118811881</v>
      </c>
      <c r="K167">
        <v>91.72999999999999</v>
      </c>
      <c r="L167">
        <v>0.11352722772277227</v>
      </c>
      <c r="M167" s="41">
        <v>0.1327705979347229</v>
      </c>
      <c r="N167" s="41">
        <v>1.6432004694891448E-4</v>
      </c>
    </row>
    <row r="168" spans="1:14" x14ac:dyDescent="0.25">
      <c r="A168">
        <v>7830410</v>
      </c>
      <c r="B168" t="s">
        <v>10</v>
      </c>
      <c r="C168" t="s">
        <v>4</v>
      </c>
      <c r="D168" t="s">
        <v>151</v>
      </c>
      <c r="E168" t="s">
        <v>236</v>
      </c>
      <c r="F168">
        <v>4.9504950495049506E-3</v>
      </c>
      <c r="G168">
        <v>28.5</v>
      </c>
      <c r="H168">
        <v>0.1410891089108911</v>
      </c>
      <c r="I168">
        <v>87.3</v>
      </c>
      <c r="J168">
        <v>0.43217821782178217</v>
      </c>
      <c r="K168">
        <v>66.08</v>
      </c>
      <c r="L168">
        <v>0.32712871287128714</v>
      </c>
      <c r="M168" s="41">
        <v>7.3341675102710724E-2</v>
      </c>
      <c r="N168" s="41">
        <v>3.6307759951836991E-4</v>
      </c>
    </row>
    <row r="169" spans="1:14" x14ac:dyDescent="0.25">
      <c r="A169">
        <v>7830410</v>
      </c>
      <c r="B169" t="s">
        <v>10</v>
      </c>
      <c r="C169" t="s">
        <v>4</v>
      </c>
      <c r="D169" t="s">
        <v>151</v>
      </c>
      <c r="E169" t="s">
        <v>237</v>
      </c>
      <c r="F169">
        <v>3.5891089108910888E-2</v>
      </c>
      <c r="G169">
        <v>36.799999999999997</v>
      </c>
      <c r="H169">
        <v>1.3207920792079206</v>
      </c>
      <c r="I169">
        <v>88</v>
      </c>
      <c r="J169">
        <v>3.1584158415841581</v>
      </c>
      <c r="K169">
        <v>64.239999999999995</v>
      </c>
      <c r="L169">
        <v>2.3056435643564352</v>
      </c>
      <c r="M169" s="41">
        <v>1.3899721670895815E-4</v>
      </c>
      <c r="N169" s="41">
        <v>4.9887614907918143E-6</v>
      </c>
    </row>
    <row r="170" spans="1:14" x14ac:dyDescent="0.25">
      <c r="A170">
        <v>7830410</v>
      </c>
      <c r="B170" t="s">
        <v>10</v>
      </c>
      <c r="C170" t="s">
        <v>4</v>
      </c>
      <c r="D170" t="s">
        <v>151</v>
      </c>
      <c r="E170" t="s">
        <v>158</v>
      </c>
      <c r="F170">
        <v>2.4752475247524754E-2</v>
      </c>
      <c r="G170">
        <v>51.7</v>
      </c>
      <c r="H170">
        <v>1.2797029702970297</v>
      </c>
      <c r="I170">
        <v>90.3</v>
      </c>
      <c r="J170">
        <v>2.2351485148514851</v>
      </c>
      <c r="K170">
        <v>74.564999999999998</v>
      </c>
      <c r="L170">
        <v>1.8456683168316832</v>
      </c>
      <c r="M170" s="41">
        <v>0.10100529342889786</v>
      </c>
      <c r="N170" s="41">
        <v>2.500131025467769E-3</v>
      </c>
    </row>
    <row r="171" spans="1:14" x14ac:dyDescent="0.25">
      <c r="A171">
        <v>7830410</v>
      </c>
      <c r="B171" t="s">
        <v>10</v>
      </c>
      <c r="C171" t="s">
        <v>4</v>
      </c>
      <c r="D171" t="s">
        <v>151</v>
      </c>
      <c r="E171" t="s">
        <v>159</v>
      </c>
      <c r="F171">
        <v>3.5891089108910888E-2</v>
      </c>
      <c r="G171">
        <v>25.8</v>
      </c>
      <c r="H171">
        <v>0.92599009900990092</v>
      </c>
      <c r="I171">
        <v>93.7</v>
      </c>
      <c r="J171">
        <v>3.3629950495049505</v>
      </c>
      <c r="K171">
        <v>63.345000000000006</v>
      </c>
      <c r="L171">
        <v>2.2735210396039602</v>
      </c>
      <c r="M171" s="41">
        <v>9.4725877046585083E-2</v>
      </c>
      <c r="N171" s="41">
        <v>3.399814893998722E-3</v>
      </c>
    </row>
    <row r="172" spans="1:14" x14ac:dyDescent="0.25">
      <c r="A172">
        <v>7830410</v>
      </c>
      <c r="B172" t="s">
        <v>10</v>
      </c>
      <c r="C172" t="s">
        <v>4</v>
      </c>
      <c r="D172" t="s">
        <v>151</v>
      </c>
      <c r="E172" t="s">
        <v>238</v>
      </c>
      <c r="F172">
        <v>2.2277227722772276E-2</v>
      </c>
      <c r="G172">
        <v>25.3</v>
      </c>
      <c r="H172">
        <v>0.56361386138613856</v>
      </c>
      <c r="I172">
        <v>75.599999999999994</v>
      </c>
      <c r="J172">
        <v>1.6841584158415839</v>
      </c>
      <c r="K172">
        <v>60.97</v>
      </c>
      <c r="L172">
        <v>1.3582425742574256</v>
      </c>
      <c r="M172" s="41">
        <v>-2.7913715690374374E-2</v>
      </c>
      <c r="N172" s="41">
        <v>-6.218402010231915E-4</v>
      </c>
    </row>
    <row r="173" spans="1:14" x14ac:dyDescent="0.25">
      <c r="A173">
        <v>7830410</v>
      </c>
      <c r="B173" t="s">
        <v>10</v>
      </c>
      <c r="C173" t="s">
        <v>4</v>
      </c>
      <c r="D173" t="s">
        <v>193</v>
      </c>
      <c r="E173" t="s">
        <v>194</v>
      </c>
      <c r="F173">
        <v>2.4752475247524753E-3</v>
      </c>
      <c r="G173">
        <v>52.5</v>
      </c>
      <c r="H173">
        <v>0.12995049504950495</v>
      </c>
      <c r="I173">
        <v>87</v>
      </c>
      <c r="J173">
        <v>0.21534653465346534</v>
      </c>
      <c r="K173">
        <v>71.48</v>
      </c>
      <c r="L173">
        <v>0.17693069306930695</v>
      </c>
      <c r="M173" s="41">
        <v>6.4717084169387817E-2</v>
      </c>
      <c r="N173" s="41">
        <v>1.601908023994748E-4</v>
      </c>
    </row>
    <row r="174" spans="1:14" x14ac:dyDescent="0.25">
      <c r="A174">
        <v>7830410</v>
      </c>
      <c r="B174" t="s">
        <v>10</v>
      </c>
      <c r="C174" t="s">
        <v>4</v>
      </c>
      <c r="D174" t="s">
        <v>193</v>
      </c>
      <c r="E174" t="s">
        <v>239</v>
      </c>
      <c r="F174">
        <v>1.2376237623762376E-3</v>
      </c>
      <c r="G174">
        <v>43.3</v>
      </c>
      <c r="H174">
        <v>5.3589108910891088E-2</v>
      </c>
      <c r="I174">
        <v>83.3</v>
      </c>
      <c r="J174">
        <v>0.10309405940594059</v>
      </c>
      <c r="K174">
        <v>69.054999999999993</v>
      </c>
      <c r="L174">
        <v>8.5464108910891082E-2</v>
      </c>
      <c r="M174" s="41">
        <v>8.7022148072719574E-2</v>
      </c>
      <c r="N174" s="41">
        <v>1.0770067830782125E-4</v>
      </c>
    </row>
    <row r="175" spans="1:14" x14ac:dyDescent="0.25">
      <c r="A175">
        <v>7830410</v>
      </c>
      <c r="B175" t="s">
        <v>10</v>
      </c>
      <c r="C175" t="s">
        <v>4</v>
      </c>
      <c r="D175" t="s">
        <v>193</v>
      </c>
      <c r="E175" t="s">
        <v>240</v>
      </c>
      <c r="F175">
        <v>1.2376237623762376E-3</v>
      </c>
      <c r="G175">
        <v>44.3</v>
      </c>
      <c r="H175">
        <v>5.4826732673267327E-2</v>
      </c>
      <c r="I175">
        <v>81.2</v>
      </c>
      <c r="J175">
        <v>0.1004950495049505</v>
      </c>
      <c r="K175">
        <v>71.86999999999999</v>
      </c>
      <c r="L175">
        <v>8.8948019801980194E-2</v>
      </c>
      <c r="M175" s="41">
        <v>6.2974326312541962E-2</v>
      </c>
      <c r="N175" s="41">
        <v>7.7938522664037076E-5</v>
      </c>
    </row>
    <row r="176" spans="1:14" x14ac:dyDescent="0.25">
      <c r="A176">
        <v>7830410</v>
      </c>
      <c r="B176" t="s">
        <v>10</v>
      </c>
      <c r="C176" t="s">
        <v>4</v>
      </c>
      <c r="D176" t="s">
        <v>193</v>
      </c>
      <c r="E176" t="s">
        <v>241</v>
      </c>
      <c r="F176">
        <v>2.4752475247524753E-3</v>
      </c>
      <c r="G176">
        <v>65.099999999999994</v>
      </c>
      <c r="H176">
        <v>0.16113861386138612</v>
      </c>
      <c r="I176">
        <v>92.7</v>
      </c>
      <c r="J176">
        <v>0.22945544554455446</v>
      </c>
      <c r="K176">
        <v>76.314999999999998</v>
      </c>
      <c r="L176">
        <v>0.18889851485148515</v>
      </c>
      <c r="M176" s="41">
        <v>0.13717223703861237</v>
      </c>
      <c r="N176" s="41">
        <v>3.3953524019458505E-4</v>
      </c>
    </row>
    <row r="177" spans="1:14" x14ac:dyDescent="0.25">
      <c r="A177">
        <v>7830410</v>
      </c>
      <c r="B177" t="s">
        <v>10</v>
      </c>
      <c r="C177" t="s">
        <v>4</v>
      </c>
      <c r="D177" t="s">
        <v>193</v>
      </c>
      <c r="E177" t="s">
        <v>204</v>
      </c>
      <c r="F177">
        <v>3.7128712871287127E-3</v>
      </c>
      <c r="G177">
        <v>58</v>
      </c>
      <c r="H177">
        <v>0.21534653465346534</v>
      </c>
      <c r="I177">
        <v>80.8</v>
      </c>
      <c r="J177">
        <v>0.3</v>
      </c>
      <c r="K177">
        <v>69.329999999999984</v>
      </c>
      <c r="L177">
        <v>0.25741336633663359</v>
      </c>
      <c r="M177" s="41">
        <v>-1.4808675274252892E-2</v>
      </c>
      <c r="N177" s="41">
        <v>-5.4982705226186479E-5</v>
      </c>
    </row>
    <row r="178" spans="1:14" s="8" customFormat="1" x14ac:dyDescent="0.25">
      <c r="A178" s="8">
        <v>7830410</v>
      </c>
      <c r="B178" s="8" t="s">
        <v>10</v>
      </c>
      <c r="C178" s="8" t="s">
        <v>4</v>
      </c>
      <c r="D178" s="8" t="s">
        <v>2324</v>
      </c>
      <c r="F178" s="8">
        <v>0.69801980198019831</v>
      </c>
      <c r="H178" s="8">
        <v>22.511509900990099</v>
      </c>
      <c r="J178" s="8">
        <v>59.79059405940594</v>
      </c>
      <c r="L178" s="8">
        <v>43.585204207920803</v>
      </c>
      <c r="M178" s="41"/>
      <c r="N178" s="43">
        <v>1.8630860079025695E-2</v>
      </c>
    </row>
    <row r="179" spans="1:14" x14ac:dyDescent="0.25">
      <c r="A179">
        <v>7830410</v>
      </c>
      <c r="B179" t="s">
        <v>10</v>
      </c>
      <c r="C179" t="s">
        <v>6</v>
      </c>
      <c r="D179" t="s">
        <v>151</v>
      </c>
      <c r="E179" t="s">
        <v>242</v>
      </c>
      <c r="F179">
        <v>3.7128712871287127E-3</v>
      </c>
      <c r="G179">
        <v>28.2</v>
      </c>
      <c r="H179">
        <v>0.1047029702970297</v>
      </c>
      <c r="I179">
        <v>76</v>
      </c>
      <c r="J179">
        <v>0.28217821782178215</v>
      </c>
      <c r="K179">
        <v>58.125</v>
      </c>
      <c r="L179">
        <v>0.21581064356435642</v>
      </c>
      <c r="M179" s="41">
        <v>-2.8409458696842194E-2</v>
      </c>
      <c r="N179" s="41">
        <v>-1.0548066347837448E-4</v>
      </c>
    </row>
    <row r="180" spans="1:14" x14ac:dyDescent="0.25">
      <c r="A180">
        <v>7830410</v>
      </c>
      <c r="B180" t="s">
        <v>10</v>
      </c>
      <c r="C180" t="s">
        <v>6</v>
      </c>
      <c r="D180" t="s">
        <v>151</v>
      </c>
      <c r="E180" t="s">
        <v>243</v>
      </c>
      <c r="F180">
        <v>9.9009900990099011E-3</v>
      </c>
      <c r="G180">
        <v>30.4</v>
      </c>
      <c r="H180">
        <v>0.30099009900990098</v>
      </c>
      <c r="I180">
        <v>74.8</v>
      </c>
      <c r="J180">
        <v>0.74059405940594059</v>
      </c>
      <c r="K180">
        <v>54.93</v>
      </c>
      <c r="L180">
        <v>0.5438613861386139</v>
      </c>
      <c r="M180" s="41">
        <v>-1.737816259264946E-2</v>
      </c>
      <c r="N180" s="41">
        <v>-1.7206101576880653E-4</v>
      </c>
    </row>
    <row r="181" spans="1:14" x14ac:dyDescent="0.25">
      <c r="A181">
        <v>7830410</v>
      </c>
      <c r="B181" t="s">
        <v>10</v>
      </c>
      <c r="C181" t="s">
        <v>6</v>
      </c>
      <c r="D181" t="s">
        <v>151</v>
      </c>
      <c r="E181" t="s">
        <v>227</v>
      </c>
      <c r="F181">
        <v>2.4752475247524753E-3</v>
      </c>
      <c r="G181">
        <v>33.299999999999997</v>
      </c>
      <c r="H181">
        <v>8.2425742574257416E-2</v>
      </c>
      <c r="I181">
        <v>96.4</v>
      </c>
      <c r="J181">
        <v>0.23861386138613863</v>
      </c>
      <c r="K181">
        <v>71.75</v>
      </c>
      <c r="L181">
        <v>0.17759900990099009</v>
      </c>
      <c r="M181" s="41">
        <v>-0.23428280651569366</v>
      </c>
      <c r="N181" s="41">
        <v>-5.799079369200338E-4</v>
      </c>
    </row>
    <row r="182" spans="1:14" x14ac:dyDescent="0.25">
      <c r="A182">
        <v>7830410</v>
      </c>
      <c r="B182" t="s">
        <v>10</v>
      </c>
      <c r="C182" t="s">
        <v>6</v>
      </c>
      <c r="D182" t="s">
        <v>151</v>
      </c>
      <c r="E182" t="s">
        <v>244</v>
      </c>
      <c r="F182">
        <v>0.12128712871287128</v>
      </c>
      <c r="G182">
        <v>29.9</v>
      </c>
      <c r="H182">
        <v>3.6264851485148513</v>
      </c>
      <c r="I182">
        <v>72.900000000000006</v>
      </c>
      <c r="J182">
        <v>8.8418316831683175</v>
      </c>
      <c r="K182">
        <v>57.81</v>
      </c>
      <c r="L182">
        <v>7.0116089108910895</v>
      </c>
      <c r="M182" s="41">
        <v>-1.8294582143425941E-2</v>
      </c>
      <c r="N182" s="41">
        <v>-2.2188973391778989E-3</v>
      </c>
    </row>
    <row r="183" spans="1:14" x14ac:dyDescent="0.25">
      <c r="A183">
        <v>7830410</v>
      </c>
      <c r="B183" t="s">
        <v>10</v>
      </c>
      <c r="C183" t="s">
        <v>6</v>
      </c>
      <c r="D183" t="s">
        <v>151</v>
      </c>
      <c r="E183" t="s">
        <v>245</v>
      </c>
      <c r="F183">
        <v>2.4752475247524753E-3</v>
      </c>
      <c r="G183">
        <v>25</v>
      </c>
      <c r="H183">
        <v>6.1881188118811881E-2</v>
      </c>
      <c r="I183">
        <v>83.9</v>
      </c>
      <c r="J183">
        <v>0.20767326732673269</v>
      </c>
      <c r="K183">
        <v>64.944999999999993</v>
      </c>
      <c r="L183">
        <v>0.16075495049504948</v>
      </c>
      <c r="M183" s="41">
        <v>4.3599221855401993E-2</v>
      </c>
      <c r="N183" s="41">
        <v>1.079188659787178E-4</v>
      </c>
    </row>
    <row r="184" spans="1:14" x14ac:dyDescent="0.25">
      <c r="A184">
        <v>7830410</v>
      </c>
      <c r="B184" t="s">
        <v>10</v>
      </c>
      <c r="C184" t="s">
        <v>6</v>
      </c>
      <c r="D184" t="s">
        <v>151</v>
      </c>
      <c r="E184" t="s">
        <v>246</v>
      </c>
      <c r="F184">
        <v>7.4257425742574254E-3</v>
      </c>
      <c r="G184">
        <v>40.200000000000003</v>
      </c>
      <c r="H184">
        <v>0.2985148514851485</v>
      </c>
      <c r="I184">
        <v>70.8</v>
      </c>
      <c r="J184">
        <v>0.52574257425742565</v>
      </c>
      <c r="K184">
        <v>59.724999999999994</v>
      </c>
      <c r="L184">
        <v>0.44350247524752467</v>
      </c>
      <c r="M184" s="41">
        <v>-3.77177894115448E-2</v>
      </c>
      <c r="N184" s="41">
        <v>-2.8008259464018412E-4</v>
      </c>
    </row>
    <row r="185" spans="1:14" x14ac:dyDescent="0.25">
      <c r="A185">
        <v>7830410</v>
      </c>
      <c r="B185" t="s">
        <v>10</v>
      </c>
      <c r="C185" t="s">
        <v>6</v>
      </c>
      <c r="D185" t="s">
        <v>151</v>
      </c>
      <c r="E185" t="s">
        <v>247</v>
      </c>
      <c r="F185">
        <v>2.1039603960396041E-2</v>
      </c>
      <c r="G185">
        <v>32.5</v>
      </c>
      <c r="H185">
        <v>0.68378712871287128</v>
      </c>
      <c r="I185">
        <v>78.599999999999994</v>
      </c>
      <c r="J185">
        <v>1.6537128712871287</v>
      </c>
      <c r="K185">
        <v>58.9</v>
      </c>
      <c r="L185">
        <v>1.2392326732673269</v>
      </c>
      <c r="M185" s="41">
        <v>4.3711982667446136E-2</v>
      </c>
      <c r="N185" s="41">
        <v>9.1968280364676286E-4</v>
      </c>
    </row>
    <row r="186" spans="1:14" x14ac:dyDescent="0.25">
      <c r="A186">
        <v>7830410</v>
      </c>
      <c r="B186" t="s">
        <v>10</v>
      </c>
      <c r="C186" t="s">
        <v>6</v>
      </c>
      <c r="D186" t="s">
        <v>151</v>
      </c>
      <c r="E186" t="s">
        <v>248</v>
      </c>
      <c r="F186">
        <v>2.4752475247524753E-3</v>
      </c>
      <c r="G186">
        <v>86.7</v>
      </c>
      <c r="H186">
        <v>0.2146039603960396</v>
      </c>
      <c r="I186">
        <v>85.8</v>
      </c>
      <c r="J186">
        <v>0.21237623762376237</v>
      </c>
      <c r="K186">
        <v>79.164999999999992</v>
      </c>
      <c r="L186">
        <v>0.19595297029702968</v>
      </c>
      <c r="M186" s="41">
        <v>-6.3483761623501778E-3</v>
      </c>
      <c r="N186" s="41">
        <v>-1.5713802382054896E-5</v>
      </c>
    </row>
    <row r="187" spans="1:14" x14ac:dyDescent="0.25">
      <c r="A187">
        <v>7830410</v>
      </c>
      <c r="B187" t="s">
        <v>10</v>
      </c>
      <c r="C187" t="s">
        <v>6</v>
      </c>
      <c r="D187" t="s">
        <v>151</v>
      </c>
      <c r="E187" t="s">
        <v>249</v>
      </c>
      <c r="F187">
        <v>1.2376237623762376E-3</v>
      </c>
      <c r="G187">
        <v>67.7</v>
      </c>
      <c r="H187">
        <v>8.3787128712871292E-2</v>
      </c>
      <c r="I187">
        <v>82.8</v>
      </c>
      <c r="J187">
        <v>0.10247524752475247</v>
      </c>
      <c r="K187">
        <v>75.299999999999983</v>
      </c>
      <c r="L187">
        <v>9.3193069306930679E-2</v>
      </c>
      <c r="M187" s="41">
        <v>3.1987838447093964E-2</v>
      </c>
      <c r="N187" s="41">
        <v>3.95889089691757E-5</v>
      </c>
    </row>
    <row r="188" spans="1:14" x14ac:dyDescent="0.25">
      <c r="A188">
        <v>7830410</v>
      </c>
      <c r="B188" t="s">
        <v>10</v>
      </c>
      <c r="C188" t="s">
        <v>6</v>
      </c>
      <c r="D188" t="s">
        <v>151</v>
      </c>
      <c r="E188" t="s">
        <v>250</v>
      </c>
      <c r="F188">
        <v>8.6633663366336641E-3</v>
      </c>
      <c r="G188">
        <v>36.799999999999997</v>
      </c>
      <c r="H188">
        <v>0.31881188118811882</v>
      </c>
      <c r="I188">
        <v>89.2</v>
      </c>
      <c r="J188">
        <v>0.7727722772277229</v>
      </c>
      <c r="K188">
        <v>64.23</v>
      </c>
      <c r="L188">
        <v>0.55644801980198033</v>
      </c>
      <c r="M188" s="41">
        <v>6.5613739192485809E-2</v>
      </c>
      <c r="N188" s="41">
        <v>5.6843585934084246E-4</v>
      </c>
    </row>
    <row r="189" spans="1:14" x14ac:dyDescent="0.25">
      <c r="A189">
        <v>7830410</v>
      </c>
      <c r="B189" t="s">
        <v>10</v>
      </c>
      <c r="C189" t="s">
        <v>6</v>
      </c>
      <c r="D189" t="s">
        <v>151</v>
      </c>
      <c r="E189" t="s">
        <v>251</v>
      </c>
      <c r="F189">
        <v>0.11262376237623763</v>
      </c>
      <c r="G189">
        <v>29.6</v>
      </c>
      <c r="H189">
        <v>3.333663366336634</v>
      </c>
      <c r="I189">
        <v>75.400000000000006</v>
      </c>
      <c r="J189">
        <v>8.4918316831683178</v>
      </c>
      <c r="K189">
        <v>58.88</v>
      </c>
      <c r="L189">
        <v>6.6312871287128718</v>
      </c>
      <c r="M189" s="41">
        <v>-2.0951222628355026E-2</v>
      </c>
      <c r="N189" s="41">
        <v>-2.3596055187875093E-3</v>
      </c>
    </row>
    <row r="190" spans="1:14" x14ac:dyDescent="0.25">
      <c r="A190">
        <v>7830410</v>
      </c>
      <c r="B190" t="s">
        <v>10</v>
      </c>
      <c r="C190" t="s">
        <v>6</v>
      </c>
      <c r="D190" t="s">
        <v>160</v>
      </c>
      <c r="E190" t="s">
        <v>252</v>
      </c>
      <c r="F190">
        <v>1.2376237623762376E-3</v>
      </c>
      <c r="G190">
        <v>35.299999999999997</v>
      </c>
      <c r="H190">
        <v>4.3688118811881185E-2</v>
      </c>
      <c r="I190">
        <v>82.8</v>
      </c>
      <c r="J190">
        <v>0.10247524752475247</v>
      </c>
      <c r="K190">
        <v>63.294999999999995</v>
      </c>
      <c r="L190">
        <v>7.8335396039603961E-2</v>
      </c>
      <c r="M190" s="41">
        <v>5.6764152832329273E-3</v>
      </c>
      <c r="N190" s="41">
        <v>7.0252664396447117E-6</v>
      </c>
    </row>
    <row r="191" spans="1:14" x14ac:dyDescent="0.25">
      <c r="A191">
        <v>7830410</v>
      </c>
      <c r="B191" t="s">
        <v>10</v>
      </c>
      <c r="C191" t="s">
        <v>6</v>
      </c>
      <c r="D191" t="s">
        <v>183</v>
      </c>
      <c r="E191" t="s">
        <v>139</v>
      </c>
      <c r="F191">
        <v>1.2376237623762376E-3</v>
      </c>
      <c r="G191">
        <v>52.5</v>
      </c>
      <c r="H191">
        <v>6.4975247524752477E-2</v>
      </c>
      <c r="I191">
        <v>73.599999999999994</v>
      </c>
      <c r="J191">
        <v>9.1089108910891087E-2</v>
      </c>
      <c r="K191">
        <v>61.234999999999999</v>
      </c>
      <c r="L191">
        <v>7.5785891089108909E-2</v>
      </c>
      <c r="M191" s="41">
        <v>-2.9108002781867981E-2</v>
      </c>
      <c r="N191" s="41">
        <v>-3.6024755918153443E-5</v>
      </c>
    </row>
    <row r="192" spans="1:14" x14ac:dyDescent="0.25">
      <c r="A192">
        <v>7830410</v>
      </c>
      <c r="B192" t="s">
        <v>10</v>
      </c>
      <c r="C192" t="s">
        <v>6</v>
      </c>
      <c r="D192" t="s">
        <v>193</v>
      </c>
      <c r="E192" t="s">
        <v>253</v>
      </c>
      <c r="F192">
        <v>4.9504950495049506E-3</v>
      </c>
      <c r="G192">
        <v>52.6</v>
      </c>
      <c r="H192">
        <v>0.26039603960396041</v>
      </c>
      <c r="I192">
        <v>86.8</v>
      </c>
      <c r="J192">
        <v>0.4297029702970297</v>
      </c>
      <c r="K192">
        <v>75.905000000000001</v>
      </c>
      <c r="L192">
        <v>0.37576732673267327</v>
      </c>
      <c r="M192" s="41">
        <v>2.8046464547514915E-2</v>
      </c>
      <c r="N192" s="41">
        <v>1.3884388389858869E-4</v>
      </c>
    </row>
    <row r="193" spans="1:14" x14ac:dyDescent="0.25">
      <c r="A193">
        <v>7830410</v>
      </c>
      <c r="B193" t="s">
        <v>10</v>
      </c>
      <c r="C193" t="s">
        <v>6</v>
      </c>
      <c r="D193" t="s">
        <v>193</v>
      </c>
      <c r="E193" t="s">
        <v>254</v>
      </c>
      <c r="F193">
        <v>1.2376237623762376E-3</v>
      </c>
      <c r="G193">
        <v>35.6</v>
      </c>
      <c r="H193">
        <v>4.4059405940594064E-2</v>
      </c>
      <c r="I193">
        <v>77.2</v>
      </c>
      <c r="J193">
        <v>9.5544554455445546E-2</v>
      </c>
      <c r="K193">
        <v>66.64</v>
      </c>
      <c r="L193">
        <v>8.2475247524752479E-2</v>
      </c>
      <c r="M193" s="41">
        <v>2.0887997001409531E-2</v>
      </c>
      <c r="N193" s="41">
        <v>2.5851481437388033E-5</v>
      </c>
    </row>
    <row r="194" spans="1:14" s="8" customFormat="1" x14ac:dyDescent="0.25">
      <c r="A194" s="8">
        <v>7830410</v>
      </c>
      <c r="B194" s="8" t="s">
        <v>10</v>
      </c>
      <c r="C194" s="8" t="s">
        <v>6</v>
      </c>
      <c r="D194" s="8" t="s">
        <v>2324</v>
      </c>
      <c r="F194" s="8">
        <v>0.30198019801980203</v>
      </c>
      <c r="H194" s="8">
        <v>9.5227722772277232</v>
      </c>
      <c r="J194" s="8">
        <v>22.788613861386139</v>
      </c>
      <c r="L194" s="8">
        <v>17.881615099009903</v>
      </c>
      <c r="M194" s="41"/>
      <c r="N194" s="43">
        <v>-3.9604265573618957E-3</v>
      </c>
    </row>
    <row r="195" spans="1:14" x14ac:dyDescent="0.25">
      <c r="A195">
        <v>7830627</v>
      </c>
      <c r="B195" t="s">
        <v>11</v>
      </c>
      <c r="C195" t="s">
        <v>4</v>
      </c>
      <c r="D195" t="s">
        <v>151</v>
      </c>
      <c r="E195" t="s">
        <v>214</v>
      </c>
      <c r="F195">
        <v>4.4444444444444444E-3</v>
      </c>
      <c r="G195">
        <v>27.5</v>
      </c>
      <c r="H195">
        <v>0.12222222222222222</v>
      </c>
      <c r="I195">
        <v>72.5</v>
      </c>
      <c r="J195">
        <v>0.32222222222222224</v>
      </c>
      <c r="K195">
        <v>51.58</v>
      </c>
      <c r="L195">
        <v>0.22924444444444445</v>
      </c>
      <c r="M195" s="41">
        <v>-7.1981295943260193E-2</v>
      </c>
      <c r="N195" s="41">
        <v>-3.1991687085893418E-4</v>
      </c>
    </row>
    <row r="196" spans="1:14" x14ac:dyDescent="0.25">
      <c r="A196">
        <v>7830627</v>
      </c>
      <c r="B196" t="s">
        <v>11</v>
      </c>
      <c r="C196" t="s">
        <v>4</v>
      </c>
      <c r="D196" t="s">
        <v>151</v>
      </c>
      <c r="E196" t="s">
        <v>255</v>
      </c>
      <c r="F196">
        <v>4.4444444444444444E-3</v>
      </c>
      <c r="G196">
        <v>28.1</v>
      </c>
      <c r="H196">
        <v>0.1248888888888889</v>
      </c>
      <c r="I196">
        <v>97.2</v>
      </c>
      <c r="J196">
        <v>0.432</v>
      </c>
      <c r="K196">
        <v>69.364999999999995</v>
      </c>
      <c r="L196">
        <v>0.30828888888888889</v>
      </c>
      <c r="M196" s="41">
        <v>0.11290121078491211</v>
      </c>
      <c r="N196" s="41">
        <v>5.0178315904405386E-4</v>
      </c>
    </row>
    <row r="197" spans="1:14" x14ac:dyDescent="0.25">
      <c r="A197">
        <v>7830627</v>
      </c>
      <c r="B197" t="s">
        <v>11</v>
      </c>
      <c r="C197" t="s">
        <v>4</v>
      </c>
      <c r="D197" t="s">
        <v>151</v>
      </c>
      <c r="E197" t="s">
        <v>223</v>
      </c>
      <c r="F197">
        <v>1.3333333333333334E-2</v>
      </c>
      <c r="G197">
        <v>29.6</v>
      </c>
      <c r="H197">
        <v>0.39466666666666672</v>
      </c>
      <c r="I197">
        <v>98.5</v>
      </c>
      <c r="J197">
        <v>1.3133333333333335</v>
      </c>
      <c r="K197">
        <v>71.454999999999998</v>
      </c>
      <c r="L197">
        <v>0.95273333333333332</v>
      </c>
      <c r="M197" s="41">
        <v>0.15150144696235657</v>
      </c>
      <c r="N197" s="41">
        <v>2.0200192928314211E-3</v>
      </c>
    </row>
    <row r="198" spans="1:14" x14ac:dyDescent="0.25">
      <c r="A198">
        <v>7830627</v>
      </c>
      <c r="B198" t="s">
        <v>11</v>
      </c>
      <c r="C198" t="s">
        <v>4</v>
      </c>
      <c r="D198" t="s">
        <v>151</v>
      </c>
      <c r="E198" t="s">
        <v>224</v>
      </c>
      <c r="F198">
        <v>4.4444444444444444E-3</v>
      </c>
      <c r="G198">
        <v>40.9</v>
      </c>
      <c r="H198">
        <v>0.18177777777777776</v>
      </c>
      <c r="I198">
        <v>91.7</v>
      </c>
      <c r="J198">
        <v>0.40755555555555556</v>
      </c>
      <c r="K198">
        <v>72.27</v>
      </c>
      <c r="L198">
        <v>0.32119999999999999</v>
      </c>
      <c r="M198" s="41">
        <v>5.291391909122467E-2</v>
      </c>
      <c r="N198" s="41">
        <v>2.3517297373877631E-4</v>
      </c>
    </row>
    <row r="199" spans="1:14" x14ac:dyDescent="0.25">
      <c r="A199">
        <v>7830627</v>
      </c>
      <c r="B199" t="s">
        <v>11</v>
      </c>
      <c r="C199" t="s">
        <v>4</v>
      </c>
      <c r="D199" t="s">
        <v>151</v>
      </c>
      <c r="E199" t="s">
        <v>228</v>
      </c>
      <c r="F199">
        <v>4.4444444444444444E-3</v>
      </c>
      <c r="G199">
        <v>40.299999999999997</v>
      </c>
      <c r="H199">
        <v>0.17911111111111111</v>
      </c>
      <c r="I199">
        <v>74</v>
      </c>
      <c r="J199">
        <v>0.3288888888888889</v>
      </c>
      <c r="K199">
        <v>63.624999999999993</v>
      </c>
      <c r="L199">
        <v>0.28277777777777774</v>
      </c>
      <c r="M199" s="41">
        <v>-5.5587489157915115E-2</v>
      </c>
      <c r="N199" s="41">
        <v>-2.4705550736851161E-4</v>
      </c>
    </row>
    <row r="200" spans="1:14" x14ac:dyDescent="0.25">
      <c r="A200">
        <v>7830627</v>
      </c>
      <c r="B200" t="s">
        <v>11</v>
      </c>
      <c r="C200" t="s">
        <v>4</v>
      </c>
      <c r="D200" t="s">
        <v>151</v>
      </c>
      <c r="E200" t="s">
        <v>229</v>
      </c>
      <c r="F200">
        <v>4.4444444444444444E-3</v>
      </c>
      <c r="G200">
        <v>43.6</v>
      </c>
      <c r="H200">
        <v>0.19377777777777777</v>
      </c>
      <c r="I200">
        <v>96</v>
      </c>
      <c r="J200">
        <v>0.42666666666666664</v>
      </c>
      <c r="K200">
        <v>75.72</v>
      </c>
      <c r="L200">
        <v>0.33653333333333335</v>
      </c>
      <c r="M200" s="41">
        <v>0.17845073342323303</v>
      </c>
      <c r="N200" s="41">
        <v>7.9311437076992457E-4</v>
      </c>
    </row>
    <row r="201" spans="1:14" x14ac:dyDescent="0.25">
      <c r="A201">
        <v>7830627</v>
      </c>
      <c r="B201" t="s">
        <v>11</v>
      </c>
      <c r="C201" t="s">
        <v>4</v>
      </c>
      <c r="D201" t="s">
        <v>151</v>
      </c>
      <c r="E201" t="s">
        <v>156</v>
      </c>
      <c r="F201">
        <v>1.3333333333333334E-2</v>
      </c>
      <c r="G201">
        <v>32.9</v>
      </c>
      <c r="H201">
        <v>0.43866666666666665</v>
      </c>
      <c r="I201">
        <v>94.5</v>
      </c>
      <c r="J201">
        <v>1.26</v>
      </c>
      <c r="K201">
        <v>70.674999999999997</v>
      </c>
      <c r="L201">
        <v>0.94233333333333336</v>
      </c>
      <c r="M201" s="41">
        <v>6.3434191048145294E-2</v>
      </c>
      <c r="N201" s="41">
        <v>8.4578921397527066E-4</v>
      </c>
    </row>
    <row r="202" spans="1:14" x14ac:dyDescent="0.25">
      <c r="A202">
        <v>7830627</v>
      </c>
      <c r="B202" t="s">
        <v>11</v>
      </c>
      <c r="C202" t="s">
        <v>4</v>
      </c>
      <c r="D202" t="s">
        <v>151</v>
      </c>
      <c r="E202" t="s">
        <v>234</v>
      </c>
      <c r="F202">
        <v>8.8888888888888889E-3</v>
      </c>
      <c r="G202">
        <v>38</v>
      </c>
      <c r="H202">
        <v>0.33777777777777779</v>
      </c>
      <c r="I202">
        <v>83.6</v>
      </c>
      <c r="J202">
        <v>0.74311111111111106</v>
      </c>
      <c r="K202">
        <v>67.214999999999989</v>
      </c>
      <c r="L202">
        <v>0.59746666666666659</v>
      </c>
      <c r="M202" s="41">
        <v>3.1956419348716736E-2</v>
      </c>
      <c r="N202" s="41">
        <v>2.8405706087748209E-4</v>
      </c>
    </row>
    <row r="203" spans="1:14" x14ac:dyDescent="0.25">
      <c r="A203">
        <v>7830627</v>
      </c>
      <c r="B203" t="s">
        <v>11</v>
      </c>
      <c r="C203" t="s">
        <v>4</v>
      </c>
      <c r="D203" t="s">
        <v>151</v>
      </c>
      <c r="E203" t="s">
        <v>237</v>
      </c>
      <c r="F203">
        <v>4.4444444444444444E-3</v>
      </c>
      <c r="G203">
        <v>36.799999999999997</v>
      </c>
      <c r="H203">
        <v>0.16355555555555554</v>
      </c>
      <c r="I203">
        <v>88</v>
      </c>
      <c r="J203">
        <v>0.39111111111111113</v>
      </c>
      <c r="K203">
        <v>64.239999999999995</v>
      </c>
      <c r="L203">
        <v>0.2855111111111111</v>
      </c>
      <c r="M203" s="41">
        <v>1.3899721670895815E-4</v>
      </c>
      <c r="N203" s="41">
        <v>6.1776540759536953E-7</v>
      </c>
    </row>
    <row r="204" spans="1:14" x14ac:dyDescent="0.25">
      <c r="A204">
        <v>7830627</v>
      </c>
      <c r="B204" t="s">
        <v>11</v>
      </c>
      <c r="C204" t="s">
        <v>4</v>
      </c>
      <c r="D204" t="s">
        <v>151</v>
      </c>
      <c r="E204" t="s">
        <v>159</v>
      </c>
      <c r="F204">
        <v>8.8888888888888889E-3</v>
      </c>
      <c r="G204">
        <v>25.8</v>
      </c>
      <c r="H204">
        <v>0.22933333333333333</v>
      </c>
      <c r="I204">
        <v>93.7</v>
      </c>
      <c r="J204">
        <v>0.8328888888888889</v>
      </c>
      <c r="K204">
        <v>63.345000000000006</v>
      </c>
      <c r="L204">
        <v>0.56306666666666672</v>
      </c>
      <c r="M204" s="41">
        <v>9.4725877046585083E-2</v>
      </c>
      <c r="N204" s="41">
        <v>8.4200779596964521E-4</v>
      </c>
    </row>
    <row r="205" spans="1:14" x14ac:dyDescent="0.25">
      <c r="A205">
        <v>7830627</v>
      </c>
      <c r="B205" t="s">
        <v>11</v>
      </c>
      <c r="C205" t="s">
        <v>4</v>
      </c>
      <c r="D205" t="s">
        <v>160</v>
      </c>
      <c r="E205" t="s">
        <v>256</v>
      </c>
      <c r="F205">
        <v>4.4444444444444444E-3</v>
      </c>
      <c r="G205">
        <v>48.7</v>
      </c>
      <c r="H205">
        <v>0.21644444444444447</v>
      </c>
      <c r="I205">
        <v>93.4</v>
      </c>
      <c r="J205">
        <v>0.41511111111111115</v>
      </c>
      <c r="K205">
        <v>76.004999999999995</v>
      </c>
      <c r="L205">
        <v>0.33779999999999999</v>
      </c>
      <c r="M205" s="41">
        <v>9.2339880764484406E-2</v>
      </c>
      <c r="N205" s="41">
        <v>4.1039947006437516E-4</v>
      </c>
    </row>
    <row r="206" spans="1:14" x14ac:dyDescent="0.25">
      <c r="A206">
        <v>7830627</v>
      </c>
      <c r="B206" t="s">
        <v>11</v>
      </c>
      <c r="C206" t="s">
        <v>4</v>
      </c>
      <c r="D206" t="s">
        <v>160</v>
      </c>
      <c r="E206" t="s">
        <v>257</v>
      </c>
      <c r="F206">
        <v>4.4444444444444444E-3</v>
      </c>
      <c r="G206">
        <v>33.6</v>
      </c>
      <c r="H206">
        <v>0.14933333333333335</v>
      </c>
      <c r="I206">
        <v>88.2</v>
      </c>
      <c r="J206">
        <v>0.39200000000000002</v>
      </c>
      <c r="K206">
        <v>63.534999999999997</v>
      </c>
      <c r="L206">
        <v>0.28237777777777778</v>
      </c>
      <c r="M206" s="41">
        <v>2.994103915989399E-2</v>
      </c>
      <c r="N206" s="41">
        <v>1.330712851550844E-4</v>
      </c>
    </row>
    <row r="207" spans="1:14" x14ac:dyDescent="0.25">
      <c r="A207">
        <v>7830627</v>
      </c>
      <c r="B207" t="s">
        <v>11</v>
      </c>
      <c r="C207" t="s">
        <v>4</v>
      </c>
      <c r="D207" t="s">
        <v>163</v>
      </c>
      <c r="E207" t="s">
        <v>165</v>
      </c>
      <c r="F207">
        <v>4.4444444444444444E-3</v>
      </c>
      <c r="G207">
        <v>45.7</v>
      </c>
      <c r="H207">
        <v>0.20311111111111113</v>
      </c>
      <c r="I207">
        <v>88.1</v>
      </c>
      <c r="J207">
        <v>0.39155555555555555</v>
      </c>
      <c r="K207">
        <v>68.865000000000009</v>
      </c>
      <c r="L207">
        <v>0.30606666666666671</v>
      </c>
      <c r="M207" s="41">
        <v>-4.180720541626215E-3</v>
      </c>
      <c r="N207" s="41">
        <v>-1.8580980185005398E-5</v>
      </c>
    </row>
    <row r="208" spans="1:14" x14ac:dyDescent="0.25">
      <c r="A208">
        <v>7830627</v>
      </c>
      <c r="B208" t="s">
        <v>11</v>
      </c>
      <c r="C208" t="s">
        <v>4</v>
      </c>
      <c r="D208" t="s">
        <v>163</v>
      </c>
      <c r="E208" t="s">
        <v>167</v>
      </c>
      <c r="F208">
        <v>4.4444444444444444E-3</v>
      </c>
      <c r="G208">
        <v>34.200000000000003</v>
      </c>
      <c r="H208">
        <v>0.15200000000000002</v>
      </c>
      <c r="I208">
        <v>67.2</v>
      </c>
      <c r="J208">
        <v>0.29866666666666669</v>
      </c>
      <c r="K208">
        <v>52.035000000000004</v>
      </c>
      <c r="L208">
        <v>0.23126666666666668</v>
      </c>
      <c r="M208" s="41">
        <v>-0.20726293325424194</v>
      </c>
      <c r="N208" s="41">
        <v>-9.2116859224107529E-4</v>
      </c>
    </row>
    <row r="209" spans="1:14" x14ac:dyDescent="0.25">
      <c r="A209">
        <v>7830627</v>
      </c>
      <c r="B209" t="s">
        <v>11</v>
      </c>
      <c r="C209" t="s">
        <v>4</v>
      </c>
      <c r="D209" t="s">
        <v>163</v>
      </c>
      <c r="E209" t="s">
        <v>173</v>
      </c>
      <c r="F209">
        <v>4.4444444444444444E-3</v>
      </c>
      <c r="G209">
        <v>70.8</v>
      </c>
      <c r="H209">
        <v>0.31466666666666665</v>
      </c>
      <c r="I209">
        <v>75.400000000000006</v>
      </c>
      <c r="J209">
        <v>0.33511111111111114</v>
      </c>
      <c r="K209">
        <v>72</v>
      </c>
      <c r="L209">
        <v>0.32</v>
      </c>
      <c r="M209" s="41">
        <v>-0.13132499158382416</v>
      </c>
      <c r="N209" s="41">
        <v>-5.8366662926144074E-4</v>
      </c>
    </row>
    <row r="210" spans="1:14" x14ac:dyDescent="0.25">
      <c r="A210">
        <v>7830627</v>
      </c>
      <c r="B210" t="s">
        <v>11</v>
      </c>
      <c r="C210" t="s">
        <v>4</v>
      </c>
      <c r="D210" t="s">
        <v>163</v>
      </c>
      <c r="E210" t="s">
        <v>175</v>
      </c>
      <c r="F210">
        <v>4.4444444444444444E-3</v>
      </c>
      <c r="G210">
        <v>49.7</v>
      </c>
      <c r="H210">
        <v>0.22088888888888891</v>
      </c>
      <c r="I210">
        <v>75</v>
      </c>
      <c r="J210">
        <v>0.33333333333333331</v>
      </c>
      <c r="K210">
        <v>64.08</v>
      </c>
      <c r="L210">
        <v>0.2848</v>
      </c>
      <c r="M210" s="41">
        <v>-9.8096892237663269E-2</v>
      </c>
      <c r="N210" s="41">
        <v>-4.3598618772294789E-4</v>
      </c>
    </row>
    <row r="211" spans="1:14" x14ac:dyDescent="0.25">
      <c r="A211">
        <v>7830627</v>
      </c>
      <c r="B211" t="s">
        <v>11</v>
      </c>
      <c r="C211" t="s">
        <v>4</v>
      </c>
      <c r="D211" t="s">
        <v>183</v>
      </c>
      <c r="E211" t="s">
        <v>258</v>
      </c>
      <c r="F211">
        <v>4.4444444444444444E-3</v>
      </c>
      <c r="G211">
        <v>53.7</v>
      </c>
      <c r="H211">
        <v>0.23866666666666667</v>
      </c>
      <c r="I211">
        <v>95.9</v>
      </c>
      <c r="J211">
        <v>0.42622222222222222</v>
      </c>
      <c r="K211">
        <v>79.515000000000001</v>
      </c>
      <c r="L211">
        <v>0.35339999999999999</v>
      </c>
      <c r="M211" s="41">
        <v>0.16891680657863617</v>
      </c>
      <c r="N211" s="41">
        <v>7.5074136257171633E-4</v>
      </c>
    </row>
    <row r="212" spans="1:14" x14ac:dyDescent="0.25">
      <c r="A212">
        <v>7830627</v>
      </c>
      <c r="B212" t="s">
        <v>11</v>
      </c>
      <c r="C212" t="s">
        <v>4</v>
      </c>
      <c r="D212" t="s">
        <v>183</v>
      </c>
      <c r="E212" t="s">
        <v>259</v>
      </c>
      <c r="F212">
        <v>4.4444444444444444E-3</v>
      </c>
      <c r="G212">
        <v>46.3</v>
      </c>
      <c r="H212">
        <v>0.20577777777777775</v>
      </c>
      <c r="I212">
        <v>93.4</v>
      </c>
      <c r="J212">
        <v>0.41511111111111115</v>
      </c>
      <c r="K212">
        <v>75.814999999999998</v>
      </c>
      <c r="L212">
        <v>0.33695555555555556</v>
      </c>
      <c r="M212" s="41">
        <v>0.18289288878440857</v>
      </c>
      <c r="N212" s="41">
        <v>8.1285728348626035E-4</v>
      </c>
    </row>
    <row r="213" spans="1:14" x14ac:dyDescent="0.25">
      <c r="A213">
        <v>7830627</v>
      </c>
      <c r="B213" t="s">
        <v>11</v>
      </c>
      <c r="C213" t="s">
        <v>4</v>
      </c>
      <c r="D213" t="s">
        <v>185</v>
      </c>
      <c r="E213" t="s">
        <v>260</v>
      </c>
      <c r="F213">
        <v>4.4444444444444444E-3</v>
      </c>
      <c r="G213">
        <v>40.799999999999997</v>
      </c>
      <c r="H213">
        <v>0.18133333333333332</v>
      </c>
      <c r="I213">
        <v>87</v>
      </c>
      <c r="J213">
        <v>0.38666666666666666</v>
      </c>
      <c r="K213">
        <v>66.875</v>
      </c>
      <c r="L213">
        <v>0.29722222222222222</v>
      </c>
      <c r="M213" s="41">
        <v>-1.0526618920266628E-2</v>
      </c>
      <c r="N213" s="41">
        <v>-4.6784972978962791E-5</v>
      </c>
    </row>
    <row r="214" spans="1:14" x14ac:dyDescent="0.25">
      <c r="A214">
        <v>7830627</v>
      </c>
      <c r="B214" t="s">
        <v>11</v>
      </c>
      <c r="C214" t="s">
        <v>4</v>
      </c>
      <c r="D214" t="s">
        <v>185</v>
      </c>
      <c r="E214" t="s">
        <v>190</v>
      </c>
      <c r="F214">
        <v>4.4444444444444444E-3</v>
      </c>
      <c r="G214">
        <v>56.2</v>
      </c>
      <c r="H214">
        <v>0.24977777777777779</v>
      </c>
      <c r="I214">
        <v>92.4</v>
      </c>
      <c r="J214">
        <v>0.41066666666666668</v>
      </c>
      <c r="K214">
        <v>74.92</v>
      </c>
      <c r="L214">
        <v>0.33297777777777776</v>
      </c>
      <c r="M214" s="41">
        <v>5.7948008179664612E-2</v>
      </c>
      <c r="N214" s="41">
        <v>2.5754670302073163E-4</v>
      </c>
    </row>
    <row r="215" spans="1:14" x14ac:dyDescent="0.25">
      <c r="A215">
        <v>7830627</v>
      </c>
      <c r="B215" t="s">
        <v>11</v>
      </c>
      <c r="C215" t="s">
        <v>4</v>
      </c>
      <c r="D215" t="s">
        <v>185</v>
      </c>
      <c r="E215" t="s">
        <v>192</v>
      </c>
      <c r="F215">
        <v>4.4444444444444444E-3</v>
      </c>
      <c r="G215">
        <v>46.2</v>
      </c>
      <c r="H215">
        <v>0.20533333333333334</v>
      </c>
      <c r="I215">
        <v>80.099999999999994</v>
      </c>
      <c r="J215">
        <v>0.35599999999999998</v>
      </c>
      <c r="K215">
        <v>71.699999999999989</v>
      </c>
      <c r="L215">
        <v>0.3186666666666666</v>
      </c>
      <c r="M215" s="41">
        <v>-2.5734025985002518E-2</v>
      </c>
      <c r="N215" s="41">
        <v>-1.1437344882223342E-4</v>
      </c>
    </row>
    <row r="216" spans="1:14" x14ac:dyDescent="0.25">
      <c r="A216">
        <v>7830627</v>
      </c>
      <c r="B216" t="s">
        <v>11</v>
      </c>
      <c r="C216" t="s">
        <v>4</v>
      </c>
      <c r="D216" t="s">
        <v>193</v>
      </c>
      <c r="E216" t="s">
        <v>194</v>
      </c>
      <c r="F216">
        <v>4.4444444444444444E-3</v>
      </c>
      <c r="G216">
        <v>52.5</v>
      </c>
      <c r="H216">
        <v>0.23333333333333334</v>
      </c>
      <c r="I216">
        <v>87</v>
      </c>
      <c r="J216">
        <v>0.38666666666666666</v>
      </c>
      <c r="K216">
        <v>71.48</v>
      </c>
      <c r="L216">
        <v>0.31768888888888891</v>
      </c>
      <c r="M216" s="41">
        <v>6.4717084169387817E-2</v>
      </c>
      <c r="N216" s="41">
        <v>2.8763148519727916E-4</v>
      </c>
    </row>
    <row r="217" spans="1:14" x14ac:dyDescent="0.25">
      <c r="A217">
        <v>7830627</v>
      </c>
      <c r="B217" t="s">
        <v>11</v>
      </c>
      <c r="C217" t="s">
        <v>4</v>
      </c>
      <c r="D217" t="s">
        <v>193</v>
      </c>
      <c r="E217" t="s">
        <v>239</v>
      </c>
      <c r="F217">
        <v>4.4444444444444444E-3</v>
      </c>
      <c r="G217">
        <v>43.3</v>
      </c>
      <c r="H217">
        <v>0.19244444444444442</v>
      </c>
      <c r="I217">
        <v>83.3</v>
      </c>
      <c r="J217">
        <v>0.37022222222222223</v>
      </c>
      <c r="K217">
        <v>69.054999999999993</v>
      </c>
      <c r="L217">
        <v>0.30691111111111108</v>
      </c>
      <c r="M217" s="41">
        <v>8.7022148072719574E-2</v>
      </c>
      <c r="N217" s="41">
        <v>3.867651025454203E-4</v>
      </c>
    </row>
    <row r="218" spans="1:14" x14ac:dyDescent="0.25">
      <c r="A218">
        <v>7830627</v>
      </c>
      <c r="B218" t="s">
        <v>11</v>
      </c>
      <c r="C218" t="s">
        <v>4</v>
      </c>
      <c r="D218" t="s">
        <v>193</v>
      </c>
      <c r="E218" t="s">
        <v>261</v>
      </c>
      <c r="F218">
        <v>4.4444444444444444E-3</v>
      </c>
      <c r="G218">
        <v>35.5</v>
      </c>
      <c r="H218">
        <v>0.15777777777777777</v>
      </c>
      <c r="I218">
        <v>93.9</v>
      </c>
      <c r="J218">
        <v>0.41733333333333333</v>
      </c>
      <c r="K218">
        <v>71.275000000000006</v>
      </c>
      <c r="L218">
        <v>0.31677777777777782</v>
      </c>
      <c r="M218" s="41">
        <v>0.14208409190177917</v>
      </c>
      <c r="N218" s="41">
        <v>6.3148485289679635E-4</v>
      </c>
    </row>
    <row r="219" spans="1:14" x14ac:dyDescent="0.25">
      <c r="A219">
        <v>7830627</v>
      </c>
      <c r="B219" t="s">
        <v>11</v>
      </c>
      <c r="C219" t="s">
        <v>4</v>
      </c>
      <c r="D219" t="s">
        <v>193</v>
      </c>
      <c r="E219" t="s">
        <v>262</v>
      </c>
      <c r="F219">
        <v>4.4444444444444444E-3</v>
      </c>
      <c r="G219">
        <v>57.7</v>
      </c>
      <c r="H219">
        <v>0.25644444444444447</v>
      </c>
      <c r="I219">
        <v>88.5</v>
      </c>
      <c r="J219">
        <v>0.39333333333333331</v>
      </c>
      <c r="K219">
        <v>71.304999999999993</v>
      </c>
      <c r="L219">
        <v>0.31691111111111109</v>
      </c>
      <c r="M219" s="41">
        <v>4.7457008622586727E-3</v>
      </c>
      <c r="N219" s="41">
        <v>2.1092003832260766E-5</v>
      </c>
    </row>
    <row r="220" spans="1:14" x14ac:dyDescent="0.25">
      <c r="A220">
        <v>7830627</v>
      </c>
      <c r="B220" t="s">
        <v>11</v>
      </c>
      <c r="C220" t="s">
        <v>4</v>
      </c>
      <c r="D220" t="s">
        <v>193</v>
      </c>
      <c r="E220" t="s">
        <v>263</v>
      </c>
      <c r="F220">
        <v>4.4444444444444444E-3</v>
      </c>
      <c r="G220">
        <v>47.2</v>
      </c>
      <c r="H220">
        <v>0.20977777777777779</v>
      </c>
      <c r="I220">
        <v>97.8</v>
      </c>
      <c r="J220">
        <v>0.43466666666666665</v>
      </c>
      <c r="K220">
        <v>78.150000000000006</v>
      </c>
      <c r="L220">
        <v>0.34733333333333338</v>
      </c>
      <c r="M220" s="41">
        <v>0.1590317040681839</v>
      </c>
      <c r="N220" s="41">
        <v>7.0680757363637294E-4</v>
      </c>
    </row>
    <row r="221" spans="1:14" x14ac:dyDescent="0.25">
      <c r="A221">
        <v>7830627</v>
      </c>
      <c r="B221" t="s">
        <v>11</v>
      </c>
      <c r="C221" t="s">
        <v>4</v>
      </c>
      <c r="D221" t="s">
        <v>193</v>
      </c>
      <c r="E221" t="s">
        <v>240</v>
      </c>
      <c r="F221">
        <v>4.4444444444444444E-3</v>
      </c>
      <c r="G221">
        <v>44.3</v>
      </c>
      <c r="H221">
        <v>0.19688888888888886</v>
      </c>
      <c r="I221">
        <v>81.2</v>
      </c>
      <c r="J221">
        <v>0.36088888888888893</v>
      </c>
      <c r="K221">
        <v>71.86999999999999</v>
      </c>
      <c r="L221">
        <v>0.31942222222222216</v>
      </c>
      <c r="M221" s="41">
        <v>6.2974326312541962E-2</v>
      </c>
      <c r="N221" s="41">
        <v>2.7988589472240869E-4</v>
      </c>
    </row>
    <row r="222" spans="1:14" x14ac:dyDescent="0.25">
      <c r="A222">
        <v>7830627</v>
      </c>
      <c r="B222" t="s">
        <v>11</v>
      </c>
      <c r="C222" t="s">
        <v>4</v>
      </c>
      <c r="D222" t="s">
        <v>193</v>
      </c>
      <c r="E222" t="s">
        <v>264</v>
      </c>
      <c r="F222">
        <v>4.4444444444444444E-3</v>
      </c>
      <c r="G222">
        <v>59</v>
      </c>
      <c r="H222">
        <v>0.26222222222222225</v>
      </c>
      <c r="I222">
        <v>91.9</v>
      </c>
      <c r="J222">
        <v>0.40844444444444444</v>
      </c>
      <c r="K222">
        <v>74.224999999999994</v>
      </c>
      <c r="L222">
        <v>0.32988888888888884</v>
      </c>
      <c r="M222" s="41">
        <v>9.1316312551498413E-2</v>
      </c>
      <c r="N222" s="41">
        <v>4.058502780066596E-4</v>
      </c>
    </row>
    <row r="223" spans="1:14" x14ac:dyDescent="0.25">
      <c r="A223">
        <v>7830627</v>
      </c>
      <c r="B223" t="s">
        <v>11</v>
      </c>
      <c r="C223" t="s">
        <v>4</v>
      </c>
      <c r="D223" t="s">
        <v>193</v>
      </c>
      <c r="E223" t="s">
        <v>203</v>
      </c>
      <c r="F223">
        <v>8.8888888888888889E-3</v>
      </c>
      <c r="G223">
        <v>49.2</v>
      </c>
      <c r="H223">
        <v>0.43733333333333335</v>
      </c>
      <c r="I223">
        <v>91.6</v>
      </c>
      <c r="J223">
        <v>0.81422222222222218</v>
      </c>
      <c r="K223">
        <v>66.509999999999991</v>
      </c>
      <c r="L223">
        <v>0.59119999999999995</v>
      </c>
      <c r="M223" s="41">
        <v>0.11769837141036987</v>
      </c>
      <c r="N223" s="41">
        <v>1.0462077458699545E-3</v>
      </c>
    </row>
    <row r="224" spans="1:14" x14ac:dyDescent="0.25">
      <c r="A224">
        <v>7830627</v>
      </c>
      <c r="B224" t="s">
        <v>11</v>
      </c>
      <c r="C224" t="s">
        <v>4</v>
      </c>
      <c r="D224" t="s">
        <v>193</v>
      </c>
      <c r="E224" t="s">
        <v>204</v>
      </c>
      <c r="F224">
        <v>4.4444444444444444E-3</v>
      </c>
      <c r="G224">
        <v>58</v>
      </c>
      <c r="H224">
        <v>0.25777777777777777</v>
      </c>
      <c r="I224">
        <v>80.8</v>
      </c>
      <c r="J224">
        <v>0.3591111111111111</v>
      </c>
      <c r="K224">
        <v>69.329999999999984</v>
      </c>
      <c r="L224">
        <v>0.30813333333333326</v>
      </c>
      <c r="M224" s="41">
        <v>-1.4808675274252892E-2</v>
      </c>
      <c r="N224" s="41">
        <v>-6.5816334552235071E-5</v>
      </c>
    </row>
    <row r="225" spans="1:14" x14ac:dyDescent="0.25">
      <c r="A225">
        <v>7830627</v>
      </c>
      <c r="B225" t="s">
        <v>11</v>
      </c>
      <c r="C225" t="s">
        <v>4</v>
      </c>
      <c r="D225" t="s">
        <v>193</v>
      </c>
      <c r="E225" t="s">
        <v>205</v>
      </c>
      <c r="F225">
        <v>4.4444444444444444E-3</v>
      </c>
      <c r="G225">
        <v>67.5</v>
      </c>
      <c r="H225">
        <v>0.3</v>
      </c>
      <c r="I225">
        <v>79.5</v>
      </c>
      <c r="J225">
        <v>0.35333333333333333</v>
      </c>
      <c r="K225">
        <v>76.61</v>
      </c>
      <c r="L225">
        <v>0.3404888888888889</v>
      </c>
      <c r="M225" s="41">
        <v>-1.8722003325819969E-2</v>
      </c>
      <c r="N225" s="41">
        <v>-8.3208903670310978E-5</v>
      </c>
    </row>
    <row r="226" spans="1:14" x14ac:dyDescent="0.25">
      <c r="A226">
        <v>7830627</v>
      </c>
      <c r="B226" t="s">
        <v>11</v>
      </c>
      <c r="C226" t="s">
        <v>4</v>
      </c>
      <c r="D226" t="s">
        <v>80</v>
      </c>
      <c r="E226" t="s">
        <v>206</v>
      </c>
      <c r="F226">
        <v>4.4444444444444444E-3</v>
      </c>
      <c r="G226">
        <v>49.1</v>
      </c>
      <c r="H226">
        <v>0.21822222222222223</v>
      </c>
      <c r="I226">
        <v>80.400000000000006</v>
      </c>
      <c r="J226">
        <v>0.35733333333333334</v>
      </c>
      <c r="K226">
        <v>61.085000000000008</v>
      </c>
      <c r="L226">
        <v>0.27148888888888895</v>
      </c>
      <c r="M226" s="41">
        <v>-6.4764790236949921E-2</v>
      </c>
      <c r="N226" s="41">
        <v>-2.8784351216422187E-4</v>
      </c>
    </row>
    <row r="227" spans="1:14" s="8" customFormat="1" x14ac:dyDescent="0.25">
      <c r="A227" s="8">
        <v>7830627</v>
      </c>
      <c r="B227" s="8" t="s">
        <v>11</v>
      </c>
      <c r="C227" s="8" t="s">
        <v>4</v>
      </c>
      <c r="D227" s="8" t="s">
        <v>2324</v>
      </c>
      <c r="F227" s="8">
        <v>0.17333333333333334</v>
      </c>
      <c r="H227" s="8">
        <v>7.4253333333333336</v>
      </c>
      <c r="J227" s="8">
        <v>15.273777777777779</v>
      </c>
      <c r="L227" s="8">
        <v>11.986933333333333</v>
      </c>
      <c r="M227" s="41"/>
      <c r="N227" s="43">
        <v>8.5285007337936088E-3</v>
      </c>
    </row>
    <row r="228" spans="1:14" x14ac:dyDescent="0.25">
      <c r="A228">
        <v>7830627</v>
      </c>
      <c r="B228" t="s">
        <v>11</v>
      </c>
      <c r="C228" t="s">
        <v>6</v>
      </c>
      <c r="D228" t="s">
        <v>151</v>
      </c>
      <c r="E228" t="s">
        <v>242</v>
      </c>
      <c r="F228">
        <v>3.5555555555555556E-2</v>
      </c>
      <c r="G228">
        <v>28.2</v>
      </c>
      <c r="H228">
        <v>1.0026666666666666</v>
      </c>
      <c r="I228">
        <v>76</v>
      </c>
      <c r="J228">
        <v>2.7022222222222223</v>
      </c>
      <c r="K228">
        <v>58.125</v>
      </c>
      <c r="L228">
        <v>2.0666666666666669</v>
      </c>
      <c r="M228" s="41">
        <v>-2.8409458696842194E-2</v>
      </c>
      <c r="N228" s="41">
        <v>-1.0101140869988336E-3</v>
      </c>
    </row>
    <row r="229" spans="1:14" x14ac:dyDescent="0.25">
      <c r="A229">
        <v>7830627</v>
      </c>
      <c r="B229" t="s">
        <v>11</v>
      </c>
      <c r="C229" t="s">
        <v>6</v>
      </c>
      <c r="D229" t="s">
        <v>151</v>
      </c>
      <c r="E229" t="s">
        <v>243</v>
      </c>
      <c r="F229">
        <v>3.111111111111111E-2</v>
      </c>
      <c r="G229">
        <v>30.4</v>
      </c>
      <c r="H229">
        <v>0.94577777777777772</v>
      </c>
      <c r="I229">
        <v>74.8</v>
      </c>
      <c r="J229">
        <v>2.3271111111111109</v>
      </c>
      <c r="K229">
        <v>54.93</v>
      </c>
      <c r="L229">
        <v>1.7089333333333332</v>
      </c>
      <c r="M229" s="41">
        <v>-1.737816259264946E-2</v>
      </c>
      <c r="N229" s="41">
        <v>-5.406539473268721E-4</v>
      </c>
    </row>
    <row r="230" spans="1:14" x14ac:dyDescent="0.25">
      <c r="A230">
        <v>7830627</v>
      </c>
      <c r="B230" t="s">
        <v>11</v>
      </c>
      <c r="C230" t="s">
        <v>6</v>
      </c>
      <c r="D230" t="s">
        <v>151</v>
      </c>
      <c r="E230" t="s">
        <v>227</v>
      </c>
      <c r="F230">
        <v>1.7777777777777778E-2</v>
      </c>
      <c r="G230">
        <v>33.299999999999997</v>
      </c>
      <c r="H230">
        <v>0.59199999999999997</v>
      </c>
      <c r="I230">
        <v>96.4</v>
      </c>
      <c r="J230">
        <v>1.7137777777777778</v>
      </c>
      <c r="K230">
        <v>71.75</v>
      </c>
      <c r="L230">
        <v>1.2755555555555556</v>
      </c>
      <c r="M230" s="41">
        <v>-0.23428280651569366</v>
      </c>
      <c r="N230" s="41">
        <v>-4.1650276713901093E-3</v>
      </c>
    </row>
    <row r="231" spans="1:14" x14ac:dyDescent="0.25">
      <c r="A231">
        <v>7830627</v>
      </c>
      <c r="B231" t="s">
        <v>11</v>
      </c>
      <c r="C231" t="s">
        <v>6</v>
      </c>
      <c r="D231" t="s">
        <v>151</v>
      </c>
      <c r="E231" t="s">
        <v>244</v>
      </c>
      <c r="F231">
        <v>8.4444444444444447E-2</v>
      </c>
      <c r="G231">
        <v>29.9</v>
      </c>
      <c r="H231">
        <v>2.524888888888889</v>
      </c>
      <c r="I231">
        <v>72.900000000000006</v>
      </c>
      <c r="J231">
        <v>6.1560000000000006</v>
      </c>
      <c r="K231">
        <v>57.81</v>
      </c>
      <c r="L231">
        <v>4.8817333333333339</v>
      </c>
      <c r="M231" s="41">
        <v>-1.8294582143425941E-2</v>
      </c>
      <c r="N231" s="41">
        <v>-1.5448758254448572E-3</v>
      </c>
    </row>
    <row r="232" spans="1:14" x14ac:dyDescent="0.25">
      <c r="A232">
        <v>7830627</v>
      </c>
      <c r="B232" t="s">
        <v>11</v>
      </c>
      <c r="C232" t="s">
        <v>6</v>
      </c>
      <c r="D232" t="s">
        <v>151</v>
      </c>
      <c r="E232" t="s">
        <v>245</v>
      </c>
      <c r="F232">
        <v>1.7777777777777778E-2</v>
      </c>
      <c r="G232">
        <v>25</v>
      </c>
      <c r="H232">
        <v>0.44444444444444442</v>
      </c>
      <c r="I232">
        <v>83.9</v>
      </c>
      <c r="J232">
        <v>1.4915555555555557</v>
      </c>
      <c r="K232">
        <v>64.944999999999993</v>
      </c>
      <c r="L232">
        <v>1.1545777777777777</v>
      </c>
      <c r="M232" s="41">
        <v>4.3599221855401993E-2</v>
      </c>
      <c r="N232" s="41">
        <v>7.7509727742936874E-4</v>
      </c>
    </row>
    <row r="233" spans="1:14" x14ac:dyDescent="0.25">
      <c r="A233">
        <v>7830627</v>
      </c>
      <c r="B233" t="s">
        <v>11</v>
      </c>
      <c r="C233" t="s">
        <v>6</v>
      </c>
      <c r="D233" t="s">
        <v>151</v>
      </c>
      <c r="E233" t="s">
        <v>246</v>
      </c>
      <c r="F233">
        <v>1.3333333333333334E-2</v>
      </c>
      <c r="G233">
        <v>40.200000000000003</v>
      </c>
      <c r="H233">
        <v>0.53600000000000003</v>
      </c>
      <c r="I233">
        <v>70.8</v>
      </c>
      <c r="J233">
        <v>0.94400000000000006</v>
      </c>
      <c r="K233">
        <v>59.724999999999994</v>
      </c>
      <c r="L233">
        <v>0.79633333333333334</v>
      </c>
      <c r="M233" s="41">
        <v>-3.77177894115448E-2</v>
      </c>
      <c r="N233" s="41">
        <v>-5.0290385882059739E-4</v>
      </c>
    </row>
    <row r="234" spans="1:14" x14ac:dyDescent="0.25">
      <c r="A234">
        <v>7830627</v>
      </c>
      <c r="B234" t="s">
        <v>11</v>
      </c>
      <c r="C234" t="s">
        <v>6</v>
      </c>
      <c r="D234" t="s">
        <v>151</v>
      </c>
      <c r="E234" t="s">
        <v>247</v>
      </c>
      <c r="F234">
        <v>4.8888888888888891E-2</v>
      </c>
      <c r="G234">
        <v>32.5</v>
      </c>
      <c r="H234">
        <v>1.588888888888889</v>
      </c>
      <c r="I234">
        <v>78.599999999999994</v>
      </c>
      <c r="J234">
        <v>3.8426666666666667</v>
      </c>
      <c r="K234">
        <v>58.9</v>
      </c>
      <c r="L234">
        <v>2.8795555555555556</v>
      </c>
      <c r="M234" s="41">
        <v>4.3711982667446136E-2</v>
      </c>
      <c r="N234" s="41">
        <v>2.1370302637418112E-3</v>
      </c>
    </row>
    <row r="235" spans="1:14" x14ac:dyDescent="0.25">
      <c r="A235">
        <v>7830627</v>
      </c>
      <c r="B235" t="s">
        <v>11</v>
      </c>
      <c r="C235" t="s">
        <v>6</v>
      </c>
      <c r="D235" t="s">
        <v>151</v>
      </c>
      <c r="E235" t="s">
        <v>249</v>
      </c>
      <c r="F235">
        <v>8.8888888888888889E-3</v>
      </c>
      <c r="G235">
        <v>67.7</v>
      </c>
      <c r="H235">
        <v>0.60177777777777786</v>
      </c>
      <c r="I235">
        <v>82.8</v>
      </c>
      <c r="J235">
        <v>0.73599999999999999</v>
      </c>
      <c r="K235">
        <v>75.299999999999983</v>
      </c>
      <c r="L235">
        <v>0.66933333333333322</v>
      </c>
      <c r="M235" s="41">
        <v>3.1987838447093964E-2</v>
      </c>
      <c r="N235" s="41">
        <v>2.8433634175194635E-4</v>
      </c>
    </row>
    <row r="236" spans="1:14" x14ac:dyDescent="0.25">
      <c r="A236">
        <v>7830627</v>
      </c>
      <c r="B236" t="s">
        <v>11</v>
      </c>
      <c r="C236" t="s">
        <v>6</v>
      </c>
      <c r="D236" t="s">
        <v>151</v>
      </c>
      <c r="E236" t="s">
        <v>250</v>
      </c>
      <c r="F236">
        <v>1.3333333333333334E-2</v>
      </c>
      <c r="G236">
        <v>36.799999999999997</v>
      </c>
      <c r="H236">
        <v>0.49066666666666664</v>
      </c>
      <c r="I236">
        <v>89.2</v>
      </c>
      <c r="J236">
        <v>1.1893333333333334</v>
      </c>
      <c r="K236">
        <v>64.23</v>
      </c>
      <c r="L236">
        <v>0.85640000000000016</v>
      </c>
      <c r="M236" s="41">
        <v>6.5613739192485809E-2</v>
      </c>
      <c r="N236" s="41">
        <v>8.748498558998108E-4</v>
      </c>
    </row>
    <row r="237" spans="1:14" x14ac:dyDescent="0.25">
      <c r="A237">
        <v>7830627</v>
      </c>
      <c r="B237" t="s">
        <v>11</v>
      </c>
      <c r="C237" t="s">
        <v>6</v>
      </c>
      <c r="D237" t="s">
        <v>151</v>
      </c>
      <c r="E237" t="s">
        <v>251</v>
      </c>
      <c r="F237">
        <v>7.5555555555555556E-2</v>
      </c>
      <c r="G237">
        <v>29.6</v>
      </c>
      <c r="H237">
        <v>2.2364444444444445</v>
      </c>
      <c r="I237">
        <v>75.400000000000006</v>
      </c>
      <c r="J237">
        <v>5.6968888888888891</v>
      </c>
      <c r="K237">
        <v>58.88</v>
      </c>
      <c r="L237">
        <v>4.4487111111111117</v>
      </c>
      <c r="M237" s="41">
        <v>-2.0951222628355026E-2</v>
      </c>
      <c r="N237" s="41">
        <v>-1.5829812652534908E-3</v>
      </c>
    </row>
    <row r="238" spans="1:14" x14ac:dyDescent="0.25">
      <c r="A238">
        <v>7830627</v>
      </c>
      <c r="B238" t="s">
        <v>11</v>
      </c>
      <c r="C238" t="s">
        <v>6</v>
      </c>
      <c r="D238" t="s">
        <v>160</v>
      </c>
      <c r="E238" t="s">
        <v>265</v>
      </c>
      <c r="F238">
        <v>8.8888888888888889E-3</v>
      </c>
      <c r="G238">
        <v>43</v>
      </c>
      <c r="H238">
        <v>0.38222222222222224</v>
      </c>
      <c r="I238">
        <v>91.6</v>
      </c>
      <c r="J238">
        <v>0.81422222222222218</v>
      </c>
      <c r="K238">
        <v>67.874999999999986</v>
      </c>
      <c r="L238">
        <v>0.60333333333333317</v>
      </c>
      <c r="M238" s="41">
        <v>8.6113922297954559E-2</v>
      </c>
      <c r="N238" s="41">
        <v>7.6545708709292943E-4</v>
      </c>
    </row>
    <row r="239" spans="1:14" x14ac:dyDescent="0.25">
      <c r="A239">
        <v>7830627</v>
      </c>
      <c r="B239" t="s">
        <v>11</v>
      </c>
      <c r="C239" t="s">
        <v>6</v>
      </c>
      <c r="D239" t="s">
        <v>160</v>
      </c>
      <c r="E239" t="s">
        <v>266</v>
      </c>
      <c r="F239">
        <v>8.8888888888888889E-3</v>
      </c>
      <c r="G239">
        <v>28.1</v>
      </c>
      <c r="H239">
        <v>0.24977777777777779</v>
      </c>
      <c r="I239">
        <v>83.8</v>
      </c>
      <c r="J239">
        <v>0.74488888888888882</v>
      </c>
      <c r="K239">
        <v>60.469999999999992</v>
      </c>
      <c r="L239">
        <v>0.53751111111111105</v>
      </c>
      <c r="M239" s="41">
        <v>1.5977680683135986E-2</v>
      </c>
      <c r="N239" s="41">
        <v>1.420238282945421E-4</v>
      </c>
    </row>
    <row r="240" spans="1:14" x14ac:dyDescent="0.25">
      <c r="A240">
        <v>7830627</v>
      </c>
      <c r="B240" t="s">
        <v>11</v>
      </c>
      <c r="C240" t="s">
        <v>6</v>
      </c>
      <c r="D240" t="s">
        <v>160</v>
      </c>
      <c r="E240" t="s">
        <v>267</v>
      </c>
      <c r="F240">
        <v>4.4444444444444444E-3</v>
      </c>
      <c r="G240">
        <v>35.799999999999997</v>
      </c>
      <c r="H240">
        <v>0.15911111111111109</v>
      </c>
      <c r="I240">
        <v>77.8</v>
      </c>
      <c r="J240">
        <v>0.34577777777777774</v>
      </c>
      <c r="K240">
        <v>59.28</v>
      </c>
      <c r="L240">
        <v>0.26346666666666668</v>
      </c>
      <c r="M240" s="41">
        <v>-1.1009743437170982E-2</v>
      </c>
      <c r="N240" s="41">
        <v>-4.8932193054093252E-5</v>
      </c>
    </row>
    <row r="241" spans="1:14" x14ac:dyDescent="0.25">
      <c r="A241">
        <v>7830627</v>
      </c>
      <c r="B241" t="s">
        <v>11</v>
      </c>
      <c r="C241" t="s">
        <v>6</v>
      </c>
      <c r="D241" t="s">
        <v>160</v>
      </c>
      <c r="E241" t="s">
        <v>268</v>
      </c>
      <c r="F241">
        <v>1.3333333333333334E-2</v>
      </c>
      <c r="G241">
        <v>37.700000000000003</v>
      </c>
      <c r="H241">
        <v>0.50266666666666671</v>
      </c>
      <c r="I241">
        <v>88.2</v>
      </c>
      <c r="J241">
        <v>1.1760000000000002</v>
      </c>
      <c r="K241">
        <v>66.945000000000007</v>
      </c>
      <c r="L241">
        <v>0.89260000000000017</v>
      </c>
      <c r="M241" s="41">
        <v>6.9682449102401733E-2</v>
      </c>
      <c r="N241" s="41">
        <v>9.2909932136535649E-4</v>
      </c>
    </row>
    <row r="242" spans="1:14" x14ac:dyDescent="0.25">
      <c r="A242">
        <v>7830627</v>
      </c>
      <c r="B242" t="s">
        <v>11</v>
      </c>
      <c r="C242" t="s">
        <v>6</v>
      </c>
      <c r="D242" t="s">
        <v>160</v>
      </c>
      <c r="E242" t="s">
        <v>269</v>
      </c>
      <c r="F242">
        <v>8.8888888888888889E-3</v>
      </c>
      <c r="G242">
        <v>42.7</v>
      </c>
      <c r="H242">
        <v>0.37955555555555559</v>
      </c>
      <c r="I242">
        <v>96.3</v>
      </c>
      <c r="J242">
        <v>0.85599999999999998</v>
      </c>
      <c r="K242">
        <v>76.254999999999995</v>
      </c>
      <c r="L242">
        <v>0.67782222222222221</v>
      </c>
      <c r="M242" s="41">
        <v>0.11756718903779984</v>
      </c>
      <c r="N242" s="41">
        <v>1.0450416803359985E-3</v>
      </c>
    </row>
    <row r="243" spans="1:14" x14ac:dyDescent="0.25">
      <c r="A243">
        <v>7830627</v>
      </c>
      <c r="B243" t="s">
        <v>11</v>
      </c>
      <c r="C243" t="s">
        <v>6</v>
      </c>
      <c r="D243" t="s">
        <v>160</v>
      </c>
      <c r="E243" t="s">
        <v>270</v>
      </c>
      <c r="F243">
        <v>4.4444444444444444E-3</v>
      </c>
      <c r="G243">
        <v>52.1</v>
      </c>
      <c r="H243">
        <v>0.23155555555555557</v>
      </c>
      <c r="I243">
        <v>88.3</v>
      </c>
      <c r="J243">
        <v>0.39244444444444443</v>
      </c>
      <c r="K243">
        <v>76.284999999999997</v>
      </c>
      <c r="L243">
        <v>0.33904444444444443</v>
      </c>
      <c r="M243" s="41">
        <v>1.2995327822864056E-2</v>
      </c>
      <c r="N243" s="41">
        <v>5.7757012546062472E-5</v>
      </c>
    </row>
    <row r="244" spans="1:14" x14ac:dyDescent="0.25">
      <c r="A244">
        <v>7830627</v>
      </c>
      <c r="B244" t="s">
        <v>11</v>
      </c>
      <c r="C244" t="s">
        <v>6</v>
      </c>
      <c r="D244" t="s">
        <v>160</v>
      </c>
      <c r="E244" t="s">
        <v>271</v>
      </c>
      <c r="F244">
        <v>8.8888888888888889E-3</v>
      </c>
      <c r="G244">
        <v>31.3</v>
      </c>
      <c r="H244">
        <v>0.2782222222222222</v>
      </c>
      <c r="I244">
        <v>73.900000000000006</v>
      </c>
      <c r="J244">
        <v>0.65688888888888897</v>
      </c>
      <c r="K244">
        <v>57.234999999999999</v>
      </c>
      <c r="L244">
        <v>0.50875555555555552</v>
      </c>
      <c r="M244" s="41">
        <v>-3.9937306195497513E-2</v>
      </c>
      <c r="N244" s="41">
        <v>-3.5499827729331123E-4</v>
      </c>
    </row>
    <row r="245" spans="1:14" x14ac:dyDescent="0.25">
      <c r="A245">
        <v>7830627</v>
      </c>
      <c r="B245" t="s">
        <v>11</v>
      </c>
      <c r="C245" t="s">
        <v>6</v>
      </c>
      <c r="D245" t="s">
        <v>163</v>
      </c>
      <c r="E245" t="s">
        <v>272</v>
      </c>
      <c r="F245">
        <v>4.4444444444444444E-3</v>
      </c>
      <c r="G245">
        <v>62.1</v>
      </c>
      <c r="H245">
        <v>0.27600000000000002</v>
      </c>
      <c r="I245">
        <v>81.7</v>
      </c>
      <c r="J245">
        <v>0.36311111111111111</v>
      </c>
      <c r="K245">
        <v>69.875</v>
      </c>
      <c r="L245">
        <v>0.31055555555555553</v>
      </c>
      <c r="M245" s="41">
        <v>-1.9119355827569962E-2</v>
      </c>
      <c r="N245" s="41">
        <v>-8.4974914789199825E-5</v>
      </c>
    </row>
    <row r="246" spans="1:14" x14ac:dyDescent="0.25">
      <c r="A246">
        <v>7830627</v>
      </c>
      <c r="B246" t="s">
        <v>11</v>
      </c>
      <c r="C246" t="s">
        <v>6</v>
      </c>
      <c r="D246" t="s">
        <v>163</v>
      </c>
      <c r="E246" t="s">
        <v>273</v>
      </c>
      <c r="F246">
        <v>4.4444444444444444E-3</v>
      </c>
      <c r="G246">
        <v>58.4</v>
      </c>
      <c r="H246">
        <v>0.25955555555555554</v>
      </c>
      <c r="I246">
        <v>81.900000000000006</v>
      </c>
      <c r="J246">
        <v>0.36400000000000005</v>
      </c>
      <c r="K246">
        <v>72.055000000000007</v>
      </c>
      <c r="L246">
        <v>0.3202444444444445</v>
      </c>
      <c r="M246" s="41">
        <v>8.3888368681073189E-3</v>
      </c>
      <c r="N246" s="41">
        <v>3.7283719413810305E-5</v>
      </c>
    </row>
    <row r="247" spans="1:14" x14ac:dyDescent="0.25">
      <c r="A247">
        <v>7830627</v>
      </c>
      <c r="B247" t="s">
        <v>11</v>
      </c>
      <c r="C247" t="s">
        <v>6</v>
      </c>
      <c r="D247" t="s">
        <v>163</v>
      </c>
      <c r="E247" t="s">
        <v>274</v>
      </c>
      <c r="F247">
        <v>4.4444444444444444E-3</v>
      </c>
      <c r="G247">
        <v>67</v>
      </c>
      <c r="H247">
        <v>0.29777777777777775</v>
      </c>
      <c r="I247">
        <v>93.6</v>
      </c>
      <c r="J247">
        <v>0.41599999999999998</v>
      </c>
      <c r="K247">
        <v>81.425000000000011</v>
      </c>
      <c r="L247">
        <v>0.36188888888888893</v>
      </c>
      <c r="M247" s="41">
        <v>0.13624365627765656</v>
      </c>
      <c r="N247" s="41">
        <v>6.0552736123402914E-4</v>
      </c>
    </row>
    <row r="248" spans="1:14" x14ac:dyDescent="0.25">
      <c r="A248">
        <v>7830627</v>
      </c>
      <c r="B248" t="s">
        <v>11</v>
      </c>
      <c r="C248" t="s">
        <v>6</v>
      </c>
      <c r="D248" t="s">
        <v>163</v>
      </c>
      <c r="E248" t="s">
        <v>275</v>
      </c>
      <c r="F248">
        <v>8.8888888888888889E-3</v>
      </c>
      <c r="G248">
        <v>59.8</v>
      </c>
      <c r="H248">
        <v>0.53155555555555556</v>
      </c>
      <c r="I248">
        <v>85.9</v>
      </c>
      <c r="J248">
        <v>0.76355555555555565</v>
      </c>
      <c r="K248">
        <v>78.844999999999999</v>
      </c>
      <c r="L248">
        <v>0.70084444444444438</v>
      </c>
      <c r="M248" s="41">
        <v>3.5312123596668243E-2</v>
      </c>
      <c r="N248" s="41">
        <v>3.1388554308149549E-4</v>
      </c>
    </row>
    <row r="249" spans="1:14" x14ac:dyDescent="0.25">
      <c r="A249">
        <v>7830627</v>
      </c>
      <c r="B249" t="s">
        <v>11</v>
      </c>
      <c r="C249" t="s">
        <v>6</v>
      </c>
      <c r="D249" t="s">
        <v>163</v>
      </c>
      <c r="E249" t="s">
        <v>276</v>
      </c>
      <c r="F249">
        <v>8.8888888888888889E-3</v>
      </c>
      <c r="G249">
        <v>52.8</v>
      </c>
      <c r="H249">
        <v>0.46933333333333332</v>
      </c>
      <c r="I249">
        <v>84.5</v>
      </c>
      <c r="J249">
        <v>0.75111111111111106</v>
      </c>
      <c r="K249">
        <v>74.849999999999994</v>
      </c>
      <c r="L249">
        <v>0.66533333333333333</v>
      </c>
      <c r="M249" s="41">
        <v>4.1772309690713882E-2</v>
      </c>
      <c r="N249" s="41">
        <v>3.7130941947301227E-4</v>
      </c>
    </row>
    <row r="250" spans="1:14" x14ac:dyDescent="0.25">
      <c r="A250">
        <v>7830627</v>
      </c>
      <c r="B250" t="s">
        <v>11</v>
      </c>
      <c r="C250" t="s">
        <v>6</v>
      </c>
      <c r="D250" t="s">
        <v>163</v>
      </c>
      <c r="E250" t="s">
        <v>277</v>
      </c>
      <c r="F250">
        <v>8.8888888888888889E-3</v>
      </c>
      <c r="G250">
        <v>49.6</v>
      </c>
      <c r="H250">
        <v>0.44088888888888889</v>
      </c>
      <c r="I250">
        <v>83.2</v>
      </c>
      <c r="J250">
        <v>0.73955555555555563</v>
      </c>
      <c r="K250">
        <v>73.754999999999995</v>
      </c>
      <c r="L250">
        <v>0.65559999999999996</v>
      </c>
      <c r="M250" s="41">
        <v>1.461449172347784E-2</v>
      </c>
      <c r="N250" s="41">
        <v>1.2990659309758081E-4</v>
      </c>
    </row>
    <row r="251" spans="1:14" x14ac:dyDescent="0.25">
      <c r="A251">
        <v>7830627</v>
      </c>
      <c r="B251" t="s">
        <v>11</v>
      </c>
      <c r="C251" t="s">
        <v>6</v>
      </c>
      <c r="D251" t="s">
        <v>163</v>
      </c>
      <c r="E251" t="s">
        <v>278</v>
      </c>
      <c r="F251">
        <v>4.4444444444444444E-3</v>
      </c>
      <c r="G251">
        <v>50</v>
      </c>
      <c r="H251">
        <v>0.22222222222222221</v>
      </c>
      <c r="I251">
        <v>87.2</v>
      </c>
      <c r="J251">
        <v>0.38755555555555554</v>
      </c>
      <c r="K251">
        <v>71.63</v>
      </c>
      <c r="L251">
        <v>0.31835555555555556</v>
      </c>
      <c r="M251" s="41">
        <v>0.13027022778987885</v>
      </c>
      <c r="N251" s="41">
        <v>5.7897879017723935E-4</v>
      </c>
    </row>
    <row r="252" spans="1:14" x14ac:dyDescent="0.25">
      <c r="A252">
        <v>7830627</v>
      </c>
      <c r="B252" t="s">
        <v>11</v>
      </c>
      <c r="C252" t="s">
        <v>6</v>
      </c>
      <c r="D252" t="s">
        <v>163</v>
      </c>
      <c r="E252" t="s">
        <v>279</v>
      </c>
      <c r="F252">
        <v>1.7777777777777778E-2</v>
      </c>
      <c r="G252">
        <v>49.1</v>
      </c>
      <c r="H252">
        <v>0.87288888888888894</v>
      </c>
      <c r="I252">
        <v>82.3</v>
      </c>
      <c r="J252">
        <v>1.463111111111111</v>
      </c>
      <c r="K252">
        <v>73.634999999999991</v>
      </c>
      <c r="L252">
        <v>1.3090666666666666</v>
      </c>
      <c r="M252" s="41">
        <v>2.5388449430465698E-2</v>
      </c>
      <c r="N252" s="41">
        <v>4.5135021209716795E-4</v>
      </c>
    </row>
    <row r="253" spans="1:14" x14ac:dyDescent="0.25">
      <c r="A253">
        <v>7830627</v>
      </c>
      <c r="B253" t="s">
        <v>11</v>
      </c>
      <c r="C253" t="s">
        <v>6</v>
      </c>
      <c r="D253" t="s">
        <v>280</v>
      </c>
      <c r="E253" t="s">
        <v>281</v>
      </c>
      <c r="F253">
        <v>4.4444444444444444E-3</v>
      </c>
      <c r="G253">
        <v>90.5</v>
      </c>
      <c r="H253">
        <v>0.4022222222222222</v>
      </c>
      <c r="I253">
        <v>86.2</v>
      </c>
      <c r="J253">
        <v>0.38311111111111112</v>
      </c>
      <c r="K253">
        <v>90.94</v>
      </c>
      <c r="L253">
        <v>0.40417777777777775</v>
      </c>
      <c r="M253" s="41">
        <v>-8.504912257194519E-3</v>
      </c>
      <c r="N253" s="41">
        <v>-3.779961003197564E-5</v>
      </c>
    </row>
    <row r="254" spans="1:14" x14ac:dyDescent="0.25">
      <c r="A254">
        <v>7830627</v>
      </c>
      <c r="B254" t="s">
        <v>11</v>
      </c>
      <c r="C254" t="s">
        <v>6</v>
      </c>
      <c r="D254" t="s">
        <v>183</v>
      </c>
      <c r="E254" t="s">
        <v>282</v>
      </c>
      <c r="F254">
        <v>1.3333333333333334E-2</v>
      </c>
      <c r="G254">
        <v>34.700000000000003</v>
      </c>
      <c r="H254">
        <v>0.46266666666666673</v>
      </c>
      <c r="I254">
        <v>84.4</v>
      </c>
      <c r="J254">
        <v>1.1253333333333335</v>
      </c>
      <c r="K254">
        <v>67.594999999999999</v>
      </c>
      <c r="L254">
        <v>0.90126666666666666</v>
      </c>
      <c r="M254" s="41">
        <v>7.3806673288345337E-2</v>
      </c>
      <c r="N254" s="41">
        <v>9.8408897717793789E-4</v>
      </c>
    </row>
    <row r="255" spans="1:14" x14ac:dyDescent="0.25">
      <c r="A255">
        <v>7830627</v>
      </c>
      <c r="B255" t="s">
        <v>11</v>
      </c>
      <c r="C255" t="s">
        <v>6</v>
      </c>
      <c r="D255" t="s">
        <v>183</v>
      </c>
      <c r="E255" t="s">
        <v>283</v>
      </c>
      <c r="F255">
        <v>4.4444444444444444E-3</v>
      </c>
      <c r="G255">
        <v>92.7</v>
      </c>
      <c r="H255">
        <v>0.41200000000000003</v>
      </c>
      <c r="I255">
        <v>94.5</v>
      </c>
      <c r="J255">
        <v>0.42</v>
      </c>
      <c r="K255">
        <v>93.804999999999993</v>
      </c>
      <c r="L255">
        <v>0.41691111111111107</v>
      </c>
      <c r="M255" s="41">
        <v>0.11358838528394699</v>
      </c>
      <c r="N255" s="41">
        <v>5.0483726792865328E-4</v>
      </c>
    </row>
    <row r="256" spans="1:14" x14ac:dyDescent="0.25">
      <c r="A256">
        <v>7830627</v>
      </c>
      <c r="B256" t="s">
        <v>11</v>
      </c>
      <c r="C256" t="s">
        <v>6</v>
      </c>
      <c r="D256" t="s">
        <v>183</v>
      </c>
      <c r="E256" t="s">
        <v>284</v>
      </c>
      <c r="F256">
        <v>4.4444444444444444E-3</v>
      </c>
      <c r="G256">
        <v>34.200000000000003</v>
      </c>
      <c r="H256">
        <v>0.15200000000000002</v>
      </c>
      <c r="I256">
        <v>75.8</v>
      </c>
      <c r="J256">
        <v>0.33688888888888885</v>
      </c>
      <c r="K256">
        <v>61.475000000000001</v>
      </c>
      <c r="L256">
        <v>0.27322222222222226</v>
      </c>
      <c r="M256" s="41">
        <v>-9.8677054047584534E-3</v>
      </c>
      <c r="N256" s="41">
        <v>-4.3856468465593128E-5</v>
      </c>
    </row>
    <row r="257" spans="1:14" x14ac:dyDescent="0.25">
      <c r="A257">
        <v>7830627</v>
      </c>
      <c r="B257" t="s">
        <v>11</v>
      </c>
      <c r="C257" t="s">
        <v>6</v>
      </c>
      <c r="D257" t="s">
        <v>183</v>
      </c>
      <c r="E257" t="s">
        <v>285</v>
      </c>
      <c r="F257">
        <v>4.4444444444444444E-3</v>
      </c>
      <c r="G257">
        <v>40.799999999999997</v>
      </c>
      <c r="H257">
        <v>0.18133333333333332</v>
      </c>
      <c r="I257">
        <v>82.2</v>
      </c>
      <c r="J257">
        <v>0.36533333333333334</v>
      </c>
      <c r="K257">
        <v>65.03</v>
      </c>
      <c r="L257">
        <v>0.28902222222222224</v>
      </c>
      <c r="M257" s="41">
        <v>3.0312032904475927E-3</v>
      </c>
      <c r="N257" s="41">
        <v>1.3472014624211524E-5</v>
      </c>
    </row>
    <row r="258" spans="1:14" x14ac:dyDescent="0.25">
      <c r="A258">
        <v>7830627</v>
      </c>
      <c r="B258" t="s">
        <v>11</v>
      </c>
      <c r="C258" t="s">
        <v>6</v>
      </c>
      <c r="D258" t="s">
        <v>183</v>
      </c>
      <c r="E258" t="s">
        <v>286</v>
      </c>
      <c r="F258">
        <v>4.4444444444444444E-3</v>
      </c>
      <c r="G258">
        <v>32.6</v>
      </c>
      <c r="H258">
        <v>0.1448888888888889</v>
      </c>
      <c r="I258">
        <v>82</v>
      </c>
      <c r="J258">
        <v>0.36444444444444446</v>
      </c>
      <c r="K258">
        <v>60.429999999999993</v>
      </c>
      <c r="L258">
        <v>0.26857777777777775</v>
      </c>
      <c r="M258" s="41">
        <v>8.8144153356552124E-2</v>
      </c>
      <c r="N258" s="41">
        <v>3.9175179269578724E-4</v>
      </c>
    </row>
    <row r="259" spans="1:14" x14ac:dyDescent="0.25">
      <c r="A259">
        <v>7830627</v>
      </c>
      <c r="B259" t="s">
        <v>11</v>
      </c>
      <c r="C259" t="s">
        <v>6</v>
      </c>
      <c r="D259" t="s">
        <v>183</v>
      </c>
      <c r="E259" t="s">
        <v>287</v>
      </c>
      <c r="F259">
        <v>4.4444444444444444E-3</v>
      </c>
      <c r="G259">
        <v>35.9</v>
      </c>
      <c r="H259">
        <v>0.15955555555555556</v>
      </c>
      <c r="I259">
        <v>76.3</v>
      </c>
      <c r="J259">
        <v>0.33911111111111109</v>
      </c>
      <c r="K259">
        <v>67.875</v>
      </c>
      <c r="L259">
        <v>0.30166666666666669</v>
      </c>
      <c r="M259" s="41">
        <v>4.3926339596509933E-2</v>
      </c>
      <c r="N259" s="41">
        <v>1.952281759844886E-4</v>
      </c>
    </row>
    <row r="260" spans="1:14" x14ac:dyDescent="0.25">
      <c r="A260">
        <v>7830627</v>
      </c>
      <c r="B260" t="s">
        <v>11</v>
      </c>
      <c r="C260" t="s">
        <v>6</v>
      </c>
      <c r="D260" t="s">
        <v>183</v>
      </c>
      <c r="E260" t="s">
        <v>288</v>
      </c>
      <c r="F260">
        <v>4.4444444444444444E-3</v>
      </c>
      <c r="G260">
        <v>34.9</v>
      </c>
      <c r="H260">
        <v>0.15511111111111112</v>
      </c>
      <c r="I260">
        <v>75</v>
      </c>
      <c r="J260">
        <v>0.33333333333333331</v>
      </c>
      <c r="K260">
        <v>56.249999999999993</v>
      </c>
      <c r="L260">
        <v>0.24999999999999997</v>
      </c>
      <c r="M260" s="41">
        <v>1.8183190375566483E-2</v>
      </c>
      <c r="N260" s="41">
        <v>8.0814179446962148E-5</v>
      </c>
    </row>
    <row r="261" spans="1:14" x14ac:dyDescent="0.25">
      <c r="A261">
        <v>7830627</v>
      </c>
      <c r="B261" t="s">
        <v>11</v>
      </c>
      <c r="C261" t="s">
        <v>6</v>
      </c>
      <c r="D261" t="s">
        <v>183</v>
      </c>
      <c r="E261" t="s">
        <v>289</v>
      </c>
      <c r="F261">
        <v>4.4444444444444444E-3</v>
      </c>
      <c r="G261">
        <v>41.1</v>
      </c>
      <c r="H261">
        <v>0.18266666666666667</v>
      </c>
      <c r="I261">
        <v>84.4</v>
      </c>
      <c r="J261">
        <v>0.37511111111111112</v>
      </c>
      <c r="K261">
        <v>67.44</v>
      </c>
      <c r="L261">
        <v>0.2997333333333333</v>
      </c>
      <c r="M261" s="41">
        <v>6.1424780637025833E-2</v>
      </c>
      <c r="N261" s="41">
        <v>2.7299902505344815E-4</v>
      </c>
    </row>
    <row r="262" spans="1:14" x14ac:dyDescent="0.25">
      <c r="A262">
        <v>7830627</v>
      </c>
      <c r="B262" t="s">
        <v>11</v>
      </c>
      <c r="C262" t="s">
        <v>6</v>
      </c>
      <c r="D262" t="s">
        <v>183</v>
      </c>
      <c r="E262" t="s">
        <v>290</v>
      </c>
      <c r="F262">
        <v>8.8888888888888889E-3</v>
      </c>
      <c r="G262">
        <v>28.4</v>
      </c>
      <c r="H262">
        <v>0.25244444444444442</v>
      </c>
      <c r="I262">
        <v>84.3</v>
      </c>
      <c r="J262">
        <v>0.7493333333333333</v>
      </c>
      <c r="K262">
        <v>63.794999999999987</v>
      </c>
      <c r="L262">
        <v>0.56706666666666661</v>
      </c>
      <c r="M262" s="41">
        <v>5.2076071500778198E-2</v>
      </c>
      <c r="N262" s="41">
        <v>4.6289841334025064E-4</v>
      </c>
    </row>
    <row r="263" spans="1:14" x14ac:dyDescent="0.25">
      <c r="A263">
        <v>7830627</v>
      </c>
      <c r="B263" t="s">
        <v>11</v>
      </c>
      <c r="C263" t="s">
        <v>6</v>
      </c>
      <c r="D263" t="s">
        <v>183</v>
      </c>
      <c r="E263" t="s">
        <v>291</v>
      </c>
      <c r="F263">
        <v>8.8888888888888889E-3</v>
      </c>
      <c r="G263">
        <v>32.4</v>
      </c>
      <c r="H263">
        <v>0.28799999999999998</v>
      </c>
      <c r="I263">
        <v>78.3</v>
      </c>
      <c r="J263">
        <v>0.69599999999999995</v>
      </c>
      <c r="K263">
        <v>63.25</v>
      </c>
      <c r="L263">
        <v>0.56222222222222218</v>
      </c>
      <c r="M263" s="41">
        <v>2.4215143173933029E-2</v>
      </c>
      <c r="N263" s="41">
        <v>2.1524571710162692E-4</v>
      </c>
    </row>
    <row r="264" spans="1:14" x14ac:dyDescent="0.25">
      <c r="A264">
        <v>7830627</v>
      </c>
      <c r="B264" t="s">
        <v>11</v>
      </c>
      <c r="C264" t="s">
        <v>6</v>
      </c>
      <c r="D264" t="s">
        <v>183</v>
      </c>
      <c r="E264" t="s">
        <v>292</v>
      </c>
      <c r="F264">
        <v>4.4444444444444444E-3</v>
      </c>
      <c r="G264">
        <v>35.4</v>
      </c>
      <c r="H264">
        <v>0.15733333333333333</v>
      </c>
      <c r="I264">
        <v>79.2</v>
      </c>
      <c r="J264">
        <v>0.35200000000000004</v>
      </c>
      <c r="K264">
        <v>57.524999999999991</v>
      </c>
      <c r="L264">
        <v>0.25566666666666665</v>
      </c>
      <c r="M264" s="41">
        <v>4.6164903789758682E-2</v>
      </c>
      <c r="N264" s="41">
        <v>2.0517735017670525E-4</v>
      </c>
    </row>
    <row r="265" spans="1:14" x14ac:dyDescent="0.25">
      <c r="A265">
        <v>7830627</v>
      </c>
      <c r="B265" t="s">
        <v>11</v>
      </c>
      <c r="C265" t="s">
        <v>6</v>
      </c>
      <c r="D265" t="s">
        <v>185</v>
      </c>
      <c r="E265" t="s">
        <v>293</v>
      </c>
      <c r="F265">
        <v>4.4444444444444444E-3</v>
      </c>
      <c r="G265">
        <v>65.2</v>
      </c>
      <c r="H265">
        <v>0.2897777777777778</v>
      </c>
      <c r="I265">
        <v>82.4</v>
      </c>
      <c r="J265">
        <v>0.36622222222222223</v>
      </c>
      <c r="K265">
        <v>71.814999999999998</v>
      </c>
      <c r="L265">
        <v>0.31917777777777778</v>
      </c>
      <c r="M265" s="41">
        <v>-1.6129227355122566E-2</v>
      </c>
      <c r="N265" s="41">
        <v>-7.1685454911655846E-5</v>
      </c>
    </row>
    <row r="266" spans="1:14" x14ac:dyDescent="0.25">
      <c r="A266">
        <v>7830627</v>
      </c>
      <c r="B266" t="s">
        <v>11</v>
      </c>
      <c r="C266" t="s">
        <v>6</v>
      </c>
      <c r="D266" t="s">
        <v>185</v>
      </c>
      <c r="E266" t="s">
        <v>294</v>
      </c>
      <c r="F266">
        <v>1.3333333333333334E-2</v>
      </c>
      <c r="G266">
        <v>44.1</v>
      </c>
      <c r="H266">
        <v>0.58800000000000008</v>
      </c>
      <c r="I266">
        <v>75.5</v>
      </c>
      <c r="J266">
        <v>1.0066666666666668</v>
      </c>
      <c r="K266">
        <v>66.36</v>
      </c>
      <c r="L266">
        <v>0.88480000000000003</v>
      </c>
      <c r="M266" s="41">
        <v>-4.839002713561058E-2</v>
      </c>
      <c r="N266" s="41">
        <v>-6.4520036180814113E-4</v>
      </c>
    </row>
    <row r="267" spans="1:14" x14ac:dyDescent="0.25">
      <c r="A267">
        <v>7830627</v>
      </c>
      <c r="B267" t="s">
        <v>11</v>
      </c>
      <c r="C267" t="s">
        <v>6</v>
      </c>
      <c r="D267" t="s">
        <v>185</v>
      </c>
      <c r="E267" t="s">
        <v>295</v>
      </c>
      <c r="F267">
        <v>2.2222222222222223E-2</v>
      </c>
      <c r="G267">
        <v>49.9</v>
      </c>
      <c r="H267">
        <v>1.1088888888888888</v>
      </c>
      <c r="I267">
        <v>77.400000000000006</v>
      </c>
      <c r="J267">
        <v>1.7200000000000002</v>
      </c>
      <c r="K267">
        <v>64.990000000000009</v>
      </c>
      <c r="L267">
        <v>1.4442222222222225</v>
      </c>
      <c r="M267" s="41">
        <v>-8.7464198470115662E-2</v>
      </c>
      <c r="N267" s="41">
        <v>-1.9436488548914591E-3</v>
      </c>
    </row>
    <row r="268" spans="1:14" x14ac:dyDescent="0.25">
      <c r="A268">
        <v>7830627</v>
      </c>
      <c r="B268" t="s">
        <v>11</v>
      </c>
      <c r="C268" t="s">
        <v>6</v>
      </c>
      <c r="D268" t="s">
        <v>185</v>
      </c>
      <c r="E268" t="s">
        <v>296</v>
      </c>
      <c r="F268">
        <v>4.4444444444444444E-3</v>
      </c>
      <c r="G268">
        <v>41.4</v>
      </c>
      <c r="H268">
        <v>0.184</v>
      </c>
      <c r="I268">
        <v>72.599999999999994</v>
      </c>
      <c r="J268">
        <v>0.32266666666666666</v>
      </c>
      <c r="K268">
        <v>55.204999999999998</v>
      </c>
      <c r="L268">
        <v>0.24535555555555555</v>
      </c>
      <c r="M268" s="41">
        <v>-6.0622401535511017E-2</v>
      </c>
      <c r="N268" s="41">
        <v>-2.6943289571338232E-4</v>
      </c>
    </row>
    <row r="269" spans="1:14" x14ac:dyDescent="0.25">
      <c r="A269">
        <v>7830627</v>
      </c>
      <c r="B269" t="s">
        <v>11</v>
      </c>
      <c r="C269" t="s">
        <v>6</v>
      </c>
      <c r="D269" t="s">
        <v>185</v>
      </c>
      <c r="E269" t="s">
        <v>297</v>
      </c>
      <c r="F269">
        <v>8.8888888888888889E-3</v>
      </c>
      <c r="G269">
        <v>44.6</v>
      </c>
      <c r="H269">
        <v>0.39644444444444443</v>
      </c>
      <c r="I269">
        <v>76.900000000000006</v>
      </c>
      <c r="J269">
        <v>0.68355555555555558</v>
      </c>
      <c r="K269">
        <v>67.77000000000001</v>
      </c>
      <c r="L269">
        <v>0.60240000000000005</v>
      </c>
      <c r="M269" s="41">
        <v>-3.6161057651042938E-2</v>
      </c>
      <c r="N269" s="41">
        <v>-3.2143162356482614E-4</v>
      </c>
    </row>
    <row r="270" spans="1:14" x14ac:dyDescent="0.25">
      <c r="A270">
        <v>7830627</v>
      </c>
      <c r="B270" t="s">
        <v>11</v>
      </c>
      <c r="C270" t="s">
        <v>6</v>
      </c>
      <c r="D270" t="s">
        <v>185</v>
      </c>
      <c r="E270" t="s">
        <v>298</v>
      </c>
      <c r="F270">
        <v>4.4444444444444444E-3</v>
      </c>
      <c r="G270">
        <v>55.2</v>
      </c>
      <c r="H270">
        <v>0.24533333333333335</v>
      </c>
      <c r="I270">
        <v>85.6</v>
      </c>
      <c r="J270">
        <v>0.38044444444444442</v>
      </c>
      <c r="K270">
        <v>69.069999999999993</v>
      </c>
      <c r="L270">
        <v>0.30697777777777774</v>
      </c>
      <c r="M270" s="41">
        <v>6.0331113636493683E-2</v>
      </c>
      <c r="N270" s="41">
        <v>2.6813828282886082E-4</v>
      </c>
    </row>
    <row r="271" spans="1:14" x14ac:dyDescent="0.25">
      <c r="A271">
        <v>7830627</v>
      </c>
      <c r="B271" t="s">
        <v>11</v>
      </c>
      <c r="C271" t="s">
        <v>6</v>
      </c>
      <c r="D271" t="s">
        <v>299</v>
      </c>
      <c r="E271" t="s">
        <v>300</v>
      </c>
      <c r="F271">
        <v>8.8888888888888889E-3</v>
      </c>
      <c r="G271">
        <v>78.900000000000006</v>
      </c>
      <c r="H271">
        <v>0.70133333333333336</v>
      </c>
      <c r="I271">
        <v>93.7</v>
      </c>
      <c r="J271">
        <v>0.8328888888888889</v>
      </c>
      <c r="K271">
        <v>84.67</v>
      </c>
      <c r="L271">
        <v>0.75262222222222219</v>
      </c>
      <c r="M271" s="41">
        <v>0.15899860858917236</v>
      </c>
      <c r="N271" s="41">
        <v>1.4133209652370878E-3</v>
      </c>
    </row>
    <row r="272" spans="1:14" x14ac:dyDescent="0.25">
      <c r="A272">
        <v>7830627</v>
      </c>
      <c r="B272" t="s">
        <v>11</v>
      </c>
      <c r="C272" t="s">
        <v>6</v>
      </c>
      <c r="D272" t="s">
        <v>193</v>
      </c>
      <c r="E272" t="s">
        <v>301</v>
      </c>
      <c r="F272">
        <v>2.2222222222222223E-2</v>
      </c>
      <c r="G272">
        <v>41.2</v>
      </c>
      <c r="H272">
        <v>0.91555555555555568</v>
      </c>
      <c r="I272">
        <v>70</v>
      </c>
      <c r="J272">
        <v>1.5555555555555556</v>
      </c>
      <c r="K272">
        <v>63.484999999999999</v>
      </c>
      <c r="L272">
        <v>1.4107777777777779</v>
      </c>
      <c r="M272" s="41">
        <v>-2.3494848981499672E-2</v>
      </c>
      <c r="N272" s="41">
        <v>-5.2210775514443717E-4</v>
      </c>
    </row>
    <row r="273" spans="1:14" x14ac:dyDescent="0.25">
      <c r="A273">
        <v>7830627</v>
      </c>
      <c r="B273" t="s">
        <v>11</v>
      </c>
      <c r="C273" t="s">
        <v>6</v>
      </c>
      <c r="D273" t="s">
        <v>193</v>
      </c>
      <c r="E273" t="s">
        <v>302</v>
      </c>
      <c r="F273">
        <v>3.111111111111111E-2</v>
      </c>
      <c r="G273">
        <v>47.2</v>
      </c>
      <c r="H273">
        <v>1.4684444444444444</v>
      </c>
      <c r="I273">
        <v>81.3</v>
      </c>
      <c r="J273">
        <v>2.5293333333333332</v>
      </c>
      <c r="K273">
        <v>58.839999999999996</v>
      </c>
      <c r="L273">
        <v>1.8305777777777776</v>
      </c>
      <c r="M273" s="41">
        <v>9.8676487803459167E-2</v>
      </c>
      <c r="N273" s="41">
        <v>3.0699351761076183E-3</v>
      </c>
    </row>
    <row r="274" spans="1:14" x14ac:dyDescent="0.25">
      <c r="A274">
        <v>7830627</v>
      </c>
      <c r="B274" t="s">
        <v>11</v>
      </c>
      <c r="C274" t="s">
        <v>6</v>
      </c>
      <c r="D274" t="s">
        <v>193</v>
      </c>
      <c r="E274" t="s">
        <v>303</v>
      </c>
      <c r="F274">
        <v>3.111111111111111E-2</v>
      </c>
      <c r="G274">
        <v>33.5</v>
      </c>
      <c r="H274">
        <v>1.0422222222222222</v>
      </c>
      <c r="I274">
        <v>78.3</v>
      </c>
      <c r="J274">
        <v>2.4359999999999999</v>
      </c>
      <c r="K274">
        <v>60.76</v>
      </c>
      <c r="L274">
        <v>1.8903111111111111</v>
      </c>
      <c r="M274" s="41">
        <v>-1.5632594004273415E-3</v>
      </c>
      <c r="N274" s="41">
        <v>-4.8634736902183956E-5</v>
      </c>
    </row>
    <row r="275" spans="1:14" x14ac:dyDescent="0.25">
      <c r="A275">
        <v>7830627</v>
      </c>
      <c r="B275" t="s">
        <v>11</v>
      </c>
      <c r="C275" t="s">
        <v>6</v>
      </c>
      <c r="D275" t="s">
        <v>193</v>
      </c>
      <c r="E275" t="s">
        <v>304</v>
      </c>
      <c r="F275">
        <v>3.111111111111111E-2</v>
      </c>
      <c r="G275">
        <v>34.299999999999997</v>
      </c>
      <c r="H275">
        <v>1.0671111111111109</v>
      </c>
      <c r="I275">
        <v>74.8</v>
      </c>
      <c r="J275">
        <v>2.3271111111111109</v>
      </c>
      <c r="K275">
        <v>58.73</v>
      </c>
      <c r="L275">
        <v>1.8271555555555554</v>
      </c>
      <c r="M275" s="41">
        <v>-2.5731790810823441E-2</v>
      </c>
      <c r="N275" s="41">
        <v>-8.0054460300339595E-4</v>
      </c>
    </row>
    <row r="276" spans="1:14" x14ac:dyDescent="0.25">
      <c r="A276">
        <v>7830627</v>
      </c>
      <c r="B276" t="s">
        <v>11</v>
      </c>
      <c r="C276" t="s">
        <v>6</v>
      </c>
      <c r="D276" t="s">
        <v>193</v>
      </c>
      <c r="E276" t="s">
        <v>305</v>
      </c>
      <c r="F276">
        <v>3.5555555555555556E-2</v>
      </c>
      <c r="G276">
        <v>43</v>
      </c>
      <c r="H276">
        <v>1.528888888888889</v>
      </c>
      <c r="I276">
        <v>84</v>
      </c>
      <c r="J276">
        <v>2.9866666666666668</v>
      </c>
      <c r="K276">
        <v>69.819999999999993</v>
      </c>
      <c r="L276">
        <v>2.4824888888888887</v>
      </c>
      <c r="M276" s="41">
        <v>1.113779004663229E-2</v>
      </c>
      <c r="N276" s="41">
        <v>3.9601031276914806E-4</v>
      </c>
    </row>
    <row r="277" spans="1:14" x14ac:dyDescent="0.25">
      <c r="A277">
        <v>7830627</v>
      </c>
      <c r="B277" t="s">
        <v>11</v>
      </c>
      <c r="C277" t="s">
        <v>6</v>
      </c>
      <c r="D277" t="s">
        <v>193</v>
      </c>
      <c r="E277" t="s">
        <v>253</v>
      </c>
      <c r="F277">
        <v>2.2222222222222223E-2</v>
      </c>
      <c r="G277">
        <v>52.6</v>
      </c>
      <c r="H277">
        <v>1.1688888888888889</v>
      </c>
      <c r="I277">
        <v>86.8</v>
      </c>
      <c r="J277">
        <v>1.9288888888888889</v>
      </c>
      <c r="K277">
        <v>75.905000000000001</v>
      </c>
      <c r="L277">
        <v>1.6867777777777779</v>
      </c>
      <c r="M277" s="41">
        <v>2.8046464547514915E-2</v>
      </c>
      <c r="N277" s="41">
        <v>6.2325476772255367E-4</v>
      </c>
    </row>
    <row r="278" spans="1:14" x14ac:dyDescent="0.25">
      <c r="A278">
        <v>7830627</v>
      </c>
      <c r="B278" t="s">
        <v>11</v>
      </c>
      <c r="C278" t="s">
        <v>6</v>
      </c>
      <c r="D278" t="s">
        <v>193</v>
      </c>
      <c r="E278" t="s">
        <v>254</v>
      </c>
      <c r="F278">
        <v>1.3333333333333334E-2</v>
      </c>
      <c r="G278">
        <v>35.6</v>
      </c>
      <c r="H278">
        <v>0.47466666666666674</v>
      </c>
      <c r="I278">
        <v>77.2</v>
      </c>
      <c r="J278">
        <v>1.0293333333333334</v>
      </c>
      <c r="K278">
        <v>66.64</v>
      </c>
      <c r="L278">
        <v>0.8885333333333334</v>
      </c>
      <c r="M278" s="41">
        <v>2.0887997001409531E-2</v>
      </c>
      <c r="N278" s="41">
        <v>2.7850662668546045E-4</v>
      </c>
    </row>
    <row r="279" spans="1:14" x14ac:dyDescent="0.25">
      <c r="A279">
        <v>7830627</v>
      </c>
      <c r="B279" t="s">
        <v>11</v>
      </c>
      <c r="C279" t="s">
        <v>6</v>
      </c>
      <c r="D279" t="s">
        <v>306</v>
      </c>
      <c r="E279" t="s">
        <v>307</v>
      </c>
      <c r="F279">
        <v>4.4444444444444444E-3</v>
      </c>
      <c r="G279">
        <v>82.1</v>
      </c>
      <c r="H279">
        <v>0.36488888888888887</v>
      </c>
      <c r="I279">
        <v>90.8</v>
      </c>
      <c r="J279">
        <v>0.40355555555555556</v>
      </c>
      <c r="K279">
        <v>88.65</v>
      </c>
      <c r="L279">
        <v>0.39400000000000002</v>
      </c>
      <c r="M279" s="41">
        <v>0.10110443830490112</v>
      </c>
      <c r="N279" s="41">
        <v>4.4935305913289389E-4</v>
      </c>
    </row>
    <row r="280" spans="1:14" x14ac:dyDescent="0.25">
      <c r="A280">
        <v>7830627</v>
      </c>
      <c r="B280" t="s">
        <v>11</v>
      </c>
      <c r="C280" t="s">
        <v>6</v>
      </c>
      <c r="D280" t="s">
        <v>306</v>
      </c>
      <c r="E280" t="s">
        <v>308</v>
      </c>
      <c r="F280">
        <v>4.4444444444444444E-3</v>
      </c>
      <c r="G280">
        <v>77.7</v>
      </c>
      <c r="H280">
        <v>0.34533333333333333</v>
      </c>
      <c r="I280">
        <v>84.4</v>
      </c>
      <c r="J280">
        <v>0.37511111111111112</v>
      </c>
      <c r="K280">
        <v>79.905000000000001</v>
      </c>
      <c r="L280">
        <v>0.35513333333333336</v>
      </c>
      <c r="M280" s="41">
        <v>2.4637594819068909E-2</v>
      </c>
      <c r="N280" s="41">
        <v>1.0950042141808404E-4</v>
      </c>
    </row>
    <row r="281" spans="1:14" x14ac:dyDescent="0.25">
      <c r="A281">
        <v>7830627</v>
      </c>
      <c r="B281" t="s">
        <v>11</v>
      </c>
      <c r="C281" t="s">
        <v>6</v>
      </c>
      <c r="D281" t="s">
        <v>309</v>
      </c>
      <c r="E281" t="s">
        <v>310</v>
      </c>
      <c r="F281">
        <v>4.4444444444444444E-3</v>
      </c>
      <c r="G281">
        <v>60.2</v>
      </c>
      <c r="H281">
        <v>0.26755555555555555</v>
      </c>
      <c r="I281">
        <v>78.2</v>
      </c>
      <c r="J281">
        <v>0.34755555555555556</v>
      </c>
      <c r="K281">
        <v>75.14</v>
      </c>
      <c r="L281">
        <v>0.33395555555555556</v>
      </c>
      <c r="M281" s="41">
        <v>-3.657899796962738E-2</v>
      </c>
      <c r="N281" s="41">
        <v>-1.6257332430945503E-4</v>
      </c>
    </row>
    <row r="282" spans="1:14" x14ac:dyDescent="0.25">
      <c r="A282">
        <v>7830627</v>
      </c>
      <c r="B282" t="s">
        <v>11</v>
      </c>
      <c r="C282" t="s">
        <v>6</v>
      </c>
      <c r="D282" t="s">
        <v>80</v>
      </c>
      <c r="E282" t="s">
        <v>311</v>
      </c>
      <c r="F282">
        <v>4.4444444444444444E-3</v>
      </c>
      <c r="G282">
        <v>48.9</v>
      </c>
      <c r="H282">
        <v>0.21733333333333332</v>
      </c>
      <c r="I282">
        <v>81.5</v>
      </c>
      <c r="J282">
        <v>0.36222222222222222</v>
      </c>
      <c r="K282">
        <v>65.16</v>
      </c>
      <c r="L282">
        <v>0.28959999999999997</v>
      </c>
      <c r="M282" s="41">
        <v>-2.326025627553463E-2</v>
      </c>
      <c r="N282" s="41">
        <v>-1.0337891678015391E-4</v>
      </c>
    </row>
    <row r="283" spans="1:14" x14ac:dyDescent="0.25">
      <c r="A283">
        <v>7830627</v>
      </c>
      <c r="B283" t="s">
        <v>11</v>
      </c>
      <c r="C283" t="s">
        <v>6</v>
      </c>
      <c r="D283" t="s">
        <v>80</v>
      </c>
      <c r="E283" t="s">
        <v>312</v>
      </c>
      <c r="F283">
        <v>4.4444444444444444E-3</v>
      </c>
      <c r="G283">
        <v>48.5</v>
      </c>
      <c r="H283">
        <v>0.21555555555555556</v>
      </c>
      <c r="I283">
        <v>69.099999999999994</v>
      </c>
      <c r="J283">
        <v>0.30711111111111111</v>
      </c>
      <c r="K283">
        <v>57.474999999999994</v>
      </c>
      <c r="L283">
        <v>0.25544444444444442</v>
      </c>
      <c r="M283" s="41">
        <v>-0.13222537934780121</v>
      </c>
      <c r="N283" s="41">
        <v>-5.8766835265689431E-4</v>
      </c>
    </row>
    <row r="284" spans="1:14" x14ac:dyDescent="0.25">
      <c r="A284">
        <v>7830627</v>
      </c>
      <c r="B284" t="s">
        <v>11</v>
      </c>
      <c r="C284" t="s">
        <v>6</v>
      </c>
      <c r="D284" t="s">
        <v>80</v>
      </c>
      <c r="E284" t="s">
        <v>313</v>
      </c>
      <c r="F284">
        <v>8.8888888888888889E-3</v>
      </c>
      <c r="G284">
        <v>42.9</v>
      </c>
      <c r="H284">
        <v>0.3813333333333333</v>
      </c>
      <c r="I284">
        <v>78.8</v>
      </c>
      <c r="J284">
        <v>0.70044444444444443</v>
      </c>
      <c r="K284">
        <v>60.414999999999999</v>
      </c>
      <c r="L284">
        <v>0.53702222222222218</v>
      </c>
      <c r="M284" s="41">
        <v>-4.9523677676916122E-2</v>
      </c>
      <c r="N284" s="41">
        <v>-4.4021046823925441E-4</v>
      </c>
    </row>
    <row r="285" spans="1:14" x14ac:dyDescent="0.25">
      <c r="A285">
        <v>7830627</v>
      </c>
      <c r="B285" t="s">
        <v>11</v>
      </c>
      <c r="C285" t="s">
        <v>6</v>
      </c>
      <c r="D285" t="s">
        <v>209</v>
      </c>
      <c r="E285" t="s">
        <v>314</v>
      </c>
      <c r="F285">
        <v>4.4444444444444444E-3</v>
      </c>
      <c r="G285">
        <v>48</v>
      </c>
      <c r="H285">
        <v>0.21333333333333332</v>
      </c>
      <c r="I285">
        <v>75.099999999999994</v>
      </c>
      <c r="J285">
        <v>0.33377777777777773</v>
      </c>
      <c r="K285">
        <v>62.14</v>
      </c>
      <c r="L285">
        <v>0.2761777777777778</v>
      </c>
      <c r="M285" s="41">
        <v>-7.1840539574623108E-2</v>
      </c>
      <c r="N285" s="41">
        <v>-3.1929128699832493E-4</v>
      </c>
    </row>
    <row r="286" spans="1:14" s="8" customFormat="1" x14ac:dyDescent="0.25">
      <c r="A286" s="8">
        <v>7830627</v>
      </c>
      <c r="B286" s="8" t="s">
        <v>11</v>
      </c>
      <c r="C286" s="8" t="s">
        <v>6</v>
      </c>
      <c r="D286" s="8" t="s">
        <v>2324</v>
      </c>
      <c r="F286" s="8">
        <v>0.82666666666666644</v>
      </c>
      <c r="H286" s="8">
        <v>32.652000000000001</v>
      </c>
      <c r="J286" s="8">
        <v>65.808888888888887</v>
      </c>
      <c r="L286" s="8">
        <v>53.005266666666671</v>
      </c>
      <c r="M286" s="41"/>
      <c r="N286" s="43">
        <v>3.2805400786714415E-3</v>
      </c>
    </row>
    <row r="287" spans="1:14" x14ac:dyDescent="0.25">
      <c r="A287">
        <v>7830632</v>
      </c>
      <c r="B287" t="s">
        <v>12</v>
      </c>
      <c r="C287" t="s">
        <v>4</v>
      </c>
      <c r="D287" t="s">
        <v>151</v>
      </c>
      <c r="E287" t="s">
        <v>212</v>
      </c>
      <c r="F287">
        <v>7.7821011673151752E-3</v>
      </c>
      <c r="G287">
        <v>35.299999999999997</v>
      </c>
      <c r="H287">
        <v>0.27470817120622565</v>
      </c>
      <c r="I287">
        <v>95.7</v>
      </c>
      <c r="J287">
        <v>0.74474708171206228</v>
      </c>
      <c r="K287">
        <v>71.72</v>
      </c>
      <c r="L287">
        <v>0.55813229571984435</v>
      </c>
      <c r="M287" s="41">
        <v>0.16062681376934052</v>
      </c>
      <c r="N287" s="41">
        <v>1.2500141149365022E-3</v>
      </c>
    </row>
    <row r="288" spans="1:14" x14ac:dyDescent="0.25">
      <c r="A288">
        <v>7830632</v>
      </c>
      <c r="B288" t="s">
        <v>12</v>
      </c>
      <c r="C288" t="s">
        <v>4</v>
      </c>
      <c r="D288" t="s">
        <v>151</v>
      </c>
      <c r="E288" t="s">
        <v>214</v>
      </c>
      <c r="F288">
        <v>1.556420233463035E-2</v>
      </c>
      <c r="G288">
        <v>27.5</v>
      </c>
      <c r="H288">
        <v>0.42801556420233466</v>
      </c>
      <c r="I288">
        <v>72.5</v>
      </c>
      <c r="J288">
        <v>1.1284046692607004</v>
      </c>
      <c r="K288">
        <v>51.58</v>
      </c>
      <c r="L288">
        <v>0.80280155642023343</v>
      </c>
      <c r="M288" s="41">
        <v>-7.1981295943260193E-2</v>
      </c>
      <c r="N288" s="41">
        <v>-1.1203314543698085E-3</v>
      </c>
    </row>
    <row r="289" spans="1:14" x14ac:dyDescent="0.25">
      <c r="A289">
        <v>7830632</v>
      </c>
      <c r="B289" t="s">
        <v>12</v>
      </c>
      <c r="C289" t="s">
        <v>4</v>
      </c>
      <c r="D289" t="s">
        <v>151</v>
      </c>
      <c r="E289" t="s">
        <v>215</v>
      </c>
      <c r="F289">
        <v>7.7821011673151752E-3</v>
      </c>
      <c r="G289">
        <v>40.700000000000003</v>
      </c>
      <c r="H289">
        <v>0.31673151750972767</v>
      </c>
      <c r="I289">
        <v>84.6</v>
      </c>
      <c r="J289">
        <v>0.65836575875486381</v>
      </c>
      <c r="K289">
        <v>70.66</v>
      </c>
      <c r="L289">
        <v>0.54988326848249025</v>
      </c>
      <c r="M289" s="41">
        <v>3.2315213233232498E-2</v>
      </c>
      <c r="N289" s="41">
        <v>2.5148025862437745E-4</v>
      </c>
    </row>
    <row r="290" spans="1:14" x14ac:dyDescent="0.25">
      <c r="A290">
        <v>7830632</v>
      </c>
      <c r="B290" t="s">
        <v>12</v>
      </c>
      <c r="C290" t="s">
        <v>4</v>
      </c>
      <c r="D290" t="s">
        <v>151</v>
      </c>
      <c r="E290" t="s">
        <v>217</v>
      </c>
      <c r="F290">
        <v>7.7821011673151752E-3</v>
      </c>
      <c r="G290">
        <v>23.2</v>
      </c>
      <c r="H290">
        <v>0.18054474708171206</v>
      </c>
      <c r="I290">
        <v>75.900000000000006</v>
      </c>
      <c r="J290">
        <v>0.5906614785992218</v>
      </c>
      <c r="K290">
        <v>46.664999999999999</v>
      </c>
      <c r="L290">
        <v>0.36315175097276264</v>
      </c>
      <c r="M290" s="41">
        <v>-3.3037882298231125E-2</v>
      </c>
      <c r="N290" s="41">
        <v>-2.571041423986858E-4</v>
      </c>
    </row>
    <row r="291" spans="1:14" x14ac:dyDescent="0.25">
      <c r="A291">
        <v>7830632</v>
      </c>
      <c r="B291" t="s">
        <v>12</v>
      </c>
      <c r="C291" t="s">
        <v>4</v>
      </c>
      <c r="D291" t="s">
        <v>151</v>
      </c>
      <c r="E291" t="s">
        <v>153</v>
      </c>
      <c r="F291">
        <v>7.7821011673151752E-3</v>
      </c>
      <c r="G291">
        <v>38.200000000000003</v>
      </c>
      <c r="H291">
        <v>0.29727626459143969</v>
      </c>
      <c r="I291">
        <v>88.8</v>
      </c>
      <c r="J291">
        <v>0.69105058365758754</v>
      </c>
      <c r="K291">
        <v>71.459999999999994</v>
      </c>
      <c r="L291">
        <v>0.55610894941634237</v>
      </c>
      <c r="M291" s="41">
        <v>4.0290635079145432E-2</v>
      </c>
      <c r="N291" s="41">
        <v>3.1354579828128741E-4</v>
      </c>
    </row>
    <row r="292" spans="1:14" x14ac:dyDescent="0.25">
      <c r="A292">
        <v>7830632</v>
      </c>
      <c r="B292" t="s">
        <v>12</v>
      </c>
      <c r="C292" t="s">
        <v>4</v>
      </c>
      <c r="D292" t="s">
        <v>151</v>
      </c>
      <c r="E292" t="s">
        <v>218</v>
      </c>
      <c r="F292">
        <v>3.8910505836575876E-3</v>
      </c>
      <c r="G292">
        <v>26.1</v>
      </c>
      <c r="H292">
        <v>0.10155642023346304</v>
      </c>
      <c r="I292">
        <v>70.400000000000006</v>
      </c>
      <c r="J292">
        <v>0.27392996108949419</v>
      </c>
      <c r="K292">
        <v>47.395000000000003</v>
      </c>
      <c r="L292">
        <v>0.18441634241245139</v>
      </c>
      <c r="M292" s="41">
        <v>-7.2421267628669739E-2</v>
      </c>
      <c r="N292" s="41">
        <v>-2.8179481567575776E-4</v>
      </c>
    </row>
    <row r="293" spans="1:14" x14ac:dyDescent="0.25">
      <c r="A293">
        <v>7830632</v>
      </c>
      <c r="B293" t="s">
        <v>12</v>
      </c>
      <c r="C293" t="s">
        <v>4</v>
      </c>
      <c r="D293" t="s">
        <v>151</v>
      </c>
      <c r="E293" t="s">
        <v>221</v>
      </c>
      <c r="F293">
        <v>3.8910505836575876E-3</v>
      </c>
      <c r="G293">
        <v>40.799999999999997</v>
      </c>
      <c r="H293">
        <v>0.15875486381322956</v>
      </c>
      <c r="I293">
        <v>89.8</v>
      </c>
      <c r="J293">
        <v>0.34941634241245134</v>
      </c>
      <c r="K293">
        <v>68.784999999999997</v>
      </c>
      <c r="L293">
        <v>0.26764591439688717</v>
      </c>
      <c r="M293" s="41">
        <v>4.4755373150110245E-2</v>
      </c>
      <c r="N293" s="41">
        <v>1.741454208175496E-4</v>
      </c>
    </row>
    <row r="294" spans="1:14" x14ac:dyDescent="0.25">
      <c r="A294">
        <v>7830632</v>
      </c>
      <c r="B294" t="s">
        <v>12</v>
      </c>
      <c r="C294" t="s">
        <v>4</v>
      </c>
      <c r="D294" t="s">
        <v>151</v>
      </c>
      <c r="E294" t="s">
        <v>222</v>
      </c>
      <c r="F294">
        <v>3.8910505836575876E-3</v>
      </c>
      <c r="G294">
        <v>35.9</v>
      </c>
      <c r="H294">
        <v>0.1396887159533074</v>
      </c>
      <c r="I294">
        <v>86.3</v>
      </c>
      <c r="J294">
        <v>0.33579766536964978</v>
      </c>
      <c r="K294">
        <v>63.974999999999994</v>
      </c>
      <c r="L294">
        <v>0.24892996108949414</v>
      </c>
      <c r="M294" s="41">
        <v>4.2108204215764999E-2</v>
      </c>
      <c r="N294" s="41">
        <v>1.6384515259052529E-4</v>
      </c>
    </row>
    <row r="295" spans="1:14" x14ac:dyDescent="0.25">
      <c r="A295">
        <v>7830632</v>
      </c>
      <c r="B295" t="s">
        <v>12</v>
      </c>
      <c r="C295" t="s">
        <v>4</v>
      </c>
      <c r="D295" t="s">
        <v>151</v>
      </c>
      <c r="E295" t="s">
        <v>225</v>
      </c>
      <c r="F295">
        <v>3.8910505836575876E-3</v>
      </c>
      <c r="G295">
        <v>22.9</v>
      </c>
      <c r="H295">
        <v>8.9105058365758757E-2</v>
      </c>
      <c r="I295">
        <v>75.2</v>
      </c>
      <c r="J295">
        <v>0.2926070038910506</v>
      </c>
      <c r="K295">
        <v>56.12</v>
      </c>
      <c r="L295">
        <v>0.2183657587548638</v>
      </c>
      <c r="M295" s="41">
        <v>-6.5727211534976959E-2</v>
      </c>
      <c r="N295" s="41">
        <v>-2.5574790480535782E-4</v>
      </c>
    </row>
    <row r="296" spans="1:14" x14ac:dyDescent="0.25">
      <c r="A296">
        <v>7830632</v>
      </c>
      <c r="B296" t="s">
        <v>12</v>
      </c>
      <c r="C296" t="s">
        <v>4</v>
      </c>
      <c r="D296" t="s">
        <v>151</v>
      </c>
      <c r="E296" t="s">
        <v>226</v>
      </c>
      <c r="F296">
        <v>3.8910505836575876E-3</v>
      </c>
      <c r="G296">
        <v>39.799999999999997</v>
      </c>
      <c r="H296">
        <v>0.15486381322957199</v>
      </c>
      <c r="I296">
        <v>92.8</v>
      </c>
      <c r="J296">
        <v>0.36108949416342412</v>
      </c>
      <c r="K296">
        <v>70.534999999999997</v>
      </c>
      <c r="L296">
        <v>0.27445525291828793</v>
      </c>
      <c r="M296" s="41">
        <v>0.21514320373535156</v>
      </c>
      <c r="N296" s="41">
        <v>8.3713308846440301E-4</v>
      </c>
    </row>
    <row r="297" spans="1:14" x14ac:dyDescent="0.25">
      <c r="A297">
        <v>7830632</v>
      </c>
      <c r="B297" t="s">
        <v>12</v>
      </c>
      <c r="C297" t="s">
        <v>4</v>
      </c>
      <c r="D297" t="s">
        <v>151</v>
      </c>
      <c r="E297" t="s">
        <v>155</v>
      </c>
      <c r="F297">
        <v>3.8910505836575876E-3</v>
      </c>
      <c r="G297">
        <v>33.9</v>
      </c>
      <c r="H297">
        <v>0.13190661478599222</v>
      </c>
      <c r="I297">
        <v>96.1</v>
      </c>
      <c r="J297">
        <v>0.37392996108949417</v>
      </c>
      <c r="K297">
        <v>70.460000000000008</v>
      </c>
      <c r="L297">
        <v>0.27416342412451367</v>
      </c>
      <c r="M297" s="41">
        <v>0.14321206510066986</v>
      </c>
      <c r="N297" s="41">
        <v>5.5724538949676985E-4</v>
      </c>
    </row>
    <row r="298" spans="1:14" x14ac:dyDescent="0.25">
      <c r="A298">
        <v>7830632</v>
      </c>
      <c r="B298" t="s">
        <v>12</v>
      </c>
      <c r="C298" t="s">
        <v>4</v>
      </c>
      <c r="D298" t="s">
        <v>151</v>
      </c>
      <c r="E298" t="s">
        <v>229</v>
      </c>
      <c r="F298">
        <v>3.8910505836575876E-3</v>
      </c>
      <c r="G298">
        <v>43.6</v>
      </c>
      <c r="H298">
        <v>0.16964980544747083</v>
      </c>
      <c r="I298">
        <v>96</v>
      </c>
      <c r="J298">
        <v>0.37354085603112841</v>
      </c>
      <c r="K298">
        <v>75.72</v>
      </c>
      <c r="L298">
        <v>0.29463035019455253</v>
      </c>
      <c r="M298" s="41">
        <v>0.17845073342323303</v>
      </c>
      <c r="N298" s="41">
        <v>6.9436083044059551E-4</v>
      </c>
    </row>
    <row r="299" spans="1:14" x14ac:dyDescent="0.25">
      <c r="A299">
        <v>7830632</v>
      </c>
      <c r="B299" t="s">
        <v>12</v>
      </c>
      <c r="C299" t="s">
        <v>4</v>
      </c>
      <c r="D299" t="s">
        <v>151</v>
      </c>
      <c r="E299" t="s">
        <v>232</v>
      </c>
      <c r="F299">
        <v>3.8910505836575876E-3</v>
      </c>
      <c r="G299">
        <v>42.5</v>
      </c>
      <c r="H299">
        <v>0.16536964980544747</v>
      </c>
      <c r="I299">
        <v>89.6</v>
      </c>
      <c r="J299">
        <v>0.34863813229571983</v>
      </c>
      <c r="K299">
        <v>66.67</v>
      </c>
      <c r="L299">
        <v>0.25941634241245137</v>
      </c>
      <c r="M299" s="41">
        <v>8.1660181283950806E-2</v>
      </c>
      <c r="N299" s="41">
        <v>3.1774389604650121E-4</v>
      </c>
    </row>
    <row r="300" spans="1:14" x14ac:dyDescent="0.25">
      <c r="A300">
        <v>7830632</v>
      </c>
      <c r="B300" t="s">
        <v>12</v>
      </c>
      <c r="C300" t="s">
        <v>4</v>
      </c>
      <c r="D300" t="s">
        <v>151</v>
      </c>
      <c r="E300" t="s">
        <v>233</v>
      </c>
      <c r="F300">
        <v>3.8910505836575876E-3</v>
      </c>
      <c r="G300">
        <v>74.599999999999994</v>
      </c>
      <c r="H300">
        <v>0.290272373540856</v>
      </c>
      <c r="I300">
        <v>83.8</v>
      </c>
      <c r="J300">
        <v>0.32607003891050584</v>
      </c>
      <c r="K300">
        <v>74.194999999999993</v>
      </c>
      <c r="L300">
        <v>0.28869649805447467</v>
      </c>
      <c r="M300" s="41">
        <v>-1.8182771280407906E-2</v>
      </c>
      <c r="N300" s="41">
        <v>-7.0750082803143599E-5</v>
      </c>
    </row>
    <row r="301" spans="1:14" x14ac:dyDescent="0.25">
      <c r="A301">
        <v>7830632</v>
      </c>
      <c r="B301" t="s">
        <v>12</v>
      </c>
      <c r="C301" t="s">
        <v>4</v>
      </c>
      <c r="D301" t="s">
        <v>151</v>
      </c>
      <c r="E301" t="s">
        <v>235</v>
      </c>
      <c r="F301">
        <v>3.8910505836575876E-3</v>
      </c>
      <c r="G301">
        <v>24</v>
      </c>
      <c r="H301">
        <v>9.3385214007782102E-2</v>
      </c>
      <c r="I301">
        <v>87.9</v>
      </c>
      <c r="J301">
        <v>0.34202334630350195</v>
      </c>
      <c r="K301">
        <v>64.545000000000002</v>
      </c>
      <c r="L301">
        <v>0.25114785992217897</v>
      </c>
      <c r="M301" s="41">
        <v>4.9925632774829865E-2</v>
      </c>
      <c r="N301" s="41">
        <v>1.9426316254797613E-4</v>
      </c>
    </row>
    <row r="302" spans="1:14" x14ac:dyDescent="0.25">
      <c r="A302">
        <v>7830632</v>
      </c>
      <c r="B302" t="s">
        <v>12</v>
      </c>
      <c r="C302" t="s">
        <v>4</v>
      </c>
      <c r="D302" t="s">
        <v>151</v>
      </c>
      <c r="E302" t="s">
        <v>157</v>
      </c>
      <c r="F302">
        <v>3.8910505836575876E-3</v>
      </c>
      <c r="G302">
        <v>99.4</v>
      </c>
      <c r="H302">
        <v>0.38677042801556422</v>
      </c>
      <c r="I302">
        <v>96</v>
      </c>
      <c r="J302">
        <v>0.37354085603112841</v>
      </c>
      <c r="K302">
        <v>91.72999999999999</v>
      </c>
      <c r="L302">
        <v>0.35692607003891047</v>
      </c>
      <c r="M302" s="41">
        <v>0.1327705979347229</v>
      </c>
      <c r="N302" s="41">
        <v>5.1661711258647045E-4</v>
      </c>
    </row>
    <row r="303" spans="1:14" x14ac:dyDescent="0.25">
      <c r="A303">
        <v>7830632</v>
      </c>
      <c r="B303" t="s">
        <v>12</v>
      </c>
      <c r="C303" t="s">
        <v>4</v>
      </c>
      <c r="D303" t="s">
        <v>151</v>
      </c>
      <c r="E303" t="s">
        <v>315</v>
      </c>
      <c r="F303">
        <v>3.8910505836575876E-3</v>
      </c>
      <c r="G303">
        <v>24</v>
      </c>
      <c r="H303">
        <v>9.3385214007782102E-2</v>
      </c>
      <c r="I303">
        <v>87.9</v>
      </c>
      <c r="J303">
        <v>0.34202334630350195</v>
      </c>
      <c r="K303">
        <v>64.545000000000002</v>
      </c>
      <c r="L303">
        <v>0.25114785992217897</v>
      </c>
      <c r="M303" s="41">
        <v>4.9925632774829865E-2</v>
      </c>
      <c r="N303" s="41">
        <v>1.9426316254797613E-4</v>
      </c>
    </row>
    <row r="304" spans="1:14" x14ac:dyDescent="0.25">
      <c r="A304">
        <v>7830632</v>
      </c>
      <c r="B304" t="s">
        <v>12</v>
      </c>
      <c r="C304" t="s">
        <v>4</v>
      </c>
      <c r="D304" t="s">
        <v>151</v>
      </c>
      <c r="E304" t="s">
        <v>238</v>
      </c>
      <c r="F304">
        <v>3.8910505836575876E-3</v>
      </c>
      <c r="G304">
        <v>25.3</v>
      </c>
      <c r="H304">
        <v>9.8443579766536962E-2</v>
      </c>
      <c r="I304">
        <v>75.599999999999994</v>
      </c>
      <c r="J304">
        <v>0.29416342412451363</v>
      </c>
      <c r="K304">
        <v>60.97</v>
      </c>
      <c r="L304">
        <v>0.23723735408560312</v>
      </c>
      <c r="M304" s="41">
        <v>-2.7913715690374374E-2</v>
      </c>
      <c r="N304" s="41">
        <v>-1.0861367972908317E-4</v>
      </c>
    </row>
    <row r="305" spans="1:14" x14ac:dyDescent="0.25">
      <c r="A305">
        <v>7830632</v>
      </c>
      <c r="B305" t="s">
        <v>12</v>
      </c>
      <c r="C305" t="s">
        <v>4</v>
      </c>
      <c r="D305" t="s">
        <v>160</v>
      </c>
      <c r="E305" t="s">
        <v>316</v>
      </c>
      <c r="F305">
        <v>3.8910505836575876E-3</v>
      </c>
      <c r="G305">
        <v>32.6</v>
      </c>
      <c r="H305">
        <v>0.12684824902723735</v>
      </c>
      <c r="I305">
        <v>82.2</v>
      </c>
      <c r="J305">
        <v>0.31984435797665373</v>
      </c>
      <c r="K305">
        <v>62.219999999999992</v>
      </c>
      <c r="L305">
        <v>0.24210116731517506</v>
      </c>
      <c r="M305" s="41">
        <v>-4.3698213994503021E-2</v>
      </c>
      <c r="N305" s="41">
        <v>-1.7003196106810516E-4</v>
      </c>
    </row>
    <row r="306" spans="1:14" x14ac:dyDescent="0.25">
      <c r="A306">
        <v>7830632</v>
      </c>
      <c r="B306" t="s">
        <v>12</v>
      </c>
      <c r="C306" t="s">
        <v>4</v>
      </c>
      <c r="D306" t="s">
        <v>160</v>
      </c>
      <c r="E306" t="s">
        <v>317</v>
      </c>
      <c r="F306">
        <v>3.8910505836575876E-3</v>
      </c>
      <c r="G306">
        <v>38.5</v>
      </c>
      <c r="H306">
        <v>0.14980544747081712</v>
      </c>
      <c r="I306">
        <v>93.2</v>
      </c>
      <c r="J306">
        <v>0.36264591439688715</v>
      </c>
      <c r="K306">
        <v>68.435000000000002</v>
      </c>
      <c r="L306">
        <v>0.26628404669260702</v>
      </c>
      <c r="M306" s="41">
        <v>7.0590145885944366E-2</v>
      </c>
      <c r="N306" s="41">
        <v>2.7466982834997808E-4</v>
      </c>
    </row>
    <row r="307" spans="1:14" x14ac:dyDescent="0.25">
      <c r="A307">
        <v>7830632</v>
      </c>
      <c r="B307" t="s">
        <v>12</v>
      </c>
      <c r="C307" t="s">
        <v>4</v>
      </c>
      <c r="D307" t="s">
        <v>160</v>
      </c>
      <c r="E307" t="s">
        <v>318</v>
      </c>
      <c r="F307">
        <v>1.1673151750972763E-2</v>
      </c>
      <c r="G307">
        <v>30.8</v>
      </c>
      <c r="H307">
        <v>0.35953307392996109</v>
      </c>
      <c r="I307">
        <v>89.2</v>
      </c>
      <c r="J307">
        <v>1.0412451361867705</v>
      </c>
      <c r="K307">
        <v>61.980000000000004</v>
      </c>
      <c r="L307">
        <v>0.7235019455252919</v>
      </c>
      <c r="M307" s="41">
        <v>2.388462983071804E-2</v>
      </c>
      <c r="N307" s="41">
        <v>2.7880890852978257E-4</v>
      </c>
    </row>
    <row r="308" spans="1:14" x14ac:dyDescent="0.25">
      <c r="A308">
        <v>7830632</v>
      </c>
      <c r="B308" t="s">
        <v>12</v>
      </c>
      <c r="C308" t="s">
        <v>4</v>
      </c>
      <c r="D308" t="s">
        <v>160</v>
      </c>
      <c r="E308" t="s">
        <v>319</v>
      </c>
      <c r="F308">
        <v>7.7821011673151752E-3</v>
      </c>
      <c r="G308">
        <v>33.700000000000003</v>
      </c>
      <c r="H308">
        <v>0.26225680933852141</v>
      </c>
      <c r="I308">
        <v>84.6</v>
      </c>
      <c r="J308">
        <v>0.65836575875486381</v>
      </c>
      <c r="K308">
        <v>59.795000000000002</v>
      </c>
      <c r="L308">
        <v>0.46533073929961094</v>
      </c>
      <c r="M308" s="41">
        <v>-2.2081315517425537E-2</v>
      </c>
      <c r="N308" s="41">
        <v>-1.7183903126401196E-4</v>
      </c>
    </row>
    <row r="309" spans="1:14" x14ac:dyDescent="0.25">
      <c r="A309">
        <v>7830632</v>
      </c>
      <c r="B309" t="s">
        <v>12</v>
      </c>
      <c r="C309" t="s">
        <v>4</v>
      </c>
      <c r="D309" t="s">
        <v>160</v>
      </c>
      <c r="E309" t="s">
        <v>320</v>
      </c>
      <c r="F309">
        <v>7.7821011673151752E-3</v>
      </c>
      <c r="G309">
        <v>32.299999999999997</v>
      </c>
      <c r="H309">
        <v>0.25136186770428015</v>
      </c>
      <c r="I309">
        <v>81.7</v>
      </c>
      <c r="J309">
        <v>0.63579766536964988</v>
      </c>
      <c r="K309">
        <v>67.844999999999999</v>
      </c>
      <c r="L309">
        <v>0.52797665369649804</v>
      </c>
      <c r="M309" s="41">
        <v>-2.9898077249526978E-2</v>
      </c>
      <c r="N309" s="41">
        <v>-2.3266986186402317E-4</v>
      </c>
    </row>
    <row r="310" spans="1:14" x14ac:dyDescent="0.25">
      <c r="A310">
        <v>7830632</v>
      </c>
      <c r="B310" t="s">
        <v>12</v>
      </c>
      <c r="C310" t="s">
        <v>4</v>
      </c>
      <c r="D310" t="s">
        <v>160</v>
      </c>
      <c r="E310" t="s">
        <v>321</v>
      </c>
      <c r="F310">
        <v>7.7821011673151752E-3</v>
      </c>
      <c r="G310">
        <v>28.1</v>
      </c>
      <c r="H310">
        <v>0.21867704280155642</v>
      </c>
      <c r="I310">
        <v>85.1</v>
      </c>
      <c r="J310">
        <v>0.66225680933852138</v>
      </c>
      <c r="K310">
        <v>62.204999999999991</v>
      </c>
      <c r="L310">
        <v>0.48408560311284038</v>
      </c>
      <c r="M310" s="41">
        <v>-8.4995618090033531E-3</v>
      </c>
      <c r="N310" s="41">
        <v>-6.6144449875512476E-5</v>
      </c>
    </row>
    <row r="311" spans="1:14" x14ac:dyDescent="0.25">
      <c r="A311">
        <v>7830632</v>
      </c>
      <c r="B311" t="s">
        <v>12</v>
      </c>
      <c r="C311" t="s">
        <v>4</v>
      </c>
      <c r="D311" t="s">
        <v>160</v>
      </c>
      <c r="E311" t="s">
        <v>322</v>
      </c>
      <c r="F311">
        <v>7.7821011673151752E-3</v>
      </c>
      <c r="G311">
        <v>44.6</v>
      </c>
      <c r="H311">
        <v>0.3470817120622568</v>
      </c>
      <c r="I311">
        <v>86.1</v>
      </c>
      <c r="J311">
        <v>0.67003891050583653</v>
      </c>
      <c r="K311">
        <v>71.024999999999991</v>
      </c>
      <c r="L311">
        <v>0.55272373540856023</v>
      </c>
      <c r="M311" s="41">
        <v>0</v>
      </c>
      <c r="N311" s="41">
        <v>0</v>
      </c>
    </row>
    <row r="312" spans="1:14" x14ac:dyDescent="0.25">
      <c r="A312">
        <v>7830632</v>
      </c>
      <c r="B312" t="s">
        <v>12</v>
      </c>
      <c r="C312" t="s">
        <v>4</v>
      </c>
      <c r="D312" t="s">
        <v>160</v>
      </c>
      <c r="E312" t="s">
        <v>323</v>
      </c>
      <c r="F312">
        <v>1.556420233463035E-2</v>
      </c>
      <c r="G312">
        <v>35</v>
      </c>
      <c r="H312">
        <v>0.54474708171206232</v>
      </c>
      <c r="I312">
        <v>88.5</v>
      </c>
      <c r="J312">
        <v>1.377431906614786</v>
      </c>
      <c r="K312">
        <v>67.554999999999993</v>
      </c>
      <c r="L312">
        <v>1.0514396887159532</v>
      </c>
      <c r="M312" s="41">
        <v>3.1309835612773895E-2</v>
      </c>
      <c r="N312" s="41">
        <v>4.8731261654122796E-4</v>
      </c>
    </row>
    <row r="313" spans="1:14" x14ac:dyDescent="0.25">
      <c r="A313">
        <v>7830632</v>
      </c>
      <c r="B313" t="s">
        <v>12</v>
      </c>
      <c r="C313" t="s">
        <v>4</v>
      </c>
      <c r="D313" t="s">
        <v>160</v>
      </c>
      <c r="E313" t="s">
        <v>324</v>
      </c>
      <c r="F313">
        <v>3.8910505836575876E-3</v>
      </c>
      <c r="G313">
        <v>47.7</v>
      </c>
      <c r="H313">
        <v>0.18560311284046693</v>
      </c>
      <c r="I313">
        <v>87.5</v>
      </c>
      <c r="J313">
        <v>0.34046692607003892</v>
      </c>
      <c r="K313">
        <v>74.375</v>
      </c>
      <c r="L313">
        <v>0.2893968871595331</v>
      </c>
      <c r="M313" s="41">
        <v>0</v>
      </c>
      <c r="N313" s="41">
        <v>0</v>
      </c>
    </row>
    <row r="314" spans="1:14" x14ac:dyDescent="0.25">
      <c r="A314">
        <v>7830632</v>
      </c>
      <c r="B314" t="s">
        <v>12</v>
      </c>
      <c r="C314" t="s">
        <v>4</v>
      </c>
      <c r="D314" t="s">
        <v>160</v>
      </c>
      <c r="E314" t="s">
        <v>162</v>
      </c>
      <c r="F314">
        <v>2.3346303501945526E-2</v>
      </c>
      <c r="G314">
        <v>34.1</v>
      </c>
      <c r="H314">
        <v>0.79610894941634247</v>
      </c>
      <c r="I314">
        <v>81.5</v>
      </c>
      <c r="J314">
        <v>1.9027237354085604</v>
      </c>
      <c r="K314">
        <v>67.85499999999999</v>
      </c>
      <c r="L314">
        <v>1.5841634241245135</v>
      </c>
      <c r="M314" s="41">
        <v>-3.6220040172338486E-2</v>
      </c>
      <c r="N314" s="41">
        <v>-8.4560405071607361E-4</v>
      </c>
    </row>
    <row r="315" spans="1:14" x14ac:dyDescent="0.25">
      <c r="A315">
        <v>7830632</v>
      </c>
      <c r="B315" t="s">
        <v>12</v>
      </c>
      <c r="C315" t="s">
        <v>4</v>
      </c>
      <c r="D315" t="s">
        <v>160</v>
      </c>
      <c r="E315" t="s">
        <v>256</v>
      </c>
      <c r="F315">
        <v>7.7821011673151752E-3</v>
      </c>
      <c r="G315">
        <v>48.7</v>
      </c>
      <c r="H315">
        <v>0.37898832684824907</v>
      </c>
      <c r="I315">
        <v>93.4</v>
      </c>
      <c r="J315">
        <v>0.72684824902723744</v>
      </c>
      <c r="K315">
        <v>76.004999999999995</v>
      </c>
      <c r="L315">
        <v>0.5914785992217898</v>
      </c>
      <c r="M315" s="41">
        <v>9.2339880764484406E-2</v>
      </c>
      <c r="N315" s="41">
        <v>7.1859829388703817E-4</v>
      </c>
    </row>
    <row r="316" spans="1:14" x14ac:dyDescent="0.25">
      <c r="A316">
        <v>7830632</v>
      </c>
      <c r="B316" t="s">
        <v>12</v>
      </c>
      <c r="C316" t="s">
        <v>4</v>
      </c>
      <c r="D316" t="s">
        <v>160</v>
      </c>
      <c r="E316" t="s">
        <v>325</v>
      </c>
      <c r="F316">
        <v>7.7821011673151752E-3</v>
      </c>
      <c r="G316">
        <v>36</v>
      </c>
      <c r="H316">
        <v>0.28015564202334631</v>
      </c>
      <c r="I316">
        <v>93</v>
      </c>
      <c r="J316">
        <v>0.72373540856031127</v>
      </c>
      <c r="K316">
        <v>68.214999999999989</v>
      </c>
      <c r="L316">
        <v>0.53085603112840463</v>
      </c>
      <c r="M316" s="41">
        <v>4.935435950756073E-2</v>
      </c>
      <c r="N316" s="41">
        <v>3.8408061873588118E-4</v>
      </c>
    </row>
    <row r="317" spans="1:14" x14ac:dyDescent="0.25">
      <c r="A317">
        <v>7830632</v>
      </c>
      <c r="B317" t="s">
        <v>12</v>
      </c>
      <c r="C317" t="s">
        <v>4</v>
      </c>
      <c r="D317" t="s">
        <v>160</v>
      </c>
      <c r="E317" t="s">
        <v>326</v>
      </c>
      <c r="F317">
        <v>3.8910505836575876E-3</v>
      </c>
      <c r="G317">
        <v>41.7</v>
      </c>
      <c r="H317">
        <v>0.16225680933852141</v>
      </c>
      <c r="I317">
        <v>83.9</v>
      </c>
      <c r="J317">
        <v>0.3264591439688716</v>
      </c>
      <c r="K317">
        <v>68.789999999999992</v>
      </c>
      <c r="L317">
        <v>0.26766536964980542</v>
      </c>
      <c r="M317" s="41">
        <v>-1.0163959115743637E-2</v>
      </c>
      <c r="N317" s="41">
        <v>-3.9548479049586134E-5</v>
      </c>
    </row>
    <row r="318" spans="1:14" x14ac:dyDescent="0.25">
      <c r="A318">
        <v>7830632</v>
      </c>
      <c r="B318" t="s">
        <v>12</v>
      </c>
      <c r="C318" t="s">
        <v>4</v>
      </c>
      <c r="D318" t="s">
        <v>160</v>
      </c>
      <c r="E318" t="s">
        <v>327</v>
      </c>
      <c r="F318">
        <v>3.8910505836575876E-3</v>
      </c>
      <c r="G318">
        <v>50.8</v>
      </c>
      <c r="H318">
        <v>0.19766536964980544</v>
      </c>
      <c r="I318">
        <v>99.5</v>
      </c>
      <c r="J318">
        <v>0.38715953307392997</v>
      </c>
      <c r="K318">
        <v>82.204999999999998</v>
      </c>
      <c r="L318">
        <v>0.31986381322957197</v>
      </c>
      <c r="M318" s="41">
        <v>0.18354372680187225</v>
      </c>
      <c r="N318" s="41">
        <v>7.1417792529911389E-4</v>
      </c>
    </row>
    <row r="319" spans="1:14" x14ac:dyDescent="0.25">
      <c r="A319">
        <v>7830632</v>
      </c>
      <c r="B319" t="s">
        <v>12</v>
      </c>
      <c r="C319" t="s">
        <v>4</v>
      </c>
      <c r="D319" t="s">
        <v>160</v>
      </c>
      <c r="E319" t="s">
        <v>328</v>
      </c>
      <c r="F319">
        <v>1.1673151750972763E-2</v>
      </c>
      <c r="G319">
        <v>26.5</v>
      </c>
      <c r="H319">
        <v>0.30933852140077822</v>
      </c>
      <c r="I319">
        <v>73.3</v>
      </c>
      <c r="J319">
        <v>0.85564202334630346</v>
      </c>
      <c r="K319">
        <v>61.889999999999993</v>
      </c>
      <c r="L319">
        <v>0.7224513618677042</v>
      </c>
      <c r="M319" s="41">
        <v>-0.10428395122289658</v>
      </c>
      <c r="N319" s="41">
        <v>-1.2173223878159133E-3</v>
      </c>
    </row>
    <row r="320" spans="1:14" x14ac:dyDescent="0.25">
      <c r="A320">
        <v>7830632</v>
      </c>
      <c r="B320" t="s">
        <v>12</v>
      </c>
      <c r="C320" t="s">
        <v>4</v>
      </c>
      <c r="D320" t="s">
        <v>183</v>
      </c>
      <c r="E320" t="s">
        <v>184</v>
      </c>
      <c r="F320">
        <v>3.8910505836575876E-3</v>
      </c>
      <c r="G320">
        <v>39.299999999999997</v>
      </c>
      <c r="H320">
        <v>0.15291828793774317</v>
      </c>
      <c r="I320">
        <v>88.8</v>
      </c>
      <c r="J320">
        <v>0.34552529182879377</v>
      </c>
      <c r="K320">
        <v>70.60499999999999</v>
      </c>
      <c r="L320">
        <v>0.27472762645914395</v>
      </c>
      <c r="M320" s="41">
        <v>5.351029708981514E-2</v>
      </c>
      <c r="N320" s="41">
        <v>2.082112727230161E-4</v>
      </c>
    </row>
    <row r="321" spans="1:14" x14ac:dyDescent="0.25">
      <c r="A321">
        <v>7830632</v>
      </c>
      <c r="B321" t="s">
        <v>12</v>
      </c>
      <c r="C321" t="s">
        <v>4</v>
      </c>
      <c r="D321" t="s">
        <v>183</v>
      </c>
      <c r="E321" t="s">
        <v>329</v>
      </c>
      <c r="F321">
        <v>3.8910505836575876E-3</v>
      </c>
      <c r="G321">
        <v>27.8</v>
      </c>
      <c r="H321">
        <v>0.10817120622568094</v>
      </c>
      <c r="I321">
        <v>83</v>
      </c>
      <c r="J321">
        <v>0.32295719844357978</v>
      </c>
      <c r="K321">
        <v>61.88</v>
      </c>
      <c r="L321">
        <v>0.24077821011673153</v>
      </c>
      <c r="M321" s="41">
        <v>0.13735046982765198</v>
      </c>
      <c r="N321" s="41">
        <v>5.3443762578852909E-4</v>
      </c>
    </row>
    <row r="322" spans="1:14" x14ac:dyDescent="0.25">
      <c r="A322">
        <v>7830632</v>
      </c>
      <c r="B322" t="s">
        <v>12</v>
      </c>
      <c r="C322" t="s">
        <v>4</v>
      </c>
      <c r="D322" t="s">
        <v>183</v>
      </c>
      <c r="E322" t="s">
        <v>330</v>
      </c>
      <c r="F322">
        <v>3.8910505836575876E-3</v>
      </c>
      <c r="G322">
        <v>32.4</v>
      </c>
      <c r="H322">
        <v>0.12607003891050583</v>
      </c>
      <c r="I322">
        <v>89.2</v>
      </c>
      <c r="J322">
        <v>0.3470817120622568</v>
      </c>
      <c r="K322">
        <v>69.599999999999994</v>
      </c>
      <c r="L322">
        <v>0.27081712062256807</v>
      </c>
      <c r="M322" s="41">
        <v>7.625887542963028E-2</v>
      </c>
      <c r="N322" s="41">
        <v>2.9672714174953414E-4</v>
      </c>
    </row>
    <row r="323" spans="1:14" x14ac:dyDescent="0.25">
      <c r="A323">
        <v>7830632</v>
      </c>
      <c r="B323" t="s">
        <v>12</v>
      </c>
      <c r="C323" t="s">
        <v>4</v>
      </c>
      <c r="D323" t="s">
        <v>183</v>
      </c>
      <c r="E323" t="s">
        <v>331</v>
      </c>
      <c r="F323">
        <v>3.8910505836575876E-3</v>
      </c>
      <c r="G323">
        <v>37.700000000000003</v>
      </c>
      <c r="H323">
        <v>0.14669260700389106</v>
      </c>
      <c r="I323">
        <v>75.5</v>
      </c>
      <c r="J323">
        <v>0.29377431906614787</v>
      </c>
      <c r="K323">
        <v>67.12</v>
      </c>
      <c r="L323">
        <v>0.26116731517509728</v>
      </c>
      <c r="M323" s="41">
        <v>-1.3484309427440166E-2</v>
      </c>
      <c r="N323" s="41">
        <v>-5.2468130067860568E-5</v>
      </c>
    </row>
    <row r="324" spans="1:14" x14ac:dyDescent="0.25">
      <c r="A324">
        <v>7830632</v>
      </c>
      <c r="B324" t="s">
        <v>12</v>
      </c>
      <c r="C324" t="s">
        <v>4</v>
      </c>
      <c r="D324" t="s">
        <v>185</v>
      </c>
      <c r="E324" t="s">
        <v>332</v>
      </c>
      <c r="F324">
        <v>3.8910505836575876E-3</v>
      </c>
      <c r="G324">
        <v>55.6</v>
      </c>
      <c r="H324">
        <v>0.21634241245136188</v>
      </c>
      <c r="I324">
        <v>63.4</v>
      </c>
      <c r="J324">
        <v>0.24669260700389106</v>
      </c>
      <c r="K324">
        <v>65.334999999999994</v>
      </c>
      <c r="L324">
        <v>0.25422178988326843</v>
      </c>
      <c r="M324" s="41">
        <v>-0.2044590562582016</v>
      </c>
      <c r="N324" s="41">
        <v>-7.9556053018755484E-4</v>
      </c>
    </row>
    <row r="325" spans="1:14" x14ac:dyDescent="0.25">
      <c r="A325">
        <v>7830632</v>
      </c>
      <c r="B325" t="s">
        <v>12</v>
      </c>
      <c r="C325" t="s">
        <v>4</v>
      </c>
      <c r="D325" t="s">
        <v>185</v>
      </c>
      <c r="E325" t="s">
        <v>192</v>
      </c>
      <c r="F325">
        <v>3.8910505836575876E-3</v>
      </c>
      <c r="G325">
        <v>46.2</v>
      </c>
      <c r="H325">
        <v>0.17976653696498054</v>
      </c>
      <c r="I325">
        <v>80.099999999999994</v>
      </c>
      <c r="J325">
        <v>0.31167315175097277</v>
      </c>
      <c r="K325">
        <v>71.699999999999989</v>
      </c>
      <c r="L325">
        <v>0.27898832684824898</v>
      </c>
      <c r="M325" s="41">
        <v>-2.5734025985002518E-2</v>
      </c>
      <c r="N325" s="41">
        <v>-1.0013239682880358E-4</v>
      </c>
    </row>
    <row r="326" spans="1:14" x14ac:dyDescent="0.25">
      <c r="A326">
        <v>7830632</v>
      </c>
      <c r="B326" t="s">
        <v>12</v>
      </c>
      <c r="C326" t="s">
        <v>4</v>
      </c>
      <c r="D326" t="s">
        <v>193</v>
      </c>
      <c r="E326" t="s">
        <v>194</v>
      </c>
      <c r="F326">
        <v>3.8910505836575876E-3</v>
      </c>
      <c r="G326">
        <v>52.5</v>
      </c>
      <c r="H326">
        <v>0.20428015564202334</v>
      </c>
      <c r="I326">
        <v>87</v>
      </c>
      <c r="J326">
        <v>0.33852140077821014</v>
      </c>
      <c r="K326">
        <v>71.48</v>
      </c>
      <c r="L326">
        <v>0.27813229571984438</v>
      </c>
      <c r="M326" s="41">
        <v>6.4717084169387817E-2</v>
      </c>
      <c r="N326" s="41">
        <v>2.518174481299137E-4</v>
      </c>
    </row>
    <row r="327" spans="1:14" x14ac:dyDescent="0.25">
      <c r="A327">
        <v>7830632</v>
      </c>
      <c r="B327" t="s">
        <v>12</v>
      </c>
      <c r="C327" t="s">
        <v>4</v>
      </c>
      <c r="D327" t="s">
        <v>193</v>
      </c>
      <c r="E327" t="s">
        <v>333</v>
      </c>
      <c r="F327">
        <v>3.8910505836575876E-3</v>
      </c>
      <c r="G327">
        <v>41.9</v>
      </c>
      <c r="H327">
        <v>0.16303501945525292</v>
      </c>
      <c r="I327">
        <v>72.900000000000006</v>
      </c>
      <c r="J327">
        <v>0.28365758754863818</v>
      </c>
      <c r="K327">
        <v>62.290000000000006</v>
      </c>
      <c r="L327">
        <v>0.24237354085603116</v>
      </c>
      <c r="M327" s="41">
        <v>-4.1420940309762955E-2</v>
      </c>
      <c r="N327" s="41">
        <v>-1.6117097396794924E-4</v>
      </c>
    </row>
    <row r="328" spans="1:14" x14ac:dyDescent="0.25">
      <c r="A328">
        <v>7830632</v>
      </c>
      <c r="B328" t="s">
        <v>12</v>
      </c>
      <c r="C328" t="s">
        <v>4</v>
      </c>
      <c r="D328" t="s">
        <v>193</v>
      </c>
      <c r="E328" t="s">
        <v>239</v>
      </c>
      <c r="F328">
        <v>3.8910505836575876E-3</v>
      </c>
      <c r="G328">
        <v>43.3</v>
      </c>
      <c r="H328">
        <v>0.16848249027237353</v>
      </c>
      <c r="I328">
        <v>83.3</v>
      </c>
      <c r="J328">
        <v>0.32412451361867706</v>
      </c>
      <c r="K328">
        <v>69.054999999999993</v>
      </c>
      <c r="L328">
        <v>0.26869649805447471</v>
      </c>
      <c r="M328" s="41">
        <v>8.7022148072719574E-2</v>
      </c>
      <c r="N328" s="41">
        <v>3.3860758004949253E-4</v>
      </c>
    </row>
    <row r="329" spans="1:14" x14ac:dyDescent="0.25">
      <c r="A329">
        <v>7830632</v>
      </c>
      <c r="B329" t="s">
        <v>12</v>
      </c>
      <c r="C329" t="s">
        <v>4</v>
      </c>
      <c r="D329" t="s">
        <v>193</v>
      </c>
      <c r="E329" t="s">
        <v>334</v>
      </c>
      <c r="F329">
        <v>1.1673151750972763E-2</v>
      </c>
      <c r="G329">
        <v>38.4</v>
      </c>
      <c r="H329">
        <v>0.4482490272373541</v>
      </c>
      <c r="I329">
        <v>86.9</v>
      </c>
      <c r="J329">
        <v>1.0143968871595332</v>
      </c>
      <c r="K329">
        <v>67.325000000000003</v>
      </c>
      <c r="L329">
        <v>0.78589494163424134</v>
      </c>
      <c r="M329" s="41">
        <v>7.634376734495163E-2</v>
      </c>
      <c r="N329" s="41">
        <v>8.9117238145857932E-4</v>
      </c>
    </row>
    <row r="330" spans="1:14" x14ac:dyDescent="0.25">
      <c r="A330">
        <v>7830632</v>
      </c>
      <c r="B330" t="s">
        <v>12</v>
      </c>
      <c r="C330" t="s">
        <v>4</v>
      </c>
      <c r="D330" t="s">
        <v>193</v>
      </c>
      <c r="E330" t="s">
        <v>261</v>
      </c>
      <c r="F330">
        <v>3.8910505836575876E-2</v>
      </c>
      <c r="G330">
        <v>35.5</v>
      </c>
      <c r="H330">
        <v>1.3813229571984436</v>
      </c>
      <c r="I330">
        <v>93.9</v>
      </c>
      <c r="J330">
        <v>3.6536964980544751</v>
      </c>
      <c r="K330">
        <v>71.275000000000006</v>
      </c>
      <c r="L330">
        <v>2.7733463035019459</v>
      </c>
      <c r="M330" s="41">
        <v>0.14208409190177917</v>
      </c>
      <c r="N330" s="41">
        <v>5.528563887228762E-3</v>
      </c>
    </row>
    <row r="331" spans="1:14" x14ac:dyDescent="0.25">
      <c r="A331">
        <v>7830632</v>
      </c>
      <c r="B331" t="s">
        <v>12</v>
      </c>
      <c r="C331" t="s">
        <v>4</v>
      </c>
      <c r="D331" t="s">
        <v>193</v>
      </c>
      <c r="E331" t="s">
        <v>197</v>
      </c>
      <c r="F331">
        <v>7.7821011673151752E-3</v>
      </c>
      <c r="G331">
        <v>32.299999999999997</v>
      </c>
      <c r="H331">
        <v>0.25136186770428015</v>
      </c>
      <c r="I331">
        <v>77.099999999999994</v>
      </c>
      <c r="J331">
        <v>0.6</v>
      </c>
      <c r="K331">
        <v>53.39</v>
      </c>
      <c r="L331">
        <v>0.41548638132295723</v>
      </c>
      <c r="M331" s="41">
        <v>8.9683998376131058E-3</v>
      </c>
      <c r="N331" s="41">
        <v>6.9792994845238184E-5</v>
      </c>
    </row>
    <row r="332" spans="1:14" x14ac:dyDescent="0.25">
      <c r="A332">
        <v>7830632</v>
      </c>
      <c r="B332" t="s">
        <v>12</v>
      </c>
      <c r="C332" t="s">
        <v>4</v>
      </c>
      <c r="D332" t="s">
        <v>193</v>
      </c>
      <c r="E332" t="s">
        <v>335</v>
      </c>
      <c r="F332">
        <v>1.1673151750972763E-2</v>
      </c>
      <c r="G332">
        <v>58.7</v>
      </c>
      <c r="H332">
        <v>0.68521400778210118</v>
      </c>
      <c r="I332">
        <v>98.8</v>
      </c>
      <c r="J332">
        <v>1.1533073929961088</v>
      </c>
      <c r="K332">
        <v>83.45</v>
      </c>
      <c r="L332">
        <v>0.97412451361867713</v>
      </c>
      <c r="M332" s="41">
        <v>0.26058366894721985</v>
      </c>
      <c r="N332" s="41">
        <v>3.0418327114461463E-3</v>
      </c>
    </row>
    <row r="333" spans="1:14" x14ac:dyDescent="0.25">
      <c r="A333">
        <v>7830632</v>
      </c>
      <c r="B333" t="s">
        <v>12</v>
      </c>
      <c r="C333" t="s">
        <v>4</v>
      </c>
      <c r="D333" t="s">
        <v>193</v>
      </c>
      <c r="E333" t="s">
        <v>263</v>
      </c>
      <c r="F333">
        <v>7.7821011673151752E-3</v>
      </c>
      <c r="G333">
        <v>47.2</v>
      </c>
      <c r="H333">
        <v>0.36731517509727629</v>
      </c>
      <c r="I333">
        <v>97.8</v>
      </c>
      <c r="J333">
        <v>0.76108949416342409</v>
      </c>
      <c r="K333">
        <v>78.150000000000006</v>
      </c>
      <c r="L333">
        <v>0.60817120622568099</v>
      </c>
      <c r="M333" s="41">
        <v>0.1590317040681839</v>
      </c>
      <c r="N333" s="41">
        <v>1.2376008098691355E-3</v>
      </c>
    </row>
    <row r="334" spans="1:14" x14ac:dyDescent="0.25">
      <c r="A334">
        <v>7830632</v>
      </c>
      <c r="B334" t="s">
        <v>12</v>
      </c>
      <c r="C334" t="s">
        <v>4</v>
      </c>
      <c r="D334" t="s">
        <v>193</v>
      </c>
      <c r="E334" t="s">
        <v>240</v>
      </c>
      <c r="F334">
        <v>2.3346303501945526E-2</v>
      </c>
      <c r="G334">
        <v>44.3</v>
      </c>
      <c r="H334">
        <v>1.0342412451361866</v>
      </c>
      <c r="I334">
        <v>81.2</v>
      </c>
      <c r="J334">
        <v>1.8957198443579768</v>
      </c>
      <c r="K334">
        <v>71.86999999999999</v>
      </c>
      <c r="L334">
        <v>1.6778988326848248</v>
      </c>
      <c r="M334" s="41">
        <v>6.2974326312541962E-2</v>
      </c>
      <c r="N334" s="41">
        <v>1.4702177349231586E-3</v>
      </c>
    </row>
    <row r="335" spans="1:14" x14ac:dyDescent="0.25">
      <c r="A335">
        <v>7830632</v>
      </c>
      <c r="B335" t="s">
        <v>12</v>
      </c>
      <c r="C335" t="s">
        <v>4</v>
      </c>
      <c r="D335" t="s">
        <v>193</v>
      </c>
      <c r="E335" t="s">
        <v>64</v>
      </c>
      <c r="F335">
        <v>1.1673151750972763E-2</v>
      </c>
      <c r="G335">
        <v>48.3</v>
      </c>
      <c r="H335">
        <v>0.56381322957198443</v>
      </c>
      <c r="I335">
        <v>96.7</v>
      </c>
      <c r="J335">
        <v>1.1287937743190661</v>
      </c>
      <c r="K335">
        <v>67.41</v>
      </c>
      <c r="L335">
        <v>0.78688715953307387</v>
      </c>
      <c r="M335" s="41">
        <v>-7.521891500800848E-3</v>
      </c>
      <c r="N335" s="41">
        <v>-8.7804180943200556E-5</v>
      </c>
    </row>
    <row r="336" spans="1:14" x14ac:dyDescent="0.25">
      <c r="A336">
        <v>7830632</v>
      </c>
      <c r="B336" t="s">
        <v>12</v>
      </c>
      <c r="C336" t="s">
        <v>4</v>
      </c>
      <c r="D336" t="s">
        <v>193</v>
      </c>
      <c r="E336" t="s">
        <v>264</v>
      </c>
      <c r="F336">
        <v>1.1673151750972763E-2</v>
      </c>
      <c r="G336">
        <v>59</v>
      </c>
      <c r="H336">
        <v>0.68871595330739299</v>
      </c>
      <c r="I336">
        <v>91.9</v>
      </c>
      <c r="J336">
        <v>1.0727626459143971</v>
      </c>
      <c r="K336">
        <v>74.224999999999994</v>
      </c>
      <c r="L336">
        <v>0.86643968871595323</v>
      </c>
      <c r="M336" s="41">
        <v>9.1316312551498413E-2</v>
      </c>
      <c r="N336" s="41">
        <v>1.0659491737528997E-3</v>
      </c>
    </row>
    <row r="337" spans="1:14" x14ac:dyDescent="0.25">
      <c r="A337">
        <v>7830632</v>
      </c>
      <c r="B337" t="s">
        <v>12</v>
      </c>
      <c r="C337" t="s">
        <v>4</v>
      </c>
      <c r="D337" t="s">
        <v>193</v>
      </c>
      <c r="E337" t="s">
        <v>336</v>
      </c>
      <c r="F337">
        <v>2.7237354085603113E-2</v>
      </c>
      <c r="G337">
        <v>46.9</v>
      </c>
      <c r="H337">
        <v>1.2774319066147859</v>
      </c>
      <c r="I337">
        <v>94.2</v>
      </c>
      <c r="J337">
        <v>2.5657587548638134</v>
      </c>
      <c r="K337">
        <v>75.844999999999999</v>
      </c>
      <c r="L337">
        <v>2.0658171206225679</v>
      </c>
      <c r="M337" s="41">
        <v>0.13666161894798279</v>
      </c>
      <c r="N337" s="41">
        <v>3.7223009051979747E-3</v>
      </c>
    </row>
    <row r="338" spans="1:14" x14ac:dyDescent="0.25">
      <c r="A338">
        <v>7830632</v>
      </c>
      <c r="B338" t="s">
        <v>12</v>
      </c>
      <c r="C338" t="s">
        <v>4</v>
      </c>
      <c r="D338" t="s">
        <v>193</v>
      </c>
      <c r="E338" t="s">
        <v>337</v>
      </c>
      <c r="F338">
        <v>3.8910505836575876E-3</v>
      </c>
      <c r="G338">
        <v>80.099999999999994</v>
      </c>
      <c r="H338">
        <v>0.31167315175097277</v>
      </c>
      <c r="I338">
        <v>90.7</v>
      </c>
      <c r="J338">
        <v>0.35291828793774321</v>
      </c>
      <c r="K338">
        <v>86.054999999999993</v>
      </c>
      <c r="L338">
        <v>0.33484435797665368</v>
      </c>
      <c r="M338" s="41">
        <v>-2.152940072119236E-2</v>
      </c>
      <c r="N338" s="41">
        <v>-8.3771987241993621E-5</v>
      </c>
    </row>
    <row r="339" spans="1:14" x14ac:dyDescent="0.25">
      <c r="A339">
        <v>7830632</v>
      </c>
      <c r="B339" t="s">
        <v>12</v>
      </c>
      <c r="C339" t="s">
        <v>4</v>
      </c>
      <c r="D339" t="s">
        <v>193</v>
      </c>
      <c r="E339" t="s">
        <v>198</v>
      </c>
      <c r="F339">
        <v>3.5019455252918288E-2</v>
      </c>
      <c r="G339">
        <v>42.7</v>
      </c>
      <c r="H339">
        <v>1.4953307392996109</v>
      </c>
      <c r="I339">
        <v>90.6</v>
      </c>
      <c r="J339">
        <v>3.1727626459143967</v>
      </c>
      <c r="K339">
        <v>74.259999999999991</v>
      </c>
      <c r="L339">
        <v>2.6005447470817118</v>
      </c>
      <c r="M339" s="41">
        <v>9.107411652803421E-2</v>
      </c>
      <c r="N339" s="41">
        <v>3.18936594845256E-3</v>
      </c>
    </row>
    <row r="340" spans="1:14" x14ac:dyDescent="0.25">
      <c r="A340">
        <v>7830632</v>
      </c>
      <c r="B340" t="s">
        <v>12</v>
      </c>
      <c r="C340" t="s">
        <v>4</v>
      </c>
      <c r="D340" t="s">
        <v>193</v>
      </c>
      <c r="E340" t="s">
        <v>199</v>
      </c>
      <c r="F340">
        <v>2.3346303501945526E-2</v>
      </c>
      <c r="G340">
        <v>46</v>
      </c>
      <c r="H340">
        <v>1.0739299610894941</v>
      </c>
      <c r="I340">
        <v>74.099999999999994</v>
      </c>
      <c r="J340">
        <v>1.7299610894941633</v>
      </c>
      <c r="K340">
        <v>64.86999999999999</v>
      </c>
      <c r="L340">
        <v>1.514474708171206</v>
      </c>
      <c r="M340" s="41">
        <v>-8.1290550529956818E-2</v>
      </c>
      <c r="N340" s="41">
        <v>-1.8978338645126106E-3</v>
      </c>
    </row>
    <row r="341" spans="1:14" x14ac:dyDescent="0.25">
      <c r="A341">
        <v>7830632</v>
      </c>
      <c r="B341" t="s">
        <v>12</v>
      </c>
      <c r="C341" t="s">
        <v>4</v>
      </c>
      <c r="D341" t="s">
        <v>193</v>
      </c>
      <c r="E341" t="s">
        <v>200</v>
      </c>
      <c r="F341">
        <v>1.556420233463035E-2</v>
      </c>
      <c r="G341">
        <v>39.9</v>
      </c>
      <c r="H341">
        <v>0.62101167315175099</v>
      </c>
      <c r="I341">
        <v>88.3</v>
      </c>
      <c r="J341">
        <v>1.3743190661478599</v>
      </c>
      <c r="K341">
        <v>67.28</v>
      </c>
      <c r="L341">
        <v>1.0471595330739301</v>
      </c>
      <c r="M341" s="41">
        <v>6.9152094423770905E-2</v>
      </c>
      <c r="N341" s="41">
        <v>1.0762971894750335E-3</v>
      </c>
    </row>
    <row r="342" spans="1:14" x14ac:dyDescent="0.25">
      <c r="A342">
        <v>7830632</v>
      </c>
      <c r="B342" t="s">
        <v>12</v>
      </c>
      <c r="C342" t="s">
        <v>4</v>
      </c>
      <c r="D342" t="s">
        <v>193</v>
      </c>
      <c r="E342" t="s">
        <v>201</v>
      </c>
      <c r="F342">
        <v>1.556420233463035E-2</v>
      </c>
      <c r="G342">
        <v>56.7</v>
      </c>
      <c r="H342">
        <v>0.88249027237354094</v>
      </c>
      <c r="I342">
        <v>85.7</v>
      </c>
      <c r="J342">
        <v>1.3338521400778212</v>
      </c>
      <c r="K342">
        <v>78.265000000000001</v>
      </c>
      <c r="L342">
        <v>1.2181322957198444</v>
      </c>
      <c r="M342" s="41">
        <v>1.7390511929988861E-2</v>
      </c>
      <c r="N342" s="41">
        <v>2.7066944638114957E-4</v>
      </c>
    </row>
    <row r="343" spans="1:14" x14ac:dyDescent="0.25">
      <c r="A343">
        <v>7830632</v>
      </c>
      <c r="B343" t="s">
        <v>12</v>
      </c>
      <c r="C343" t="s">
        <v>4</v>
      </c>
      <c r="D343" t="s">
        <v>193</v>
      </c>
      <c r="E343" t="s">
        <v>202</v>
      </c>
      <c r="F343">
        <v>1.9455252918287938E-2</v>
      </c>
      <c r="G343">
        <v>49.7</v>
      </c>
      <c r="H343">
        <v>0.96692607003891062</v>
      </c>
      <c r="I343">
        <v>81.900000000000006</v>
      </c>
      <c r="J343">
        <v>1.5933852140077822</v>
      </c>
      <c r="K343">
        <v>62.805</v>
      </c>
      <c r="L343">
        <v>1.221887159533074</v>
      </c>
      <c r="M343" s="41">
        <v>1.4019427821040154E-2</v>
      </c>
      <c r="N343" s="41">
        <v>2.7275151402801856E-4</v>
      </c>
    </row>
    <row r="344" spans="1:14" x14ac:dyDescent="0.25">
      <c r="A344">
        <v>7830632</v>
      </c>
      <c r="B344" t="s">
        <v>12</v>
      </c>
      <c r="C344" t="s">
        <v>4</v>
      </c>
      <c r="D344" t="s">
        <v>193</v>
      </c>
      <c r="E344" t="s">
        <v>203</v>
      </c>
      <c r="F344">
        <v>3.8910505836575876E-2</v>
      </c>
      <c r="G344">
        <v>49.2</v>
      </c>
      <c r="H344">
        <v>1.9143968871595332</v>
      </c>
      <c r="I344">
        <v>91.6</v>
      </c>
      <c r="J344">
        <v>3.56420233463035</v>
      </c>
      <c r="K344">
        <v>66.509999999999991</v>
      </c>
      <c r="L344">
        <v>2.5879377431906612</v>
      </c>
      <c r="M344" s="41">
        <v>0.11769837141036987</v>
      </c>
      <c r="N344" s="41">
        <v>4.5797031677186724E-3</v>
      </c>
    </row>
    <row r="345" spans="1:14" x14ac:dyDescent="0.25">
      <c r="A345">
        <v>7830632</v>
      </c>
      <c r="B345" t="s">
        <v>12</v>
      </c>
      <c r="C345" t="s">
        <v>4</v>
      </c>
      <c r="D345" t="s">
        <v>193</v>
      </c>
      <c r="E345" t="s">
        <v>204</v>
      </c>
      <c r="F345">
        <v>3.8910505836575876E-3</v>
      </c>
      <c r="G345">
        <v>58</v>
      </c>
      <c r="H345">
        <v>0.22568093385214008</v>
      </c>
      <c r="I345">
        <v>80.8</v>
      </c>
      <c r="J345">
        <v>0.31439688715953307</v>
      </c>
      <c r="K345">
        <v>69.329999999999984</v>
      </c>
      <c r="L345">
        <v>0.26976653696498049</v>
      </c>
      <c r="M345" s="41">
        <v>-1.4808675274252892E-2</v>
      </c>
      <c r="N345" s="41">
        <v>-5.7621304569077399E-5</v>
      </c>
    </row>
    <row r="346" spans="1:14" x14ac:dyDescent="0.25">
      <c r="A346">
        <v>7830632</v>
      </c>
      <c r="B346" t="s">
        <v>12</v>
      </c>
      <c r="C346" t="s">
        <v>4</v>
      </c>
      <c r="D346" t="s">
        <v>193</v>
      </c>
      <c r="E346" t="s">
        <v>205</v>
      </c>
      <c r="F346">
        <v>3.8910505836575876E-3</v>
      </c>
      <c r="G346">
        <v>67.5</v>
      </c>
      <c r="H346">
        <v>0.26264591439688717</v>
      </c>
      <c r="I346">
        <v>79.5</v>
      </c>
      <c r="J346">
        <v>0.30933852140077822</v>
      </c>
      <c r="K346">
        <v>76.61</v>
      </c>
      <c r="L346">
        <v>0.2980933852140078</v>
      </c>
      <c r="M346" s="41">
        <v>-1.8722003325819969E-2</v>
      </c>
      <c r="N346" s="41">
        <v>-7.2848261968171092E-5</v>
      </c>
    </row>
    <row r="347" spans="1:14" x14ac:dyDescent="0.25">
      <c r="A347">
        <v>7830632</v>
      </c>
      <c r="B347" t="s">
        <v>12</v>
      </c>
      <c r="C347" t="s">
        <v>4</v>
      </c>
      <c r="D347" t="s">
        <v>306</v>
      </c>
      <c r="E347" t="s">
        <v>338</v>
      </c>
      <c r="F347">
        <v>3.8910505836575876E-3</v>
      </c>
      <c r="G347">
        <v>67.599999999999994</v>
      </c>
      <c r="H347">
        <v>0.26303501945525293</v>
      </c>
      <c r="I347">
        <v>87.3</v>
      </c>
      <c r="J347">
        <v>0.33968871595330741</v>
      </c>
      <c r="K347">
        <v>75.72999999999999</v>
      </c>
      <c r="L347">
        <v>0.29466926070038907</v>
      </c>
      <c r="M347" s="41">
        <v>1.2457551434636116E-2</v>
      </c>
      <c r="N347" s="41">
        <v>4.8472962780685274E-5</v>
      </c>
    </row>
    <row r="348" spans="1:14" x14ac:dyDescent="0.25">
      <c r="A348">
        <v>7830632</v>
      </c>
      <c r="B348" t="s">
        <v>12</v>
      </c>
      <c r="C348" t="s">
        <v>4</v>
      </c>
      <c r="D348" t="s">
        <v>306</v>
      </c>
      <c r="E348" t="s">
        <v>339</v>
      </c>
      <c r="F348">
        <v>7.7821011673151752E-3</v>
      </c>
      <c r="G348">
        <v>91.2</v>
      </c>
      <c r="H348">
        <v>0.709727626459144</v>
      </c>
      <c r="I348">
        <v>94.5</v>
      </c>
      <c r="J348">
        <v>0.7354085603112841</v>
      </c>
      <c r="K348">
        <v>89.775000000000006</v>
      </c>
      <c r="L348">
        <v>0.69863813229571992</v>
      </c>
      <c r="M348" s="41">
        <v>0.13034428656101227</v>
      </c>
      <c r="N348" s="41">
        <v>1.0143524245993173E-3</v>
      </c>
    </row>
    <row r="349" spans="1:14" x14ac:dyDescent="0.25">
      <c r="A349">
        <v>7830632</v>
      </c>
      <c r="B349" t="s">
        <v>12</v>
      </c>
      <c r="C349" t="s">
        <v>4</v>
      </c>
      <c r="D349" t="s">
        <v>80</v>
      </c>
      <c r="E349" t="s">
        <v>340</v>
      </c>
      <c r="F349">
        <v>1.1673151750972763E-2</v>
      </c>
      <c r="G349">
        <v>55.9</v>
      </c>
      <c r="H349">
        <v>0.65252918287937745</v>
      </c>
      <c r="I349">
        <v>81.8</v>
      </c>
      <c r="J349">
        <v>0.95486381322957192</v>
      </c>
      <c r="K349">
        <v>68.44</v>
      </c>
      <c r="L349">
        <v>0.79891050583657586</v>
      </c>
      <c r="M349" s="41">
        <v>-5.5718701332807541E-2</v>
      </c>
      <c r="N349" s="41">
        <v>-6.5041285602499075E-4</v>
      </c>
    </row>
    <row r="350" spans="1:14" x14ac:dyDescent="0.25">
      <c r="A350">
        <v>7830632</v>
      </c>
      <c r="B350" t="s">
        <v>12</v>
      </c>
      <c r="C350" t="s">
        <v>4</v>
      </c>
      <c r="D350" t="s">
        <v>80</v>
      </c>
      <c r="E350" t="s">
        <v>341</v>
      </c>
      <c r="F350">
        <v>3.8910505836575876E-3</v>
      </c>
      <c r="G350">
        <v>59.3</v>
      </c>
      <c r="H350">
        <v>0.23073929961089493</v>
      </c>
      <c r="I350">
        <v>75.900000000000006</v>
      </c>
      <c r="J350">
        <v>0.2953307392996109</v>
      </c>
      <c r="K350">
        <v>74.37</v>
      </c>
      <c r="L350">
        <v>0.2893774319066148</v>
      </c>
      <c r="M350" s="41">
        <v>-0.12736432254314423</v>
      </c>
      <c r="N350" s="41">
        <v>-4.9558102156865456E-4</v>
      </c>
    </row>
    <row r="351" spans="1:14" x14ac:dyDescent="0.25">
      <c r="A351">
        <v>7830632</v>
      </c>
      <c r="B351" t="s">
        <v>12</v>
      </c>
      <c r="C351" t="s">
        <v>4</v>
      </c>
      <c r="D351" t="s">
        <v>80</v>
      </c>
      <c r="E351" t="s">
        <v>342</v>
      </c>
      <c r="F351">
        <v>1.1673151750972763E-2</v>
      </c>
      <c r="G351">
        <v>41.1</v>
      </c>
      <c r="H351">
        <v>0.47976653696498056</v>
      </c>
      <c r="I351">
        <v>80.8</v>
      </c>
      <c r="J351">
        <v>0.9431906614785992</v>
      </c>
      <c r="K351">
        <v>69.27</v>
      </c>
      <c r="L351">
        <v>0.80859922178988319</v>
      </c>
      <c r="M351" s="41">
        <v>-6.0425367206335068E-2</v>
      </c>
      <c r="N351" s="41">
        <v>-7.0535448100780232E-4</v>
      </c>
    </row>
    <row r="352" spans="1:14" x14ac:dyDescent="0.25">
      <c r="A352">
        <v>7830632</v>
      </c>
      <c r="B352" t="s">
        <v>12</v>
      </c>
      <c r="C352" t="s">
        <v>4</v>
      </c>
      <c r="D352" t="s">
        <v>80</v>
      </c>
      <c r="E352" t="s">
        <v>343</v>
      </c>
      <c r="F352">
        <v>3.8910505836575876E-3</v>
      </c>
      <c r="G352">
        <v>59</v>
      </c>
      <c r="H352">
        <v>0.22957198443579768</v>
      </c>
      <c r="I352">
        <v>82.5</v>
      </c>
      <c r="J352">
        <v>0.321011673151751</v>
      </c>
      <c r="K352">
        <v>65.78</v>
      </c>
      <c r="L352">
        <v>0.2559533073929961</v>
      </c>
      <c r="M352" s="41">
        <v>-4.3794095516204834E-2</v>
      </c>
      <c r="N352" s="41">
        <v>-1.7040504091908495E-4</v>
      </c>
    </row>
    <row r="353" spans="1:14" x14ac:dyDescent="0.25">
      <c r="A353">
        <v>7830632</v>
      </c>
      <c r="B353" t="s">
        <v>12</v>
      </c>
      <c r="C353" t="s">
        <v>4</v>
      </c>
      <c r="D353" t="s">
        <v>80</v>
      </c>
      <c r="E353" t="s">
        <v>344</v>
      </c>
      <c r="F353">
        <v>3.8910505836575876E-3</v>
      </c>
      <c r="G353">
        <v>63.4</v>
      </c>
      <c r="H353">
        <v>0.24669260700389106</v>
      </c>
      <c r="I353">
        <v>82.2</v>
      </c>
      <c r="J353">
        <v>0.31984435797665373</v>
      </c>
      <c r="K353">
        <v>74.054999999999993</v>
      </c>
      <c r="L353">
        <v>0.28815175097276263</v>
      </c>
      <c r="M353" s="41">
        <v>-5.4370839148759842E-2</v>
      </c>
      <c r="N353" s="41">
        <v>-2.115596854037348E-4</v>
      </c>
    </row>
    <row r="354" spans="1:14" x14ac:dyDescent="0.25">
      <c r="A354">
        <v>7830632</v>
      </c>
      <c r="B354" t="s">
        <v>12</v>
      </c>
      <c r="C354" t="s">
        <v>4</v>
      </c>
      <c r="D354" t="s">
        <v>80</v>
      </c>
      <c r="E354" t="s">
        <v>345</v>
      </c>
      <c r="F354">
        <v>3.8910505836575876E-3</v>
      </c>
      <c r="G354">
        <v>39</v>
      </c>
      <c r="H354">
        <v>0.15175097276264593</v>
      </c>
      <c r="I354">
        <v>65.599999999999994</v>
      </c>
      <c r="J354">
        <v>0.25525291828793772</v>
      </c>
      <c r="K354">
        <v>52.765000000000001</v>
      </c>
      <c r="L354">
        <v>0.2053112840466926</v>
      </c>
      <c r="M354" s="41">
        <v>-0.19943246245384216</v>
      </c>
      <c r="N354" s="41">
        <v>-7.7600179943129244E-4</v>
      </c>
    </row>
    <row r="355" spans="1:14" x14ac:dyDescent="0.25">
      <c r="A355">
        <v>7830632</v>
      </c>
      <c r="B355" t="s">
        <v>12</v>
      </c>
      <c r="C355" t="s">
        <v>4</v>
      </c>
      <c r="D355" t="s">
        <v>346</v>
      </c>
      <c r="E355" t="s">
        <v>347</v>
      </c>
      <c r="F355">
        <v>3.8910505836575876E-3</v>
      </c>
      <c r="G355">
        <v>31.8</v>
      </c>
      <c r="H355">
        <v>0.12373540856031129</v>
      </c>
      <c r="I355">
        <v>58.6</v>
      </c>
      <c r="J355">
        <v>0.22801556420233463</v>
      </c>
      <c r="K355">
        <v>50.724999999999994</v>
      </c>
      <c r="L355">
        <v>0.19737354085603112</v>
      </c>
      <c r="M355" s="41">
        <v>-0.20282669365406036</v>
      </c>
      <c r="N355" s="41">
        <v>-7.8920892472397026E-4</v>
      </c>
    </row>
    <row r="356" spans="1:14" s="8" customFormat="1" x14ac:dyDescent="0.25">
      <c r="A356" s="8">
        <v>7830632</v>
      </c>
      <c r="B356" s="8" t="s">
        <v>12</v>
      </c>
      <c r="C356" s="8" t="s">
        <v>4</v>
      </c>
      <c r="D356" s="8" t="s">
        <v>2324</v>
      </c>
      <c r="F356" s="8">
        <v>0.62645914396887137</v>
      </c>
      <c r="H356" s="8">
        <v>27.145914396887157</v>
      </c>
      <c r="J356" s="8">
        <v>53.987937743190656</v>
      </c>
      <c r="L356" s="8">
        <v>43.110369649805449</v>
      </c>
      <c r="M356" s="41"/>
      <c r="N356" s="43">
        <v>2.5485912158519954E-2</v>
      </c>
    </row>
    <row r="357" spans="1:14" x14ac:dyDescent="0.25">
      <c r="A357">
        <v>7830632</v>
      </c>
      <c r="B357" t="s">
        <v>12</v>
      </c>
      <c r="C357" t="s">
        <v>6</v>
      </c>
      <c r="D357" t="s">
        <v>151</v>
      </c>
      <c r="E357" t="s">
        <v>242</v>
      </c>
      <c r="F357">
        <v>1.556420233463035E-2</v>
      </c>
      <c r="G357">
        <v>28.2</v>
      </c>
      <c r="H357">
        <v>0.43891050583657587</v>
      </c>
      <c r="I357">
        <v>76</v>
      </c>
      <c r="J357">
        <v>1.1828793774319066</v>
      </c>
      <c r="K357">
        <v>58.125</v>
      </c>
      <c r="L357">
        <v>0.90466926070038911</v>
      </c>
      <c r="M357" s="41">
        <v>-2.8409458696842194E-2</v>
      </c>
      <c r="N357" s="41">
        <v>-4.4217056337497577E-4</v>
      </c>
    </row>
    <row r="358" spans="1:14" x14ac:dyDescent="0.25">
      <c r="A358">
        <v>7830632</v>
      </c>
      <c r="B358" t="s">
        <v>12</v>
      </c>
      <c r="C358" t="s">
        <v>6</v>
      </c>
      <c r="D358" t="s">
        <v>151</v>
      </c>
      <c r="E358" t="s">
        <v>243</v>
      </c>
      <c r="F358">
        <v>3.8910505836575876E-3</v>
      </c>
      <c r="G358">
        <v>30.4</v>
      </c>
      <c r="H358">
        <v>0.11828793774319066</v>
      </c>
      <c r="I358">
        <v>74.8</v>
      </c>
      <c r="J358">
        <v>0.29105058365758757</v>
      </c>
      <c r="K358">
        <v>54.93</v>
      </c>
      <c r="L358">
        <v>0.21373540856031129</v>
      </c>
      <c r="M358" s="41">
        <v>-1.737816259264946E-2</v>
      </c>
      <c r="N358" s="41">
        <v>-6.7619309699025137E-5</v>
      </c>
    </row>
    <row r="359" spans="1:14" x14ac:dyDescent="0.25">
      <c r="A359">
        <v>7830632</v>
      </c>
      <c r="B359" t="s">
        <v>12</v>
      </c>
      <c r="C359" t="s">
        <v>6</v>
      </c>
      <c r="D359" t="s">
        <v>151</v>
      </c>
      <c r="E359" t="s">
        <v>244</v>
      </c>
      <c r="F359">
        <v>1.1673151750972763E-2</v>
      </c>
      <c r="G359">
        <v>29.9</v>
      </c>
      <c r="H359">
        <v>0.34902723735408558</v>
      </c>
      <c r="I359">
        <v>72.900000000000006</v>
      </c>
      <c r="J359">
        <v>0.85097276264591448</v>
      </c>
      <c r="K359">
        <v>57.81</v>
      </c>
      <c r="L359">
        <v>0.67482490272373541</v>
      </c>
      <c r="M359" s="41">
        <v>-1.8294582143425941E-2</v>
      </c>
      <c r="N359" s="41">
        <v>-2.1355543358084756E-4</v>
      </c>
    </row>
    <row r="360" spans="1:14" x14ac:dyDescent="0.25">
      <c r="A360">
        <v>7830632</v>
      </c>
      <c r="B360" t="s">
        <v>12</v>
      </c>
      <c r="C360" t="s">
        <v>6</v>
      </c>
      <c r="D360" t="s">
        <v>151</v>
      </c>
      <c r="E360" t="s">
        <v>245</v>
      </c>
      <c r="F360">
        <v>3.8910505836575876E-3</v>
      </c>
      <c r="G360">
        <v>25</v>
      </c>
      <c r="H360">
        <v>9.727626459143969E-2</v>
      </c>
      <c r="I360">
        <v>83.9</v>
      </c>
      <c r="J360">
        <v>0.3264591439688716</v>
      </c>
      <c r="K360">
        <v>64.944999999999993</v>
      </c>
      <c r="L360">
        <v>0.252704280155642</v>
      </c>
      <c r="M360" s="41">
        <v>4.3599221855401993E-2</v>
      </c>
      <c r="N360" s="41">
        <v>1.6964677764747858E-4</v>
      </c>
    </row>
    <row r="361" spans="1:14" x14ac:dyDescent="0.25">
      <c r="A361">
        <v>7830632</v>
      </c>
      <c r="B361" t="s">
        <v>12</v>
      </c>
      <c r="C361" t="s">
        <v>6</v>
      </c>
      <c r="D361" t="s">
        <v>151</v>
      </c>
      <c r="E361" t="s">
        <v>246</v>
      </c>
      <c r="F361">
        <v>1.556420233463035E-2</v>
      </c>
      <c r="G361">
        <v>40.200000000000003</v>
      </c>
      <c r="H361">
        <v>0.62568093385214008</v>
      </c>
      <c r="I361">
        <v>70.8</v>
      </c>
      <c r="J361">
        <v>1.1019455252918289</v>
      </c>
      <c r="K361">
        <v>59.724999999999994</v>
      </c>
      <c r="L361">
        <v>0.92957198443579758</v>
      </c>
      <c r="M361" s="41">
        <v>-3.77177894115448E-2</v>
      </c>
      <c r="N361" s="41">
        <v>-5.8704730601626153E-4</v>
      </c>
    </row>
    <row r="362" spans="1:14" x14ac:dyDescent="0.25">
      <c r="A362">
        <v>7830632</v>
      </c>
      <c r="B362" t="s">
        <v>12</v>
      </c>
      <c r="C362" t="s">
        <v>6</v>
      </c>
      <c r="D362" t="s">
        <v>151</v>
      </c>
      <c r="E362" t="s">
        <v>247</v>
      </c>
      <c r="F362">
        <v>2.3346303501945526E-2</v>
      </c>
      <c r="G362">
        <v>32.5</v>
      </c>
      <c r="H362">
        <v>0.75875486381322954</v>
      </c>
      <c r="I362">
        <v>78.599999999999994</v>
      </c>
      <c r="J362">
        <v>1.8350194552529182</v>
      </c>
      <c r="K362">
        <v>58.9</v>
      </c>
      <c r="L362">
        <v>1.3750972762645914</v>
      </c>
      <c r="M362" s="41">
        <v>4.3711982667446136E-2</v>
      </c>
      <c r="N362" s="41">
        <v>1.0205132140259799E-3</v>
      </c>
    </row>
    <row r="363" spans="1:14" x14ac:dyDescent="0.25">
      <c r="A363">
        <v>7830632</v>
      </c>
      <c r="B363" t="s">
        <v>12</v>
      </c>
      <c r="C363" t="s">
        <v>6</v>
      </c>
      <c r="D363" t="s">
        <v>151</v>
      </c>
      <c r="E363" t="s">
        <v>249</v>
      </c>
      <c r="F363">
        <v>3.8910505836575876E-3</v>
      </c>
      <c r="G363">
        <v>67.7</v>
      </c>
      <c r="H363">
        <v>0.26342412451361868</v>
      </c>
      <c r="I363">
        <v>82.8</v>
      </c>
      <c r="J363">
        <v>0.32217898832684827</v>
      </c>
      <c r="K363">
        <v>75.299999999999983</v>
      </c>
      <c r="L363">
        <v>0.2929961089494163</v>
      </c>
      <c r="M363" s="41">
        <v>3.1987838447093964E-2</v>
      </c>
      <c r="N363" s="41">
        <v>1.2446629745950958E-4</v>
      </c>
    </row>
    <row r="364" spans="1:14" x14ac:dyDescent="0.25">
      <c r="A364">
        <v>7830632</v>
      </c>
      <c r="B364" t="s">
        <v>12</v>
      </c>
      <c r="C364" t="s">
        <v>6</v>
      </c>
      <c r="D364" t="s">
        <v>151</v>
      </c>
      <c r="E364" t="s">
        <v>250</v>
      </c>
      <c r="F364">
        <v>3.8910505836575876E-3</v>
      </c>
      <c r="G364">
        <v>36.799999999999997</v>
      </c>
      <c r="H364">
        <v>0.14319066147859921</v>
      </c>
      <c r="I364">
        <v>89.2</v>
      </c>
      <c r="J364">
        <v>0.3470817120622568</v>
      </c>
      <c r="K364">
        <v>64.23</v>
      </c>
      <c r="L364">
        <v>0.24992217898832686</v>
      </c>
      <c r="M364" s="41">
        <v>6.5613739192485809E-2</v>
      </c>
      <c r="N364" s="41">
        <v>2.5530637818087866E-4</v>
      </c>
    </row>
    <row r="365" spans="1:14" x14ac:dyDescent="0.25">
      <c r="A365">
        <v>7830632</v>
      </c>
      <c r="B365" t="s">
        <v>12</v>
      </c>
      <c r="C365" t="s">
        <v>6</v>
      </c>
      <c r="D365" t="s">
        <v>160</v>
      </c>
      <c r="E365" t="s">
        <v>348</v>
      </c>
      <c r="F365">
        <v>3.8910505836575876E-3</v>
      </c>
      <c r="G365">
        <v>37.6</v>
      </c>
      <c r="H365">
        <v>0.1463035019455253</v>
      </c>
      <c r="I365">
        <v>82.9</v>
      </c>
      <c r="J365">
        <v>0.32256809338521403</v>
      </c>
      <c r="K365">
        <v>71.275000000000006</v>
      </c>
      <c r="L365">
        <v>0.27733463035019457</v>
      </c>
      <c r="M365" s="41">
        <v>2.2424547933042049E-3</v>
      </c>
      <c r="N365" s="41">
        <v>8.725505032312081E-6</v>
      </c>
    </row>
    <row r="366" spans="1:14" x14ac:dyDescent="0.25">
      <c r="A366">
        <v>7830632</v>
      </c>
      <c r="B366" t="s">
        <v>12</v>
      </c>
      <c r="C366" t="s">
        <v>6</v>
      </c>
      <c r="D366" t="s">
        <v>160</v>
      </c>
      <c r="E366" t="s">
        <v>265</v>
      </c>
      <c r="F366">
        <v>3.8910505836575876E-3</v>
      </c>
      <c r="G366">
        <v>43</v>
      </c>
      <c r="H366">
        <v>0.16731517509727628</v>
      </c>
      <c r="I366">
        <v>91.6</v>
      </c>
      <c r="J366">
        <v>0.35642023346303503</v>
      </c>
      <c r="K366">
        <v>67.874999999999986</v>
      </c>
      <c r="L366">
        <v>0.2641050583657587</v>
      </c>
      <c r="M366" s="41">
        <v>8.6113922297954559E-2</v>
      </c>
      <c r="N366" s="41">
        <v>3.3507362761850022E-4</v>
      </c>
    </row>
    <row r="367" spans="1:14" x14ac:dyDescent="0.25">
      <c r="A367">
        <v>7830632</v>
      </c>
      <c r="B367" t="s">
        <v>12</v>
      </c>
      <c r="C367" t="s">
        <v>6</v>
      </c>
      <c r="D367" t="s">
        <v>160</v>
      </c>
      <c r="E367" t="s">
        <v>349</v>
      </c>
      <c r="F367">
        <v>3.8910505836575876E-3</v>
      </c>
      <c r="G367">
        <v>24.7</v>
      </c>
      <c r="H367">
        <v>9.6108949416342418E-2</v>
      </c>
      <c r="I367">
        <v>79.8</v>
      </c>
      <c r="J367">
        <v>0.31050583657587549</v>
      </c>
      <c r="K367">
        <v>62.674999999999997</v>
      </c>
      <c r="L367">
        <v>0.24387159533073929</v>
      </c>
      <c r="M367" s="41">
        <v>-1.5668034553527832E-2</v>
      </c>
      <c r="N367" s="41">
        <v>-6.0965114994271724E-5</v>
      </c>
    </row>
    <row r="368" spans="1:14" x14ac:dyDescent="0.25">
      <c r="A368">
        <v>7830632</v>
      </c>
      <c r="B368" t="s">
        <v>12</v>
      </c>
      <c r="C368" t="s">
        <v>6</v>
      </c>
      <c r="D368" t="s">
        <v>160</v>
      </c>
      <c r="E368" t="s">
        <v>266</v>
      </c>
      <c r="F368">
        <v>3.8910505836575876E-3</v>
      </c>
      <c r="G368">
        <v>28.1</v>
      </c>
      <c r="H368">
        <v>0.10933852140077821</v>
      </c>
      <c r="I368">
        <v>83.8</v>
      </c>
      <c r="J368">
        <v>0.32607003891050584</v>
      </c>
      <c r="K368">
        <v>60.469999999999992</v>
      </c>
      <c r="L368">
        <v>0.23529182879377428</v>
      </c>
      <c r="M368" s="41">
        <v>1.5977680683135986E-2</v>
      </c>
      <c r="N368" s="41">
        <v>6.2169963747610844E-5</v>
      </c>
    </row>
    <row r="369" spans="1:14" x14ac:dyDescent="0.25">
      <c r="A369">
        <v>7830632</v>
      </c>
      <c r="B369" t="s">
        <v>12</v>
      </c>
      <c r="C369" t="s">
        <v>6</v>
      </c>
      <c r="D369" t="s">
        <v>160</v>
      </c>
      <c r="E369" t="s">
        <v>350</v>
      </c>
      <c r="F369">
        <v>3.8910505836575876E-3</v>
      </c>
      <c r="G369">
        <v>40.5</v>
      </c>
      <c r="H369">
        <v>0.15758754863813229</v>
      </c>
      <c r="I369">
        <v>85.9</v>
      </c>
      <c r="J369">
        <v>0.3342412451361868</v>
      </c>
      <c r="K369">
        <v>65.790000000000006</v>
      </c>
      <c r="L369">
        <v>0.2559922178988327</v>
      </c>
      <c r="M369" s="41">
        <v>2.2504717111587524E-2</v>
      </c>
      <c r="N369" s="41">
        <v>8.7566992652091542E-5</v>
      </c>
    </row>
    <row r="370" spans="1:14" x14ac:dyDescent="0.25">
      <c r="A370">
        <v>7830632</v>
      </c>
      <c r="B370" t="s">
        <v>12</v>
      </c>
      <c r="C370" t="s">
        <v>6</v>
      </c>
      <c r="D370" t="s">
        <v>160</v>
      </c>
      <c r="E370" t="s">
        <v>268</v>
      </c>
      <c r="F370">
        <v>3.8910505836575876E-3</v>
      </c>
      <c r="G370">
        <v>37.700000000000003</v>
      </c>
      <c r="H370">
        <v>0.14669260700389106</v>
      </c>
      <c r="I370">
        <v>88.2</v>
      </c>
      <c r="J370">
        <v>0.34319066147859922</v>
      </c>
      <c r="K370">
        <v>66.945000000000007</v>
      </c>
      <c r="L370">
        <v>0.26048638132295721</v>
      </c>
      <c r="M370" s="41">
        <v>6.9682449102401733E-2</v>
      </c>
      <c r="N370" s="41">
        <v>2.7113793425059043E-4</v>
      </c>
    </row>
    <row r="371" spans="1:14" x14ac:dyDescent="0.25">
      <c r="A371">
        <v>7830632</v>
      </c>
      <c r="B371" t="s">
        <v>12</v>
      </c>
      <c r="C371" t="s">
        <v>6</v>
      </c>
      <c r="D371" t="s">
        <v>160</v>
      </c>
      <c r="E371" t="s">
        <v>351</v>
      </c>
      <c r="F371">
        <v>1.1673151750972763E-2</v>
      </c>
      <c r="G371">
        <v>36.1</v>
      </c>
      <c r="H371">
        <v>0.42140077821011673</v>
      </c>
      <c r="I371">
        <v>86.2</v>
      </c>
      <c r="J371">
        <v>1.0062256809338521</v>
      </c>
      <c r="K371">
        <v>68.709999999999994</v>
      </c>
      <c r="L371">
        <v>0.80206225680933851</v>
      </c>
      <c r="M371" s="41">
        <v>5.4441068321466446E-2</v>
      </c>
      <c r="N371" s="41">
        <v>6.354988520015538E-4</v>
      </c>
    </row>
    <row r="372" spans="1:14" x14ac:dyDescent="0.25">
      <c r="A372">
        <v>7830632</v>
      </c>
      <c r="B372" t="s">
        <v>12</v>
      </c>
      <c r="C372" t="s">
        <v>6</v>
      </c>
      <c r="D372" t="s">
        <v>160</v>
      </c>
      <c r="E372" t="s">
        <v>269</v>
      </c>
      <c r="F372">
        <v>3.8910505836575876E-3</v>
      </c>
      <c r="G372">
        <v>42.7</v>
      </c>
      <c r="H372">
        <v>0.16614785992217901</v>
      </c>
      <c r="I372">
        <v>96.3</v>
      </c>
      <c r="J372">
        <v>0.37470817120622568</v>
      </c>
      <c r="K372">
        <v>76.254999999999995</v>
      </c>
      <c r="L372">
        <v>0.29671206225680935</v>
      </c>
      <c r="M372" s="41">
        <v>0.11756718903779984</v>
      </c>
      <c r="N372" s="41">
        <v>4.5745987952451297E-4</v>
      </c>
    </row>
    <row r="373" spans="1:14" x14ac:dyDescent="0.25">
      <c r="A373">
        <v>7830632</v>
      </c>
      <c r="B373" t="s">
        <v>12</v>
      </c>
      <c r="C373" t="s">
        <v>6</v>
      </c>
      <c r="D373" t="s">
        <v>160</v>
      </c>
      <c r="E373" t="s">
        <v>252</v>
      </c>
      <c r="F373">
        <v>1.1673151750972763E-2</v>
      </c>
      <c r="G373">
        <v>35.299999999999997</v>
      </c>
      <c r="H373">
        <v>0.4120622568093385</v>
      </c>
      <c r="I373">
        <v>82.8</v>
      </c>
      <c r="J373">
        <v>0.96653696498054475</v>
      </c>
      <c r="K373">
        <v>63.294999999999995</v>
      </c>
      <c r="L373">
        <v>0.73885214007782096</v>
      </c>
      <c r="M373" s="41">
        <v>5.6764152832329273E-3</v>
      </c>
      <c r="N373" s="41">
        <v>6.6261657002719001E-5</v>
      </c>
    </row>
    <row r="374" spans="1:14" x14ac:dyDescent="0.25">
      <c r="A374">
        <v>7830632</v>
      </c>
      <c r="B374" t="s">
        <v>12</v>
      </c>
      <c r="C374" t="s">
        <v>6</v>
      </c>
      <c r="D374" t="s">
        <v>160</v>
      </c>
      <c r="E374" t="s">
        <v>271</v>
      </c>
      <c r="F374">
        <v>3.8910505836575876E-3</v>
      </c>
      <c r="G374">
        <v>31.3</v>
      </c>
      <c r="H374">
        <v>0.12178988326848249</v>
      </c>
      <c r="I374">
        <v>73.900000000000006</v>
      </c>
      <c r="J374">
        <v>0.28754863813229575</v>
      </c>
      <c r="K374">
        <v>57.234999999999999</v>
      </c>
      <c r="L374">
        <v>0.22270428015564203</v>
      </c>
      <c r="M374" s="41">
        <v>-3.9937306195497513E-2</v>
      </c>
      <c r="N374" s="41">
        <v>-1.5539807858170238E-4</v>
      </c>
    </row>
    <row r="375" spans="1:14" x14ac:dyDescent="0.25">
      <c r="A375">
        <v>7830632</v>
      </c>
      <c r="B375" t="s">
        <v>12</v>
      </c>
      <c r="C375" t="s">
        <v>6</v>
      </c>
      <c r="D375" t="s">
        <v>352</v>
      </c>
      <c r="E375" t="s">
        <v>353</v>
      </c>
      <c r="F375">
        <v>3.8910505836575876E-3</v>
      </c>
      <c r="G375">
        <v>58.2</v>
      </c>
      <c r="H375">
        <v>0.2264591439688716</v>
      </c>
      <c r="I375">
        <v>75</v>
      </c>
      <c r="J375">
        <v>0.29182879377431908</v>
      </c>
      <c r="K375">
        <v>70.23</v>
      </c>
      <c r="L375">
        <v>0.27326848249027241</v>
      </c>
      <c r="M375" s="41">
        <v>-7.4604853987693787E-2</v>
      </c>
      <c r="N375" s="41">
        <v>-2.9029126065250503E-4</v>
      </c>
    </row>
    <row r="376" spans="1:14" x14ac:dyDescent="0.25">
      <c r="A376">
        <v>7830632</v>
      </c>
      <c r="B376" t="s">
        <v>12</v>
      </c>
      <c r="C376" t="s">
        <v>6</v>
      </c>
      <c r="D376" t="s">
        <v>183</v>
      </c>
      <c r="E376" t="s">
        <v>287</v>
      </c>
      <c r="F376">
        <v>3.8910505836575876E-3</v>
      </c>
      <c r="G376">
        <v>35.9</v>
      </c>
      <c r="H376">
        <v>0.1396887159533074</v>
      </c>
      <c r="I376">
        <v>76.3</v>
      </c>
      <c r="J376">
        <v>0.29688715953307393</v>
      </c>
      <c r="K376">
        <v>67.875</v>
      </c>
      <c r="L376">
        <v>0.26410505836575876</v>
      </c>
      <c r="M376" s="41">
        <v>4.3926339596509933E-2</v>
      </c>
      <c r="N376" s="41">
        <v>1.7091960932494137E-4</v>
      </c>
    </row>
    <row r="377" spans="1:14" x14ac:dyDescent="0.25">
      <c r="A377">
        <v>7830632</v>
      </c>
      <c r="B377" t="s">
        <v>12</v>
      </c>
      <c r="C377" t="s">
        <v>6</v>
      </c>
      <c r="D377" t="s">
        <v>183</v>
      </c>
      <c r="E377" t="s">
        <v>291</v>
      </c>
      <c r="F377">
        <v>3.8910505836575876E-3</v>
      </c>
      <c r="G377">
        <v>32.4</v>
      </c>
      <c r="H377">
        <v>0.12607003891050583</v>
      </c>
      <c r="I377">
        <v>78.3</v>
      </c>
      <c r="J377">
        <v>0.30466926070038908</v>
      </c>
      <c r="K377">
        <v>63.25</v>
      </c>
      <c r="L377">
        <v>0.24610894941634243</v>
      </c>
      <c r="M377" s="41">
        <v>2.4215143173933029E-2</v>
      </c>
      <c r="N377" s="41">
        <v>9.4222346980284166E-5</v>
      </c>
    </row>
    <row r="378" spans="1:14" x14ac:dyDescent="0.25">
      <c r="A378">
        <v>7830632</v>
      </c>
      <c r="B378" t="s">
        <v>12</v>
      </c>
      <c r="C378" t="s">
        <v>6</v>
      </c>
      <c r="D378" t="s">
        <v>185</v>
      </c>
      <c r="E378" t="s">
        <v>294</v>
      </c>
      <c r="F378">
        <v>7.7821011673151752E-3</v>
      </c>
      <c r="G378">
        <v>44.1</v>
      </c>
      <c r="H378">
        <v>0.34319066147859922</v>
      </c>
      <c r="I378">
        <v>75.5</v>
      </c>
      <c r="J378">
        <v>0.58754863813229574</v>
      </c>
      <c r="K378">
        <v>66.36</v>
      </c>
      <c r="L378">
        <v>0.51642023346303501</v>
      </c>
      <c r="M378" s="41">
        <v>-4.839002713561058E-2</v>
      </c>
      <c r="N378" s="41">
        <v>-3.765760866584481E-4</v>
      </c>
    </row>
    <row r="379" spans="1:14" x14ac:dyDescent="0.25">
      <c r="A379">
        <v>7830632</v>
      </c>
      <c r="B379" t="s">
        <v>12</v>
      </c>
      <c r="C379" t="s">
        <v>6</v>
      </c>
      <c r="D379" t="s">
        <v>299</v>
      </c>
      <c r="E379" t="s">
        <v>300</v>
      </c>
      <c r="F379">
        <v>3.8910505836575876E-3</v>
      </c>
      <c r="G379">
        <v>78.900000000000006</v>
      </c>
      <c r="H379">
        <v>0.30700389105058368</v>
      </c>
      <c r="I379">
        <v>93.7</v>
      </c>
      <c r="J379">
        <v>0.36459143968871599</v>
      </c>
      <c r="K379">
        <v>84.67</v>
      </c>
      <c r="L379">
        <v>0.32945525291828792</v>
      </c>
      <c r="M379" s="41">
        <v>0.15899860858917236</v>
      </c>
      <c r="N379" s="41">
        <v>6.1867162875164341E-4</v>
      </c>
    </row>
    <row r="380" spans="1:14" x14ac:dyDescent="0.25">
      <c r="A380">
        <v>7830632</v>
      </c>
      <c r="B380" t="s">
        <v>12</v>
      </c>
      <c r="C380" t="s">
        <v>6</v>
      </c>
      <c r="D380" t="s">
        <v>193</v>
      </c>
      <c r="E380" t="s">
        <v>301</v>
      </c>
      <c r="F380">
        <v>2.7237354085603113E-2</v>
      </c>
      <c r="G380">
        <v>41.2</v>
      </c>
      <c r="H380">
        <v>1.1221789883268483</v>
      </c>
      <c r="I380">
        <v>70</v>
      </c>
      <c r="J380">
        <v>1.906614785992218</v>
      </c>
      <c r="K380">
        <v>63.484999999999999</v>
      </c>
      <c r="L380">
        <v>1.7291634241245137</v>
      </c>
      <c r="M380" s="41">
        <v>-2.3494848981499672E-2</v>
      </c>
      <c r="N380" s="41">
        <v>-6.3993752089687818E-4</v>
      </c>
    </row>
    <row r="381" spans="1:14" x14ac:dyDescent="0.25">
      <c r="A381">
        <v>7830632</v>
      </c>
      <c r="B381" t="s">
        <v>12</v>
      </c>
      <c r="C381" t="s">
        <v>6</v>
      </c>
      <c r="D381" t="s">
        <v>193</v>
      </c>
      <c r="E381" t="s">
        <v>302</v>
      </c>
      <c r="F381">
        <v>2.7237354085603113E-2</v>
      </c>
      <c r="G381">
        <v>47.2</v>
      </c>
      <c r="H381">
        <v>1.285603112840467</v>
      </c>
      <c r="I381">
        <v>81.3</v>
      </c>
      <c r="J381">
        <v>2.2143968871595332</v>
      </c>
      <c r="K381">
        <v>58.839999999999996</v>
      </c>
      <c r="L381">
        <v>1.602645914396887</v>
      </c>
      <c r="M381" s="41">
        <v>9.8676487803459167E-2</v>
      </c>
      <c r="N381" s="41">
        <v>2.6876864382265144E-3</v>
      </c>
    </row>
    <row r="382" spans="1:14" x14ac:dyDescent="0.25">
      <c r="A382">
        <v>7830632</v>
      </c>
      <c r="B382" t="s">
        <v>12</v>
      </c>
      <c r="C382" t="s">
        <v>6</v>
      </c>
      <c r="D382" t="s">
        <v>193</v>
      </c>
      <c r="E382" t="s">
        <v>303</v>
      </c>
      <c r="F382">
        <v>4.2801556420233464E-2</v>
      </c>
      <c r="G382">
        <v>33.5</v>
      </c>
      <c r="H382">
        <v>1.433852140077821</v>
      </c>
      <c r="I382">
        <v>78.3</v>
      </c>
      <c r="J382">
        <v>3.3513618677042802</v>
      </c>
      <c r="K382">
        <v>60.76</v>
      </c>
      <c r="L382">
        <v>2.6006225680933852</v>
      </c>
      <c r="M382" s="41">
        <v>-1.5632594004273415E-3</v>
      </c>
      <c r="N382" s="41">
        <v>-6.6909935426851192E-5</v>
      </c>
    </row>
    <row r="383" spans="1:14" x14ac:dyDescent="0.25">
      <c r="A383">
        <v>7830632</v>
      </c>
      <c r="B383" t="s">
        <v>12</v>
      </c>
      <c r="C383" t="s">
        <v>6</v>
      </c>
      <c r="D383" t="s">
        <v>193</v>
      </c>
      <c r="E383" t="s">
        <v>304</v>
      </c>
      <c r="F383">
        <v>1.556420233463035E-2</v>
      </c>
      <c r="G383">
        <v>34.299999999999997</v>
      </c>
      <c r="H383">
        <v>0.533852140077821</v>
      </c>
      <c r="I383">
        <v>74.8</v>
      </c>
      <c r="J383">
        <v>1.1642023346303503</v>
      </c>
      <c r="K383">
        <v>58.73</v>
      </c>
      <c r="L383">
        <v>0.91408560311284048</v>
      </c>
      <c r="M383" s="41">
        <v>-2.5731790810823441E-2</v>
      </c>
      <c r="N383" s="41">
        <v>-4.0049479861203798E-4</v>
      </c>
    </row>
    <row r="384" spans="1:14" x14ac:dyDescent="0.25">
      <c r="A384">
        <v>7830632</v>
      </c>
      <c r="B384" t="s">
        <v>12</v>
      </c>
      <c r="C384" t="s">
        <v>6</v>
      </c>
      <c r="D384" t="s">
        <v>193</v>
      </c>
      <c r="E384" t="s">
        <v>305</v>
      </c>
      <c r="F384">
        <v>5.0583657587548639E-2</v>
      </c>
      <c r="G384">
        <v>43</v>
      </c>
      <c r="H384">
        <v>2.1750972762645913</v>
      </c>
      <c r="I384">
        <v>84</v>
      </c>
      <c r="J384">
        <v>4.2490272373540856</v>
      </c>
      <c r="K384">
        <v>69.819999999999993</v>
      </c>
      <c r="L384">
        <v>3.5317509727626457</v>
      </c>
      <c r="M384" s="41">
        <v>1.113779004663229E-2</v>
      </c>
      <c r="N384" s="41">
        <v>5.6339015800085511E-4</v>
      </c>
    </row>
    <row r="385" spans="1:14" x14ac:dyDescent="0.25">
      <c r="A385">
        <v>7830632</v>
      </c>
      <c r="B385" t="s">
        <v>12</v>
      </c>
      <c r="C385" t="s">
        <v>6</v>
      </c>
      <c r="D385" t="s">
        <v>193</v>
      </c>
      <c r="E385" t="s">
        <v>254</v>
      </c>
      <c r="F385">
        <v>4.6692607003891051E-2</v>
      </c>
      <c r="G385">
        <v>35.6</v>
      </c>
      <c r="H385">
        <v>1.6622568093385215</v>
      </c>
      <c r="I385">
        <v>77.2</v>
      </c>
      <c r="J385">
        <v>3.6046692607003892</v>
      </c>
      <c r="K385">
        <v>66.64</v>
      </c>
      <c r="L385">
        <v>3.1115953307392998</v>
      </c>
      <c r="M385" s="41">
        <v>2.0887997001409531E-2</v>
      </c>
      <c r="N385" s="41">
        <v>9.753150350852699E-4</v>
      </c>
    </row>
    <row r="386" spans="1:14" x14ac:dyDescent="0.25">
      <c r="A386">
        <v>7830632</v>
      </c>
      <c r="B386" t="s">
        <v>12</v>
      </c>
      <c r="C386" t="s">
        <v>6</v>
      </c>
      <c r="D386" t="s">
        <v>80</v>
      </c>
      <c r="E386" t="s">
        <v>254</v>
      </c>
      <c r="F386">
        <v>3.8910505836575876E-3</v>
      </c>
      <c r="G386">
        <v>50.4</v>
      </c>
      <c r="H386">
        <v>0.19610894941634241</v>
      </c>
      <c r="I386">
        <v>76</v>
      </c>
      <c r="J386">
        <v>0.29571984435797666</v>
      </c>
      <c r="K386">
        <v>66.884999999999991</v>
      </c>
      <c r="L386">
        <v>0.26025291828793773</v>
      </c>
      <c r="M386" s="41">
        <v>2.0887997001409531E-2</v>
      </c>
      <c r="N386" s="41">
        <v>8.1276252923772487E-5</v>
      </c>
    </row>
    <row r="387" spans="1:14" s="8" customFormat="1" x14ac:dyDescent="0.25">
      <c r="A387" s="8">
        <v>7830632</v>
      </c>
      <c r="B387" s="8" t="s">
        <v>12</v>
      </c>
      <c r="C387" s="8" t="s">
        <v>6</v>
      </c>
      <c r="D387" s="8" t="s">
        <v>2324</v>
      </c>
      <c r="F387" s="8">
        <v>0.37354085603112841</v>
      </c>
      <c r="H387" s="8">
        <v>14.290661478599221</v>
      </c>
      <c r="J387" s="8">
        <v>29.517120622568097</v>
      </c>
      <c r="L387" s="8">
        <v>23.870408560311283</v>
      </c>
      <c r="M387" s="41"/>
      <c r="N387" s="43">
        <v>5.3843431399432139E-3</v>
      </c>
    </row>
    <row r="388" spans="1:14" x14ac:dyDescent="0.25">
      <c r="A388">
        <v>7830630</v>
      </c>
      <c r="B388" t="s">
        <v>13</v>
      </c>
      <c r="C388" t="s">
        <v>4</v>
      </c>
      <c r="D388" t="s">
        <v>354</v>
      </c>
      <c r="E388" t="s">
        <v>355</v>
      </c>
      <c r="F388">
        <v>2.0737327188940093E-2</v>
      </c>
      <c r="G388">
        <v>31.2</v>
      </c>
      <c r="H388">
        <v>0.64700460829493089</v>
      </c>
      <c r="I388">
        <v>59</v>
      </c>
      <c r="J388">
        <v>1.2235023041474655</v>
      </c>
      <c r="K388">
        <v>47.989999999999995</v>
      </c>
      <c r="L388">
        <v>0.99518433179723498</v>
      </c>
      <c r="M388" s="41">
        <v>-6.7655831575393677E-2</v>
      </c>
      <c r="N388" s="41">
        <v>-1.4030011156187629E-3</v>
      </c>
    </row>
    <row r="389" spans="1:14" x14ac:dyDescent="0.25">
      <c r="A389">
        <v>7830630</v>
      </c>
      <c r="B389" t="s">
        <v>13</v>
      </c>
      <c r="C389" t="s">
        <v>4</v>
      </c>
      <c r="D389" t="s">
        <v>356</v>
      </c>
      <c r="E389" t="s">
        <v>357</v>
      </c>
      <c r="F389">
        <v>2.304147465437788E-3</v>
      </c>
      <c r="G389">
        <v>45.7</v>
      </c>
      <c r="H389">
        <v>0.10529953917050693</v>
      </c>
      <c r="I389">
        <v>82.4</v>
      </c>
      <c r="J389">
        <v>0.18986175115207374</v>
      </c>
      <c r="K389">
        <v>71.95</v>
      </c>
      <c r="L389">
        <v>0.16578341013824885</v>
      </c>
      <c r="M389" s="41">
        <v>-4.1926860809326172E-2</v>
      </c>
      <c r="N389" s="41">
        <v>-9.6605670067571823E-5</v>
      </c>
    </row>
    <row r="390" spans="1:14" x14ac:dyDescent="0.25">
      <c r="A390">
        <v>7830630</v>
      </c>
      <c r="B390" t="s">
        <v>13</v>
      </c>
      <c r="C390" t="s">
        <v>4</v>
      </c>
      <c r="D390" t="s">
        <v>358</v>
      </c>
      <c r="E390" t="s">
        <v>359</v>
      </c>
      <c r="F390">
        <v>1.152073732718894E-3</v>
      </c>
      <c r="G390">
        <v>58.3</v>
      </c>
      <c r="H390">
        <v>6.7165898617511516E-2</v>
      </c>
      <c r="I390">
        <v>78.3</v>
      </c>
      <c r="J390">
        <v>9.0207373271889393E-2</v>
      </c>
      <c r="K390">
        <v>75.754999999999995</v>
      </c>
      <c r="L390">
        <v>8.7275345622119804E-2</v>
      </c>
      <c r="M390" s="41">
        <v>-7.5740829110145569E-2</v>
      </c>
      <c r="N390" s="41">
        <v>-8.725901971214927E-5</v>
      </c>
    </row>
    <row r="391" spans="1:14" x14ac:dyDescent="0.25">
      <c r="A391">
        <v>7830630</v>
      </c>
      <c r="B391" t="s">
        <v>13</v>
      </c>
      <c r="C391" t="s">
        <v>4</v>
      </c>
      <c r="D391" t="s">
        <v>360</v>
      </c>
      <c r="E391" t="s">
        <v>361</v>
      </c>
      <c r="F391">
        <v>4.608294930875576E-3</v>
      </c>
      <c r="G391">
        <v>29.2</v>
      </c>
      <c r="H391">
        <v>0.13456221198156681</v>
      </c>
      <c r="I391">
        <v>83.1</v>
      </c>
      <c r="J391">
        <v>0.38294930875576033</v>
      </c>
      <c r="K391">
        <v>66.305000000000007</v>
      </c>
      <c r="L391">
        <v>0.30555299539170511</v>
      </c>
      <c r="M391" s="41">
        <v>0.11755909025669098</v>
      </c>
      <c r="N391" s="41">
        <v>5.4174695970825336E-4</v>
      </c>
    </row>
    <row r="392" spans="1:14" x14ac:dyDescent="0.25">
      <c r="A392">
        <v>7830630</v>
      </c>
      <c r="B392" t="s">
        <v>13</v>
      </c>
      <c r="C392" t="s">
        <v>4</v>
      </c>
      <c r="D392" t="s">
        <v>360</v>
      </c>
      <c r="E392" t="s">
        <v>362</v>
      </c>
      <c r="F392">
        <v>8.0645161290322578E-3</v>
      </c>
      <c r="G392">
        <v>71.599999999999994</v>
      </c>
      <c r="H392">
        <v>0.57741935483870965</v>
      </c>
      <c r="I392">
        <v>95.2</v>
      </c>
      <c r="J392">
        <v>0.76774193548387093</v>
      </c>
      <c r="K392">
        <v>85.275000000000006</v>
      </c>
      <c r="L392">
        <v>0.68770161290322585</v>
      </c>
      <c r="M392" s="41">
        <v>0.19931693375110626</v>
      </c>
      <c r="N392" s="41">
        <v>1.6073946270250504E-3</v>
      </c>
    </row>
    <row r="393" spans="1:14" x14ac:dyDescent="0.25">
      <c r="A393">
        <v>7830630</v>
      </c>
      <c r="B393" t="s">
        <v>13</v>
      </c>
      <c r="C393" t="s">
        <v>4</v>
      </c>
      <c r="D393" t="s">
        <v>360</v>
      </c>
      <c r="E393" t="s">
        <v>363</v>
      </c>
      <c r="F393">
        <v>3.4562211981566822E-3</v>
      </c>
      <c r="G393">
        <v>42.1</v>
      </c>
      <c r="H393">
        <v>0.14550691244239633</v>
      </c>
      <c r="I393">
        <v>69.5</v>
      </c>
      <c r="J393">
        <v>0.24020737327188943</v>
      </c>
      <c r="K393">
        <v>61.53</v>
      </c>
      <c r="L393">
        <v>0.21266129032258066</v>
      </c>
      <c r="M393" s="41">
        <v>-4.6231716871261597E-2</v>
      </c>
      <c r="N393" s="41">
        <v>-1.5978703987763225E-4</v>
      </c>
    </row>
    <row r="394" spans="1:14" x14ac:dyDescent="0.25">
      <c r="A394">
        <v>7830630</v>
      </c>
      <c r="B394" t="s">
        <v>13</v>
      </c>
      <c r="C394" t="s">
        <v>4</v>
      </c>
      <c r="D394" t="s">
        <v>360</v>
      </c>
      <c r="E394" t="s">
        <v>364</v>
      </c>
      <c r="F394">
        <v>4.608294930875576E-3</v>
      </c>
      <c r="G394">
        <v>31.8</v>
      </c>
      <c r="H394">
        <v>0.14654377880184333</v>
      </c>
      <c r="I394">
        <v>86.6</v>
      </c>
      <c r="J394">
        <v>0.39907834101382483</v>
      </c>
      <c r="K394">
        <v>67.754999999999995</v>
      </c>
      <c r="L394">
        <v>0.31223502304147466</v>
      </c>
      <c r="M394" s="41">
        <v>0.16502122581005096</v>
      </c>
      <c r="N394" s="41">
        <v>7.604664783873316E-4</v>
      </c>
    </row>
    <row r="395" spans="1:14" x14ac:dyDescent="0.25">
      <c r="A395">
        <v>7830630</v>
      </c>
      <c r="B395" t="s">
        <v>13</v>
      </c>
      <c r="C395" t="s">
        <v>4</v>
      </c>
      <c r="D395" t="s">
        <v>360</v>
      </c>
      <c r="E395" t="s">
        <v>365</v>
      </c>
      <c r="F395">
        <v>2.304147465437788E-3</v>
      </c>
      <c r="G395">
        <v>27.6</v>
      </c>
      <c r="H395">
        <v>6.3594470046082957E-2</v>
      </c>
      <c r="I395">
        <v>88.2</v>
      </c>
      <c r="J395">
        <v>0.20322580645161292</v>
      </c>
      <c r="K395">
        <v>68.27</v>
      </c>
      <c r="L395">
        <v>0.15730414746543778</v>
      </c>
      <c r="M395" s="41">
        <v>0.22319792211055756</v>
      </c>
      <c r="N395" s="41">
        <v>5.1428092652202207E-4</v>
      </c>
    </row>
    <row r="396" spans="1:14" x14ac:dyDescent="0.25">
      <c r="A396">
        <v>7830630</v>
      </c>
      <c r="B396" t="s">
        <v>13</v>
      </c>
      <c r="C396" t="s">
        <v>4</v>
      </c>
      <c r="D396" t="s">
        <v>360</v>
      </c>
      <c r="E396" t="s">
        <v>366</v>
      </c>
      <c r="F396">
        <v>5.0691244239631339E-2</v>
      </c>
      <c r="G396">
        <v>36</v>
      </c>
      <c r="H396">
        <v>1.8248847926267282</v>
      </c>
      <c r="I396">
        <v>82.6</v>
      </c>
      <c r="J396">
        <v>4.1870967741935488</v>
      </c>
      <c r="K396">
        <v>63.72</v>
      </c>
      <c r="L396">
        <v>3.2300460829493089</v>
      </c>
      <c r="M396" s="41">
        <v>2.6537736877799034E-2</v>
      </c>
      <c r="N396" s="41">
        <v>1.3452309016395824E-3</v>
      </c>
    </row>
    <row r="397" spans="1:14" x14ac:dyDescent="0.25">
      <c r="A397">
        <v>7830630</v>
      </c>
      <c r="B397" t="s">
        <v>13</v>
      </c>
      <c r="C397" t="s">
        <v>4</v>
      </c>
      <c r="D397" t="s">
        <v>360</v>
      </c>
      <c r="E397" t="s">
        <v>367</v>
      </c>
      <c r="F397">
        <v>1.152073732718894E-3</v>
      </c>
      <c r="G397">
        <v>36.5</v>
      </c>
      <c r="H397">
        <v>4.205069124423963E-2</v>
      </c>
      <c r="I397">
        <v>89.6</v>
      </c>
      <c r="J397">
        <v>0.1032258064516129</v>
      </c>
      <c r="K397">
        <v>70.464999999999989</v>
      </c>
      <c r="L397">
        <v>8.1180875576036857E-2</v>
      </c>
      <c r="M397" s="41">
        <v>9.6574589610099792E-2</v>
      </c>
      <c r="N397" s="41">
        <v>1.1126104793790299E-4</v>
      </c>
    </row>
    <row r="398" spans="1:14" x14ac:dyDescent="0.25">
      <c r="A398">
        <v>7830630</v>
      </c>
      <c r="B398" t="s">
        <v>13</v>
      </c>
      <c r="C398" t="s">
        <v>4</v>
      </c>
      <c r="D398" t="s">
        <v>360</v>
      </c>
      <c r="E398" t="s">
        <v>368</v>
      </c>
      <c r="F398">
        <v>3.4562211981566822E-3</v>
      </c>
      <c r="G398">
        <v>50.8</v>
      </c>
      <c r="H398">
        <v>0.17557603686635945</v>
      </c>
      <c r="I398">
        <v>80</v>
      </c>
      <c r="J398">
        <v>0.27649769585253459</v>
      </c>
      <c r="K398">
        <v>73.97999999999999</v>
      </c>
      <c r="L398">
        <v>0.2556912442396313</v>
      </c>
      <c r="M398" s="41">
        <v>7.9423882067203522E-2</v>
      </c>
      <c r="N398" s="41">
        <v>2.7450650484056518E-4</v>
      </c>
    </row>
    <row r="399" spans="1:14" x14ac:dyDescent="0.25">
      <c r="A399">
        <v>7830630</v>
      </c>
      <c r="B399" t="s">
        <v>13</v>
      </c>
      <c r="C399" t="s">
        <v>4</v>
      </c>
      <c r="D399" t="s">
        <v>369</v>
      </c>
      <c r="E399" t="s">
        <v>370</v>
      </c>
      <c r="F399">
        <v>1.152073732718894E-3</v>
      </c>
      <c r="G399">
        <v>59.8</v>
      </c>
      <c r="H399">
        <v>6.8894009216589863E-2</v>
      </c>
      <c r="I399">
        <v>93.6</v>
      </c>
      <c r="J399">
        <v>0.10783410138248847</v>
      </c>
      <c r="K399">
        <v>79.239999999999995</v>
      </c>
      <c r="L399">
        <v>9.129032258064515E-2</v>
      </c>
      <c r="M399" s="41">
        <v>9.1584376990795135E-2</v>
      </c>
      <c r="N399" s="41">
        <v>1.0551195505851974E-4</v>
      </c>
    </row>
    <row r="400" spans="1:14" x14ac:dyDescent="0.25">
      <c r="A400">
        <v>7830630</v>
      </c>
      <c r="B400" t="s">
        <v>13</v>
      </c>
      <c r="C400" t="s">
        <v>4</v>
      </c>
      <c r="D400" t="s">
        <v>371</v>
      </c>
      <c r="E400" t="s">
        <v>372</v>
      </c>
      <c r="F400">
        <v>6.9124423963133645E-3</v>
      </c>
      <c r="G400">
        <v>73.400000000000006</v>
      </c>
      <c r="H400">
        <v>0.50737327188940096</v>
      </c>
      <c r="I400" t="s">
        <v>9</v>
      </c>
      <c r="J400" t="s">
        <v>99</v>
      </c>
      <c r="K400" t="s">
        <v>9</v>
      </c>
      <c r="L400" t="s">
        <v>99</v>
      </c>
      <c r="M400" s="41">
        <v>0</v>
      </c>
      <c r="N400" s="41">
        <v>0</v>
      </c>
    </row>
    <row r="401" spans="1:14" x14ac:dyDescent="0.25">
      <c r="A401">
        <v>7830630</v>
      </c>
      <c r="B401" t="s">
        <v>13</v>
      </c>
      <c r="C401" t="s">
        <v>4</v>
      </c>
      <c r="D401" t="s">
        <v>371</v>
      </c>
      <c r="E401" t="s">
        <v>373</v>
      </c>
      <c r="F401">
        <v>3.4562211981566822E-3</v>
      </c>
      <c r="G401">
        <v>76.599999999999994</v>
      </c>
      <c r="H401">
        <v>0.26474654377880186</v>
      </c>
      <c r="I401">
        <v>80.5</v>
      </c>
      <c r="J401">
        <v>0.27822580645161293</v>
      </c>
      <c r="K401">
        <v>74.52</v>
      </c>
      <c r="L401">
        <v>0.25755760368663594</v>
      </c>
      <c r="M401" s="41">
        <v>-6.2646523118019104E-2</v>
      </c>
      <c r="N401" s="41">
        <v>-2.1652024119131027E-4</v>
      </c>
    </row>
    <row r="402" spans="1:14" x14ac:dyDescent="0.25">
      <c r="A402">
        <v>7830630</v>
      </c>
      <c r="B402" t="s">
        <v>13</v>
      </c>
      <c r="C402" t="s">
        <v>4</v>
      </c>
      <c r="D402" t="s">
        <v>371</v>
      </c>
      <c r="E402" t="s">
        <v>374</v>
      </c>
      <c r="F402">
        <v>5.7603686635944703E-3</v>
      </c>
      <c r="G402">
        <v>81.8</v>
      </c>
      <c r="H402">
        <v>0.47119815668202764</v>
      </c>
      <c r="I402">
        <v>91.2</v>
      </c>
      <c r="J402">
        <v>0.52534562211981572</v>
      </c>
      <c r="K402">
        <v>83.57</v>
      </c>
      <c r="L402">
        <v>0.48139400921658981</v>
      </c>
      <c r="M402" s="41">
        <v>0</v>
      </c>
      <c r="N402" s="41">
        <v>0</v>
      </c>
    </row>
    <row r="403" spans="1:14" x14ac:dyDescent="0.25">
      <c r="A403">
        <v>7830630</v>
      </c>
      <c r="B403" t="s">
        <v>13</v>
      </c>
      <c r="C403" t="s">
        <v>4</v>
      </c>
      <c r="D403" t="s">
        <v>371</v>
      </c>
      <c r="E403" t="s">
        <v>375</v>
      </c>
      <c r="F403">
        <v>5.7603686635944703E-3</v>
      </c>
      <c r="G403">
        <v>75.7</v>
      </c>
      <c r="H403">
        <v>0.43605990783410142</v>
      </c>
      <c r="I403">
        <v>91.4</v>
      </c>
      <c r="J403">
        <v>0.52649769585253459</v>
      </c>
      <c r="K403">
        <v>78.365000000000009</v>
      </c>
      <c r="L403">
        <v>0.4514112903225807</v>
      </c>
      <c r="M403" s="41">
        <v>4.9508295953273773E-2</v>
      </c>
      <c r="N403" s="41">
        <v>2.8518603659719917E-4</v>
      </c>
    </row>
    <row r="404" spans="1:14" x14ac:dyDescent="0.25">
      <c r="A404">
        <v>7830630</v>
      </c>
      <c r="B404" t="s">
        <v>13</v>
      </c>
      <c r="C404" t="s">
        <v>4</v>
      </c>
      <c r="D404" t="s">
        <v>376</v>
      </c>
      <c r="E404" t="s">
        <v>377</v>
      </c>
      <c r="F404">
        <v>0.211982</v>
      </c>
      <c r="G404">
        <v>42.9</v>
      </c>
      <c r="H404">
        <v>9.0940277999999992</v>
      </c>
      <c r="I404">
        <v>98.5</v>
      </c>
      <c r="J404">
        <v>20.880227000000001</v>
      </c>
      <c r="K404">
        <v>77.484999999999985</v>
      </c>
      <c r="L404">
        <v>16.425425269999998</v>
      </c>
      <c r="M404" s="41">
        <v>0.18037521839141846</v>
      </c>
      <c r="N404" s="41">
        <v>3.8236299545049666E-2</v>
      </c>
    </row>
    <row r="405" spans="1:14" x14ac:dyDescent="0.25">
      <c r="A405">
        <v>7830630</v>
      </c>
      <c r="B405" t="s">
        <v>13</v>
      </c>
      <c r="C405" t="s">
        <v>4</v>
      </c>
      <c r="D405" t="s">
        <v>376</v>
      </c>
      <c r="E405" t="s">
        <v>378</v>
      </c>
      <c r="F405">
        <v>0.10714285714285714</v>
      </c>
      <c r="G405">
        <v>33.9</v>
      </c>
      <c r="H405">
        <v>3.6321428571428567</v>
      </c>
      <c r="I405" t="s">
        <v>8</v>
      </c>
      <c r="J405" t="s">
        <v>99</v>
      </c>
      <c r="K405" t="s">
        <v>9</v>
      </c>
      <c r="L405" t="s">
        <v>99</v>
      </c>
      <c r="M405" s="41">
        <v>0</v>
      </c>
      <c r="N405" s="41">
        <v>0</v>
      </c>
    </row>
    <row r="406" spans="1:14" x14ac:dyDescent="0.25">
      <c r="A406">
        <v>7830630</v>
      </c>
      <c r="B406" t="s">
        <v>13</v>
      </c>
      <c r="C406" t="s">
        <v>4</v>
      </c>
      <c r="D406" t="s">
        <v>379</v>
      </c>
      <c r="E406" t="s">
        <v>380</v>
      </c>
      <c r="F406">
        <v>6.9124423963133645E-3</v>
      </c>
      <c r="G406">
        <v>44.7</v>
      </c>
      <c r="H406">
        <v>0.30898617511520743</v>
      </c>
      <c r="I406">
        <v>76</v>
      </c>
      <c r="J406">
        <v>0.52534562211981572</v>
      </c>
      <c r="K406">
        <v>65.084999999999994</v>
      </c>
      <c r="L406">
        <v>0.44989631336405528</v>
      </c>
      <c r="M406" s="41">
        <v>1.7546942457556725E-2</v>
      </c>
      <c r="N406" s="41">
        <v>1.2129222896928612E-4</v>
      </c>
    </row>
    <row r="407" spans="1:14" x14ac:dyDescent="0.25">
      <c r="A407">
        <v>7830630</v>
      </c>
      <c r="B407" t="s">
        <v>13</v>
      </c>
      <c r="C407" t="s">
        <v>4</v>
      </c>
      <c r="D407" t="s">
        <v>381</v>
      </c>
      <c r="E407" t="s">
        <v>382</v>
      </c>
      <c r="F407">
        <v>3.4562211981566822E-3</v>
      </c>
      <c r="G407">
        <v>62</v>
      </c>
      <c r="H407">
        <v>0.2142857142857143</v>
      </c>
      <c r="I407">
        <v>73.8</v>
      </c>
      <c r="J407">
        <v>0.25506912442396312</v>
      </c>
      <c r="K407">
        <v>61.73</v>
      </c>
      <c r="L407">
        <v>0.21335253456221198</v>
      </c>
      <c r="M407" s="41">
        <v>-6.2483001500368118E-2</v>
      </c>
      <c r="N407" s="41">
        <v>-2.1595507431002806E-4</v>
      </c>
    </row>
    <row r="408" spans="1:14" x14ac:dyDescent="0.25">
      <c r="A408">
        <v>7830630</v>
      </c>
      <c r="B408" t="s">
        <v>13</v>
      </c>
      <c r="C408" t="s">
        <v>4</v>
      </c>
      <c r="D408" t="s">
        <v>381</v>
      </c>
      <c r="E408" t="s">
        <v>383</v>
      </c>
      <c r="F408">
        <v>1.152073732718894E-3</v>
      </c>
      <c r="G408">
        <v>60.2</v>
      </c>
      <c r="H408">
        <v>6.9354838709677416E-2</v>
      </c>
      <c r="I408" t="s">
        <v>8</v>
      </c>
      <c r="J408" t="s">
        <v>99</v>
      </c>
      <c r="K408" t="s">
        <v>9</v>
      </c>
      <c r="L408" t="s">
        <v>99</v>
      </c>
      <c r="M408" s="41">
        <v>0</v>
      </c>
      <c r="N408" s="41">
        <v>0</v>
      </c>
    </row>
    <row r="409" spans="1:14" s="8" customFormat="1" x14ac:dyDescent="0.25">
      <c r="A409" s="8">
        <v>7830630</v>
      </c>
      <c r="B409" s="8" t="s">
        <v>13</v>
      </c>
      <c r="C409" s="8" t="s">
        <v>4</v>
      </c>
      <c r="D409" s="8" t="s">
        <v>2324</v>
      </c>
      <c r="F409" s="8">
        <v>0.45622163133640559</v>
      </c>
      <c r="H409" s="8">
        <v>18.996677569585255</v>
      </c>
      <c r="J409" s="8">
        <v>31.16213944239631</v>
      </c>
      <c r="L409" s="8">
        <v>24.860943703179718</v>
      </c>
      <c r="M409" s="41"/>
      <c r="N409" s="43">
        <v>4.1724049050957925E-2</v>
      </c>
    </row>
    <row r="410" spans="1:14" x14ac:dyDescent="0.25">
      <c r="A410">
        <v>7830630</v>
      </c>
      <c r="B410" t="s">
        <v>13</v>
      </c>
      <c r="C410" t="s">
        <v>5</v>
      </c>
      <c r="D410" t="s">
        <v>354</v>
      </c>
      <c r="E410" t="s">
        <v>355</v>
      </c>
      <c r="F410">
        <v>1.2672811059907835E-2</v>
      </c>
      <c r="G410">
        <v>32.200000000000003</v>
      </c>
      <c r="H410">
        <v>0.40806451612903233</v>
      </c>
      <c r="I410">
        <v>66.7</v>
      </c>
      <c r="J410">
        <v>0.84527649769585256</v>
      </c>
      <c r="K410">
        <v>56.410000000000004</v>
      </c>
      <c r="L410">
        <v>0.71487327188940097</v>
      </c>
      <c r="M410" s="41">
        <v>-6.7655831575393677E-2</v>
      </c>
      <c r="N410" s="41">
        <v>-8.5738957065591072E-4</v>
      </c>
    </row>
    <row r="411" spans="1:14" x14ac:dyDescent="0.25">
      <c r="A411">
        <v>7830630</v>
      </c>
      <c r="B411" t="s">
        <v>13</v>
      </c>
      <c r="C411" t="s">
        <v>5</v>
      </c>
      <c r="D411" t="s">
        <v>356</v>
      </c>
      <c r="E411" t="s">
        <v>384</v>
      </c>
      <c r="F411">
        <v>2.304147465437788E-3</v>
      </c>
      <c r="G411">
        <v>52.2</v>
      </c>
      <c r="H411">
        <v>0.12027649769585254</v>
      </c>
      <c r="I411">
        <v>69.400000000000006</v>
      </c>
      <c r="J411">
        <v>0.15990783410138251</v>
      </c>
      <c r="K411">
        <v>63.25</v>
      </c>
      <c r="L411">
        <v>0.14573732718894009</v>
      </c>
      <c r="M411" s="41">
        <v>6.5182723104953766E-2</v>
      </c>
      <c r="N411" s="41">
        <v>1.5019060623261237E-4</v>
      </c>
    </row>
    <row r="412" spans="1:14" x14ac:dyDescent="0.25">
      <c r="A412">
        <v>7830630</v>
      </c>
      <c r="B412" t="s">
        <v>13</v>
      </c>
      <c r="C412" t="s">
        <v>5</v>
      </c>
      <c r="D412" t="s">
        <v>358</v>
      </c>
      <c r="E412" t="s">
        <v>385</v>
      </c>
      <c r="F412">
        <v>1.152073732718894E-3</v>
      </c>
      <c r="G412">
        <v>60.2</v>
      </c>
      <c r="H412">
        <v>6.9354838709677416E-2</v>
      </c>
      <c r="I412">
        <v>93.3</v>
      </c>
      <c r="J412">
        <v>0.10748847926267281</v>
      </c>
      <c r="K412">
        <v>75.38</v>
      </c>
      <c r="L412">
        <v>8.6843317972350231E-2</v>
      </c>
      <c r="M412" s="41">
        <v>0.29129457473754883</v>
      </c>
      <c r="N412" s="41">
        <v>3.3559282803865073E-4</v>
      </c>
    </row>
    <row r="413" spans="1:14" x14ac:dyDescent="0.25">
      <c r="A413">
        <v>7830630</v>
      </c>
      <c r="B413" t="s">
        <v>13</v>
      </c>
      <c r="C413" t="s">
        <v>5</v>
      </c>
      <c r="D413" t="s">
        <v>360</v>
      </c>
      <c r="E413" t="s">
        <v>386</v>
      </c>
      <c r="F413">
        <v>2.4193548387096774E-2</v>
      </c>
      <c r="G413">
        <v>33.200000000000003</v>
      </c>
      <c r="H413">
        <v>0.8032258064516129</v>
      </c>
      <c r="I413">
        <v>67.099999999999994</v>
      </c>
      <c r="J413">
        <v>1.6233870967741935</v>
      </c>
      <c r="K413">
        <v>61.285000000000004</v>
      </c>
      <c r="L413">
        <v>1.4827016129032258</v>
      </c>
      <c r="M413" s="41">
        <v>-0.10649944841861725</v>
      </c>
      <c r="N413" s="41">
        <v>-2.5765995585149333E-3</v>
      </c>
    </row>
    <row r="414" spans="1:14" x14ac:dyDescent="0.25">
      <c r="A414">
        <v>7830630</v>
      </c>
      <c r="B414" t="s">
        <v>13</v>
      </c>
      <c r="C414" t="s">
        <v>5</v>
      </c>
      <c r="D414" t="s">
        <v>360</v>
      </c>
      <c r="E414" t="s">
        <v>387</v>
      </c>
      <c r="F414">
        <v>3.4562211981566822E-3</v>
      </c>
      <c r="G414">
        <v>31</v>
      </c>
      <c r="H414">
        <v>0.10714285714285715</v>
      </c>
      <c r="I414">
        <v>66</v>
      </c>
      <c r="J414">
        <v>0.22811059907834103</v>
      </c>
      <c r="K414">
        <v>55.050000000000004</v>
      </c>
      <c r="L414">
        <v>0.19026497695852537</v>
      </c>
      <c r="M414" s="41">
        <v>-6.622932106256485E-2</v>
      </c>
      <c r="N414" s="41">
        <v>-2.2890318339596148E-4</v>
      </c>
    </row>
    <row r="415" spans="1:14" x14ac:dyDescent="0.25">
      <c r="A415">
        <v>7830630</v>
      </c>
      <c r="B415" t="s">
        <v>13</v>
      </c>
      <c r="C415" t="s">
        <v>5</v>
      </c>
      <c r="D415" t="s">
        <v>360</v>
      </c>
      <c r="E415" t="s">
        <v>388</v>
      </c>
      <c r="F415">
        <v>5.7603686635944703E-3</v>
      </c>
      <c r="G415">
        <v>50.1</v>
      </c>
      <c r="H415">
        <v>0.28859447004608296</v>
      </c>
      <c r="I415">
        <v>58.7</v>
      </c>
      <c r="J415">
        <v>0.33813364055299544</v>
      </c>
      <c r="K415">
        <v>67.42</v>
      </c>
      <c r="L415">
        <v>0.38836405529953921</v>
      </c>
      <c r="M415" s="41">
        <v>-9.4467878341674805E-2</v>
      </c>
      <c r="N415" s="41">
        <v>-5.4416980611563827E-4</v>
      </c>
    </row>
    <row r="416" spans="1:14" x14ac:dyDescent="0.25">
      <c r="A416">
        <v>7830630</v>
      </c>
      <c r="B416" t="s">
        <v>13</v>
      </c>
      <c r="C416" t="s">
        <v>5</v>
      </c>
      <c r="D416" t="s">
        <v>369</v>
      </c>
      <c r="E416" t="s">
        <v>389</v>
      </c>
      <c r="F416">
        <v>1.152073732718894E-3</v>
      </c>
      <c r="G416">
        <v>58.9</v>
      </c>
      <c r="H416">
        <v>6.7857142857142852E-2</v>
      </c>
      <c r="I416">
        <v>43.1</v>
      </c>
      <c r="J416">
        <v>4.9654377880184335E-2</v>
      </c>
      <c r="K416">
        <v>55.525000000000006</v>
      </c>
      <c r="L416">
        <v>6.3968894009216598E-2</v>
      </c>
      <c r="M416" s="41" t="s">
        <v>99</v>
      </c>
      <c r="N416" s="41" t="s">
        <v>99</v>
      </c>
    </row>
    <row r="417" spans="1:14" x14ac:dyDescent="0.25">
      <c r="A417">
        <v>7830630</v>
      </c>
      <c r="B417" t="s">
        <v>13</v>
      </c>
      <c r="C417" t="s">
        <v>5</v>
      </c>
      <c r="D417" t="s">
        <v>371</v>
      </c>
      <c r="E417" t="s">
        <v>390</v>
      </c>
      <c r="F417">
        <v>5.7603686635944703E-3</v>
      </c>
      <c r="G417">
        <v>69.2</v>
      </c>
      <c r="H417">
        <v>0.39861751152073738</v>
      </c>
      <c r="I417" t="s">
        <v>8</v>
      </c>
      <c r="J417" t="s">
        <v>99</v>
      </c>
      <c r="K417" t="s">
        <v>9</v>
      </c>
      <c r="L417" t="s">
        <v>99</v>
      </c>
      <c r="M417" s="41">
        <v>3.9135277271270752E-2</v>
      </c>
      <c r="N417" s="41">
        <v>2.2543362483450896E-4</v>
      </c>
    </row>
    <row r="418" spans="1:14" x14ac:dyDescent="0.25">
      <c r="A418">
        <v>7830630</v>
      </c>
      <c r="B418" t="s">
        <v>13</v>
      </c>
      <c r="C418" t="s">
        <v>5</v>
      </c>
      <c r="D418" t="s">
        <v>371</v>
      </c>
      <c r="E418" t="s">
        <v>391</v>
      </c>
      <c r="F418">
        <v>2.304147465437788E-3</v>
      </c>
      <c r="G418">
        <v>73.2</v>
      </c>
      <c r="H418">
        <v>0.16866359447004609</v>
      </c>
      <c r="I418">
        <v>100</v>
      </c>
      <c r="J418">
        <v>0.2304147465437788</v>
      </c>
      <c r="K418" t="s">
        <v>9</v>
      </c>
      <c r="L418" t="s">
        <v>99</v>
      </c>
      <c r="M418" s="41">
        <v>0.19262610375881195</v>
      </c>
      <c r="N418" s="41">
        <v>4.4383894875302292E-4</v>
      </c>
    </row>
    <row r="419" spans="1:14" x14ac:dyDescent="0.25">
      <c r="A419">
        <v>7830630</v>
      </c>
      <c r="B419" t="s">
        <v>13</v>
      </c>
      <c r="C419" t="s">
        <v>5</v>
      </c>
      <c r="D419" t="s">
        <v>376</v>
      </c>
      <c r="E419" t="s">
        <v>392</v>
      </c>
      <c r="F419">
        <v>0.20622119815668202</v>
      </c>
      <c r="G419">
        <v>33.1</v>
      </c>
      <c r="H419">
        <v>6.8259216589861751</v>
      </c>
      <c r="I419">
        <v>45.3</v>
      </c>
      <c r="J419">
        <v>9.3418202764976943</v>
      </c>
      <c r="K419">
        <v>51.004999999999995</v>
      </c>
      <c r="L419">
        <v>10.518312211981566</v>
      </c>
      <c r="M419" s="41">
        <v>-0.19110563397407532</v>
      </c>
      <c r="N419" s="41">
        <v>-3.9410032812626131E-2</v>
      </c>
    </row>
    <row r="420" spans="1:14" x14ac:dyDescent="0.25">
      <c r="A420">
        <v>7830630</v>
      </c>
      <c r="B420" t="s">
        <v>13</v>
      </c>
      <c r="C420" t="s">
        <v>5</v>
      </c>
      <c r="D420" t="s">
        <v>379</v>
      </c>
      <c r="E420" t="s">
        <v>393</v>
      </c>
      <c r="F420">
        <v>2.304147465437788E-3</v>
      </c>
      <c r="G420">
        <v>41.3</v>
      </c>
      <c r="H420">
        <v>9.5161290322580638E-2</v>
      </c>
      <c r="I420">
        <v>95.1</v>
      </c>
      <c r="J420">
        <v>0.21912442396313364</v>
      </c>
      <c r="K420">
        <v>69.23</v>
      </c>
      <c r="L420">
        <v>0.15951612903225806</v>
      </c>
      <c r="M420" s="41">
        <v>-9.6941784024238586E-2</v>
      </c>
      <c r="N420" s="41">
        <v>-2.233681659544668E-4</v>
      </c>
    </row>
    <row r="421" spans="1:14" x14ac:dyDescent="0.25">
      <c r="A421">
        <v>7830630</v>
      </c>
      <c r="B421" t="s">
        <v>13</v>
      </c>
      <c r="C421" t="s">
        <v>5</v>
      </c>
      <c r="D421" t="s">
        <v>381</v>
      </c>
      <c r="E421" t="s">
        <v>394</v>
      </c>
      <c r="F421">
        <v>3.4562211981566822E-3</v>
      </c>
      <c r="G421">
        <v>65.2</v>
      </c>
      <c r="H421">
        <v>0.22534562211981568</v>
      </c>
      <c r="I421">
        <v>99.6</v>
      </c>
      <c r="J421">
        <v>0.3442396313364055</v>
      </c>
      <c r="K421">
        <v>84.639999999999986</v>
      </c>
      <c r="L421">
        <v>0.29253456221198154</v>
      </c>
      <c r="M421" s="41">
        <v>8.511468768119812E-2</v>
      </c>
      <c r="N421" s="41">
        <v>2.9417518783824239E-4</v>
      </c>
    </row>
    <row r="422" spans="1:14" s="8" customFormat="1" x14ac:dyDescent="0.25">
      <c r="A422" s="8">
        <v>7830630</v>
      </c>
      <c r="B422" s="8" t="s">
        <v>13</v>
      </c>
      <c r="C422" s="8" t="s">
        <v>5</v>
      </c>
      <c r="D422" s="8" t="s">
        <v>2324</v>
      </c>
      <c r="F422" s="8">
        <v>0.27073732718894011</v>
      </c>
      <c r="H422" s="8">
        <v>9.5782258064516146</v>
      </c>
      <c r="J422" s="8">
        <v>13.487557603686634</v>
      </c>
      <c r="L422" s="8">
        <v>14.043116359447005</v>
      </c>
      <c r="M422" s="41"/>
      <c r="N422" s="43">
        <v>-4.2391231901566004E-2</v>
      </c>
    </row>
    <row r="423" spans="1:14" x14ac:dyDescent="0.25">
      <c r="A423">
        <v>7830630</v>
      </c>
      <c r="B423" t="s">
        <v>13</v>
      </c>
      <c r="C423" t="s">
        <v>6</v>
      </c>
      <c r="D423" t="s">
        <v>354</v>
      </c>
      <c r="E423" t="s">
        <v>355</v>
      </c>
      <c r="F423">
        <v>1.0368663594470046E-2</v>
      </c>
      <c r="G423">
        <v>32.799999999999997</v>
      </c>
      <c r="H423">
        <v>0.34009216589861752</v>
      </c>
      <c r="I423">
        <v>78.599999999999994</v>
      </c>
      <c r="J423">
        <v>0.81497695852534557</v>
      </c>
      <c r="K423">
        <v>59.339999999999996</v>
      </c>
      <c r="L423">
        <v>0.61527649769585246</v>
      </c>
      <c r="M423" s="41">
        <v>-6.7655831575393677E-2</v>
      </c>
      <c r="N423" s="41">
        <v>-7.0150055780938145E-4</v>
      </c>
    </row>
    <row r="424" spans="1:14" x14ac:dyDescent="0.25">
      <c r="A424">
        <v>7830630</v>
      </c>
      <c r="B424" t="s">
        <v>13</v>
      </c>
      <c r="C424" t="s">
        <v>6</v>
      </c>
      <c r="D424" t="s">
        <v>356</v>
      </c>
      <c r="E424" t="s">
        <v>395</v>
      </c>
      <c r="F424">
        <v>2.304147465437788E-3</v>
      </c>
      <c r="G424">
        <v>48.5</v>
      </c>
      <c r="H424">
        <v>0.11175115207373272</v>
      </c>
      <c r="I424">
        <v>79.099999999999994</v>
      </c>
      <c r="J424">
        <v>0.18225806451612903</v>
      </c>
      <c r="K424">
        <v>72.254999999999995</v>
      </c>
      <c r="L424">
        <v>0.16648617511520736</v>
      </c>
      <c r="M424" s="41">
        <v>2.238280326128006E-2</v>
      </c>
      <c r="N424" s="41">
        <v>5.1573279403871109E-5</v>
      </c>
    </row>
    <row r="425" spans="1:14" x14ac:dyDescent="0.25">
      <c r="A425">
        <v>7830630</v>
      </c>
      <c r="B425" t="s">
        <v>13</v>
      </c>
      <c r="C425" t="s">
        <v>6</v>
      </c>
      <c r="D425" t="s">
        <v>358</v>
      </c>
      <c r="E425" t="s">
        <v>396</v>
      </c>
      <c r="F425">
        <v>2.304147465437788E-3</v>
      </c>
      <c r="G425">
        <v>48.3</v>
      </c>
      <c r="H425">
        <v>0.11129032258064515</v>
      </c>
      <c r="I425">
        <v>78.400000000000006</v>
      </c>
      <c r="J425">
        <v>0.1806451612903226</v>
      </c>
      <c r="K425">
        <v>61.08</v>
      </c>
      <c r="L425">
        <v>0.14073732718894008</v>
      </c>
      <c r="M425" s="41">
        <v>-5.2991636097431183E-2</v>
      </c>
      <c r="N425" s="41">
        <v>-1.2210054400329766E-4</v>
      </c>
    </row>
    <row r="426" spans="1:14" x14ac:dyDescent="0.25">
      <c r="A426">
        <v>7830630</v>
      </c>
      <c r="B426" t="s">
        <v>13</v>
      </c>
      <c r="C426" t="s">
        <v>6</v>
      </c>
      <c r="D426" t="s">
        <v>360</v>
      </c>
      <c r="E426" t="s">
        <v>397</v>
      </c>
      <c r="F426">
        <v>2.7649769585253458E-2</v>
      </c>
      <c r="G426">
        <v>37.9</v>
      </c>
      <c r="H426">
        <v>1.047926267281106</v>
      </c>
      <c r="I426">
        <v>90.2</v>
      </c>
      <c r="J426">
        <v>2.4940092165898622</v>
      </c>
      <c r="K426">
        <v>68.64</v>
      </c>
      <c r="L426">
        <v>1.8978801843317974</v>
      </c>
      <c r="M426" s="41">
        <v>9.7073286771774292E-2</v>
      </c>
      <c r="N426" s="41">
        <v>2.6840540121227914E-3</v>
      </c>
    </row>
    <row r="427" spans="1:14" x14ac:dyDescent="0.25">
      <c r="A427">
        <v>7830630</v>
      </c>
      <c r="B427" t="s">
        <v>13</v>
      </c>
      <c r="C427" t="s">
        <v>6</v>
      </c>
      <c r="D427" t="s">
        <v>360</v>
      </c>
      <c r="E427" t="s">
        <v>398</v>
      </c>
      <c r="F427">
        <v>8.0645161290322578E-3</v>
      </c>
      <c r="G427">
        <v>42.1</v>
      </c>
      <c r="H427">
        <v>0.33951612903225808</v>
      </c>
      <c r="I427">
        <v>85.3</v>
      </c>
      <c r="J427">
        <v>0.68790322580645158</v>
      </c>
      <c r="K427">
        <v>71.87</v>
      </c>
      <c r="L427">
        <v>0.57959677419354838</v>
      </c>
      <c r="M427" s="41">
        <v>7.5062796473503113E-2</v>
      </c>
      <c r="N427" s="41">
        <v>6.0534513285083154E-4</v>
      </c>
    </row>
    <row r="428" spans="1:14" x14ac:dyDescent="0.25">
      <c r="A428">
        <v>7830630</v>
      </c>
      <c r="B428" t="s">
        <v>13</v>
      </c>
      <c r="C428" t="s">
        <v>6</v>
      </c>
      <c r="D428" t="s">
        <v>360</v>
      </c>
      <c r="E428" t="s">
        <v>399</v>
      </c>
      <c r="F428">
        <v>6.9124423963133645E-3</v>
      </c>
      <c r="G428">
        <v>22.5</v>
      </c>
      <c r="H428">
        <v>0.15552995391705071</v>
      </c>
      <c r="I428">
        <v>69.5</v>
      </c>
      <c r="J428">
        <v>0.48041474654377886</v>
      </c>
      <c r="K428">
        <v>56.125</v>
      </c>
      <c r="L428">
        <v>0.38796082949308758</v>
      </c>
      <c r="M428" s="41">
        <v>-2.7066223323345184E-2</v>
      </c>
      <c r="N428" s="41">
        <v>-1.8709370960837685E-4</v>
      </c>
    </row>
    <row r="429" spans="1:14" x14ac:dyDescent="0.25">
      <c r="A429">
        <v>7830630</v>
      </c>
      <c r="B429" t="s">
        <v>13</v>
      </c>
      <c r="C429" t="s">
        <v>6</v>
      </c>
      <c r="D429" t="s">
        <v>371</v>
      </c>
      <c r="E429" t="s">
        <v>400</v>
      </c>
      <c r="F429">
        <v>3.4562211981566822E-3</v>
      </c>
      <c r="G429">
        <v>69.400000000000006</v>
      </c>
      <c r="H429">
        <v>0.23986175115207375</v>
      </c>
      <c r="I429">
        <v>81.900000000000006</v>
      </c>
      <c r="J429">
        <v>0.28306451612903227</v>
      </c>
      <c r="K429">
        <v>76.58</v>
      </c>
      <c r="L429">
        <v>0.26467741935483874</v>
      </c>
      <c r="M429" s="41">
        <v>-4.0268309414386749E-2</v>
      </c>
      <c r="N429" s="41">
        <v>-1.3917618461193579E-4</v>
      </c>
    </row>
    <row r="430" spans="1:14" x14ac:dyDescent="0.25">
      <c r="A430">
        <v>7830630</v>
      </c>
      <c r="B430" t="s">
        <v>13</v>
      </c>
      <c r="C430" t="s">
        <v>6</v>
      </c>
      <c r="D430" t="s">
        <v>371</v>
      </c>
      <c r="E430" t="s">
        <v>401</v>
      </c>
      <c r="F430">
        <v>4.608294930875576E-3</v>
      </c>
      <c r="G430">
        <v>76.099999999999994</v>
      </c>
      <c r="H430">
        <v>0.35069124423963133</v>
      </c>
      <c r="I430">
        <v>91</v>
      </c>
      <c r="J430">
        <v>0.41935483870967744</v>
      </c>
      <c r="K430">
        <v>86.609999999999985</v>
      </c>
      <c r="L430">
        <v>0.39912442396313358</v>
      </c>
      <c r="M430" s="41">
        <v>2.8562339022755623E-2</v>
      </c>
      <c r="N430" s="41">
        <v>1.3162368213251438E-4</v>
      </c>
    </row>
    <row r="431" spans="1:14" x14ac:dyDescent="0.25">
      <c r="A431">
        <v>7830630</v>
      </c>
      <c r="B431" t="s">
        <v>13</v>
      </c>
      <c r="C431" t="s">
        <v>6</v>
      </c>
      <c r="D431" t="s">
        <v>376</v>
      </c>
      <c r="E431" t="s">
        <v>402</v>
      </c>
      <c r="F431">
        <v>0.202765</v>
      </c>
      <c r="G431">
        <v>49</v>
      </c>
      <c r="H431">
        <v>9.9354849999999999</v>
      </c>
      <c r="I431">
        <v>92.3</v>
      </c>
      <c r="J431">
        <v>18.7152095</v>
      </c>
      <c r="K431">
        <v>76.334999999999994</v>
      </c>
      <c r="L431">
        <v>15.478066274999998</v>
      </c>
      <c r="M431" s="41">
        <v>0.11247394979000092</v>
      </c>
      <c r="N431" s="41">
        <v>2.2805780429169534E-2</v>
      </c>
    </row>
    <row r="432" spans="1:14" x14ac:dyDescent="0.25">
      <c r="A432">
        <v>7830630</v>
      </c>
      <c r="B432" t="s">
        <v>13</v>
      </c>
      <c r="C432" t="s">
        <v>6</v>
      </c>
      <c r="D432" t="s">
        <v>379</v>
      </c>
      <c r="E432" t="s">
        <v>403</v>
      </c>
      <c r="F432">
        <v>3.4562211981566822E-3</v>
      </c>
      <c r="G432">
        <v>38.1</v>
      </c>
      <c r="H432">
        <v>0.13168202764976961</v>
      </c>
      <c r="I432">
        <v>75.7</v>
      </c>
      <c r="J432">
        <v>0.26163594470046087</v>
      </c>
      <c r="K432">
        <v>61.664999999999999</v>
      </c>
      <c r="L432">
        <v>0.21312788018433182</v>
      </c>
      <c r="M432" s="41">
        <v>-4.6136997640132904E-2</v>
      </c>
      <c r="N432" s="41">
        <v>-1.5945966926313217E-4</v>
      </c>
    </row>
    <row r="433" spans="1:14" x14ac:dyDescent="0.25">
      <c r="A433">
        <v>7830630</v>
      </c>
      <c r="B433" t="s">
        <v>13</v>
      </c>
      <c r="C433" t="s">
        <v>6</v>
      </c>
      <c r="D433" t="s">
        <v>381</v>
      </c>
      <c r="E433" t="s">
        <v>404</v>
      </c>
      <c r="F433">
        <v>1.152073732718894E-3</v>
      </c>
      <c r="G433">
        <v>48.3</v>
      </c>
      <c r="H433">
        <v>5.5645161290322577E-2</v>
      </c>
      <c r="I433">
        <v>73.099999999999994</v>
      </c>
      <c r="J433">
        <v>8.4216589861751151E-2</v>
      </c>
      <c r="K433">
        <v>60.19</v>
      </c>
      <c r="L433">
        <v>6.934331797235023E-2</v>
      </c>
      <c r="M433" s="41">
        <v>-7.91434645652771E-2</v>
      </c>
      <c r="N433" s="41">
        <v>-9.1179106642024302E-5</v>
      </c>
    </row>
    <row r="434" spans="1:14" s="8" customFormat="1" x14ac:dyDescent="0.25">
      <c r="A434" s="8">
        <v>7830630</v>
      </c>
      <c r="B434" s="8" t="s">
        <v>13</v>
      </c>
      <c r="C434" s="8" t="s">
        <v>6</v>
      </c>
      <c r="D434" s="8" t="s">
        <v>2324</v>
      </c>
      <c r="F434" s="8">
        <v>0.27304149769585256</v>
      </c>
      <c r="H434" s="8">
        <v>12.819471175115208</v>
      </c>
      <c r="J434" s="8">
        <v>24.60368876267281</v>
      </c>
      <c r="L434" s="8">
        <v>20.212277104493086</v>
      </c>
      <c r="M434" s="41"/>
      <c r="N434" s="43">
        <v>2.4877866763741395E-2</v>
      </c>
    </row>
    <row r="435" spans="1:14" x14ac:dyDescent="0.25">
      <c r="A435">
        <v>7830613</v>
      </c>
      <c r="B435" t="s">
        <v>14</v>
      </c>
      <c r="C435" t="s">
        <v>4</v>
      </c>
      <c r="D435" t="s">
        <v>151</v>
      </c>
      <c r="E435" t="s">
        <v>153</v>
      </c>
      <c r="F435">
        <v>1.841620626151013E-3</v>
      </c>
      <c r="G435">
        <v>38.200000000000003</v>
      </c>
      <c r="H435">
        <v>7.0349907918968696E-2</v>
      </c>
      <c r="I435">
        <v>88.8</v>
      </c>
      <c r="J435">
        <v>0.16353591160220995</v>
      </c>
      <c r="K435">
        <v>71.459999999999994</v>
      </c>
      <c r="L435">
        <v>0.13160220994475139</v>
      </c>
      <c r="M435" s="41">
        <v>4.0290635079145432E-2</v>
      </c>
      <c r="N435" s="41">
        <v>7.4200064602477774E-5</v>
      </c>
    </row>
    <row r="436" spans="1:14" x14ac:dyDescent="0.25">
      <c r="A436">
        <v>7830613</v>
      </c>
      <c r="B436" t="s">
        <v>14</v>
      </c>
      <c r="C436" t="s">
        <v>4</v>
      </c>
      <c r="D436" t="s">
        <v>405</v>
      </c>
      <c r="E436" t="s">
        <v>406</v>
      </c>
      <c r="F436">
        <v>3.6832412523020259E-3</v>
      </c>
      <c r="G436">
        <v>81.8</v>
      </c>
      <c r="H436">
        <v>0.30128913443830568</v>
      </c>
      <c r="I436">
        <v>84.2</v>
      </c>
      <c r="J436">
        <v>0.31012891344383059</v>
      </c>
      <c r="K436">
        <v>76.894999999999996</v>
      </c>
      <c r="L436">
        <v>0.28322283609576426</v>
      </c>
      <c r="M436" s="41">
        <v>-1.8108939751982689E-2</v>
      </c>
      <c r="N436" s="41">
        <v>-6.6699593929954662E-5</v>
      </c>
    </row>
    <row r="437" spans="1:14" x14ac:dyDescent="0.25">
      <c r="A437">
        <v>7830613</v>
      </c>
      <c r="B437" t="s">
        <v>14</v>
      </c>
      <c r="C437" t="s">
        <v>4</v>
      </c>
      <c r="D437" t="s">
        <v>407</v>
      </c>
      <c r="E437" t="s">
        <v>408</v>
      </c>
      <c r="F437">
        <v>1.841620626151013E-3</v>
      </c>
      <c r="G437">
        <v>70.5</v>
      </c>
      <c r="H437">
        <v>0.12983425414364641</v>
      </c>
      <c r="I437">
        <v>100</v>
      </c>
      <c r="J437">
        <v>0.18416206261510129</v>
      </c>
      <c r="K437">
        <v>80.655000000000001</v>
      </c>
      <c r="L437">
        <v>0.14853591160220994</v>
      </c>
      <c r="M437" s="41">
        <v>0</v>
      </c>
      <c r="N437" s="41">
        <v>0</v>
      </c>
    </row>
    <row r="438" spans="1:14" x14ac:dyDescent="0.25">
      <c r="A438">
        <v>7830613</v>
      </c>
      <c r="B438" t="s">
        <v>14</v>
      </c>
      <c r="C438" t="s">
        <v>4</v>
      </c>
      <c r="D438" t="s">
        <v>160</v>
      </c>
      <c r="E438" t="s">
        <v>409</v>
      </c>
      <c r="F438">
        <v>3.6832412523020259E-3</v>
      </c>
      <c r="G438">
        <v>35.6</v>
      </c>
      <c r="H438">
        <v>0.13112338858195213</v>
      </c>
      <c r="I438">
        <v>93.7</v>
      </c>
      <c r="J438">
        <v>0.34511970534069986</v>
      </c>
      <c r="K438">
        <v>71.365000000000009</v>
      </c>
      <c r="L438">
        <v>0.26285451197053411</v>
      </c>
      <c r="M438" s="41">
        <v>3.9227843284606934E-2</v>
      </c>
      <c r="N438" s="41">
        <v>1.4448561062470325E-4</v>
      </c>
    </row>
    <row r="439" spans="1:14" x14ac:dyDescent="0.25">
      <c r="A439">
        <v>7830613</v>
      </c>
      <c r="B439" t="s">
        <v>14</v>
      </c>
      <c r="C439" t="s">
        <v>4</v>
      </c>
      <c r="D439" t="s">
        <v>163</v>
      </c>
      <c r="E439" t="s">
        <v>410</v>
      </c>
      <c r="F439">
        <v>1.841620626151013E-3</v>
      </c>
      <c r="G439">
        <v>38.200000000000003</v>
      </c>
      <c r="H439">
        <v>7.0349907918968696E-2</v>
      </c>
      <c r="I439">
        <v>82</v>
      </c>
      <c r="J439">
        <v>0.15101289134438306</v>
      </c>
      <c r="K439">
        <v>63.009999999999991</v>
      </c>
      <c r="L439">
        <v>0.11604051565377531</v>
      </c>
      <c r="M439" s="41">
        <v>-4.7805394977331161E-2</v>
      </c>
      <c r="N439" s="41">
        <v>-8.8039401431549109E-5</v>
      </c>
    </row>
    <row r="440" spans="1:14" x14ac:dyDescent="0.25">
      <c r="A440">
        <v>7830613</v>
      </c>
      <c r="B440" t="s">
        <v>14</v>
      </c>
      <c r="C440" t="s">
        <v>4</v>
      </c>
      <c r="D440" t="s">
        <v>163</v>
      </c>
      <c r="E440" t="s">
        <v>174</v>
      </c>
      <c r="F440">
        <v>5.5248618784530384E-3</v>
      </c>
      <c r="G440">
        <v>51.2</v>
      </c>
      <c r="H440">
        <v>0.2828729281767956</v>
      </c>
      <c r="I440">
        <v>92.7</v>
      </c>
      <c r="J440">
        <v>0.51215469613259668</v>
      </c>
      <c r="K440">
        <v>77.795000000000002</v>
      </c>
      <c r="L440">
        <v>0.42980662983425416</v>
      </c>
      <c r="M440" s="41">
        <v>5.8651972562074661E-2</v>
      </c>
      <c r="N440" s="41">
        <v>3.2404404730427991E-4</v>
      </c>
    </row>
    <row r="441" spans="1:14" x14ac:dyDescent="0.25">
      <c r="A441">
        <v>7830613</v>
      </c>
      <c r="B441" t="s">
        <v>14</v>
      </c>
      <c r="C441" t="s">
        <v>4</v>
      </c>
      <c r="D441" t="s">
        <v>163</v>
      </c>
      <c r="E441" t="s">
        <v>181</v>
      </c>
      <c r="F441">
        <v>3.6832412523020259E-3</v>
      </c>
      <c r="G441">
        <v>73.900000000000006</v>
      </c>
      <c r="H441">
        <v>0.27219152854511974</v>
      </c>
      <c r="I441">
        <v>81</v>
      </c>
      <c r="J441">
        <v>0.2983425414364641</v>
      </c>
      <c r="K441">
        <v>74.36</v>
      </c>
      <c r="L441">
        <v>0.27388581952117863</v>
      </c>
      <c r="M441" s="41">
        <v>-7.5341805815696716E-2</v>
      </c>
      <c r="N441" s="41">
        <v>-2.7750204720330284E-4</v>
      </c>
    </row>
    <row r="442" spans="1:14" x14ac:dyDescent="0.25">
      <c r="A442">
        <v>7830613</v>
      </c>
      <c r="B442" t="s">
        <v>14</v>
      </c>
      <c r="C442" t="s">
        <v>4</v>
      </c>
      <c r="D442" t="s">
        <v>183</v>
      </c>
      <c r="E442" t="s">
        <v>411</v>
      </c>
      <c r="F442">
        <v>1.841620626151013E-3</v>
      </c>
      <c r="G442">
        <v>53</v>
      </c>
      <c r="H442">
        <v>9.7605893186003684E-2</v>
      </c>
      <c r="I442">
        <v>97</v>
      </c>
      <c r="J442">
        <v>0.17863720073664827</v>
      </c>
      <c r="K442">
        <v>80.669999999999987</v>
      </c>
      <c r="L442">
        <v>0.14856353591160218</v>
      </c>
      <c r="M442" s="41">
        <v>0.14667925238609314</v>
      </c>
      <c r="N442" s="41">
        <v>2.7012753662263933E-4</v>
      </c>
    </row>
    <row r="443" spans="1:14" x14ac:dyDescent="0.25">
      <c r="A443">
        <v>7830613</v>
      </c>
      <c r="B443" t="s">
        <v>14</v>
      </c>
      <c r="C443" t="s">
        <v>4</v>
      </c>
      <c r="D443" t="s">
        <v>183</v>
      </c>
      <c r="E443" t="s">
        <v>412</v>
      </c>
      <c r="F443">
        <v>7.3664825046040518E-3</v>
      </c>
      <c r="G443">
        <v>95.3</v>
      </c>
      <c r="H443">
        <v>0.70202578268876614</v>
      </c>
      <c r="I443">
        <v>96</v>
      </c>
      <c r="J443">
        <v>0.70718232044198892</v>
      </c>
      <c r="K443">
        <v>94.745000000000005</v>
      </c>
      <c r="L443">
        <v>0.69793738489871093</v>
      </c>
      <c r="M443" s="41">
        <v>0.10851188004016876</v>
      </c>
      <c r="N443" s="41">
        <v>7.9935086585759677E-4</v>
      </c>
    </row>
    <row r="444" spans="1:14" x14ac:dyDescent="0.25">
      <c r="A444">
        <v>7830613</v>
      </c>
      <c r="B444" t="s">
        <v>14</v>
      </c>
      <c r="C444" t="s">
        <v>4</v>
      </c>
      <c r="D444" t="s">
        <v>183</v>
      </c>
      <c r="E444" t="s">
        <v>413</v>
      </c>
      <c r="F444">
        <v>3.6832412523020259E-3</v>
      </c>
      <c r="G444">
        <v>52.5</v>
      </c>
      <c r="H444">
        <v>0.19337016574585636</v>
      </c>
      <c r="I444">
        <v>97.9</v>
      </c>
      <c r="J444">
        <v>0.36058931860036836</v>
      </c>
      <c r="K444">
        <v>76.72</v>
      </c>
      <c r="L444">
        <v>0.28257826887661142</v>
      </c>
      <c r="M444" s="41">
        <v>0.14101497828960419</v>
      </c>
      <c r="N444" s="41">
        <v>5.193921852287447E-4</v>
      </c>
    </row>
    <row r="445" spans="1:14" x14ac:dyDescent="0.25">
      <c r="A445">
        <v>7830613</v>
      </c>
      <c r="B445" t="s">
        <v>14</v>
      </c>
      <c r="C445" t="s">
        <v>4</v>
      </c>
      <c r="D445" t="s">
        <v>183</v>
      </c>
      <c r="E445" t="s">
        <v>414</v>
      </c>
      <c r="F445">
        <v>3.6832412523020259E-3</v>
      </c>
      <c r="G445">
        <v>31.9</v>
      </c>
      <c r="H445">
        <v>0.11749539594843462</v>
      </c>
      <c r="I445">
        <v>75.599999999999994</v>
      </c>
      <c r="J445">
        <v>0.27845303867403315</v>
      </c>
      <c r="K445">
        <v>65.27</v>
      </c>
      <c r="L445">
        <v>0.24040515653775321</v>
      </c>
      <c r="M445" s="41">
        <v>3.1772024929523468E-2</v>
      </c>
      <c r="N445" s="41">
        <v>1.170240328895892E-4</v>
      </c>
    </row>
    <row r="446" spans="1:14" x14ac:dyDescent="0.25">
      <c r="A446">
        <v>7830613</v>
      </c>
      <c r="B446" t="s">
        <v>14</v>
      </c>
      <c r="C446" t="s">
        <v>4</v>
      </c>
      <c r="D446" t="s">
        <v>183</v>
      </c>
      <c r="E446" t="s">
        <v>258</v>
      </c>
      <c r="F446">
        <v>1.841620626151013E-3</v>
      </c>
      <c r="G446">
        <v>53.7</v>
      </c>
      <c r="H446">
        <v>9.8895027624309406E-2</v>
      </c>
      <c r="I446">
        <v>95.9</v>
      </c>
      <c r="J446">
        <v>0.17661141804788216</v>
      </c>
      <c r="K446">
        <v>79.515000000000001</v>
      </c>
      <c r="L446">
        <v>0.14643646408839781</v>
      </c>
      <c r="M446" s="41">
        <v>0.16891680657863617</v>
      </c>
      <c r="N446" s="41">
        <v>3.1108067509877748E-4</v>
      </c>
    </row>
    <row r="447" spans="1:14" x14ac:dyDescent="0.25">
      <c r="A447">
        <v>7830613</v>
      </c>
      <c r="B447" t="s">
        <v>14</v>
      </c>
      <c r="C447" t="s">
        <v>4</v>
      </c>
      <c r="D447" t="s">
        <v>183</v>
      </c>
      <c r="E447" t="s">
        <v>415</v>
      </c>
      <c r="F447">
        <v>1.841620626151013E-3</v>
      </c>
      <c r="G447">
        <v>40.799999999999997</v>
      </c>
      <c r="H447">
        <v>7.5138121546961326E-2</v>
      </c>
      <c r="I447">
        <v>82.2</v>
      </c>
      <c r="J447">
        <v>0.15138121546961328</v>
      </c>
      <c r="K447">
        <v>67.47999999999999</v>
      </c>
      <c r="L447">
        <v>0.12427255985267034</v>
      </c>
      <c r="M447" s="41">
        <v>2.3872971069067717E-3</v>
      </c>
      <c r="N447" s="41">
        <v>4.3964955928301502E-6</v>
      </c>
    </row>
    <row r="448" spans="1:14" x14ac:dyDescent="0.25">
      <c r="A448">
        <v>7830613</v>
      </c>
      <c r="B448" t="s">
        <v>14</v>
      </c>
      <c r="C448" t="s">
        <v>4</v>
      </c>
      <c r="D448" t="s">
        <v>183</v>
      </c>
      <c r="E448" t="s">
        <v>416</v>
      </c>
      <c r="F448">
        <v>1.4732965009208104E-2</v>
      </c>
      <c r="G448">
        <v>68.8</v>
      </c>
      <c r="H448">
        <v>1.0136279926335174</v>
      </c>
      <c r="I448">
        <v>83.7</v>
      </c>
      <c r="J448">
        <v>1.2331491712707183</v>
      </c>
      <c r="K448">
        <v>69.959999999999994</v>
      </c>
      <c r="L448">
        <v>1.0307182320441988</v>
      </c>
      <c r="M448" s="41">
        <v>3.3925950527191162E-2</v>
      </c>
      <c r="N448" s="41">
        <v>4.9982984202123261E-4</v>
      </c>
    </row>
    <row r="449" spans="1:14" x14ac:dyDescent="0.25">
      <c r="A449">
        <v>7830613</v>
      </c>
      <c r="B449" t="s">
        <v>14</v>
      </c>
      <c r="C449" t="s">
        <v>4</v>
      </c>
      <c r="D449" t="s">
        <v>183</v>
      </c>
      <c r="E449" t="s">
        <v>417</v>
      </c>
      <c r="F449">
        <v>1.289134438305709E-2</v>
      </c>
      <c r="G449">
        <v>35.5</v>
      </c>
      <c r="H449">
        <v>0.4576427255985267</v>
      </c>
      <c r="I449">
        <v>92.9</v>
      </c>
      <c r="J449">
        <v>1.1976058931860039</v>
      </c>
      <c r="K449">
        <v>64.42</v>
      </c>
      <c r="L449">
        <v>0.83046040515653774</v>
      </c>
      <c r="M449" s="41">
        <v>0.1216571256518364</v>
      </c>
      <c r="N449" s="41">
        <v>1.5683239034306718E-3</v>
      </c>
    </row>
    <row r="450" spans="1:14" x14ac:dyDescent="0.25">
      <c r="A450">
        <v>7830613</v>
      </c>
      <c r="B450" t="s">
        <v>14</v>
      </c>
      <c r="C450" t="s">
        <v>4</v>
      </c>
      <c r="D450" t="s">
        <v>183</v>
      </c>
      <c r="E450" t="s">
        <v>418</v>
      </c>
      <c r="F450">
        <v>1.4732965009208104E-2</v>
      </c>
      <c r="G450">
        <v>27.1</v>
      </c>
      <c r="H450">
        <v>0.39926335174953964</v>
      </c>
      <c r="I450">
        <v>76.8</v>
      </c>
      <c r="J450">
        <v>1.1314917127071824</v>
      </c>
      <c r="K450">
        <v>64.81</v>
      </c>
      <c r="L450">
        <v>0.95484346224677719</v>
      </c>
      <c r="M450" s="41">
        <v>2.3459750227630138E-3</v>
      </c>
      <c r="N450" s="41">
        <v>3.4563167922843668E-5</v>
      </c>
    </row>
    <row r="451" spans="1:14" x14ac:dyDescent="0.25">
      <c r="A451">
        <v>7830613</v>
      </c>
      <c r="B451" t="s">
        <v>14</v>
      </c>
      <c r="C451" t="s">
        <v>4</v>
      </c>
      <c r="D451" t="s">
        <v>183</v>
      </c>
      <c r="E451" t="s">
        <v>419</v>
      </c>
      <c r="F451">
        <v>1.841620626151013E-3</v>
      </c>
      <c r="G451">
        <v>43.1</v>
      </c>
      <c r="H451">
        <v>7.9373848987108656E-2</v>
      </c>
      <c r="I451">
        <v>79.400000000000006</v>
      </c>
      <c r="J451">
        <v>0.14622467771639044</v>
      </c>
      <c r="K451">
        <v>67.394999999999996</v>
      </c>
      <c r="L451">
        <v>0.12411602209944751</v>
      </c>
      <c r="M451" s="41">
        <v>3.01229078322649E-2</v>
      </c>
      <c r="N451" s="41">
        <v>5.547496838354494E-5</v>
      </c>
    </row>
    <row r="452" spans="1:14" x14ac:dyDescent="0.25">
      <c r="A452">
        <v>7830613</v>
      </c>
      <c r="B452" t="s">
        <v>14</v>
      </c>
      <c r="C452" t="s">
        <v>4</v>
      </c>
      <c r="D452" t="s">
        <v>183</v>
      </c>
      <c r="E452" t="s">
        <v>420</v>
      </c>
      <c r="F452">
        <v>3.6832412523020259E-3</v>
      </c>
      <c r="G452">
        <v>56.2</v>
      </c>
      <c r="H452">
        <v>0.20699815837937385</v>
      </c>
      <c r="I452">
        <v>72</v>
      </c>
      <c r="J452">
        <v>0.26519337016574585</v>
      </c>
      <c r="K452">
        <v>70.91</v>
      </c>
      <c r="L452">
        <v>0.26117863720073664</v>
      </c>
      <c r="M452" s="41">
        <v>-0.11031150817871094</v>
      </c>
      <c r="N452" s="41">
        <v>-4.0630389752748045E-4</v>
      </c>
    </row>
    <row r="453" spans="1:14" x14ac:dyDescent="0.25">
      <c r="A453">
        <v>7830613</v>
      </c>
      <c r="B453" t="s">
        <v>14</v>
      </c>
      <c r="C453" t="s">
        <v>4</v>
      </c>
      <c r="D453" t="s">
        <v>183</v>
      </c>
      <c r="E453" t="s">
        <v>421</v>
      </c>
      <c r="F453">
        <v>3.6832412523020259E-3</v>
      </c>
      <c r="G453">
        <v>34.200000000000003</v>
      </c>
      <c r="H453">
        <v>0.1259668508287293</v>
      </c>
      <c r="I453">
        <v>76.3</v>
      </c>
      <c r="J453">
        <v>0.28103130755064459</v>
      </c>
      <c r="K453">
        <v>66.084999999999994</v>
      </c>
      <c r="L453">
        <v>0.24340699815837935</v>
      </c>
      <c r="M453" s="41">
        <v>3.1638253480195999E-2</v>
      </c>
      <c r="N453" s="41">
        <v>1.1653132036904604E-4</v>
      </c>
    </row>
    <row r="454" spans="1:14" x14ac:dyDescent="0.25">
      <c r="A454">
        <v>7830613</v>
      </c>
      <c r="B454" t="s">
        <v>14</v>
      </c>
      <c r="C454" t="s">
        <v>4</v>
      </c>
      <c r="D454" t="s">
        <v>183</v>
      </c>
      <c r="E454" t="s">
        <v>422</v>
      </c>
      <c r="F454">
        <v>1.841620626151013E-3</v>
      </c>
      <c r="G454">
        <v>56.1</v>
      </c>
      <c r="H454">
        <v>0.10331491712707183</v>
      </c>
      <c r="I454">
        <v>81.8</v>
      </c>
      <c r="J454">
        <v>0.15064456721915284</v>
      </c>
      <c r="K454">
        <v>74.054999999999993</v>
      </c>
      <c r="L454">
        <v>0.13638121546961324</v>
      </c>
      <c r="M454" s="41">
        <v>-7.7676703222095966E-3</v>
      </c>
      <c r="N454" s="41">
        <v>-1.4305101882522278E-5</v>
      </c>
    </row>
    <row r="455" spans="1:14" x14ac:dyDescent="0.25">
      <c r="A455">
        <v>7830613</v>
      </c>
      <c r="B455" t="s">
        <v>14</v>
      </c>
      <c r="C455" t="s">
        <v>4</v>
      </c>
      <c r="D455" t="s">
        <v>183</v>
      </c>
      <c r="E455" t="s">
        <v>423</v>
      </c>
      <c r="F455">
        <v>1.841620626151013E-3</v>
      </c>
      <c r="G455">
        <v>53.9</v>
      </c>
      <c r="H455">
        <v>9.9263351749539597E-2</v>
      </c>
      <c r="I455">
        <v>88.1</v>
      </c>
      <c r="J455">
        <v>0.16224677716390423</v>
      </c>
      <c r="K455">
        <v>77.664999999999992</v>
      </c>
      <c r="L455">
        <v>0.14302946593001842</v>
      </c>
      <c r="M455" s="41">
        <v>6.8683996796607971E-2</v>
      </c>
      <c r="N455" s="41">
        <v>1.2648986518712333E-4</v>
      </c>
    </row>
    <row r="456" spans="1:14" x14ac:dyDescent="0.25">
      <c r="A456">
        <v>7830613</v>
      </c>
      <c r="B456" t="s">
        <v>14</v>
      </c>
      <c r="C456" t="s">
        <v>4</v>
      </c>
      <c r="D456" t="s">
        <v>183</v>
      </c>
      <c r="E456" t="s">
        <v>424</v>
      </c>
      <c r="F456">
        <v>1.4732965009208104E-2</v>
      </c>
      <c r="G456">
        <v>35.799999999999997</v>
      </c>
      <c r="H456">
        <v>0.52744014732965006</v>
      </c>
      <c r="I456">
        <v>79.3</v>
      </c>
      <c r="J456">
        <v>1.1683241252302026</v>
      </c>
      <c r="K456">
        <v>64.284999999999997</v>
      </c>
      <c r="L456">
        <v>0.94710865561694291</v>
      </c>
      <c r="M456" s="41">
        <v>-2.8133532032370567E-3</v>
      </c>
      <c r="N456" s="41">
        <v>-4.144903430183509E-5</v>
      </c>
    </row>
    <row r="457" spans="1:14" x14ac:dyDescent="0.25">
      <c r="A457">
        <v>7830613</v>
      </c>
      <c r="B457" t="s">
        <v>14</v>
      </c>
      <c r="C457" t="s">
        <v>4</v>
      </c>
      <c r="D457" t="s">
        <v>183</v>
      </c>
      <c r="E457" t="s">
        <v>425</v>
      </c>
      <c r="F457">
        <v>9.2081031307550652E-3</v>
      </c>
      <c r="G457">
        <v>57.4</v>
      </c>
      <c r="H457">
        <v>0.52854511970534068</v>
      </c>
      <c r="I457">
        <v>99.2</v>
      </c>
      <c r="J457">
        <v>0.9134438305709025</v>
      </c>
      <c r="K457">
        <v>80.72</v>
      </c>
      <c r="L457">
        <v>0.74327808471454881</v>
      </c>
      <c r="M457" s="41">
        <v>0.12811176478862762</v>
      </c>
      <c r="N457" s="41">
        <v>1.1796663424367185E-3</v>
      </c>
    </row>
    <row r="458" spans="1:14" x14ac:dyDescent="0.25">
      <c r="A458">
        <v>7830613</v>
      </c>
      <c r="B458" t="s">
        <v>14</v>
      </c>
      <c r="C458" t="s">
        <v>4</v>
      </c>
      <c r="D458" t="s">
        <v>183</v>
      </c>
      <c r="E458" t="s">
        <v>426</v>
      </c>
      <c r="F458">
        <v>9.2081031307550652E-3</v>
      </c>
      <c r="G458">
        <v>52.3</v>
      </c>
      <c r="H458">
        <v>0.48158379373848986</v>
      </c>
      <c r="I458">
        <v>97.6</v>
      </c>
      <c r="J458">
        <v>0.89871086556169433</v>
      </c>
      <c r="K458">
        <v>80.09</v>
      </c>
      <c r="L458">
        <v>0.73747697974217319</v>
      </c>
      <c r="M458" s="41">
        <v>0.21338582038879395</v>
      </c>
      <c r="N458" s="41">
        <v>1.9648786407807915E-3</v>
      </c>
    </row>
    <row r="459" spans="1:14" x14ac:dyDescent="0.25">
      <c r="A459">
        <v>7830613</v>
      </c>
      <c r="B459" t="s">
        <v>14</v>
      </c>
      <c r="C459" t="s">
        <v>4</v>
      </c>
      <c r="D459" t="s">
        <v>183</v>
      </c>
      <c r="E459" t="s">
        <v>66</v>
      </c>
      <c r="F459">
        <v>7.3664825046040518E-3</v>
      </c>
      <c r="G459">
        <v>30.6</v>
      </c>
      <c r="H459">
        <v>0.22541436464088399</v>
      </c>
      <c r="I459">
        <v>73.2</v>
      </c>
      <c r="J459">
        <v>0.5392265193370166</v>
      </c>
      <c r="K459">
        <v>53.209999999999994</v>
      </c>
      <c r="L459">
        <v>0.39197053406998156</v>
      </c>
      <c r="M459" s="41">
        <v>-2.1721430122852325E-2</v>
      </c>
      <c r="N459" s="41">
        <v>-1.600105349749711E-4</v>
      </c>
    </row>
    <row r="460" spans="1:14" x14ac:dyDescent="0.25">
      <c r="A460">
        <v>7830613</v>
      </c>
      <c r="B460" t="s">
        <v>14</v>
      </c>
      <c r="C460" t="s">
        <v>4</v>
      </c>
      <c r="D460" t="s">
        <v>183</v>
      </c>
      <c r="E460" t="s">
        <v>427</v>
      </c>
      <c r="F460">
        <v>5.5248618784530384E-3</v>
      </c>
      <c r="G460">
        <v>37.1</v>
      </c>
      <c r="H460">
        <v>0.20497237569060772</v>
      </c>
      <c r="I460">
        <v>89.6</v>
      </c>
      <c r="J460">
        <v>0.49502762430939223</v>
      </c>
      <c r="K460">
        <v>68.954999999999998</v>
      </c>
      <c r="L460">
        <v>0.38096685082872928</v>
      </c>
      <c r="M460" s="41">
        <v>0.10311472415924072</v>
      </c>
      <c r="N460" s="41">
        <v>5.6969460861458964E-4</v>
      </c>
    </row>
    <row r="461" spans="1:14" x14ac:dyDescent="0.25">
      <c r="A461">
        <v>7830613</v>
      </c>
      <c r="B461" t="s">
        <v>14</v>
      </c>
      <c r="C461" t="s">
        <v>4</v>
      </c>
      <c r="D461" t="s">
        <v>183</v>
      </c>
      <c r="E461" t="s">
        <v>428</v>
      </c>
      <c r="F461">
        <v>7.3664825046040518E-3</v>
      </c>
      <c r="G461">
        <v>61.6</v>
      </c>
      <c r="H461">
        <v>0.45377532228360962</v>
      </c>
      <c r="I461">
        <v>98.1</v>
      </c>
      <c r="J461">
        <v>0.72265193370165748</v>
      </c>
      <c r="K461">
        <v>82.36</v>
      </c>
      <c r="L461">
        <v>0.60670349907918975</v>
      </c>
      <c r="M461" s="41">
        <v>0.11361091583967209</v>
      </c>
      <c r="N461" s="41">
        <v>8.3691282386498783E-4</v>
      </c>
    </row>
    <row r="462" spans="1:14" x14ac:dyDescent="0.25">
      <c r="A462">
        <v>7830613</v>
      </c>
      <c r="B462" t="s">
        <v>14</v>
      </c>
      <c r="C462" t="s">
        <v>4</v>
      </c>
      <c r="D462" t="s">
        <v>183</v>
      </c>
      <c r="E462" t="s">
        <v>429</v>
      </c>
      <c r="F462">
        <v>5.5248618784530384E-3</v>
      </c>
      <c r="G462">
        <v>85.1</v>
      </c>
      <c r="H462">
        <v>0.47016574585635357</v>
      </c>
      <c r="I462">
        <v>93.7</v>
      </c>
      <c r="J462">
        <v>0.5176795580110497</v>
      </c>
      <c r="K462">
        <v>91.165000000000006</v>
      </c>
      <c r="L462">
        <v>0.50367403314917125</v>
      </c>
      <c r="M462" s="41">
        <v>0.13238665461540222</v>
      </c>
      <c r="N462" s="41">
        <v>7.3141798130056473E-4</v>
      </c>
    </row>
    <row r="463" spans="1:14" x14ac:dyDescent="0.25">
      <c r="A463">
        <v>7830613</v>
      </c>
      <c r="B463" t="s">
        <v>14</v>
      </c>
      <c r="C463" t="s">
        <v>4</v>
      </c>
      <c r="D463" t="s">
        <v>183</v>
      </c>
      <c r="E463" t="s">
        <v>430</v>
      </c>
      <c r="F463">
        <v>1.289134438305709E-2</v>
      </c>
      <c r="G463">
        <v>65.900000000000006</v>
      </c>
      <c r="H463">
        <v>0.84953959484346231</v>
      </c>
      <c r="I463">
        <v>91.2</v>
      </c>
      <c r="J463">
        <v>1.1756906077348066</v>
      </c>
      <c r="K463">
        <v>76.844999999999999</v>
      </c>
      <c r="L463">
        <v>0.99063535911602207</v>
      </c>
      <c r="M463" s="41">
        <v>7.9088374972343445E-2</v>
      </c>
      <c r="N463" s="41">
        <v>1.0195554784648325E-3</v>
      </c>
    </row>
    <row r="464" spans="1:14" x14ac:dyDescent="0.25">
      <c r="A464">
        <v>7830613</v>
      </c>
      <c r="B464" t="s">
        <v>14</v>
      </c>
      <c r="C464" t="s">
        <v>4</v>
      </c>
      <c r="D464" t="s">
        <v>183</v>
      </c>
      <c r="E464" t="s">
        <v>431</v>
      </c>
      <c r="F464">
        <v>1.841620626151013E-2</v>
      </c>
      <c r="G464">
        <v>37.1</v>
      </c>
      <c r="H464">
        <v>0.68324125230202581</v>
      </c>
      <c r="I464">
        <v>90.3</v>
      </c>
      <c r="J464">
        <v>1.6629834254143647</v>
      </c>
      <c r="K464">
        <v>71.704999999999998</v>
      </c>
      <c r="L464">
        <v>1.320534069981584</v>
      </c>
      <c r="M464" s="41">
        <v>0.13645704090595245</v>
      </c>
      <c r="N464" s="41">
        <v>2.5130210111593454E-3</v>
      </c>
    </row>
    <row r="465" spans="1:14" x14ac:dyDescent="0.25">
      <c r="A465">
        <v>7830613</v>
      </c>
      <c r="B465" t="s">
        <v>14</v>
      </c>
      <c r="C465" t="s">
        <v>4</v>
      </c>
      <c r="D465" t="s">
        <v>183</v>
      </c>
      <c r="E465" t="s">
        <v>432</v>
      </c>
      <c r="F465">
        <v>1.841620626151013E-2</v>
      </c>
      <c r="G465">
        <v>95.1</v>
      </c>
      <c r="H465">
        <v>1.7513812154696133</v>
      </c>
      <c r="I465">
        <v>92.1</v>
      </c>
      <c r="J465">
        <v>1.6961325966850829</v>
      </c>
      <c r="K465">
        <v>89.094999999999999</v>
      </c>
      <c r="L465">
        <v>1.640791896869245</v>
      </c>
      <c r="M465" s="41">
        <v>7.4423998594284058E-2</v>
      </c>
      <c r="N465" s="41">
        <v>1.3706077089186753E-3</v>
      </c>
    </row>
    <row r="466" spans="1:14" x14ac:dyDescent="0.25">
      <c r="A466">
        <v>7830613</v>
      </c>
      <c r="B466" t="s">
        <v>14</v>
      </c>
      <c r="C466" t="s">
        <v>4</v>
      </c>
      <c r="D466" t="s">
        <v>183</v>
      </c>
      <c r="E466" t="s">
        <v>433</v>
      </c>
      <c r="F466">
        <v>3.6832412523020259E-3</v>
      </c>
      <c r="G466">
        <v>36.9</v>
      </c>
      <c r="H466">
        <v>0.13591160220994475</v>
      </c>
      <c r="I466">
        <v>77.900000000000006</v>
      </c>
      <c r="J466">
        <v>0.28692449355432786</v>
      </c>
      <c r="K466">
        <v>57.685000000000002</v>
      </c>
      <c r="L466">
        <v>0.21246777163904237</v>
      </c>
      <c r="M466" s="41">
        <v>2.0100688561797142E-2</v>
      </c>
      <c r="N466" s="41">
        <v>7.4035685310486709E-5</v>
      </c>
    </row>
    <row r="467" spans="1:14" x14ac:dyDescent="0.25">
      <c r="A467">
        <v>7830613</v>
      </c>
      <c r="B467" t="s">
        <v>14</v>
      </c>
      <c r="C467" t="s">
        <v>4</v>
      </c>
      <c r="D467" t="s">
        <v>183</v>
      </c>
      <c r="E467" t="s">
        <v>434</v>
      </c>
      <c r="F467">
        <v>9.2081031307550652E-3</v>
      </c>
      <c r="G467">
        <v>36.799999999999997</v>
      </c>
      <c r="H467">
        <v>0.33885819521178639</v>
      </c>
      <c r="I467">
        <v>85.8</v>
      </c>
      <c r="J467">
        <v>0.79005524861878462</v>
      </c>
      <c r="K467">
        <v>66.174999999999997</v>
      </c>
      <c r="L467">
        <v>0.60934622467771637</v>
      </c>
      <c r="M467" s="41">
        <v>8.5341557860374451E-2</v>
      </c>
      <c r="N467" s="41">
        <v>7.8583386611762857E-4</v>
      </c>
    </row>
    <row r="468" spans="1:14" x14ac:dyDescent="0.25">
      <c r="A468">
        <v>7830613</v>
      </c>
      <c r="B468" t="s">
        <v>14</v>
      </c>
      <c r="C468" t="s">
        <v>4</v>
      </c>
      <c r="D468" t="s">
        <v>183</v>
      </c>
      <c r="E468" t="s">
        <v>435</v>
      </c>
      <c r="F468">
        <v>9.2081031307550652E-3</v>
      </c>
      <c r="G468">
        <v>41.6</v>
      </c>
      <c r="H468">
        <v>0.3830570902394107</v>
      </c>
      <c r="I468">
        <v>88.3</v>
      </c>
      <c r="J468">
        <v>0.81307550644567228</v>
      </c>
      <c r="K468">
        <v>70.38</v>
      </c>
      <c r="L468">
        <v>0.64806629834254148</v>
      </c>
      <c r="M468" s="41">
        <v>0.10164979845285416</v>
      </c>
      <c r="N468" s="41">
        <v>9.3600182737434774E-4</v>
      </c>
    </row>
    <row r="469" spans="1:14" x14ac:dyDescent="0.25">
      <c r="A469">
        <v>7830613</v>
      </c>
      <c r="B469" t="s">
        <v>14</v>
      </c>
      <c r="C469" t="s">
        <v>4</v>
      </c>
      <c r="D469" t="s">
        <v>183</v>
      </c>
      <c r="E469" t="s">
        <v>436</v>
      </c>
      <c r="F469">
        <v>3.6832412523020259E-3</v>
      </c>
      <c r="G469">
        <v>43.2</v>
      </c>
      <c r="H469">
        <v>0.15911602209944753</v>
      </c>
      <c r="I469">
        <v>87</v>
      </c>
      <c r="J469">
        <v>0.32044198895027626</v>
      </c>
      <c r="K469">
        <v>67.289999999999992</v>
      </c>
      <c r="L469">
        <v>0.2478453038674033</v>
      </c>
      <c r="M469" s="41">
        <v>6.364692747592926E-2</v>
      </c>
      <c r="N469" s="41">
        <v>2.344269888616179E-4</v>
      </c>
    </row>
    <row r="470" spans="1:14" x14ac:dyDescent="0.25">
      <c r="A470">
        <v>7830613</v>
      </c>
      <c r="B470" t="s">
        <v>14</v>
      </c>
      <c r="C470" t="s">
        <v>4</v>
      </c>
      <c r="D470" t="s">
        <v>183</v>
      </c>
      <c r="E470" t="s">
        <v>437</v>
      </c>
      <c r="F470">
        <v>5.5248618784530384E-3</v>
      </c>
      <c r="G470">
        <v>39</v>
      </c>
      <c r="H470">
        <v>0.21546961325966851</v>
      </c>
      <c r="I470">
        <v>77.5</v>
      </c>
      <c r="J470">
        <v>0.42817679558011046</v>
      </c>
      <c r="K470">
        <v>59.245000000000005</v>
      </c>
      <c r="L470">
        <v>0.32732044198895027</v>
      </c>
      <c r="M470" s="41">
        <v>-1.6003332566469908E-3</v>
      </c>
      <c r="N470" s="41">
        <v>-8.8416202024695616E-6</v>
      </c>
    </row>
    <row r="471" spans="1:14" x14ac:dyDescent="0.25">
      <c r="A471">
        <v>7830613</v>
      </c>
      <c r="B471" t="s">
        <v>14</v>
      </c>
      <c r="C471" t="s">
        <v>4</v>
      </c>
      <c r="D471" t="s">
        <v>183</v>
      </c>
      <c r="E471" t="s">
        <v>438</v>
      </c>
      <c r="F471">
        <v>9.2081031307550652E-3</v>
      </c>
      <c r="G471">
        <v>63.4</v>
      </c>
      <c r="H471">
        <v>0.58379373848987115</v>
      </c>
      <c r="I471">
        <v>98.9</v>
      </c>
      <c r="J471">
        <v>0.91068139963167605</v>
      </c>
      <c r="K471">
        <v>84.02000000000001</v>
      </c>
      <c r="L471">
        <v>0.77366482504604073</v>
      </c>
      <c r="M471" s="41">
        <v>0.13940469920635223</v>
      </c>
      <c r="N471" s="41">
        <v>1.2836528472039801E-3</v>
      </c>
    </row>
    <row r="472" spans="1:14" x14ac:dyDescent="0.25">
      <c r="A472">
        <v>7830613</v>
      </c>
      <c r="B472" t="s">
        <v>14</v>
      </c>
      <c r="C472" t="s">
        <v>4</v>
      </c>
      <c r="D472" t="s">
        <v>183</v>
      </c>
      <c r="E472" t="s">
        <v>439</v>
      </c>
      <c r="F472">
        <v>3.6832412523020259E-3</v>
      </c>
      <c r="G472">
        <v>45.6</v>
      </c>
      <c r="H472">
        <v>0.16795580110497238</v>
      </c>
      <c r="I472">
        <v>87.4</v>
      </c>
      <c r="J472">
        <v>0.32191528545119708</v>
      </c>
      <c r="K472">
        <v>68.7</v>
      </c>
      <c r="L472">
        <v>0.25303867403314917</v>
      </c>
      <c r="M472" s="41">
        <v>0.14837196469306946</v>
      </c>
      <c r="N472" s="41">
        <v>5.4648974104261317E-4</v>
      </c>
    </row>
    <row r="473" spans="1:14" x14ac:dyDescent="0.25">
      <c r="A473">
        <v>7830613</v>
      </c>
      <c r="B473" t="s">
        <v>14</v>
      </c>
      <c r="C473" t="s">
        <v>4</v>
      </c>
      <c r="D473" t="s">
        <v>183</v>
      </c>
      <c r="E473" t="s">
        <v>440</v>
      </c>
      <c r="F473">
        <v>3.6832412523020259E-3</v>
      </c>
      <c r="G473">
        <v>47.4</v>
      </c>
      <c r="H473">
        <v>0.17458563535911603</v>
      </c>
      <c r="I473">
        <v>96.3</v>
      </c>
      <c r="J473">
        <v>0.35469613259668509</v>
      </c>
      <c r="K473">
        <v>76.38</v>
      </c>
      <c r="L473">
        <v>0.28132596685082872</v>
      </c>
      <c r="M473" s="41">
        <v>0.21721763908863068</v>
      </c>
      <c r="N473" s="41">
        <v>8.0006496901889753E-4</v>
      </c>
    </row>
    <row r="474" spans="1:14" x14ac:dyDescent="0.25">
      <c r="A474">
        <v>7830613</v>
      </c>
      <c r="B474" t="s">
        <v>14</v>
      </c>
      <c r="C474" t="s">
        <v>4</v>
      </c>
      <c r="D474" t="s">
        <v>193</v>
      </c>
      <c r="E474" t="s">
        <v>194</v>
      </c>
      <c r="F474">
        <v>1.841620626151013E-3</v>
      </c>
      <c r="G474">
        <v>52.5</v>
      </c>
      <c r="H474">
        <v>9.668508287292818E-2</v>
      </c>
      <c r="I474">
        <v>87</v>
      </c>
      <c r="J474">
        <v>0.16022099447513813</v>
      </c>
      <c r="K474">
        <v>71.48</v>
      </c>
      <c r="L474">
        <v>0.13163904235727442</v>
      </c>
      <c r="M474" s="41">
        <v>6.4717084169387817E-2</v>
      </c>
      <c r="N474" s="41">
        <v>1.1918431707069581E-4</v>
      </c>
    </row>
    <row r="475" spans="1:14" x14ac:dyDescent="0.25">
      <c r="A475">
        <v>7830613</v>
      </c>
      <c r="B475" t="s">
        <v>14</v>
      </c>
      <c r="C475" t="s">
        <v>4</v>
      </c>
      <c r="D475" t="s">
        <v>193</v>
      </c>
      <c r="E475" t="s">
        <v>441</v>
      </c>
      <c r="F475">
        <v>1.841620626151013E-3</v>
      </c>
      <c r="G475">
        <v>55.2</v>
      </c>
      <c r="H475">
        <v>0.10165745856353592</v>
      </c>
      <c r="I475">
        <v>77.7</v>
      </c>
      <c r="J475">
        <v>0.14309392265193371</v>
      </c>
      <c r="K475">
        <v>74.834999999999994</v>
      </c>
      <c r="L475">
        <v>0.13781767955801105</v>
      </c>
      <c r="M475" s="41">
        <v>-5.7917971163988113E-2</v>
      </c>
      <c r="N475" s="41">
        <v>-1.066629303204201E-4</v>
      </c>
    </row>
    <row r="476" spans="1:14" x14ac:dyDescent="0.25">
      <c r="A476">
        <v>7830613</v>
      </c>
      <c r="B476" t="s">
        <v>14</v>
      </c>
      <c r="C476" t="s">
        <v>4</v>
      </c>
      <c r="D476" t="s">
        <v>193</v>
      </c>
      <c r="E476" t="s">
        <v>335</v>
      </c>
      <c r="F476">
        <v>1.841620626151013E-3</v>
      </c>
      <c r="G476">
        <v>58.7</v>
      </c>
      <c r="H476">
        <v>0.10810313075506446</v>
      </c>
      <c r="I476">
        <v>98.8</v>
      </c>
      <c r="J476">
        <v>0.18195211786372006</v>
      </c>
      <c r="K476">
        <v>83.45</v>
      </c>
      <c r="L476">
        <v>0.15368324125230204</v>
      </c>
      <c r="M476" s="41">
        <v>0.26058366894721985</v>
      </c>
      <c r="N476" s="41">
        <v>4.7989625957130727E-4</v>
      </c>
    </row>
    <row r="477" spans="1:14" x14ac:dyDescent="0.25">
      <c r="A477">
        <v>7830613</v>
      </c>
      <c r="B477" t="s">
        <v>14</v>
      </c>
      <c r="C477" t="s">
        <v>4</v>
      </c>
      <c r="D477" t="s">
        <v>193</v>
      </c>
      <c r="E477" t="s">
        <v>203</v>
      </c>
      <c r="F477">
        <v>1.841620626151013E-3</v>
      </c>
      <c r="G477">
        <v>49.2</v>
      </c>
      <c r="H477">
        <v>9.0607734806629842E-2</v>
      </c>
      <c r="I477">
        <v>91.6</v>
      </c>
      <c r="J477">
        <v>0.16869244935543279</v>
      </c>
      <c r="K477">
        <v>66.509999999999991</v>
      </c>
      <c r="L477">
        <v>0.12248618784530385</v>
      </c>
      <c r="M477" s="41">
        <v>0.11769837141036987</v>
      </c>
      <c r="N477" s="41">
        <v>2.1675574845371985E-4</v>
      </c>
    </row>
    <row r="478" spans="1:14" x14ac:dyDescent="0.25">
      <c r="A478">
        <v>7830613</v>
      </c>
      <c r="B478" t="s">
        <v>14</v>
      </c>
      <c r="C478" t="s">
        <v>4</v>
      </c>
      <c r="D478" t="s">
        <v>193</v>
      </c>
      <c r="E478" t="s">
        <v>204</v>
      </c>
      <c r="F478">
        <v>1.841620626151013E-3</v>
      </c>
      <c r="G478">
        <v>58</v>
      </c>
      <c r="H478">
        <v>0.10681399631675875</v>
      </c>
      <c r="I478">
        <v>80.8</v>
      </c>
      <c r="J478">
        <v>0.14880294659300183</v>
      </c>
      <c r="K478">
        <v>69.329999999999984</v>
      </c>
      <c r="L478">
        <v>0.12767955801104969</v>
      </c>
      <c r="M478" s="41">
        <v>-1.4808675274252892E-2</v>
      </c>
      <c r="N478" s="41">
        <v>-2.7271961831036634E-5</v>
      </c>
    </row>
    <row r="479" spans="1:14" x14ac:dyDescent="0.25">
      <c r="A479">
        <v>7830613</v>
      </c>
      <c r="B479" t="s">
        <v>14</v>
      </c>
      <c r="C479" t="s">
        <v>4</v>
      </c>
      <c r="D479" t="s">
        <v>306</v>
      </c>
      <c r="E479" t="s">
        <v>442</v>
      </c>
      <c r="F479">
        <v>3.6832412523020259E-3</v>
      </c>
      <c r="G479">
        <v>63.9</v>
      </c>
      <c r="H479">
        <v>0.23535911602209944</v>
      </c>
      <c r="I479">
        <v>84.2</v>
      </c>
      <c r="J479">
        <v>0.31012891344383059</v>
      </c>
      <c r="K479">
        <v>71.14</v>
      </c>
      <c r="L479">
        <v>0.26202578268876614</v>
      </c>
      <c r="M479" s="41">
        <v>-3.380914032459259E-2</v>
      </c>
      <c r="N479" s="41">
        <v>-1.2452722034840734E-4</v>
      </c>
    </row>
    <row r="480" spans="1:14" x14ac:dyDescent="0.25">
      <c r="A480">
        <v>7830613</v>
      </c>
      <c r="B480" t="s">
        <v>14</v>
      </c>
      <c r="C480" t="s">
        <v>4</v>
      </c>
      <c r="D480" t="s">
        <v>306</v>
      </c>
      <c r="E480" t="s">
        <v>443</v>
      </c>
      <c r="F480">
        <v>1.841620626151013E-3</v>
      </c>
      <c r="G480">
        <v>44.9</v>
      </c>
      <c r="H480">
        <v>8.2688766114180481E-2</v>
      </c>
      <c r="I480">
        <v>75.900000000000006</v>
      </c>
      <c r="J480">
        <v>0.13977900552486189</v>
      </c>
      <c r="K480">
        <v>56.58</v>
      </c>
      <c r="L480">
        <v>0.10419889502762431</v>
      </c>
      <c r="M480" s="41">
        <v>-8.6731687188148499E-2</v>
      </c>
      <c r="N480" s="41">
        <v>-1.5972686406657183E-4</v>
      </c>
    </row>
    <row r="481" spans="1:14" x14ac:dyDescent="0.25">
      <c r="A481">
        <v>7830613</v>
      </c>
      <c r="B481" t="s">
        <v>14</v>
      </c>
      <c r="C481" t="s">
        <v>4</v>
      </c>
      <c r="D481" t="s">
        <v>306</v>
      </c>
      <c r="E481" t="s">
        <v>444</v>
      </c>
      <c r="F481">
        <v>3.6832412523020259E-3</v>
      </c>
      <c r="G481">
        <v>62.7</v>
      </c>
      <c r="H481">
        <v>0.23093922651933704</v>
      </c>
      <c r="I481">
        <v>87</v>
      </c>
      <c r="J481">
        <v>0.32044198895027626</v>
      </c>
      <c r="K481">
        <v>73.954999999999998</v>
      </c>
      <c r="L481">
        <v>0.27239410681399634</v>
      </c>
      <c r="M481" s="41">
        <v>-9.9968705326318741E-3</v>
      </c>
      <c r="N481" s="41">
        <v>-3.6820885939712247E-5</v>
      </c>
    </row>
    <row r="482" spans="1:14" x14ac:dyDescent="0.25">
      <c r="A482">
        <v>7830613</v>
      </c>
      <c r="B482" t="s">
        <v>14</v>
      </c>
      <c r="C482" t="s">
        <v>4</v>
      </c>
      <c r="D482" t="s">
        <v>306</v>
      </c>
      <c r="E482" t="s">
        <v>445</v>
      </c>
      <c r="F482">
        <v>1.841620626151013E-3</v>
      </c>
      <c r="G482">
        <v>73.5</v>
      </c>
      <c r="H482">
        <v>0.13535911602209946</v>
      </c>
      <c r="I482">
        <v>94.1</v>
      </c>
      <c r="J482">
        <v>0.17329650092081031</v>
      </c>
      <c r="K482">
        <v>81.760000000000005</v>
      </c>
      <c r="L482">
        <v>0.15057090239410684</v>
      </c>
      <c r="M482" s="41">
        <v>4.2371716350317001E-2</v>
      </c>
      <c r="N482" s="41">
        <v>7.8032626796163909E-5</v>
      </c>
    </row>
    <row r="483" spans="1:14" x14ac:dyDescent="0.25">
      <c r="A483">
        <v>7830613</v>
      </c>
      <c r="B483" t="s">
        <v>14</v>
      </c>
      <c r="C483" t="s">
        <v>4</v>
      </c>
      <c r="D483" t="s">
        <v>306</v>
      </c>
      <c r="E483" t="s">
        <v>446</v>
      </c>
      <c r="F483">
        <v>2.5782688766114181E-2</v>
      </c>
      <c r="G483">
        <v>51.4</v>
      </c>
      <c r="H483">
        <v>1.3252302025782687</v>
      </c>
      <c r="I483">
        <v>74.400000000000006</v>
      </c>
      <c r="J483">
        <v>1.9182320441988951</v>
      </c>
      <c r="K483">
        <v>63.814999999999998</v>
      </c>
      <c r="L483">
        <v>1.6453222836095764</v>
      </c>
      <c r="M483" s="41">
        <v>-6.1978988349437714E-2</v>
      </c>
      <c r="N483" s="41">
        <v>-1.5979849666521693E-3</v>
      </c>
    </row>
    <row r="484" spans="1:14" x14ac:dyDescent="0.25">
      <c r="A484">
        <v>7830613</v>
      </c>
      <c r="B484" t="s">
        <v>14</v>
      </c>
      <c r="C484" t="s">
        <v>4</v>
      </c>
      <c r="D484" t="s">
        <v>306</v>
      </c>
      <c r="E484" t="s">
        <v>447</v>
      </c>
      <c r="F484">
        <v>2.9465930018416207E-2</v>
      </c>
      <c r="G484">
        <v>47.5</v>
      </c>
      <c r="H484">
        <v>1.3996316758747698</v>
      </c>
      <c r="I484">
        <v>82.1</v>
      </c>
      <c r="J484">
        <v>2.4191528545119705</v>
      </c>
      <c r="K484">
        <v>67.724999999999994</v>
      </c>
      <c r="L484">
        <v>1.9955801104972375</v>
      </c>
      <c r="M484" s="41">
        <v>-3.9727065712213516E-2</v>
      </c>
      <c r="N484" s="41">
        <v>-1.1705949381131055E-3</v>
      </c>
    </row>
    <row r="485" spans="1:14" x14ac:dyDescent="0.25">
      <c r="A485">
        <v>7830613</v>
      </c>
      <c r="B485" t="s">
        <v>14</v>
      </c>
      <c r="C485" t="s">
        <v>4</v>
      </c>
      <c r="D485" t="s">
        <v>306</v>
      </c>
      <c r="E485" t="s">
        <v>448</v>
      </c>
      <c r="F485">
        <v>7.3664825046040518E-3</v>
      </c>
      <c r="G485">
        <v>76.3</v>
      </c>
      <c r="H485">
        <v>0.56206261510128919</v>
      </c>
      <c r="I485">
        <v>89.4</v>
      </c>
      <c r="J485">
        <v>0.65856353591160233</v>
      </c>
      <c r="K485">
        <v>82.86999999999999</v>
      </c>
      <c r="L485">
        <v>0.61046040515653766</v>
      </c>
      <c r="M485" s="41">
        <v>4.0663987398147583E-2</v>
      </c>
      <c r="N485" s="41">
        <v>2.9955055173589383E-4</v>
      </c>
    </row>
    <row r="486" spans="1:14" x14ac:dyDescent="0.25">
      <c r="A486">
        <v>7830613</v>
      </c>
      <c r="B486" t="s">
        <v>14</v>
      </c>
      <c r="C486" t="s">
        <v>4</v>
      </c>
      <c r="D486" t="s">
        <v>306</v>
      </c>
      <c r="E486" t="s">
        <v>449</v>
      </c>
      <c r="F486">
        <v>3.6832412523020259E-3</v>
      </c>
      <c r="G486">
        <v>63.3</v>
      </c>
      <c r="H486">
        <v>0.23314917127071824</v>
      </c>
      <c r="I486">
        <v>88.5</v>
      </c>
      <c r="J486">
        <v>0.32596685082872928</v>
      </c>
      <c r="K486">
        <v>81.564999999999998</v>
      </c>
      <c r="L486">
        <v>0.30042357274401471</v>
      </c>
      <c r="M486" s="41">
        <v>3.9333876222372055E-2</v>
      </c>
      <c r="N486" s="41">
        <v>1.4487615551518252E-4</v>
      </c>
    </row>
    <row r="487" spans="1:14" x14ac:dyDescent="0.25">
      <c r="A487">
        <v>7830613</v>
      </c>
      <c r="B487" t="s">
        <v>14</v>
      </c>
      <c r="C487" t="s">
        <v>4</v>
      </c>
      <c r="D487" t="s">
        <v>306</v>
      </c>
      <c r="E487" t="s">
        <v>450</v>
      </c>
      <c r="F487">
        <v>1.841620626151013E-3</v>
      </c>
      <c r="G487">
        <v>52.1</v>
      </c>
      <c r="H487">
        <v>9.5948434622467771E-2</v>
      </c>
      <c r="I487">
        <v>83.4</v>
      </c>
      <c r="J487">
        <v>0.1535911602209945</v>
      </c>
      <c r="K487">
        <v>65.260000000000005</v>
      </c>
      <c r="L487">
        <v>0.12018416206261512</v>
      </c>
      <c r="M487" s="41">
        <v>4.1544027626514435E-3</v>
      </c>
      <c r="N487" s="41">
        <v>7.6508338170376488E-6</v>
      </c>
    </row>
    <row r="488" spans="1:14" x14ac:dyDescent="0.25">
      <c r="A488">
        <v>7830613</v>
      </c>
      <c r="B488" t="s">
        <v>14</v>
      </c>
      <c r="C488" t="s">
        <v>4</v>
      </c>
      <c r="D488" t="s">
        <v>306</v>
      </c>
      <c r="E488" t="s">
        <v>451</v>
      </c>
      <c r="F488">
        <v>3.6832412523020259E-3</v>
      </c>
      <c r="G488">
        <v>94.5</v>
      </c>
      <c r="H488">
        <v>0.34806629834254144</v>
      </c>
      <c r="I488">
        <v>91.6</v>
      </c>
      <c r="J488">
        <v>0.33738489871086558</v>
      </c>
      <c r="K488">
        <v>90.015000000000001</v>
      </c>
      <c r="L488">
        <v>0.33154696132596684</v>
      </c>
      <c r="M488" s="41">
        <v>5.0173491239547729E-2</v>
      </c>
      <c r="N488" s="41">
        <v>1.848010727055165E-4</v>
      </c>
    </row>
    <row r="489" spans="1:14" x14ac:dyDescent="0.25">
      <c r="A489">
        <v>7830613</v>
      </c>
      <c r="B489" t="s">
        <v>14</v>
      </c>
      <c r="C489" t="s">
        <v>4</v>
      </c>
      <c r="D489" t="s">
        <v>306</v>
      </c>
      <c r="E489" t="s">
        <v>452</v>
      </c>
      <c r="F489">
        <v>3.6832412523020259E-3</v>
      </c>
      <c r="G489">
        <v>55.8</v>
      </c>
      <c r="H489">
        <v>0.20552486187845304</v>
      </c>
      <c r="I489">
        <v>82.3</v>
      </c>
      <c r="J489">
        <v>0.30313075506445675</v>
      </c>
      <c r="K489">
        <v>66.474999999999994</v>
      </c>
      <c r="L489">
        <v>0.24484346224677714</v>
      </c>
      <c r="M489" s="41">
        <v>-3.0044306069612503E-2</v>
      </c>
      <c r="N489" s="41">
        <v>-1.1066042751238491E-4</v>
      </c>
    </row>
    <row r="490" spans="1:14" x14ac:dyDescent="0.25">
      <c r="A490">
        <v>7830613</v>
      </c>
      <c r="B490" t="s">
        <v>14</v>
      </c>
      <c r="C490" t="s">
        <v>4</v>
      </c>
      <c r="D490" t="s">
        <v>306</v>
      </c>
      <c r="E490" t="s">
        <v>453</v>
      </c>
      <c r="F490">
        <v>1.841620626151013E-3</v>
      </c>
      <c r="G490">
        <v>56.4</v>
      </c>
      <c r="H490">
        <v>0.10386740331491713</v>
      </c>
      <c r="I490">
        <v>90.6</v>
      </c>
      <c r="J490">
        <v>0.16685082872928175</v>
      </c>
      <c r="K490">
        <v>72.715000000000003</v>
      </c>
      <c r="L490">
        <v>0.13391344383057091</v>
      </c>
      <c r="M490" s="41">
        <v>5.0869029015302658E-2</v>
      </c>
      <c r="N490" s="41">
        <v>9.3681453066855733E-5</v>
      </c>
    </row>
    <row r="491" spans="1:14" x14ac:dyDescent="0.25">
      <c r="A491">
        <v>7830613</v>
      </c>
      <c r="B491" t="s">
        <v>14</v>
      </c>
      <c r="C491" t="s">
        <v>4</v>
      </c>
      <c r="D491" t="s">
        <v>306</v>
      </c>
      <c r="E491" t="s">
        <v>454</v>
      </c>
      <c r="F491">
        <v>3.6832412523020259E-3</v>
      </c>
      <c r="G491">
        <v>82.3</v>
      </c>
      <c r="H491">
        <v>0.30313075506445675</v>
      </c>
      <c r="I491">
        <v>90.2</v>
      </c>
      <c r="J491">
        <v>0.33222836095764274</v>
      </c>
      <c r="K491">
        <v>81.465000000000003</v>
      </c>
      <c r="L491">
        <v>0.30005524861878458</v>
      </c>
      <c r="M491" s="41">
        <v>6.7903297021985054E-3</v>
      </c>
      <c r="N491" s="41">
        <v>2.5010422475869266E-5</v>
      </c>
    </row>
    <row r="492" spans="1:14" x14ac:dyDescent="0.25">
      <c r="A492">
        <v>7830613</v>
      </c>
      <c r="B492" t="s">
        <v>14</v>
      </c>
      <c r="C492" t="s">
        <v>4</v>
      </c>
      <c r="D492" t="s">
        <v>306</v>
      </c>
      <c r="E492" t="s">
        <v>455</v>
      </c>
      <c r="F492">
        <v>7.3664825046040518E-3</v>
      </c>
      <c r="G492">
        <v>60.2</v>
      </c>
      <c r="H492">
        <v>0.44346224677716395</v>
      </c>
      <c r="I492">
        <v>88.9</v>
      </c>
      <c r="J492">
        <v>0.6548802946593002</v>
      </c>
      <c r="K492">
        <v>71.05</v>
      </c>
      <c r="L492">
        <v>0.5233885819521179</v>
      </c>
      <c r="M492" s="41">
        <v>1.1985690332949162E-2</v>
      </c>
      <c r="N492" s="41">
        <v>8.8292378143271918E-5</v>
      </c>
    </row>
    <row r="493" spans="1:14" x14ac:dyDescent="0.25">
      <c r="A493">
        <v>7830613</v>
      </c>
      <c r="B493" t="s">
        <v>14</v>
      </c>
      <c r="C493" t="s">
        <v>4</v>
      </c>
      <c r="D493" t="s">
        <v>306</v>
      </c>
      <c r="E493" t="s">
        <v>456</v>
      </c>
      <c r="F493">
        <v>5.5248618784530384E-3</v>
      </c>
      <c r="G493">
        <v>63.2</v>
      </c>
      <c r="H493">
        <v>0.34917127071823206</v>
      </c>
      <c r="I493">
        <v>90.4</v>
      </c>
      <c r="J493">
        <v>0.49944751381215469</v>
      </c>
      <c r="K493">
        <v>76.704999999999998</v>
      </c>
      <c r="L493">
        <v>0.4237845303867403</v>
      </c>
      <c r="M493" s="41">
        <v>7.0256784558296204E-2</v>
      </c>
      <c r="N493" s="41">
        <v>3.881590307088188E-4</v>
      </c>
    </row>
    <row r="494" spans="1:14" x14ac:dyDescent="0.25">
      <c r="A494">
        <v>7830613</v>
      </c>
      <c r="B494" t="s">
        <v>14</v>
      </c>
      <c r="C494" t="s">
        <v>4</v>
      </c>
      <c r="D494" t="s">
        <v>306</v>
      </c>
      <c r="E494" t="s">
        <v>457</v>
      </c>
      <c r="F494">
        <v>1.841620626151013E-3</v>
      </c>
      <c r="G494">
        <v>67.5</v>
      </c>
      <c r="H494">
        <v>0.12430939226519337</v>
      </c>
      <c r="I494">
        <v>84.9</v>
      </c>
      <c r="J494">
        <v>0.15635359116022102</v>
      </c>
      <c r="K494">
        <v>79.064999999999998</v>
      </c>
      <c r="L494">
        <v>0.14560773480662983</v>
      </c>
      <c r="M494" s="41">
        <v>-1.2538067996501923E-2</v>
      </c>
      <c r="N494" s="41">
        <v>-2.3090364634441847E-5</v>
      </c>
    </row>
    <row r="495" spans="1:14" x14ac:dyDescent="0.25">
      <c r="A495">
        <v>7830613</v>
      </c>
      <c r="B495" t="s">
        <v>14</v>
      </c>
      <c r="C495" t="s">
        <v>4</v>
      </c>
      <c r="D495" t="s">
        <v>306</v>
      </c>
      <c r="E495" t="s">
        <v>458</v>
      </c>
      <c r="F495">
        <v>1.841620626151013E-3</v>
      </c>
      <c r="G495">
        <v>50.8</v>
      </c>
      <c r="H495">
        <v>9.3554327808471449E-2</v>
      </c>
      <c r="I495">
        <v>85.3</v>
      </c>
      <c r="J495">
        <v>0.1570902394106814</v>
      </c>
      <c r="K495">
        <v>71.155000000000001</v>
      </c>
      <c r="L495">
        <v>0.13104051565377534</v>
      </c>
      <c r="M495" s="41">
        <v>6.9059208035469055E-3</v>
      </c>
      <c r="N495" s="41">
        <v>1.2718086194377359E-5</v>
      </c>
    </row>
    <row r="496" spans="1:14" x14ac:dyDescent="0.25">
      <c r="A496">
        <v>7830613</v>
      </c>
      <c r="B496" t="s">
        <v>14</v>
      </c>
      <c r="C496" t="s">
        <v>4</v>
      </c>
      <c r="D496" t="s">
        <v>306</v>
      </c>
      <c r="E496" t="s">
        <v>459</v>
      </c>
      <c r="F496">
        <v>1.841620626151013E-2</v>
      </c>
      <c r="G496">
        <v>43.3</v>
      </c>
      <c r="H496">
        <v>0.79742173112338854</v>
      </c>
      <c r="I496">
        <v>66</v>
      </c>
      <c r="J496">
        <v>1.2154696132596685</v>
      </c>
      <c r="K496">
        <v>52.82</v>
      </c>
      <c r="L496">
        <v>0.97274401473296512</v>
      </c>
      <c r="M496" s="41">
        <v>-0.17316544055938721</v>
      </c>
      <c r="N496" s="41">
        <v>-3.1890504707069471E-3</v>
      </c>
    </row>
    <row r="497" spans="1:14" x14ac:dyDescent="0.25">
      <c r="A497">
        <v>7830613</v>
      </c>
      <c r="B497" t="s">
        <v>14</v>
      </c>
      <c r="C497" t="s">
        <v>4</v>
      </c>
      <c r="D497" t="s">
        <v>306</v>
      </c>
      <c r="E497" t="s">
        <v>460</v>
      </c>
      <c r="F497">
        <v>1.841620626151013E-3</v>
      </c>
      <c r="G497">
        <v>82.6</v>
      </c>
      <c r="H497">
        <v>0.15211786372007366</v>
      </c>
      <c r="I497">
        <v>86.2</v>
      </c>
      <c r="J497">
        <v>0.15874769797421731</v>
      </c>
      <c r="K497">
        <v>81.569999999999993</v>
      </c>
      <c r="L497">
        <v>0.15022099447513812</v>
      </c>
      <c r="M497" s="41">
        <v>-8.3482451736927032E-3</v>
      </c>
      <c r="N497" s="41">
        <v>-1.5374300504038129E-5</v>
      </c>
    </row>
    <row r="498" spans="1:14" x14ac:dyDescent="0.25">
      <c r="A498">
        <v>7830613</v>
      </c>
      <c r="B498" t="s">
        <v>14</v>
      </c>
      <c r="C498" t="s">
        <v>4</v>
      </c>
      <c r="D498" t="s">
        <v>306</v>
      </c>
      <c r="E498" t="s">
        <v>461</v>
      </c>
      <c r="F498">
        <v>1.841620626151013E-3</v>
      </c>
      <c r="G498">
        <v>69.900000000000006</v>
      </c>
      <c r="H498">
        <v>0.12872928176795581</v>
      </c>
      <c r="I498">
        <v>81.900000000000006</v>
      </c>
      <c r="J498">
        <v>0.15082872928176796</v>
      </c>
      <c r="K498">
        <v>76.195000000000007</v>
      </c>
      <c r="L498">
        <v>0.14032228360957644</v>
      </c>
      <c r="M498" s="41">
        <v>-4.4438976794481277E-2</v>
      </c>
      <c r="N498" s="41">
        <v>-8.1839736269762945E-5</v>
      </c>
    </row>
    <row r="499" spans="1:14" x14ac:dyDescent="0.25">
      <c r="A499">
        <v>7830613</v>
      </c>
      <c r="B499" t="s">
        <v>14</v>
      </c>
      <c r="C499" t="s">
        <v>4</v>
      </c>
      <c r="D499" t="s">
        <v>306</v>
      </c>
      <c r="E499" t="s">
        <v>462</v>
      </c>
      <c r="F499">
        <v>9.2081031307550652E-3</v>
      </c>
      <c r="G499">
        <v>79.400000000000006</v>
      </c>
      <c r="H499">
        <v>0.73112338858195225</v>
      </c>
      <c r="I499">
        <v>84.7</v>
      </c>
      <c r="J499">
        <v>0.77992633517495402</v>
      </c>
      <c r="K499">
        <v>75.445000000000007</v>
      </c>
      <c r="L499">
        <v>0.69470534069981593</v>
      </c>
      <c r="M499" s="41">
        <v>3.0094513669610023E-2</v>
      </c>
      <c r="N499" s="41">
        <v>2.7711338553968715E-4</v>
      </c>
    </row>
    <row r="500" spans="1:14" x14ac:dyDescent="0.25">
      <c r="A500">
        <v>7830613</v>
      </c>
      <c r="B500" t="s">
        <v>14</v>
      </c>
      <c r="C500" t="s">
        <v>4</v>
      </c>
      <c r="D500" t="s">
        <v>306</v>
      </c>
      <c r="E500" t="s">
        <v>463</v>
      </c>
      <c r="F500">
        <v>1.841620626151013E-3</v>
      </c>
      <c r="G500">
        <v>96.7</v>
      </c>
      <c r="H500">
        <v>0.17808471454880295</v>
      </c>
      <c r="I500">
        <v>93.6</v>
      </c>
      <c r="J500">
        <v>0.17237569060773481</v>
      </c>
      <c r="K500">
        <v>95.11</v>
      </c>
      <c r="L500">
        <v>0.17515653775322285</v>
      </c>
      <c r="M500" s="41">
        <v>2.5584327057003975E-2</v>
      </c>
      <c r="N500" s="41">
        <v>4.7116624414371961E-5</v>
      </c>
    </row>
    <row r="501" spans="1:14" x14ac:dyDescent="0.25">
      <c r="A501">
        <v>7830613</v>
      </c>
      <c r="B501" t="s">
        <v>14</v>
      </c>
      <c r="C501" t="s">
        <v>4</v>
      </c>
      <c r="D501" t="s">
        <v>306</v>
      </c>
      <c r="E501" t="s">
        <v>464</v>
      </c>
      <c r="F501">
        <v>3.6832412523020259E-3</v>
      </c>
      <c r="G501">
        <v>47.3</v>
      </c>
      <c r="H501">
        <v>0.17421731123388581</v>
      </c>
      <c r="I501">
        <v>86.6</v>
      </c>
      <c r="J501">
        <v>0.31896869244935544</v>
      </c>
      <c r="K501">
        <v>73.97</v>
      </c>
      <c r="L501">
        <v>0.27244935543278087</v>
      </c>
      <c r="M501" s="41">
        <v>-1.2942865490913391E-2</v>
      </c>
      <c r="N501" s="41">
        <v>-4.7671696099128512E-5</v>
      </c>
    </row>
    <row r="502" spans="1:14" x14ac:dyDescent="0.25">
      <c r="A502">
        <v>7830613</v>
      </c>
      <c r="B502" t="s">
        <v>14</v>
      </c>
      <c r="C502" t="s">
        <v>4</v>
      </c>
      <c r="D502" t="s">
        <v>306</v>
      </c>
      <c r="E502" t="s">
        <v>465</v>
      </c>
      <c r="F502">
        <v>3.6832412523020259E-3</v>
      </c>
      <c r="G502">
        <v>99.9</v>
      </c>
      <c r="H502">
        <v>0.36795580110497239</v>
      </c>
      <c r="I502">
        <v>100</v>
      </c>
      <c r="J502">
        <v>0.36832412523020258</v>
      </c>
      <c r="K502">
        <v>97.860000000000014</v>
      </c>
      <c r="L502">
        <v>0.36044198895027629</v>
      </c>
      <c r="M502" s="41">
        <v>0.19248506426811218</v>
      </c>
      <c r="N502" s="41">
        <v>7.0896892916431746E-4</v>
      </c>
    </row>
    <row r="503" spans="1:14" x14ac:dyDescent="0.25">
      <c r="A503">
        <v>7830613</v>
      </c>
      <c r="B503" t="s">
        <v>14</v>
      </c>
      <c r="C503" t="s">
        <v>4</v>
      </c>
      <c r="D503" t="s">
        <v>306</v>
      </c>
      <c r="E503" t="s">
        <v>466</v>
      </c>
      <c r="F503">
        <v>5.5248618784530384E-3</v>
      </c>
      <c r="G503">
        <v>75.099999999999994</v>
      </c>
      <c r="H503">
        <v>0.41491712707182316</v>
      </c>
      <c r="I503">
        <v>84.7</v>
      </c>
      <c r="J503">
        <v>0.46795580110497237</v>
      </c>
      <c r="K503">
        <v>81.975000000000009</v>
      </c>
      <c r="L503">
        <v>0.45290055248618788</v>
      </c>
      <c r="M503" s="41">
        <v>-4.364791139960289E-2</v>
      </c>
      <c r="N503" s="41">
        <v>-2.4114868176576182E-4</v>
      </c>
    </row>
    <row r="504" spans="1:14" x14ac:dyDescent="0.25">
      <c r="A504">
        <v>7830613</v>
      </c>
      <c r="B504" t="s">
        <v>14</v>
      </c>
      <c r="C504" t="s">
        <v>4</v>
      </c>
      <c r="D504" t="s">
        <v>306</v>
      </c>
      <c r="E504" t="s">
        <v>467</v>
      </c>
      <c r="F504">
        <v>7.3664825046040518E-3</v>
      </c>
      <c r="G504">
        <v>56.3</v>
      </c>
      <c r="H504">
        <v>0.41473296500920809</v>
      </c>
      <c r="I504">
        <v>71.5</v>
      </c>
      <c r="J504">
        <v>0.52670349907918967</v>
      </c>
      <c r="K504">
        <v>59.67499999999999</v>
      </c>
      <c r="L504">
        <v>0.4395948434622467</v>
      </c>
      <c r="M504" s="41">
        <v>-0.10290546715259552</v>
      </c>
      <c r="N504" s="41">
        <v>-7.5805132340770181E-4</v>
      </c>
    </row>
    <row r="505" spans="1:14" x14ac:dyDescent="0.25">
      <c r="A505">
        <v>7830613</v>
      </c>
      <c r="B505" t="s">
        <v>14</v>
      </c>
      <c r="C505" t="s">
        <v>4</v>
      </c>
      <c r="D505" t="s">
        <v>306</v>
      </c>
      <c r="E505" t="s">
        <v>468</v>
      </c>
      <c r="F505">
        <v>3.6832412523020259E-3</v>
      </c>
      <c r="G505">
        <v>58.1</v>
      </c>
      <c r="H505">
        <v>0.21399631675874772</v>
      </c>
      <c r="I505">
        <v>81.599999999999994</v>
      </c>
      <c r="J505">
        <v>0.3005524861878453</v>
      </c>
      <c r="K505">
        <v>68.634999999999991</v>
      </c>
      <c r="L505">
        <v>0.25279926335174951</v>
      </c>
      <c r="M505" s="41">
        <v>-5.0514023751020432E-2</v>
      </c>
      <c r="N505" s="41">
        <v>-1.8605533609952277E-4</v>
      </c>
    </row>
    <row r="506" spans="1:14" x14ac:dyDescent="0.25">
      <c r="A506">
        <v>7830613</v>
      </c>
      <c r="B506" t="s">
        <v>14</v>
      </c>
      <c r="C506" t="s">
        <v>4</v>
      </c>
      <c r="D506" t="s">
        <v>306</v>
      </c>
      <c r="E506" t="s">
        <v>469</v>
      </c>
      <c r="F506">
        <v>1.841620626151013E-3</v>
      </c>
      <c r="G506">
        <v>80.599999999999994</v>
      </c>
      <c r="H506">
        <v>0.14843462246777164</v>
      </c>
      <c r="I506">
        <v>82.4</v>
      </c>
      <c r="J506">
        <v>0.15174953959484347</v>
      </c>
      <c r="K506">
        <v>85.38</v>
      </c>
      <c r="L506">
        <v>0.15723756906077349</v>
      </c>
      <c r="M506" s="41">
        <v>-4.8158068209886551E-2</v>
      </c>
      <c r="N506" s="41">
        <v>-8.8688891730914467E-5</v>
      </c>
    </row>
    <row r="507" spans="1:14" x14ac:dyDescent="0.25">
      <c r="A507">
        <v>7830613</v>
      </c>
      <c r="B507" t="s">
        <v>14</v>
      </c>
      <c r="C507" t="s">
        <v>4</v>
      </c>
      <c r="D507" t="s">
        <v>306</v>
      </c>
      <c r="E507" t="s">
        <v>470</v>
      </c>
      <c r="F507">
        <v>1.289134438305709E-2</v>
      </c>
      <c r="G507">
        <v>56.8</v>
      </c>
      <c r="H507">
        <v>0.73222836095764265</v>
      </c>
      <c r="I507">
        <v>81.900000000000006</v>
      </c>
      <c r="J507">
        <v>1.0558011049723757</v>
      </c>
      <c r="K507">
        <v>69.644999999999996</v>
      </c>
      <c r="L507">
        <v>0.89781767955801095</v>
      </c>
      <c r="M507" s="41">
        <v>5.9297974221408367E-3</v>
      </c>
      <c r="N507" s="41">
        <v>7.6443060690581683E-5</v>
      </c>
    </row>
    <row r="508" spans="1:14" x14ac:dyDescent="0.25">
      <c r="A508">
        <v>7830613</v>
      </c>
      <c r="B508" t="s">
        <v>14</v>
      </c>
      <c r="C508" t="s">
        <v>4</v>
      </c>
      <c r="D508" t="s">
        <v>306</v>
      </c>
      <c r="E508" t="s">
        <v>471</v>
      </c>
      <c r="F508">
        <v>9.2081031307550652E-3</v>
      </c>
      <c r="G508">
        <v>55.5</v>
      </c>
      <c r="H508">
        <v>0.51104972375690616</v>
      </c>
      <c r="I508">
        <v>79.099999999999994</v>
      </c>
      <c r="J508">
        <v>0.72836095764272557</v>
      </c>
      <c r="K508">
        <v>65.929999999999993</v>
      </c>
      <c r="L508">
        <v>0.60709023941068141</v>
      </c>
      <c r="M508" s="41">
        <v>-8.1153139472007751E-2</v>
      </c>
      <c r="N508" s="41">
        <v>-7.4726647764279707E-4</v>
      </c>
    </row>
    <row r="509" spans="1:14" x14ac:dyDescent="0.25">
      <c r="A509">
        <v>7830613</v>
      </c>
      <c r="B509" t="s">
        <v>14</v>
      </c>
      <c r="C509" t="s">
        <v>4</v>
      </c>
      <c r="D509" t="s">
        <v>306</v>
      </c>
      <c r="E509" t="s">
        <v>472</v>
      </c>
      <c r="F509">
        <v>1.289134438305709E-2</v>
      </c>
      <c r="G509">
        <v>41.5</v>
      </c>
      <c r="H509">
        <v>0.53499079189686927</v>
      </c>
      <c r="I509">
        <v>71.400000000000006</v>
      </c>
      <c r="J509">
        <v>0.92044198895027629</v>
      </c>
      <c r="K509">
        <v>64.715000000000003</v>
      </c>
      <c r="L509">
        <v>0.83426335174953969</v>
      </c>
      <c r="M509" s="41">
        <v>-0.11794126033782959</v>
      </c>
      <c r="N509" s="41">
        <v>-1.5204214039867534E-3</v>
      </c>
    </row>
    <row r="510" spans="1:14" x14ac:dyDescent="0.25">
      <c r="A510">
        <v>7830613</v>
      </c>
      <c r="B510" t="s">
        <v>14</v>
      </c>
      <c r="C510" t="s">
        <v>4</v>
      </c>
      <c r="D510" t="s">
        <v>306</v>
      </c>
      <c r="E510" t="s">
        <v>473</v>
      </c>
      <c r="F510">
        <v>2.9465930018416207E-2</v>
      </c>
      <c r="G510">
        <v>55.1</v>
      </c>
      <c r="H510">
        <v>1.6235727440147332</v>
      </c>
      <c r="I510">
        <v>86.1</v>
      </c>
      <c r="J510">
        <v>2.5370165745856355</v>
      </c>
      <c r="K510">
        <v>63.97</v>
      </c>
      <c r="L510">
        <v>1.8849355432780848</v>
      </c>
      <c r="M510" s="41">
        <v>-2.7078483253717422E-2</v>
      </c>
      <c r="N510" s="41">
        <v>-7.9789269255889275E-4</v>
      </c>
    </row>
    <row r="511" spans="1:14" x14ac:dyDescent="0.25">
      <c r="A511">
        <v>7830613</v>
      </c>
      <c r="B511" t="s">
        <v>14</v>
      </c>
      <c r="C511" t="s">
        <v>4</v>
      </c>
      <c r="D511" t="s">
        <v>306</v>
      </c>
      <c r="E511" t="s">
        <v>474</v>
      </c>
      <c r="F511">
        <v>3.6832412523020259E-3</v>
      </c>
      <c r="G511">
        <v>90.7</v>
      </c>
      <c r="H511">
        <v>0.33406998158379375</v>
      </c>
      <c r="I511">
        <v>98.8</v>
      </c>
      <c r="J511">
        <v>0.36390423572744013</v>
      </c>
      <c r="K511">
        <v>89.57</v>
      </c>
      <c r="L511">
        <v>0.32990791896869243</v>
      </c>
      <c r="M511" s="41">
        <v>0.2068377286195755</v>
      </c>
      <c r="N511" s="41">
        <v>7.6183325458407188E-4</v>
      </c>
    </row>
    <row r="512" spans="1:14" x14ac:dyDescent="0.25">
      <c r="A512">
        <v>7830613</v>
      </c>
      <c r="B512" t="s">
        <v>14</v>
      </c>
      <c r="C512" t="s">
        <v>4</v>
      </c>
      <c r="D512" t="s">
        <v>306</v>
      </c>
      <c r="E512" t="s">
        <v>475</v>
      </c>
      <c r="F512">
        <v>3.3149171270718231E-2</v>
      </c>
      <c r="G512">
        <v>41.3</v>
      </c>
      <c r="H512">
        <v>1.3690607734806628</v>
      </c>
      <c r="I512">
        <v>73.3</v>
      </c>
      <c r="J512">
        <v>2.4298342541436462</v>
      </c>
      <c r="K512">
        <v>61.309999999999988</v>
      </c>
      <c r="L512">
        <v>2.0323756906077342</v>
      </c>
      <c r="M512" s="41">
        <v>-0.12025489658117294</v>
      </c>
      <c r="N512" s="41">
        <v>-3.9863501629118104E-3</v>
      </c>
    </row>
    <row r="513" spans="1:14" x14ac:dyDescent="0.25">
      <c r="A513">
        <v>7830613</v>
      </c>
      <c r="B513" t="s">
        <v>14</v>
      </c>
      <c r="C513" t="s">
        <v>4</v>
      </c>
      <c r="D513" t="s">
        <v>306</v>
      </c>
      <c r="E513" t="s">
        <v>476</v>
      </c>
      <c r="F513">
        <v>7.7348066298342538E-2</v>
      </c>
      <c r="G513">
        <v>52.9</v>
      </c>
      <c r="H513">
        <v>4.0917127071823201</v>
      </c>
      <c r="I513">
        <v>85.5</v>
      </c>
      <c r="J513">
        <v>6.6132596685082872</v>
      </c>
      <c r="K513">
        <v>67.139999999999986</v>
      </c>
      <c r="L513">
        <v>5.1931491712707167</v>
      </c>
      <c r="M513" s="41">
        <v>1.9692342728376389E-2</v>
      </c>
      <c r="N513" s="41">
        <v>1.5231646309241404E-3</v>
      </c>
    </row>
    <row r="514" spans="1:14" x14ac:dyDescent="0.25">
      <c r="A514">
        <v>7830613</v>
      </c>
      <c r="B514" t="s">
        <v>14</v>
      </c>
      <c r="C514" t="s">
        <v>4</v>
      </c>
      <c r="D514" t="s">
        <v>306</v>
      </c>
      <c r="E514" t="s">
        <v>477</v>
      </c>
      <c r="F514">
        <v>1.289134438305709E-2</v>
      </c>
      <c r="G514">
        <v>57.6</v>
      </c>
      <c r="H514">
        <v>0.74254143646408843</v>
      </c>
      <c r="I514">
        <v>87</v>
      </c>
      <c r="J514">
        <v>1.1215469613259668</v>
      </c>
      <c r="K514">
        <v>71.875</v>
      </c>
      <c r="L514">
        <v>0.92656537753222834</v>
      </c>
      <c r="M514" s="41">
        <v>8.078303188085556E-3</v>
      </c>
      <c r="N514" s="41">
        <v>1.0414018842835892E-4</v>
      </c>
    </row>
    <row r="515" spans="1:14" x14ac:dyDescent="0.25">
      <c r="A515">
        <v>7830613</v>
      </c>
      <c r="B515" t="s">
        <v>14</v>
      </c>
      <c r="C515" t="s">
        <v>4</v>
      </c>
      <c r="D515" t="s">
        <v>306</v>
      </c>
      <c r="E515" t="s">
        <v>478</v>
      </c>
      <c r="F515">
        <v>1.841620626151013E-3</v>
      </c>
      <c r="G515">
        <v>82.8</v>
      </c>
      <c r="H515">
        <v>0.15248618784530388</v>
      </c>
      <c r="I515">
        <v>91.4</v>
      </c>
      <c r="J515">
        <v>0.1683241252302026</v>
      </c>
      <c r="K515">
        <v>89.05</v>
      </c>
      <c r="L515">
        <v>0.16399631675874771</v>
      </c>
      <c r="M515" s="41">
        <v>7.7316649258136749E-2</v>
      </c>
      <c r="N515" s="41">
        <v>1.4238793601866804E-4</v>
      </c>
    </row>
    <row r="516" spans="1:14" x14ac:dyDescent="0.25">
      <c r="A516">
        <v>7830613</v>
      </c>
      <c r="B516" t="s">
        <v>14</v>
      </c>
      <c r="C516" t="s">
        <v>4</v>
      </c>
      <c r="D516" t="s">
        <v>306</v>
      </c>
      <c r="E516" t="s">
        <v>479</v>
      </c>
      <c r="F516">
        <v>1.841620626151013E-3</v>
      </c>
      <c r="G516">
        <v>83.2</v>
      </c>
      <c r="H516">
        <v>0.15322283609576429</v>
      </c>
      <c r="I516">
        <v>90</v>
      </c>
      <c r="J516">
        <v>0.16574585635359115</v>
      </c>
      <c r="K516">
        <v>83.294999999999987</v>
      </c>
      <c r="L516">
        <v>0.15339779005524859</v>
      </c>
      <c r="M516" s="41">
        <v>1.0189341381192207E-2</v>
      </c>
      <c r="N516" s="41">
        <v>1.8764901254497619E-5</v>
      </c>
    </row>
    <row r="517" spans="1:14" x14ac:dyDescent="0.25">
      <c r="A517">
        <v>7830613</v>
      </c>
      <c r="B517" t="s">
        <v>14</v>
      </c>
      <c r="C517" t="s">
        <v>4</v>
      </c>
      <c r="D517" t="s">
        <v>306</v>
      </c>
      <c r="E517" t="s">
        <v>480</v>
      </c>
      <c r="F517">
        <v>3.1307550644567222E-2</v>
      </c>
      <c r="G517">
        <v>57.4</v>
      </c>
      <c r="H517">
        <v>1.7970534069981585</v>
      </c>
      <c r="I517">
        <v>88.2</v>
      </c>
      <c r="J517">
        <v>2.761325966850829</v>
      </c>
      <c r="K517">
        <v>73.349999999999994</v>
      </c>
      <c r="L517">
        <v>2.2964088397790055</v>
      </c>
      <c r="M517" s="41">
        <v>3.9579235017299652E-3</v>
      </c>
      <c r="N517" s="41">
        <v>1.2391289047773373E-4</v>
      </c>
    </row>
    <row r="518" spans="1:14" x14ac:dyDescent="0.25">
      <c r="A518">
        <v>7830613</v>
      </c>
      <c r="B518" t="s">
        <v>14</v>
      </c>
      <c r="C518" t="s">
        <v>4</v>
      </c>
      <c r="D518" t="s">
        <v>306</v>
      </c>
      <c r="E518" t="s">
        <v>481</v>
      </c>
      <c r="F518">
        <v>5.5248618784530384E-3</v>
      </c>
      <c r="G518">
        <v>94.3</v>
      </c>
      <c r="H518">
        <v>0.52099447513812147</v>
      </c>
      <c r="I518">
        <v>100</v>
      </c>
      <c r="J518">
        <v>0.55248618784530379</v>
      </c>
      <c r="K518">
        <v>96.41</v>
      </c>
      <c r="L518">
        <v>0.53265193370165742</v>
      </c>
      <c r="M518" s="41">
        <v>0.21871161460876465</v>
      </c>
      <c r="N518" s="41">
        <v>1.2083514619268764E-3</v>
      </c>
    </row>
    <row r="519" spans="1:14" x14ac:dyDescent="0.25">
      <c r="A519">
        <v>7830613</v>
      </c>
      <c r="B519" t="s">
        <v>14</v>
      </c>
      <c r="C519" t="s">
        <v>4</v>
      </c>
      <c r="D519" t="s">
        <v>306</v>
      </c>
      <c r="E519" t="s">
        <v>259</v>
      </c>
      <c r="F519">
        <v>2.2099447513812154E-2</v>
      </c>
      <c r="G519">
        <v>40.200000000000003</v>
      </c>
      <c r="H519">
        <v>0.88839779005524866</v>
      </c>
      <c r="I519">
        <v>67</v>
      </c>
      <c r="J519">
        <v>1.4806629834254144</v>
      </c>
      <c r="K519">
        <v>52.449999999999996</v>
      </c>
      <c r="L519">
        <v>1.1591160220994474</v>
      </c>
      <c r="M519" s="41">
        <v>0.18289288878440857</v>
      </c>
      <c r="N519" s="41">
        <v>4.0418317963405205E-3</v>
      </c>
    </row>
    <row r="520" spans="1:14" x14ac:dyDescent="0.25">
      <c r="A520">
        <v>7830613</v>
      </c>
      <c r="B520" t="s">
        <v>14</v>
      </c>
      <c r="C520" t="s">
        <v>4</v>
      </c>
      <c r="D520" t="s">
        <v>306</v>
      </c>
      <c r="E520" t="s">
        <v>482</v>
      </c>
      <c r="F520">
        <v>1.841620626151013E-3</v>
      </c>
      <c r="G520">
        <v>67.5</v>
      </c>
      <c r="H520">
        <v>0.12430939226519337</v>
      </c>
      <c r="I520">
        <v>92.7</v>
      </c>
      <c r="J520">
        <v>0.17071823204419892</v>
      </c>
      <c r="K520">
        <v>75.414999999999992</v>
      </c>
      <c r="L520">
        <v>0.13888581952117862</v>
      </c>
      <c r="M520" s="41">
        <v>9.7341649234294891E-2</v>
      </c>
      <c r="N520" s="41">
        <v>1.7926638901343442E-4</v>
      </c>
    </row>
    <row r="521" spans="1:14" x14ac:dyDescent="0.25">
      <c r="A521">
        <v>7830613</v>
      </c>
      <c r="B521" t="s">
        <v>14</v>
      </c>
      <c r="C521" t="s">
        <v>4</v>
      </c>
      <c r="D521" t="s">
        <v>306</v>
      </c>
      <c r="E521" t="s">
        <v>338</v>
      </c>
      <c r="F521">
        <v>3.6832412523020259E-3</v>
      </c>
      <c r="G521">
        <v>67.599999999999994</v>
      </c>
      <c r="H521">
        <v>0.24898710865561693</v>
      </c>
      <c r="I521">
        <v>87.3</v>
      </c>
      <c r="J521">
        <v>0.32154696132596683</v>
      </c>
      <c r="K521">
        <v>75.72999999999999</v>
      </c>
      <c r="L521">
        <v>0.2789318600368324</v>
      </c>
      <c r="M521" s="41">
        <v>1.2457551434636116E-2</v>
      </c>
      <c r="N521" s="41">
        <v>4.5884167346726025E-5</v>
      </c>
    </row>
    <row r="522" spans="1:14" x14ac:dyDescent="0.25">
      <c r="A522">
        <v>7830613</v>
      </c>
      <c r="B522" t="s">
        <v>14</v>
      </c>
      <c r="C522" t="s">
        <v>4</v>
      </c>
      <c r="D522" t="s">
        <v>306</v>
      </c>
      <c r="E522" t="s">
        <v>483</v>
      </c>
      <c r="F522">
        <v>1.841620626151013E-3</v>
      </c>
      <c r="G522">
        <v>58</v>
      </c>
      <c r="H522">
        <v>0.10681399631675875</v>
      </c>
      <c r="I522">
        <v>83.7</v>
      </c>
      <c r="J522">
        <v>0.15414364640883979</v>
      </c>
      <c r="K522">
        <v>70.964999999999989</v>
      </c>
      <c r="L522">
        <v>0.13069060773480662</v>
      </c>
      <c r="M522" s="41">
        <v>-2.2731363773345947E-2</v>
      </c>
      <c r="N522" s="41">
        <v>-4.1862548385535813E-5</v>
      </c>
    </row>
    <row r="523" spans="1:14" x14ac:dyDescent="0.25">
      <c r="A523">
        <v>7830613</v>
      </c>
      <c r="B523" t="s">
        <v>14</v>
      </c>
      <c r="C523" t="s">
        <v>4</v>
      </c>
      <c r="D523" t="s">
        <v>306</v>
      </c>
      <c r="E523" t="s">
        <v>484</v>
      </c>
      <c r="F523">
        <v>3.6832412523020259E-3</v>
      </c>
      <c r="G523">
        <v>100</v>
      </c>
      <c r="H523">
        <v>0.36832412523020258</v>
      </c>
      <c r="I523">
        <v>93.1</v>
      </c>
      <c r="J523">
        <v>0.3429097605893186</v>
      </c>
      <c r="K523">
        <v>90.829999999999984</v>
      </c>
      <c r="L523">
        <v>0.33454880294659295</v>
      </c>
      <c r="M523" s="41">
        <v>4.3919738382101059E-2</v>
      </c>
      <c r="N523" s="41">
        <v>1.6176699219926725E-4</v>
      </c>
    </row>
    <row r="524" spans="1:14" x14ac:dyDescent="0.25">
      <c r="A524">
        <v>7830613</v>
      </c>
      <c r="B524" t="s">
        <v>14</v>
      </c>
      <c r="C524" t="s">
        <v>4</v>
      </c>
      <c r="D524" t="s">
        <v>306</v>
      </c>
      <c r="E524" t="s">
        <v>485</v>
      </c>
      <c r="F524">
        <v>1.841620626151013E-3</v>
      </c>
      <c r="G524">
        <v>79.400000000000006</v>
      </c>
      <c r="H524">
        <v>0.14622467771639044</v>
      </c>
      <c r="I524">
        <v>92.1</v>
      </c>
      <c r="J524">
        <v>0.16961325966850829</v>
      </c>
      <c r="K524">
        <v>75.594999999999999</v>
      </c>
      <c r="L524">
        <v>0.13921731123388581</v>
      </c>
      <c r="M524" s="41">
        <v>1.3118816539645195E-2</v>
      </c>
      <c r="N524" s="41">
        <v>2.4159883130101647E-5</v>
      </c>
    </row>
    <row r="525" spans="1:14" x14ac:dyDescent="0.25">
      <c r="A525">
        <v>7830613</v>
      </c>
      <c r="B525" t="s">
        <v>14</v>
      </c>
      <c r="C525" t="s">
        <v>4</v>
      </c>
      <c r="D525" t="s">
        <v>306</v>
      </c>
      <c r="E525" t="s">
        <v>486</v>
      </c>
      <c r="F525">
        <v>4.4198895027624308E-2</v>
      </c>
      <c r="G525">
        <v>43.3</v>
      </c>
      <c r="H525">
        <v>1.9138121546961324</v>
      </c>
      <c r="I525">
        <v>73.400000000000006</v>
      </c>
      <c r="J525">
        <v>3.2441988950276244</v>
      </c>
      <c r="K525">
        <v>54.460000000000008</v>
      </c>
      <c r="L525">
        <v>2.4070718232044199</v>
      </c>
      <c r="M525" s="41">
        <v>-7.7858045697212219E-2</v>
      </c>
      <c r="N525" s="41">
        <v>-3.4412395888270592E-3</v>
      </c>
    </row>
    <row r="526" spans="1:14" x14ac:dyDescent="0.25">
      <c r="A526">
        <v>7830613</v>
      </c>
      <c r="B526" t="s">
        <v>14</v>
      </c>
      <c r="C526" t="s">
        <v>4</v>
      </c>
      <c r="D526" t="s">
        <v>306</v>
      </c>
      <c r="E526" t="s">
        <v>339</v>
      </c>
      <c r="F526">
        <v>1.841620626151013E-3</v>
      </c>
      <c r="G526">
        <v>91.2</v>
      </c>
      <c r="H526">
        <v>0.16795580110497238</v>
      </c>
      <c r="I526">
        <v>94.5</v>
      </c>
      <c r="J526">
        <v>0.17403314917127072</v>
      </c>
      <c r="K526">
        <v>89.775000000000006</v>
      </c>
      <c r="L526">
        <v>0.1653314917127072</v>
      </c>
      <c r="M526" s="41">
        <v>0.13034428656101227</v>
      </c>
      <c r="N526" s="41">
        <v>2.4004472663169849E-4</v>
      </c>
    </row>
    <row r="527" spans="1:14" x14ac:dyDescent="0.25">
      <c r="A527">
        <v>7830613</v>
      </c>
      <c r="B527" t="s">
        <v>14</v>
      </c>
      <c r="C527" t="s">
        <v>4</v>
      </c>
      <c r="D527" t="s">
        <v>306</v>
      </c>
      <c r="E527" t="s">
        <v>487</v>
      </c>
      <c r="F527">
        <v>5.5248618784530384E-3</v>
      </c>
      <c r="G527">
        <v>86</v>
      </c>
      <c r="H527">
        <v>0.47513812154696133</v>
      </c>
      <c r="I527">
        <v>89</v>
      </c>
      <c r="J527">
        <v>0.49171270718232041</v>
      </c>
      <c r="K527">
        <v>86.57</v>
      </c>
      <c r="L527">
        <v>0.47828729281767951</v>
      </c>
      <c r="M527" s="41">
        <v>2.9123786836862564E-2</v>
      </c>
      <c r="N527" s="41">
        <v>1.6090489965117437E-4</v>
      </c>
    </row>
    <row r="528" spans="1:14" x14ac:dyDescent="0.25">
      <c r="A528">
        <v>7830613</v>
      </c>
      <c r="B528" t="s">
        <v>14</v>
      </c>
      <c r="C528" t="s">
        <v>4</v>
      </c>
      <c r="D528" t="s">
        <v>309</v>
      </c>
      <c r="E528" t="s">
        <v>488</v>
      </c>
      <c r="F528">
        <v>3.6832412523020259E-3</v>
      </c>
      <c r="G528">
        <v>63</v>
      </c>
      <c r="H528">
        <v>0.23204419889502764</v>
      </c>
      <c r="I528">
        <v>79.3</v>
      </c>
      <c r="J528">
        <v>0.29208103130755064</v>
      </c>
      <c r="K528">
        <v>69.59</v>
      </c>
      <c r="L528">
        <v>0.25631675874769799</v>
      </c>
      <c r="M528" s="41">
        <v>-8.8583700358867645E-2</v>
      </c>
      <c r="N528" s="41">
        <v>-3.2627513944334311E-4</v>
      </c>
    </row>
    <row r="529" spans="1:14" x14ac:dyDescent="0.25">
      <c r="A529">
        <v>7830613</v>
      </c>
      <c r="B529" t="s">
        <v>14</v>
      </c>
      <c r="C529" t="s">
        <v>4</v>
      </c>
      <c r="D529" t="s">
        <v>489</v>
      </c>
      <c r="E529" t="s">
        <v>487</v>
      </c>
      <c r="F529">
        <v>1.841620626151013E-3</v>
      </c>
      <c r="G529">
        <v>71.5</v>
      </c>
      <c r="H529">
        <v>0.13167587476979742</v>
      </c>
      <c r="I529">
        <v>94</v>
      </c>
      <c r="J529">
        <v>0.17311233885819521</v>
      </c>
      <c r="K529">
        <v>86.149999999999991</v>
      </c>
      <c r="L529">
        <v>0.15865561694290975</v>
      </c>
      <c r="M529" s="41">
        <v>2.9123786836862564E-2</v>
      </c>
      <c r="N529" s="41">
        <v>5.3634966550391463E-5</v>
      </c>
    </row>
    <row r="530" spans="1:14" s="8" customFormat="1" x14ac:dyDescent="0.25">
      <c r="A530" s="8">
        <v>7830613</v>
      </c>
      <c r="B530" s="8" t="s">
        <v>14</v>
      </c>
      <c r="C530" s="8" t="s">
        <v>4</v>
      </c>
      <c r="D530" s="8" t="s">
        <v>2324</v>
      </c>
      <c r="F530" s="8">
        <v>0.75506445672191502</v>
      </c>
      <c r="H530" s="8">
        <v>41.226519337016597</v>
      </c>
      <c r="J530" s="8">
        <v>63.274401473296507</v>
      </c>
      <c r="L530" s="8">
        <v>52.563324125230217</v>
      </c>
      <c r="M530" s="41"/>
      <c r="N530" s="43">
        <v>1.1960194880935197E-2</v>
      </c>
    </row>
    <row r="531" spans="1:14" x14ac:dyDescent="0.25">
      <c r="A531">
        <v>7830613</v>
      </c>
      <c r="B531" t="s">
        <v>14</v>
      </c>
      <c r="C531" t="s">
        <v>6</v>
      </c>
      <c r="D531" t="s">
        <v>151</v>
      </c>
      <c r="E531" t="s">
        <v>247</v>
      </c>
      <c r="F531">
        <v>3.6832412523020259E-3</v>
      </c>
      <c r="G531">
        <v>32.5</v>
      </c>
      <c r="H531">
        <v>0.11970534069981584</v>
      </c>
      <c r="I531">
        <v>78.599999999999994</v>
      </c>
      <c r="J531">
        <v>0.2895027624309392</v>
      </c>
      <c r="K531">
        <v>58.9</v>
      </c>
      <c r="L531">
        <v>0.21694290976058933</v>
      </c>
      <c r="M531" s="41">
        <v>4.3711982667446136E-2</v>
      </c>
      <c r="N531" s="41">
        <v>1.6100177778064875E-4</v>
      </c>
    </row>
    <row r="532" spans="1:14" x14ac:dyDescent="0.25">
      <c r="A532">
        <v>7830613</v>
      </c>
      <c r="B532" t="s">
        <v>14</v>
      </c>
      <c r="C532" t="s">
        <v>6</v>
      </c>
      <c r="D532" t="s">
        <v>183</v>
      </c>
      <c r="E532" t="s">
        <v>283</v>
      </c>
      <c r="F532">
        <v>7.3664825046040518E-3</v>
      </c>
      <c r="G532">
        <v>92.7</v>
      </c>
      <c r="H532">
        <v>0.68287292817679568</v>
      </c>
      <c r="I532">
        <v>94.5</v>
      </c>
      <c r="J532">
        <v>0.69613259668508287</v>
      </c>
      <c r="K532">
        <v>93.804999999999993</v>
      </c>
      <c r="L532">
        <v>0.69101289134438304</v>
      </c>
      <c r="M532" s="41">
        <v>0.11358838528394699</v>
      </c>
      <c r="N532" s="41">
        <v>8.3674685292041981E-4</v>
      </c>
    </row>
    <row r="533" spans="1:14" x14ac:dyDescent="0.25">
      <c r="A533">
        <v>7830613</v>
      </c>
      <c r="B533" t="s">
        <v>14</v>
      </c>
      <c r="C533" t="s">
        <v>6</v>
      </c>
      <c r="D533" t="s">
        <v>183</v>
      </c>
      <c r="E533" t="s">
        <v>285</v>
      </c>
      <c r="F533">
        <v>3.6832412523020259E-3</v>
      </c>
      <c r="G533">
        <v>40.799999999999997</v>
      </c>
      <c r="H533">
        <v>0.15027624309392265</v>
      </c>
      <c r="I533">
        <v>82.2</v>
      </c>
      <c r="J533">
        <v>0.30276243093922656</v>
      </c>
      <c r="K533">
        <v>65.03</v>
      </c>
      <c r="L533">
        <v>0.23952117863720074</v>
      </c>
      <c r="M533" s="41">
        <v>3.0312032904475927E-3</v>
      </c>
      <c r="N533" s="41">
        <v>1.1164653003490213E-5</v>
      </c>
    </row>
    <row r="534" spans="1:14" x14ac:dyDescent="0.25">
      <c r="A534">
        <v>7830613</v>
      </c>
      <c r="B534" t="s">
        <v>14</v>
      </c>
      <c r="C534" t="s">
        <v>6</v>
      </c>
      <c r="D534" t="s">
        <v>183</v>
      </c>
      <c r="E534" t="s">
        <v>139</v>
      </c>
      <c r="F534">
        <v>3.6832412523020259E-3</v>
      </c>
      <c r="G534">
        <v>52.5</v>
      </c>
      <c r="H534">
        <v>0.19337016574585636</v>
      </c>
      <c r="I534">
        <v>73.599999999999994</v>
      </c>
      <c r="J534">
        <v>0.27108655616942906</v>
      </c>
      <c r="K534">
        <v>61.234999999999999</v>
      </c>
      <c r="L534">
        <v>0.22554327808471455</v>
      </c>
      <c r="M534" s="41">
        <v>-2.9108002781867981E-2</v>
      </c>
      <c r="N534" s="41">
        <v>-1.0721179661829828E-4</v>
      </c>
    </row>
    <row r="535" spans="1:14" x14ac:dyDescent="0.25">
      <c r="A535">
        <v>7830613</v>
      </c>
      <c r="B535" t="s">
        <v>14</v>
      </c>
      <c r="C535" t="s">
        <v>6</v>
      </c>
      <c r="D535" t="s">
        <v>183</v>
      </c>
      <c r="E535" t="s">
        <v>288</v>
      </c>
      <c r="F535">
        <v>1.841620626151013E-3</v>
      </c>
      <c r="G535">
        <v>34.9</v>
      </c>
      <c r="H535">
        <v>6.4272559852670344E-2</v>
      </c>
      <c r="I535">
        <v>75</v>
      </c>
      <c r="J535">
        <v>0.13812154696132597</v>
      </c>
      <c r="K535">
        <v>56.249999999999993</v>
      </c>
      <c r="L535">
        <v>0.10359116022099446</v>
      </c>
      <c r="M535" s="41">
        <v>1.8183190375566483E-2</v>
      </c>
      <c r="N535" s="41">
        <v>3.3486538444873816E-5</v>
      </c>
    </row>
    <row r="536" spans="1:14" x14ac:dyDescent="0.25">
      <c r="A536">
        <v>7830613</v>
      </c>
      <c r="B536" t="s">
        <v>14</v>
      </c>
      <c r="C536" t="s">
        <v>6</v>
      </c>
      <c r="D536" t="s">
        <v>183</v>
      </c>
      <c r="E536" t="s">
        <v>490</v>
      </c>
      <c r="F536">
        <v>1.289134438305709E-2</v>
      </c>
      <c r="G536">
        <v>63.4</v>
      </c>
      <c r="H536">
        <v>0.8173112338858195</v>
      </c>
      <c r="I536">
        <v>74.7</v>
      </c>
      <c r="J536">
        <v>0.96298342541436466</v>
      </c>
      <c r="K536">
        <v>69.58</v>
      </c>
      <c r="L536">
        <v>0.89697974217311227</v>
      </c>
      <c r="M536" s="41">
        <v>-3.0828582122921944E-2</v>
      </c>
      <c r="N536" s="41">
        <v>-3.9742186898794401E-4</v>
      </c>
    </row>
    <row r="537" spans="1:14" x14ac:dyDescent="0.25">
      <c r="A537">
        <v>7830613</v>
      </c>
      <c r="B537" t="s">
        <v>14</v>
      </c>
      <c r="C537" t="s">
        <v>6</v>
      </c>
      <c r="D537" t="s">
        <v>183</v>
      </c>
      <c r="E537" t="s">
        <v>289</v>
      </c>
      <c r="F537">
        <v>3.6832412523020259E-3</v>
      </c>
      <c r="G537">
        <v>41.1</v>
      </c>
      <c r="H537">
        <v>0.15138121546961328</v>
      </c>
      <c r="I537">
        <v>84.4</v>
      </c>
      <c r="J537">
        <v>0.31086556169429103</v>
      </c>
      <c r="K537">
        <v>67.44</v>
      </c>
      <c r="L537">
        <v>0.24839779005524862</v>
      </c>
      <c r="M537" s="41">
        <v>6.1424780637025833E-2</v>
      </c>
      <c r="N537" s="41">
        <v>2.2624228595589626E-4</v>
      </c>
    </row>
    <row r="538" spans="1:14" x14ac:dyDescent="0.25">
      <c r="A538">
        <v>7830613</v>
      </c>
      <c r="B538" t="s">
        <v>14</v>
      </c>
      <c r="C538" t="s">
        <v>6</v>
      </c>
      <c r="D538" t="s">
        <v>183</v>
      </c>
      <c r="E538" t="s">
        <v>291</v>
      </c>
      <c r="F538">
        <v>3.6832412523020259E-3</v>
      </c>
      <c r="G538">
        <v>32.4</v>
      </c>
      <c r="H538">
        <v>0.11933701657458563</v>
      </c>
      <c r="I538">
        <v>78.3</v>
      </c>
      <c r="J538">
        <v>0.28839779005524863</v>
      </c>
      <c r="K538">
        <v>63.25</v>
      </c>
      <c r="L538">
        <v>0.23296500920810315</v>
      </c>
      <c r="M538" s="41">
        <v>2.4215143173933029E-2</v>
      </c>
      <c r="N538" s="41">
        <v>8.9190214268629943E-5</v>
      </c>
    </row>
    <row r="539" spans="1:14" x14ac:dyDescent="0.25">
      <c r="A539">
        <v>7830613</v>
      </c>
      <c r="B539" t="s">
        <v>14</v>
      </c>
      <c r="C539" t="s">
        <v>6</v>
      </c>
      <c r="D539" t="s">
        <v>183</v>
      </c>
      <c r="E539" t="s">
        <v>271</v>
      </c>
      <c r="F539">
        <v>2.5782688766114181E-2</v>
      </c>
      <c r="G539">
        <v>35.700000000000003</v>
      </c>
      <c r="H539">
        <v>0.92044198895027629</v>
      </c>
      <c r="I539">
        <v>75.8</v>
      </c>
      <c r="J539">
        <v>1.9543278084714548</v>
      </c>
      <c r="K539">
        <v>61.449999999999996</v>
      </c>
      <c r="L539">
        <v>1.5843462246777162</v>
      </c>
      <c r="M539" s="41">
        <v>-3.9937306195497513E-2</v>
      </c>
      <c r="N539" s="41">
        <v>-1.029691135795516E-3</v>
      </c>
    </row>
    <row r="540" spans="1:14" x14ac:dyDescent="0.25">
      <c r="A540">
        <v>7830613</v>
      </c>
      <c r="B540" t="s">
        <v>14</v>
      </c>
      <c r="C540" t="s">
        <v>6</v>
      </c>
      <c r="D540" t="s">
        <v>183</v>
      </c>
      <c r="E540" t="s">
        <v>491</v>
      </c>
      <c r="F540">
        <v>3.6832412523020259E-3</v>
      </c>
      <c r="G540">
        <v>47.6</v>
      </c>
      <c r="H540">
        <v>0.17532228360957644</v>
      </c>
      <c r="I540">
        <v>93.4</v>
      </c>
      <c r="J540">
        <v>0.34401473296500923</v>
      </c>
      <c r="K540">
        <v>78.31</v>
      </c>
      <c r="L540">
        <v>0.28843462246777168</v>
      </c>
      <c r="M540" s="41">
        <v>0.17017528414726257</v>
      </c>
      <c r="N540" s="41">
        <v>6.2679662669341645E-4</v>
      </c>
    </row>
    <row r="541" spans="1:14" x14ac:dyDescent="0.25">
      <c r="A541">
        <v>7830613</v>
      </c>
      <c r="B541" t="s">
        <v>14</v>
      </c>
      <c r="C541" t="s">
        <v>6</v>
      </c>
      <c r="D541" t="s">
        <v>183</v>
      </c>
      <c r="E541" t="s">
        <v>492</v>
      </c>
      <c r="F541">
        <v>3.6832412523020259E-3</v>
      </c>
      <c r="G541">
        <v>51.3</v>
      </c>
      <c r="H541">
        <v>0.18895027624309391</v>
      </c>
      <c r="I541">
        <v>77.599999999999994</v>
      </c>
      <c r="J541">
        <v>0.28581952117863718</v>
      </c>
      <c r="K541">
        <v>64.75</v>
      </c>
      <c r="L541">
        <v>0.23848987108655617</v>
      </c>
      <c r="M541" s="41">
        <v>-2.4848988279700279E-2</v>
      </c>
      <c r="N541" s="41">
        <v>-9.152481870976162E-5</v>
      </c>
    </row>
    <row r="542" spans="1:14" x14ac:dyDescent="0.25">
      <c r="A542">
        <v>7830613</v>
      </c>
      <c r="B542" t="s">
        <v>14</v>
      </c>
      <c r="C542" t="s">
        <v>6</v>
      </c>
      <c r="D542" t="s">
        <v>193</v>
      </c>
      <c r="E542" t="s">
        <v>302</v>
      </c>
      <c r="F542">
        <v>1.841620626151013E-3</v>
      </c>
      <c r="G542">
        <v>47.2</v>
      </c>
      <c r="H542">
        <v>8.6924493554327811E-2</v>
      </c>
      <c r="I542">
        <v>81.3</v>
      </c>
      <c r="J542">
        <v>0.14972375690607734</v>
      </c>
      <c r="K542">
        <v>58.839999999999996</v>
      </c>
      <c r="L542">
        <v>0.10836095764272559</v>
      </c>
      <c r="M542" s="41">
        <v>9.8676487803459167E-2</v>
      </c>
      <c r="N542" s="41">
        <v>1.8172465525498926E-4</v>
      </c>
    </row>
    <row r="543" spans="1:14" x14ac:dyDescent="0.25">
      <c r="A543">
        <v>7830613</v>
      </c>
      <c r="B543" t="s">
        <v>14</v>
      </c>
      <c r="C543" t="s">
        <v>6</v>
      </c>
      <c r="D543" t="s">
        <v>193</v>
      </c>
      <c r="E543" t="s">
        <v>305</v>
      </c>
      <c r="F543">
        <v>5.5248618784530384E-3</v>
      </c>
      <c r="G543">
        <v>43</v>
      </c>
      <c r="H543">
        <v>0.23756906077348067</v>
      </c>
      <c r="I543">
        <v>84</v>
      </c>
      <c r="J543">
        <v>0.46408839779005523</v>
      </c>
      <c r="K543">
        <v>69.819999999999993</v>
      </c>
      <c r="L543">
        <v>0.3857458563535911</v>
      </c>
      <c r="M543" s="41">
        <v>1.113779004663229E-2</v>
      </c>
      <c r="N543" s="41">
        <v>6.1534751638852434E-5</v>
      </c>
    </row>
    <row r="544" spans="1:14" x14ac:dyDescent="0.25">
      <c r="A544">
        <v>7830613</v>
      </c>
      <c r="B544" t="s">
        <v>14</v>
      </c>
      <c r="C544" t="s">
        <v>6</v>
      </c>
      <c r="D544" t="s">
        <v>193</v>
      </c>
      <c r="E544" t="s">
        <v>493</v>
      </c>
      <c r="F544">
        <v>1.841620626151013E-3</v>
      </c>
      <c r="G544">
        <v>68.5</v>
      </c>
      <c r="H544">
        <v>0.12615101289134439</v>
      </c>
      <c r="I544">
        <v>85.7</v>
      </c>
      <c r="J544">
        <v>0.15782688766114181</v>
      </c>
      <c r="K544">
        <v>76.13</v>
      </c>
      <c r="L544">
        <v>0.14020257826887661</v>
      </c>
      <c r="M544" s="41">
        <v>2.7938263490796089E-2</v>
      </c>
      <c r="N544" s="41">
        <v>5.1451682303491876E-5</v>
      </c>
    </row>
    <row r="545" spans="1:14" x14ac:dyDescent="0.25">
      <c r="A545">
        <v>7830613</v>
      </c>
      <c r="B545" t="s">
        <v>14</v>
      </c>
      <c r="C545" t="s">
        <v>6</v>
      </c>
      <c r="D545" t="s">
        <v>193</v>
      </c>
      <c r="E545" t="s">
        <v>253</v>
      </c>
      <c r="F545">
        <v>3.6832412523020259E-3</v>
      </c>
      <c r="G545">
        <v>52.6</v>
      </c>
      <c r="H545">
        <v>0.19373848987108658</v>
      </c>
      <c r="I545">
        <v>86.8</v>
      </c>
      <c r="J545">
        <v>0.31970534069981582</v>
      </c>
      <c r="K545">
        <v>75.905000000000001</v>
      </c>
      <c r="L545">
        <v>0.2795764272559853</v>
      </c>
      <c r="M545" s="41">
        <v>2.8046464547514915E-2</v>
      </c>
      <c r="N545" s="41">
        <v>1.0330189520263321E-4</v>
      </c>
    </row>
    <row r="546" spans="1:14" x14ac:dyDescent="0.25">
      <c r="A546">
        <v>7830613</v>
      </c>
      <c r="B546" t="s">
        <v>14</v>
      </c>
      <c r="C546" t="s">
        <v>6</v>
      </c>
      <c r="D546" t="s">
        <v>306</v>
      </c>
      <c r="E546" t="s">
        <v>494</v>
      </c>
      <c r="F546">
        <v>3.6832412523020259E-3</v>
      </c>
      <c r="G546">
        <v>50</v>
      </c>
      <c r="H546">
        <v>0.18416206261510129</v>
      </c>
      <c r="I546">
        <v>76.599999999999994</v>
      </c>
      <c r="J546">
        <v>0.28213627992633517</v>
      </c>
      <c r="K546">
        <v>63.254999999999995</v>
      </c>
      <c r="L546">
        <v>0.23298342541436462</v>
      </c>
      <c r="M546" s="41">
        <v>-2.381412498652935E-2</v>
      </c>
      <c r="N546" s="41">
        <v>-8.7713167537861329E-5</v>
      </c>
    </row>
    <row r="547" spans="1:14" x14ac:dyDescent="0.25">
      <c r="A547">
        <v>7830613</v>
      </c>
      <c r="B547" t="s">
        <v>14</v>
      </c>
      <c r="C547" t="s">
        <v>6</v>
      </c>
      <c r="D547" t="s">
        <v>306</v>
      </c>
      <c r="E547" t="s">
        <v>495</v>
      </c>
      <c r="F547">
        <v>1.841620626151013E-3</v>
      </c>
      <c r="G547">
        <v>81.5</v>
      </c>
      <c r="H547">
        <v>0.15009208103130756</v>
      </c>
      <c r="I547">
        <v>87</v>
      </c>
      <c r="J547">
        <v>0.16022099447513813</v>
      </c>
      <c r="K547">
        <v>83.78</v>
      </c>
      <c r="L547">
        <v>0.15429097605893186</v>
      </c>
      <c r="M547" s="41">
        <v>1.1283425614237785E-2</v>
      </c>
      <c r="N547" s="41">
        <v>2.0779789344820967E-5</v>
      </c>
    </row>
    <row r="548" spans="1:14" x14ac:dyDescent="0.25">
      <c r="A548">
        <v>7830613</v>
      </c>
      <c r="B548" t="s">
        <v>14</v>
      </c>
      <c r="C548" t="s">
        <v>6</v>
      </c>
      <c r="D548" t="s">
        <v>306</v>
      </c>
      <c r="E548" t="s">
        <v>496</v>
      </c>
      <c r="F548">
        <v>1.841620626151013E-3</v>
      </c>
      <c r="G548">
        <v>77.7</v>
      </c>
      <c r="H548">
        <v>0.14309392265193371</v>
      </c>
      <c r="I548">
        <v>83.4</v>
      </c>
      <c r="J548">
        <v>0.1535911602209945</v>
      </c>
      <c r="K548">
        <v>78.39</v>
      </c>
      <c r="L548">
        <v>0.14436464088397791</v>
      </c>
      <c r="M548" s="41">
        <v>5.7533532381057739E-2</v>
      </c>
      <c r="N548" s="41">
        <v>1.0595493992828314E-4</v>
      </c>
    </row>
    <row r="549" spans="1:14" x14ac:dyDescent="0.25">
      <c r="A549">
        <v>7830613</v>
      </c>
      <c r="B549" t="s">
        <v>14</v>
      </c>
      <c r="C549" t="s">
        <v>6</v>
      </c>
      <c r="D549" t="s">
        <v>306</v>
      </c>
      <c r="E549" t="s">
        <v>497</v>
      </c>
      <c r="F549">
        <v>1.841620626151013E-3</v>
      </c>
      <c r="G549">
        <v>72.3</v>
      </c>
      <c r="H549">
        <v>0.13314917127071824</v>
      </c>
      <c r="I549">
        <v>78</v>
      </c>
      <c r="J549">
        <v>0.143646408839779</v>
      </c>
      <c r="K549">
        <v>76.014999999999986</v>
      </c>
      <c r="L549">
        <v>0.13999079189686922</v>
      </c>
      <c r="M549" s="41">
        <v>-1.0785549879074097E-2</v>
      </c>
      <c r="N549" s="41">
        <v>-1.986289112168342E-5</v>
      </c>
    </row>
    <row r="550" spans="1:14" x14ac:dyDescent="0.25">
      <c r="A550">
        <v>7830613</v>
      </c>
      <c r="B550" t="s">
        <v>14</v>
      </c>
      <c r="C550" t="s">
        <v>6</v>
      </c>
      <c r="D550" t="s">
        <v>306</v>
      </c>
      <c r="E550" t="s">
        <v>498</v>
      </c>
      <c r="F550">
        <v>3.6832412523020259E-3</v>
      </c>
      <c r="G550">
        <v>69.599999999999994</v>
      </c>
      <c r="H550">
        <v>0.25635359116022099</v>
      </c>
      <c r="I550">
        <v>86.9</v>
      </c>
      <c r="J550">
        <v>0.32007366482504607</v>
      </c>
      <c r="K550">
        <v>75.694999999999993</v>
      </c>
      <c r="L550">
        <v>0.27880294659300181</v>
      </c>
      <c r="M550" s="41">
        <v>7.2892196476459503E-2</v>
      </c>
      <c r="N550" s="41">
        <v>2.6847954503300003E-4</v>
      </c>
    </row>
    <row r="551" spans="1:14" x14ac:dyDescent="0.25">
      <c r="A551">
        <v>7830613</v>
      </c>
      <c r="B551" t="s">
        <v>14</v>
      </c>
      <c r="C551" t="s">
        <v>6</v>
      </c>
      <c r="D551" t="s">
        <v>306</v>
      </c>
      <c r="E551" t="s">
        <v>499</v>
      </c>
      <c r="F551">
        <v>9.2081031307550652E-3</v>
      </c>
      <c r="G551">
        <v>62</v>
      </c>
      <c r="H551">
        <v>0.57090239410681409</v>
      </c>
      <c r="I551">
        <v>80.5</v>
      </c>
      <c r="J551">
        <v>0.74125230202578274</v>
      </c>
      <c r="K551">
        <v>74.389999999999986</v>
      </c>
      <c r="L551">
        <v>0.68499079189686918</v>
      </c>
      <c r="M551" s="41">
        <v>2.1874383091926575E-2</v>
      </c>
      <c r="N551" s="41">
        <v>2.0142157543210477E-4</v>
      </c>
    </row>
    <row r="552" spans="1:14" x14ac:dyDescent="0.25">
      <c r="A552">
        <v>7830613</v>
      </c>
      <c r="B552" t="s">
        <v>14</v>
      </c>
      <c r="C552" t="s">
        <v>6</v>
      </c>
      <c r="D552" t="s">
        <v>306</v>
      </c>
      <c r="E552" t="s">
        <v>500</v>
      </c>
      <c r="F552">
        <v>1.841620626151013E-3</v>
      </c>
      <c r="G552">
        <v>83.5</v>
      </c>
      <c r="H552">
        <v>0.15377532228360957</v>
      </c>
      <c r="I552">
        <v>81.2</v>
      </c>
      <c r="J552">
        <v>0.14953959484346227</v>
      </c>
      <c r="K552">
        <v>78.989999999999995</v>
      </c>
      <c r="L552">
        <v>0.14546961325966851</v>
      </c>
      <c r="M552" s="41">
        <v>-1.1628814041614532E-2</v>
      </c>
      <c r="N552" s="41">
        <v>-2.1415863796711846E-5</v>
      </c>
    </row>
    <row r="553" spans="1:14" x14ac:dyDescent="0.25">
      <c r="A553">
        <v>7830613</v>
      </c>
      <c r="B553" t="s">
        <v>14</v>
      </c>
      <c r="C553" t="s">
        <v>6</v>
      </c>
      <c r="D553" t="s">
        <v>306</v>
      </c>
      <c r="E553" t="s">
        <v>501</v>
      </c>
      <c r="F553">
        <v>5.5248618784530384E-3</v>
      </c>
      <c r="G553">
        <v>53.4</v>
      </c>
      <c r="H553">
        <v>0.29502762430939222</v>
      </c>
      <c r="I553">
        <v>83.7</v>
      </c>
      <c r="J553">
        <v>0.46243093922651934</v>
      </c>
      <c r="K553">
        <v>69.355000000000004</v>
      </c>
      <c r="L553">
        <v>0.38317679558011053</v>
      </c>
      <c r="M553" s="41">
        <v>3.3242527395486832E-2</v>
      </c>
      <c r="N553" s="41">
        <v>1.8366037235075598E-4</v>
      </c>
    </row>
    <row r="554" spans="1:14" x14ac:dyDescent="0.25">
      <c r="A554">
        <v>7830613</v>
      </c>
      <c r="B554" t="s">
        <v>14</v>
      </c>
      <c r="C554" t="s">
        <v>6</v>
      </c>
      <c r="D554" t="s">
        <v>306</v>
      </c>
      <c r="E554" t="s">
        <v>502</v>
      </c>
      <c r="F554">
        <v>1.1049723756906077E-2</v>
      </c>
      <c r="G554">
        <v>45.9</v>
      </c>
      <c r="H554">
        <v>0.50718232044198897</v>
      </c>
      <c r="I554">
        <v>79.2</v>
      </c>
      <c r="J554">
        <v>0.87513812154696136</v>
      </c>
      <c r="K554">
        <v>62.48</v>
      </c>
      <c r="L554">
        <v>0.69038674033149161</v>
      </c>
      <c r="M554" s="41">
        <v>-2.8048248961567879E-2</v>
      </c>
      <c r="N554" s="41">
        <v>-3.099254028902528E-4</v>
      </c>
    </row>
    <row r="555" spans="1:14" x14ac:dyDescent="0.25">
      <c r="A555">
        <v>7830613</v>
      </c>
      <c r="B555" t="s">
        <v>14</v>
      </c>
      <c r="C555" t="s">
        <v>6</v>
      </c>
      <c r="D555" t="s">
        <v>306</v>
      </c>
      <c r="E555" t="s">
        <v>503</v>
      </c>
      <c r="F555">
        <v>1.841620626151013E-3</v>
      </c>
      <c r="G555">
        <v>74.8</v>
      </c>
      <c r="H555">
        <v>0.13775322283609576</v>
      </c>
      <c r="I555">
        <v>87.2</v>
      </c>
      <c r="J555">
        <v>0.16058931860036835</v>
      </c>
      <c r="K555">
        <v>78.64</v>
      </c>
      <c r="L555">
        <v>0.14482504604051566</v>
      </c>
      <c r="M555" s="41">
        <v>0.11614338308572769</v>
      </c>
      <c r="N555" s="41">
        <v>2.138920498816348E-4</v>
      </c>
    </row>
    <row r="556" spans="1:14" x14ac:dyDescent="0.25">
      <c r="A556">
        <v>7830613</v>
      </c>
      <c r="B556" t="s">
        <v>14</v>
      </c>
      <c r="C556" t="s">
        <v>6</v>
      </c>
      <c r="D556" t="s">
        <v>306</v>
      </c>
      <c r="E556" t="s">
        <v>504</v>
      </c>
      <c r="F556">
        <v>3.6832412523020259E-3</v>
      </c>
      <c r="G556">
        <v>54.8</v>
      </c>
      <c r="H556">
        <v>0.20184162062615102</v>
      </c>
      <c r="I556">
        <v>81.099999999999994</v>
      </c>
      <c r="J556">
        <v>0.29871086556169429</v>
      </c>
      <c r="K556">
        <v>73.404999999999987</v>
      </c>
      <c r="L556">
        <v>0.27036832412523015</v>
      </c>
      <c r="M556" s="41">
        <v>2.0775464363396168E-3</v>
      </c>
      <c r="N556" s="41">
        <v>7.6521047378991421E-6</v>
      </c>
    </row>
    <row r="557" spans="1:14" x14ac:dyDescent="0.25">
      <c r="A557">
        <v>7830613</v>
      </c>
      <c r="B557" t="s">
        <v>14</v>
      </c>
      <c r="C557" t="s">
        <v>6</v>
      </c>
      <c r="D557" t="s">
        <v>306</v>
      </c>
      <c r="E557" t="s">
        <v>505</v>
      </c>
      <c r="F557">
        <v>1.841620626151013E-3</v>
      </c>
      <c r="G557">
        <v>73.900000000000006</v>
      </c>
      <c r="H557">
        <v>0.13609576427255987</v>
      </c>
      <c r="I557">
        <v>84.6</v>
      </c>
      <c r="J557">
        <v>0.15580110497237568</v>
      </c>
      <c r="K557">
        <v>74.48</v>
      </c>
      <c r="L557">
        <v>0.13716390423572744</v>
      </c>
      <c r="M557" s="41">
        <v>1.9162669777870178E-2</v>
      </c>
      <c r="N557" s="41">
        <v>3.5290367915046372E-5</v>
      </c>
    </row>
    <row r="558" spans="1:14" x14ac:dyDescent="0.25">
      <c r="A558">
        <v>7830613</v>
      </c>
      <c r="B558" t="s">
        <v>14</v>
      </c>
      <c r="C558" t="s">
        <v>6</v>
      </c>
      <c r="D558" t="s">
        <v>306</v>
      </c>
      <c r="E558" t="s">
        <v>506</v>
      </c>
      <c r="F558">
        <v>9.2081031307550652E-3</v>
      </c>
      <c r="G558">
        <v>69.400000000000006</v>
      </c>
      <c r="H558">
        <v>0.63904235727440162</v>
      </c>
      <c r="I558">
        <v>74.099999999999994</v>
      </c>
      <c r="J558">
        <v>0.68232044198895025</v>
      </c>
      <c r="K558">
        <v>70.17</v>
      </c>
      <c r="L558">
        <v>0.64613259668508294</v>
      </c>
      <c r="M558" s="41">
        <v>-5.8485168963670731E-2</v>
      </c>
      <c r="N558" s="41">
        <v>-5.3853746743711545E-4</v>
      </c>
    </row>
    <row r="559" spans="1:14" x14ac:dyDescent="0.25">
      <c r="A559">
        <v>7830613</v>
      </c>
      <c r="B559" t="s">
        <v>14</v>
      </c>
      <c r="C559" t="s">
        <v>6</v>
      </c>
      <c r="D559" t="s">
        <v>306</v>
      </c>
      <c r="E559" t="s">
        <v>507</v>
      </c>
      <c r="F559">
        <v>1.841620626151013E-2</v>
      </c>
      <c r="G559">
        <v>48.4</v>
      </c>
      <c r="H559">
        <v>0.89134438305709029</v>
      </c>
      <c r="I559">
        <v>78.2</v>
      </c>
      <c r="J559">
        <v>1.4401473296500922</v>
      </c>
      <c r="K559">
        <v>58.75</v>
      </c>
      <c r="L559">
        <v>1.0819521178637201</v>
      </c>
      <c r="M559" s="41">
        <v>-1.3013221323490143E-3</v>
      </c>
      <c r="N559" s="41">
        <v>-2.396541680200763E-5</v>
      </c>
    </row>
    <row r="560" spans="1:14" x14ac:dyDescent="0.25">
      <c r="A560">
        <v>7830613</v>
      </c>
      <c r="B560" t="s">
        <v>14</v>
      </c>
      <c r="C560" t="s">
        <v>6</v>
      </c>
      <c r="D560" t="s">
        <v>306</v>
      </c>
      <c r="E560" t="s">
        <v>508</v>
      </c>
      <c r="F560">
        <v>5.5248618784530384E-3</v>
      </c>
      <c r="G560">
        <v>54.6</v>
      </c>
      <c r="H560">
        <v>0.30165745856353593</v>
      </c>
      <c r="I560">
        <v>77.599999999999994</v>
      </c>
      <c r="J560">
        <v>0.42872928176795577</v>
      </c>
      <c r="K560">
        <v>61.83</v>
      </c>
      <c r="L560">
        <v>0.34160220994475138</v>
      </c>
      <c r="M560" s="41">
        <v>-7.0492895320057869E-3</v>
      </c>
      <c r="N560" s="41">
        <v>-3.8946351005556831E-5</v>
      </c>
    </row>
    <row r="561" spans="1:14" x14ac:dyDescent="0.25">
      <c r="A561">
        <v>7830613</v>
      </c>
      <c r="B561" t="s">
        <v>14</v>
      </c>
      <c r="C561" t="s">
        <v>6</v>
      </c>
      <c r="D561" t="s">
        <v>306</v>
      </c>
      <c r="E561" t="s">
        <v>509</v>
      </c>
      <c r="F561">
        <v>9.2081031307550652E-3</v>
      </c>
      <c r="G561">
        <v>46.7</v>
      </c>
      <c r="H561">
        <v>0.43001841620626158</v>
      </c>
      <c r="I561">
        <v>66.099999999999994</v>
      </c>
      <c r="J561">
        <v>0.60865561694290971</v>
      </c>
      <c r="K561">
        <v>57.169999999999995</v>
      </c>
      <c r="L561">
        <v>0.52642725598526707</v>
      </c>
      <c r="M561" s="41">
        <v>-0.10904782265424728</v>
      </c>
      <c r="N561" s="41">
        <v>-1.0041235971845976E-3</v>
      </c>
    </row>
    <row r="562" spans="1:14" x14ac:dyDescent="0.25">
      <c r="A562">
        <v>7830613</v>
      </c>
      <c r="B562" t="s">
        <v>14</v>
      </c>
      <c r="C562" t="s">
        <v>6</v>
      </c>
      <c r="D562" t="s">
        <v>306</v>
      </c>
      <c r="E562" t="s">
        <v>510</v>
      </c>
      <c r="F562">
        <v>5.8931860036832415E-2</v>
      </c>
      <c r="G562">
        <v>49.6</v>
      </c>
      <c r="H562">
        <v>2.923020257826888</v>
      </c>
      <c r="I562">
        <v>71.2</v>
      </c>
      <c r="J562">
        <v>4.1959484346224682</v>
      </c>
      <c r="K562">
        <v>58.965000000000003</v>
      </c>
      <c r="L562">
        <v>3.4749171270718233</v>
      </c>
      <c r="M562" s="41">
        <v>-4.1498485952615738E-2</v>
      </c>
      <c r="N562" s="41">
        <v>-2.4455829659000066E-3</v>
      </c>
    </row>
    <row r="563" spans="1:14" x14ac:dyDescent="0.25">
      <c r="A563">
        <v>7830613</v>
      </c>
      <c r="B563" t="s">
        <v>14</v>
      </c>
      <c r="C563" t="s">
        <v>6</v>
      </c>
      <c r="D563" t="s">
        <v>306</v>
      </c>
      <c r="E563" t="s">
        <v>511</v>
      </c>
      <c r="F563">
        <v>7.3664825046040518E-3</v>
      </c>
      <c r="G563">
        <v>58.4</v>
      </c>
      <c r="H563">
        <v>0.43020257826887659</v>
      </c>
      <c r="I563">
        <v>81.8</v>
      </c>
      <c r="J563">
        <v>0.60257826887661137</v>
      </c>
      <c r="K563">
        <v>66.884999999999991</v>
      </c>
      <c r="L563">
        <v>0.49270718232044192</v>
      </c>
      <c r="M563" s="41">
        <v>4.655209556221962E-2</v>
      </c>
      <c r="N563" s="41">
        <v>3.4292519751174676E-4</v>
      </c>
    </row>
    <row r="564" spans="1:14" x14ac:dyDescent="0.25">
      <c r="A564">
        <v>7830613</v>
      </c>
      <c r="B564" t="s">
        <v>14</v>
      </c>
      <c r="C564" t="s">
        <v>6</v>
      </c>
      <c r="D564" t="s">
        <v>512</v>
      </c>
      <c r="E564" t="s">
        <v>513</v>
      </c>
      <c r="F564">
        <v>1.841620626151013E-3</v>
      </c>
      <c r="G564">
        <v>72.400000000000006</v>
      </c>
      <c r="H564">
        <v>0.13333333333333336</v>
      </c>
      <c r="I564">
        <v>91</v>
      </c>
      <c r="J564">
        <v>0.16758747697974219</v>
      </c>
      <c r="K564">
        <v>82.975000000000009</v>
      </c>
      <c r="L564">
        <v>0.15280847145488033</v>
      </c>
      <c r="M564" s="41">
        <v>3.7127036601305008E-2</v>
      </c>
      <c r="N564" s="41">
        <v>6.8373916392826901E-5</v>
      </c>
    </row>
    <row r="565" spans="1:14" s="8" customFormat="1" x14ac:dyDescent="0.25">
      <c r="A565" s="8">
        <v>7830613</v>
      </c>
      <c r="B565" s="8" t="s">
        <v>14</v>
      </c>
      <c r="C565" s="8" t="s">
        <v>6</v>
      </c>
      <c r="D565" s="8" t="s">
        <v>2324</v>
      </c>
      <c r="F565" s="8">
        <v>0.24493554327808473</v>
      </c>
      <c r="H565" s="8">
        <v>12.845672191528545</v>
      </c>
      <c r="J565" s="8">
        <v>18.96445672191529</v>
      </c>
      <c r="L565" s="8">
        <v>16.003471454880295</v>
      </c>
      <c r="M565" s="41"/>
      <c r="N565" s="43">
        <v>-2.2848509517918525E-3</v>
      </c>
    </row>
    <row r="566" spans="1:14" x14ac:dyDescent="0.25">
      <c r="A566">
        <v>7820212</v>
      </c>
      <c r="B566" t="s">
        <v>15</v>
      </c>
      <c r="C566" t="s">
        <v>4</v>
      </c>
      <c r="D566" t="s">
        <v>514</v>
      </c>
      <c r="E566" t="s">
        <v>515</v>
      </c>
      <c r="F566">
        <v>5.8055152394775036E-3</v>
      </c>
      <c r="G566">
        <v>54</v>
      </c>
      <c r="H566">
        <v>0.31349782293178519</v>
      </c>
      <c r="I566">
        <v>89.3</v>
      </c>
      <c r="J566">
        <v>0.51843251088534104</v>
      </c>
      <c r="K566">
        <v>76.905000000000001</v>
      </c>
      <c r="L566">
        <v>0.44647314949201744</v>
      </c>
      <c r="M566" s="41">
        <v>5.8243736624717712E-2</v>
      </c>
      <c r="N566" s="41">
        <v>3.3813490057891268E-4</v>
      </c>
    </row>
    <row r="567" spans="1:14" x14ac:dyDescent="0.25">
      <c r="A567">
        <v>7820212</v>
      </c>
      <c r="B567" t="s">
        <v>15</v>
      </c>
      <c r="C567" t="s">
        <v>4</v>
      </c>
      <c r="D567" t="s">
        <v>514</v>
      </c>
      <c r="E567" t="s">
        <v>516</v>
      </c>
      <c r="F567">
        <v>4.3541364296081275E-3</v>
      </c>
      <c r="G567">
        <v>61.4</v>
      </c>
      <c r="H567">
        <v>0.26734397677793903</v>
      </c>
      <c r="I567">
        <v>90.6</v>
      </c>
      <c r="J567">
        <v>0.39448476052249631</v>
      </c>
      <c r="K567">
        <v>70.184999999999988</v>
      </c>
      <c r="L567">
        <v>0.30559506531204639</v>
      </c>
      <c r="M567" s="41">
        <v>6.5187089145183563E-2</v>
      </c>
      <c r="N567" s="41">
        <v>2.8383347958715627E-4</v>
      </c>
    </row>
    <row r="568" spans="1:14" x14ac:dyDescent="0.25">
      <c r="A568">
        <v>7820212</v>
      </c>
      <c r="B568" t="s">
        <v>15</v>
      </c>
      <c r="C568" t="s">
        <v>4</v>
      </c>
      <c r="D568" t="s">
        <v>514</v>
      </c>
      <c r="E568" t="s">
        <v>517</v>
      </c>
      <c r="F568">
        <v>2.9027576197387518E-3</v>
      </c>
      <c r="G568">
        <v>63.2</v>
      </c>
      <c r="H568">
        <v>0.18345428156748914</v>
      </c>
      <c r="I568">
        <v>83.1</v>
      </c>
      <c r="J568">
        <v>0.24121915820029025</v>
      </c>
      <c r="K568">
        <v>70.37</v>
      </c>
      <c r="L568">
        <v>0.20426705370101597</v>
      </c>
      <c r="M568" s="41">
        <v>-4.2889025062322617E-2</v>
      </c>
      <c r="N568" s="41">
        <v>-1.2449644430282327E-4</v>
      </c>
    </row>
    <row r="569" spans="1:14" x14ac:dyDescent="0.25">
      <c r="A569">
        <v>7820212</v>
      </c>
      <c r="B569" t="s">
        <v>15</v>
      </c>
      <c r="C569" t="s">
        <v>4</v>
      </c>
      <c r="D569" t="s">
        <v>514</v>
      </c>
      <c r="E569" t="s">
        <v>518</v>
      </c>
      <c r="F569">
        <v>1.4513788098693759E-3</v>
      </c>
      <c r="G569">
        <v>52.7</v>
      </c>
      <c r="H569">
        <v>7.6487663280116108E-2</v>
      </c>
      <c r="I569">
        <v>76.8</v>
      </c>
      <c r="J569">
        <v>0.11146589259796806</v>
      </c>
      <c r="K569">
        <v>71.77</v>
      </c>
      <c r="L569">
        <v>0.1041654571843251</v>
      </c>
      <c r="M569" s="41">
        <v>-7.9066053032875061E-2</v>
      </c>
      <c r="N569" s="41">
        <v>-1.1475479395192316E-4</v>
      </c>
    </row>
    <row r="570" spans="1:14" x14ac:dyDescent="0.25">
      <c r="A570">
        <v>7820212</v>
      </c>
      <c r="B570" t="s">
        <v>15</v>
      </c>
      <c r="C570" t="s">
        <v>4</v>
      </c>
      <c r="D570" t="s">
        <v>514</v>
      </c>
      <c r="E570" t="s">
        <v>519</v>
      </c>
      <c r="F570">
        <v>1.4513788098693759E-3</v>
      </c>
      <c r="G570">
        <v>47.2</v>
      </c>
      <c r="H570">
        <v>6.850507982583455E-2</v>
      </c>
      <c r="I570">
        <v>83.5</v>
      </c>
      <c r="J570">
        <v>0.12119013062409288</v>
      </c>
      <c r="K570">
        <v>69.650000000000006</v>
      </c>
      <c r="L570">
        <v>0.10108853410740204</v>
      </c>
      <c r="M570" s="41">
        <v>-4.0006078779697418E-2</v>
      </c>
      <c r="N570" s="41">
        <v>-5.8063975006817731E-5</v>
      </c>
    </row>
    <row r="571" spans="1:14" x14ac:dyDescent="0.25">
      <c r="A571">
        <v>7820212</v>
      </c>
      <c r="B571" t="s">
        <v>15</v>
      </c>
      <c r="C571" t="s">
        <v>4</v>
      </c>
      <c r="D571" t="s">
        <v>520</v>
      </c>
      <c r="E571" t="s">
        <v>521</v>
      </c>
      <c r="F571">
        <v>1.4513788098693759E-3</v>
      </c>
      <c r="G571">
        <v>65.599999999999994</v>
      </c>
      <c r="H571">
        <v>9.5210449927431051E-2</v>
      </c>
      <c r="I571">
        <v>84.4</v>
      </c>
      <c r="J571">
        <v>0.12249637155297534</v>
      </c>
      <c r="K571">
        <v>77.884999999999991</v>
      </c>
      <c r="L571">
        <v>0.11304063860667633</v>
      </c>
      <c r="M571" s="41">
        <v>-4.7576617449522018E-2</v>
      </c>
      <c r="N571" s="41">
        <v>-6.9051694411497854E-5</v>
      </c>
    </row>
    <row r="572" spans="1:14" x14ac:dyDescent="0.25">
      <c r="A572">
        <v>7820212</v>
      </c>
      <c r="B572" t="s">
        <v>15</v>
      </c>
      <c r="C572" t="s">
        <v>4</v>
      </c>
      <c r="D572" t="s">
        <v>520</v>
      </c>
      <c r="E572" t="s">
        <v>522</v>
      </c>
      <c r="F572">
        <v>1.4513788098693759E-3</v>
      </c>
      <c r="G572">
        <v>65.099999999999994</v>
      </c>
      <c r="H572">
        <v>9.4484760522496367E-2</v>
      </c>
      <c r="I572">
        <v>100</v>
      </c>
      <c r="J572">
        <v>0.14513788098693758</v>
      </c>
      <c r="K572">
        <v>76.709999999999994</v>
      </c>
      <c r="L572">
        <v>0.11133526850507981</v>
      </c>
      <c r="M572" s="41">
        <v>0</v>
      </c>
      <c r="N572" s="41">
        <v>0</v>
      </c>
    </row>
    <row r="573" spans="1:14" x14ac:dyDescent="0.25">
      <c r="A573">
        <v>7820212</v>
      </c>
      <c r="B573" t="s">
        <v>15</v>
      </c>
      <c r="C573" t="s">
        <v>4</v>
      </c>
      <c r="D573" t="s">
        <v>523</v>
      </c>
      <c r="E573" t="s">
        <v>524</v>
      </c>
      <c r="F573">
        <v>1.3062409288824383E-2</v>
      </c>
      <c r="G573">
        <v>85.7</v>
      </c>
      <c r="H573">
        <v>1.1194484760522496</v>
      </c>
      <c r="I573">
        <v>93.4</v>
      </c>
      <c r="J573">
        <v>1.2200290275761976</v>
      </c>
      <c r="K573">
        <v>89.534999999999997</v>
      </c>
      <c r="L573">
        <v>1.169542815674891</v>
      </c>
      <c r="M573" s="41">
        <v>3.2828591763973236E-2</v>
      </c>
      <c r="N573" s="41">
        <v>4.2882050199674767E-4</v>
      </c>
    </row>
    <row r="574" spans="1:14" x14ac:dyDescent="0.25">
      <c r="A574">
        <v>7820212</v>
      </c>
      <c r="B574" t="s">
        <v>15</v>
      </c>
      <c r="C574" t="s">
        <v>4</v>
      </c>
      <c r="D574" t="s">
        <v>523</v>
      </c>
      <c r="E574" t="s">
        <v>525</v>
      </c>
      <c r="F574">
        <v>1.4513788098693759E-3</v>
      </c>
      <c r="G574">
        <v>89.3</v>
      </c>
      <c r="H574">
        <v>0.12960812772133526</v>
      </c>
      <c r="I574">
        <v>92.1</v>
      </c>
      <c r="J574">
        <v>0.13367198838896951</v>
      </c>
      <c r="K574">
        <v>83.72</v>
      </c>
      <c r="L574">
        <v>0.12150943396226414</v>
      </c>
      <c r="M574" s="41">
        <v>1.9381474703550339E-2</v>
      </c>
      <c r="N574" s="41">
        <v>2.8129861688752305E-5</v>
      </c>
    </row>
    <row r="575" spans="1:14" x14ac:dyDescent="0.25">
      <c r="A575">
        <v>7820212</v>
      </c>
      <c r="B575" t="s">
        <v>15</v>
      </c>
      <c r="C575" t="s">
        <v>4</v>
      </c>
      <c r="D575" t="s">
        <v>523</v>
      </c>
      <c r="E575" t="s">
        <v>526</v>
      </c>
      <c r="F575">
        <v>5.8055152394775036E-3</v>
      </c>
      <c r="G575">
        <v>69.599999999999994</v>
      </c>
      <c r="H575">
        <v>0.40406386066763422</v>
      </c>
      <c r="I575">
        <v>84.8</v>
      </c>
      <c r="J575">
        <v>0.49230769230769228</v>
      </c>
      <c r="K575">
        <v>79.009999999999991</v>
      </c>
      <c r="L575">
        <v>0.45869375907111748</v>
      </c>
      <c r="M575" s="41">
        <v>-5.2321579307317734E-2</v>
      </c>
      <c r="N575" s="41">
        <v>-3.0375372602216391E-4</v>
      </c>
    </row>
    <row r="576" spans="1:14" x14ac:dyDescent="0.25">
      <c r="A576">
        <v>7820212</v>
      </c>
      <c r="B576" t="s">
        <v>15</v>
      </c>
      <c r="C576" t="s">
        <v>4</v>
      </c>
      <c r="D576" t="s">
        <v>523</v>
      </c>
      <c r="E576" t="s">
        <v>527</v>
      </c>
      <c r="F576">
        <v>1.3062409288824383E-2</v>
      </c>
      <c r="G576">
        <v>88.9</v>
      </c>
      <c r="H576">
        <v>1.1612481857764878</v>
      </c>
      <c r="I576">
        <v>82.5</v>
      </c>
      <c r="J576">
        <v>1.0776487663280117</v>
      </c>
      <c r="K576">
        <v>79.86</v>
      </c>
      <c r="L576">
        <v>1.0431640058055152</v>
      </c>
      <c r="M576" s="41">
        <v>-6.7763380706310272E-2</v>
      </c>
      <c r="N576" s="41">
        <v>-8.8515301358025027E-4</v>
      </c>
    </row>
    <row r="577" spans="1:14" x14ac:dyDescent="0.25">
      <c r="A577">
        <v>7820212</v>
      </c>
      <c r="B577" t="s">
        <v>15</v>
      </c>
      <c r="C577" t="s">
        <v>4</v>
      </c>
      <c r="D577" t="s">
        <v>523</v>
      </c>
      <c r="E577" t="s">
        <v>528</v>
      </c>
      <c r="F577">
        <v>2.4673439767779391E-2</v>
      </c>
      <c r="G577">
        <v>74.8</v>
      </c>
      <c r="H577">
        <v>1.8455732946298984</v>
      </c>
      <c r="I577">
        <v>93.3</v>
      </c>
      <c r="J577">
        <v>2.302031930333817</v>
      </c>
      <c r="K577">
        <v>82.44</v>
      </c>
      <c r="L577">
        <v>2.0340783744557327</v>
      </c>
      <c r="M577" s="41">
        <v>8.4022007882595062E-2</v>
      </c>
      <c r="N577" s="41">
        <v>2.0731119506590943E-3</v>
      </c>
    </row>
    <row r="578" spans="1:14" x14ac:dyDescent="0.25">
      <c r="A578">
        <v>7820212</v>
      </c>
      <c r="B578" t="s">
        <v>15</v>
      </c>
      <c r="C578" t="s">
        <v>4</v>
      </c>
      <c r="D578" t="s">
        <v>523</v>
      </c>
      <c r="E578" t="s">
        <v>529</v>
      </c>
      <c r="F578">
        <v>3.0478955007256895E-2</v>
      </c>
      <c r="G578">
        <v>83</v>
      </c>
      <c r="H578">
        <v>2.5297532656023223</v>
      </c>
      <c r="I578">
        <v>84.9</v>
      </c>
      <c r="J578">
        <v>2.5876632801161104</v>
      </c>
      <c r="K578">
        <v>87.094999999999999</v>
      </c>
      <c r="L578">
        <v>2.6545645863570391</v>
      </c>
      <c r="M578" s="41">
        <v>-4.4810328632593155E-2</v>
      </c>
      <c r="N578" s="41">
        <v>-1.3657719902532021E-3</v>
      </c>
    </row>
    <row r="579" spans="1:14" x14ac:dyDescent="0.25">
      <c r="A579">
        <v>7820212</v>
      </c>
      <c r="B579" t="s">
        <v>15</v>
      </c>
      <c r="C579" t="s">
        <v>4</v>
      </c>
      <c r="D579" t="s">
        <v>523</v>
      </c>
      <c r="E579" t="s">
        <v>530</v>
      </c>
      <c r="F579">
        <v>1.5965166908563134E-2</v>
      </c>
      <c r="G579">
        <v>66</v>
      </c>
      <c r="H579">
        <v>1.0537010159651667</v>
      </c>
      <c r="I579">
        <v>85.3</v>
      </c>
      <c r="J579">
        <v>1.3618287373004352</v>
      </c>
      <c r="K579">
        <v>73.435000000000002</v>
      </c>
      <c r="L579">
        <v>1.1724020319303339</v>
      </c>
      <c r="M579" s="41">
        <v>-4.494938999414444E-2</v>
      </c>
      <c r="N579" s="41">
        <v>-7.1762451369461369E-4</v>
      </c>
    </row>
    <row r="580" spans="1:14" x14ac:dyDescent="0.25">
      <c r="A580">
        <v>7820212</v>
      </c>
      <c r="B580" t="s">
        <v>15</v>
      </c>
      <c r="C580" t="s">
        <v>4</v>
      </c>
      <c r="D580" t="s">
        <v>523</v>
      </c>
      <c r="E580" t="s">
        <v>531</v>
      </c>
      <c r="F580">
        <v>4.3541364296081275E-3</v>
      </c>
      <c r="G580">
        <v>68.400000000000006</v>
      </c>
      <c r="H580">
        <v>0.29782293178519592</v>
      </c>
      <c r="I580">
        <v>82.5</v>
      </c>
      <c r="J580">
        <v>0.3592162554426705</v>
      </c>
      <c r="K580">
        <v>69.924999999999997</v>
      </c>
      <c r="L580">
        <v>0.30446298984034831</v>
      </c>
      <c r="M580" s="41">
        <v>-2.686847560107708E-2</v>
      </c>
      <c r="N580" s="41">
        <v>-1.1698900842268684E-4</v>
      </c>
    </row>
    <row r="581" spans="1:14" x14ac:dyDescent="0.25">
      <c r="A581">
        <v>7820212</v>
      </c>
      <c r="B581" t="s">
        <v>15</v>
      </c>
      <c r="C581" t="s">
        <v>4</v>
      </c>
      <c r="D581" t="s">
        <v>523</v>
      </c>
      <c r="E581" t="s">
        <v>532</v>
      </c>
      <c r="F581">
        <v>2.9027576197387518E-3</v>
      </c>
      <c r="G581">
        <v>78.3</v>
      </c>
      <c r="H581">
        <v>0.22728592162554426</v>
      </c>
      <c r="I581">
        <v>75.3</v>
      </c>
      <c r="J581">
        <v>0.21857764876632801</v>
      </c>
      <c r="K581">
        <v>74.984999999999999</v>
      </c>
      <c r="L581">
        <v>0.2176632801161103</v>
      </c>
      <c r="M581" s="41">
        <v>-0.1174008771777153</v>
      </c>
      <c r="N581" s="41">
        <v>-3.4078629079162644E-4</v>
      </c>
    </row>
    <row r="582" spans="1:14" x14ac:dyDescent="0.25">
      <c r="A582">
        <v>7820212</v>
      </c>
      <c r="B582" t="s">
        <v>15</v>
      </c>
      <c r="C582" t="s">
        <v>4</v>
      </c>
      <c r="D582" t="s">
        <v>523</v>
      </c>
      <c r="E582" t="s">
        <v>533</v>
      </c>
      <c r="F582">
        <v>5.6603773584905662E-2</v>
      </c>
      <c r="G582">
        <v>56.2</v>
      </c>
      <c r="H582">
        <v>3.1811320754716985</v>
      </c>
      <c r="I582">
        <v>94.6</v>
      </c>
      <c r="J582">
        <v>5.3547169811320749</v>
      </c>
      <c r="K582">
        <v>73.47</v>
      </c>
      <c r="L582">
        <v>4.158679245283019</v>
      </c>
      <c r="M582" s="41">
        <v>8.8867485523223877E-2</v>
      </c>
      <c r="N582" s="41">
        <v>5.0302350296164457E-3</v>
      </c>
    </row>
    <row r="583" spans="1:14" x14ac:dyDescent="0.25">
      <c r="A583">
        <v>7820212</v>
      </c>
      <c r="B583" t="s">
        <v>15</v>
      </c>
      <c r="C583" t="s">
        <v>4</v>
      </c>
      <c r="D583" t="s">
        <v>523</v>
      </c>
      <c r="E583" t="s">
        <v>206</v>
      </c>
      <c r="F583">
        <v>5.8055152394775036E-3</v>
      </c>
      <c r="G583">
        <v>89.6</v>
      </c>
      <c r="H583">
        <v>0.52017416545718431</v>
      </c>
      <c r="I583">
        <v>95.7</v>
      </c>
      <c r="J583">
        <v>0.55558780841799715</v>
      </c>
      <c r="K583">
        <v>93.655000000000001</v>
      </c>
      <c r="L583">
        <v>0.54371552975326565</v>
      </c>
      <c r="M583" s="41">
        <v>-6.4764790236949921E-2</v>
      </c>
      <c r="N583" s="41">
        <v>-3.7599297670217662E-4</v>
      </c>
    </row>
    <row r="584" spans="1:14" x14ac:dyDescent="0.25">
      <c r="A584">
        <v>7820212</v>
      </c>
      <c r="B584" t="s">
        <v>15</v>
      </c>
      <c r="C584" t="s">
        <v>4</v>
      </c>
      <c r="D584" t="s">
        <v>523</v>
      </c>
      <c r="E584" t="s">
        <v>534</v>
      </c>
      <c r="F584">
        <v>5.5152394775036286E-2</v>
      </c>
      <c r="G584">
        <v>66.3</v>
      </c>
      <c r="H584">
        <v>3.6566037735849055</v>
      </c>
      <c r="I584">
        <v>86</v>
      </c>
      <c r="J584">
        <v>4.7431059506531206</v>
      </c>
      <c r="K584">
        <v>74.069999999999993</v>
      </c>
      <c r="L584">
        <v>4.0851378809869372</v>
      </c>
      <c r="M584" s="41">
        <v>-3.1472060363739729E-3</v>
      </c>
      <c r="N584" s="41">
        <v>-1.7357594975647456E-4</v>
      </c>
    </row>
    <row r="585" spans="1:14" x14ac:dyDescent="0.25">
      <c r="A585">
        <v>7820212</v>
      </c>
      <c r="B585" t="s">
        <v>15</v>
      </c>
      <c r="C585" t="s">
        <v>4</v>
      </c>
      <c r="D585" t="s">
        <v>523</v>
      </c>
      <c r="E585" t="s">
        <v>535</v>
      </c>
      <c r="F585">
        <v>2.9027576197387519E-2</v>
      </c>
      <c r="G585">
        <v>84</v>
      </c>
      <c r="H585">
        <v>2.4383164005805518</v>
      </c>
      <c r="I585">
        <v>87.6</v>
      </c>
      <c r="J585">
        <v>2.5428156748911466</v>
      </c>
      <c r="K585">
        <v>83.084999999999994</v>
      </c>
      <c r="L585">
        <v>2.411756168359942</v>
      </c>
      <c r="M585" s="41">
        <v>1.1999755166471004E-2</v>
      </c>
      <c r="N585" s="41">
        <v>3.4832380744473162E-4</v>
      </c>
    </row>
    <row r="586" spans="1:14" x14ac:dyDescent="0.25">
      <c r="A586">
        <v>7820212</v>
      </c>
      <c r="B586" t="s">
        <v>15</v>
      </c>
      <c r="C586" t="s">
        <v>4</v>
      </c>
      <c r="D586" t="s">
        <v>523</v>
      </c>
      <c r="E586" t="s">
        <v>536</v>
      </c>
      <c r="F586">
        <v>3.9187227866473148E-2</v>
      </c>
      <c r="G586">
        <v>76.7</v>
      </c>
      <c r="H586">
        <v>3.0056603773584905</v>
      </c>
      <c r="I586">
        <v>74.099999999999994</v>
      </c>
      <c r="J586">
        <v>2.9037735849056601</v>
      </c>
      <c r="K586">
        <v>78.964999999999989</v>
      </c>
      <c r="L586">
        <v>3.0944194484760517</v>
      </c>
      <c r="M586" s="41">
        <v>-0.17003160715103149</v>
      </c>
      <c r="N586" s="41">
        <v>-6.6630673339301161E-3</v>
      </c>
    </row>
    <row r="587" spans="1:14" x14ac:dyDescent="0.25">
      <c r="A587">
        <v>7820212</v>
      </c>
      <c r="B587" t="s">
        <v>15</v>
      </c>
      <c r="C587" t="s">
        <v>4</v>
      </c>
      <c r="D587" t="s">
        <v>523</v>
      </c>
      <c r="E587" t="s">
        <v>537</v>
      </c>
      <c r="F587">
        <v>4.7895500725689405E-2</v>
      </c>
      <c r="G587">
        <v>72.5</v>
      </c>
      <c r="H587">
        <v>3.4724238026124818</v>
      </c>
      <c r="I587">
        <v>88.3</v>
      </c>
      <c r="J587">
        <v>4.2291727140783744</v>
      </c>
      <c r="K587">
        <v>75.064999999999998</v>
      </c>
      <c r="L587">
        <v>3.5952757619738751</v>
      </c>
      <c r="M587" s="41">
        <v>7.5972029007971287E-3</v>
      </c>
      <c r="N587" s="41">
        <v>3.6387183704833851E-4</v>
      </c>
    </row>
    <row r="588" spans="1:14" x14ac:dyDescent="0.25">
      <c r="A588">
        <v>7820212</v>
      </c>
      <c r="B588" t="s">
        <v>15</v>
      </c>
      <c r="C588" t="s">
        <v>4</v>
      </c>
      <c r="D588" t="s">
        <v>523</v>
      </c>
      <c r="E588" t="s">
        <v>538</v>
      </c>
      <c r="F588">
        <v>7.2568940493468792E-2</v>
      </c>
      <c r="G588">
        <v>79</v>
      </c>
      <c r="H588">
        <v>5.732946298984035</v>
      </c>
      <c r="I588">
        <v>97.6</v>
      </c>
      <c r="J588">
        <v>7.082728592162554</v>
      </c>
      <c r="K588">
        <v>82.76</v>
      </c>
      <c r="L588">
        <v>6.0058055152394774</v>
      </c>
      <c r="M588" s="41">
        <v>0.10558146983385086</v>
      </c>
      <c r="N588" s="41">
        <v>7.6619354015856934E-3</v>
      </c>
    </row>
    <row r="589" spans="1:14" x14ac:dyDescent="0.25">
      <c r="A589">
        <v>7820212</v>
      </c>
      <c r="B589" t="s">
        <v>15</v>
      </c>
      <c r="C589" t="s">
        <v>4</v>
      </c>
      <c r="D589" t="s">
        <v>523</v>
      </c>
      <c r="E589" t="s">
        <v>539</v>
      </c>
      <c r="F589">
        <v>2.0319303338171262E-2</v>
      </c>
      <c r="G589">
        <v>82.1</v>
      </c>
      <c r="H589">
        <v>1.6682148040638605</v>
      </c>
      <c r="I589">
        <v>83.3</v>
      </c>
      <c r="J589">
        <v>1.6925979680696661</v>
      </c>
      <c r="K589">
        <v>79.844999999999999</v>
      </c>
      <c r="L589">
        <v>1.6223947750362844</v>
      </c>
      <c r="M589" s="41">
        <v>-7.2268828749656677E-2</v>
      </c>
      <c r="N589" s="41">
        <v>-1.4684522532586262E-3</v>
      </c>
    </row>
    <row r="590" spans="1:14" x14ac:dyDescent="0.25">
      <c r="A590">
        <v>7820212</v>
      </c>
      <c r="B590" t="s">
        <v>15</v>
      </c>
      <c r="C590" t="s">
        <v>4</v>
      </c>
      <c r="D590" t="s">
        <v>523</v>
      </c>
      <c r="E590" t="s">
        <v>540</v>
      </c>
      <c r="F590">
        <v>5.8055152394775036E-3</v>
      </c>
      <c r="G590">
        <v>83.4</v>
      </c>
      <c r="H590">
        <v>0.48417997097242382</v>
      </c>
      <c r="I590">
        <v>86.7</v>
      </c>
      <c r="J590">
        <v>0.50333817126269953</v>
      </c>
      <c r="K590">
        <v>78.319999999999993</v>
      </c>
      <c r="L590">
        <v>0.45468795355587804</v>
      </c>
      <c r="M590" s="41">
        <v>-5.4839368909597397E-2</v>
      </c>
      <c r="N590" s="41">
        <v>-3.1837079192799649E-4</v>
      </c>
    </row>
    <row r="591" spans="1:14" x14ac:dyDescent="0.25">
      <c r="A591">
        <v>7820212</v>
      </c>
      <c r="B591" t="s">
        <v>15</v>
      </c>
      <c r="C591" t="s">
        <v>4</v>
      </c>
      <c r="D591" t="s">
        <v>523</v>
      </c>
      <c r="E591" t="s">
        <v>541</v>
      </c>
      <c r="F591">
        <v>2.9027576197387518E-3</v>
      </c>
      <c r="G591">
        <v>92.5</v>
      </c>
      <c r="H591">
        <v>0.26850507982583455</v>
      </c>
      <c r="I591">
        <v>96.7</v>
      </c>
      <c r="J591">
        <v>0.28069666182873731</v>
      </c>
      <c r="K591">
        <v>89.715000000000003</v>
      </c>
      <c r="L591">
        <v>0.26042089985486211</v>
      </c>
      <c r="M591" s="41">
        <v>0.14546103775501251</v>
      </c>
      <c r="N591" s="41">
        <v>4.2223813571846882E-4</v>
      </c>
    </row>
    <row r="592" spans="1:14" x14ac:dyDescent="0.25">
      <c r="A592">
        <v>7820212</v>
      </c>
      <c r="B592" t="s">
        <v>15</v>
      </c>
      <c r="C592" t="s">
        <v>4</v>
      </c>
      <c r="D592" t="s">
        <v>523</v>
      </c>
      <c r="E592" t="s">
        <v>542</v>
      </c>
      <c r="F592">
        <v>1.0159651669085631E-2</v>
      </c>
      <c r="G592">
        <v>57.9</v>
      </c>
      <c r="H592">
        <v>0.588243831640058</v>
      </c>
      <c r="I592">
        <v>89.5</v>
      </c>
      <c r="J592">
        <v>0.90928882438316394</v>
      </c>
      <c r="K592">
        <v>74.139999999999986</v>
      </c>
      <c r="L592">
        <v>0.75323657474600858</v>
      </c>
      <c r="M592" s="41">
        <v>-2.4452961515635252E-3</v>
      </c>
      <c r="N592" s="41">
        <v>-2.484335712764104E-5</v>
      </c>
    </row>
    <row r="593" spans="1:14" x14ac:dyDescent="0.25">
      <c r="A593">
        <v>7820212</v>
      </c>
      <c r="B593" t="s">
        <v>15</v>
      </c>
      <c r="C593" t="s">
        <v>4</v>
      </c>
      <c r="D593" t="s">
        <v>523</v>
      </c>
      <c r="E593" t="s">
        <v>543</v>
      </c>
      <c r="F593">
        <v>4.7895500725689405E-2</v>
      </c>
      <c r="G593">
        <v>54.2</v>
      </c>
      <c r="H593">
        <v>2.5959361393323657</v>
      </c>
      <c r="I593">
        <v>86.8</v>
      </c>
      <c r="J593">
        <v>4.1573294629898401</v>
      </c>
      <c r="K593">
        <v>67.67</v>
      </c>
      <c r="L593">
        <v>3.2410885341074023</v>
      </c>
      <c r="M593" s="41">
        <v>-1.9963303580880165E-2</v>
      </c>
      <c r="N593" s="41">
        <v>-9.5615242114520382E-4</v>
      </c>
    </row>
    <row r="594" spans="1:14" x14ac:dyDescent="0.25">
      <c r="A594">
        <v>7820212</v>
      </c>
      <c r="B594" t="s">
        <v>15</v>
      </c>
      <c r="C594" t="s">
        <v>4</v>
      </c>
      <c r="D594" t="s">
        <v>523</v>
      </c>
      <c r="E594" t="s">
        <v>544</v>
      </c>
      <c r="F594">
        <v>3.483309143686502E-2</v>
      </c>
      <c r="G594">
        <v>86.9</v>
      </c>
      <c r="H594">
        <v>3.0269956458635705</v>
      </c>
      <c r="I594">
        <v>82.7</v>
      </c>
      <c r="J594">
        <v>2.8806966618287371</v>
      </c>
      <c r="K594">
        <v>82.53</v>
      </c>
      <c r="L594">
        <v>2.8747750362844702</v>
      </c>
      <c r="M594" s="41">
        <v>-7.5255416333675385E-2</v>
      </c>
      <c r="N594" s="41">
        <v>-2.62137879827026E-3</v>
      </c>
    </row>
    <row r="595" spans="1:14" x14ac:dyDescent="0.25">
      <c r="A595">
        <v>7820212</v>
      </c>
      <c r="B595" t="s">
        <v>15</v>
      </c>
      <c r="C595" t="s">
        <v>4</v>
      </c>
      <c r="D595" t="s">
        <v>523</v>
      </c>
      <c r="E595" t="s">
        <v>545</v>
      </c>
      <c r="F595">
        <v>6.095791001451379E-2</v>
      </c>
      <c r="G595">
        <v>71.8</v>
      </c>
      <c r="H595">
        <v>4.37677793904209</v>
      </c>
      <c r="I595">
        <v>83.1</v>
      </c>
      <c r="J595">
        <v>5.0656023222060957</v>
      </c>
      <c r="K595">
        <v>73.025000000000006</v>
      </c>
      <c r="L595">
        <v>4.4514513788098702</v>
      </c>
      <c r="M595" s="41">
        <v>-8.5233382880687714E-2</v>
      </c>
      <c r="N595" s="41">
        <v>-5.1956488838735618E-3</v>
      </c>
    </row>
    <row r="596" spans="1:14" x14ac:dyDescent="0.25">
      <c r="A596">
        <v>7820212</v>
      </c>
      <c r="B596" t="s">
        <v>15</v>
      </c>
      <c r="C596" t="s">
        <v>4</v>
      </c>
      <c r="D596" t="s">
        <v>163</v>
      </c>
      <c r="E596" t="s">
        <v>546</v>
      </c>
      <c r="F596">
        <v>2.9027576197387518E-3</v>
      </c>
      <c r="G596">
        <v>67.599999999999994</v>
      </c>
      <c r="H596">
        <v>0.19622641509433961</v>
      </c>
      <c r="I596">
        <v>88.4</v>
      </c>
      <c r="J596">
        <v>0.25660377358490566</v>
      </c>
      <c r="K596">
        <v>81.31</v>
      </c>
      <c r="L596">
        <v>0.23602322206095791</v>
      </c>
      <c r="M596" s="41">
        <v>-3.9535676478408277E-4</v>
      </c>
      <c r="N596" s="41">
        <v>-1.1476248614922578E-6</v>
      </c>
    </row>
    <row r="597" spans="1:14" x14ac:dyDescent="0.25">
      <c r="A597">
        <v>7820212</v>
      </c>
      <c r="B597" t="s">
        <v>15</v>
      </c>
      <c r="C597" t="s">
        <v>4</v>
      </c>
      <c r="D597" t="s">
        <v>163</v>
      </c>
      <c r="E597" t="s">
        <v>547</v>
      </c>
      <c r="F597">
        <v>1.4513788098693759E-3</v>
      </c>
      <c r="G597">
        <v>86.8</v>
      </c>
      <c r="H597">
        <v>0.12597968069666182</v>
      </c>
      <c r="I597">
        <v>97</v>
      </c>
      <c r="J597">
        <v>0.14078374455732945</v>
      </c>
      <c r="K597">
        <v>87.899999999999991</v>
      </c>
      <c r="L597">
        <v>0.12757619738751813</v>
      </c>
      <c r="M597" s="41">
        <v>0.13274307548999786</v>
      </c>
      <c r="N597" s="41">
        <v>1.9266048692307382E-4</v>
      </c>
    </row>
    <row r="598" spans="1:14" x14ac:dyDescent="0.25">
      <c r="A598">
        <v>7820212</v>
      </c>
      <c r="B598" t="s">
        <v>15</v>
      </c>
      <c r="C598" t="s">
        <v>4</v>
      </c>
      <c r="D598" t="s">
        <v>163</v>
      </c>
      <c r="E598" t="s">
        <v>548</v>
      </c>
      <c r="F598">
        <v>2.9027576197387518E-3</v>
      </c>
      <c r="G598">
        <v>72.599999999999994</v>
      </c>
      <c r="H598">
        <v>0.21074020319303335</v>
      </c>
      <c r="I598">
        <v>97</v>
      </c>
      <c r="J598">
        <v>0.2815674891146589</v>
      </c>
      <c r="K598">
        <v>84.259999999999991</v>
      </c>
      <c r="L598">
        <v>0.24458635703918721</v>
      </c>
      <c r="M598" s="41">
        <v>8.9638851583003998E-2</v>
      </c>
      <c r="N598" s="41">
        <v>2.6019985945719592E-4</v>
      </c>
    </row>
    <row r="599" spans="1:14" x14ac:dyDescent="0.25">
      <c r="A599">
        <v>7820212</v>
      </c>
      <c r="B599" t="s">
        <v>15</v>
      </c>
      <c r="C599" t="s">
        <v>4</v>
      </c>
      <c r="D599" t="s">
        <v>163</v>
      </c>
      <c r="E599" t="s">
        <v>549</v>
      </c>
      <c r="F599">
        <v>2.9027576197387518E-3</v>
      </c>
      <c r="G599">
        <v>71</v>
      </c>
      <c r="H599">
        <v>0.20609579100145137</v>
      </c>
      <c r="I599">
        <v>85</v>
      </c>
      <c r="J599">
        <v>0.2467343976777939</v>
      </c>
      <c r="K599">
        <v>79.569999999999993</v>
      </c>
      <c r="L599">
        <v>0.23097242380261246</v>
      </c>
      <c r="M599" s="41">
        <v>5.9740748256444931E-3</v>
      </c>
      <c r="N599" s="41">
        <v>1.7341291221029007E-5</v>
      </c>
    </row>
    <row r="600" spans="1:14" x14ac:dyDescent="0.25">
      <c r="A600">
        <v>7820212</v>
      </c>
      <c r="B600" t="s">
        <v>15</v>
      </c>
      <c r="C600" t="s">
        <v>4</v>
      </c>
      <c r="D600" t="s">
        <v>163</v>
      </c>
      <c r="E600" t="s">
        <v>550</v>
      </c>
      <c r="F600">
        <v>4.3541364296081275E-3</v>
      </c>
      <c r="G600">
        <v>62.4</v>
      </c>
      <c r="H600">
        <v>0.27169811320754716</v>
      </c>
      <c r="I600">
        <v>87.3</v>
      </c>
      <c r="J600">
        <v>0.38011611030478953</v>
      </c>
      <c r="K600">
        <v>69.074999999999989</v>
      </c>
      <c r="L600">
        <v>0.30076197387518133</v>
      </c>
      <c r="M600" s="41">
        <v>-1.1233414523303509E-2</v>
      </c>
      <c r="N600" s="41">
        <v>-4.8911819404804825E-5</v>
      </c>
    </row>
    <row r="601" spans="1:14" x14ac:dyDescent="0.25">
      <c r="A601">
        <v>7820212</v>
      </c>
      <c r="B601" t="s">
        <v>15</v>
      </c>
      <c r="C601" t="s">
        <v>4</v>
      </c>
      <c r="D601" t="s">
        <v>163</v>
      </c>
      <c r="E601" t="s">
        <v>410</v>
      </c>
      <c r="F601">
        <v>2.9027576197387518E-3</v>
      </c>
      <c r="G601">
        <v>38.200000000000003</v>
      </c>
      <c r="H601">
        <v>0.11088534107402033</v>
      </c>
      <c r="I601">
        <v>82</v>
      </c>
      <c r="J601">
        <v>0.23802612481857766</v>
      </c>
      <c r="K601">
        <v>63.009999999999991</v>
      </c>
      <c r="L601">
        <v>0.18290275761973873</v>
      </c>
      <c r="M601" s="41">
        <v>-4.7805394977331161E-2</v>
      </c>
      <c r="N601" s="41">
        <v>-1.3876747453506869E-4</v>
      </c>
    </row>
    <row r="602" spans="1:14" x14ac:dyDescent="0.25">
      <c r="A602">
        <v>7820212</v>
      </c>
      <c r="B602" t="s">
        <v>15</v>
      </c>
      <c r="C602" t="s">
        <v>4</v>
      </c>
      <c r="D602" t="s">
        <v>163</v>
      </c>
      <c r="E602" t="s">
        <v>551</v>
      </c>
      <c r="F602">
        <v>7.2568940493468797E-3</v>
      </c>
      <c r="G602">
        <v>65.2</v>
      </c>
      <c r="H602">
        <v>0.47314949201741657</v>
      </c>
      <c r="I602">
        <v>82.1</v>
      </c>
      <c r="J602">
        <v>0.59579100145137875</v>
      </c>
      <c r="K602">
        <v>67.444999999999993</v>
      </c>
      <c r="L602">
        <v>0.48944121915820027</v>
      </c>
      <c r="M602" s="41">
        <v>-7.951519638299942E-2</v>
      </c>
      <c r="N602" s="41">
        <v>-5.7703335546443698E-4</v>
      </c>
    </row>
    <row r="603" spans="1:14" x14ac:dyDescent="0.25">
      <c r="A603">
        <v>7820212</v>
      </c>
      <c r="B603" t="s">
        <v>15</v>
      </c>
      <c r="C603" t="s">
        <v>4</v>
      </c>
      <c r="D603" t="s">
        <v>163</v>
      </c>
      <c r="E603" t="s">
        <v>552</v>
      </c>
      <c r="F603">
        <v>1.4513788098693759E-3</v>
      </c>
      <c r="G603">
        <v>80</v>
      </c>
      <c r="H603">
        <v>0.11611030478955008</v>
      </c>
      <c r="I603">
        <v>88.3</v>
      </c>
      <c r="J603">
        <v>0.12815674891146589</v>
      </c>
      <c r="K603">
        <v>81.22</v>
      </c>
      <c r="L603">
        <v>0.11788098693759071</v>
      </c>
      <c r="M603" s="41">
        <v>1.3206016272306442E-2</v>
      </c>
      <c r="N603" s="41">
        <v>1.9166932180415736E-5</v>
      </c>
    </row>
    <row r="604" spans="1:14" x14ac:dyDescent="0.25">
      <c r="A604">
        <v>7820212</v>
      </c>
      <c r="B604" t="s">
        <v>15</v>
      </c>
      <c r="C604" t="s">
        <v>4</v>
      </c>
      <c r="D604" t="s">
        <v>163</v>
      </c>
      <c r="E604" t="s">
        <v>169</v>
      </c>
      <c r="F604">
        <v>1.4513788098693759E-3</v>
      </c>
      <c r="G604">
        <v>57.3</v>
      </c>
      <c r="H604">
        <v>8.3164005805515237E-2</v>
      </c>
      <c r="I604">
        <v>94.4</v>
      </c>
      <c r="J604">
        <v>0.1370101596516691</v>
      </c>
      <c r="K604">
        <v>81.41</v>
      </c>
      <c r="L604">
        <v>0.11815674891146588</v>
      </c>
      <c r="M604" s="41">
        <v>7.1216240525245667E-2</v>
      </c>
      <c r="N604" s="41">
        <v>1.0336174241690228E-4</v>
      </c>
    </row>
    <row r="605" spans="1:14" x14ac:dyDescent="0.25">
      <c r="A605">
        <v>7820212</v>
      </c>
      <c r="B605" t="s">
        <v>15</v>
      </c>
      <c r="C605" t="s">
        <v>4</v>
      </c>
      <c r="D605" t="s">
        <v>163</v>
      </c>
      <c r="E605" t="s">
        <v>170</v>
      </c>
      <c r="F605">
        <v>1.4513788098693759E-3</v>
      </c>
      <c r="G605">
        <v>56.4</v>
      </c>
      <c r="H605">
        <v>8.1857764876632794E-2</v>
      </c>
      <c r="I605">
        <v>73.7</v>
      </c>
      <c r="J605">
        <v>0.10696661828737301</v>
      </c>
      <c r="K605">
        <v>62.91</v>
      </c>
      <c r="L605">
        <v>9.1306240928882426E-2</v>
      </c>
      <c r="M605" s="41">
        <v>-0.12395819276571274</v>
      </c>
      <c r="N605" s="41">
        <v>-1.7991029428985884E-4</v>
      </c>
    </row>
    <row r="606" spans="1:14" x14ac:dyDescent="0.25">
      <c r="A606">
        <v>7820212</v>
      </c>
      <c r="B606" t="s">
        <v>15</v>
      </c>
      <c r="C606" t="s">
        <v>4</v>
      </c>
      <c r="D606" t="s">
        <v>163</v>
      </c>
      <c r="E606" t="s">
        <v>553</v>
      </c>
      <c r="F606">
        <v>2.9027576197387518E-3</v>
      </c>
      <c r="G606">
        <v>44</v>
      </c>
      <c r="H606">
        <v>0.12772133526850507</v>
      </c>
      <c r="I606">
        <v>88.4</v>
      </c>
      <c r="J606">
        <v>0.25660377358490566</v>
      </c>
      <c r="K606">
        <v>58.66</v>
      </c>
      <c r="L606">
        <v>0.17027576197387517</v>
      </c>
      <c r="M606" s="41">
        <v>1.9352501258254051E-2</v>
      </c>
      <c r="N606" s="41">
        <v>5.6175620488400728E-5</v>
      </c>
    </row>
    <row r="607" spans="1:14" x14ac:dyDescent="0.25">
      <c r="A607">
        <v>7820212</v>
      </c>
      <c r="B607" t="s">
        <v>15</v>
      </c>
      <c r="C607" t="s">
        <v>4</v>
      </c>
      <c r="D607" t="s">
        <v>163</v>
      </c>
      <c r="E607" t="s">
        <v>554</v>
      </c>
      <c r="F607">
        <v>1.4513788098693759E-3</v>
      </c>
      <c r="G607">
        <v>92.1</v>
      </c>
      <c r="H607">
        <v>0.13367198838896951</v>
      </c>
      <c r="I607">
        <v>84.9</v>
      </c>
      <c r="J607">
        <v>0.12322206095791002</v>
      </c>
      <c r="K607">
        <v>85.325000000000003</v>
      </c>
      <c r="L607">
        <v>0.1238388969521045</v>
      </c>
      <c r="M607" s="41">
        <v>-3.9049416780471802E-2</v>
      </c>
      <c r="N607" s="41">
        <v>-5.6675496052934401E-5</v>
      </c>
    </row>
    <row r="608" spans="1:14" x14ac:dyDescent="0.25">
      <c r="A608">
        <v>7820212</v>
      </c>
      <c r="B608" t="s">
        <v>15</v>
      </c>
      <c r="C608" t="s">
        <v>4</v>
      </c>
      <c r="D608" t="s">
        <v>163</v>
      </c>
      <c r="E608" t="s">
        <v>555</v>
      </c>
      <c r="F608">
        <v>1.4513788098693759E-3</v>
      </c>
      <c r="G608">
        <v>65.2</v>
      </c>
      <c r="H608">
        <v>9.4629898403483306E-2</v>
      </c>
      <c r="I608">
        <v>87.3</v>
      </c>
      <c r="J608">
        <v>0.12670537010159652</v>
      </c>
      <c r="K608">
        <v>72.375</v>
      </c>
      <c r="L608">
        <v>0.10504354136429608</v>
      </c>
      <c r="M608" s="41">
        <v>1.4217729680240154E-2</v>
      </c>
      <c r="N608" s="41">
        <v>2.0635311582351457E-5</v>
      </c>
    </row>
    <row r="609" spans="1:14" x14ac:dyDescent="0.25">
      <c r="A609">
        <v>7820212</v>
      </c>
      <c r="B609" t="s">
        <v>15</v>
      </c>
      <c r="C609" t="s">
        <v>4</v>
      </c>
      <c r="D609" t="s">
        <v>163</v>
      </c>
      <c r="E609" t="s">
        <v>556</v>
      </c>
      <c r="F609">
        <v>1.4513788098693759E-3</v>
      </c>
      <c r="G609">
        <v>76.400000000000006</v>
      </c>
      <c r="H609">
        <v>0.11088534107402033</v>
      </c>
      <c r="I609">
        <v>100</v>
      </c>
      <c r="J609">
        <v>0.14513788098693758</v>
      </c>
      <c r="K609">
        <v>78.39</v>
      </c>
      <c r="L609">
        <v>0.11377358490566038</v>
      </c>
      <c r="M609" s="41">
        <v>0</v>
      </c>
      <c r="N609" s="41">
        <v>0</v>
      </c>
    </row>
    <row r="610" spans="1:14" x14ac:dyDescent="0.25">
      <c r="A610">
        <v>7820212</v>
      </c>
      <c r="B610" t="s">
        <v>15</v>
      </c>
      <c r="C610" t="s">
        <v>4</v>
      </c>
      <c r="D610" t="s">
        <v>163</v>
      </c>
      <c r="E610" t="s">
        <v>557</v>
      </c>
      <c r="F610">
        <v>1.4513788098693759E-3</v>
      </c>
      <c r="G610">
        <v>74.8</v>
      </c>
      <c r="H610">
        <v>0.10856313497822931</v>
      </c>
      <c r="I610">
        <v>78.599999999999994</v>
      </c>
      <c r="J610">
        <v>0.11407837445573293</v>
      </c>
      <c r="K610">
        <v>75.935000000000002</v>
      </c>
      <c r="L610">
        <v>0.11021044992743106</v>
      </c>
      <c r="M610" s="41">
        <v>0</v>
      </c>
      <c r="N610" s="41">
        <v>0</v>
      </c>
    </row>
    <row r="611" spans="1:14" x14ac:dyDescent="0.25">
      <c r="A611">
        <v>7820212</v>
      </c>
      <c r="B611" t="s">
        <v>15</v>
      </c>
      <c r="C611" t="s">
        <v>4</v>
      </c>
      <c r="D611" t="s">
        <v>163</v>
      </c>
      <c r="E611" t="s">
        <v>558</v>
      </c>
      <c r="F611">
        <v>1.4513788098693759E-3</v>
      </c>
      <c r="G611">
        <v>100</v>
      </c>
      <c r="H611">
        <v>0.14513788098693758</v>
      </c>
      <c r="I611">
        <v>98.4</v>
      </c>
      <c r="J611">
        <v>0.1428156748911466</v>
      </c>
      <c r="K611">
        <v>98.78</v>
      </c>
      <c r="L611">
        <v>0.14336719883889695</v>
      </c>
      <c r="M611" s="41">
        <v>8.5451468825340271E-2</v>
      </c>
      <c r="N611" s="41">
        <v>1.2402245112531245E-4</v>
      </c>
    </row>
    <row r="612" spans="1:14" x14ac:dyDescent="0.25">
      <c r="A612">
        <v>7820212</v>
      </c>
      <c r="B612" t="s">
        <v>15</v>
      </c>
      <c r="C612" t="s">
        <v>4</v>
      </c>
      <c r="D612" t="s">
        <v>163</v>
      </c>
      <c r="E612" t="s">
        <v>559</v>
      </c>
      <c r="F612">
        <v>4.3541364296081275E-3</v>
      </c>
      <c r="G612">
        <v>78.2</v>
      </c>
      <c r="H612">
        <v>0.34049346879535558</v>
      </c>
      <c r="I612">
        <v>68.8</v>
      </c>
      <c r="J612">
        <v>0.29956458635703914</v>
      </c>
      <c r="K612">
        <v>70.08</v>
      </c>
      <c r="L612">
        <v>0.30513788098693756</v>
      </c>
      <c r="M612" s="41">
        <v>-0.147028848528862</v>
      </c>
      <c r="N612" s="41">
        <v>-6.4018366558285338E-4</v>
      </c>
    </row>
    <row r="613" spans="1:14" x14ac:dyDescent="0.25">
      <c r="A613">
        <v>7820212</v>
      </c>
      <c r="B613" t="s">
        <v>15</v>
      </c>
      <c r="C613" t="s">
        <v>4</v>
      </c>
      <c r="D613" t="s">
        <v>163</v>
      </c>
      <c r="E613" t="s">
        <v>174</v>
      </c>
      <c r="F613">
        <v>4.3541364296081275E-3</v>
      </c>
      <c r="G613">
        <v>51.2</v>
      </c>
      <c r="H613">
        <v>0.22293178519593615</v>
      </c>
      <c r="I613">
        <v>92.7</v>
      </c>
      <c r="J613">
        <v>0.40362844702467343</v>
      </c>
      <c r="K613">
        <v>77.795000000000002</v>
      </c>
      <c r="L613">
        <v>0.33873004354136427</v>
      </c>
      <c r="M613" s="41">
        <v>5.8651972562074661E-2</v>
      </c>
      <c r="N613" s="41">
        <v>2.5537869040090561E-4</v>
      </c>
    </row>
    <row r="614" spans="1:14" x14ac:dyDescent="0.25">
      <c r="A614">
        <v>7820212</v>
      </c>
      <c r="B614" t="s">
        <v>15</v>
      </c>
      <c r="C614" t="s">
        <v>4</v>
      </c>
      <c r="D614" t="s">
        <v>163</v>
      </c>
      <c r="E614" t="s">
        <v>560</v>
      </c>
      <c r="F614">
        <v>4.3541364296081275E-3</v>
      </c>
      <c r="G614">
        <v>66.599999999999994</v>
      </c>
      <c r="H614">
        <v>0.28998548621190129</v>
      </c>
      <c r="I614">
        <v>80.2</v>
      </c>
      <c r="J614">
        <v>0.34920174165457185</v>
      </c>
      <c r="K614">
        <v>69.789999999999992</v>
      </c>
      <c r="L614">
        <v>0.3038751814223512</v>
      </c>
      <c r="M614" s="41">
        <v>-6.8718254566192627E-2</v>
      </c>
      <c r="N614" s="41">
        <v>-2.9920865558574435E-4</v>
      </c>
    </row>
    <row r="615" spans="1:14" x14ac:dyDescent="0.25">
      <c r="A615">
        <v>7820212</v>
      </c>
      <c r="B615" t="s">
        <v>15</v>
      </c>
      <c r="C615" t="s">
        <v>4</v>
      </c>
      <c r="D615" t="s">
        <v>163</v>
      </c>
      <c r="E615" t="s">
        <v>561</v>
      </c>
      <c r="F615">
        <v>4.3541364296081275E-3</v>
      </c>
      <c r="G615">
        <v>96.7</v>
      </c>
      <c r="H615">
        <v>0.42104499274310592</v>
      </c>
      <c r="I615">
        <v>80.900000000000006</v>
      </c>
      <c r="J615">
        <v>0.35224963715529756</v>
      </c>
      <c r="K615">
        <v>85.72999999999999</v>
      </c>
      <c r="L615">
        <v>0.3732801161103047</v>
      </c>
      <c r="M615" s="41">
        <v>-4.6110361814498901E-2</v>
      </c>
      <c r="N615" s="41">
        <v>-2.0077080615892118E-4</v>
      </c>
    </row>
    <row r="616" spans="1:14" x14ac:dyDescent="0.25">
      <c r="A616">
        <v>7820212</v>
      </c>
      <c r="B616" t="s">
        <v>15</v>
      </c>
      <c r="C616" t="s">
        <v>4</v>
      </c>
      <c r="D616" t="s">
        <v>163</v>
      </c>
      <c r="E616" t="s">
        <v>562</v>
      </c>
      <c r="F616">
        <v>4.3541364296081275E-3</v>
      </c>
      <c r="G616">
        <v>66.2</v>
      </c>
      <c r="H616">
        <v>0.28824383164005807</v>
      </c>
      <c r="I616">
        <v>82.9</v>
      </c>
      <c r="J616">
        <v>0.36095791001451377</v>
      </c>
      <c r="K616">
        <v>76.78</v>
      </c>
      <c r="L616">
        <v>0.33431059506531202</v>
      </c>
      <c r="M616" s="41">
        <v>-4.0954206138849258E-2</v>
      </c>
      <c r="N616" s="41">
        <v>-1.7832020089484437E-4</v>
      </c>
    </row>
    <row r="617" spans="1:14" x14ac:dyDescent="0.25">
      <c r="A617">
        <v>7820212</v>
      </c>
      <c r="B617" t="s">
        <v>15</v>
      </c>
      <c r="C617" t="s">
        <v>4</v>
      </c>
      <c r="D617" t="s">
        <v>163</v>
      </c>
      <c r="E617" t="s">
        <v>179</v>
      </c>
      <c r="F617">
        <v>1.4513788098693759E-3</v>
      </c>
      <c r="G617">
        <v>65.599999999999994</v>
      </c>
      <c r="H617">
        <v>9.5210449927431051E-2</v>
      </c>
      <c r="I617">
        <v>89.6</v>
      </c>
      <c r="J617">
        <v>0.13004354136429608</v>
      </c>
      <c r="K617">
        <v>82.859999999999985</v>
      </c>
      <c r="L617">
        <v>0.12026124818577646</v>
      </c>
      <c r="M617" s="41">
        <v>4.4819597154855728E-2</v>
      </c>
      <c r="N617" s="41">
        <v>6.5050213577439367E-5</v>
      </c>
    </row>
    <row r="618" spans="1:14" x14ac:dyDescent="0.25">
      <c r="A618">
        <v>7820212</v>
      </c>
      <c r="B618" t="s">
        <v>15</v>
      </c>
      <c r="C618" t="s">
        <v>4</v>
      </c>
      <c r="D618" t="s">
        <v>563</v>
      </c>
      <c r="E618" t="s">
        <v>564</v>
      </c>
      <c r="F618">
        <v>4.3541364296081275E-3</v>
      </c>
      <c r="G618">
        <v>95.1</v>
      </c>
      <c r="H618">
        <v>0.41407837445573292</v>
      </c>
      <c r="I618">
        <v>93.2</v>
      </c>
      <c r="J618">
        <v>0.4058055152394775</v>
      </c>
      <c r="K618" t="s">
        <v>9</v>
      </c>
      <c r="L618" t="s">
        <v>99</v>
      </c>
      <c r="M618" s="41">
        <v>-9.4558699056506157E-3</v>
      </c>
      <c r="N618" s="41">
        <v>-4.1172147629828513E-5</v>
      </c>
    </row>
    <row r="619" spans="1:14" x14ac:dyDescent="0.25">
      <c r="A619">
        <v>7820212</v>
      </c>
      <c r="B619" t="s">
        <v>15</v>
      </c>
      <c r="C619" t="s">
        <v>4</v>
      </c>
      <c r="D619" t="s">
        <v>207</v>
      </c>
      <c r="E619" t="s">
        <v>565</v>
      </c>
      <c r="F619">
        <v>1.4513788098693759E-3</v>
      </c>
      <c r="G619">
        <v>43.1</v>
      </c>
      <c r="H619">
        <v>6.2554426705370106E-2</v>
      </c>
      <c r="I619">
        <v>83.9</v>
      </c>
      <c r="J619">
        <v>0.12177068214804064</v>
      </c>
      <c r="K619">
        <v>68.990000000000009</v>
      </c>
      <c r="L619">
        <v>0.10013062409288825</v>
      </c>
      <c r="M619" s="41">
        <v>8.3849085494875908E-3</v>
      </c>
      <c r="N619" s="41">
        <v>1.2169678591418854E-5</v>
      </c>
    </row>
    <row r="620" spans="1:14" x14ac:dyDescent="0.25">
      <c r="A620">
        <v>7820212</v>
      </c>
      <c r="B620" t="s">
        <v>15</v>
      </c>
      <c r="C620" t="s">
        <v>4</v>
      </c>
      <c r="D620" t="s">
        <v>207</v>
      </c>
      <c r="E620" t="s">
        <v>566</v>
      </c>
      <c r="F620">
        <v>1.4513788098693759E-3</v>
      </c>
      <c r="G620">
        <v>61.4</v>
      </c>
      <c r="H620">
        <v>8.9114658925979681E-2</v>
      </c>
      <c r="I620">
        <v>94.3</v>
      </c>
      <c r="J620">
        <v>0.13686502177068213</v>
      </c>
      <c r="K620">
        <v>79.974999999999994</v>
      </c>
      <c r="L620">
        <v>0.11607402031930333</v>
      </c>
      <c r="M620" s="41">
        <v>0.17636530101299286</v>
      </c>
      <c r="N620" s="41">
        <v>2.5597286068649178E-4</v>
      </c>
    </row>
    <row r="621" spans="1:14" x14ac:dyDescent="0.25">
      <c r="A621">
        <v>7820212</v>
      </c>
      <c r="B621" t="s">
        <v>15</v>
      </c>
      <c r="C621" t="s">
        <v>4</v>
      </c>
      <c r="D621" t="s">
        <v>567</v>
      </c>
      <c r="E621" t="s">
        <v>568</v>
      </c>
      <c r="F621">
        <v>1.1611030478955007E-2</v>
      </c>
      <c r="G621">
        <v>63.2</v>
      </c>
      <c r="H621">
        <v>0.73381712626995654</v>
      </c>
      <c r="I621">
        <v>63.5</v>
      </c>
      <c r="J621">
        <v>0.73730043541364298</v>
      </c>
      <c r="K621">
        <v>71.665000000000006</v>
      </c>
      <c r="L621">
        <v>0.83210449927431063</v>
      </c>
      <c r="M621" s="41">
        <v>-0.17239366471767426</v>
      </c>
      <c r="N621" s="41">
        <v>-2.0016680954156661E-3</v>
      </c>
    </row>
    <row r="622" spans="1:14" x14ac:dyDescent="0.25">
      <c r="A622">
        <v>7820212</v>
      </c>
      <c r="B622" t="s">
        <v>15</v>
      </c>
      <c r="C622" t="s">
        <v>4</v>
      </c>
      <c r="D622" t="s">
        <v>567</v>
      </c>
      <c r="E622" t="s">
        <v>569</v>
      </c>
      <c r="F622">
        <v>4.3541364296081275E-3</v>
      </c>
      <c r="G622">
        <v>66.099999999999994</v>
      </c>
      <c r="H622">
        <v>0.28780841799709722</v>
      </c>
      <c r="I622">
        <v>90</v>
      </c>
      <c r="J622">
        <v>0.39187227866473145</v>
      </c>
      <c r="K622">
        <v>73.539999999999992</v>
      </c>
      <c r="L622">
        <v>0.32020319303338168</v>
      </c>
      <c r="M622" s="41">
        <v>9.9870368838310242E-2</v>
      </c>
      <c r="N622" s="41">
        <v>4.3484921119728694E-4</v>
      </c>
    </row>
    <row r="623" spans="1:14" x14ac:dyDescent="0.25">
      <c r="A623">
        <v>7820212</v>
      </c>
      <c r="B623" t="s">
        <v>15</v>
      </c>
      <c r="C623" t="s">
        <v>4</v>
      </c>
      <c r="D623" t="s">
        <v>567</v>
      </c>
      <c r="E623" t="s">
        <v>570</v>
      </c>
      <c r="F623">
        <v>2.9027576197387518E-3</v>
      </c>
      <c r="G623">
        <v>51.8</v>
      </c>
      <c r="H623">
        <v>0.15036284470246733</v>
      </c>
      <c r="I623">
        <v>58.1</v>
      </c>
      <c r="J623">
        <v>0.16865021770682148</v>
      </c>
      <c r="K623">
        <v>61.260000000000005</v>
      </c>
      <c r="L623">
        <v>0.17782293178519595</v>
      </c>
      <c r="M623" s="41">
        <v>-0.25958406925201416</v>
      </c>
      <c r="N623" s="41">
        <v>-7.5350963498407593E-4</v>
      </c>
    </row>
    <row r="624" spans="1:14" x14ac:dyDescent="0.25">
      <c r="A624">
        <v>7820212</v>
      </c>
      <c r="B624" t="s">
        <v>15</v>
      </c>
      <c r="C624" t="s">
        <v>4</v>
      </c>
      <c r="D624" t="s">
        <v>567</v>
      </c>
      <c r="E624" t="s">
        <v>571</v>
      </c>
      <c r="F624">
        <v>1.4513788098693759E-3</v>
      </c>
      <c r="G624">
        <v>60.1</v>
      </c>
      <c r="H624">
        <v>8.7227866473149493E-2</v>
      </c>
      <c r="I624">
        <v>89.2</v>
      </c>
      <c r="J624">
        <v>0.12946298984034835</v>
      </c>
      <c r="K624">
        <v>77.045000000000002</v>
      </c>
      <c r="L624">
        <v>0.11182148040638606</v>
      </c>
      <c r="M624" s="41">
        <v>3.5606447607278824E-2</v>
      </c>
      <c r="N624" s="41">
        <v>5.1678443551928627E-5</v>
      </c>
    </row>
    <row r="625" spans="1:14" s="8" customFormat="1" x14ac:dyDescent="0.25">
      <c r="A625" s="8">
        <v>7820212</v>
      </c>
      <c r="B625" s="8" t="s">
        <v>15</v>
      </c>
      <c r="C625" s="8" t="s">
        <v>4</v>
      </c>
      <c r="D625" s="8" t="s">
        <v>2324</v>
      </c>
      <c r="F625" s="8">
        <v>0.70972423802612461</v>
      </c>
      <c r="H625" s="8">
        <v>50.962989840348342</v>
      </c>
      <c r="J625" s="8">
        <v>61.716545718432478</v>
      </c>
      <c r="L625" s="8">
        <v>54.454760522496365</v>
      </c>
      <c r="M625" s="41"/>
      <c r="N625" s="43">
        <v>-8.1639097879657001E-3</v>
      </c>
    </row>
    <row r="626" spans="1:14" x14ac:dyDescent="0.25">
      <c r="A626">
        <v>7820212</v>
      </c>
      <c r="B626" t="s">
        <v>15</v>
      </c>
      <c r="C626" t="s">
        <v>6</v>
      </c>
      <c r="D626" t="s">
        <v>514</v>
      </c>
      <c r="E626" t="s">
        <v>572</v>
      </c>
      <c r="F626">
        <v>2.9027576197387518E-3</v>
      </c>
      <c r="G626">
        <v>59.5</v>
      </c>
      <c r="H626">
        <v>0.17271407837445574</v>
      </c>
      <c r="I626">
        <v>78.099999999999994</v>
      </c>
      <c r="J626">
        <v>0.2267053701015965</v>
      </c>
      <c r="K626">
        <v>68.614999999999995</v>
      </c>
      <c r="L626">
        <v>0.19917271407837445</v>
      </c>
      <c r="M626" s="41">
        <v>-6.854739785194397E-2</v>
      </c>
      <c r="N626" s="41">
        <v>-1.9897648142799411E-4</v>
      </c>
    </row>
    <row r="627" spans="1:14" x14ac:dyDescent="0.25">
      <c r="A627">
        <v>7820212</v>
      </c>
      <c r="B627" t="s">
        <v>15</v>
      </c>
      <c r="C627" t="s">
        <v>6</v>
      </c>
      <c r="D627" t="s">
        <v>514</v>
      </c>
      <c r="E627" t="s">
        <v>573</v>
      </c>
      <c r="F627">
        <v>2.9027576197387518E-3</v>
      </c>
      <c r="G627">
        <v>47.2</v>
      </c>
      <c r="H627">
        <v>0.1370101596516691</v>
      </c>
      <c r="I627">
        <v>72.3</v>
      </c>
      <c r="J627">
        <v>0.20986937590711174</v>
      </c>
      <c r="K627">
        <v>69.094999999999999</v>
      </c>
      <c r="L627">
        <v>0.20056603773584905</v>
      </c>
      <c r="M627" s="41">
        <v>-7.5053222477436066E-2</v>
      </c>
      <c r="N627" s="41">
        <v>-2.1786131343232531E-4</v>
      </c>
    </row>
    <row r="628" spans="1:14" x14ac:dyDescent="0.25">
      <c r="A628">
        <v>7820212</v>
      </c>
      <c r="B628" t="s">
        <v>15</v>
      </c>
      <c r="C628" t="s">
        <v>6</v>
      </c>
      <c r="D628" t="s">
        <v>523</v>
      </c>
      <c r="E628" t="s">
        <v>497</v>
      </c>
      <c r="F628">
        <v>7.2568940493468797E-3</v>
      </c>
      <c r="G628">
        <v>77.5</v>
      </c>
      <c r="H628">
        <v>0.56240928882438312</v>
      </c>
      <c r="I628">
        <v>78.900000000000006</v>
      </c>
      <c r="J628">
        <v>0.57256894049346885</v>
      </c>
      <c r="K628">
        <v>76.45</v>
      </c>
      <c r="L628">
        <v>0.55478955007256903</v>
      </c>
      <c r="M628" s="41">
        <v>-1.0785549879074097E-2</v>
      </c>
      <c r="N628" s="41">
        <v>-7.8269592736386766E-5</v>
      </c>
    </row>
    <row r="629" spans="1:14" x14ac:dyDescent="0.25">
      <c r="A629">
        <v>7820212</v>
      </c>
      <c r="B629" t="s">
        <v>15</v>
      </c>
      <c r="C629" t="s">
        <v>6</v>
      </c>
      <c r="D629" t="s">
        <v>523</v>
      </c>
      <c r="E629" t="s">
        <v>574</v>
      </c>
      <c r="F629">
        <v>5.3701015965166909E-2</v>
      </c>
      <c r="G629">
        <v>77.599999999999994</v>
      </c>
      <c r="H629">
        <v>4.1671988388969519</v>
      </c>
      <c r="I629">
        <v>82.1</v>
      </c>
      <c r="J629">
        <v>4.4088534107402033</v>
      </c>
      <c r="K629">
        <v>78.644999999999996</v>
      </c>
      <c r="L629">
        <v>4.2233164005805515</v>
      </c>
      <c r="M629" s="41">
        <v>-3.6632940173149109E-2</v>
      </c>
      <c r="N629" s="41">
        <v>-1.9672261050892844E-3</v>
      </c>
    </row>
    <row r="630" spans="1:14" x14ac:dyDescent="0.25">
      <c r="A630">
        <v>7820212</v>
      </c>
      <c r="B630" t="s">
        <v>15</v>
      </c>
      <c r="C630" t="s">
        <v>6</v>
      </c>
      <c r="D630" t="s">
        <v>523</v>
      </c>
      <c r="E630" t="s">
        <v>575</v>
      </c>
      <c r="F630">
        <v>3.1930333817126268E-2</v>
      </c>
      <c r="G630">
        <v>63.6</v>
      </c>
      <c r="H630">
        <v>2.0307692307692307</v>
      </c>
      <c r="I630">
        <v>71.8</v>
      </c>
      <c r="J630">
        <v>2.292597968069666</v>
      </c>
      <c r="K630">
        <v>65.36</v>
      </c>
      <c r="L630">
        <v>2.0869666182873727</v>
      </c>
      <c r="M630" s="41">
        <v>-0.1543920636177063</v>
      </c>
      <c r="N630" s="41">
        <v>-4.9297901300283577E-3</v>
      </c>
    </row>
    <row r="631" spans="1:14" x14ac:dyDescent="0.25">
      <c r="A631">
        <v>7820212</v>
      </c>
      <c r="B631" t="s">
        <v>15</v>
      </c>
      <c r="C631" t="s">
        <v>6</v>
      </c>
      <c r="D631" t="s">
        <v>523</v>
      </c>
      <c r="E631" t="s">
        <v>285</v>
      </c>
      <c r="F631">
        <v>2.7576197387518143E-2</v>
      </c>
      <c r="G631">
        <v>75.7</v>
      </c>
      <c r="H631">
        <v>2.0875181422351234</v>
      </c>
      <c r="I631">
        <v>76</v>
      </c>
      <c r="J631">
        <v>2.0957910014513788</v>
      </c>
      <c r="K631">
        <v>73.585000000000008</v>
      </c>
      <c r="L631">
        <v>2.0291944847605228</v>
      </c>
      <c r="M631" s="41">
        <v>3.0312032904475927E-3</v>
      </c>
      <c r="N631" s="41">
        <v>8.3589060259077298E-5</v>
      </c>
    </row>
    <row r="632" spans="1:14" x14ac:dyDescent="0.25">
      <c r="A632">
        <v>7820212</v>
      </c>
      <c r="B632" t="s">
        <v>15</v>
      </c>
      <c r="C632" t="s">
        <v>6</v>
      </c>
      <c r="D632" t="s">
        <v>523</v>
      </c>
      <c r="E632" t="s">
        <v>576</v>
      </c>
      <c r="F632">
        <v>2.6124818577648767E-2</v>
      </c>
      <c r="G632">
        <v>73.900000000000006</v>
      </c>
      <c r="H632">
        <v>1.9306240928882441</v>
      </c>
      <c r="I632">
        <v>77.8</v>
      </c>
      <c r="J632">
        <v>2.032510885341074</v>
      </c>
      <c r="K632">
        <v>72.16</v>
      </c>
      <c r="L632">
        <v>1.8851669085631348</v>
      </c>
      <c r="M632" s="41">
        <v>-7.4674896895885468E-2</v>
      </c>
      <c r="N632" s="41">
        <v>-1.9508681337096349E-3</v>
      </c>
    </row>
    <row r="633" spans="1:14" x14ac:dyDescent="0.25">
      <c r="A633">
        <v>7820212</v>
      </c>
      <c r="B633" t="s">
        <v>15</v>
      </c>
      <c r="C633" t="s">
        <v>6</v>
      </c>
      <c r="D633" t="s">
        <v>523</v>
      </c>
      <c r="E633" t="s">
        <v>577</v>
      </c>
      <c r="F633">
        <v>5.6603773584905662E-2</v>
      </c>
      <c r="G633">
        <v>54.8</v>
      </c>
      <c r="H633">
        <v>3.1018867924528299</v>
      </c>
      <c r="I633">
        <v>72.8</v>
      </c>
      <c r="J633">
        <v>4.120754716981132</v>
      </c>
      <c r="K633">
        <v>67.275000000000006</v>
      </c>
      <c r="L633">
        <v>3.8080188679245288</v>
      </c>
      <c r="M633" s="41">
        <v>-9.3160517513751984E-2</v>
      </c>
      <c r="N633" s="41">
        <v>-5.2732368404010558E-3</v>
      </c>
    </row>
    <row r="634" spans="1:14" x14ac:dyDescent="0.25">
      <c r="A634">
        <v>7820212</v>
      </c>
      <c r="B634" t="s">
        <v>15</v>
      </c>
      <c r="C634" t="s">
        <v>6</v>
      </c>
      <c r="D634" t="s">
        <v>523</v>
      </c>
      <c r="E634" t="s">
        <v>578</v>
      </c>
      <c r="F634">
        <v>4.6444121915820029E-2</v>
      </c>
      <c r="G634">
        <v>66.900000000000006</v>
      </c>
      <c r="H634">
        <v>3.1071117561683601</v>
      </c>
      <c r="I634">
        <v>76.5</v>
      </c>
      <c r="J634">
        <v>3.5529753265602322</v>
      </c>
      <c r="K634">
        <v>65.150000000000006</v>
      </c>
      <c r="L634">
        <v>3.0258345428156752</v>
      </c>
      <c r="M634" s="41">
        <v>-6.6386722028255463E-2</v>
      </c>
      <c r="N634" s="41">
        <v>-3.083273011471952E-3</v>
      </c>
    </row>
    <row r="635" spans="1:14" x14ac:dyDescent="0.25">
      <c r="A635">
        <v>7820212</v>
      </c>
      <c r="B635" t="s">
        <v>15</v>
      </c>
      <c r="C635" t="s">
        <v>6</v>
      </c>
      <c r="D635" t="s">
        <v>163</v>
      </c>
      <c r="E635" t="s">
        <v>579</v>
      </c>
      <c r="F635">
        <v>5.8055152394775036E-3</v>
      </c>
      <c r="G635">
        <v>60.2</v>
      </c>
      <c r="H635">
        <v>0.34949201741654573</v>
      </c>
      <c r="I635">
        <v>81.7</v>
      </c>
      <c r="J635">
        <v>0.47431059506531204</v>
      </c>
      <c r="K635">
        <v>69.37</v>
      </c>
      <c r="L635">
        <v>0.40272859216255447</v>
      </c>
      <c r="M635" s="41">
        <v>-1.8653377890586853E-2</v>
      </c>
      <c r="N635" s="41">
        <v>-1.082924696115347E-4</v>
      </c>
    </row>
    <row r="636" spans="1:14" x14ac:dyDescent="0.25">
      <c r="A636">
        <v>7820212</v>
      </c>
      <c r="B636" t="s">
        <v>15</v>
      </c>
      <c r="C636" t="s">
        <v>6</v>
      </c>
      <c r="D636" t="s">
        <v>163</v>
      </c>
      <c r="E636" t="s">
        <v>580</v>
      </c>
      <c r="F636">
        <v>2.9027576197387518E-3</v>
      </c>
      <c r="G636">
        <v>66.8</v>
      </c>
      <c r="H636">
        <v>0.1939042089985486</v>
      </c>
      <c r="I636">
        <v>78.400000000000006</v>
      </c>
      <c r="J636">
        <v>0.22757619738751816</v>
      </c>
      <c r="K636">
        <v>65.935000000000002</v>
      </c>
      <c r="L636">
        <v>0.19139332365747461</v>
      </c>
      <c r="M636" s="41">
        <v>-3.86701300740242E-2</v>
      </c>
      <c r="N636" s="41">
        <v>-1.1225001472866241E-4</v>
      </c>
    </row>
    <row r="637" spans="1:14" x14ac:dyDescent="0.25">
      <c r="A637">
        <v>7820212</v>
      </c>
      <c r="B637" t="s">
        <v>15</v>
      </c>
      <c r="C637" t="s">
        <v>6</v>
      </c>
      <c r="D637" t="s">
        <v>163</v>
      </c>
      <c r="E637" t="s">
        <v>275</v>
      </c>
      <c r="F637">
        <v>4.3541364296081275E-3</v>
      </c>
      <c r="G637">
        <v>59.8</v>
      </c>
      <c r="H637">
        <v>0.26037735849056604</v>
      </c>
      <c r="I637">
        <v>85.9</v>
      </c>
      <c r="J637">
        <v>0.37402031930333818</v>
      </c>
      <c r="K637">
        <v>78.844999999999999</v>
      </c>
      <c r="L637">
        <v>0.34330188679245283</v>
      </c>
      <c r="M637" s="41">
        <v>3.5312123596668243E-2</v>
      </c>
      <c r="N637" s="41">
        <v>1.5375380375907797E-4</v>
      </c>
    </row>
    <row r="638" spans="1:14" x14ac:dyDescent="0.25">
      <c r="A638">
        <v>7820212</v>
      </c>
      <c r="B638" t="s">
        <v>15</v>
      </c>
      <c r="C638" t="s">
        <v>6</v>
      </c>
      <c r="D638" t="s">
        <v>163</v>
      </c>
      <c r="E638" t="s">
        <v>278</v>
      </c>
      <c r="F638">
        <v>1.4513788098693759E-3</v>
      </c>
      <c r="G638">
        <v>50</v>
      </c>
      <c r="H638">
        <v>7.2568940493468792E-2</v>
      </c>
      <c r="I638">
        <v>87.2</v>
      </c>
      <c r="J638">
        <v>0.12656023222060958</v>
      </c>
      <c r="K638">
        <v>71.63</v>
      </c>
      <c r="L638">
        <v>0.1039622641509434</v>
      </c>
      <c r="M638" s="41">
        <v>0.13027022778987885</v>
      </c>
      <c r="N638" s="41">
        <v>1.8907144817108685E-4</v>
      </c>
    </row>
    <row r="639" spans="1:14" x14ac:dyDescent="0.25">
      <c r="A639">
        <v>7820212</v>
      </c>
      <c r="B639" t="s">
        <v>15</v>
      </c>
      <c r="C639" t="s">
        <v>6</v>
      </c>
      <c r="D639" t="s">
        <v>163</v>
      </c>
      <c r="E639" t="s">
        <v>581</v>
      </c>
      <c r="F639">
        <v>5.8055152394775036E-3</v>
      </c>
      <c r="G639">
        <v>70.2</v>
      </c>
      <c r="H639">
        <v>0.40754716981132078</v>
      </c>
      <c r="I639">
        <v>86.4</v>
      </c>
      <c r="J639">
        <v>0.50159651669085636</v>
      </c>
      <c r="K639">
        <v>79.72999999999999</v>
      </c>
      <c r="L639">
        <v>0.46287373004354132</v>
      </c>
      <c r="M639" s="41">
        <v>2.5649163872003555E-2</v>
      </c>
      <c r="N639" s="41">
        <v>1.4890661173877246E-4</v>
      </c>
    </row>
    <row r="640" spans="1:14" x14ac:dyDescent="0.25">
      <c r="A640">
        <v>7820212</v>
      </c>
      <c r="B640" t="s">
        <v>15</v>
      </c>
      <c r="C640" t="s">
        <v>6</v>
      </c>
      <c r="D640" t="s">
        <v>163</v>
      </c>
      <c r="E640" t="s">
        <v>582</v>
      </c>
      <c r="F640">
        <v>4.3541364296081275E-3</v>
      </c>
      <c r="G640">
        <v>68.900000000000006</v>
      </c>
      <c r="H640">
        <v>0.3</v>
      </c>
      <c r="I640">
        <v>82.7</v>
      </c>
      <c r="J640">
        <v>0.36008708272859213</v>
      </c>
      <c r="K640">
        <v>71.025000000000006</v>
      </c>
      <c r="L640">
        <v>0.30925253991291729</v>
      </c>
      <c r="M640" s="41">
        <v>2.4864349514245987E-2</v>
      </c>
      <c r="N640" s="41">
        <v>1.082627700184876E-4</v>
      </c>
    </row>
    <row r="641" spans="1:14" x14ac:dyDescent="0.25">
      <c r="A641">
        <v>7820212</v>
      </c>
      <c r="B641" t="s">
        <v>15</v>
      </c>
      <c r="C641" t="s">
        <v>6</v>
      </c>
      <c r="D641" t="s">
        <v>163</v>
      </c>
      <c r="E641" t="s">
        <v>583</v>
      </c>
      <c r="F641">
        <v>1.4513788098693759E-3</v>
      </c>
      <c r="G641">
        <v>37.9</v>
      </c>
      <c r="H641">
        <v>5.5007256894049346E-2</v>
      </c>
      <c r="I641">
        <v>72.900000000000006</v>
      </c>
      <c r="J641">
        <v>0.10580551523947751</v>
      </c>
      <c r="K641">
        <v>66.149999999999991</v>
      </c>
      <c r="L641">
        <v>9.6008708272859206E-2</v>
      </c>
      <c r="M641" s="41">
        <v>-3.4144911915063858E-2</v>
      </c>
      <c r="N641" s="41">
        <v>-4.9557201618380052E-5</v>
      </c>
    </row>
    <row r="642" spans="1:14" x14ac:dyDescent="0.25">
      <c r="A642">
        <v>7820212</v>
      </c>
      <c r="B642" t="s">
        <v>15</v>
      </c>
      <c r="C642" t="s">
        <v>6</v>
      </c>
      <c r="D642" t="s">
        <v>563</v>
      </c>
      <c r="E642" t="s">
        <v>584</v>
      </c>
      <c r="F642">
        <v>1.4513788098693759E-3</v>
      </c>
      <c r="G642">
        <v>99.1</v>
      </c>
      <c r="H642">
        <v>0.14383164005805515</v>
      </c>
      <c r="I642">
        <v>92</v>
      </c>
      <c r="J642">
        <v>0.13352685050798258</v>
      </c>
      <c r="K642">
        <v>94.784999999999997</v>
      </c>
      <c r="L642">
        <v>0.13756894049346879</v>
      </c>
      <c r="M642" s="41">
        <v>4.0405457839369774E-3</v>
      </c>
      <c r="N642" s="41">
        <v>5.8643625311131745E-6</v>
      </c>
    </row>
    <row r="643" spans="1:14" x14ac:dyDescent="0.25">
      <c r="A643">
        <v>7820212</v>
      </c>
      <c r="B643" t="s">
        <v>15</v>
      </c>
      <c r="C643" t="s">
        <v>6</v>
      </c>
      <c r="D643" t="s">
        <v>207</v>
      </c>
      <c r="E643" t="s">
        <v>585</v>
      </c>
      <c r="F643">
        <v>1.4513788098693759E-3</v>
      </c>
      <c r="G643">
        <v>60.2</v>
      </c>
      <c r="H643">
        <v>8.7373004354136433E-2</v>
      </c>
      <c r="I643">
        <v>77.5</v>
      </c>
      <c r="J643">
        <v>0.11248185776487664</v>
      </c>
      <c r="K643">
        <v>70.210000000000008</v>
      </c>
      <c r="L643">
        <v>0.1019013062409289</v>
      </c>
      <c r="M643" s="41">
        <v>5.2410893142223358E-2</v>
      </c>
      <c r="N643" s="41">
        <v>7.6068059712951168E-5</v>
      </c>
    </row>
    <row r="644" spans="1:14" x14ac:dyDescent="0.25">
      <c r="A644">
        <v>7820212</v>
      </c>
      <c r="B644" t="s">
        <v>15</v>
      </c>
      <c r="C644" t="s">
        <v>6</v>
      </c>
      <c r="D644" t="s">
        <v>567</v>
      </c>
      <c r="E644" t="s">
        <v>570</v>
      </c>
      <c r="F644">
        <v>2.9027576197387518E-3</v>
      </c>
      <c r="G644">
        <v>56</v>
      </c>
      <c r="H644">
        <v>0.1625544267053701</v>
      </c>
      <c r="I644">
        <v>100</v>
      </c>
      <c r="J644">
        <v>0.29027576197387517</v>
      </c>
      <c r="K644">
        <v>67.37</v>
      </c>
      <c r="L644">
        <v>0.19555878084179973</v>
      </c>
      <c r="M644" s="41">
        <v>-0.25958406925201416</v>
      </c>
      <c r="N644" s="41">
        <v>-7.5350963498407593E-4</v>
      </c>
    </row>
    <row r="645" spans="1:14" x14ac:dyDescent="0.25">
      <c r="A645">
        <v>7820212</v>
      </c>
      <c r="B645" t="s">
        <v>15</v>
      </c>
      <c r="C645" t="s">
        <v>6</v>
      </c>
      <c r="D645" t="s">
        <v>567</v>
      </c>
      <c r="E645" t="s">
        <v>586</v>
      </c>
      <c r="F645">
        <v>2.9027576197387518E-3</v>
      </c>
      <c r="G645">
        <v>60.8</v>
      </c>
      <c r="H645">
        <v>0.17648766328011611</v>
      </c>
      <c r="I645">
        <v>70.3</v>
      </c>
      <c r="J645">
        <v>0.20406386066763424</v>
      </c>
      <c r="K645">
        <v>69.935000000000002</v>
      </c>
      <c r="L645">
        <v>0.20300435413642962</v>
      </c>
      <c r="M645" s="41">
        <v>-0.12570886313915253</v>
      </c>
      <c r="N645" s="41">
        <v>-3.6490236034587088E-4</v>
      </c>
    </row>
    <row r="646" spans="1:14" s="8" customFormat="1" x14ac:dyDescent="0.25">
      <c r="A646" s="8">
        <v>7820212</v>
      </c>
      <c r="B646" s="8" t="s">
        <v>15</v>
      </c>
      <c r="C646" s="8" t="s">
        <v>6</v>
      </c>
      <c r="D646" s="8" t="s">
        <v>2324</v>
      </c>
      <c r="F646" s="8">
        <v>0.29027576197387517</v>
      </c>
      <c r="H646" s="8">
        <v>19.506386066763429</v>
      </c>
      <c r="J646" s="8">
        <v>22.422931785195935</v>
      </c>
      <c r="L646" s="8">
        <v>20.560580551523952</v>
      </c>
      <c r="M646" s="41"/>
      <c r="N646" s="43">
        <v>-1.8322497173394948E-2</v>
      </c>
    </row>
    <row r="647" spans="1:14" x14ac:dyDescent="0.25">
      <c r="A647">
        <v>7830611</v>
      </c>
      <c r="B647" t="s">
        <v>16</v>
      </c>
      <c r="C647" t="s">
        <v>4</v>
      </c>
      <c r="D647" t="s">
        <v>587</v>
      </c>
      <c r="E647" t="s">
        <v>588</v>
      </c>
      <c r="F647">
        <v>3.7174721189591076E-3</v>
      </c>
      <c r="G647">
        <v>30.4</v>
      </c>
      <c r="H647">
        <v>0.11301115241635687</v>
      </c>
      <c r="I647">
        <v>82.2</v>
      </c>
      <c r="J647">
        <v>0.30557620817843867</v>
      </c>
      <c r="K647">
        <v>60.755000000000003</v>
      </c>
      <c r="L647">
        <v>0.2258550185873606</v>
      </c>
      <c r="M647" s="41">
        <v>-7.0803533308207989E-3</v>
      </c>
      <c r="N647" s="41">
        <v>-2.6321016099705571E-5</v>
      </c>
    </row>
    <row r="648" spans="1:14" x14ac:dyDescent="0.25">
      <c r="A648">
        <v>7830611</v>
      </c>
      <c r="B648" t="s">
        <v>16</v>
      </c>
      <c r="C648" t="s">
        <v>4</v>
      </c>
      <c r="D648" t="s">
        <v>57</v>
      </c>
      <c r="E648" t="s">
        <v>58</v>
      </c>
      <c r="F648">
        <v>3.7174721189591076E-3</v>
      </c>
      <c r="G648">
        <v>26.3</v>
      </c>
      <c r="H648">
        <v>9.7769516728624536E-2</v>
      </c>
      <c r="I648">
        <v>61.5</v>
      </c>
      <c r="J648">
        <v>0.22862453531598512</v>
      </c>
      <c r="K648">
        <v>43.174999999999997</v>
      </c>
      <c r="L648">
        <v>0.16050185873605946</v>
      </c>
      <c r="M648" s="41">
        <v>-0.13944029808044434</v>
      </c>
      <c r="N648" s="41">
        <v>-5.1836542037339897E-4</v>
      </c>
    </row>
    <row r="649" spans="1:14" x14ac:dyDescent="0.25">
      <c r="A649">
        <v>7830611</v>
      </c>
      <c r="B649" t="s">
        <v>16</v>
      </c>
      <c r="C649" t="s">
        <v>4</v>
      </c>
      <c r="D649" t="s">
        <v>57</v>
      </c>
      <c r="E649" t="s">
        <v>59</v>
      </c>
      <c r="F649">
        <v>3.5315985130111527E-2</v>
      </c>
      <c r="G649">
        <v>25.9</v>
      </c>
      <c r="H649">
        <v>0.91468401486988848</v>
      </c>
      <c r="I649">
        <v>60.2</v>
      </c>
      <c r="J649">
        <v>2.126022304832714</v>
      </c>
      <c r="K649">
        <v>47.414999999999999</v>
      </c>
      <c r="L649">
        <v>1.6745074349442379</v>
      </c>
      <c r="M649" s="41">
        <v>-0.16303075850009918</v>
      </c>
      <c r="N649" s="41">
        <v>-5.7575918429403064E-3</v>
      </c>
    </row>
    <row r="650" spans="1:14" x14ac:dyDescent="0.25">
      <c r="A650">
        <v>7830611</v>
      </c>
      <c r="B650" t="s">
        <v>16</v>
      </c>
      <c r="C650" t="s">
        <v>4</v>
      </c>
      <c r="D650" t="s">
        <v>57</v>
      </c>
      <c r="E650" t="s">
        <v>60</v>
      </c>
      <c r="F650">
        <v>1.1152416356877323E-2</v>
      </c>
      <c r="G650">
        <v>45.8</v>
      </c>
      <c r="H650">
        <v>0.51078066914498133</v>
      </c>
      <c r="I650">
        <v>89.4</v>
      </c>
      <c r="J650">
        <v>0.99702602230483273</v>
      </c>
      <c r="K650">
        <v>75.61</v>
      </c>
      <c r="L650">
        <v>0.84323420074349442</v>
      </c>
      <c r="M650" s="41">
        <v>4.9659587442874908E-2</v>
      </c>
      <c r="N650" s="41">
        <v>5.5382439527369785E-4</v>
      </c>
    </row>
    <row r="651" spans="1:14" x14ac:dyDescent="0.25">
      <c r="A651">
        <v>7830611</v>
      </c>
      <c r="B651" t="s">
        <v>16</v>
      </c>
      <c r="C651" t="s">
        <v>4</v>
      </c>
      <c r="D651" t="s">
        <v>57</v>
      </c>
      <c r="E651" t="s">
        <v>61</v>
      </c>
      <c r="F651">
        <v>1.3011152416356878E-2</v>
      </c>
      <c r="G651">
        <v>62.9</v>
      </c>
      <c r="H651">
        <v>0.81840148698884763</v>
      </c>
      <c r="I651">
        <v>75.5</v>
      </c>
      <c r="J651">
        <v>0.98234200743494426</v>
      </c>
      <c r="K651">
        <v>67.699999999999989</v>
      </c>
      <c r="L651">
        <v>0.88085501858736048</v>
      </c>
      <c r="M651" s="41">
        <v>-5.7521164417266846E-2</v>
      </c>
      <c r="N651" s="41">
        <v>-7.4841663739938274E-4</v>
      </c>
    </row>
    <row r="652" spans="1:14" x14ac:dyDescent="0.25">
      <c r="A652">
        <v>7830611</v>
      </c>
      <c r="B652" t="s">
        <v>16</v>
      </c>
      <c r="C652" t="s">
        <v>4</v>
      </c>
      <c r="D652" t="s">
        <v>57</v>
      </c>
      <c r="E652" t="s">
        <v>62</v>
      </c>
      <c r="F652">
        <v>2.2304832713754646E-2</v>
      </c>
      <c r="G652">
        <v>36.1</v>
      </c>
      <c r="H652">
        <v>0.80520446096654275</v>
      </c>
      <c r="I652">
        <v>88.9</v>
      </c>
      <c r="J652">
        <v>1.9828996282527882</v>
      </c>
      <c r="K652">
        <v>70.784999999999997</v>
      </c>
      <c r="L652">
        <v>1.5788475836431226</v>
      </c>
      <c r="M652" s="41">
        <v>2.2956047207117081E-2</v>
      </c>
      <c r="N652" s="41">
        <v>5.1203079272380101E-4</v>
      </c>
    </row>
    <row r="653" spans="1:14" x14ac:dyDescent="0.25">
      <c r="A653">
        <v>7830611</v>
      </c>
      <c r="B653" t="s">
        <v>16</v>
      </c>
      <c r="C653" t="s">
        <v>4</v>
      </c>
      <c r="D653" t="s">
        <v>57</v>
      </c>
      <c r="E653" t="s">
        <v>589</v>
      </c>
      <c r="F653">
        <v>0.10037174721189591</v>
      </c>
      <c r="G653">
        <v>23.1</v>
      </c>
      <c r="H653">
        <v>2.3185873605947958</v>
      </c>
      <c r="I653">
        <v>66.400000000000006</v>
      </c>
      <c r="J653">
        <v>6.6646840148698896</v>
      </c>
      <c r="K653">
        <v>49.565000000000005</v>
      </c>
      <c r="L653">
        <v>4.9749256505576218</v>
      </c>
      <c r="M653" s="41">
        <v>-0.1125548854470253</v>
      </c>
      <c r="N653" s="41">
        <v>-1.1297330509552726E-2</v>
      </c>
    </row>
    <row r="654" spans="1:14" x14ac:dyDescent="0.25">
      <c r="A654">
        <v>7830611</v>
      </c>
      <c r="B654" t="s">
        <v>16</v>
      </c>
      <c r="C654" t="s">
        <v>4</v>
      </c>
      <c r="D654" t="s">
        <v>57</v>
      </c>
      <c r="E654" t="s">
        <v>63</v>
      </c>
      <c r="F654">
        <v>5.5762081784386614E-3</v>
      </c>
      <c r="G654">
        <v>60.4</v>
      </c>
      <c r="H654">
        <v>0.33680297397769515</v>
      </c>
      <c r="I654">
        <v>78.900000000000006</v>
      </c>
      <c r="J654">
        <v>0.43996282527881042</v>
      </c>
      <c r="K654">
        <v>71.58</v>
      </c>
      <c r="L654">
        <v>0.39914498141263938</v>
      </c>
      <c r="M654" s="41">
        <v>-7.522929459810257E-2</v>
      </c>
      <c r="N654" s="41">
        <v>-4.1949420779611096E-4</v>
      </c>
    </row>
    <row r="655" spans="1:14" x14ac:dyDescent="0.25">
      <c r="A655">
        <v>7830611</v>
      </c>
      <c r="B655" t="s">
        <v>16</v>
      </c>
      <c r="C655" t="s">
        <v>4</v>
      </c>
      <c r="D655" t="s">
        <v>57</v>
      </c>
      <c r="E655" t="s">
        <v>64</v>
      </c>
      <c r="F655">
        <v>1.1152416356877323E-2</v>
      </c>
      <c r="G655">
        <v>53.9</v>
      </c>
      <c r="H655">
        <v>0.60111524163568764</v>
      </c>
      <c r="I655">
        <v>81.5</v>
      </c>
      <c r="J655">
        <v>0.90892193308550184</v>
      </c>
      <c r="K655">
        <v>62.699999999999996</v>
      </c>
      <c r="L655">
        <v>0.69925650557620811</v>
      </c>
      <c r="M655" s="41">
        <v>-7.521891500800848E-3</v>
      </c>
      <c r="N655" s="41">
        <v>-8.3887265808187898E-5</v>
      </c>
    </row>
    <row r="656" spans="1:14" x14ac:dyDescent="0.25">
      <c r="A656">
        <v>7830611</v>
      </c>
      <c r="B656" t="s">
        <v>16</v>
      </c>
      <c r="C656" t="s">
        <v>4</v>
      </c>
      <c r="D656" t="s">
        <v>57</v>
      </c>
      <c r="E656" t="s">
        <v>65</v>
      </c>
      <c r="F656">
        <v>7.6208178438661706E-2</v>
      </c>
      <c r="G656">
        <v>19.100000000000001</v>
      </c>
      <c r="H656">
        <v>1.4555762081784387</v>
      </c>
      <c r="I656">
        <v>61.6</v>
      </c>
      <c r="J656">
        <v>4.6944237918215608</v>
      </c>
      <c r="K656">
        <v>41.33</v>
      </c>
      <c r="L656">
        <v>3.1496840148698881</v>
      </c>
      <c r="M656" s="41">
        <v>-0.17148284614086151</v>
      </c>
      <c r="N656" s="41">
        <v>-1.3068395337872345E-2</v>
      </c>
    </row>
    <row r="657" spans="1:14" x14ac:dyDescent="0.25">
      <c r="A657">
        <v>7830611</v>
      </c>
      <c r="B657" t="s">
        <v>16</v>
      </c>
      <c r="C657" t="s">
        <v>4</v>
      </c>
      <c r="D657" t="s">
        <v>57</v>
      </c>
      <c r="E657" t="s">
        <v>66</v>
      </c>
      <c r="F657">
        <v>0.10037174721189591</v>
      </c>
      <c r="G657">
        <v>29.5</v>
      </c>
      <c r="H657">
        <v>2.9609665427509295</v>
      </c>
      <c r="I657">
        <v>82.5</v>
      </c>
      <c r="J657">
        <v>8.2806691449814132</v>
      </c>
      <c r="K657">
        <v>64.44</v>
      </c>
      <c r="L657">
        <v>6.4679553903345726</v>
      </c>
      <c r="M657" s="41">
        <v>-2.1721430122852325E-2</v>
      </c>
      <c r="N657" s="41">
        <v>-2.1802178933717949E-3</v>
      </c>
    </row>
    <row r="658" spans="1:14" x14ac:dyDescent="0.25">
      <c r="A658">
        <v>7830611</v>
      </c>
      <c r="B658" t="s">
        <v>16</v>
      </c>
      <c r="C658" t="s">
        <v>4</v>
      </c>
      <c r="D658" t="s">
        <v>57</v>
      </c>
      <c r="E658" t="s">
        <v>67</v>
      </c>
      <c r="F658">
        <v>5.5762081784386614E-3</v>
      </c>
      <c r="G658">
        <v>47.2</v>
      </c>
      <c r="H658">
        <v>0.26319702602230483</v>
      </c>
      <c r="I658">
        <v>80.5</v>
      </c>
      <c r="J658">
        <v>0.44888475836431224</v>
      </c>
      <c r="K658">
        <v>72.194999999999993</v>
      </c>
      <c r="L658">
        <v>0.40257434944237913</v>
      </c>
      <c r="M658" s="41">
        <v>-2.5583239272236824E-2</v>
      </c>
      <c r="N658" s="41">
        <v>-1.4265746806080013E-4</v>
      </c>
    </row>
    <row r="659" spans="1:14" x14ac:dyDescent="0.25">
      <c r="A659">
        <v>7830611</v>
      </c>
      <c r="B659" t="s">
        <v>16</v>
      </c>
      <c r="C659" t="s">
        <v>4</v>
      </c>
      <c r="D659" t="s">
        <v>57</v>
      </c>
      <c r="E659" t="s">
        <v>70</v>
      </c>
      <c r="F659">
        <v>0.10037174721189591</v>
      </c>
      <c r="G659">
        <v>19.8</v>
      </c>
      <c r="H659">
        <v>1.9873605947955393</v>
      </c>
      <c r="I659">
        <v>62.5</v>
      </c>
      <c r="J659">
        <v>6.2732342007434942</v>
      </c>
      <c r="K659">
        <v>43.844999999999999</v>
      </c>
      <c r="L659">
        <v>4.400799256505576</v>
      </c>
      <c r="M659" s="41">
        <v>-0.15882441401481628</v>
      </c>
      <c r="N659" s="41">
        <v>-1.5941483934572637E-2</v>
      </c>
    </row>
    <row r="660" spans="1:14" x14ac:dyDescent="0.25">
      <c r="A660">
        <v>7830611</v>
      </c>
      <c r="B660" t="s">
        <v>16</v>
      </c>
      <c r="C660" t="s">
        <v>4</v>
      </c>
      <c r="D660" t="s">
        <v>57</v>
      </c>
      <c r="E660" t="s">
        <v>71</v>
      </c>
      <c r="F660">
        <v>5.5762081784386614E-3</v>
      </c>
      <c r="G660">
        <v>74.7</v>
      </c>
      <c r="H660">
        <v>0.41654275092936804</v>
      </c>
      <c r="I660">
        <v>89.3</v>
      </c>
      <c r="J660">
        <v>0.49795539033457248</v>
      </c>
      <c r="K660">
        <v>86.164999999999992</v>
      </c>
      <c r="L660">
        <v>0.4804739776951672</v>
      </c>
      <c r="M660" s="41">
        <v>2.5718243792653084E-2</v>
      </c>
      <c r="N660" s="41">
        <v>1.4341028137167147E-4</v>
      </c>
    </row>
    <row r="661" spans="1:14" x14ac:dyDescent="0.25">
      <c r="A661">
        <v>7830611</v>
      </c>
      <c r="B661" t="s">
        <v>16</v>
      </c>
      <c r="C661" t="s">
        <v>4</v>
      </c>
      <c r="D661" t="s">
        <v>57</v>
      </c>
      <c r="E661" t="s">
        <v>72</v>
      </c>
      <c r="F661">
        <v>2.9739776951672861E-2</v>
      </c>
      <c r="G661">
        <v>36.4</v>
      </c>
      <c r="H661">
        <v>1.082527881040892</v>
      </c>
      <c r="I661">
        <v>66.099999999999994</v>
      </c>
      <c r="J661">
        <v>1.965799256505576</v>
      </c>
      <c r="K661">
        <v>52.704999999999998</v>
      </c>
      <c r="L661">
        <v>1.5674349442379181</v>
      </c>
      <c r="M661" s="41">
        <v>-0.15161921083927155</v>
      </c>
      <c r="N661" s="41">
        <v>-4.509121511948596E-3</v>
      </c>
    </row>
    <row r="662" spans="1:14" x14ac:dyDescent="0.25">
      <c r="A662">
        <v>7830611</v>
      </c>
      <c r="B662" t="s">
        <v>16</v>
      </c>
      <c r="C662" t="s">
        <v>4</v>
      </c>
      <c r="D662" t="s">
        <v>57</v>
      </c>
      <c r="E662" t="s">
        <v>73</v>
      </c>
      <c r="F662">
        <v>3.3457249070631967E-2</v>
      </c>
      <c r="G662">
        <v>22.3</v>
      </c>
      <c r="H662">
        <v>0.74609665427509286</v>
      </c>
      <c r="I662">
        <v>70.599999999999994</v>
      </c>
      <c r="J662">
        <v>2.3620817843866169</v>
      </c>
      <c r="K662">
        <v>43.76</v>
      </c>
      <c r="L662">
        <v>1.4640892193308548</v>
      </c>
      <c r="M662" s="41">
        <v>-0.11175908893346786</v>
      </c>
      <c r="N662" s="41">
        <v>-3.7391516743539429E-3</v>
      </c>
    </row>
    <row r="663" spans="1:14" x14ac:dyDescent="0.25">
      <c r="A663">
        <v>7830611</v>
      </c>
      <c r="B663" t="s">
        <v>16</v>
      </c>
      <c r="C663" t="s">
        <v>4</v>
      </c>
      <c r="D663" t="s">
        <v>57</v>
      </c>
      <c r="E663" t="s">
        <v>74</v>
      </c>
      <c r="F663">
        <v>6.3197026022304828E-2</v>
      </c>
      <c r="G663">
        <v>30.2</v>
      </c>
      <c r="H663">
        <v>1.9085501858736058</v>
      </c>
      <c r="I663">
        <v>80.2</v>
      </c>
      <c r="J663">
        <v>5.0684014869888472</v>
      </c>
      <c r="K663">
        <v>66.53</v>
      </c>
      <c r="L663">
        <v>4.2044981412639402</v>
      </c>
      <c r="M663" s="41">
        <v>-3.8938790559768677E-2</v>
      </c>
      <c r="N663" s="41">
        <v>-2.4608157602827785E-3</v>
      </c>
    </row>
    <row r="664" spans="1:14" x14ac:dyDescent="0.25">
      <c r="A664">
        <v>7830611</v>
      </c>
      <c r="B664" t="s">
        <v>16</v>
      </c>
      <c r="C664" t="s">
        <v>4</v>
      </c>
      <c r="D664" t="s">
        <v>57</v>
      </c>
      <c r="E664" t="s">
        <v>75</v>
      </c>
      <c r="F664">
        <v>2.2304832713754646E-2</v>
      </c>
      <c r="G664">
        <v>19</v>
      </c>
      <c r="H664">
        <v>0.42379182156133827</v>
      </c>
      <c r="I664">
        <v>61.5</v>
      </c>
      <c r="J664">
        <v>1.3717472118959106</v>
      </c>
      <c r="K664">
        <v>49.349999999999994</v>
      </c>
      <c r="L664">
        <v>1.1007434944237917</v>
      </c>
      <c r="M664" s="41">
        <v>-0.17716419696807861</v>
      </c>
      <c r="N664" s="41">
        <v>-3.9516177762396716E-3</v>
      </c>
    </row>
    <row r="665" spans="1:14" x14ac:dyDescent="0.25">
      <c r="A665">
        <v>7830611</v>
      </c>
      <c r="B665" t="s">
        <v>16</v>
      </c>
      <c r="C665" t="s">
        <v>4</v>
      </c>
      <c r="D665" t="s">
        <v>80</v>
      </c>
      <c r="E665" t="s">
        <v>340</v>
      </c>
      <c r="F665">
        <v>1.8587360594795538E-3</v>
      </c>
      <c r="G665">
        <v>55.9</v>
      </c>
      <c r="H665">
        <v>0.10390334572490706</v>
      </c>
      <c r="I665">
        <v>81.8</v>
      </c>
      <c r="J665">
        <v>0.15204460966542749</v>
      </c>
      <c r="K665">
        <v>68.44</v>
      </c>
      <c r="L665">
        <v>0.12721189591078066</v>
      </c>
      <c r="M665" s="41">
        <v>-5.5718701332807541E-2</v>
      </c>
      <c r="N665" s="41">
        <v>-1.0356635935466085E-4</v>
      </c>
    </row>
    <row r="666" spans="1:14" x14ac:dyDescent="0.25">
      <c r="A666">
        <v>7830611</v>
      </c>
      <c r="B666" t="s">
        <v>16</v>
      </c>
      <c r="C666" t="s">
        <v>4</v>
      </c>
      <c r="D666" t="s">
        <v>82</v>
      </c>
      <c r="E666" t="s">
        <v>84</v>
      </c>
      <c r="F666">
        <v>1.8587360594795538E-3</v>
      </c>
      <c r="G666">
        <v>69.5</v>
      </c>
      <c r="H666">
        <v>0.129182156133829</v>
      </c>
      <c r="I666">
        <v>77.5</v>
      </c>
      <c r="J666">
        <v>0.14405204460966542</v>
      </c>
      <c r="K666">
        <v>78.709999999999994</v>
      </c>
      <c r="L666">
        <v>0.14630111524163567</v>
      </c>
      <c r="M666" s="41">
        <v>-8.0519840121269226E-2</v>
      </c>
      <c r="N666" s="41">
        <v>-1.4966513033693165E-4</v>
      </c>
    </row>
    <row r="667" spans="1:14" x14ac:dyDescent="0.25">
      <c r="A667">
        <v>7830611</v>
      </c>
      <c r="B667" t="s">
        <v>16</v>
      </c>
      <c r="C667" t="s">
        <v>4</v>
      </c>
      <c r="D667" t="s">
        <v>82</v>
      </c>
      <c r="E667" t="s">
        <v>365</v>
      </c>
      <c r="F667">
        <v>1.8587360594795538E-3</v>
      </c>
      <c r="G667">
        <v>53.7</v>
      </c>
      <c r="H667">
        <v>9.9814126394052044E-2</v>
      </c>
      <c r="I667">
        <v>82.9</v>
      </c>
      <c r="J667">
        <v>0.15408921933085501</v>
      </c>
      <c r="K667">
        <v>61.185000000000002</v>
      </c>
      <c r="L667">
        <v>0.1137267657992565</v>
      </c>
      <c r="M667" s="41">
        <v>0.22319792211055756</v>
      </c>
      <c r="N667" s="41">
        <v>4.1486602622780211E-4</v>
      </c>
    </row>
    <row r="668" spans="1:14" x14ac:dyDescent="0.25">
      <c r="A668">
        <v>7830611</v>
      </c>
      <c r="B668" t="s">
        <v>16</v>
      </c>
      <c r="C668" t="s">
        <v>4</v>
      </c>
      <c r="D668" t="s">
        <v>82</v>
      </c>
      <c r="E668" t="s">
        <v>590</v>
      </c>
      <c r="F668">
        <v>1.8587360594795538E-3</v>
      </c>
      <c r="G668">
        <v>47</v>
      </c>
      <c r="H668">
        <v>8.7360594795539023E-2</v>
      </c>
      <c r="I668">
        <v>83.1</v>
      </c>
      <c r="J668">
        <v>0.1544609665427509</v>
      </c>
      <c r="K668">
        <v>65.784999999999997</v>
      </c>
      <c r="L668">
        <v>0.12227695167286244</v>
      </c>
      <c r="M668" s="41">
        <v>-4.8172177048400044E-4</v>
      </c>
      <c r="N668" s="41">
        <v>-8.9539362543494506E-7</v>
      </c>
    </row>
    <row r="669" spans="1:14" x14ac:dyDescent="0.25">
      <c r="A669">
        <v>7830611</v>
      </c>
      <c r="B669" t="s">
        <v>16</v>
      </c>
      <c r="C669" t="s">
        <v>4</v>
      </c>
      <c r="D669" t="s">
        <v>82</v>
      </c>
      <c r="E669" t="s">
        <v>591</v>
      </c>
      <c r="F669">
        <v>1.8587360594795538E-3</v>
      </c>
      <c r="G669">
        <v>74.2</v>
      </c>
      <c r="H669">
        <v>0.13791821561338291</v>
      </c>
      <c r="I669">
        <v>89.3</v>
      </c>
      <c r="J669">
        <v>0.16598513011152416</v>
      </c>
      <c r="K669">
        <v>76.594999999999999</v>
      </c>
      <c r="L669">
        <v>0.14236988847583643</v>
      </c>
      <c r="M669" s="41">
        <v>6.1750779859721661E-3</v>
      </c>
      <c r="N669" s="41">
        <v>1.1477840122624843E-5</v>
      </c>
    </row>
    <row r="670" spans="1:14" x14ac:dyDescent="0.25">
      <c r="A670">
        <v>7830611</v>
      </c>
      <c r="B670" t="s">
        <v>16</v>
      </c>
      <c r="C670" t="s">
        <v>4</v>
      </c>
      <c r="D670" t="s">
        <v>92</v>
      </c>
      <c r="E670" t="s">
        <v>93</v>
      </c>
      <c r="F670">
        <v>7.4349442379182153E-3</v>
      </c>
      <c r="G670">
        <v>74.099999999999994</v>
      </c>
      <c r="H670">
        <v>0.55092936802973969</v>
      </c>
      <c r="I670">
        <v>83.6</v>
      </c>
      <c r="J670">
        <v>0.62156133828996274</v>
      </c>
      <c r="K670">
        <v>78.35499999999999</v>
      </c>
      <c r="L670">
        <v>0.58256505576208173</v>
      </c>
      <c r="M670" s="41">
        <v>-2.9092103242874146E-2</v>
      </c>
      <c r="N670" s="41">
        <v>-2.1629816537452895E-4</v>
      </c>
    </row>
    <row r="671" spans="1:14" x14ac:dyDescent="0.25">
      <c r="A671">
        <v>7830611</v>
      </c>
      <c r="B671" t="s">
        <v>16</v>
      </c>
      <c r="C671" t="s">
        <v>4</v>
      </c>
      <c r="D671" t="s">
        <v>106</v>
      </c>
      <c r="E671" t="s">
        <v>592</v>
      </c>
      <c r="F671">
        <v>1.8587360594795538E-3</v>
      </c>
      <c r="G671">
        <v>28.8</v>
      </c>
      <c r="H671">
        <v>5.3531598513011154E-2</v>
      </c>
      <c r="I671">
        <v>66.400000000000006</v>
      </c>
      <c r="J671">
        <v>0.12342007434944238</v>
      </c>
      <c r="K671">
        <v>50.28</v>
      </c>
      <c r="L671">
        <v>9.3457249070631965E-2</v>
      </c>
      <c r="M671" s="41">
        <v>-0.18271131813526154</v>
      </c>
      <c r="N671" s="41">
        <v>-3.3961211549305114E-4</v>
      </c>
    </row>
    <row r="672" spans="1:14" x14ac:dyDescent="0.25">
      <c r="A672">
        <v>7830611</v>
      </c>
      <c r="B672" t="s">
        <v>16</v>
      </c>
      <c r="C672" t="s">
        <v>4</v>
      </c>
      <c r="D672" t="s">
        <v>109</v>
      </c>
      <c r="E672" t="s">
        <v>110</v>
      </c>
      <c r="F672">
        <v>3.7174721189591076E-3</v>
      </c>
      <c r="G672">
        <v>56.2</v>
      </c>
      <c r="H672">
        <v>0.20892193308550186</v>
      </c>
      <c r="I672">
        <v>88.6</v>
      </c>
      <c r="J672">
        <v>0.32936802973977691</v>
      </c>
      <c r="K672">
        <v>76.984999999999985</v>
      </c>
      <c r="L672">
        <v>0.28618959107806685</v>
      </c>
      <c r="M672" s="41">
        <v>4.1113469749689102E-2</v>
      </c>
      <c r="N672" s="41">
        <v>1.5283817750813791E-4</v>
      </c>
    </row>
    <row r="673" spans="1:14" s="8" customFormat="1" x14ac:dyDescent="0.25">
      <c r="A673" s="8">
        <v>7830611</v>
      </c>
      <c r="B673" s="8" t="s">
        <v>16</v>
      </c>
      <c r="C673" s="8" t="s">
        <v>4</v>
      </c>
      <c r="D673" s="8" t="s">
        <v>2324</v>
      </c>
      <c r="F673" s="8">
        <v>0.66542750929368</v>
      </c>
      <c r="H673" s="8">
        <v>19.132527881040886</v>
      </c>
      <c r="J673" s="8">
        <v>47.444237918215606</v>
      </c>
      <c r="L673" s="8">
        <v>36.289479553903334</v>
      </c>
      <c r="M673" s="41"/>
      <c r="N673" s="43">
        <v>-6.3866457907629251E-2</v>
      </c>
    </row>
    <row r="674" spans="1:14" x14ac:dyDescent="0.25">
      <c r="A674">
        <v>7830611</v>
      </c>
      <c r="B674" t="s">
        <v>16</v>
      </c>
      <c r="C674" t="s">
        <v>6</v>
      </c>
      <c r="D674" t="s">
        <v>57</v>
      </c>
      <c r="E674" t="s">
        <v>133</v>
      </c>
      <c r="F674">
        <v>2.0446096654275093E-2</v>
      </c>
      <c r="G674">
        <v>27.9</v>
      </c>
      <c r="H674">
        <v>0.57044609665427504</v>
      </c>
      <c r="I674">
        <v>68.8</v>
      </c>
      <c r="J674">
        <v>1.4066914498141263</v>
      </c>
      <c r="K674">
        <v>53.75</v>
      </c>
      <c r="L674">
        <v>1.0989776951672863</v>
      </c>
      <c r="M674" s="41">
        <v>-8.374776691198349E-2</v>
      </c>
      <c r="N674" s="41">
        <v>-1.712314936862116E-3</v>
      </c>
    </row>
    <row r="675" spans="1:14" x14ac:dyDescent="0.25">
      <c r="A675">
        <v>7830611</v>
      </c>
      <c r="B675" t="s">
        <v>16</v>
      </c>
      <c r="C675" t="s">
        <v>6</v>
      </c>
      <c r="D675" t="s">
        <v>57</v>
      </c>
      <c r="E675" t="s">
        <v>134</v>
      </c>
      <c r="F675">
        <v>0.17843866171003717</v>
      </c>
      <c r="G675">
        <v>22.3</v>
      </c>
      <c r="H675">
        <v>3.9791821561338288</v>
      </c>
      <c r="I675">
        <v>70.900000000000006</v>
      </c>
      <c r="J675">
        <v>12.651301115241637</v>
      </c>
      <c r="K675">
        <v>54.475000000000001</v>
      </c>
      <c r="L675">
        <v>9.7204460966542747</v>
      </c>
      <c r="M675" s="41">
        <v>-6.3780635595321655E-2</v>
      </c>
      <c r="N675" s="41">
        <v>-1.1380931258644755E-2</v>
      </c>
    </row>
    <row r="676" spans="1:14" x14ac:dyDescent="0.25">
      <c r="A676">
        <v>7830611</v>
      </c>
      <c r="B676" t="s">
        <v>16</v>
      </c>
      <c r="C676" t="s">
        <v>6</v>
      </c>
      <c r="D676" t="s">
        <v>57</v>
      </c>
      <c r="E676" t="s">
        <v>135</v>
      </c>
      <c r="F676">
        <v>1.6728624535315983E-2</v>
      </c>
      <c r="G676">
        <v>42.3</v>
      </c>
      <c r="H676">
        <v>0.7076208178438661</v>
      </c>
      <c r="I676">
        <v>71.7</v>
      </c>
      <c r="J676">
        <v>1.199442379182156</v>
      </c>
      <c r="K676">
        <v>58.14</v>
      </c>
      <c r="L676">
        <v>0.97260223048327132</v>
      </c>
      <c r="M676" s="41">
        <v>-5.5543232709169388E-2</v>
      </c>
      <c r="N676" s="41">
        <v>-9.2916188546937628E-4</v>
      </c>
    </row>
    <row r="677" spans="1:14" x14ac:dyDescent="0.25">
      <c r="A677">
        <v>7830611</v>
      </c>
      <c r="B677" t="s">
        <v>16</v>
      </c>
      <c r="C677" t="s">
        <v>6</v>
      </c>
      <c r="D677" t="s">
        <v>57</v>
      </c>
      <c r="E677" t="s">
        <v>136</v>
      </c>
      <c r="F677">
        <v>2.4163568773234202E-2</v>
      </c>
      <c r="G677">
        <v>53.9</v>
      </c>
      <c r="H677">
        <v>1.3024163568773235</v>
      </c>
      <c r="I677">
        <v>87.4</v>
      </c>
      <c r="J677">
        <v>2.1118959107806696</v>
      </c>
      <c r="K677">
        <v>71.465000000000003</v>
      </c>
      <c r="L677">
        <v>1.7268494423791823</v>
      </c>
      <c r="M677" s="41">
        <v>4.382169246673584E-2</v>
      </c>
      <c r="N677" s="41">
        <v>1.0588884796794906E-3</v>
      </c>
    </row>
    <row r="678" spans="1:14" x14ac:dyDescent="0.25">
      <c r="A678">
        <v>7830611</v>
      </c>
      <c r="B678" t="s">
        <v>16</v>
      </c>
      <c r="C678" t="s">
        <v>6</v>
      </c>
      <c r="D678" t="s">
        <v>57</v>
      </c>
      <c r="E678" t="s">
        <v>137</v>
      </c>
      <c r="F678">
        <v>2.2304832713754646E-2</v>
      </c>
      <c r="G678">
        <v>43.8</v>
      </c>
      <c r="H678">
        <v>0.97695167286245344</v>
      </c>
      <c r="I678">
        <v>75.3</v>
      </c>
      <c r="J678">
        <v>1.6795539033457247</v>
      </c>
      <c r="K678">
        <v>66.765000000000001</v>
      </c>
      <c r="L678">
        <v>1.489182156133829</v>
      </c>
      <c r="M678" s="41">
        <v>-3.2314274460077286E-2</v>
      </c>
      <c r="N678" s="41">
        <v>-7.2076448609837806E-4</v>
      </c>
    </row>
    <row r="679" spans="1:14" x14ac:dyDescent="0.25">
      <c r="A679">
        <v>7830611</v>
      </c>
      <c r="B679" t="s">
        <v>16</v>
      </c>
      <c r="C679" t="s">
        <v>6</v>
      </c>
      <c r="D679" t="s">
        <v>57</v>
      </c>
      <c r="E679" t="s">
        <v>138</v>
      </c>
      <c r="F679">
        <v>5.9479553903345722E-2</v>
      </c>
      <c r="G679">
        <v>30.3</v>
      </c>
      <c r="H679">
        <v>1.8022304832713754</v>
      </c>
      <c r="I679">
        <v>73.599999999999994</v>
      </c>
      <c r="J679">
        <v>4.3776951672862445</v>
      </c>
      <c r="K679">
        <v>63.739999999999995</v>
      </c>
      <c r="L679">
        <v>3.791226765799256</v>
      </c>
      <c r="M679" s="41">
        <v>-3.9826780557632446E-2</v>
      </c>
      <c r="N679" s="41">
        <v>-2.3688791409744205E-3</v>
      </c>
    </row>
    <row r="680" spans="1:14" x14ac:dyDescent="0.25">
      <c r="A680">
        <v>7830611</v>
      </c>
      <c r="B680" t="s">
        <v>16</v>
      </c>
      <c r="C680" t="s">
        <v>6</v>
      </c>
      <c r="D680" t="s">
        <v>82</v>
      </c>
      <c r="E680" t="s">
        <v>593</v>
      </c>
      <c r="F680">
        <v>1.8587360594795538E-3</v>
      </c>
      <c r="G680">
        <v>55.4</v>
      </c>
      <c r="H680">
        <v>0.10297397769516728</v>
      </c>
      <c r="I680">
        <v>78.599999999999994</v>
      </c>
      <c r="J680">
        <v>0.14609665427509291</v>
      </c>
      <c r="K680">
        <v>64.294999999999987</v>
      </c>
      <c r="L680">
        <v>0.11950743494423789</v>
      </c>
      <c r="M680" s="41">
        <v>-6.471079308539629E-3</v>
      </c>
      <c r="N680" s="41">
        <v>-1.2028028454534626E-5</v>
      </c>
    </row>
    <row r="681" spans="1:14" x14ac:dyDescent="0.25">
      <c r="A681">
        <v>7830611</v>
      </c>
      <c r="B681" t="s">
        <v>16</v>
      </c>
      <c r="C681" t="s">
        <v>6</v>
      </c>
      <c r="D681" t="s">
        <v>82</v>
      </c>
      <c r="E681" t="s">
        <v>594</v>
      </c>
      <c r="F681">
        <v>3.7174721189591076E-3</v>
      </c>
      <c r="G681">
        <v>45.9</v>
      </c>
      <c r="H681">
        <v>0.17063197026022303</v>
      </c>
      <c r="I681">
        <v>73.099999999999994</v>
      </c>
      <c r="J681">
        <v>0.27174721189591072</v>
      </c>
      <c r="K681">
        <v>55.564999999999998</v>
      </c>
      <c r="L681">
        <v>0.20656133828996281</v>
      </c>
      <c r="M681" s="41">
        <v>-4.4910784810781479E-2</v>
      </c>
      <c r="N681" s="41">
        <v>-1.6695459037465232E-4</v>
      </c>
    </row>
    <row r="682" spans="1:14" x14ac:dyDescent="0.25">
      <c r="A682">
        <v>7830611</v>
      </c>
      <c r="B682" t="s">
        <v>16</v>
      </c>
      <c r="C682" t="s">
        <v>6</v>
      </c>
      <c r="D682" t="s">
        <v>92</v>
      </c>
      <c r="E682" t="s">
        <v>143</v>
      </c>
      <c r="F682">
        <v>7.4349442379182153E-3</v>
      </c>
      <c r="G682">
        <v>55.9</v>
      </c>
      <c r="H682">
        <v>0.41561338289962824</v>
      </c>
      <c r="I682">
        <v>84.1</v>
      </c>
      <c r="J682">
        <v>0.62527881040892186</v>
      </c>
      <c r="K682">
        <v>75.06</v>
      </c>
      <c r="L682">
        <v>0.55806691449814128</v>
      </c>
      <c r="M682" s="41">
        <v>2.2688629105687141E-3</v>
      </c>
      <c r="N682" s="41">
        <v>1.6868869223559211E-5</v>
      </c>
    </row>
    <row r="683" spans="1:14" s="8" customFormat="1" x14ac:dyDescent="0.25">
      <c r="A683" s="8">
        <v>7830611</v>
      </c>
      <c r="B683" s="8" t="s">
        <v>16</v>
      </c>
      <c r="C683" s="8" t="s">
        <v>6</v>
      </c>
      <c r="D683" s="8" t="s">
        <v>2324</v>
      </c>
      <c r="F683" s="8">
        <v>0.33457249070631973</v>
      </c>
      <c r="H683" s="8">
        <v>10.02806691449814</v>
      </c>
      <c r="J683" s="8">
        <v>24.469702602230484</v>
      </c>
      <c r="L683" s="8">
        <v>19.683420074349442</v>
      </c>
      <c r="M683" s="41"/>
      <c r="N683" s="43">
        <v>-1.6215276977975181E-2</v>
      </c>
    </row>
    <row r="684" spans="1:14" x14ac:dyDescent="0.25">
      <c r="A684">
        <v>7830610</v>
      </c>
      <c r="B684" t="s">
        <v>17</v>
      </c>
      <c r="C684" t="s">
        <v>4</v>
      </c>
      <c r="D684" t="s">
        <v>352</v>
      </c>
      <c r="E684" t="s">
        <v>595</v>
      </c>
      <c r="F684">
        <v>3.5885167464114833E-3</v>
      </c>
      <c r="G684">
        <v>63</v>
      </c>
      <c r="H684">
        <v>0.22607655502392346</v>
      </c>
      <c r="I684">
        <v>82.6</v>
      </c>
      <c r="J684">
        <v>0.29641148325358851</v>
      </c>
      <c r="K684">
        <v>71.474999999999994</v>
      </c>
      <c r="L684">
        <v>0.25648923444976074</v>
      </c>
      <c r="M684" s="41">
        <v>-5.3790614008903503E-2</v>
      </c>
      <c r="N684" s="41">
        <v>-1.9302851917070635E-4</v>
      </c>
    </row>
    <row r="685" spans="1:14" x14ac:dyDescent="0.25">
      <c r="A685">
        <v>7830610</v>
      </c>
      <c r="B685" t="s">
        <v>17</v>
      </c>
      <c r="C685" t="s">
        <v>4</v>
      </c>
      <c r="D685" t="s">
        <v>352</v>
      </c>
      <c r="E685" t="s">
        <v>596</v>
      </c>
      <c r="F685">
        <v>2.5119617224880382E-2</v>
      </c>
      <c r="G685">
        <v>58.1</v>
      </c>
      <c r="H685">
        <v>1.4594497607655503</v>
      </c>
      <c r="I685">
        <v>94.6</v>
      </c>
      <c r="J685">
        <v>2.3763157894736842</v>
      </c>
      <c r="K685">
        <v>77.53</v>
      </c>
      <c r="L685">
        <v>1.9475239234449759</v>
      </c>
      <c r="M685" s="41">
        <v>2.9599986970424652E-2</v>
      </c>
      <c r="N685" s="41">
        <v>7.43540342558514E-4</v>
      </c>
    </row>
    <row r="686" spans="1:14" x14ac:dyDescent="0.25">
      <c r="A686">
        <v>7830610</v>
      </c>
      <c r="B686" t="s">
        <v>17</v>
      </c>
      <c r="C686" t="s">
        <v>4</v>
      </c>
      <c r="D686" t="s">
        <v>352</v>
      </c>
      <c r="E686" t="s">
        <v>597</v>
      </c>
      <c r="F686">
        <v>3.5885167464114833E-3</v>
      </c>
      <c r="G686">
        <v>93.1</v>
      </c>
      <c r="H686">
        <v>0.33409090909090911</v>
      </c>
      <c r="I686">
        <v>88.1</v>
      </c>
      <c r="J686">
        <v>0.31614832535885168</v>
      </c>
      <c r="K686">
        <v>83.95</v>
      </c>
      <c r="L686">
        <v>0.30125598086124405</v>
      </c>
      <c r="M686" s="41">
        <v>3.1371437013149261E-2</v>
      </c>
      <c r="N686" s="41">
        <v>1.1257692708067917E-4</v>
      </c>
    </row>
    <row r="687" spans="1:14" x14ac:dyDescent="0.25">
      <c r="A687">
        <v>7830610</v>
      </c>
      <c r="B687" t="s">
        <v>17</v>
      </c>
      <c r="C687" t="s">
        <v>4</v>
      </c>
      <c r="D687" t="s">
        <v>352</v>
      </c>
      <c r="E687" t="s">
        <v>598</v>
      </c>
      <c r="F687">
        <v>1.1961722488038277E-3</v>
      </c>
      <c r="G687">
        <v>89.6</v>
      </c>
      <c r="H687">
        <v>0.10717703349282295</v>
      </c>
      <c r="I687">
        <v>91.1</v>
      </c>
      <c r="J687">
        <v>0.10897129186602869</v>
      </c>
      <c r="K687">
        <v>88.434999999999988</v>
      </c>
      <c r="L687">
        <v>0.10578349282296649</v>
      </c>
      <c r="M687" s="41">
        <v>1.3677393086254597E-2</v>
      </c>
      <c r="N687" s="41">
        <v>1.6360518045759088E-5</v>
      </c>
    </row>
    <row r="688" spans="1:14" x14ac:dyDescent="0.25">
      <c r="A688">
        <v>7830610</v>
      </c>
      <c r="B688" t="s">
        <v>17</v>
      </c>
      <c r="C688" t="s">
        <v>4</v>
      </c>
      <c r="D688" t="s">
        <v>352</v>
      </c>
      <c r="E688" t="s">
        <v>599</v>
      </c>
      <c r="F688">
        <v>9.2105263157894732E-2</v>
      </c>
      <c r="G688">
        <v>76.2</v>
      </c>
      <c r="H688">
        <v>7.0184210526315791</v>
      </c>
      <c r="I688">
        <v>89</v>
      </c>
      <c r="J688">
        <v>8.1973684210526319</v>
      </c>
      <c r="K688">
        <v>86.72999999999999</v>
      </c>
      <c r="L688">
        <v>7.9882894736842092</v>
      </c>
      <c r="M688" s="41">
        <v>-1.095495093613863E-2</v>
      </c>
      <c r="N688" s="41">
        <v>-1.0090086388548738E-3</v>
      </c>
    </row>
    <row r="689" spans="1:14" x14ac:dyDescent="0.25">
      <c r="A689">
        <v>7830610</v>
      </c>
      <c r="B689" t="s">
        <v>17</v>
      </c>
      <c r="C689" t="s">
        <v>4</v>
      </c>
      <c r="D689" t="s">
        <v>352</v>
      </c>
      <c r="E689" t="s">
        <v>600</v>
      </c>
      <c r="F689">
        <v>8.3732057416267946E-3</v>
      </c>
      <c r="G689">
        <v>78.7</v>
      </c>
      <c r="H689">
        <v>0.65897129186602876</v>
      </c>
      <c r="I689">
        <v>88.9</v>
      </c>
      <c r="J689">
        <v>0.74437799043062214</v>
      </c>
      <c r="K689">
        <v>80.25</v>
      </c>
      <c r="L689">
        <v>0.67194976076555024</v>
      </c>
      <c r="M689" s="41">
        <v>5.4710689932107925E-2</v>
      </c>
      <c r="N689" s="41">
        <v>4.5810386306788936E-4</v>
      </c>
    </row>
    <row r="690" spans="1:14" x14ac:dyDescent="0.25">
      <c r="A690">
        <v>7830610</v>
      </c>
      <c r="B690" t="s">
        <v>17</v>
      </c>
      <c r="C690" t="s">
        <v>4</v>
      </c>
      <c r="D690" t="s">
        <v>352</v>
      </c>
      <c r="E690" t="s">
        <v>601</v>
      </c>
      <c r="F690">
        <v>1.555023923444976E-2</v>
      </c>
      <c r="G690">
        <v>42.9</v>
      </c>
      <c r="H690">
        <v>0.66710526315789465</v>
      </c>
      <c r="I690">
        <v>65.400000000000006</v>
      </c>
      <c r="J690">
        <v>1.0169856459330144</v>
      </c>
      <c r="K690">
        <v>52.26</v>
      </c>
      <c r="L690">
        <v>0.81265550239234441</v>
      </c>
      <c r="M690" s="41">
        <v>-0.19643357396125793</v>
      </c>
      <c r="N690" s="41">
        <v>-3.054589068775542E-3</v>
      </c>
    </row>
    <row r="691" spans="1:14" x14ac:dyDescent="0.25">
      <c r="A691">
        <v>7830610</v>
      </c>
      <c r="B691" t="s">
        <v>17</v>
      </c>
      <c r="C691" t="s">
        <v>4</v>
      </c>
      <c r="D691" t="s">
        <v>352</v>
      </c>
      <c r="E691" t="s">
        <v>602</v>
      </c>
      <c r="F691">
        <v>2.3923444976076555E-2</v>
      </c>
      <c r="G691">
        <v>47.2</v>
      </c>
      <c r="H691">
        <v>1.1291866028708135</v>
      </c>
      <c r="I691">
        <v>86.3</v>
      </c>
      <c r="J691">
        <v>2.0645933014354068</v>
      </c>
      <c r="K691">
        <v>67.484999999999999</v>
      </c>
      <c r="L691">
        <v>1.6144736842105263</v>
      </c>
      <c r="M691" s="41">
        <v>1.2095566838979721E-2</v>
      </c>
      <c r="N691" s="41">
        <v>2.8936762772678761E-4</v>
      </c>
    </row>
    <row r="692" spans="1:14" x14ac:dyDescent="0.25">
      <c r="A692">
        <v>7830610</v>
      </c>
      <c r="B692" t="s">
        <v>17</v>
      </c>
      <c r="C692" t="s">
        <v>4</v>
      </c>
      <c r="D692" t="s">
        <v>352</v>
      </c>
      <c r="E692" t="s">
        <v>603</v>
      </c>
      <c r="F692">
        <v>5.2631578947368418E-2</v>
      </c>
      <c r="G692">
        <v>76.900000000000006</v>
      </c>
      <c r="H692">
        <v>4.0473684210526315</v>
      </c>
      <c r="I692">
        <v>89</v>
      </c>
      <c r="J692">
        <v>4.6842105263157894</v>
      </c>
      <c r="K692">
        <v>81.204999999999998</v>
      </c>
      <c r="L692">
        <v>4.2739473684210525</v>
      </c>
      <c r="M692" s="41">
        <v>2.8209244832396507E-2</v>
      </c>
      <c r="N692" s="41">
        <v>1.4846970964419214E-3</v>
      </c>
    </row>
    <row r="693" spans="1:14" x14ac:dyDescent="0.25">
      <c r="A693">
        <v>7830610</v>
      </c>
      <c r="B693" t="s">
        <v>17</v>
      </c>
      <c r="C693" t="s">
        <v>4</v>
      </c>
      <c r="D693" t="s">
        <v>352</v>
      </c>
      <c r="E693" t="s">
        <v>604</v>
      </c>
      <c r="F693">
        <v>3.9473684210526314E-2</v>
      </c>
      <c r="G693">
        <v>70.400000000000006</v>
      </c>
      <c r="H693">
        <v>2.7789473684210528</v>
      </c>
      <c r="I693">
        <v>87.3</v>
      </c>
      <c r="J693">
        <v>3.4460526315789473</v>
      </c>
      <c r="K693">
        <v>79.510000000000005</v>
      </c>
      <c r="L693">
        <v>3.1385526315789476</v>
      </c>
      <c r="M693" s="41">
        <v>-2.5970084592700005E-2</v>
      </c>
      <c r="N693" s="41">
        <v>-1.0251349181328948E-3</v>
      </c>
    </row>
    <row r="694" spans="1:14" x14ac:dyDescent="0.25">
      <c r="A694">
        <v>7830610</v>
      </c>
      <c r="B694" t="s">
        <v>17</v>
      </c>
      <c r="C694" t="s">
        <v>4</v>
      </c>
      <c r="D694" t="s">
        <v>352</v>
      </c>
      <c r="E694" t="s">
        <v>365</v>
      </c>
      <c r="F694">
        <v>7.1770334928229667E-3</v>
      </c>
      <c r="G694">
        <v>80.3</v>
      </c>
      <c r="H694">
        <v>0.57631578947368423</v>
      </c>
      <c r="I694">
        <v>74.7</v>
      </c>
      <c r="J694">
        <v>0.53612440191387567</v>
      </c>
      <c r="K694">
        <v>79.069999999999993</v>
      </c>
      <c r="L694">
        <v>0.56748803827751193</v>
      </c>
      <c r="M694" s="41">
        <v>0.22319792211055756</v>
      </c>
      <c r="N694" s="41">
        <v>1.6018989625159635E-3</v>
      </c>
    </row>
    <row r="695" spans="1:14" x14ac:dyDescent="0.25">
      <c r="A695">
        <v>7830610</v>
      </c>
      <c r="B695" t="s">
        <v>17</v>
      </c>
      <c r="C695" t="s">
        <v>4</v>
      </c>
      <c r="D695" t="s">
        <v>352</v>
      </c>
      <c r="E695" t="s">
        <v>605</v>
      </c>
      <c r="F695">
        <v>0.15789473684210525</v>
      </c>
      <c r="G695">
        <v>72.3</v>
      </c>
      <c r="H695">
        <v>11.41578947368421</v>
      </c>
      <c r="I695">
        <v>67.599999999999994</v>
      </c>
      <c r="J695">
        <v>10.673684210526314</v>
      </c>
      <c r="K695">
        <v>76.739999999999995</v>
      </c>
      <c r="L695">
        <v>12.116842105263157</v>
      </c>
      <c r="M695" s="41">
        <v>-0.15850865840911865</v>
      </c>
      <c r="N695" s="41">
        <v>-2.5027682906702944E-2</v>
      </c>
    </row>
    <row r="696" spans="1:14" x14ac:dyDescent="0.25">
      <c r="A696">
        <v>7830610</v>
      </c>
      <c r="B696" t="s">
        <v>17</v>
      </c>
      <c r="C696" t="s">
        <v>4</v>
      </c>
      <c r="D696" t="s">
        <v>352</v>
      </c>
      <c r="E696" t="s">
        <v>606</v>
      </c>
      <c r="F696">
        <v>2.1531100478468901E-2</v>
      </c>
      <c r="G696">
        <v>54.7</v>
      </c>
      <c r="H696">
        <v>1.1777511961722489</v>
      </c>
      <c r="I696">
        <v>55.6</v>
      </c>
      <c r="J696">
        <v>1.1971291866028708</v>
      </c>
      <c r="K696">
        <v>59.195000000000007</v>
      </c>
      <c r="L696">
        <v>1.2745334928229668</v>
      </c>
      <c r="M696" s="41">
        <v>-0.26501369476318359</v>
      </c>
      <c r="N696" s="41">
        <v>-5.7060364901163939E-3</v>
      </c>
    </row>
    <row r="697" spans="1:14" x14ac:dyDescent="0.25">
      <c r="A697">
        <v>7830610</v>
      </c>
      <c r="B697" t="s">
        <v>17</v>
      </c>
      <c r="C697" t="s">
        <v>4</v>
      </c>
      <c r="D697" t="s">
        <v>352</v>
      </c>
      <c r="E697" t="s">
        <v>607</v>
      </c>
      <c r="F697">
        <v>4.7846889952153108E-3</v>
      </c>
      <c r="G697">
        <v>81.8</v>
      </c>
      <c r="H697">
        <v>0.3913875598086124</v>
      </c>
      <c r="I697">
        <v>77.900000000000006</v>
      </c>
      <c r="J697">
        <v>0.37272727272727274</v>
      </c>
      <c r="K697">
        <v>73.515000000000001</v>
      </c>
      <c r="L697">
        <v>0.35174641148325358</v>
      </c>
      <c r="M697" s="41">
        <v>-4.304509237408638E-2</v>
      </c>
      <c r="N697" s="41">
        <v>-2.0595737978031759E-4</v>
      </c>
    </row>
    <row r="698" spans="1:14" x14ac:dyDescent="0.25">
      <c r="A698">
        <v>7830610</v>
      </c>
      <c r="B698" t="s">
        <v>17</v>
      </c>
      <c r="C698" t="s">
        <v>4</v>
      </c>
      <c r="D698" t="s">
        <v>352</v>
      </c>
      <c r="E698" t="s">
        <v>608</v>
      </c>
      <c r="F698">
        <v>6.8181818181818177E-2</v>
      </c>
      <c r="G698">
        <v>69.099999999999994</v>
      </c>
      <c r="H698">
        <v>4.711363636363636</v>
      </c>
      <c r="I698">
        <v>86.1</v>
      </c>
      <c r="J698">
        <v>5.8704545454545443</v>
      </c>
      <c r="K698">
        <v>80.034999999999997</v>
      </c>
      <c r="L698">
        <v>5.4569318181818174</v>
      </c>
      <c r="M698" s="41">
        <v>3.6055702716112137E-2</v>
      </c>
      <c r="N698" s="41">
        <v>2.4583433670076456E-3</v>
      </c>
    </row>
    <row r="699" spans="1:14" x14ac:dyDescent="0.25">
      <c r="A699">
        <v>7830610</v>
      </c>
      <c r="B699" t="s">
        <v>17</v>
      </c>
      <c r="C699" t="s">
        <v>4</v>
      </c>
      <c r="D699" t="s">
        <v>352</v>
      </c>
      <c r="E699" t="s">
        <v>609</v>
      </c>
      <c r="F699">
        <v>3.5885167464114833E-3</v>
      </c>
      <c r="G699">
        <v>71.099999999999994</v>
      </c>
      <c r="H699">
        <v>0.25514354066985645</v>
      </c>
      <c r="I699">
        <v>88.9</v>
      </c>
      <c r="J699">
        <v>0.31901913875598087</v>
      </c>
      <c r="K699">
        <v>78.289999999999992</v>
      </c>
      <c r="L699">
        <v>0.280944976076555</v>
      </c>
      <c r="M699" s="41">
        <v>8.3045579493045807E-2</v>
      </c>
      <c r="N699" s="41">
        <v>2.9801045272624096E-4</v>
      </c>
    </row>
    <row r="700" spans="1:14" x14ac:dyDescent="0.25">
      <c r="A700">
        <v>7830610</v>
      </c>
      <c r="B700" t="s">
        <v>17</v>
      </c>
      <c r="C700" t="s">
        <v>4</v>
      </c>
      <c r="D700" t="s">
        <v>352</v>
      </c>
      <c r="E700" t="s">
        <v>610</v>
      </c>
      <c r="F700">
        <v>2.9904306220095694E-2</v>
      </c>
      <c r="G700">
        <v>70.8</v>
      </c>
      <c r="H700">
        <v>2.1172248803827749</v>
      </c>
      <c r="I700">
        <v>73.2</v>
      </c>
      <c r="J700">
        <v>2.1889952153110048</v>
      </c>
      <c r="K700">
        <v>69.855000000000004</v>
      </c>
      <c r="L700">
        <v>2.088965311004785</v>
      </c>
      <c r="M700" s="41">
        <v>-0.14414292573928833</v>
      </c>
      <c r="N700" s="41">
        <v>-4.3104941907681918E-3</v>
      </c>
    </row>
    <row r="701" spans="1:14" x14ac:dyDescent="0.25">
      <c r="A701">
        <v>7830610</v>
      </c>
      <c r="B701" t="s">
        <v>17</v>
      </c>
      <c r="C701" t="s">
        <v>4</v>
      </c>
      <c r="D701" t="s">
        <v>352</v>
      </c>
      <c r="E701" t="s">
        <v>611</v>
      </c>
      <c r="F701">
        <v>7.4162679425837319E-2</v>
      </c>
      <c r="G701">
        <v>74</v>
      </c>
      <c r="H701">
        <v>5.4880382775119614</v>
      </c>
      <c r="I701">
        <v>81.400000000000006</v>
      </c>
      <c r="J701">
        <v>6.0368421052631582</v>
      </c>
      <c r="K701">
        <v>78.334999999999994</v>
      </c>
      <c r="L701">
        <v>5.8095334928229656</v>
      </c>
      <c r="M701" s="41">
        <v>-8.4023475646972656E-2</v>
      </c>
      <c r="N701" s="41">
        <v>-6.2314060886510822E-3</v>
      </c>
    </row>
    <row r="702" spans="1:14" x14ac:dyDescent="0.25">
      <c r="A702">
        <v>7830610</v>
      </c>
      <c r="B702" t="s">
        <v>17</v>
      </c>
      <c r="C702" t="s">
        <v>4</v>
      </c>
      <c r="D702" t="s">
        <v>299</v>
      </c>
      <c r="E702" t="s">
        <v>612</v>
      </c>
      <c r="F702">
        <v>1.1961722488038277E-3</v>
      </c>
      <c r="G702">
        <v>97.2</v>
      </c>
      <c r="H702">
        <v>0.11626794258373206</v>
      </c>
      <c r="I702">
        <v>92.2</v>
      </c>
      <c r="J702">
        <v>0.11028708133971292</v>
      </c>
      <c r="K702">
        <v>91.674999999999983</v>
      </c>
      <c r="L702">
        <v>0.10965909090909089</v>
      </c>
      <c r="M702" s="41">
        <v>3.7367761135101318E-2</v>
      </c>
      <c r="N702" s="41">
        <v>4.4698278869738416E-5</v>
      </c>
    </row>
    <row r="703" spans="1:14" x14ac:dyDescent="0.25">
      <c r="A703">
        <v>7830610</v>
      </c>
      <c r="B703" t="s">
        <v>17</v>
      </c>
      <c r="C703" t="s">
        <v>4</v>
      </c>
      <c r="D703" t="s">
        <v>193</v>
      </c>
      <c r="E703" t="s">
        <v>201</v>
      </c>
      <c r="F703">
        <v>1.1961722488038277E-3</v>
      </c>
      <c r="G703">
        <v>56.7</v>
      </c>
      <c r="H703">
        <v>6.7822966507177035E-2</v>
      </c>
      <c r="I703">
        <v>85.7</v>
      </c>
      <c r="J703">
        <v>0.10251196172248804</v>
      </c>
      <c r="K703">
        <v>78.265000000000001</v>
      </c>
      <c r="L703">
        <v>9.3618421052631573E-2</v>
      </c>
      <c r="M703" s="41">
        <v>1.7390511929988861E-2</v>
      </c>
      <c r="N703" s="41">
        <v>2.080204776314457E-5</v>
      </c>
    </row>
    <row r="704" spans="1:14" x14ac:dyDescent="0.25">
      <c r="A704">
        <v>7830610</v>
      </c>
      <c r="B704" t="s">
        <v>17</v>
      </c>
      <c r="C704" t="s">
        <v>4</v>
      </c>
      <c r="D704" t="s">
        <v>97</v>
      </c>
      <c r="E704" t="s">
        <v>98</v>
      </c>
      <c r="F704">
        <v>1.1961722488038277E-3</v>
      </c>
      <c r="G704">
        <v>57</v>
      </c>
      <c r="H704">
        <v>6.8181818181818177E-2</v>
      </c>
      <c r="I704" t="s">
        <v>8</v>
      </c>
      <c r="J704" t="s">
        <v>99</v>
      </c>
      <c r="K704" t="s">
        <v>9</v>
      </c>
      <c r="L704" t="s">
        <v>99</v>
      </c>
      <c r="M704" s="41">
        <v>0</v>
      </c>
      <c r="N704" s="41">
        <v>0</v>
      </c>
    </row>
    <row r="705" spans="1:14" x14ac:dyDescent="0.25">
      <c r="A705">
        <v>7830610</v>
      </c>
      <c r="B705" t="s">
        <v>17</v>
      </c>
      <c r="C705" t="s">
        <v>4</v>
      </c>
      <c r="D705" t="s">
        <v>613</v>
      </c>
      <c r="E705" t="s">
        <v>614</v>
      </c>
      <c r="F705">
        <v>1.1961722488038277E-3</v>
      </c>
      <c r="G705">
        <v>49.4</v>
      </c>
      <c r="H705">
        <v>5.909090909090909E-2</v>
      </c>
      <c r="I705">
        <v>76</v>
      </c>
      <c r="J705">
        <v>9.0909090909090912E-2</v>
      </c>
      <c r="K705">
        <v>64.36999999999999</v>
      </c>
      <c r="L705">
        <v>7.6997607655502384E-2</v>
      </c>
      <c r="M705" s="41">
        <v>-5.2899215370416641E-2</v>
      </c>
      <c r="N705" s="41">
        <v>-6.3276573409589283E-5</v>
      </c>
    </row>
    <row r="706" spans="1:14" x14ac:dyDescent="0.25">
      <c r="A706">
        <v>7830610</v>
      </c>
      <c r="B706" t="s">
        <v>17</v>
      </c>
      <c r="C706" t="s">
        <v>4</v>
      </c>
      <c r="D706" t="s">
        <v>615</v>
      </c>
      <c r="E706" t="s">
        <v>616</v>
      </c>
      <c r="F706">
        <v>5.9808612440191387E-3</v>
      </c>
      <c r="G706">
        <v>43.9</v>
      </c>
      <c r="H706">
        <v>0.26255980861244016</v>
      </c>
      <c r="I706">
        <v>77.7</v>
      </c>
      <c r="J706">
        <v>0.46471291866028708</v>
      </c>
      <c r="K706">
        <v>57.79</v>
      </c>
      <c r="L706">
        <v>0.34563397129186602</v>
      </c>
      <c r="M706" s="41">
        <v>2.4991980753839016E-3</v>
      </c>
      <c r="N706" s="41">
        <v>1.4947356910190798E-5</v>
      </c>
    </row>
    <row r="707" spans="1:14" x14ac:dyDescent="0.25">
      <c r="A707">
        <v>7830610</v>
      </c>
      <c r="B707" t="s">
        <v>17</v>
      </c>
      <c r="C707" t="s">
        <v>4</v>
      </c>
      <c r="D707" t="s">
        <v>615</v>
      </c>
      <c r="E707" t="s">
        <v>617</v>
      </c>
      <c r="F707">
        <v>9.0909090909090912E-2</v>
      </c>
      <c r="G707">
        <v>35.9</v>
      </c>
      <c r="H707">
        <v>3.2636363636363637</v>
      </c>
      <c r="I707">
        <v>76.3</v>
      </c>
      <c r="J707">
        <v>6.9363636363636365</v>
      </c>
      <c r="K707">
        <v>63.125</v>
      </c>
      <c r="L707">
        <v>5.7386363636363642</v>
      </c>
      <c r="M707" s="41">
        <v>4.9747764132916927E-3</v>
      </c>
      <c r="N707" s="41">
        <v>4.522524012083357E-4</v>
      </c>
    </row>
    <row r="708" spans="1:14" x14ac:dyDescent="0.25">
      <c r="A708">
        <v>7830610</v>
      </c>
      <c r="B708" t="s">
        <v>17</v>
      </c>
      <c r="C708" t="s">
        <v>4</v>
      </c>
      <c r="D708" t="s">
        <v>618</v>
      </c>
      <c r="E708" t="s">
        <v>619</v>
      </c>
      <c r="F708">
        <v>2.3923444976076554E-3</v>
      </c>
      <c r="G708">
        <v>81.7</v>
      </c>
      <c r="H708">
        <v>0.19545454545454546</v>
      </c>
      <c r="I708" t="s">
        <v>8</v>
      </c>
      <c r="J708" t="s">
        <v>99</v>
      </c>
      <c r="K708" t="s">
        <v>9</v>
      </c>
      <c r="L708" t="s">
        <v>99</v>
      </c>
      <c r="M708" s="41">
        <v>0</v>
      </c>
      <c r="N708" s="41">
        <v>0</v>
      </c>
    </row>
    <row r="709" spans="1:14" x14ac:dyDescent="0.25">
      <c r="A709">
        <v>7830610</v>
      </c>
      <c r="B709" t="s">
        <v>17</v>
      </c>
      <c r="C709" t="s">
        <v>4</v>
      </c>
      <c r="D709" t="s">
        <v>620</v>
      </c>
      <c r="E709" t="s">
        <v>621</v>
      </c>
      <c r="F709">
        <v>9.5693779904306216E-3</v>
      </c>
      <c r="G709">
        <v>23.3</v>
      </c>
      <c r="H709">
        <v>0.22296650717703348</v>
      </c>
      <c r="I709">
        <v>77.7</v>
      </c>
      <c r="J709">
        <v>0.74354066985645928</v>
      </c>
      <c r="K709">
        <v>61.750000000000007</v>
      </c>
      <c r="L709">
        <v>0.59090909090909094</v>
      </c>
      <c r="M709" s="41">
        <v>-5.39693683385849E-2</v>
      </c>
      <c r="N709" s="41">
        <v>-5.1645328553669764E-4</v>
      </c>
    </row>
    <row r="710" spans="1:14" x14ac:dyDescent="0.25">
      <c r="A710">
        <v>7830610</v>
      </c>
      <c r="B710" t="s">
        <v>17</v>
      </c>
      <c r="C710" t="s">
        <v>4</v>
      </c>
      <c r="D710" t="s">
        <v>620</v>
      </c>
      <c r="E710" t="s">
        <v>622</v>
      </c>
      <c r="F710">
        <v>1.1961722488038277E-3</v>
      </c>
      <c r="G710">
        <v>35.799999999999997</v>
      </c>
      <c r="H710">
        <v>4.2822966507177027E-2</v>
      </c>
      <c r="I710">
        <v>76.599999999999994</v>
      </c>
      <c r="J710">
        <v>9.1626794258373195E-2</v>
      </c>
      <c r="K710">
        <v>59.569999999999993</v>
      </c>
      <c r="L710">
        <v>7.1255980861244003E-2</v>
      </c>
      <c r="M710" s="41">
        <v>-7.5423814356327057E-2</v>
      </c>
      <c r="N710" s="41">
        <v>-9.0219873631970163E-5</v>
      </c>
    </row>
    <row r="711" spans="1:14" x14ac:dyDescent="0.25">
      <c r="A711">
        <v>7830610</v>
      </c>
      <c r="B711" t="s">
        <v>17</v>
      </c>
      <c r="C711" t="s">
        <v>4</v>
      </c>
      <c r="D711" t="s">
        <v>620</v>
      </c>
      <c r="E711" t="s">
        <v>623</v>
      </c>
      <c r="F711">
        <v>4.7846889952153108E-3</v>
      </c>
      <c r="G711">
        <v>63</v>
      </c>
      <c r="H711">
        <v>0.30143540669856456</v>
      </c>
      <c r="I711">
        <v>80.5</v>
      </c>
      <c r="J711">
        <v>0.38516746411483255</v>
      </c>
      <c r="K711">
        <v>65.419999999999987</v>
      </c>
      <c r="L711">
        <v>0.31301435406698558</v>
      </c>
      <c r="M711" s="41">
        <v>-2.8147624805569649E-2</v>
      </c>
      <c r="N711" s="41">
        <v>-1.3467763064865861E-4</v>
      </c>
    </row>
    <row r="712" spans="1:14" x14ac:dyDescent="0.25">
      <c r="A712">
        <v>7830610</v>
      </c>
      <c r="B712" t="s">
        <v>17</v>
      </c>
      <c r="C712" t="s">
        <v>4</v>
      </c>
      <c r="D712" t="s">
        <v>620</v>
      </c>
      <c r="E712" t="s">
        <v>624</v>
      </c>
      <c r="F712">
        <v>1.1961722488038277E-3</v>
      </c>
      <c r="G712">
        <v>62.3</v>
      </c>
      <c r="H712">
        <v>7.4521531100478461E-2</v>
      </c>
      <c r="I712">
        <v>94.9</v>
      </c>
      <c r="J712">
        <v>0.11351674641148325</v>
      </c>
      <c r="K712">
        <v>82.064999999999998</v>
      </c>
      <c r="L712">
        <v>9.816387559808612E-2</v>
      </c>
      <c r="M712" s="41">
        <v>8.6298801004886627E-2</v>
      </c>
      <c r="N712" s="41">
        <v>1.0322823086708926E-4</v>
      </c>
    </row>
    <row r="713" spans="1:14" x14ac:dyDescent="0.25">
      <c r="A713">
        <v>7830610</v>
      </c>
      <c r="B713" t="s">
        <v>17</v>
      </c>
      <c r="C713" t="s">
        <v>4</v>
      </c>
      <c r="D713" t="s">
        <v>620</v>
      </c>
      <c r="E713" t="s">
        <v>625</v>
      </c>
      <c r="F713">
        <v>5.9808612440191387E-3</v>
      </c>
      <c r="G713">
        <v>18.600000000000001</v>
      </c>
      <c r="H713">
        <v>0.11124401913875599</v>
      </c>
      <c r="I713">
        <v>72.5</v>
      </c>
      <c r="J713">
        <v>0.43361244019138756</v>
      </c>
      <c r="K713">
        <v>46.344999999999999</v>
      </c>
      <c r="L713">
        <v>0.277183014354067</v>
      </c>
      <c r="M713" s="41">
        <v>-9.7310341894626617E-2</v>
      </c>
      <c r="N713" s="41">
        <v>-5.8199965247982422E-4</v>
      </c>
    </row>
    <row r="714" spans="1:14" x14ac:dyDescent="0.25">
      <c r="A714">
        <v>7830610</v>
      </c>
      <c r="B714" t="s">
        <v>17</v>
      </c>
      <c r="C714" t="s">
        <v>4</v>
      </c>
      <c r="D714" t="s">
        <v>620</v>
      </c>
      <c r="E714" t="s">
        <v>626</v>
      </c>
      <c r="F714">
        <v>9.5693779904306216E-3</v>
      </c>
      <c r="G714">
        <v>47</v>
      </c>
      <c r="H714">
        <v>0.44976076555023919</v>
      </c>
      <c r="I714">
        <v>91.8</v>
      </c>
      <c r="J714">
        <v>0.87846889952153107</v>
      </c>
      <c r="K714">
        <v>71.789999999999992</v>
      </c>
      <c r="L714">
        <v>0.68698564593301426</v>
      </c>
      <c r="M714" s="41">
        <v>2.2388556972146034E-2</v>
      </c>
      <c r="N714" s="41">
        <v>2.142445643267563E-4</v>
      </c>
    </row>
    <row r="715" spans="1:14" x14ac:dyDescent="0.25">
      <c r="A715">
        <v>7830610</v>
      </c>
      <c r="B715" t="s">
        <v>17</v>
      </c>
      <c r="C715" t="s">
        <v>4</v>
      </c>
      <c r="D715" t="s">
        <v>620</v>
      </c>
      <c r="E715" t="s">
        <v>627</v>
      </c>
      <c r="F715">
        <v>8.3732057416267946E-3</v>
      </c>
      <c r="G715">
        <v>39.200000000000003</v>
      </c>
      <c r="H715">
        <v>0.32822966507177037</v>
      </c>
      <c r="I715">
        <v>89</v>
      </c>
      <c r="J715">
        <v>0.74521531100478466</v>
      </c>
      <c r="K715">
        <v>66.825000000000003</v>
      </c>
      <c r="L715">
        <v>0.55953947368421053</v>
      </c>
      <c r="M715" s="41">
        <v>4.9407318234443665E-2</v>
      </c>
      <c r="N715" s="41">
        <v>4.1369764071902594E-4</v>
      </c>
    </row>
    <row r="716" spans="1:14" s="8" customFormat="1" x14ac:dyDescent="0.25">
      <c r="A716" s="8">
        <v>7830610</v>
      </c>
      <c r="B716" s="8" t="s">
        <v>17</v>
      </c>
      <c r="C716" s="8" t="s">
        <v>4</v>
      </c>
      <c r="D716" s="8" t="s">
        <v>2324</v>
      </c>
      <c r="F716" s="8">
        <v>0.77751196172248827</v>
      </c>
      <c r="H716" s="8">
        <v>50.123803827751203</v>
      </c>
      <c r="J716" s="8">
        <v>61.542344497607665</v>
      </c>
      <c r="L716" s="8">
        <v>58.019503588516748</v>
      </c>
      <c r="M716" s="41"/>
      <c r="N716" s="43">
        <v>-3.9423195538824021E-2</v>
      </c>
    </row>
    <row r="717" spans="1:14" x14ac:dyDescent="0.25">
      <c r="A717">
        <v>7830610</v>
      </c>
      <c r="B717" t="s">
        <v>17</v>
      </c>
      <c r="C717" t="s">
        <v>6</v>
      </c>
      <c r="D717" t="s">
        <v>352</v>
      </c>
      <c r="E717" t="s">
        <v>628</v>
      </c>
      <c r="F717">
        <v>1.6746411483253589E-2</v>
      </c>
      <c r="G717">
        <v>58.2</v>
      </c>
      <c r="H717">
        <v>0.97464114832535897</v>
      </c>
      <c r="I717">
        <v>80.2</v>
      </c>
      <c r="J717">
        <v>1.343062200956938</v>
      </c>
      <c r="K717">
        <v>68.745000000000005</v>
      </c>
      <c r="L717">
        <v>1.151232057416268</v>
      </c>
      <c r="M717" s="41">
        <v>-4.1533760726451874E-2</v>
      </c>
      <c r="N717" s="41">
        <v>-6.9554144757216058E-4</v>
      </c>
    </row>
    <row r="718" spans="1:14" x14ac:dyDescent="0.25">
      <c r="A718">
        <v>7830610</v>
      </c>
      <c r="B718" t="s">
        <v>17</v>
      </c>
      <c r="C718" t="s">
        <v>6</v>
      </c>
      <c r="D718" t="s">
        <v>352</v>
      </c>
      <c r="E718" t="s">
        <v>629</v>
      </c>
      <c r="F718">
        <v>5.9808612440191387E-3</v>
      </c>
      <c r="G718">
        <v>76.8</v>
      </c>
      <c r="H718">
        <v>0.45933014354066981</v>
      </c>
      <c r="I718">
        <v>83.9</v>
      </c>
      <c r="J718">
        <v>0.50179425837320579</v>
      </c>
      <c r="K718">
        <v>74.385000000000005</v>
      </c>
      <c r="L718">
        <v>0.44488636363636369</v>
      </c>
      <c r="M718" s="41">
        <v>-3.249933198094368E-2</v>
      </c>
      <c r="N718" s="41">
        <v>-1.943739951013378E-4</v>
      </c>
    </row>
    <row r="719" spans="1:14" x14ac:dyDescent="0.25">
      <c r="A719">
        <v>7830610</v>
      </c>
      <c r="B719" t="s">
        <v>17</v>
      </c>
      <c r="C719" t="s">
        <v>6</v>
      </c>
      <c r="D719" t="s">
        <v>352</v>
      </c>
      <c r="E719" t="s">
        <v>630</v>
      </c>
      <c r="F719">
        <v>7.7751196172248807E-2</v>
      </c>
      <c r="G719">
        <v>64</v>
      </c>
      <c r="H719">
        <v>4.9760765550239237</v>
      </c>
      <c r="I719">
        <v>86.9</v>
      </c>
      <c r="J719">
        <v>6.7565789473684221</v>
      </c>
      <c r="K719">
        <v>76.625</v>
      </c>
      <c r="L719">
        <v>5.9576854066985652</v>
      </c>
      <c r="M719" s="41">
        <v>3.0470229685306549E-3</v>
      </c>
      <c r="N719" s="41">
        <v>2.3690968056757486E-4</v>
      </c>
    </row>
    <row r="720" spans="1:14" x14ac:dyDescent="0.25">
      <c r="A720">
        <v>7830610</v>
      </c>
      <c r="B720" t="s">
        <v>17</v>
      </c>
      <c r="C720" t="s">
        <v>6</v>
      </c>
      <c r="D720" t="s">
        <v>352</v>
      </c>
      <c r="E720" t="s">
        <v>353</v>
      </c>
      <c r="F720">
        <v>7.1770334928229667E-3</v>
      </c>
      <c r="G720">
        <v>58.2</v>
      </c>
      <c r="H720">
        <v>0.41770334928229669</v>
      </c>
      <c r="I720">
        <v>75</v>
      </c>
      <c r="J720">
        <v>0.53827751196172247</v>
      </c>
      <c r="K720">
        <v>70.23</v>
      </c>
      <c r="L720">
        <v>0.50404306220095696</v>
      </c>
      <c r="M720" s="41">
        <v>-7.4604853987693787E-2</v>
      </c>
      <c r="N720" s="41">
        <v>-5.3544153579684537E-4</v>
      </c>
    </row>
    <row r="721" spans="1:14" x14ac:dyDescent="0.25">
      <c r="A721">
        <v>7830610</v>
      </c>
      <c r="B721" t="s">
        <v>17</v>
      </c>
      <c r="C721" t="s">
        <v>6</v>
      </c>
      <c r="D721" t="s">
        <v>352</v>
      </c>
      <c r="E721" t="s">
        <v>631</v>
      </c>
      <c r="F721">
        <v>2.3923444976076555E-2</v>
      </c>
      <c r="G721">
        <v>71.2</v>
      </c>
      <c r="H721">
        <v>1.7033492822966507</v>
      </c>
      <c r="I721">
        <v>85.4</v>
      </c>
      <c r="J721">
        <v>2.0430622009569381</v>
      </c>
      <c r="K721">
        <v>76.155000000000001</v>
      </c>
      <c r="L721">
        <v>1.82188995215311</v>
      </c>
      <c r="M721" s="41">
        <v>-1.670260913670063E-2</v>
      </c>
      <c r="N721" s="41">
        <v>-3.9958395063877106E-4</v>
      </c>
    </row>
    <row r="722" spans="1:14" x14ac:dyDescent="0.25">
      <c r="A722">
        <v>7830610</v>
      </c>
      <c r="B722" t="s">
        <v>17</v>
      </c>
      <c r="C722" t="s">
        <v>6</v>
      </c>
      <c r="D722" t="s">
        <v>352</v>
      </c>
      <c r="E722" t="s">
        <v>632</v>
      </c>
      <c r="F722">
        <v>4.7846889952153108E-3</v>
      </c>
      <c r="G722">
        <v>72.8</v>
      </c>
      <c r="H722">
        <v>0.34832535885167459</v>
      </c>
      <c r="I722">
        <v>72.900000000000006</v>
      </c>
      <c r="J722">
        <v>0.34880382775119617</v>
      </c>
      <c r="K722">
        <v>64.314999999999998</v>
      </c>
      <c r="L722">
        <v>0.30772727272727268</v>
      </c>
      <c r="M722" s="41">
        <v>-0.10052445530891418</v>
      </c>
      <c r="N722" s="41">
        <v>-4.8097825506657503E-4</v>
      </c>
    </row>
    <row r="723" spans="1:14" x14ac:dyDescent="0.25">
      <c r="A723">
        <v>7830610</v>
      </c>
      <c r="B723" t="s">
        <v>17</v>
      </c>
      <c r="C723" t="s">
        <v>6</v>
      </c>
      <c r="D723" t="s">
        <v>352</v>
      </c>
      <c r="E723" t="s">
        <v>633</v>
      </c>
      <c r="F723">
        <v>2.6315789473684209E-2</v>
      </c>
      <c r="G723">
        <v>52.7</v>
      </c>
      <c r="H723">
        <v>1.3868421052631579</v>
      </c>
      <c r="I723">
        <v>76</v>
      </c>
      <c r="J723">
        <v>2</v>
      </c>
      <c r="K723">
        <v>67.784999999999997</v>
      </c>
      <c r="L723">
        <v>1.7838157894736841</v>
      </c>
      <c r="M723" s="41">
        <v>-5.9371158480644226E-2</v>
      </c>
      <c r="N723" s="41">
        <v>-1.5623989073853743E-3</v>
      </c>
    </row>
    <row r="724" spans="1:14" x14ac:dyDescent="0.25">
      <c r="A724">
        <v>7830610</v>
      </c>
      <c r="B724" t="s">
        <v>17</v>
      </c>
      <c r="C724" t="s">
        <v>6</v>
      </c>
      <c r="D724" t="s">
        <v>615</v>
      </c>
      <c r="E724" t="s">
        <v>634</v>
      </c>
      <c r="F724">
        <v>4.0669856459330141E-2</v>
      </c>
      <c r="G724">
        <v>37.5</v>
      </c>
      <c r="H724">
        <v>1.5251196172248802</v>
      </c>
      <c r="I724">
        <v>89.3</v>
      </c>
      <c r="J724">
        <v>3.6318181818181814</v>
      </c>
      <c r="K724">
        <v>74.004999999999995</v>
      </c>
      <c r="L724">
        <v>3.0097727272727268</v>
      </c>
      <c r="M724" s="41">
        <v>9.6037223935127258E-2</v>
      </c>
      <c r="N724" s="41">
        <v>3.9058201121941706E-3</v>
      </c>
    </row>
    <row r="725" spans="1:14" x14ac:dyDescent="0.25">
      <c r="A725">
        <v>7830610</v>
      </c>
      <c r="B725" t="s">
        <v>17</v>
      </c>
      <c r="C725" t="s">
        <v>6</v>
      </c>
      <c r="D725" t="s">
        <v>615</v>
      </c>
      <c r="E725" t="s">
        <v>635</v>
      </c>
      <c r="F725">
        <v>2.392E-3</v>
      </c>
      <c r="G725">
        <v>38.700000000000003</v>
      </c>
      <c r="H725">
        <v>9.2570400000000011E-2</v>
      </c>
      <c r="I725">
        <v>72</v>
      </c>
      <c r="J725">
        <v>0.17222399999999999</v>
      </c>
      <c r="K725">
        <v>64.144999999999996</v>
      </c>
      <c r="L725">
        <v>0.15343483999999999</v>
      </c>
      <c r="M725" s="41">
        <v>-3.6665897816419601E-2</v>
      </c>
      <c r="N725" s="41">
        <v>-8.7704827576875693E-5</v>
      </c>
    </row>
    <row r="726" spans="1:14" x14ac:dyDescent="0.25">
      <c r="A726">
        <v>7830610</v>
      </c>
      <c r="B726" t="s">
        <v>17</v>
      </c>
      <c r="C726" t="s">
        <v>6</v>
      </c>
      <c r="D726" t="s">
        <v>620</v>
      </c>
      <c r="E726" t="s">
        <v>636</v>
      </c>
      <c r="F726">
        <v>9.5693779904306216E-3</v>
      </c>
      <c r="G726">
        <v>47.6</v>
      </c>
      <c r="H726">
        <v>0.45550239234449763</v>
      </c>
      <c r="I726">
        <v>90.6</v>
      </c>
      <c r="J726">
        <v>0.8669856459330143</v>
      </c>
      <c r="K726">
        <v>74.61</v>
      </c>
      <c r="L726">
        <v>0.7139712918660287</v>
      </c>
      <c r="M726" s="41">
        <v>0.12203960865736008</v>
      </c>
      <c r="N726" s="41">
        <v>1.1678431450465078E-3</v>
      </c>
    </row>
    <row r="727" spans="1:14" x14ac:dyDescent="0.25">
      <c r="A727">
        <v>7830610</v>
      </c>
      <c r="B727" t="s">
        <v>17</v>
      </c>
      <c r="C727" t="s">
        <v>6</v>
      </c>
      <c r="D727" t="s">
        <v>620</v>
      </c>
      <c r="E727" t="s">
        <v>637</v>
      </c>
      <c r="F727">
        <v>2.3923444976076554E-3</v>
      </c>
      <c r="G727">
        <v>30.7</v>
      </c>
      <c r="H727">
        <v>7.3444976076555021E-2</v>
      </c>
      <c r="I727">
        <v>74.7</v>
      </c>
      <c r="J727">
        <v>0.17870813397129187</v>
      </c>
      <c r="K727">
        <v>64.11999999999999</v>
      </c>
      <c r="L727">
        <v>0.15339712918660284</v>
      </c>
      <c r="M727" s="41">
        <v>-8.0494165420532227E-2</v>
      </c>
      <c r="N727" s="41">
        <v>-1.9256977373333068E-4</v>
      </c>
    </row>
    <row r="728" spans="1:14" x14ac:dyDescent="0.25">
      <c r="A728">
        <v>7830610</v>
      </c>
      <c r="B728" t="s">
        <v>17</v>
      </c>
      <c r="C728" t="s">
        <v>6</v>
      </c>
      <c r="D728" t="s">
        <v>620</v>
      </c>
      <c r="E728" t="s">
        <v>638</v>
      </c>
      <c r="F728">
        <v>4.7846889952153108E-3</v>
      </c>
      <c r="G728">
        <v>50.3</v>
      </c>
      <c r="H728">
        <v>0.24066985645933012</v>
      </c>
      <c r="I728">
        <v>90.5</v>
      </c>
      <c r="J728">
        <v>0.43301435406698563</v>
      </c>
      <c r="K728">
        <v>75.089999999999989</v>
      </c>
      <c r="L728">
        <v>0.35928229665071765</v>
      </c>
      <c r="M728" s="41">
        <v>9.4685114920139313E-2</v>
      </c>
      <c r="N728" s="41">
        <v>4.5303882736908758E-4</v>
      </c>
    </row>
    <row r="729" spans="1:14" s="8" customFormat="1" x14ac:dyDescent="0.25">
      <c r="A729" s="8">
        <v>7830610</v>
      </c>
      <c r="B729" s="8" t="s">
        <v>17</v>
      </c>
      <c r="C729" s="8" t="s">
        <v>6</v>
      </c>
      <c r="D729" s="8" t="s">
        <v>2324</v>
      </c>
      <c r="F729" s="8">
        <v>0.22248769377990429</v>
      </c>
      <c r="H729" s="8">
        <v>12.653575184688995</v>
      </c>
      <c r="J729" s="8">
        <v>18.814329263157894</v>
      </c>
      <c r="L729" s="8">
        <v>16.3611381892823</v>
      </c>
      <c r="M729" s="41"/>
      <c r="N729" s="43">
        <v>1.6150190723060703E-3</v>
      </c>
    </row>
    <row r="730" spans="1:14" x14ac:dyDescent="0.25">
      <c r="A730">
        <v>7830633</v>
      </c>
      <c r="B730" t="s">
        <v>18</v>
      </c>
      <c r="C730" t="s">
        <v>4</v>
      </c>
      <c r="D730" t="s">
        <v>151</v>
      </c>
      <c r="E730" t="s">
        <v>153</v>
      </c>
      <c r="F730">
        <v>6.7796610169491523E-3</v>
      </c>
      <c r="G730">
        <v>38.200000000000003</v>
      </c>
      <c r="H730">
        <v>0.25898305084745765</v>
      </c>
      <c r="I730">
        <v>88.8</v>
      </c>
      <c r="J730">
        <v>0.60203389830508469</v>
      </c>
      <c r="K730">
        <v>71.459999999999994</v>
      </c>
      <c r="L730">
        <v>0.4844745762711864</v>
      </c>
      <c r="M730" s="41">
        <v>4.0290635079145432E-2</v>
      </c>
      <c r="N730" s="41">
        <v>2.7315684799420631E-4</v>
      </c>
    </row>
    <row r="731" spans="1:14" x14ac:dyDescent="0.25">
      <c r="A731">
        <v>7830633</v>
      </c>
      <c r="B731" t="s">
        <v>18</v>
      </c>
      <c r="C731" t="s">
        <v>4</v>
      </c>
      <c r="D731" t="s">
        <v>151</v>
      </c>
      <c r="E731" t="s">
        <v>230</v>
      </c>
      <c r="F731">
        <v>3.3898305084745762E-3</v>
      </c>
      <c r="G731">
        <v>30.9</v>
      </c>
      <c r="H731">
        <v>0.10474576271186439</v>
      </c>
      <c r="I731">
        <v>82</v>
      </c>
      <c r="J731">
        <v>0.27796610169491526</v>
      </c>
      <c r="K731">
        <v>65.75</v>
      </c>
      <c r="L731">
        <v>0.22288135593220337</v>
      </c>
      <c r="M731" s="41">
        <v>-1.5185782685875893E-2</v>
      </c>
      <c r="N731" s="41">
        <v>-5.1477229443647094E-5</v>
      </c>
    </row>
    <row r="732" spans="1:14" x14ac:dyDescent="0.25">
      <c r="A732">
        <v>7830633</v>
      </c>
      <c r="B732" t="s">
        <v>18</v>
      </c>
      <c r="C732" t="s">
        <v>4</v>
      </c>
      <c r="D732" t="s">
        <v>151</v>
      </c>
      <c r="E732" t="s">
        <v>156</v>
      </c>
      <c r="F732">
        <v>3.3898305084745762E-3</v>
      </c>
      <c r="G732">
        <v>32.9</v>
      </c>
      <c r="H732">
        <v>0.11152542372881355</v>
      </c>
      <c r="I732">
        <v>94.5</v>
      </c>
      <c r="J732">
        <v>0.32033898305084746</v>
      </c>
      <c r="K732">
        <v>70.674999999999997</v>
      </c>
      <c r="L732">
        <v>0.23957627118644065</v>
      </c>
      <c r="M732" s="41">
        <v>6.3434191048145294E-2</v>
      </c>
      <c r="N732" s="41">
        <v>2.1503115609540778E-4</v>
      </c>
    </row>
    <row r="733" spans="1:14" x14ac:dyDescent="0.25">
      <c r="A733">
        <v>7830633</v>
      </c>
      <c r="B733" t="s">
        <v>18</v>
      </c>
      <c r="C733" t="s">
        <v>4</v>
      </c>
      <c r="D733" t="s">
        <v>163</v>
      </c>
      <c r="E733" t="s">
        <v>164</v>
      </c>
      <c r="F733">
        <v>2.0338983050847456E-2</v>
      </c>
      <c r="G733">
        <v>56.8</v>
      </c>
      <c r="H733">
        <v>1.1552542372881354</v>
      </c>
      <c r="I733">
        <v>82.6</v>
      </c>
      <c r="J733">
        <v>1.6799999999999997</v>
      </c>
      <c r="K733">
        <v>66.989999999999995</v>
      </c>
      <c r="L733">
        <v>1.362508474576271</v>
      </c>
      <c r="M733" s="41">
        <v>-1.4926900621503592E-3</v>
      </c>
      <c r="N733" s="41">
        <v>-3.0359797874244591E-5</v>
      </c>
    </row>
    <row r="734" spans="1:14" x14ac:dyDescent="0.25">
      <c r="A734">
        <v>7830633</v>
      </c>
      <c r="B734" t="s">
        <v>18</v>
      </c>
      <c r="C734" t="s">
        <v>4</v>
      </c>
      <c r="D734" t="s">
        <v>163</v>
      </c>
      <c r="E734" t="s">
        <v>639</v>
      </c>
      <c r="F734">
        <v>3.3898305084745762E-3</v>
      </c>
      <c r="G734">
        <v>54.1</v>
      </c>
      <c r="H734">
        <v>0.18338983050847457</v>
      </c>
      <c r="I734">
        <v>72.5</v>
      </c>
      <c r="J734">
        <v>0.24576271186440676</v>
      </c>
      <c r="K734">
        <v>64.180000000000007</v>
      </c>
      <c r="L734">
        <v>0.21755932203389833</v>
      </c>
      <c r="M734" s="41">
        <v>-0.15465085208415985</v>
      </c>
      <c r="N734" s="41">
        <v>-5.2424017655647401E-4</v>
      </c>
    </row>
    <row r="735" spans="1:14" x14ac:dyDescent="0.25">
      <c r="A735">
        <v>7830633</v>
      </c>
      <c r="B735" t="s">
        <v>18</v>
      </c>
      <c r="C735" t="s">
        <v>4</v>
      </c>
      <c r="D735" t="s">
        <v>163</v>
      </c>
      <c r="E735" t="s">
        <v>410</v>
      </c>
      <c r="F735">
        <v>3.3898305084745762E-3</v>
      </c>
      <c r="G735">
        <v>38.200000000000003</v>
      </c>
      <c r="H735">
        <v>0.12949152542372883</v>
      </c>
      <c r="I735">
        <v>82</v>
      </c>
      <c r="J735">
        <v>0.27796610169491526</v>
      </c>
      <c r="K735">
        <v>63.009999999999991</v>
      </c>
      <c r="L735">
        <v>0.21359322033898301</v>
      </c>
      <c r="M735" s="41">
        <v>-4.7805394977331161E-2</v>
      </c>
      <c r="N735" s="41">
        <v>-1.6205218636383445E-4</v>
      </c>
    </row>
    <row r="736" spans="1:14" x14ac:dyDescent="0.25">
      <c r="A736">
        <v>7830633</v>
      </c>
      <c r="B736" t="s">
        <v>18</v>
      </c>
      <c r="C736" t="s">
        <v>4</v>
      </c>
      <c r="D736" t="s">
        <v>163</v>
      </c>
      <c r="E736" t="s">
        <v>166</v>
      </c>
      <c r="F736">
        <v>3.3898305084745763E-2</v>
      </c>
      <c r="G736">
        <v>42.9</v>
      </c>
      <c r="H736">
        <v>1.4542372881355932</v>
      </c>
      <c r="I736">
        <v>77.7</v>
      </c>
      <c r="J736">
        <v>2.6338983050847458</v>
      </c>
      <c r="K736">
        <v>55.924999999999997</v>
      </c>
      <c r="L736">
        <v>1.8957627118644067</v>
      </c>
      <c r="M736" s="41">
        <v>-6.545228511095047E-2</v>
      </c>
      <c r="N736" s="41">
        <v>-2.2187215291847619E-3</v>
      </c>
    </row>
    <row r="737" spans="1:14" x14ac:dyDescent="0.25">
      <c r="A737">
        <v>7830633</v>
      </c>
      <c r="B737" t="s">
        <v>18</v>
      </c>
      <c r="C737" t="s">
        <v>4</v>
      </c>
      <c r="D737" t="s">
        <v>163</v>
      </c>
      <c r="E737" t="s">
        <v>167</v>
      </c>
      <c r="F737">
        <v>1.3559322033898305E-2</v>
      </c>
      <c r="G737">
        <v>34.200000000000003</v>
      </c>
      <c r="H737">
        <v>0.46372881355932205</v>
      </c>
      <c r="I737">
        <v>67.2</v>
      </c>
      <c r="J737">
        <v>0.91118644067796606</v>
      </c>
      <c r="K737">
        <v>52.035000000000004</v>
      </c>
      <c r="L737">
        <v>0.70555932203389837</v>
      </c>
      <c r="M737" s="41">
        <v>-0.20726293325424194</v>
      </c>
      <c r="N737" s="41">
        <v>-2.8103448576846366E-3</v>
      </c>
    </row>
    <row r="738" spans="1:14" x14ac:dyDescent="0.25">
      <c r="A738">
        <v>7830633</v>
      </c>
      <c r="B738" t="s">
        <v>18</v>
      </c>
      <c r="C738" t="s">
        <v>4</v>
      </c>
      <c r="D738" t="s">
        <v>163</v>
      </c>
      <c r="E738" t="s">
        <v>168</v>
      </c>
      <c r="F738">
        <v>1.0169491525423728E-2</v>
      </c>
      <c r="G738">
        <v>55.4</v>
      </c>
      <c r="H738">
        <v>0.56338983050847458</v>
      </c>
      <c r="I738">
        <v>71.7</v>
      </c>
      <c r="J738">
        <v>0.7291525423728813</v>
      </c>
      <c r="K738">
        <v>58.67</v>
      </c>
      <c r="L738">
        <v>0.59664406779661017</v>
      </c>
      <c r="M738" s="41">
        <v>-0.13675318658351898</v>
      </c>
      <c r="N738" s="41">
        <v>-1.3907103720357862E-3</v>
      </c>
    </row>
    <row r="739" spans="1:14" x14ac:dyDescent="0.25">
      <c r="A739">
        <v>7830633</v>
      </c>
      <c r="B739" t="s">
        <v>18</v>
      </c>
      <c r="C739" t="s">
        <v>4</v>
      </c>
      <c r="D739" t="s">
        <v>163</v>
      </c>
      <c r="E739" t="s">
        <v>169</v>
      </c>
      <c r="F739">
        <v>1.3559322033898305E-2</v>
      </c>
      <c r="G739">
        <v>57.3</v>
      </c>
      <c r="H739">
        <v>0.77694915254237285</v>
      </c>
      <c r="I739">
        <v>94.4</v>
      </c>
      <c r="J739">
        <v>1.28</v>
      </c>
      <c r="K739">
        <v>81.41</v>
      </c>
      <c r="L739">
        <v>1.103864406779661</v>
      </c>
      <c r="M739" s="41">
        <v>7.1216240525245667E-2</v>
      </c>
      <c r="N739" s="41">
        <v>9.6564393932536496E-4</v>
      </c>
    </row>
    <row r="740" spans="1:14" x14ac:dyDescent="0.25">
      <c r="A740">
        <v>7830633</v>
      </c>
      <c r="B740" t="s">
        <v>18</v>
      </c>
      <c r="C740" t="s">
        <v>4</v>
      </c>
      <c r="D740" t="s">
        <v>163</v>
      </c>
      <c r="E740" t="s">
        <v>640</v>
      </c>
      <c r="F740">
        <v>3.0508474576271188E-2</v>
      </c>
      <c r="G740">
        <v>60.8</v>
      </c>
      <c r="H740">
        <v>1.8549152542372882</v>
      </c>
      <c r="I740">
        <v>89.5</v>
      </c>
      <c r="J740">
        <v>2.7305084745762711</v>
      </c>
      <c r="K740">
        <v>70.605000000000004</v>
      </c>
      <c r="L740">
        <v>2.1540508474576274</v>
      </c>
      <c r="M740" s="41">
        <v>3.8057159632444382E-2</v>
      </c>
      <c r="N740" s="41">
        <v>1.1610658870915235E-3</v>
      </c>
    </row>
    <row r="741" spans="1:14" x14ac:dyDescent="0.25">
      <c r="A741">
        <v>7830633</v>
      </c>
      <c r="B741" t="s">
        <v>18</v>
      </c>
      <c r="C741" t="s">
        <v>4</v>
      </c>
      <c r="D741" t="s">
        <v>163</v>
      </c>
      <c r="E741" t="s">
        <v>641</v>
      </c>
      <c r="F741">
        <v>3.3898305084745762E-3</v>
      </c>
      <c r="G741">
        <v>86.3</v>
      </c>
      <c r="H741">
        <v>0.29254237288135593</v>
      </c>
      <c r="I741">
        <v>87.9</v>
      </c>
      <c r="J741">
        <v>0.29796610169491528</v>
      </c>
      <c r="K741">
        <v>83.649999999999991</v>
      </c>
      <c r="L741">
        <v>0.28355932203389828</v>
      </c>
      <c r="M741" s="41">
        <v>-6.3597657717764378E-3</v>
      </c>
      <c r="N741" s="41">
        <v>-2.1558528039920128E-5</v>
      </c>
    </row>
    <row r="742" spans="1:14" x14ac:dyDescent="0.25">
      <c r="A742">
        <v>7830633</v>
      </c>
      <c r="B742" t="s">
        <v>18</v>
      </c>
      <c r="C742" t="s">
        <v>4</v>
      </c>
      <c r="D742" t="s">
        <v>163</v>
      </c>
      <c r="E742" t="s">
        <v>172</v>
      </c>
      <c r="F742">
        <v>1.0169491525423728E-2</v>
      </c>
      <c r="G742">
        <v>46.6</v>
      </c>
      <c r="H742">
        <v>0.47389830508474573</v>
      </c>
      <c r="I742">
        <v>78.7</v>
      </c>
      <c r="J742">
        <v>0.80033898305084739</v>
      </c>
      <c r="K742">
        <v>62.879999999999995</v>
      </c>
      <c r="L742">
        <v>0.63945762711864396</v>
      </c>
      <c r="M742" s="41">
        <v>-7.660752534866333E-2</v>
      </c>
      <c r="N742" s="41">
        <v>-7.7905957981691521E-4</v>
      </c>
    </row>
    <row r="743" spans="1:14" x14ac:dyDescent="0.25">
      <c r="A743">
        <v>7830633</v>
      </c>
      <c r="B743" t="s">
        <v>18</v>
      </c>
      <c r="C743" t="s">
        <v>4</v>
      </c>
      <c r="D743" t="s">
        <v>163</v>
      </c>
      <c r="E743" t="s">
        <v>175</v>
      </c>
      <c r="F743">
        <v>2.3728813559322035E-2</v>
      </c>
      <c r="G743">
        <v>49.7</v>
      </c>
      <c r="H743">
        <v>1.1793220338983053</v>
      </c>
      <c r="I743">
        <v>75</v>
      </c>
      <c r="J743">
        <v>1.7796610169491527</v>
      </c>
      <c r="K743">
        <v>64.08</v>
      </c>
      <c r="L743">
        <v>1.5205423728813559</v>
      </c>
      <c r="M743" s="41">
        <v>-9.8096892237663269E-2</v>
      </c>
      <c r="N743" s="41">
        <v>-2.3277228666564167E-3</v>
      </c>
    </row>
    <row r="744" spans="1:14" x14ac:dyDescent="0.25">
      <c r="A744">
        <v>7830633</v>
      </c>
      <c r="B744" t="s">
        <v>18</v>
      </c>
      <c r="C744" t="s">
        <v>4</v>
      </c>
      <c r="D744" t="s">
        <v>163</v>
      </c>
      <c r="E744" t="s">
        <v>176</v>
      </c>
      <c r="F744">
        <v>1.0169491525423728E-2</v>
      </c>
      <c r="G744">
        <v>34.799999999999997</v>
      </c>
      <c r="H744">
        <v>0.35389830508474573</v>
      </c>
      <c r="I744">
        <v>76.8</v>
      </c>
      <c r="J744">
        <v>0.78101694915254227</v>
      </c>
      <c r="K744">
        <v>55.47</v>
      </c>
      <c r="L744">
        <v>0.56410169491525419</v>
      </c>
      <c r="M744" s="41">
        <v>-0.1107243150472641</v>
      </c>
      <c r="N744" s="41">
        <v>-1.1260099835314992E-3</v>
      </c>
    </row>
    <row r="745" spans="1:14" x14ac:dyDescent="0.25">
      <c r="A745">
        <v>7830633</v>
      </c>
      <c r="B745" t="s">
        <v>18</v>
      </c>
      <c r="C745" t="s">
        <v>4</v>
      </c>
      <c r="D745" t="s">
        <v>163</v>
      </c>
      <c r="E745" t="s">
        <v>177</v>
      </c>
      <c r="F745">
        <v>1.6949152542372881E-2</v>
      </c>
      <c r="G745">
        <v>44.6</v>
      </c>
      <c r="H745">
        <v>0.75593220338983058</v>
      </c>
      <c r="I745">
        <v>75.099999999999994</v>
      </c>
      <c r="J745">
        <v>1.2728813559322032</v>
      </c>
      <c r="K745">
        <v>58.17</v>
      </c>
      <c r="L745">
        <v>0.98593220338983056</v>
      </c>
      <c r="M745" s="41">
        <v>-0.10789091885089874</v>
      </c>
      <c r="N745" s="41">
        <v>-1.8286596415406566E-3</v>
      </c>
    </row>
    <row r="746" spans="1:14" x14ac:dyDescent="0.25">
      <c r="A746">
        <v>7830633</v>
      </c>
      <c r="B746" t="s">
        <v>18</v>
      </c>
      <c r="C746" t="s">
        <v>4</v>
      </c>
      <c r="D746" t="s">
        <v>163</v>
      </c>
      <c r="E746" t="s">
        <v>178</v>
      </c>
      <c r="F746">
        <v>6.7796610169491523E-3</v>
      </c>
      <c r="G746">
        <v>50.4</v>
      </c>
      <c r="H746">
        <v>0.34169491525423729</v>
      </c>
      <c r="I746">
        <v>94.1</v>
      </c>
      <c r="J746">
        <v>0.63796610169491519</v>
      </c>
      <c r="K746">
        <v>78.474999999999994</v>
      </c>
      <c r="L746">
        <v>0.53203389830508474</v>
      </c>
      <c r="M746" s="41">
        <v>5.9214271605014801E-2</v>
      </c>
      <c r="N746" s="41">
        <v>4.0145268884755794E-4</v>
      </c>
    </row>
    <row r="747" spans="1:14" x14ac:dyDescent="0.25">
      <c r="A747">
        <v>7830633</v>
      </c>
      <c r="B747" t="s">
        <v>18</v>
      </c>
      <c r="C747" t="s">
        <v>4</v>
      </c>
      <c r="D747" t="s">
        <v>163</v>
      </c>
      <c r="E747" t="s">
        <v>182</v>
      </c>
      <c r="F747">
        <v>6.7796610169491523E-3</v>
      </c>
      <c r="G747">
        <v>63.3</v>
      </c>
      <c r="H747">
        <v>0.42915254237288131</v>
      </c>
      <c r="I747">
        <v>89.1</v>
      </c>
      <c r="J747">
        <v>0.60406779661016941</v>
      </c>
      <c r="K747">
        <v>72.22999999999999</v>
      </c>
      <c r="L747">
        <v>0.4896949152542372</v>
      </c>
      <c r="M747" s="41">
        <v>9.1989152133464813E-3</v>
      </c>
      <c r="N747" s="41">
        <v>6.2365526870145633E-5</v>
      </c>
    </row>
    <row r="748" spans="1:14" x14ac:dyDescent="0.25">
      <c r="A748">
        <v>7830633</v>
      </c>
      <c r="B748" t="s">
        <v>18</v>
      </c>
      <c r="C748" t="s">
        <v>4</v>
      </c>
      <c r="D748" t="s">
        <v>183</v>
      </c>
      <c r="E748" t="s">
        <v>436</v>
      </c>
      <c r="F748">
        <v>3.3898305084745762E-3</v>
      </c>
      <c r="G748">
        <v>43.2</v>
      </c>
      <c r="H748">
        <v>0.14644067796610169</v>
      </c>
      <c r="I748">
        <v>87</v>
      </c>
      <c r="J748">
        <v>0.29491525423728815</v>
      </c>
      <c r="K748">
        <v>67.289999999999992</v>
      </c>
      <c r="L748">
        <v>0.2281016949152542</v>
      </c>
      <c r="M748" s="41">
        <v>6.364692747592926E-2</v>
      </c>
      <c r="N748" s="41">
        <v>2.1575229652857377E-4</v>
      </c>
    </row>
    <row r="749" spans="1:14" x14ac:dyDescent="0.25">
      <c r="A749">
        <v>7830633</v>
      </c>
      <c r="B749" t="s">
        <v>18</v>
      </c>
      <c r="C749" t="s">
        <v>4</v>
      </c>
      <c r="D749" t="s">
        <v>183</v>
      </c>
      <c r="E749" t="s">
        <v>642</v>
      </c>
      <c r="F749">
        <v>6.7796610169491523E-3</v>
      </c>
      <c r="G749">
        <v>26.1</v>
      </c>
      <c r="H749">
        <v>0.1769491525423729</v>
      </c>
      <c r="I749">
        <v>71.099999999999994</v>
      </c>
      <c r="J749">
        <v>0.4820338983050847</v>
      </c>
      <c r="K749">
        <v>55.864999999999995</v>
      </c>
      <c r="L749">
        <v>0.37874576271186439</v>
      </c>
      <c r="M749" s="41">
        <v>-5.3310856223106384E-2</v>
      </c>
      <c r="N749" s="41">
        <v>-3.6142953371597547E-4</v>
      </c>
    </row>
    <row r="750" spans="1:14" x14ac:dyDescent="0.25">
      <c r="A750">
        <v>7830633</v>
      </c>
      <c r="B750" t="s">
        <v>18</v>
      </c>
      <c r="C750" t="s">
        <v>4</v>
      </c>
      <c r="D750" t="s">
        <v>185</v>
      </c>
      <c r="E750" t="s">
        <v>332</v>
      </c>
      <c r="F750">
        <v>4.4067796610169491E-2</v>
      </c>
      <c r="G750">
        <v>55.6</v>
      </c>
      <c r="H750">
        <v>2.4501694915254237</v>
      </c>
      <c r="I750">
        <v>63.4</v>
      </c>
      <c r="J750">
        <v>2.7938983050847455</v>
      </c>
      <c r="K750">
        <v>65.334999999999994</v>
      </c>
      <c r="L750">
        <v>2.8791694915254236</v>
      </c>
      <c r="M750" s="41">
        <v>-0.2044590562582016</v>
      </c>
      <c r="N750" s="41">
        <v>-9.0100601062936304E-3</v>
      </c>
    </row>
    <row r="751" spans="1:14" x14ac:dyDescent="0.25">
      <c r="A751">
        <v>7830633</v>
      </c>
      <c r="B751" t="s">
        <v>18</v>
      </c>
      <c r="C751" t="s">
        <v>4</v>
      </c>
      <c r="D751" t="s">
        <v>185</v>
      </c>
      <c r="E751" t="s">
        <v>643</v>
      </c>
      <c r="F751">
        <v>1.3559322033898305E-2</v>
      </c>
      <c r="G751">
        <v>53.8</v>
      </c>
      <c r="H751">
        <v>0.72949152542372875</v>
      </c>
      <c r="I751">
        <v>97.2</v>
      </c>
      <c r="J751">
        <v>1.3179661016949153</v>
      </c>
      <c r="K751">
        <v>75</v>
      </c>
      <c r="L751">
        <v>1.0169491525423728</v>
      </c>
      <c r="M751" s="41">
        <v>9.8133370280265808E-2</v>
      </c>
      <c r="N751" s="41">
        <v>1.3306219699019092E-3</v>
      </c>
    </row>
    <row r="752" spans="1:14" x14ac:dyDescent="0.25">
      <c r="A752">
        <v>7830633</v>
      </c>
      <c r="B752" t="s">
        <v>18</v>
      </c>
      <c r="C752" t="s">
        <v>4</v>
      </c>
      <c r="D752" t="s">
        <v>185</v>
      </c>
      <c r="E752" t="s">
        <v>186</v>
      </c>
      <c r="F752">
        <v>6.7796610169491523E-3</v>
      </c>
      <c r="G752">
        <v>50.1</v>
      </c>
      <c r="H752">
        <v>0.33966101694915252</v>
      </c>
      <c r="I752">
        <v>68.2</v>
      </c>
      <c r="J752">
        <v>0.46237288135593219</v>
      </c>
      <c r="K752">
        <v>56.599999999999994</v>
      </c>
      <c r="L752">
        <v>0.38372881355932198</v>
      </c>
      <c r="M752" s="41">
        <v>-0.15425053238868713</v>
      </c>
      <c r="N752" s="41">
        <v>-1.0457663212792348E-3</v>
      </c>
    </row>
    <row r="753" spans="1:14" x14ac:dyDescent="0.25">
      <c r="A753">
        <v>7830633</v>
      </c>
      <c r="B753" t="s">
        <v>18</v>
      </c>
      <c r="C753" t="s">
        <v>4</v>
      </c>
      <c r="D753" t="s">
        <v>185</v>
      </c>
      <c r="E753" t="s">
        <v>644</v>
      </c>
      <c r="F753">
        <v>1.0169491525423728E-2</v>
      </c>
      <c r="G753">
        <v>59.6</v>
      </c>
      <c r="H753">
        <v>0.60610169491525423</v>
      </c>
      <c r="I753">
        <v>76</v>
      </c>
      <c r="J753">
        <v>0.77288135593220331</v>
      </c>
      <c r="K753">
        <v>61.405000000000001</v>
      </c>
      <c r="L753">
        <v>0.62445762711864405</v>
      </c>
      <c r="M753" s="41">
        <v>-8.0783963203430176E-2</v>
      </c>
      <c r="N753" s="41">
        <v>-8.2153182918742545E-4</v>
      </c>
    </row>
    <row r="754" spans="1:14" x14ac:dyDescent="0.25">
      <c r="A754">
        <v>7830633</v>
      </c>
      <c r="B754" t="s">
        <v>18</v>
      </c>
      <c r="C754" t="s">
        <v>4</v>
      </c>
      <c r="D754" t="s">
        <v>185</v>
      </c>
      <c r="E754" t="s">
        <v>645</v>
      </c>
      <c r="F754">
        <v>4.0677966101694912E-2</v>
      </c>
      <c r="G754">
        <v>54.6</v>
      </c>
      <c r="H754">
        <v>2.2210169491525424</v>
      </c>
      <c r="I754">
        <v>80.7</v>
      </c>
      <c r="J754">
        <v>3.2827118644067794</v>
      </c>
      <c r="K754">
        <v>75.504999999999995</v>
      </c>
      <c r="L754">
        <v>3.0713898305084744</v>
      </c>
      <c r="M754" s="41">
        <v>-6.7030355334281921E-2</v>
      </c>
      <c r="N754" s="41">
        <v>-2.7266585220724849E-3</v>
      </c>
    </row>
    <row r="755" spans="1:14" x14ac:dyDescent="0.25">
      <c r="A755">
        <v>7830633</v>
      </c>
      <c r="B755" t="s">
        <v>18</v>
      </c>
      <c r="C755" t="s">
        <v>4</v>
      </c>
      <c r="D755" t="s">
        <v>185</v>
      </c>
      <c r="E755" t="s">
        <v>260</v>
      </c>
      <c r="F755">
        <v>3.7288135593220341E-2</v>
      </c>
      <c r="G755">
        <v>40.799999999999997</v>
      </c>
      <c r="H755">
        <v>1.5213559322033898</v>
      </c>
      <c r="I755">
        <v>87</v>
      </c>
      <c r="J755">
        <v>3.2440677966101696</v>
      </c>
      <c r="K755">
        <v>66.875</v>
      </c>
      <c r="L755">
        <v>2.4936440677966103</v>
      </c>
      <c r="M755" s="41">
        <v>-1.0526618920266628E-2</v>
      </c>
      <c r="N755" s="41">
        <v>-3.9251799363706076E-4</v>
      </c>
    </row>
    <row r="756" spans="1:14" x14ac:dyDescent="0.25">
      <c r="A756">
        <v>7830633</v>
      </c>
      <c r="B756" t="s">
        <v>18</v>
      </c>
      <c r="C756" t="s">
        <v>4</v>
      </c>
      <c r="D756" t="s">
        <v>185</v>
      </c>
      <c r="E756" t="s">
        <v>187</v>
      </c>
      <c r="F756">
        <v>1.6949152542372881E-2</v>
      </c>
      <c r="G756">
        <v>57.5</v>
      </c>
      <c r="H756">
        <v>0.97457627118644063</v>
      </c>
      <c r="I756">
        <v>91.7</v>
      </c>
      <c r="J756">
        <v>1.5542372881355933</v>
      </c>
      <c r="K756">
        <v>72.239999999999995</v>
      </c>
      <c r="L756">
        <v>1.224406779661017</v>
      </c>
      <c r="M756" s="41">
        <v>6.367860734462738E-2</v>
      </c>
      <c r="N756" s="41">
        <v>1.0792984295699556E-3</v>
      </c>
    </row>
    <row r="757" spans="1:14" x14ac:dyDescent="0.25">
      <c r="A757">
        <v>7830633</v>
      </c>
      <c r="B757" t="s">
        <v>18</v>
      </c>
      <c r="C757" t="s">
        <v>4</v>
      </c>
      <c r="D757" t="s">
        <v>185</v>
      </c>
      <c r="E757" t="s">
        <v>646</v>
      </c>
      <c r="F757">
        <v>2.3728813559322035E-2</v>
      </c>
      <c r="G757">
        <v>58.1</v>
      </c>
      <c r="H757">
        <v>1.3786440677966103</v>
      </c>
      <c r="I757">
        <v>88.5</v>
      </c>
      <c r="J757">
        <v>2.1</v>
      </c>
      <c r="K757">
        <v>73.825000000000003</v>
      </c>
      <c r="L757">
        <v>1.7517796610169494</v>
      </c>
      <c r="M757" s="41">
        <v>1.9858358427882195E-2</v>
      </c>
      <c r="N757" s="41">
        <v>4.71215284729408E-4</v>
      </c>
    </row>
    <row r="758" spans="1:14" x14ac:dyDescent="0.25">
      <c r="A758">
        <v>7830633</v>
      </c>
      <c r="B758" t="s">
        <v>18</v>
      </c>
      <c r="C758" t="s">
        <v>4</v>
      </c>
      <c r="D758" t="s">
        <v>185</v>
      </c>
      <c r="E758" t="s">
        <v>599</v>
      </c>
      <c r="F758">
        <v>4.4067796610169491E-2</v>
      </c>
      <c r="G758">
        <v>39.9</v>
      </c>
      <c r="H758">
        <v>1.7583050847457626</v>
      </c>
      <c r="I758">
        <v>75.3</v>
      </c>
      <c r="J758">
        <v>3.3183050847457625</v>
      </c>
      <c r="K758">
        <v>55.309999999999995</v>
      </c>
      <c r="L758">
        <v>2.4373898305084745</v>
      </c>
      <c r="M758" s="41">
        <v>-1.095495093613863E-2</v>
      </c>
      <c r="N758" s="41">
        <v>-4.8276054972814299E-4</v>
      </c>
    </row>
    <row r="759" spans="1:14" x14ac:dyDescent="0.25">
      <c r="A759">
        <v>7830633</v>
      </c>
      <c r="B759" t="s">
        <v>18</v>
      </c>
      <c r="C759" t="s">
        <v>4</v>
      </c>
      <c r="D759" t="s">
        <v>185</v>
      </c>
      <c r="E759" t="s">
        <v>188</v>
      </c>
      <c r="F759">
        <v>4.7457627118644069E-2</v>
      </c>
      <c r="G759">
        <v>36.6</v>
      </c>
      <c r="H759">
        <v>1.736949152542373</v>
      </c>
      <c r="I759">
        <v>76.099999999999994</v>
      </c>
      <c r="J759">
        <v>3.6115254237288132</v>
      </c>
      <c r="K759">
        <v>61.224999999999994</v>
      </c>
      <c r="L759">
        <v>2.9055932203389827</v>
      </c>
      <c r="M759" s="41">
        <v>-0.11176502704620361</v>
      </c>
      <c r="N759" s="41">
        <v>-5.3041029784639008E-3</v>
      </c>
    </row>
    <row r="760" spans="1:14" x14ac:dyDescent="0.25">
      <c r="A760">
        <v>7830633</v>
      </c>
      <c r="B760" t="s">
        <v>18</v>
      </c>
      <c r="C760" t="s">
        <v>4</v>
      </c>
      <c r="D760" t="s">
        <v>185</v>
      </c>
      <c r="E760" t="s">
        <v>647</v>
      </c>
      <c r="F760">
        <v>3.3898305084745762E-3</v>
      </c>
      <c r="G760">
        <v>77.099999999999994</v>
      </c>
      <c r="H760">
        <v>0.26135593220338982</v>
      </c>
      <c r="I760">
        <v>83</v>
      </c>
      <c r="J760">
        <v>0.28135593220338984</v>
      </c>
      <c r="K760">
        <v>74.574999999999989</v>
      </c>
      <c r="L760">
        <v>0.25279661016949145</v>
      </c>
      <c r="M760" s="41">
        <v>-4.5056350529193878E-2</v>
      </c>
      <c r="N760" s="41">
        <v>-1.5273339162438603E-4</v>
      </c>
    </row>
    <row r="761" spans="1:14" x14ac:dyDescent="0.25">
      <c r="A761">
        <v>7830633</v>
      </c>
      <c r="B761" t="s">
        <v>18</v>
      </c>
      <c r="C761" t="s">
        <v>4</v>
      </c>
      <c r="D761" t="s">
        <v>185</v>
      </c>
      <c r="E761" t="s">
        <v>648</v>
      </c>
      <c r="F761">
        <v>4.4067796610169491E-2</v>
      </c>
      <c r="G761">
        <v>58.4</v>
      </c>
      <c r="H761">
        <v>2.5735593220338981</v>
      </c>
      <c r="I761">
        <v>89.4</v>
      </c>
      <c r="J761">
        <v>3.9396610169491528</v>
      </c>
      <c r="K761">
        <v>79.02000000000001</v>
      </c>
      <c r="L761">
        <v>3.4822372881355936</v>
      </c>
      <c r="M761" s="41">
        <v>-6.8212086334824562E-3</v>
      </c>
      <c r="N761" s="41">
        <v>-3.0059563469583703E-4</v>
      </c>
    </row>
    <row r="762" spans="1:14" x14ac:dyDescent="0.25">
      <c r="A762">
        <v>7830633</v>
      </c>
      <c r="B762" t="s">
        <v>18</v>
      </c>
      <c r="C762" t="s">
        <v>4</v>
      </c>
      <c r="D762" t="s">
        <v>185</v>
      </c>
      <c r="E762" t="s">
        <v>649</v>
      </c>
      <c r="F762">
        <v>1.6949152542372881E-2</v>
      </c>
      <c r="G762">
        <v>62</v>
      </c>
      <c r="H762">
        <v>1.0508474576271187</v>
      </c>
      <c r="I762">
        <v>92.6</v>
      </c>
      <c r="J762">
        <v>1.5694915254237287</v>
      </c>
      <c r="K762">
        <v>79.239999999999995</v>
      </c>
      <c r="L762">
        <v>1.343050847457627</v>
      </c>
      <c r="M762" s="41">
        <v>2.034723199903965E-2</v>
      </c>
      <c r="N762" s="41">
        <v>3.4486833896677372E-4</v>
      </c>
    </row>
    <row r="763" spans="1:14" x14ac:dyDescent="0.25">
      <c r="A763">
        <v>7830633</v>
      </c>
      <c r="B763" t="s">
        <v>18</v>
      </c>
      <c r="C763" t="s">
        <v>4</v>
      </c>
      <c r="D763" t="s">
        <v>185</v>
      </c>
      <c r="E763" t="s">
        <v>650</v>
      </c>
      <c r="F763">
        <v>3.3898305084745762E-3</v>
      </c>
      <c r="G763">
        <v>52.9</v>
      </c>
      <c r="H763">
        <v>0.17932203389830506</v>
      </c>
      <c r="I763">
        <v>55.6</v>
      </c>
      <c r="J763">
        <v>0.18847457627118644</v>
      </c>
      <c r="K763">
        <v>52.685000000000002</v>
      </c>
      <c r="L763">
        <v>0.17859322033898306</v>
      </c>
      <c r="M763" s="41">
        <v>-0.29372376203536987</v>
      </c>
      <c r="N763" s="41">
        <v>-9.9567376961142329E-4</v>
      </c>
    </row>
    <row r="764" spans="1:14" x14ac:dyDescent="0.25">
      <c r="A764">
        <v>7830633</v>
      </c>
      <c r="B764" t="s">
        <v>18</v>
      </c>
      <c r="C764" t="s">
        <v>4</v>
      </c>
      <c r="D764" t="s">
        <v>185</v>
      </c>
      <c r="E764" t="s">
        <v>189</v>
      </c>
      <c r="F764">
        <v>3.7288135593220341E-2</v>
      </c>
      <c r="G764">
        <v>44.3</v>
      </c>
      <c r="H764">
        <v>1.6518644067796611</v>
      </c>
      <c r="I764">
        <v>72.400000000000006</v>
      </c>
      <c r="J764">
        <v>2.6996610169491531</v>
      </c>
      <c r="K764">
        <v>54.129999999999995</v>
      </c>
      <c r="L764">
        <v>2.0184067796610168</v>
      </c>
      <c r="M764" s="41">
        <v>-0.11875681579113007</v>
      </c>
      <c r="N764" s="41">
        <v>-4.4282202498387487E-3</v>
      </c>
    </row>
    <row r="765" spans="1:14" x14ac:dyDescent="0.25">
      <c r="A765">
        <v>7830633</v>
      </c>
      <c r="B765" t="s">
        <v>18</v>
      </c>
      <c r="C765" t="s">
        <v>4</v>
      </c>
      <c r="D765" t="s">
        <v>185</v>
      </c>
      <c r="E765" t="s">
        <v>190</v>
      </c>
      <c r="F765">
        <v>0.12542372881355932</v>
      </c>
      <c r="G765">
        <v>56.2</v>
      </c>
      <c r="H765">
        <v>7.048813559322034</v>
      </c>
      <c r="I765">
        <v>92.4</v>
      </c>
      <c r="J765">
        <v>11.589152542372881</v>
      </c>
      <c r="K765">
        <v>74.92</v>
      </c>
      <c r="L765">
        <v>9.3967457627118645</v>
      </c>
      <c r="M765" s="41">
        <v>5.7948008179664612E-2</v>
      </c>
      <c r="N765" s="41">
        <v>7.2680552632121715E-3</v>
      </c>
    </row>
    <row r="766" spans="1:14" x14ac:dyDescent="0.25">
      <c r="A766">
        <v>7830633</v>
      </c>
      <c r="B766" t="s">
        <v>18</v>
      </c>
      <c r="C766" t="s">
        <v>4</v>
      </c>
      <c r="D766" t="s">
        <v>185</v>
      </c>
      <c r="E766" t="s">
        <v>191</v>
      </c>
      <c r="F766">
        <v>3.3898305084745763E-2</v>
      </c>
      <c r="G766">
        <v>39.700000000000003</v>
      </c>
      <c r="H766">
        <v>1.3457627118644069</v>
      </c>
      <c r="I766">
        <v>79</v>
      </c>
      <c r="J766">
        <v>2.6779661016949152</v>
      </c>
      <c r="K766">
        <v>58.955000000000005</v>
      </c>
      <c r="L766">
        <v>1.9984745762711866</v>
      </c>
      <c r="M766" s="41">
        <v>-4.3551765382289886E-2</v>
      </c>
      <c r="N766" s="41">
        <v>-1.4763310299081317E-3</v>
      </c>
    </row>
    <row r="767" spans="1:14" x14ac:dyDescent="0.25">
      <c r="A767">
        <v>7830633</v>
      </c>
      <c r="B767" t="s">
        <v>18</v>
      </c>
      <c r="C767" t="s">
        <v>4</v>
      </c>
      <c r="D767" t="s">
        <v>185</v>
      </c>
      <c r="E767" t="s">
        <v>651</v>
      </c>
      <c r="F767">
        <v>6.7796610169491523E-3</v>
      </c>
      <c r="G767">
        <v>80.3</v>
      </c>
      <c r="H767">
        <v>0.54440677966101692</v>
      </c>
      <c r="I767">
        <v>80.7</v>
      </c>
      <c r="J767">
        <v>0.54711864406779664</v>
      </c>
      <c r="K767">
        <v>77.875</v>
      </c>
      <c r="L767">
        <v>0.5279661016949152</v>
      </c>
      <c r="M767" s="41">
        <v>-7.713085412979126E-2</v>
      </c>
      <c r="N767" s="41">
        <v>-5.2292104494773735E-4</v>
      </c>
    </row>
    <row r="768" spans="1:14" x14ac:dyDescent="0.25">
      <c r="A768">
        <v>7830633</v>
      </c>
      <c r="B768" t="s">
        <v>18</v>
      </c>
      <c r="C768" t="s">
        <v>4</v>
      </c>
      <c r="D768" t="s">
        <v>185</v>
      </c>
      <c r="E768" t="s">
        <v>192</v>
      </c>
      <c r="F768">
        <v>8.1355932203389825E-2</v>
      </c>
      <c r="G768">
        <v>46.2</v>
      </c>
      <c r="H768">
        <v>3.75864406779661</v>
      </c>
      <c r="I768">
        <v>80.099999999999994</v>
      </c>
      <c r="J768">
        <v>6.5166101694915248</v>
      </c>
      <c r="K768">
        <v>71.699999999999989</v>
      </c>
      <c r="L768">
        <v>5.8332203389830495</v>
      </c>
      <c r="M768" s="41">
        <v>-2.5734025985002518E-2</v>
      </c>
      <c r="N768" s="41">
        <v>-2.093615673356137E-3</v>
      </c>
    </row>
    <row r="769" spans="1:14" x14ac:dyDescent="0.25">
      <c r="A769">
        <v>7830633</v>
      </c>
      <c r="B769" t="s">
        <v>18</v>
      </c>
      <c r="C769" t="s">
        <v>4</v>
      </c>
      <c r="D769" t="s">
        <v>185</v>
      </c>
      <c r="E769" t="s">
        <v>652</v>
      </c>
      <c r="F769">
        <v>6.7796610169491523E-3</v>
      </c>
      <c r="G769">
        <v>78.2</v>
      </c>
      <c r="H769">
        <v>0.5301694915254237</v>
      </c>
      <c r="I769">
        <v>83.4</v>
      </c>
      <c r="J769">
        <v>0.56542372881355929</v>
      </c>
      <c r="K769">
        <v>76.725000000000009</v>
      </c>
      <c r="L769">
        <v>0.5201694915254238</v>
      </c>
      <c r="M769" s="41">
        <v>2.2716797888278961E-2</v>
      </c>
      <c r="N769" s="41">
        <v>1.540121890730777E-4</v>
      </c>
    </row>
    <row r="770" spans="1:14" x14ac:dyDescent="0.25">
      <c r="A770">
        <v>7830633</v>
      </c>
      <c r="B770" t="s">
        <v>18</v>
      </c>
      <c r="C770" t="s">
        <v>4</v>
      </c>
      <c r="D770" t="s">
        <v>193</v>
      </c>
      <c r="E770" t="s">
        <v>194</v>
      </c>
      <c r="F770">
        <v>3.0508474576271188E-2</v>
      </c>
      <c r="G770">
        <v>52.5</v>
      </c>
      <c r="H770">
        <v>1.6016949152542375</v>
      </c>
      <c r="I770">
        <v>87</v>
      </c>
      <c r="J770">
        <v>2.6542372881355933</v>
      </c>
      <c r="K770">
        <v>71.48</v>
      </c>
      <c r="L770">
        <v>2.1807457627118647</v>
      </c>
      <c r="M770" s="41">
        <v>6.4717084169387817E-2</v>
      </c>
      <c r="N770" s="41">
        <v>1.9744195170321708E-3</v>
      </c>
    </row>
    <row r="771" spans="1:14" x14ac:dyDescent="0.25">
      <c r="A771">
        <v>7830633</v>
      </c>
      <c r="B771" t="s">
        <v>18</v>
      </c>
      <c r="C771" t="s">
        <v>4</v>
      </c>
      <c r="D771" t="s">
        <v>193</v>
      </c>
      <c r="E771" t="s">
        <v>196</v>
      </c>
      <c r="F771">
        <v>4.0677966101694912E-2</v>
      </c>
      <c r="G771">
        <v>56.1</v>
      </c>
      <c r="H771">
        <v>2.2820338983050847</v>
      </c>
      <c r="I771">
        <v>71.3</v>
      </c>
      <c r="J771">
        <v>2.900338983050847</v>
      </c>
      <c r="K771">
        <v>60.709999999999994</v>
      </c>
      <c r="L771">
        <v>2.4695593220338981</v>
      </c>
      <c r="M771" s="41">
        <v>-7.8041382133960724E-2</v>
      </c>
      <c r="N771" s="41">
        <v>-3.1745646969746732E-3</v>
      </c>
    </row>
    <row r="772" spans="1:14" x14ac:dyDescent="0.25">
      <c r="A772">
        <v>7830633</v>
      </c>
      <c r="B772" t="s">
        <v>18</v>
      </c>
      <c r="C772" t="s">
        <v>4</v>
      </c>
      <c r="D772" t="s">
        <v>193</v>
      </c>
      <c r="E772" t="s">
        <v>335</v>
      </c>
      <c r="F772">
        <v>3.3898305084745762E-3</v>
      </c>
      <c r="G772">
        <v>58.7</v>
      </c>
      <c r="H772">
        <v>0.19898305084745763</v>
      </c>
      <c r="I772">
        <v>98.8</v>
      </c>
      <c r="J772">
        <v>0.33491525423728813</v>
      </c>
      <c r="K772">
        <v>83.45</v>
      </c>
      <c r="L772">
        <v>0.28288135593220337</v>
      </c>
      <c r="M772" s="41">
        <v>0.26058366894721985</v>
      </c>
      <c r="N772" s="41">
        <v>8.8333447100752492E-4</v>
      </c>
    </row>
    <row r="773" spans="1:14" x14ac:dyDescent="0.25">
      <c r="A773">
        <v>7830633</v>
      </c>
      <c r="B773" t="s">
        <v>18</v>
      </c>
      <c r="C773" t="s">
        <v>4</v>
      </c>
      <c r="D773" t="s">
        <v>193</v>
      </c>
      <c r="E773" t="s">
        <v>240</v>
      </c>
      <c r="F773">
        <v>3.3898305084745762E-3</v>
      </c>
      <c r="G773">
        <v>44.3</v>
      </c>
      <c r="H773">
        <v>0.15016949152542372</v>
      </c>
      <c r="I773">
        <v>81.2</v>
      </c>
      <c r="J773">
        <v>0.27525423728813558</v>
      </c>
      <c r="K773">
        <v>71.86999999999999</v>
      </c>
      <c r="L773">
        <v>0.24362711864406775</v>
      </c>
      <c r="M773" s="41">
        <v>6.2974326312541962E-2</v>
      </c>
      <c r="N773" s="41">
        <v>2.1347229258488799E-4</v>
      </c>
    </row>
    <row r="774" spans="1:14" x14ac:dyDescent="0.25">
      <c r="A774">
        <v>7830633</v>
      </c>
      <c r="B774" t="s">
        <v>18</v>
      </c>
      <c r="C774" t="s">
        <v>4</v>
      </c>
      <c r="D774" t="s">
        <v>193</v>
      </c>
      <c r="E774" t="s">
        <v>204</v>
      </c>
      <c r="F774">
        <v>6.7796610169491523E-3</v>
      </c>
      <c r="G774">
        <v>58</v>
      </c>
      <c r="H774">
        <v>0.39322033898305081</v>
      </c>
      <c r="I774">
        <v>80.8</v>
      </c>
      <c r="J774">
        <v>0.54779661016949144</v>
      </c>
      <c r="K774">
        <v>69.329999999999984</v>
      </c>
      <c r="L774">
        <v>0.47003389830508463</v>
      </c>
      <c r="M774" s="41">
        <v>-1.4808675274252892E-2</v>
      </c>
      <c r="N774" s="41">
        <v>-1.0039779846951113E-4</v>
      </c>
    </row>
    <row r="775" spans="1:14" x14ac:dyDescent="0.25">
      <c r="A775">
        <v>7830633</v>
      </c>
      <c r="B775" t="s">
        <v>18</v>
      </c>
      <c r="C775" t="s">
        <v>4</v>
      </c>
      <c r="D775" t="s">
        <v>193</v>
      </c>
      <c r="E775" t="s">
        <v>205</v>
      </c>
      <c r="F775">
        <v>1.3559322033898305E-2</v>
      </c>
      <c r="G775">
        <v>67.5</v>
      </c>
      <c r="H775">
        <v>0.9152542372881356</v>
      </c>
      <c r="I775">
        <v>79.5</v>
      </c>
      <c r="J775">
        <v>1.0779661016949151</v>
      </c>
      <c r="K775">
        <v>76.61</v>
      </c>
      <c r="L775">
        <v>1.0387796610169491</v>
      </c>
      <c r="M775" s="41">
        <v>-1.8722003325819969E-2</v>
      </c>
      <c r="N775" s="41">
        <v>-2.5385767221450803E-4</v>
      </c>
    </row>
    <row r="776" spans="1:14" x14ac:dyDescent="0.25">
      <c r="A776">
        <v>7830633</v>
      </c>
      <c r="B776" t="s">
        <v>18</v>
      </c>
      <c r="C776" t="s">
        <v>4</v>
      </c>
      <c r="D776" t="s">
        <v>209</v>
      </c>
      <c r="E776" t="s">
        <v>210</v>
      </c>
      <c r="F776">
        <v>1.3559322033898305E-2</v>
      </c>
      <c r="G776">
        <v>53.1</v>
      </c>
      <c r="H776">
        <v>0.72</v>
      </c>
      <c r="I776">
        <v>72.599999999999994</v>
      </c>
      <c r="J776">
        <v>0.98440677966101686</v>
      </c>
      <c r="K776">
        <v>64.52</v>
      </c>
      <c r="L776">
        <v>0.87484745762711857</v>
      </c>
      <c r="M776" s="41">
        <v>-0.12679260969161987</v>
      </c>
      <c r="N776" s="41">
        <v>-1.719221826327049E-3</v>
      </c>
    </row>
    <row r="777" spans="1:14" x14ac:dyDescent="0.25">
      <c r="A777">
        <v>7830633</v>
      </c>
      <c r="B777" t="s">
        <v>18</v>
      </c>
      <c r="C777" t="s">
        <v>4</v>
      </c>
      <c r="D777" t="s">
        <v>209</v>
      </c>
      <c r="E777" t="s">
        <v>653</v>
      </c>
      <c r="F777">
        <v>3.3898305084745762E-3</v>
      </c>
      <c r="G777">
        <v>58</v>
      </c>
      <c r="H777">
        <v>0.19661016949152541</v>
      </c>
      <c r="I777">
        <v>74</v>
      </c>
      <c r="J777">
        <v>0.25084745762711863</v>
      </c>
      <c r="K777">
        <v>69.075000000000003</v>
      </c>
      <c r="L777">
        <v>0.23415254237288136</v>
      </c>
      <c r="M777" s="41">
        <v>-8.2014791667461395E-2</v>
      </c>
      <c r="N777" s="41">
        <v>-2.7801624294054709E-4</v>
      </c>
    </row>
    <row r="778" spans="1:14" x14ac:dyDescent="0.25">
      <c r="A778">
        <v>7830633</v>
      </c>
      <c r="B778" t="s">
        <v>18</v>
      </c>
      <c r="C778" t="s">
        <v>4</v>
      </c>
      <c r="D778" t="s">
        <v>209</v>
      </c>
      <c r="E778" t="s">
        <v>211</v>
      </c>
      <c r="F778">
        <v>6.7796610169491523E-3</v>
      </c>
      <c r="G778">
        <v>63</v>
      </c>
      <c r="H778">
        <v>0.42711864406779659</v>
      </c>
      <c r="I778">
        <v>83.9</v>
      </c>
      <c r="J778">
        <v>0.56881355932203392</v>
      </c>
      <c r="K778">
        <v>72.605000000000004</v>
      </c>
      <c r="L778">
        <v>0.49223728813559325</v>
      </c>
      <c r="M778" s="41">
        <v>-3.3499263226985931E-2</v>
      </c>
      <c r="N778" s="41">
        <v>-2.2711364899651479E-4</v>
      </c>
    </row>
    <row r="779" spans="1:14" x14ac:dyDescent="0.25">
      <c r="A779">
        <v>7830633</v>
      </c>
      <c r="B779" t="s">
        <v>18</v>
      </c>
      <c r="C779" t="s">
        <v>4</v>
      </c>
      <c r="D779" t="s">
        <v>209</v>
      </c>
      <c r="E779" t="s">
        <v>654</v>
      </c>
      <c r="F779">
        <v>3.3898305084745762E-3</v>
      </c>
      <c r="G779">
        <v>66.7</v>
      </c>
      <c r="H779">
        <v>0.22610169491525425</v>
      </c>
      <c r="I779">
        <v>89.8</v>
      </c>
      <c r="J779">
        <v>0.30440677966101692</v>
      </c>
      <c r="K779">
        <v>75.929999999999993</v>
      </c>
      <c r="L779">
        <v>0.25738983050847453</v>
      </c>
      <c r="M779" s="41">
        <v>6.3954517245292664E-2</v>
      </c>
      <c r="N779" s="41">
        <v>2.1679497371285649E-4</v>
      </c>
    </row>
    <row r="780" spans="1:14" s="8" customFormat="1" x14ac:dyDescent="0.25">
      <c r="A780" s="8">
        <v>7830633</v>
      </c>
      <c r="B780" s="8" t="s">
        <v>18</v>
      </c>
      <c r="C780" s="8" t="s">
        <v>4</v>
      </c>
      <c r="D780" s="8" t="s">
        <v>2324</v>
      </c>
      <c r="F780" s="8">
        <v>0.99999999999999967</v>
      </c>
      <c r="H780" s="8">
        <v>50.978644067796616</v>
      </c>
      <c r="J780" s="8">
        <v>81.571525423728787</v>
      </c>
      <c r="L780" s="8">
        <v>67.703067796610156</v>
      </c>
      <c r="M780" s="41"/>
      <c r="N780" s="43">
        <v>-3.1908446190468343E-2</v>
      </c>
    </row>
    <row r="781" spans="1:14" x14ac:dyDescent="0.25">
      <c r="A781">
        <v>7830637</v>
      </c>
      <c r="B781" t="s">
        <v>19</v>
      </c>
      <c r="C781" t="s">
        <v>4</v>
      </c>
      <c r="D781" t="s">
        <v>151</v>
      </c>
      <c r="E781" t="s">
        <v>215</v>
      </c>
      <c r="F781">
        <v>5.6179775280898875E-3</v>
      </c>
      <c r="G781">
        <v>40.700000000000003</v>
      </c>
      <c r="H781">
        <v>0.22865168539325845</v>
      </c>
      <c r="I781">
        <v>84.6</v>
      </c>
      <c r="J781">
        <v>0.47528089887640446</v>
      </c>
      <c r="K781">
        <v>70.66</v>
      </c>
      <c r="L781">
        <v>0.39696629213483142</v>
      </c>
      <c r="M781" s="41">
        <v>3.2315213233232498E-2</v>
      </c>
      <c r="N781" s="41">
        <v>1.8154614175973314E-4</v>
      </c>
    </row>
    <row r="782" spans="1:14" x14ac:dyDescent="0.25">
      <c r="A782">
        <v>7830637</v>
      </c>
      <c r="B782" t="s">
        <v>19</v>
      </c>
      <c r="C782" t="s">
        <v>4</v>
      </c>
      <c r="D782" t="s">
        <v>151</v>
      </c>
      <c r="E782" t="s">
        <v>255</v>
      </c>
      <c r="F782">
        <v>1.6853932584269662E-2</v>
      </c>
      <c r="G782">
        <v>28.1</v>
      </c>
      <c r="H782">
        <v>0.47359550561797753</v>
      </c>
      <c r="I782">
        <v>97.2</v>
      </c>
      <c r="J782">
        <v>1.6382022471910112</v>
      </c>
      <c r="K782">
        <v>69.364999999999995</v>
      </c>
      <c r="L782">
        <v>1.169073033707865</v>
      </c>
      <c r="M782" s="41">
        <v>0.11290121078491211</v>
      </c>
      <c r="N782" s="41">
        <v>1.9028293952513277E-3</v>
      </c>
    </row>
    <row r="783" spans="1:14" x14ac:dyDescent="0.25">
      <c r="A783">
        <v>7830637</v>
      </c>
      <c r="B783" t="s">
        <v>19</v>
      </c>
      <c r="C783" t="s">
        <v>4</v>
      </c>
      <c r="D783" t="s">
        <v>151</v>
      </c>
      <c r="E783" t="s">
        <v>224</v>
      </c>
      <c r="F783">
        <v>1.1235955056179775E-2</v>
      </c>
      <c r="G783">
        <v>40.9</v>
      </c>
      <c r="H783">
        <v>0.45955056179775278</v>
      </c>
      <c r="I783">
        <v>91.7</v>
      </c>
      <c r="J783">
        <v>1.0303370786516854</v>
      </c>
      <c r="K783">
        <v>72.27</v>
      </c>
      <c r="L783">
        <v>0.81202247191011234</v>
      </c>
      <c r="M783" s="41">
        <v>5.291391909122467E-2</v>
      </c>
      <c r="N783" s="41">
        <v>5.945384167553334E-4</v>
      </c>
    </row>
    <row r="784" spans="1:14" x14ac:dyDescent="0.25">
      <c r="A784">
        <v>7830637</v>
      </c>
      <c r="B784" t="s">
        <v>19</v>
      </c>
      <c r="C784" t="s">
        <v>4</v>
      </c>
      <c r="D784" t="s">
        <v>151</v>
      </c>
      <c r="E784" t="s">
        <v>655</v>
      </c>
      <c r="F784">
        <v>5.6179775280898875E-3</v>
      </c>
      <c r="G784">
        <v>100</v>
      </c>
      <c r="H784">
        <v>0.5617977528089888</v>
      </c>
      <c r="I784">
        <v>100</v>
      </c>
      <c r="J784">
        <v>0.5617977528089888</v>
      </c>
      <c r="K784">
        <v>95.91</v>
      </c>
      <c r="L784">
        <v>0.53882022471910107</v>
      </c>
      <c r="M784" s="41">
        <v>0.19821843504905701</v>
      </c>
      <c r="N784" s="41">
        <v>1.1135867137587472E-3</v>
      </c>
    </row>
    <row r="785" spans="1:14" x14ac:dyDescent="0.25">
      <c r="A785">
        <v>7830637</v>
      </c>
      <c r="B785" t="s">
        <v>19</v>
      </c>
      <c r="C785" t="s">
        <v>4</v>
      </c>
      <c r="D785" t="s">
        <v>151</v>
      </c>
      <c r="E785" t="s">
        <v>236</v>
      </c>
      <c r="F785">
        <v>5.6179775280898875E-3</v>
      </c>
      <c r="G785">
        <v>28.5</v>
      </c>
      <c r="H785">
        <v>0.1601123595505618</v>
      </c>
      <c r="I785">
        <v>87.3</v>
      </c>
      <c r="J785">
        <v>0.49044943820224718</v>
      </c>
      <c r="K785">
        <v>66.08</v>
      </c>
      <c r="L785">
        <v>0.37123595505617973</v>
      </c>
      <c r="M785" s="41">
        <v>7.3341675102710724E-2</v>
      </c>
      <c r="N785" s="41">
        <v>4.1203188259949846E-4</v>
      </c>
    </row>
    <row r="786" spans="1:14" x14ac:dyDescent="0.25">
      <c r="A786">
        <v>7830637</v>
      </c>
      <c r="B786" t="s">
        <v>19</v>
      </c>
      <c r="C786" t="s">
        <v>4</v>
      </c>
      <c r="D786" t="s">
        <v>183</v>
      </c>
      <c r="E786" t="s">
        <v>411</v>
      </c>
      <c r="F786">
        <v>1.1235955056179775E-2</v>
      </c>
      <c r="G786">
        <v>53</v>
      </c>
      <c r="H786">
        <v>0.5955056179775281</v>
      </c>
      <c r="I786">
        <v>97</v>
      </c>
      <c r="J786">
        <v>1.0898876404494382</v>
      </c>
      <c r="K786">
        <v>80.669999999999987</v>
      </c>
      <c r="L786">
        <v>0.90640449438202231</v>
      </c>
      <c r="M786" s="41">
        <v>0.14667925238609314</v>
      </c>
      <c r="N786" s="41">
        <v>1.6480814874841926E-3</v>
      </c>
    </row>
    <row r="787" spans="1:14" x14ac:dyDescent="0.25">
      <c r="A787">
        <v>7830637</v>
      </c>
      <c r="B787" t="s">
        <v>19</v>
      </c>
      <c r="C787" t="s">
        <v>4</v>
      </c>
      <c r="D787" t="s">
        <v>183</v>
      </c>
      <c r="E787" t="s">
        <v>656</v>
      </c>
      <c r="F787">
        <v>6.1797752808988762E-2</v>
      </c>
      <c r="G787">
        <v>41.1</v>
      </c>
      <c r="H787">
        <v>2.5398876404494382</v>
      </c>
      <c r="I787">
        <v>79.7</v>
      </c>
      <c r="J787">
        <v>4.9252808988764043</v>
      </c>
      <c r="K787">
        <v>64.27000000000001</v>
      </c>
      <c r="L787">
        <v>3.9717415730337082</v>
      </c>
      <c r="M787" s="41">
        <v>2.4777922779321671E-2</v>
      </c>
      <c r="N787" s="41">
        <v>1.5312199470367324E-3</v>
      </c>
    </row>
    <row r="788" spans="1:14" x14ac:dyDescent="0.25">
      <c r="A788">
        <v>7830637</v>
      </c>
      <c r="B788" t="s">
        <v>19</v>
      </c>
      <c r="C788" t="s">
        <v>4</v>
      </c>
      <c r="D788" t="s">
        <v>183</v>
      </c>
      <c r="E788" t="s">
        <v>657</v>
      </c>
      <c r="F788">
        <v>2.247191011235955E-2</v>
      </c>
      <c r="G788">
        <v>46.6</v>
      </c>
      <c r="H788">
        <v>1.047191011235955</v>
      </c>
      <c r="I788">
        <v>92</v>
      </c>
      <c r="J788">
        <v>2.0674157303370784</v>
      </c>
      <c r="K788">
        <v>75.56</v>
      </c>
      <c r="L788">
        <v>1.6979775280898877</v>
      </c>
      <c r="M788" s="41">
        <v>0.13703574240207672</v>
      </c>
      <c r="N788" s="41">
        <v>3.0794548854399264E-3</v>
      </c>
    </row>
    <row r="789" spans="1:14" x14ac:dyDescent="0.25">
      <c r="A789">
        <v>7830637</v>
      </c>
      <c r="B789" t="s">
        <v>19</v>
      </c>
      <c r="C789" t="s">
        <v>4</v>
      </c>
      <c r="D789" t="s">
        <v>183</v>
      </c>
      <c r="E789" t="s">
        <v>658</v>
      </c>
      <c r="F789">
        <v>5.6179775280898875E-3</v>
      </c>
      <c r="G789">
        <v>72.099999999999994</v>
      </c>
      <c r="H789">
        <v>0.40505617977528086</v>
      </c>
      <c r="I789">
        <v>100</v>
      </c>
      <c r="J789">
        <v>0.5617977528089888</v>
      </c>
      <c r="K789">
        <v>89.17</v>
      </c>
      <c r="L789">
        <v>0.50095505617977532</v>
      </c>
      <c r="M789" s="41">
        <v>0.26022583246231079</v>
      </c>
      <c r="N789" s="41">
        <v>1.4619428790017459E-3</v>
      </c>
    </row>
    <row r="790" spans="1:14" x14ac:dyDescent="0.25">
      <c r="A790">
        <v>7830637</v>
      </c>
      <c r="B790" t="s">
        <v>19</v>
      </c>
      <c r="C790" t="s">
        <v>4</v>
      </c>
      <c r="D790" t="s">
        <v>183</v>
      </c>
      <c r="E790" t="s">
        <v>414</v>
      </c>
      <c r="F790">
        <v>4.49438202247191E-2</v>
      </c>
      <c r="G790">
        <v>31.9</v>
      </c>
      <c r="H790">
        <v>1.4337078651685393</v>
      </c>
      <c r="I790">
        <v>75.599999999999994</v>
      </c>
      <c r="J790">
        <v>3.3977528089887636</v>
      </c>
      <c r="K790">
        <v>65.27</v>
      </c>
      <c r="L790">
        <v>2.9334831460674153</v>
      </c>
      <c r="M790" s="41">
        <v>3.1772024929523468E-2</v>
      </c>
      <c r="N790" s="41">
        <v>1.4279561766077963E-3</v>
      </c>
    </row>
    <row r="791" spans="1:14" x14ac:dyDescent="0.25">
      <c r="A791">
        <v>7830637</v>
      </c>
      <c r="B791" t="s">
        <v>19</v>
      </c>
      <c r="C791" t="s">
        <v>4</v>
      </c>
      <c r="D791" t="s">
        <v>183</v>
      </c>
      <c r="E791" t="s">
        <v>258</v>
      </c>
      <c r="F791">
        <v>2.8089887640449437E-2</v>
      </c>
      <c r="G791">
        <v>53.7</v>
      </c>
      <c r="H791">
        <v>1.5084269662921348</v>
      </c>
      <c r="I791">
        <v>95.9</v>
      </c>
      <c r="J791">
        <v>2.6938202247191012</v>
      </c>
      <c r="K791">
        <v>79.515000000000001</v>
      </c>
      <c r="L791">
        <v>2.2335674157303371</v>
      </c>
      <c r="M791" s="41">
        <v>0.16891680657863617</v>
      </c>
      <c r="N791" s="41">
        <v>4.74485411737742E-3</v>
      </c>
    </row>
    <row r="792" spans="1:14" x14ac:dyDescent="0.25">
      <c r="A792">
        <v>7830637</v>
      </c>
      <c r="B792" t="s">
        <v>19</v>
      </c>
      <c r="C792" t="s">
        <v>4</v>
      </c>
      <c r="D792" t="s">
        <v>183</v>
      </c>
      <c r="E792" t="s">
        <v>184</v>
      </c>
      <c r="F792">
        <v>3.3707865168539325E-2</v>
      </c>
      <c r="G792">
        <v>39.299999999999997</v>
      </c>
      <c r="H792">
        <v>1.3247191011235955</v>
      </c>
      <c r="I792">
        <v>88.8</v>
      </c>
      <c r="J792">
        <v>2.9932584269662921</v>
      </c>
      <c r="K792">
        <v>70.60499999999999</v>
      </c>
      <c r="L792">
        <v>2.3799438202247187</v>
      </c>
      <c r="M792" s="41">
        <v>5.351029708981514E-2</v>
      </c>
      <c r="N792" s="41">
        <v>1.8037178794319709E-3</v>
      </c>
    </row>
    <row r="793" spans="1:14" x14ac:dyDescent="0.25">
      <c r="A793">
        <v>7830637</v>
      </c>
      <c r="B793" t="s">
        <v>19</v>
      </c>
      <c r="C793" t="s">
        <v>4</v>
      </c>
      <c r="D793" t="s">
        <v>183</v>
      </c>
      <c r="E793" t="s">
        <v>187</v>
      </c>
      <c r="F793">
        <v>7.3033707865168537E-2</v>
      </c>
      <c r="G793">
        <v>40.5</v>
      </c>
      <c r="H793">
        <v>2.9578651685393256</v>
      </c>
      <c r="I793">
        <v>81.5</v>
      </c>
      <c r="J793">
        <v>5.952247191011236</v>
      </c>
      <c r="K793">
        <v>70.614999999999995</v>
      </c>
      <c r="L793">
        <v>5.157275280898876</v>
      </c>
      <c r="M793" s="41">
        <v>6.367860734462738E-2</v>
      </c>
      <c r="N793" s="41">
        <v>4.6506848060682915E-3</v>
      </c>
    </row>
    <row r="794" spans="1:14" x14ac:dyDescent="0.25">
      <c r="A794">
        <v>7830637</v>
      </c>
      <c r="B794" t="s">
        <v>19</v>
      </c>
      <c r="C794" t="s">
        <v>4</v>
      </c>
      <c r="D794" t="s">
        <v>183</v>
      </c>
      <c r="E794" t="s">
        <v>659</v>
      </c>
      <c r="F794">
        <v>5.6179775280898875E-2</v>
      </c>
      <c r="G794">
        <v>39</v>
      </c>
      <c r="H794">
        <v>2.191011235955056</v>
      </c>
      <c r="I794">
        <v>85.4</v>
      </c>
      <c r="J794">
        <v>4.797752808988764</v>
      </c>
      <c r="K794">
        <v>62.115000000000009</v>
      </c>
      <c r="L794">
        <v>3.4896067415730343</v>
      </c>
      <c r="M794" s="41">
        <v>4.7874003648757935E-2</v>
      </c>
      <c r="N794" s="41">
        <v>2.6895507667841537E-3</v>
      </c>
    </row>
    <row r="795" spans="1:14" x14ac:dyDescent="0.25">
      <c r="A795">
        <v>7830637</v>
      </c>
      <c r="B795" t="s">
        <v>19</v>
      </c>
      <c r="C795" t="s">
        <v>4</v>
      </c>
      <c r="D795" t="s">
        <v>183</v>
      </c>
      <c r="E795" t="s">
        <v>660</v>
      </c>
      <c r="F795">
        <v>1.6853932584269662E-2</v>
      </c>
      <c r="G795">
        <v>41.7</v>
      </c>
      <c r="H795">
        <v>0.70280898876404496</v>
      </c>
      <c r="I795">
        <v>85.1</v>
      </c>
      <c r="J795">
        <v>1.4342696629213483</v>
      </c>
      <c r="K795">
        <v>64.039999999999992</v>
      </c>
      <c r="L795">
        <v>1.079325842696629</v>
      </c>
      <c r="M795" s="41">
        <v>8.9646659791469574E-2</v>
      </c>
      <c r="N795" s="41">
        <v>1.5108987605303859E-3</v>
      </c>
    </row>
    <row r="796" spans="1:14" x14ac:dyDescent="0.25">
      <c r="A796">
        <v>7830637</v>
      </c>
      <c r="B796" t="s">
        <v>19</v>
      </c>
      <c r="C796" t="s">
        <v>4</v>
      </c>
      <c r="D796" t="s">
        <v>183</v>
      </c>
      <c r="E796" t="s">
        <v>329</v>
      </c>
      <c r="F796">
        <v>2.247191011235955E-2</v>
      </c>
      <c r="G796">
        <v>27.8</v>
      </c>
      <c r="H796">
        <v>0.62471910112359552</v>
      </c>
      <c r="I796">
        <v>83</v>
      </c>
      <c r="J796">
        <v>1.8651685393258426</v>
      </c>
      <c r="K796">
        <v>61.88</v>
      </c>
      <c r="L796">
        <v>1.3905617977528091</v>
      </c>
      <c r="M796" s="41">
        <v>0.13735046982765198</v>
      </c>
      <c r="N796" s="41">
        <v>3.0865274118573476E-3</v>
      </c>
    </row>
    <row r="797" spans="1:14" x14ac:dyDescent="0.25">
      <c r="A797">
        <v>7830637</v>
      </c>
      <c r="B797" t="s">
        <v>19</v>
      </c>
      <c r="C797" t="s">
        <v>4</v>
      </c>
      <c r="D797" t="s">
        <v>183</v>
      </c>
      <c r="E797" t="s">
        <v>421</v>
      </c>
      <c r="F797">
        <v>3.9325842696629212E-2</v>
      </c>
      <c r="G797">
        <v>34.200000000000003</v>
      </c>
      <c r="H797">
        <v>1.3449438202247193</v>
      </c>
      <c r="I797">
        <v>76.3</v>
      </c>
      <c r="J797">
        <v>3.000561797752809</v>
      </c>
      <c r="K797">
        <v>66.084999999999994</v>
      </c>
      <c r="L797">
        <v>2.5988483146067414</v>
      </c>
      <c r="M797" s="41">
        <v>3.1638253480195999E-2</v>
      </c>
      <c r="N797" s="41">
        <v>1.2442009795582696E-3</v>
      </c>
    </row>
    <row r="798" spans="1:14" x14ac:dyDescent="0.25">
      <c r="A798">
        <v>7830637</v>
      </c>
      <c r="B798" t="s">
        <v>19</v>
      </c>
      <c r="C798" t="s">
        <v>4</v>
      </c>
      <c r="D798" t="s">
        <v>183</v>
      </c>
      <c r="E798" t="s">
        <v>661</v>
      </c>
      <c r="F798">
        <v>6.741573033707865E-2</v>
      </c>
      <c r="G798">
        <v>23.1</v>
      </c>
      <c r="H798">
        <v>1.5573033707865169</v>
      </c>
      <c r="I798">
        <v>65.2</v>
      </c>
      <c r="J798">
        <v>4.3955056179775278</v>
      </c>
      <c r="K798">
        <v>51.875</v>
      </c>
      <c r="L798">
        <v>3.4971910112359548</v>
      </c>
      <c r="M798" s="41">
        <v>-4.3867293745279312E-2</v>
      </c>
      <c r="N798" s="41">
        <v>-2.9573456457491669E-3</v>
      </c>
    </row>
    <row r="799" spans="1:14" x14ac:dyDescent="0.25">
      <c r="A799">
        <v>7830637</v>
      </c>
      <c r="B799" t="s">
        <v>19</v>
      </c>
      <c r="C799" t="s">
        <v>4</v>
      </c>
      <c r="D799" t="s">
        <v>183</v>
      </c>
      <c r="E799" t="s">
        <v>427</v>
      </c>
      <c r="F799">
        <v>5.6179775280898875E-3</v>
      </c>
      <c r="G799">
        <v>37.1</v>
      </c>
      <c r="H799">
        <v>0.20842696629213484</v>
      </c>
      <c r="I799">
        <v>89.6</v>
      </c>
      <c r="J799">
        <v>0.50337078651685385</v>
      </c>
      <c r="K799">
        <v>68.954999999999998</v>
      </c>
      <c r="L799">
        <v>0.38738764044943819</v>
      </c>
      <c r="M799" s="41">
        <v>0.10311472415924072</v>
      </c>
      <c r="N799" s="41">
        <v>5.7929620314180175E-4</v>
      </c>
    </row>
    <row r="800" spans="1:14" x14ac:dyDescent="0.25">
      <c r="A800">
        <v>7830637</v>
      </c>
      <c r="B800" t="s">
        <v>19</v>
      </c>
      <c r="C800" t="s">
        <v>4</v>
      </c>
      <c r="D800" t="s">
        <v>183</v>
      </c>
      <c r="E800" t="s">
        <v>662</v>
      </c>
      <c r="F800">
        <v>5.6179775280898875E-3</v>
      </c>
      <c r="G800">
        <v>58.9</v>
      </c>
      <c r="H800">
        <v>0.33089887640449439</v>
      </c>
      <c r="I800">
        <v>94.5</v>
      </c>
      <c r="J800">
        <v>0.5308988764044944</v>
      </c>
      <c r="K800">
        <v>81.504999999999995</v>
      </c>
      <c r="L800">
        <v>0.45789325842696627</v>
      </c>
      <c r="M800" s="41">
        <v>0.11014454066753387</v>
      </c>
      <c r="N800" s="41">
        <v>6.1878955431198803E-4</v>
      </c>
    </row>
    <row r="801" spans="1:14" x14ac:dyDescent="0.25">
      <c r="A801">
        <v>7830637</v>
      </c>
      <c r="B801" t="s">
        <v>19</v>
      </c>
      <c r="C801" t="s">
        <v>4</v>
      </c>
      <c r="D801" t="s">
        <v>183</v>
      </c>
      <c r="E801" t="s">
        <v>433</v>
      </c>
      <c r="F801">
        <v>1.1235955056179775E-2</v>
      </c>
      <c r="G801">
        <v>36.9</v>
      </c>
      <c r="H801">
        <v>0.41460674157303368</v>
      </c>
      <c r="I801">
        <v>77.900000000000006</v>
      </c>
      <c r="J801">
        <v>0.87528089887640459</v>
      </c>
      <c r="K801">
        <v>57.685000000000002</v>
      </c>
      <c r="L801">
        <v>0.64814606741573033</v>
      </c>
      <c r="M801" s="41">
        <v>2.0100688561797142E-2</v>
      </c>
      <c r="N801" s="41">
        <v>2.2585043327861957E-4</v>
      </c>
    </row>
    <row r="802" spans="1:14" x14ac:dyDescent="0.25">
      <c r="A802">
        <v>7830637</v>
      </c>
      <c r="B802" t="s">
        <v>19</v>
      </c>
      <c r="C802" t="s">
        <v>4</v>
      </c>
      <c r="D802" t="s">
        <v>183</v>
      </c>
      <c r="E802" t="s">
        <v>330</v>
      </c>
      <c r="F802">
        <v>3.3707865168539325E-2</v>
      </c>
      <c r="G802">
        <v>32.4</v>
      </c>
      <c r="H802">
        <v>1.092134831460674</v>
      </c>
      <c r="I802">
        <v>89.2</v>
      </c>
      <c r="J802">
        <v>3.0067415730337079</v>
      </c>
      <c r="K802">
        <v>69.599999999999994</v>
      </c>
      <c r="L802">
        <v>2.3460674157303369</v>
      </c>
      <c r="M802" s="41">
        <v>7.625887542963028E-2</v>
      </c>
      <c r="N802" s="41">
        <v>2.570523890886414E-3</v>
      </c>
    </row>
    <row r="803" spans="1:14" x14ac:dyDescent="0.25">
      <c r="A803">
        <v>7830637</v>
      </c>
      <c r="B803" t="s">
        <v>19</v>
      </c>
      <c r="C803" t="s">
        <v>4</v>
      </c>
      <c r="D803" t="s">
        <v>183</v>
      </c>
      <c r="E803" t="s">
        <v>663</v>
      </c>
      <c r="F803">
        <v>1.6853932584269662E-2</v>
      </c>
      <c r="G803">
        <v>30.7</v>
      </c>
      <c r="H803">
        <v>0.51741573033707866</v>
      </c>
      <c r="I803">
        <v>84.2</v>
      </c>
      <c r="J803">
        <v>1.4191011235955056</v>
      </c>
      <c r="K803">
        <v>66.664999999999992</v>
      </c>
      <c r="L803">
        <v>1.1235674157303368</v>
      </c>
      <c r="M803" s="41">
        <v>9.3610711395740509E-2</v>
      </c>
      <c r="N803" s="41">
        <v>1.5777086190293345E-3</v>
      </c>
    </row>
    <row r="804" spans="1:14" x14ac:dyDescent="0.25">
      <c r="A804">
        <v>7830637</v>
      </c>
      <c r="B804" t="s">
        <v>19</v>
      </c>
      <c r="C804" t="s">
        <v>4</v>
      </c>
      <c r="D804" t="s">
        <v>183</v>
      </c>
      <c r="E804" t="s">
        <v>664</v>
      </c>
      <c r="F804">
        <v>3.3707865168539325E-2</v>
      </c>
      <c r="G804">
        <v>31</v>
      </c>
      <c r="H804">
        <v>1.044943820224719</v>
      </c>
      <c r="I804">
        <v>82.3</v>
      </c>
      <c r="J804">
        <v>2.7741573033707865</v>
      </c>
      <c r="K804">
        <v>65.924999999999997</v>
      </c>
      <c r="L804">
        <v>2.2221910112359549</v>
      </c>
      <c r="M804" s="41">
        <v>1.8152136355638504E-2</v>
      </c>
      <c r="N804" s="41">
        <v>6.1186976479680349E-4</v>
      </c>
    </row>
    <row r="805" spans="1:14" x14ac:dyDescent="0.25">
      <c r="A805">
        <v>7830637</v>
      </c>
      <c r="B805" t="s">
        <v>19</v>
      </c>
      <c r="C805" t="s">
        <v>4</v>
      </c>
      <c r="D805" t="s">
        <v>183</v>
      </c>
      <c r="E805" t="s">
        <v>331</v>
      </c>
      <c r="F805">
        <v>5.6179775280898875E-3</v>
      </c>
      <c r="G805">
        <v>37.700000000000003</v>
      </c>
      <c r="H805">
        <v>0.21179775280898877</v>
      </c>
      <c r="I805">
        <v>75.5</v>
      </c>
      <c r="J805">
        <v>0.4241573033707865</v>
      </c>
      <c r="K805">
        <v>67.12</v>
      </c>
      <c r="L805">
        <v>0.37707865168539328</v>
      </c>
      <c r="M805" s="41">
        <v>-1.3484309427440166E-2</v>
      </c>
      <c r="N805" s="41">
        <v>-7.5754547345169466E-5</v>
      </c>
    </row>
    <row r="806" spans="1:14" x14ac:dyDescent="0.25">
      <c r="A806">
        <v>7830637</v>
      </c>
      <c r="B806" t="s">
        <v>19</v>
      </c>
      <c r="C806" t="s">
        <v>4</v>
      </c>
      <c r="D806" t="s">
        <v>183</v>
      </c>
      <c r="E806" t="s">
        <v>434</v>
      </c>
      <c r="F806">
        <v>1.6853932584269662E-2</v>
      </c>
      <c r="G806">
        <v>36.799999999999997</v>
      </c>
      <c r="H806">
        <v>0.62022471910112353</v>
      </c>
      <c r="I806">
        <v>85.8</v>
      </c>
      <c r="J806">
        <v>1.446067415730337</v>
      </c>
      <c r="K806">
        <v>66.174999999999997</v>
      </c>
      <c r="L806">
        <v>1.1153089887640448</v>
      </c>
      <c r="M806" s="41">
        <v>8.5341557860374451E-2</v>
      </c>
      <c r="N806" s="41">
        <v>1.4383408628152997E-3</v>
      </c>
    </row>
    <row r="807" spans="1:14" x14ac:dyDescent="0.25">
      <c r="A807">
        <v>7830637</v>
      </c>
      <c r="B807" t="s">
        <v>19</v>
      </c>
      <c r="C807" t="s">
        <v>4</v>
      </c>
      <c r="D807" t="s">
        <v>183</v>
      </c>
      <c r="E807" t="s">
        <v>435</v>
      </c>
      <c r="F807">
        <v>3.3707865168539325E-2</v>
      </c>
      <c r="G807">
        <v>41.6</v>
      </c>
      <c r="H807">
        <v>1.402247191011236</v>
      </c>
      <c r="I807">
        <v>88.3</v>
      </c>
      <c r="J807">
        <v>2.9764044943820225</v>
      </c>
      <c r="K807">
        <v>70.38</v>
      </c>
      <c r="L807">
        <v>2.3723595505617974</v>
      </c>
      <c r="M807" s="41">
        <v>0.10164979845285416</v>
      </c>
      <c r="N807" s="41">
        <v>3.426397700658005E-3</v>
      </c>
    </row>
    <row r="808" spans="1:14" x14ac:dyDescent="0.25">
      <c r="A808">
        <v>7830637</v>
      </c>
      <c r="B808" t="s">
        <v>19</v>
      </c>
      <c r="C808" t="s">
        <v>4</v>
      </c>
      <c r="D808" t="s">
        <v>183</v>
      </c>
      <c r="E808" t="s">
        <v>665</v>
      </c>
      <c r="F808">
        <v>3.3707865168539325E-2</v>
      </c>
      <c r="G808">
        <v>47.4</v>
      </c>
      <c r="H808">
        <v>1.597752808988764</v>
      </c>
      <c r="I808">
        <v>88.2</v>
      </c>
      <c r="J808">
        <v>2.9730337078651687</v>
      </c>
      <c r="K808">
        <v>73.064999999999998</v>
      </c>
      <c r="L808">
        <v>2.4628651685393259</v>
      </c>
      <c r="M808" s="41">
        <v>6.9334156811237335E-2</v>
      </c>
      <c r="N808" s="41">
        <v>2.3371064093675505E-3</v>
      </c>
    </row>
    <row r="809" spans="1:14" x14ac:dyDescent="0.25">
      <c r="A809">
        <v>7830637</v>
      </c>
      <c r="B809" t="s">
        <v>19</v>
      </c>
      <c r="C809" t="s">
        <v>4</v>
      </c>
      <c r="D809" t="s">
        <v>183</v>
      </c>
      <c r="E809" t="s">
        <v>666</v>
      </c>
      <c r="F809">
        <v>3.3707865168539325E-2</v>
      </c>
      <c r="G809">
        <v>40.700000000000003</v>
      </c>
      <c r="H809">
        <v>1.3719101123595505</v>
      </c>
      <c r="I809">
        <v>91.8</v>
      </c>
      <c r="J809">
        <v>3.0943820224719101</v>
      </c>
      <c r="K809">
        <v>72.314999999999998</v>
      </c>
      <c r="L809">
        <v>2.4375842696629211</v>
      </c>
      <c r="M809" s="41">
        <v>0.11524663865566254</v>
      </c>
      <c r="N809" s="41">
        <v>3.884718156932445E-3</v>
      </c>
    </row>
    <row r="810" spans="1:14" x14ac:dyDescent="0.25">
      <c r="A810">
        <v>7830637</v>
      </c>
      <c r="B810" t="s">
        <v>19</v>
      </c>
      <c r="C810" t="s">
        <v>4</v>
      </c>
      <c r="D810" t="s">
        <v>183</v>
      </c>
      <c r="E810" t="s">
        <v>436</v>
      </c>
      <c r="F810">
        <v>1.6853932584269662E-2</v>
      </c>
      <c r="G810">
        <v>43.2</v>
      </c>
      <c r="H810">
        <v>0.72808988764044946</v>
      </c>
      <c r="I810">
        <v>87</v>
      </c>
      <c r="J810">
        <v>1.4662921348314606</v>
      </c>
      <c r="K810">
        <v>67.289999999999992</v>
      </c>
      <c r="L810">
        <v>1.1341011235955054</v>
      </c>
      <c r="M810" s="41">
        <v>6.364692747592926E-2</v>
      </c>
      <c r="N810" s="41">
        <v>1.0727010248752123E-3</v>
      </c>
    </row>
    <row r="811" spans="1:14" x14ac:dyDescent="0.25">
      <c r="A811">
        <v>7830637</v>
      </c>
      <c r="B811" t="s">
        <v>19</v>
      </c>
      <c r="C811" t="s">
        <v>4</v>
      </c>
      <c r="D811" t="s">
        <v>183</v>
      </c>
      <c r="E811" t="s">
        <v>259</v>
      </c>
      <c r="F811">
        <v>1.1235955056179775E-2</v>
      </c>
      <c r="G811">
        <v>46.3</v>
      </c>
      <c r="H811">
        <v>0.52022471910112356</v>
      </c>
      <c r="I811">
        <v>93.4</v>
      </c>
      <c r="J811">
        <v>1.0494382022471911</v>
      </c>
      <c r="K811">
        <v>75.814999999999998</v>
      </c>
      <c r="L811">
        <v>0.85185393258426967</v>
      </c>
      <c r="M811" s="41">
        <v>0.18289288878440857</v>
      </c>
      <c r="N811" s="41">
        <v>2.0549762784765006E-3</v>
      </c>
    </row>
    <row r="812" spans="1:14" x14ac:dyDescent="0.25">
      <c r="A812">
        <v>7830637</v>
      </c>
      <c r="B812" t="s">
        <v>19</v>
      </c>
      <c r="C812" t="s">
        <v>4</v>
      </c>
      <c r="D812" t="s">
        <v>183</v>
      </c>
      <c r="E812" t="s">
        <v>667</v>
      </c>
      <c r="F812">
        <v>1.6853932584269662E-2</v>
      </c>
      <c r="G812">
        <v>33.4</v>
      </c>
      <c r="H812">
        <v>0.56292134831460672</v>
      </c>
      <c r="I812">
        <v>84.7</v>
      </c>
      <c r="J812">
        <v>1.4275280898876404</v>
      </c>
      <c r="K812">
        <v>67.984999999999999</v>
      </c>
      <c r="L812">
        <v>1.1458146067415731</v>
      </c>
      <c r="M812" s="41">
        <v>7.8532829880714417E-2</v>
      </c>
      <c r="N812" s="41">
        <v>1.3235870204614788E-3</v>
      </c>
    </row>
    <row r="813" spans="1:14" x14ac:dyDescent="0.25">
      <c r="A813">
        <v>7830637</v>
      </c>
      <c r="B813" t="s">
        <v>19</v>
      </c>
      <c r="C813" t="s">
        <v>4</v>
      </c>
      <c r="D813" t="s">
        <v>183</v>
      </c>
      <c r="E813" t="s">
        <v>668</v>
      </c>
      <c r="F813">
        <v>1.6853932584269662E-2</v>
      </c>
      <c r="G813">
        <v>34</v>
      </c>
      <c r="H813">
        <v>0.5730337078651685</v>
      </c>
      <c r="I813">
        <v>92.2</v>
      </c>
      <c r="J813">
        <v>1.553932584269663</v>
      </c>
      <c r="K813">
        <v>68.754999999999995</v>
      </c>
      <c r="L813">
        <v>1.1587921348314605</v>
      </c>
      <c r="M813" s="41">
        <v>0.13018339872360229</v>
      </c>
      <c r="N813" s="41">
        <v>2.1941022256786904E-3</v>
      </c>
    </row>
    <row r="814" spans="1:14" x14ac:dyDescent="0.25">
      <c r="A814">
        <v>7830637</v>
      </c>
      <c r="B814" t="s">
        <v>19</v>
      </c>
      <c r="C814" t="s">
        <v>4</v>
      </c>
      <c r="D814" t="s">
        <v>183</v>
      </c>
      <c r="E814" t="s">
        <v>437</v>
      </c>
      <c r="F814">
        <v>1.6853932584269662E-2</v>
      </c>
      <c r="G814">
        <v>39</v>
      </c>
      <c r="H814">
        <v>0.65730337078651679</v>
      </c>
      <c r="I814">
        <v>77.5</v>
      </c>
      <c r="J814">
        <v>1.3061797752808988</v>
      </c>
      <c r="K814">
        <v>59.245000000000005</v>
      </c>
      <c r="L814">
        <v>0.9985112359550562</v>
      </c>
      <c r="M814" s="41">
        <v>-1.6003332566469908E-3</v>
      </c>
      <c r="N814" s="41">
        <v>-2.6971908819893104E-5</v>
      </c>
    </row>
    <row r="815" spans="1:14" x14ac:dyDescent="0.25">
      <c r="A815">
        <v>7830637</v>
      </c>
      <c r="B815" t="s">
        <v>19</v>
      </c>
      <c r="C815" t="s">
        <v>4</v>
      </c>
      <c r="D815" t="s">
        <v>183</v>
      </c>
      <c r="E815" t="s">
        <v>438</v>
      </c>
      <c r="F815">
        <v>5.6179775280898875E-3</v>
      </c>
      <c r="G815">
        <v>63.4</v>
      </c>
      <c r="H815">
        <v>0.35617977528089884</v>
      </c>
      <c r="I815">
        <v>98.9</v>
      </c>
      <c r="J815">
        <v>0.55561797752808995</v>
      </c>
      <c r="K815">
        <v>84.02000000000001</v>
      </c>
      <c r="L815">
        <v>0.47202247191011243</v>
      </c>
      <c r="M815" s="41">
        <v>0.13940469920635223</v>
      </c>
      <c r="N815" s="41">
        <v>7.8317246745141704E-4</v>
      </c>
    </row>
    <row r="816" spans="1:14" x14ac:dyDescent="0.25">
      <c r="A816">
        <v>7830637</v>
      </c>
      <c r="B816" t="s">
        <v>19</v>
      </c>
      <c r="C816" t="s">
        <v>4</v>
      </c>
      <c r="D816" t="s">
        <v>183</v>
      </c>
      <c r="E816" t="s">
        <v>642</v>
      </c>
      <c r="F816">
        <v>3.3707865168539325E-2</v>
      </c>
      <c r="G816">
        <v>26.1</v>
      </c>
      <c r="H816">
        <v>0.87977528089887647</v>
      </c>
      <c r="I816">
        <v>71.099999999999994</v>
      </c>
      <c r="J816">
        <v>2.3966292134831457</v>
      </c>
      <c r="K816">
        <v>55.864999999999995</v>
      </c>
      <c r="L816">
        <v>1.8830898876404492</v>
      </c>
      <c r="M816" s="41">
        <v>-5.3310856223106384E-2</v>
      </c>
      <c r="N816" s="41">
        <v>-1.7969951535878556E-3</v>
      </c>
    </row>
    <row r="817" spans="1:14" x14ac:dyDescent="0.25">
      <c r="A817">
        <v>7830637</v>
      </c>
      <c r="B817" t="s">
        <v>19</v>
      </c>
      <c r="C817" t="s">
        <v>4</v>
      </c>
      <c r="D817" t="s">
        <v>183</v>
      </c>
      <c r="E817" t="s">
        <v>669</v>
      </c>
      <c r="F817">
        <v>1.1235955056179775E-2</v>
      </c>
      <c r="G817">
        <v>32.700000000000003</v>
      </c>
      <c r="H817">
        <v>0.36741573033707869</v>
      </c>
      <c r="I817">
        <v>75.400000000000006</v>
      </c>
      <c r="J817">
        <v>0.84719101123595508</v>
      </c>
      <c r="K817">
        <v>64.600000000000009</v>
      </c>
      <c r="L817">
        <v>0.72584269662921352</v>
      </c>
      <c r="M817" s="41">
        <v>3.7278342992067337E-2</v>
      </c>
      <c r="N817" s="41">
        <v>4.1885778642772287E-4</v>
      </c>
    </row>
    <row r="818" spans="1:14" x14ac:dyDescent="0.25">
      <c r="A818">
        <v>7830637</v>
      </c>
      <c r="B818" t="s">
        <v>19</v>
      </c>
      <c r="C818" t="s">
        <v>4</v>
      </c>
      <c r="D818" t="s">
        <v>183</v>
      </c>
      <c r="E818" t="s">
        <v>670</v>
      </c>
      <c r="F818">
        <v>4.49438202247191E-2</v>
      </c>
      <c r="G818">
        <v>34</v>
      </c>
      <c r="H818">
        <v>1.5280898876404494</v>
      </c>
      <c r="I818">
        <v>90.3</v>
      </c>
      <c r="J818">
        <v>4.0584269662921342</v>
      </c>
      <c r="K818">
        <v>70.664999999999992</v>
      </c>
      <c r="L818">
        <v>3.1759550561797747</v>
      </c>
      <c r="M818" s="41">
        <v>0.10262145102024078</v>
      </c>
      <c r="N818" s="41">
        <v>4.6122000458535184E-3</v>
      </c>
    </row>
    <row r="819" spans="1:14" x14ac:dyDescent="0.25">
      <c r="A819">
        <v>7830637</v>
      </c>
      <c r="B819" t="s">
        <v>19</v>
      </c>
      <c r="C819" t="s">
        <v>4</v>
      </c>
      <c r="D819" t="s">
        <v>183</v>
      </c>
      <c r="E819" t="s">
        <v>671</v>
      </c>
      <c r="F819">
        <v>1.1235955056179775E-2</v>
      </c>
      <c r="G819">
        <v>37</v>
      </c>
      <c r="H819">
        <v>0.4157303370786517</v>
      </c>
      <c r="I819">
        <v>81.400000000000006</v>
      </c>
      <c r="J819">
        <v>0.91460674157303379</v>
      </c>
      <c r="K819">
        <v>69.509999999999991</v>
      </c>
      <c r="L819">
        <v>0.78101123595505606</v>
      </c>
      <c r="M819" s="41">
        <v>0.10155421495437622</v>
      </c>
      <c r="N819" s="41">
        <v>1.1410585949929912E-3</v>
      </c>
    </row>
    <row r="820" spans="1:14" x14ac:dyDescent="0.25">
      <c r="A820">
        <v>7830637</v>
      </c>
      <c r="B820" t="s">
        <v>19</v>
      </c>
      <c r="C820" t="s">
        <v>4</v>
      </c>
      <c r="D820" t="s">
        <v>183</v>
      </c>
      <c r="E820" t="s">
        <v>439</v>
      </c>
      <c r="F820">
        <v>3.9325842696629212E-2</v>
      </c>
      <c r="G820">
        <v>45.6</v>
      </c>
      <c r="H820">
        <v>1.7932584269662921</v>
      </c>
      <c r="I820">
        <v>87.4</v>
      </c>
      <c r="J820">
        <v>3.4370786516853933</v>
      </c>
      <c r="K820">
        <v>68.7</v>
      </c>
      <c r="L820">
        <v>2.701685393258427</v>
      </c>
      <c r="M820" s="41">
        <v>0.14837196469306946</v>
      </c>
      <c r="N820" s="41">
        <v>5.8348525441094725E-3</v>
      </c>
    </row>
    <row r="821" spans="1:14" x14ac:dyDescent="0.25">
      <c r="A821">
        <v>7830637</v>
      </c>
      <c r="B821" t="s">
        <v>19</v>
      </c>
      <c r="C821" t="s">
        <v>4</v>
      </c>
      <c r="D821" t="s">
        <v>193</v>
      </c>
      <c r="E821" t="s">
        <v>240</v>
      </c>
      <c r="F821">
        <v>5.6179775280898875E-3</v>
      </c>
      <c r="G821">
        <v>44.3</v>
      </c>
      <c r="H821">
        <v>0.248876404494382</v>
      </c>
      <c r="I821">
        <v>81.2</v>
      </c>
      <c r="J821">
        <v>0.45617977528089887</v>
      </c>
      <c r="K821">
        <v>71.86999999999999</v>
      </c>
      <c r="L821">
        <v>0.40376404494382018</v>
      </c>
      <c r="M821" s="41">
        <v>6.2974326312541962E-2</v>
      </c>
      <c r="N821" s="41">
        <v>3.5378835007046048E-4</v>
      </c>
    </row>
    <row r="822" spans="1:14" x14ac:dyDescent="0.25">
      <c r="A822">
        <v>7830637</v>
      </c>
      <c r="B822" t="s">
        <v>19</v>
      </c>
      <c r="C822" t="s">
        <v>4</v>
      </c>
      <c r="D822" t="s">
        <v>346</v>
      </c>
      <c r="E822" t="s">
        <v>672</v>
      </c>
      <c r="F822">
        <v>5.6179775280898875E-3</v>
      </c>
      <c r="G822">
        <v>39</v>
      </c>
      <c r="H822">
        <v>0.2191011235955056</v>
      </c>
      <c r="I822">
        <v>82.8</v>
      </c>
      <c r="J822">
        <v>0.46516853932584268</v>
      </c>
      <c r="K822">
        <v>70.399999999999991</v>
      </c>
      <c r="L822">
        <v>0.39550561797752803</v>
      </c>
      <c r="M822" s="41">
        <v>-1.8124517053365707E-2</v>
      </c>
      <c r="N822" s="41">
        <v>-1.0182312951329049E-4</v>
      </c>
    </row>
    <row r="823" spans="1:14" x14ac:dyDescent="0.25">
      <c r="A823">
        <v>7830637</v>
      </c>
      <c r="B823" t="s">
        <v>19</v>
      </c>
      <c r="C823" t="s">
        <v>4</v>
      </c>
      <c r="D823" t="s">
        <v>673</v>
      </c>
      <c r="E823" t="s">
        <v>661</v>
      </c>
      <c r="F823">
        <v>5.6179775280898875E-3</v>
      </c>
      <c r="G823">
        <v>48.4</v>
      </c>
      <c r="H823">
        <v>0.27191011235955054</v>
      </c>
      <c r="I823">
        <v>85.1</v>
      </c>
      <c r="J823">
        <v>0.47808988764044941</v>
      </c>
      <c r="K823">
        <v>72.359999999999985</v>
      </c>
      <c r="L823">
        <v>0.40651685393258419</v>
      </c>
      <c r="M823" s="41">
        <v>-4.3867293745279312E-2</v>
      </c>
      <c r="N823" s="41">
        <v>-2.4644547047909723E-4</v>
      </c>
    </row>
    <row r="824" spans="1:14" s="8" customFormat="1" x14ac:dyDescent="0.25">
      <c r="A824" s="8">
        <v>7830637</v>
      </c>
      <c r="B824" s="8" t="s">
        <v>19</v>
      </c>
      <c r="C824" s="8" t="s">
        <v>4</v>
      </c>
      <c r="D824" s="8" t="s">
        <v>2324</v>
      </c>
      <c r="F824" s="8">
        <v>1.0000000000000002</v>
      </c>
      <c r="H824" s="8">
        <v>38.051123595505608</v>
      </c>
      <c r="J824" s="8">
        <v>83.806741573033705</v>
      </c>
      <c r="L824" s="8">
        <v>67.309915730337082</v>
      </c>
      <c r="M824" s="41"/>
      <c r="N824" s="43">
        <v>6.4938184725424133E-2</v>
      </c>
    </row>
    <row r="825" spans="1:14" x14ac:dyDescent="0.25">
      <c r="A825">
        <v>7830642</v>
      </c>
      <c r="B825" t="s">
        <v>20</v>
      </c>
      <c r="C825" t="s">
        <v>6</v>
      </c>
      <c r="D825" t="s">
        <v>674</v>
      </c>
      <c r="E825" t="s">
        <v>675</v>
      </c>
      <c r="F825">
        <v>1.8867924528301887E-3</v>
      </c>
      <c r="G825">
        <v>60.8</v>
      </c>
      <c r="H825">
        <v>0.11471698113207547</v>
      </c>
      <c r="I825">
        <v>76.3</v>
      </c>
      <c r="J825">
        <v>0.1439622641509434</v>
      </c>
      <c r="K825">
        <v>74.759999999999991</v>
      </c>
      <c r="L825">
        <v>0.14105660377358489</v>
      </c>
      <c r="M825" s="41">
        <v>-6.0485862195491791E-3</v>
      </c>
      <c r="N825" s="41">
        <v>-1.1412426829338074E-5</v>
      </c>
    </row>
    <row r="826" spans="1:14" x14ac:dyDescent="0.25">
      <c r="A826">
        <v>7830642</v>
      </c>
      <c r="B826" t="s">
        <v>20</v>
      </c>
      <c r="C826" t="s">
        <v>6</v>
      </c>
      <c r="D826" t="s">
        <v>151</v>
      </c>
      <c r="E826" t="s">
        <v>215</v>
      </c>
      <c r="F826">
        <v>1.8867924528301887E-3</v>
      </c>
      <c r="G826">
        <v>37.6</v>
      </c>
      <c r="H826">
        <v>7.0943396226415101E-2</v>
      </c>
      <c r="I826">
        <v>95.9</v>
      </c>
      <c r="J826">
        <v>0.18094339622641512</v>
      </c>
      <c r="K826">
        <v>70.650000000000006</v>
      </c>
      <c r="L826">
        <v>0.13330188679245283</v>
      </c>
      <c r="M826" s="41">
        <v>3.2315213233232498E-2</v>
      </c>
      <c r="N826" s="41">
        <v>6.0972100440061316E-5</v>
      </c>
    </row>
    <row r="827" spans="1:14" x14ac:dyDescent="0.25">
      <c r="A827">
        <v>7830642</v>
      </c>
      <c r="B827" t="s">
        <v>20</v>
      </c>
      <c r="C827" t="s">
        <v>6</v>
      </c>
      <c r="D827" t="s">
        <v>151</v>
      </c>
      <c r="E827" t="s">
        <v>242</v>
      </c>
      <c r="F827">
        <v>5.6603773584905656E-3</v>
      </c>
      <c r="G827">
        <v>28.2</v>
      </c>
      <c r="H827">
        <v>0.15962264150943395</v>
      </c>
      <c r="I827">
        <v>76</v>
      </c>
      <c r="J827">
        <v>0.43018867924528298</v>
      </c>
      <c r="K827">
        <v>58.125</v>
      </c>
      <c r="L827">
        <v>0.32900943396226412</v>
      </c>
      <c r="M827" s="41">
        <v>-2.8409458696842194E-2</v>
      </c>
      <c r="N827" s="41">
        <v>-1.6080825677457846E-4</v>
      </c>
    </row>
    <row r="828" spans="1:14" x14ac:dyDescent="0.25">
      <c r="A828">
        <v>7830642</v>
      </c>
      <c r="B828" t="s">
        <v>20</v>
      </c>
      <c r="C828" t="s">
        <v>6</v>
      </c>
      <c r="D828" t="s">
        <v>151</v>
      </c>
      <c r="E828" t="s">
        <v>244</v>
      </c>
      <c r="F828">
        <v>9.433962264150943E-3</v>
      </c>
      <c r="G828">
        <v>29.9</v>
      </c>
      <c r="H828">
        <v>0.2820754716981132</v>
      </c>
      <c r="I828">
        <v>72.900000000000006</v>
      </c>
      <c r="J828">
        <v>0.68773584905660379</v>
      </c>
      <c r="K828">
        <v>57.81</v>
      </c>
      <c r="L828">
        <v>0.54537735849056601</v>
      </c>
      <c r="M828" s="41">
        <v>-1.8294582143425941E-2</v>
      </c>
      <c r="N828" s="41">
        <v>-1.7259039757949E-4</v>
      </c>
    </row>
    <row r="829" spans="1:14" x14ac:dyDescent="0.25">
      <c r="A829">
        <v>7830642</v>
      </c>
      <c r="B829" t="s">
        <v>20</v>
      </c>
      <c r="C829" t="s">
        <v>6</v>
      </c>
      <c r="D829" t="s">
        <v>151</v>
      </c>
      <c r="E829" t="s">
        <v>245</v>
      </c>
      <c r="F829">
        <v>1.8867924528301887E-3</v>
      </c>
      <c r="G829">
        <v>25</v>
      </c>
      <c r="H829">
        <v>4.716981132075472E-2</v>
      </c>
      <c r="I829">
        <v>83.9</v>
      </c>
      <c r="J829">
        <v>0.15830188679245283</v>
      </c>
      <c r="K829">
        <v>64.944999999999993</v>
      </c>
      <c r="L829">
        <v>0.1225377358490566</v>
      </c>
      <c r="M829" s="41">
        <v>4.3599221855401993E-2</v>
      </c>
      <c r="N829" s="41">
        <v>8.2262682746041499E-5</v>
      </c>
    </row>
    <row r="830" spans="1:14" x14ac:dyDescent="0.25">
      <c r="A830">
        <v>7830642</v>
      </c>
      <c r="B830" t="s">
        <v>20</v>
      </c>
      <c r="C830" t="s">
        <v>6</v>
      </c>
      <c r="D830" t="s">
        <v>151</v>
      </c>
      <c r="E830" t="s">
        <v>247</v>
      </c>
      <c r="F830">
        <v>3.7735849056603774E-3</v>
      </c>
      <c r="G830">
        <v>32.5</v>
      </c>
      <c r="H830">
        <v>0.12264150943396226</v>
      </c>
      <c r="I830">
        <v>78.599999999999994</v>
      </c>
      <c r="J830">
        <v>0.29660377358490564</v>
      </c>
      <c r="K830">
        <v>58.9</v>
      </c>
      <c r="L830">
        <v>0.22226415094339622</v>
      </c>
      <c r="M830" s="41">
        <v>4.3711982667446136E-2</v>
      </c>
      <c r="N830" s="41">
        <v>1.6495087799036278E-4</v>
      </c>
    </row>
    <row r="831" spans="1:14" x14ac:dyDescent="0.25">
      <c r="A831">
        <v>7830642</v>
      </c>
      <c r="B831" t="s">
        <v>20</v>
      </c>
      <c r="C831" t="s">
        <v>6</v>
      </c>
      <c r="D831" t="s">
        <v>151</v>
      </c>
      <c r="E831" t="s">
        <v>250</v>
      </c>
      <c r="F831">
        <v>1.8867924528301887E-3</v>
      </c>
      <c r="G831">
        <v>36.799999999999997</v>
      </c>
      <c r="H831">
        <v>6.9433962264150939E-2</v>
      </c>
      <c r="I831">
        <v>89.2</v>
      </c>
      <c r="J831">
        <v>0.16830188679245284</v>
      </c>
      <c r="K831">
        <v>64.23</v>
      </c>
      <c r="L831">
        <v>0.12118867924528302</v>
      </c>
      <c r="M831" s="41">
        <v>6.5613739192485809E-2</v>
      </c>
      <c r="N831" s="41">
        <v>1.2379950791035059E-4</v>
      </c>
    </row>
    <row r="832" spans="1:14" x14ac:dyDescent="0.25">
      <c r="A832">
        <v>7830642</v>
      </c>
      <c r="B832" t="s">
        <v>20</v>
      </c>
      <c r="C832" t="s">
        <v>6</v>
      </c>
      <c r="D832" t="s">
        <v>151</v>
      </c>
      <c r="E832" t="s">
        <v>251</v>
      </c>
      <c r="F832">
        <v>1.8867924528301887E-3</v>
      </c>
      <c r="G832">
        <v>29.6</v>
      </c>
      <c r="H832">
        <v>5.5849056603773588E-2</v>
      </c>
      <c r="I832">
        <v>75.400000000000006</v>
      </c>
      <c r="J832">
        <v>0.14226415094339623</v>
      </c>
      <c r="K832">
        <v>58.88</v>
      </c>
      <c r="L832">
        <v>0.11109433962264152</v>
      </c>
      <c r="M832" s="41">
        <v>-2.0951222628355026E-2</v>
      </c>
      <c r="N832" s="41">
        <v>-3.9530608732745332E-5</v>
      </c>
    </row>
    <row r="833" spans="1:14" x14ac:dyDescent="0.25">
      <c r="A833">
        <v>7830642</v>
      </c>
      <c r="B833" t="s">
        <v>20</v>
      </c>
      <c r="C833" t="s">
        <v>6</v>
      </c>
      <c r="D833" t="s">
        <v>676</v>
      </c>
      <c r="E833" t="s">
        <v>677</v>
      </c>
      <c r="F833">
        <v>1.8867924528301887E-3</v>
      </c>
      <c r="G833">
        <v>68.5</v>
      </c>
      <c r="H833">
        <v>0.12924528301886792</v>
      </c>
      <c r="I833">
        <v>87.5</v>
      </c>
      <c r="J833">
        <v>0.1650943396226415</v>
      </c>
      <c r="K833">
        <v>82.215000000000003</v>
      </c>
      <c r="L833">
        <v>0.15512264150943397</v>
      </c>
      <c r="M833" s="41">
        <v>9.4019241631031036E-2</v>
      </c>
      <c r="N833" s="41">
        <v>1.7739479553024724E-4</v>
      </c>
    </row>
    <row r="834" spans="1:14" x14ac:dyDescent="0.25">
      <c r="A834">
        <v>7830642</v>
      </c>
      <c r="B834" t="s">
        <v>20</v>
      </c>
      <c r="C834" t="s">
        <v>6</v>
      </c>
      <c r="D834" t="s">
        <v>587</v>
      </c>
      <c r="E834" t="s">
        <v>678</v>
      </c>
      <c r="F834">
        <v>3.7735849056603774E-3</v>
      </c>
      <c r="G834">
        <v>37.799999999999997</v>
      </c>
      <c r="H834">
        <v>0.14264150943396225</v>
      </c>
      <c r="I834">
        <v>74.099999999999994</v>
      </c>
      <c r="J834">
        <v>0.27962264150943394</v>
      </c>
      <c r="K834">
        <v>56.314999999999991</v>
      </c>
      <c r="L834">
        <v>0.21250943396226413</v>
      </c>
      <c r="M834" s="41">
        <v>-3.3133860677480698E-2</v>
      </c>
      <c r="N834" s="41">
        <v>-1.2503343651879508E-4</v>
      </c>
    </row>
    <row r="835" spans="1:14" x14ac:dyDescent="0.25">
      <c r="A835">
        <v>7830642</v>
      </c>
      <c r="B835" t="s">
        <v>20</v>
      </c>
      <c r="C835" t="s">
        <v>6</v>
      </c>
      <c r="D835" t="s">
        <v>679</v>
      </c>
      <c r="E835" t="s">
        <v>680</v>
      </c>
      <c r="F835">
        <v>1.8867924528301887E-3</v>
      </c>
      <c r="G835">
        <v>60.8</v>
      </c>
      <c r="H835">
        <v>0.11471698113207547</v>
      </c>
      <c r="I835">
        <v>69.2</v>
      </c>
      <c r="J835">
        <v>0.13056603773584907</v>
      </c>
      <c r="K835">
        <v>59.819999999999993</v>
      </c>
      <c r="L835">
        <v>0.11286792452830187</v>
      </c>
      <c r="M835" s="41">
        <v>-0.12903445959091187</v>
      </c>
      <c r="N835" s="41">
        <v>-2.4346124451115445E-4</v>
      </c>
    </row>
    <row r="836" spans="1:14" x14ac:dyDescent="0.25">
      <c r="A836">
        <v>7830642</v>
      </c>
      <c r="B836" t="s">
        <v>20</v>
      </c>
      <c r="C836" t="s">
        <v>6</v>
      </c>
      <c r="D836" t="s">
        <v>681</v>
      </c>
      <c r="E836" t="s">
        <v>682</v>
      </c>
      <c r="F836">
        <v>1.8867924528301887E-3</v>
      </c>
      <c r="G836">
        <v>50</v>
      </c>
      <c r="H836">
        <v>9.4339622641509441E-2</v>
      </c>
      <c r="I836">
        <v>84.5</v>
      </c>
      <c r="J836">
        <v>0.15943396226415094</v>
      </c>
      <c r="K836">
        <v>67.515000000000001</v>
      </c>
      <c r="L836">
        <v>0.12738679245283019</v>
      </c>
      <c r="M836" s="41">
        <v>-2.7419379912316799E-3</v>
      </c>
      <c r="N836" s="41">
        <v>-5.1734679079843017E-6</v>
      </c>
    </row>
    <row r="837" spans="1:14" x14ac:dyDescent="0.25">
      <c r="A837">
        <v>7830642</v>
      </c>
      <c r="B837" t="s">
        <v>20</v>
      </c>
      <c r="C837" t="s">
        <v>6</v>
      </c>
      <c r="D837" t="s">
        <v>681</v>
      </c>
      <c r="E837" t="s">
        <v>683</v>
      </c>
      <c r="F837">
        <v>1.8867924528301887E-3</v>
      </c>
      <c r="G837">
        <v>57.2</v>
      </c>
      <c r="H837">
        <v>0.1079245283018868</v>
      </c>
      <c r="I837">
        <v>79.2</v>
      </c>
      <c r="J837">
        <v>0.14943396226415095</v>
      </c>
      <c r="K837">
        <v>67.524999999999991</v>
      </c>
      <c r="L837">
        <v>0.12740566037735848</v>
      </c>
      <c r="M837" s="41">
        <v>-1.7999760806560516E-2</v>
      </c>
      <c r="N837" s="41">
        <v>-3.3961812842567014E-5</v>
      </c>
    </row>
    <row r="838" spans="1:14" x14ac:dyDescent="0.25">
      <c r="A838">
        <v>7830642</v>
      </c>
      <c r="B838" t="s">
        <v>20</v>
      </c>
      <c r="C838" t="s">
        <v>6</v>
      </c>
      <c r="D838" t="s">
        <v>681</v>
      </c>
      <c r="E838" t="s">
        <v>684</v>
      </c>
      <c r="F838">
        <v>1.8867924528301887E-3</v>
      </c>
      <c r="G838">
        <v>47.6</v>
      </c>
      <c r="H838">
        <v>8.9811320754716983E-2</v>
      </c>
      <c r="I838">
        <v>80</v>
      </c>
      <c r="J838">
        <v>0.15094339622641509</v>
      </c>
      <c r="K838">
        <v>67.905000000000001</v>
      </c>
      <c r="L838">
        <v>0.12812264150943398</v>
      </c>
      <c r="M838" s="41">
        <v>-2.0495394244790077E-2</v>
      </c>
      <c r="N838" s="41">
        <v>-3.8670555178849203E-5</v>
      </c>
    </row>
    <row r="839" spans="1:14" x14ac:dyDescent="0.25">
      <c r="A839">
        <v>7830642</v>
      </c>
      <c r="B839" t="s">
        <v>20</v>
      </c>
      <c r="C839" t="s">
        <v>6</v>
      </c>
      <c r="D839" t="s">
        <v>514</v>
      </c>
      <c r="E839" t="s">
        <v>685</v>
      </c>
      <c r="F839">
        <v>1.8867924528301887E-3</v>
      </c>
      <c r="G839">
        <v>58.9</v>
      </c>
      <c r="H839">
        <v>0.11113207547169811</v>
      </c>
      <c r="I839">
        <v>80.099999999999994</v>
      </c>
      <c r="J839">
        <v>0.1511320754716981</v>
      </c>
      <c r="K839">
        <v>71.33</v>
      </c>
      <c r="L839">
        <v>0.13458490566037737</v>
      </c>
      <c r="M839" s="41">
        <v>-3.5865049809217453E-2</v>
      </c>
      <c r="N839" s="41">
        <v>-6.7669905300410285E-5</v>
      </c>
    </row>
    <row r="840" spans="1:14" x14ac:dyDescent="0.25">
      <c r="A840">
        <v>7830642</v>
      </c>
      <c r="B840" t="s">
        <v>20</v>
      </c>
      <c r="C840" t="s">
        <v>6</v>
      </c>
      <c r="D840" t="s">
        <v>514</v>
      </c>
      <c r="E840" t="s">
        <v>572</v>
      </c>
      <c r="F840">
        <v>1.8867924528301887E-3</v>
      </c>
      <c r="G840">
        <v>59.5</v>
      </c>
      <c r="H840">
        <v>0.11226415094339623</v>
      </c>
      <c r="I840">
        <v>78.099999999999994</v>
      </c>
      <c r="J840">
        <v>0.14735849056603773</v>
      </c>
      <c r="K840">
        <v>68.614999999999995</v>
      </c>
      <c r="L840">
        <v>0.12946226415094339</v>
      </c>
      <c r="M840" s="41">
        <v>-6.854739785194397E-2</v>
      </c>
      <c r="N840" s="41">
        <v>-1.2933471292819618E-4</v>
      </c>
    </row>
    <row r="841" spans="1:14" x14ac:dyDescent="0.25">
      <c r="A841">
        <v>7830642</v>
      </c>
      <c r="B841" t="s">
        <v>20</v>
      </c>
      <c r="C841" t="s">
        <v>6</v>
      </c>
      <c r="D841" t="s">
        <v>514</v>
      </c>
      <c r="E841" t="s">
        <v>573</v>
      </c>
      <c r="F841">
        <v>1.8867924528301887E-3</v>
      </c>
      <c r="G841">
        <v>47.2</v>
      </c>
      <c r="H841">
        <v>8.9056603773584916E-2</v>
      </c>
      <c r="I841">
        <v>72.3</v>
      </c>
      <c r="J841">
        <v>0.13641509433962265</v>
      </c>
      <c r="K841">
        <v>69.094999999999999</v>
      </c>
      <c r="L841">
        <v>0.1303679245283019</v>
      </c>
      <c r="M841" s="41">
        <v>-7.5053222477436066E-2</v>
      </c>
      <c r="N841" s="41">
        <v>-1.4160985373101146E-4</v>
      </c>
    </row>
    <row r="842" spans="1:14" x14ac:dyDescent="0.25">
      <c r="A842">
        <v>7830642</v>
      </c>
      <c r="B842" t="s">
        <v>20</v>
      </c>
      <c r="C842" t="s">
        <v>6</v>
      </c>
      <c r="D842" t="s">
        <v>514</v>
      </c>
      <c r="E842" t="s">
        <v>254</v>
      </c>
      <c r="F842">
        <v>3.7735849056603774E-3</v>
      </c>
      <c r="G842">
        <v>61</v>
      </c>
      <c r="H842">
        <v>0.23018867924528302</v>
      </c>
      <c r="I842">
        <v>79.900000000000006</v>
      </c>
      <c r="J842">
        <v>0.30150943396226415</v>
      </c>
      <c r="K842">
        <v>74.545000000000002</v>
      </c>
      <c r="L842">
        <v>0.28130188679245283</v>
      </c>
      <c r="M842" s="41">
        <v>2.0887997001409531E-2</v>
      </c>
      <c r="N842" s="41">
        <v>7.8822630193998235E-5</v>
      </c>
    </row>
    <row r="843" spans="1:14" x14ac:dyDescent="0.25">
      <c r="A843">
        <v>7830642</v>
      </c>
      <c r="B843" t="s">
        <v>20</v>
      </c>
      <c r="C843" t="s">
        <v>6</v>
      </c>
      <c r="D843" t="s">
        <v>686</v>
      </c>
      <c r="E843" t="s">
        <v>687</v>
      </c>
      <c r="F843">
        <v>5.6603773584905656E-3</v>
      </c>
      <c r="G843">
        <v>72.5</v>
      </c>
      <c r="H843">
        <v>0.410377358490566</v>
      </c>
      <c r="I843">
        <v>87.6</v>
      </c>
      <c r="J843">
        <v>0.49584905660377354</v>
      </c>
      <c r="K843">
        <v>76.94</v>
      </c>
      <c r="L843">
        <v>0.4355094339622641</v>
      </c>
      <c r="M843" s="41">
        <v>2.6167996227741241E-2</v>
      </c>
      <c r="N843" s="41">
        <v>1.4812073336457305E-4</v>
      </c>
    </row>
    <row r="844" spans="1:14" x14ac:dyDescent="0.25">
      <c r="A844">
        <v>7830642</v>
      </c>
      <c r="B844" t="s">
        <v>20</v>
      </c>
      <c r="C844" t="s">
        <v>6</v>
      </c>
      <c r="D844" t="s">
        <v>57</v>
      </c>
      <c r="E844" t="s">
        <v>133</v>
      </c>
      <c r="F844">
        <v>3.7735849056603774E-3</v>
      </c>
      <c r="G844">
        <v>27.9</v>
      </c>
      <c r="H844">
        <v>0.10528301886792453</v>
      </c>
      <c r="I844">
        <v>68.8</v>
      </c>
      <c r="J844">
        <v>0.25962264150943393</v>
      </c>
      <c r="K844">
        <v>53.75</v>
      </c>
      <c r="L844">
        <v>0.20283018867924529</v>
      </c>
      <c r="M844" s="41">
        <v>-8.374776691198349E-2</v>
      </c>
      <c r="N844" s="41">
        <v>-3.1602930910182449E-4</v>
      </c>
    </row>
    <row r="845" spans="1:14" x14ac:dyDescent="0.25">
      <c r="A845">
        <v>7830642</v>
      </c>
      <c r="B845" t="s">
        <v>20</v>
      </c>
      <c r="C845" t="s">
        <v>6</v>
      </c>
      <c r="D845" t="s">
        <v>57</v>
      </c>
      <c r="E845" t="s">
        <v>134</v>
      </c>
      <c r="F845">
        <v>3.7735849056603774E-3</v>
      </c>
      <c r="G845">
        <v>22.3</v>
      </c>
      <c r="H845">
        <v>8.4150943396226419E-2</v>
      </c>
      <c r="I845">
        <v>70.900000000000006</v>
      </c>
      <c r="J845">
        <v>0.26754716981132076</v>
      </c>
      <c r="K845">
        <v>54.475000000000001</v>
      </c>
      <c r="L845">
        <v>0.20556603773584906</v>
      </c>
      <c r="M845" s="41">
        <v>-6.3780635595321655E-2</v>
      </c>
      <c r="N845" s="41">
        <v>-2.4068164375593077E-4</v>
      </c>
    </row>
    <row r="846" spans="1:14" x14ac:dyDescent="0.25">
      <c r="A846">
        <v>7830642</v>
      </c>
      <c r="B846" t="s">
        <v>20</v>
      </c>
      <c r="C846" t="s">
        <v>6</v>
      </c>
      <c r="D846" t="s">
        <v>57</v>
      </c>
      <c r="E846" t="s">
        <v>136</v>
      </c>
      <c r="F846">
        <v>3.7735849056603774E-3</v>
      </c>
      <c r="G846">
        <v>53.9</v>
      </c>
      <c r="H846">
        <v>0.20339622641509433</v>
      </c>
      <c r="I846">
        <v>87.4</v>
      </c>
      <c r="J846">
        <v>0.32981132075471703</v>
      </c>
      <c r="K846">
        <v>71.465000000000003</v>
      </c>
      <c r="L846">
        <v>0.2696792452830189</v>
      </c>
      <c r="M846" s="41">
        <v>4.382169246673584E-2</v>
      </c>
      <c r="N846" s="41">
        <v>1.6536487723296542E-4</v>
      </c>
    </row>
    <row r="847" spans="1:14" x14ac:dyDescent="0.25">
      <c r="A847">
        <v>7830642</v>
      </c>
      <c r="B847" t="s">
        <v>20</v>
      </c>
      <c r="C847" t="s">
        <v>6</v>
      </c>
      <c r="D847" t="s">
        <v>57</v>
      </c>
      <c r="E847" t="s">
        <v>138</v>
      </c>
      <c r="F847">
        <v>3.7735849056603774E-3</v>
      </c>
      <c r="G847">
        <v>30.3</v>
      </c>
      <c r="H847">
        <v>0.11433962264150943</v>
      </c>
      <c r="I847">
        <v>73.599999999999994</v>
      </c>
      <c r="J847">
        <v>0.27773584905660376</v>
      </c>
      <c r="K847">
        <v>63.739999999999995</v>
      </c>
      <c r="L847">
        <v>0.24052830188679244</v>
      </c>
      <c r="M847" s="41">
        <v>-3.9826780557632446E-2</v>
      </c>
      <c r="N847" s="41">
        <v>-1.5028973795332999E-4</v>
      </c>
    </row>
    <row r="848" spans="1:14" x14ac:dyDescent="0.25">
      <c r="A848">
        <v>7830642</v>
      </c>
      <c r="B848" t="s">
        <v>20</v>
      </c>
      <c r="C848" t="s">
        <v>6</v>
      </c>
      <c r="D848" t="s">
        <v>688</v>
      </c>
      <c r="E848" t="s">
        <v>689</v>
      </c>
      <c r="F848">
        <v>1.8867924528301887E-3</v>
      </c>
      <c r="G848">
        <v>78.7</v>
      </c>
      <c r="H848">
        <v>0.14849056603773586</v>
      </c>
      <c r="I848">
        <v>86.1</v>
      </c>
      <c r="J848">
        <v>0.16245283018867923</v>
      </c>
      <c r="K848">
        <v>86</v>
      </c>
      <c r="L848">
        <v>0.16226415094339622</v>
      </c>
      <c r="M848" s="41">
        <v>3.2751161605119705E-2</v>
      </c>
      <c r="N848" s="41">
        <v>6.1794644537961711E-5</v>
      </c>
    </row>
    <row r="849" spans="1:14" x14ac:dyDescent="0.25">
      <c r="A849">
        <v>7830642</v>
      </c>
      <c r="B849" t="s">
        <v>20</v>
      </c>
      <c r="C849" t="s">
        <v>6</v>
      </c>
      <c r="D849" t="s">
        <v>690</v>
      </c>
      <c r="E849" t="s">
        <v>691</v>
      </c>
      <c r="F849">
        <v>5.6603773584905656E-3</v>
      </c>
      <c r="G849">
        <v>37</v>
      </c>
      <c r="H849">
        <v>0.20943396226415092</v>
      </c>
      <c r="I849">
        <v>76.2</v>
      </c>
      <c r="J849">
        <v>0.43132075471698111</v>
      </c>
      <c r="K849">
        <v>64.004999999999995</v>
      </c>
      <c r="L849">
        <v>0.36229245283018863</v>
      </c>
      <c r="M849" s="41">
        <v>-6.177351251244545E-2</v>
      </c>
      <c r="N849" s="41">
        <v>-3.4966139157987988E-4</v>
      </c>
    </row>
    <row r="850" spans="1:14" x14ac:dyDescent="0.25">
      <c r="A850">
        <v>7830642</v>
      </c>
      <c r="B850" t="s">
        <v>20</v>
      </c>
      <c r="C850" t="s">
        <v>6</v>
      </c>
      <c r="D850" t="s">
        <v>692</v>
      </c>
      <c r="E850" t="s">
        <v>693</v>
      </c>
      <c r="F850">
        <v>3.7735849056603774E-3</v>
      </c>
      <c r="G850">
        <v>59</v>
      </c>
      <c r="H850">
        <v>0.22264150943396227</v>
      </c>
      <c r="I850">
        <v>78.2</v>
      </c>
      <c r="J850">
        <v>0.29509433962264153</v>
      </c>
      <c r="K850">
        <v>71.789999999999992</v>
      </c>
      <c r="L850">
        <v>0.27090566037735847</v>
      </c>
      <c r="M850" s="41">
        <v>-4.9941688776016235E-2</v>
      </c>
      <c r="N850" s="41">
        <v>-1.8845920292836317E-4</v>
      </c>
    </row>
    <row r="851" spans="1:14" x14ac:dyDescent="0.25">
      <c r="A851">
        <v>7830642</v>
      </c>
      <c r="B851" t="s">
        <v>20</v>
      </c>
      <c r="C851" t="s">
        <v>6</v>
      </c>
      <c r="D851" t="s">
        <v>692</v>
      </c>
      <c r="E851" t="s">
        <v>694</v>
      </c>
      <c r="F851">
        <v>1.8867924528301887E-3</v>
      </c>
      <c r="G851">
        <v>82.1</v>
      </c>
      <c r="H851">
        <v>0.15490566037735848</v>
      </c>
      <c r="I851">
        <v>80.5</v>
      </c>
      <c r="J851">
        <v>0.15188679245283018</v>
      </c>
      <c r="K851">
        <v>80.84</v>
      </c>
      <c r="L851">
        <v>0.15252830188679245</v>
      </c>
      <c r="M851" s="41">
        <v>-3.2210223376750946E-2</v>
      </c>
      <c r="N851" s="41">
        <v>-6.0774006371228202E-5</v>
      </c>
    </row>
    <row r="852" spans="1:14" x14ac:dyDescent="0.25">
      <c r="A852">
        <v>7830642</v>
      </c>
      <c r="B852" t="s">
        <v>20</v>
      </c>
      <c r="C852" t="s">
        <v>6</v>
      </c>
      <c r="D852" t="s">
        <v>695</v>
      </c>
      <c r="E852" t="s">
        <v>696</v>
      </c>
      <c r="F852">
        <v>1.8867924528301887E-3</v>
      </c>
      <c r="G852">
        <v>94.3</v>
      </c>
      <c r="H852">
        <v>0.17792452830188679</v>
      </c>
      <c r="I852">
        <v>94.3</v>
      </c>
      <c r="J852">
        <v>0.17792452830188679</v>
      </c>
      <c r="K852">
        <v>90.545000000000002</v>
      </c>
      <c r="L852">
        <v>0.17083962264150943</v>
      </c>
      <c r="M852" s="41">
        <v>0.12365619838237762</v>
      </c>
      <c r="N852" s="41">
        <v>2.3331358185354269E-4</v>
      </c>
    </row>
    <row r="853" spans="1:14" x14ac:dyDescent="0.25">
      <c r="A853">
        <v>7830642</v>
      </c>
      <c r="B853" t="s">
        <v>20</v>
      </c>
      <c r="C853" t="s">
        <v>6</v>
      </c>
      <c r="D853" t="s">
        <v>697</v>
      </c>
      <c r="E853" t="s">
        <v>698</v>
      </c>
      <c r="F853">
        <v>3.7735849056603774E-3</v>
      </c>
      <c r="G853">
        <v>71.099999999999994</v>
      </c>
      <c r="H853">
        <v>0.26830188679245282</v>
      </c>
      <c r="I853">
        <v>89.5</v>
      </c>
      <c r="J853">
        <v>0.33773584905660375</v>
      </c>
      <c r="K853">
        <v>84.034999999999997</v>
      </c>
      <c r="L853">
        <v>0.31711320754716982</v>
      </c>
      <c r="M853" s="41">
        <v>5.4425094276666641E-2</v>
      </c>
      <c r="N853" s="41">
        <v>2.0537771425157224E-4</v>
      </c>
    </row>
    <row r="854" spans="1:14" x14ac:dyDescent="0.25">
      <c r="A854">
        <v>7830642</v>
      </c>
      <c r="B854" t="s">
        <v>20</v>
      </c>
      <c r="C854" t="s">
        <v>6</v>
      </c>
      <c r="D854" t="s">
        <v>697</v>
      </c>
      <c r="E854" t="s">
        <v>699</v>
      </c>
      <c r="F854">
        <v>9.433962264150943E-3</v>
      </c>
      <c r="G854">
        <v>52.2</v>
      </c>
      <c r="H854">
        <v>0.49245283018867925</v>
      </c>
      <c r="I854">
        <v>74.8</v>
      </c>
      <c r="J854">
        <v>0.70566037735849052</v>
      </c>
      <c r="K854">
        <v>64.004999999999995</v>
      </c>
      <c r="L854">
        <v>0.60382075471698105</v>
      </c>
      <c r="M854" s="41">
        <v>-1.0698714293539524E-2</v>
      </c>
      <c r="N854" s="41">
        <v>-1.0093126692018418E-4</v>
      </c>
    </row>
    <row r="855" spans="1:14" x14ac:dyDescent="0.25">
      <c r="A855">
        <v>7830642</v>
      </c>
      <c r="B855" t="s">
        <v>20</v>
      </c>
      <c r="C855" t="s">
        <v>6</v>
      </c>
      <c r="D855" t="s">
        <v>700</v>
      </c>
      <c r="E855" t="s">
        <v>701</v>
      </c>
      <c r="F855">
        <v>3.7735849056603774E-3</v>
      </c>
      <c r="G855">
        <v>40.1</v>
      </c>
      <c r="H855">
        <v>0.15132075471698114</v>
      </c>
      <c r="I855">
        <v>80.900000000000006</v>
      </c>
      <c r="J855">
        <v>0.30528301886792453</v>
      </c>
      <c r="K855">
        <v>68.25</v>
      </c>
      <c r="L855">
        <v>0.25754716981132075</v>
      </c>
      <c r="M855" s="41">
        <v>-7.2523945709690452E-4</v>
      </c>
      <c r="N855" s="41">
        <v>-2.7367526682902058E-6</v>
      </c>
    </row>
    <row r="856" spans="1:14" x14ac:dyDescent="0.25">
      <c r="A856">
        <v>7830642</v>
      </c>
      <c r="B856" t="s">
        <v>20</v>
      </c>
      <c r="C856" t="s">
        <v>6</v>
      </c>
      <c r="D856" t="s">
        <v>76</v>
      </c>
      <c r="E856" t="s">
        <v>139</v>
      </c>
      <c r="F856">
        <v>3.7735849056603774E-3</v>
      </c>
      <c r="G856">
        <v>50</v>
      </c>
      <c r="H856">
        <v>0.18867924528301888</v>
      </c>
      <c r="I856">
        <v>78.8</v>
      </c>
      <c r="J856">
        <v>0.29735849056603775</v>
      </c>
      <c r="K856">
        <v>67.83</v>
      </c>
      <c r="L856">
        <v>0.25596226415094342</v>
      </c>
      <c r="M856" s="41">
        <v>-2.9108002781867981E-2</v>
      </c>
      <c r="N856" s="41">
        <v>-1.0984151993157729E-4</v>
      </c>
    </row>
    <row r="857" spans="1:14" x14ac:dyDescent="0.25">
      <c r="A857">
        <v>7830642</v>
      </c>
      <c r="B857" t="s">
        <v>20</v>
      </c>
      <c r="C857" t="s">
        <v>6</v>
      </c>
      <c r="D857" t="s">
        <v>702</v>
      </c>
      <c r="E857" t="s">
        <v>703</v>
      </c>
      <c r="F857">
        <v>3.7735849056603774E-3</v>
      </c>
      <c r="G857">
        <v>66.099999999999994</v>
      </c>
      <c r="H857">
        <v>0.24943396226415093</v>
      </c>
      <c r="I857">
        <v>80.3</v>
      </c>
      <c r="J857">
        <v>0.30301886792452831</v>
      </c>
      <c r="K857">
        <v>77.19</v>
      </c>
      <c r="L857">
        <v>0.29128301886792451</v>
      </c>
      <c r="M857" s="41">
        <v>-3.3920422196388245E-2</v>
      </c>
      <c r="N857" s="41">
        <v>-1.2800159319391791E-4</v>
      </c>
    </row>
    <row r="858" spans="1:14" x14ac:dyDescent="0.25">
      <c r="A858">
        <v>7830642</v>
      </c>
      <c r="B858" t="s">
        <v>20</v>
      </c>
      <c r="C858" t="s">
        <v>6</v>
      </c>
      <c r="D858" t="s">
        <v>704</v>
      </c>
      <c r="E858" t="s">
        <v>705</v>
      </c>
      <c r="F858">
        <v>1.8867924528301887E-3</v>
      </c>
      <c r="G858">
        <v>30.8</v>
      </c>
      <c r="H858">
        <v>5.8113207547169816E-2</v>
      </c>
      <c r="I858">
        <v>93.9</v>
      </c>
      <c r="J858">
        <v>0.17716981132075474</v>
      </c>
      <c r="K858">
        <v>69.53</v>
      </c>
      <c r="L858">
        <v>0.13118867924528302</v>
      </c>
      <c r="M858" s="41">
        <v>0.12326277047395706</v>
      </c>
      <c r="N858" s="41">
        <v>2.3257126504520201E-4</v>
      </c>
    </row>
    <row r="859" spans="1:14" x14ac:dyDescent="0.25">
      <c r="A859">
        <v>7830642</v>
      </c>
      <c r="B859" t="s">
        <v>20</v>
      </c>
      <c r="C859" t="s">
        <v>6</v>
      </c>
      <c r="D859" t="s">
        <v>706</v>
      </c>
      <c r="E859" t="s">
        <v>707</v>
      </c>
      <c r="F859">
        <v>3.7735849056603774E-3</v>
      </c>
      <c r="G859">
        <v>70.599999999999994</v>
      </c>
      <c r="H859">
        <v>0.26641509433962263</v>
      </c>
      <c r="I859">
        <v>73.900000000000006</v>
      </c>
      <c r="J859">
        <v>0.27886792452830189</v>
      </c>
      <c r="K859">
        <v>66.995000000000005</v>
      </c>
      <c r="L859">
        <v>0.25281132075471702</v>
      </c>
      <c r="M859" s="41">
        <v>-7.3392607271671295E-2</v>
      </c>
      <c r="N859" s="41">
        <v>-2.7695323498743883E-4</v>
      </c>
    </row>
    <row r="860" spans="1:14" x14ac:dyDescent="0.25">
      <c r="A860">
        <v>7830642</v>
      </c>
      <c r="B860" t="s">
        <v>20</v>
      </c>
      <c r="C860" t="s">
        <v>6</v>
      </c>
      <c r="D860" t="s">
        <v>706</v>
      </c>
      <c r="E860" t="s">
        <v>708</v>
      </c>
      <c r="F860">
        <v>1.8867924528301887E-3</v>
      </c>
      <c r="G860">
        <v>83</v>
      </c>
      <c r="H860">
        <v>0.15660377358490565</v>
      </c>
      <c r="I860">
        <v>86.8</v>
      </c>
      <c r="J860">
        <v>0.16377358490566038</v>
      </c>
      <c r="K860">
        <v>84.289999999999992</v>
      </c>
      <c r="L860">
        <v>0.15903773584905659</v>
      </c>
      <c r="M860" s="41">
        <v>1.7827175557613373E-2</v>
      </c>
      <c r="N860" s="41">
        <v>3.363618029738372E-5</v>
      </c>
    </row>
    <row r="861" spans="1:14" x14ac:dyDescent="0.25">
      <c r="A861">
        <v>7830642</v>
      </c>
      <c r="B861" t="s">
        <v>20</v>
      </c>
      <c r="C861" t="s">
        <v>6</v>
      </c>
      <c r="D861" t="s">
        <v>405</v>
      </c>
      <c r="E861" t="s">
        <v>709</v>
      </c>
      <c r="F861">
        <v>1.8867924528301887E-3</v>
      </c>
      <c r="G861">
        <v>62.1</v>
      </c>
      <c r="H861">
        <v>0.11716981132075473</v>
      </c>
      <c r="I861">
        <v>76.8</v>
      </c>
      <c r="J861">
        <v>0.1449056603773585</v>
      </c>
      <c r="K861">
        <v>67.215000000000003</v>
      </c>
      <c r="L861">
        <v>0.12682075471698115</v>
      </c>
      <c r="M861" s="41">
        <v>-4.4855650514364243E-2</v>
      </c>
      <c r="N861" s="41">
        <v>-8.4633302857291018E-5</v>
      </c>
    </row>
    <row r="862" spans="1:14" x14ac:dyDescent="0.25">
      <c r="A862">
        <v>7830642</v>
      </c>
      <c r="B862" t="s">
        <v>20</v>
      </c>
      <c r="C862" t="s">
        <v>6</v>
      </c>
      <c r="D862" t="s">
        <v>405</v>
      </c>
      <c r="E862" t="s">
        <v>710</v>
      </c>
      <c r="F862">
        <v>3.7735849056603774E-3</v>
      </c>
      <c r="G862">
        <v>78.400000000000006</v>
      </c>
      <c r="H862">
        <v>0.29584905660377359</v>
      </c>
      <c r="I862">
        <v>88.8</v>
      </c>
      <c r="J862">
        <v>0.33509433962264151</v>
      </c>
      <c r="K862">
        <v>83.539999999999992</v>
      </c>
      <c r="L862">
        <v>0.31524528301886789</v>
      </c>
      <c r="M862" s="41">
        <v>8.328612893819809E-2</v>
      </c>
      <c r="N862" s="41">
        <v>3.1428727901206829E-4</v>
      </c>
    </row>
    <row r="863" spans="1:14" x14ac:dyDescent="0.25">
      <c r="A863">
        <v>7830642</v>
      </c>
      <c r="B863" t="s">
        <v>20</v>
      </c>
      <c r="C863" t="s">
        <v>6</v>
      </c>
      <c r="D863" t="s">
        <v>405</v>
      </c>
      <c r="E863" t="s">
        <v>711</v>
      </c>
      <c r="F863">
        <v>3.7735849056603774E-3</v>
      </c>
      <c r="G863">
        <v>54</v>
      </c>
      <c r="H863">
        <v>0.20377358490566039</v>
      </c>
      <c r="I863">
        <v>69.5</v>
      </c>
      <c r="J863">
        <v>0.26226415094339622</v>
      </c>
      <c r="K863">
        <v>64.94</v>
      </c>
      <c r="L863">
        <v>0.2450566037735849</v>
      </c>
      <c r="M863" s="41">
        <v>-0.11621391028165817</v>
      </c>
      <c r="N863" s="41">
        <v>-4.385430576666346E-4</v>
      </c>
    </row>
    <row r="864" spans="1:14" x14ac:dyDescent="0.25">
      <c r="A864">
        <v>7830642</v>
      </c>
      <c r="B864" t="s">
        <v>20</v>
      </c>
      <c r="C864" t="s">
        <v>6</v>
      </c>
      <c r="D864" t="s">
        <v>405</v>
      </c>
      <c r="E864" t="s">
        <v>712</v>
      </c>
      <c r="F864">
        <v>1.8867924528301887E-3</v>
      </c>
      <c r="G864">
        <v>52.2</v>
      </c>
      <c r="H864">
        <v>9.8490566037735858E-2</v>
      </c>
      <c r="I864">
        <v>78.2</v>
      </c>
      <c r="J864">
        <v>0.14754716981132077</v>
      </c>
      <c r="K864">
        <v>70.990000000000009</v>
      </c>
      <c r="L864">
        <v>0.1339433962264151</v>
      </c>
      <c r="M864" s="41">
        <v>-5.7246875017881393E-2</v>
      </c>
      <c r="N864" s="41">
        <v>-1.0801297173185169E-4</v>
      </c>
    </row>
    <row r="865" spans="1:14" x14ac:dyDescent="0.25">
      <c r="A865">
        <v>7830642</v>
      </c>
      <c r="B865" t="s">
        <v>20</v>
      </c>
      <c r="C865" t="s">
        <v>6</v>
      </c>
      <c r="D865" t="s">
        <v>713</v>
      </c>
      <c r="E865" t="s">
        <v>714</v>
      </c>
      <c r="F865">
        <v>1.8867924528301887E-3</v>
      </c>
      <c r="G865">
        <v>52.7</v>
      </c>
      <c r="H865">
        <v>9.9433962264150952E-2</v>
      </c>
      <c r="I865">
        <v>71.099999999999994</v>
      </c>
      <c r="J865">
        <v>0.13415094339622641</v>
      </c>
      <c r="K865">
        <v>62.234999999999999</v>
      </c>
      <c r="L865">
        <v>0.11742452830188679</v>
      </c>
      <c r="M865" s="41">
        <v>-0.10732783377170563</v>
      </c>
      <c r="N865" s="41">
        <v>-2.0250534673906721E-4</v>
      </c>
    </row>
    <row r="866" spans="1:14" x14ac:dyDescent="0.25">
      <c r="A866">
        <v>7830642</v>
      </c>
      <c r="B866" t="s">
        <v>20</v>
      </c>
      <c r="C866" t="s">
        <v>6</v>
      </c>
      <c r="D866" t="s">
        <v>713</v>
      </c>
      <c r="E866" t="s">
        <v>715</v>
      </c>
      <c r="F866">
        <v>1.8867924528301887E-3</v>
      </c>
      <c r="G866">
        <v>78</v>
      </c>
      <c r="H866">
        <v>0.14716981132075471</v>
      </c>
      <c r="I866">
        <v>95.5</v>
      </c>
      <c r="J866">
        <v>0.18018867924528301</v>
      </c>
      <c r="K866">
        <v>84.584999999999994</v>
      </c>
      <c r="L866">
        <v>0.1595943396226415</v>
      </c>
      <c r="M866" s="41">
        <v>0.12447711080312729</v>
      </c>
      <c r="N866" s="41">
        <v>2.3486247321344772E-4</v>
      </c>
    </row>
    <row r="867" spans="1:14" x14ac:dyDescent="0.25">
      <c r="A867">
        <v>7830642</v>
      </c>
      <c r="B867" t="s">
        <v>20</v>
      </c>
      <c r="C867" t="s">
        <v>6</v>
      </c>
      <c r="D867" t="s">
        <v>716</v>
      </c>
      <c r="E867" t="s">
        <v>717</v>
      </c>
      <c r="F867">
        <v>3.7735849056603774E-3</v>
      </c>
      <c r="G867">
        <v>56.4</v>
      </c>
      <c r="H867">
        <v>0.21283018867924527</v>
      </c>
      <c r="I867">
        <v>88.5</v>
      </c>
      <c r="J867">
        <v>0.33396226415094338</v>
      </c>
      <c r="K867">
        <v>80.234999999999999</v>
      </c>
      <c r="L867">
        <v>0.30277358490566036</v>
      </c>
      <c r="M867" s="41">
        <v>-1.179709006100893E-2</v>
      </c>
      <c r="N867" s="41">
        <v>-4.451732098493936E-5</v>
      </c>
    </row>
    <row r="868" spans="1:14" x14ac:dyDescent="0.25">
      <c r="A868">
        <v>7830642</v>
      </c>
      <c r="B868" t="s">
        <v>20</v>
      </c>
      <c r="C868" t="s">
        <v>6</v>
      </c>
      <c r="D868" t="s">
        <v>718</v>
      </c>
      <c r="E868" t="s">
        <v>719</v>
      </c>
      <c r="F868">
        <v>3.7735849056603774E-3</v>
      </c>
      <c r="G868">
        <v>39.200000000000003</v>
      </c>
      <c r="H868">
        <v>0.14792452830188679</v>
      </c>
      <c r="I868">
        <v>88.5</v>
      </c>
      <c r="J868">
        <v>0.33396226415094338</v>
      </c>
      <c r="K868">
        <v>68.414999999999992</v>
      </c>
      <c r="L868">
        <v>0.25816981132075467</v>
      </c>
      <c r="M868" s="41">
        <v>6.2012027949094772E-2</v>
      </c>
      <c r="N868" s="41">
        <v>2.3400765263809349E-4</v>
      </c>
    </row>
    <row r="869" spans="1:14" x14ac:dyDescent="0.25">
      <c r="A869">
        <v>7830642</v>
      </c>
      <c r="B869" t="s">
        <v>20</v>
      </c>
      <c r="C869" t="s">
        <v>6</v>
      </c>
      <c r="D869" t="s">
        <v>523</v>
      </c>
      <c r="E869" t="s">
        <v>497</v>
      </c>
      <c r="F869">
        <v>1.8867924528301887E-3</v>
      </c>
      <c r="G869">
        <v>77.5</v>
      </c>
      <c r="H869">
        <v>0.14622641509433962</v>
      </c>
      <c r="I869">
        <v>78.900000000000006</v>
      </c>
      <c r="J869">
        <v>0.14886792452830189</v>
      </c>
      <c r="K869">
        <v>76.45</v>
      </c>
      <c r="L869">
        <v>0.14424528301886794</v>
      </c>
      <c r="M869" s="41">
        <v>-1.0785549879074097E-2</v>
      </c>
      <c r="N869" s="41">
        <v>-2.0350094111460561E-5</v>
      </c>
    </row>
    <row r="870" spans="1:14" x14ac:dyDescent="0.25">
      <c r="A870">
        <v>7830642</v>
      </c>
      <c r="B870" t="s">
        <v>20</v>
      </c>
      <c r="C870" t="s">
        <v>6</v>
      </c>
      <c r="D870" t="s">
        <v>523</v>
      </c>
      <c r="E870" t="s">
        <v>285</v>
      </c>
      <c r="F870">
        <v>1.8867924528301887E-3</v>
      </c>
      <c r="G870">
        <v>75.7</v>
      </c>
      <c r="H870">
        <v>0.1428301886792453</v>
      </c>
      <c r="I870">
        <v>76</v>
      </c>
      <c r="J870">
        <v>0.14339622641509434</v>
      </c>
      <c r="K870">
        <v>73.585000000000008</v>
      </c>
      <c r="L870">
        <v>0.13883962264150945</v>
      </c>
      <c r="M870" s="41">
        <v>3.0312032904475927E-3</v>
      </c>
      <c r="N870" s="41">
        <v>5.7192514914105526E-6</v>
      </c>
    </row>
    <row r="871" spans="1:14" x14ac:dyDescent="0.25">
      <c r="A871">
        <v>7830642</v>
      </c>
      <c r="B871" t="s">
        <v>20</v>
      </c>
      <c r="C871" t="s">
        <v>6</v>
      </c>
      <c r="D871" t="s">
        <v>523</v>
      </c>
      <c r="E871" t="s">
        <v>576</v>
      </c>
      <c r="F871">
        <v>1.8867924528301887E-3</v>
      </c>
      <c r="G871">
        <v>73.900000000000006</v>
      </c>
      <c r="H871">
        <v>0.13943396226415095</v>
      </c>
      <c r="I871">
        <v>77.8</v>
      </c>
      <c r="J871">
        <v>0.14679245283018869</v>
      </c>
      <c r="K871">
        <v>72.16</v>
      </c>
      <c r="L871">
        <v>0.13615094339622641</v>
      </c>
      <c r="M871" s="41">
        <v>-7.4674896895885468E-2</v>
      </c>
      <c r="N871" s="41">
        <v>-1.4089603187902918E-4</v>
      </c>
    </row>
    <row r="872" spans="1:14" x14ac:dyDescent="0.25">
      <c r="A872">
        <v>7830642</v>
      </c>
      <c r="B872" t="s">
        <v>20</v>
      </c>
      <c r="C872" t="s">
        <v>6</v>
      </c>
      <c r="D872" t="s">
        <v>523</v>
      </c>
      <c r="E872" t="s">
        <v>577</v>
      </c>
      <c r="F872">
        <v>5.6603773584905656E-3</v>
      </c>
      <c r="G872">
        <v>54.8</v>
      </c>
      <c r="H872">
        <v>0.31018867924528298</v>
      </c>
      <c r="I872">
        <v>72.8</v>
      </c>
      <c r="J872">
        <v>0.41207547169811315</v>
      </c>
      <c r="K872">
        <v>67.275000000000006</v>
      </c>
      <c r="L872">
        <v>0.38080188679245286</v>
      </c>
      <c r="M872" s="41">
        <v>-9.3160517513751984E-2</v>
      </c>
      <c r="N872" s="41">
        <v>-5.2732368404010549E-4</v>
      </c>
    </row>
    <row r="873" spans="1:14" x14ac:dyDescent="0.25">
      <c r="A873">
        <v>7830642</v>
      </c>
      <c r="B873" t="s">
        <v>20</v>
      </c>
      <c r="C873" t="s">
        <v>6</v>
      </c>
      <c r="D873" t="s">
        <v>720</v>
      </c>
      <c r="E873" t="s">
        <v>721</v>
      </c>
      <c r="F873">
        <v>1.8867924528301887E-3</v>
      </c>
      <c r="G873">
        <v>68.400000000000006</v>
      </c>
      <c r="H873">
        <v>0.12905660377358491</v>
      </c>
      <c r="I873">
        <v>80</v>
      </c>
      <c r="J873">
        <v>0.15094339622641509</v>
      </c>
      <c r="K873">
        <v>67.509999999999991</v>
      </c>
      <c r="L873">
        <v>0.12737735849056603</v>
      </c>
      <c r="M873" s="41">
        <v>-0.11517346650362015</v>
      </c>
      <c r="N873" s="41">
        <v>-2.1730842736532104E-4</v>
      </c>
    </row>
    <row r="874" spans="1:14" x14ac:dyDescent="0.25">
      <c r="A874">
        <v>7830642</v>
      </c>
      <c r="B874" t="s">
        <v>20</v>
      </c>
      <c r="C874" t="s">
        <v>6</v>
      </c>
      <c r="D874" t="s">
        <v>722</v>
      </c>
      <c r="E874" t="s">
        <v>723</v>
      </c>
      <c r="F874">
        <v>3.7735849056603774E-3</v>
      </c>
      <c r="G874">
        <v>36.299999999999997</v>
      </c>
      <c r="H874">
        <v>0.13698113207547169</v>
      </c>
      <c r="I874">
        <v>82.5</v>
      </c>
      <c r="J874">
        <v>0.31132075471698112</v>
      </c>
      <c r="K874">
        <v>64.289999999999992</v>
      </c>
      <c r="L874">
        <v>0.24260377358490562</v>
      </c>
      <c r="M874" s="41">
        <v>3.2190714031457901E-2</v>
      </c>
      <c r="N874" s="41">
        <v>1.2147439257153925E-4</v>
      </c>
    </row>
    <row r="875" spans="1:14" x14ac:dyDescent="0.25">
      <c r="A875">
        <v>7830642</v>
      </c>
      <c r="B875" t="s">
        <v>20</v>
      </c>
      <c r="C875" t="s">
        <v>6</v>
      </c>
      <c r="D875" t="s">
        <v>160</v>
      </c>
      <c r="E875" t="s">
        <v>724</v>
      </c>
      <c r="F875">
        <v>3.7735849056603774E-3</v>
      </c>
      <c r="G875">
        <v>33.1</v>
      </c>
      <c r="H875">
        <v>0.12490566037735849</v>
      </c>
      <c r="I875">
        <v>79.8</v>
      </c>
      <c r="J875">
        <v>0.30113207547169812</v>
      </c>
      <c r="K875">
        <v>62.055</v>
      </c>
      <c r="L875">
        <v>0.23416981132075471</v>
      </c>
      <c r="M875" s="41">
        <v>-2.4309299886226654E-2</v>
      </c>
      <c r="N875" s="41">
        <v>-9.1733207117836429E-5</v>
      </c>
    </row>
    <row r="876" spans="1:14" x14ac:dyDescent="0.25">
      <c r="A876">
        <v>7830642</v>
      </c>
      <c r="B876" t="s">
        <v>20</v>
      </c>
      <c r="C876" t="s">
        <v>6</v>
      </c>
      <c r="D876" t="s">
        <v>160</v>
      </c>
      <c r="E876" t="s">
        <v>349</v>
      </c>
      <c r="F876">
        <v>1.8867924528301887E-3</v>
      </c>
      <c r="G876">
        <v>24.7</v>
      </c>
      <c r="H876">
        <v>4.660377358490566E-2</v>
      </c>
      <c r="I876">
        <v>79.8</v>
      </c>
      <c r="J876">
        <v>0.15056603773584906</v>
      </c>
      <c r="K876">
        <v>62.674999999999997</v>
      </c>
      <c r="L876">
        <v>0.11825471698113207</v>
      </c>
      <c r="M876" s="41">
        <v>-1.5668034553527832E-2</v>
      </c>
      <c r="N876" s="41">
        <v>-2.956232934627893E-5</v>
      </c>
    </row>
    <row r="877" spans="1:14" x14ac:dyDescent="0.25">
      <c r="A877">
        <v>7830642</v>
      </c>
      <c r="B877" t="s">
        <v>20</v>
      </c>
      <c r="C877" t="s">
        <v>6</v>
      </c>
      <c r="D877" t="s">
        <v>160</v>
      </c>
      <c r="E877" t="s">
        <v>266</v>
      </c>
      <c r="F877">
        <v>3.7735849056603774E-3</v>
      </c>
      <c r="G877">
        <v>28.1</v>
      </c>
      <c r="H877">
        <v>0.10603773584905661</v>
      </c>
      <c r="I877">
        <v>83.8</v>
      </c>
      <c r="J877">
        <v>0.31622641509433963</v>
      </c>
      <c r="K877">
        <v>60.469999999999992</v>
      </c>
      <c r="L877">
        <v>0.22818867924528299</v>
      </c>
      <c r="M877" s="41">
        <v>1.5977680683135986E-2</v>
      </c>
      <c r="N877" s="41">
        <v>6.0293134653343346E-5</v>
      </c>
    </row>
    <row r="878" spans="1:14" x14ac:dyDescent="0.25">
      <c r="A878">
        <v>7830642</v>
      </c>
      <c r="B878" t="s">
        <v>20</v>
      </c>
      <c r="C878" t="s">
        <v>6</v>
      </c>
      <c r="D878" t="s">
        <v>160</v>
      </c>
      <c r="E878" t="s">
        <v>267</v>
      </c>
      <c r="F878">
        <v>1.8867924528301887E-3</v>
      </c>
      <c r="G878">
        <v>35.799999999999997</v>
      </c>
      <c r="H878">
        <v>6.7547169811320751E-2</v>
      </c>
      <c r="I878">
        <v>77.8</v>
      </c>
      <c r="J878">
        <v>0.14679245283018869</v>
      </c>
      <c r="K878">
        <v>59.28</v>
      </c>
      <c r="L878">
        <v>0.11184905660377359</v>
      </c>
      <c r="M878" s="41">
        <v>-1.1009743437170982E-2</v>
      </c>
      <c r="N878" s="41">
        <v>-2.0773100824850909E-5</v>
      </c>
    </row>
    <row r="879" spans="1:14" x14ac:dyDescent="0.25">
      <c r="A879">
        <v>7830642</v>
      </c>
      <c r="B879" t="s">
        <v>20</v>
      </c>
      <c r="C879" t="s">
        <v>6</v>
      </c>
      <c r="D879" t="s">
        <v>160</v>
      </c>
      <c r="E879" t="s">
        <v>725</v>
      </c>
      <c r="F879">
        <v>1.8867924528301887E-3</v>
      </c>
      <c r="G879">
        <v>36.1</v>
      </c>
      <c r="H879">
        <v>6.8113207547169818E-2</v>
      </c>
      <c r="I879">
        <v>83</v>
      </c>
      <c r="J879">
        <v>0.15660377358490565</v>
      </c>
      <c r="K879">
        <v>65.59</v>
      </c>
      <c r="L879">
        <v>0.12375471698113208</v>
      </c>
      <c r="M879" s="41">
        <v>3.8124993443489075E-2</v>
      </c>
      <c r="N879" s="41">
        <v>7.1933949893375617E-5</v>
      </c>
    </row>
    <row r="880" spans="1:14" x14ac:dyDescent="0.25">
      <c r="A880">
        <v>7830642</v>
      </c>
      <c r="B880" t="s">
        <v>20</v>
      </c>
      <c r="C880" t="s">
        <v>6</v>
      </c>
      <c r="D880" t="s">
        <v>160</v>
      </c>
      <c r="E880" t="s">
        <v>351</v>
      </c>
      <c r="F880">
        <v>7.5471698113207548E-3</v>
      </c>
      <c r="G880">
        <v>36.1</v>
      </c>
      <c r="H880">
        <v>0.27245283018867927</v>
      </c>
      <c r="I880">
        <v>86.2</v>
      </c>
      <c r="J880">
        <v>0.65056603773584909</v>
      </c>
      <c r="K880">
        <v>68.709999999999994</v>
      </c>
      <c r="L880">
        <v>0.51856603773584897</v>
      </c>
      <c r="M880" s="41">
        <v>5.4441068321466446E-2</v>
      </c>
      <c r="N880" s="41">
        <v>4.1087598733182226E-4</v>
      </c>
    </row>
    <row r="881" spans="1:14" x14ac:dyDescent="0.25">
      <c r="A881">
        <v>7830642</v>
      </c>
      <c r="B881" t="s">
        <v>20</v>
      </c>
      <c r="C881" t="s">
        <v>6</v>
      </c>
      <c r="D881" t="s">
        <v>160</v>
      </c>
      <c r="E881" t="s">
        <v>252</v>
      </c>
      <c r="F881">
        <v>1.8867924528301887E-3</v>
      </c>
      <c r="G881">
        <v>35.299999999999997</v>
      </c>
      <c r="H881">
        <v>6.6603773584905657E-2</v>
      </c>
      <c r="I881">
        <v>82.8</v>
      </c>
      <c r="J881">
        <v>0.15622641509433963</v>
      </c>
      <c r="K881">
        <v>63.294999999999995</v>
      </c>
      <c r="L881">
        <v>0.11942452830188678</v>
      </c>
      <c r="M881" s="41">
        <v>5.6764152832329273E-3</v>
      </c>
      <c r="N881" s="41">
        <v>1.0710217515533824E-5</v>
      </c>
    </row>
    <row r="882" spans="1:14" x14ac:dyDescent="0.25">
      <c r="A882">
        <v>7830642</v>
      </c>
      <c r="B882" t="s">
        <v>20</v>
      </c>
      <c r="C882" t="s">
        <v>6</v>
      </c>
      <c r="D882" t="s">
        <v>163</v>
      </c>
      <c r="E882" t="s">
        <v>579</v>
      </c>
      <c r="F882">
        <v>1.8867924528301887E-3</v>
      </c>
      <c r="G882">
        <v>60.2</v>
      </c>
      <c r="H882">
        <v>0.11358490566037736</v>
      </c>
      <c r="I882">
        <v>81.7</v>
      </c>
      <c r="J882">
        <v>0.15415094339622643</v>
      </c>
      <c r="K882">
        <v>69.37</v>
      </c>
      <c r="L882">
        <v>0.13088679245283019</v>
      </c>
      <c r="M882" s="41">
        <v>-1.8653377890586853E-2</v>
      </c>
      <c r="N882" s="41">
        <v>-3.5195052623748781E-5</v>
      </c>
    </row>
    <row r="883" spans="1:14" x14ac:dyDescent="0.25">
      <c r="A883">
        <v>7830642</v>
      </c>
      <c r="B883" t="s">
        <v>20</v>
      </c>
      <c r="C883" t="s">
        <v>6</v>
      </c>
      <c r="D883" t="s">
        <v>163</v>
      </c>
      <c r="E883" t="s">
        <v>273</v>
      </c>
      <c r="F883">
        <v>1.8867924528301887E-3</v>
      </c>
      <c r="G883">
        <v>58.4</v>
      </c>
      <c r="H883">
        <v>0.11018867924528301</v>
      </c>
      <c r="I883">
        <v>81.900000000000006</v>
      </c>
      <c r="J883">
        <v>0.15452830188679245</v>
      </c>
      <c r="K883">
        <v>72.055000000000007</v>
      </c>
      <c r="L883">
        <v>0.13595283018867926</v>
      </c>
      <c r="M883" s="41">
        <v>8.3888368681073189E-3</v>
      </c>
      <c r="N883" s="41">
        <v>1.5827994090768527E-5</v>
      </c>
    </row>
    <row r="884" spans="1:14" x14ac:dyDescent="0.25">
      <c r="A884">
        <v>7830642</v>
      </c>
      <c r="B884" t="s">
        <v>20</v>
      </c>
      <c r="C884" t="s">
        <v>6</v>
      </c>
      <c r="D884" t="s">
        <v>163</v>
      </c>
      <c r="E884" t="s">
        <v>274</v>
      </c>
      <c r="F884">
        <v>1.8867924528301887E-3</v>
      </c>
      <c r="G884">
        <v>67</v>
      </c>
      <c r="H884">
        <v>0.12641509433962264</v>
      </c>
      <c r="I884">
        <v>93.6</v>
      </c>
      <c r="J884">
        <v>0.17660377358490564</v>
      </c>
      <c r="K884">
        <v>81.425000000000011</v>
      </c>
      <c r="L884">
        <v>0.15363207547169813</v>
      </c>
      <c r="M884" s="41">
        <v>0.13624365627765656</v>
      </c>
      <c r="N884" s="41">
        <v>2.5706350241067277E-4</v>
      </c>
    </row>
    <row r="885" spans="1:14" x14ac:dyDescent="0.25">
      <c r="A885">
        <v>7830642</v>
      </c>
      <c r="B885" t="s">
        <v>20</v>
      </c>
      <c r="C885" t="s">
        <v>6</v>
      </c>
      <c r="D885" t="s">
        <v>163</v>
      </c>
      <c r="E885" t="s">
        <v>275</v>
      </c>
      <c r="F885">
        <v>1.8867924528301887E-3</v>
      </c>
      <c r="G885">
        <v>59.8</v>
      </c>
      <c r="H885">
        <v>0.11283018867924528</v>
      </c>
      <c r="I885">
        <v>85.9</v>
      </c>
      <c r="J885">
        <v>0.16207547169811323</v>
      </c>
      <c r="K885">
        <v>78.844999999999999</v>
      </c>
      <c r="L885">
        <v>0.14876415094339623</v>
      </c>
      <c r="M885" s="41">
        <v>3.5312123596668243E-2</v>
      </c>
      <c r="N885" s="41">
        <v>6.6626648295600466E-5</v>
      </c>
    </row>
    <row r="886" spans="1:14" x14ac:dyDescent="0.25">
      <c r="A886">
        <v>7830642</v>
      </c>
      <c r="B886" t="s">
        <v>20</v>
      </c>
      <c r="C886" t="s">
        <v>6</v>
      </c>
      <c r="D886" t="s">
        <v>163</v>
      </c>
      <c r="E886" t="s">
        <v>276</v>
      </c>
      <c r="F886">
        <v>9.433962264150943E-3</v>
      </c>
      <c r="G886">
        <v>52.8</v>
      </c>
      <c r="H886">
        <v>0.49811320754716976</v>
      </c>
      <c r="I886">
        <v>84.5</v>
      </c>
      <c r="J886">
        <v>0.79716981132075471</v>
      </c>
      <c r="K886">
        <v>74.849999999999994</v>
      </c>
      <c r="L886">
        <v>0.70613207547169798</v>
      </c>
      <c r="M886" s="41">
        <v>4.1772309690713882E-2</v>
      </c>
      <c r="N886" s="41">
        <v>3.9407839330862153E-4</v>
      </c>
    </row>
    <row r="887" spans="1:14" x14ac:dyDescent="0.25">
      <c r="A887">
        <v>7830642</v>
      </c>
      <c r="B887" t="s">
        <v>20</v>
      </c>
      <c r="C887" t="s">
        <v>6</v>
      </c>
      <c r="D887" t="s">
        <v>163</v>
      </c>
      <c r="E887" t="s">
        <v>277</v>
      </c>
      <c r="F887">
        <v>1.8867924528301887E-3</v>
      </c>
      <c r="G887">
        <v>49.6</v>
      </c>
      <c r="H887">
        <v>9.358490566037736E-2</v>
      </c>
      <c r="I887">
        <v>83.2</v>
      </c>
      <c r="J887">
        <v>0.15698113207547171</v>
      </c>
      <c r="K887">
        <v>73.754999999999995</v>
      </c>
      <c r="L887">
        <v>0.13916037735849057</v>
      </c>
      <c r="M887" s="41">
        <v>1.461449172347784E-2</v>
      </c>
      <c r="N887" s="41">
        <v>2.7574512685807247E-5</v>
      </c>
    </row>
    <row r="888" spans="1:14" x14ac:dyDescent="0.25">
      <c r="A888">
        <v>7830642</v>
      </c>
      <c r="B888" t="s">
        <v>20</v>
      </c>
      <c r="C888" t="s">
        <v>6</v>
      </c>
      <c r="D888" t="s">
        <v>163</v>
      </c>
      <c r="E888" t="s">
        <v>726</v>
      </c>
      <c r="F888">
        <v>1.8867924528301887E-3</v>
      </c>
      <c r="G888">
        <v>56.5</v>
      </c>
      <c r="H888">
        <v>0.10660377358490566</v>
      </c>
      <c r="I888">
        <v>74.5</v>
      </c>
      <c r="J888">
        <v>0.14056603773584905</v>
      </c>
      <c r="K888">
        <v>63.835000000000001</v>
      </c>
      <c r="L888">
        <v>0.1204433962264151</v>
      </c>
      <c r="M888" s="41">
        <v>-2.0792460069060326E-2</v>
      </c>
      <c r="N888" s="41">
        <v>-3.9231056734076087E-5</v>
      </c>
    </row>
    <row r="889" spans="1:14" x14ac:dyDescent="0.25">
      <c r="A889">
        <v>7830642</v>
      </c>
      <c r="B889" t="s">
        <v>20</v>
      </c>
      <c r="C889" t="s">
        <v>6</v>
      </c>
      <c r="D889" t="s">
        <v>163</v>
      </c>
      <c r="E889" t="s">
        <v>279</v>
      </c>
      <c r="F889">
        <v>9.433962264150943E-3</v>
      </c>
      <c r="G889">
        <v>49.1</v>
      </c>
      <c r="H889">
        <v>0.46320754716981133</v>
      </c>
      <c r="I889">
        <v>82.3</v>
      </c>
      <c r="J889">
        <v>0.77641509433962264</v>
      </c>
      <c r="K889">
        <v>73.634999999999991</v>
      </c>
      <c r="L889">
        <v>0.69466981132075456</v>
      </c>
      <c r="M889" s="41">
        <v>2.5388449430465698E-2</v>
      </c>
      <c r="N889" s="41">
        <v>2.395136738723179E-4</v>
      </c>
    </row>
    <row r="890" spans="1:14" x14ac:dyDescent="0.25">
      <c r="A890">
        <v>7830642</v>
      </c>
      <c r="B890" t="s">
        <v>20</v>
      </c>
      <c r="C890" t="s">
        <v>6</v>
      </c>
      <c r="D890" t="s">
        <v>163</v>
      </c>
      <c r="E890" t="s">
        <v>727</v>
      </c>
      <c r="F890">
        <v>1.8867924528301887E-3</v>
      </c>
      <c r="G890">
        <v>80</v>
      </c>
      <c r="H890">
        <v>0.15094339622641509</v>
      </c>
      <c r="I890">
        <v>79.599999999999994</v>
      </c>
      <c r="J890">
        <v>0.15018867924528301</v>
      </c>
      <c r="K890">
        <v>82.704999999999998</v>
      </c>
      <c r="L890">
        <v>0.15604716981132075</v>
      </c>
      <c r="M890" s="41">
        <v>-6.0513399541378021E-2</v>
      </c>
      <c r="N890" s="41">
        <v>-1.1417622554976985E-4</v>
      </c>
    </row>
    <row r="891" spans="1:14" x14ac:dyDescent="0.25">
      <c r="A891">
        <v>7830642</v>
      </c>
      <c r="B891" t="s">
        <v>20</v>
      </c>
      <c r="C891" t="s">
        <v>6</v>
      </c>
      <c r="D891" t="s">
        <v>163</v>
      </c>
      <c r="E891" t="s">
        <v>728</v>
      </c>
      <c r="F891">
        <v>1.8867924528301887E-3</v>
      </c>
      <c r="G891">
        <v>96.1</v>
      </c>
      <c r="H891">
        <v>0.18132075471698111</v>
      </c>
      <c r="I891">
        <v>79.2</v>
      </c>
      <c r="J891">
        <v>0.14943396226415095</v>
      </c>
      <c r="K891">
        <v>85.495000000000005</v>
      </c>
      <c r="L891">
        <v>0.16131132075471699</v>
      </c>
      <c r="M891" s="41">
        <v>-4.0056109428405762E-2</v>
      </c>
      <c r="N891" s="41">
        <v>-7.5577564959256161E-5</v>
      </c>
    </row>
    <row r="892" spans="1:14" x14ac:dyDescent="0.25">
      <c r="A892">
        <v>7830642</v>
      </c>
      <c r="B892" t="s">
        <v>20</v>
      </c>
      <c r="C892" t="s">
        <v>6</v>
      </c>
      <c r="D892" t="s">
        <v>163</v>
      </c>
      <c r="E892" t="s">
        <v>582</v>
      </c>
      <c r="F892">
        <v>3.7735849056603774E-3</v>
      </c>
      <c r="G892">
        <v>68.900000000000006</v>
      </c>
      <c r="H892">
        <v>0.26</v>
      </c>
      <c r="I892">
        <v>82.7</v>
      </c>
      <c r="J892">
        <v>0.31207547169811323</v>
      </c>
      <c r="K892">
        <v>71.025000000000006</v>
      </c>
      <c r="L892">
        <v>0.26801886792452834</v>
      </c>
      <c r="M892" s="41">
        <v>2.4864349514245987E-2</v>
      </c>
      <c r="N892" s="41">
        <v>9.3827734016022586E-5</v>
      </c>
    </row>
    <row r="893" spans="1:14" x14ac:dyDescent="0.25">
      <c r="A893">
        <v>7830642</v>
      </c>
      <c r="B893" t="s">
        <v>20</v>
      </c>
      <c r="C893" t="s">
        <v>6</v>
      </c>
      <c r="D893" t="s">
        <v>729</v>
      </c>
      <c r="E893" t="s">
        <v>730</v>
      </c>
      <c r="F893">
        <v>5.6603773584905656E-3</v>
      </c>
      <c r="G893">
        <v>52.6</v>
      </c>
      <c r="H893">
        <v>0.29773584905660377</v>
      </c>
      <c r="I893">
        <v>70.8</v>
      </c>
      <c r="J893">
        <v>0.40075471698113202</v>
      </c>
      <c r="K893">
        <v>58.679999999999993</v>
      </c>
      <c r="L893">
        <v>0.33215094339622636</v>
      </c>
      <c r="M893" s="41">
        <v>-6.5365836024284363E-2</v>
      </c>
      <c r="N893" s="41">
        <v>-3.6999529825066616E-4</v>
      </c>
    </row>
    <row r="894" spans="1:14" x14ac:dyDescent="0.25">
      <c r="A894">
        <v>7830642</v>
      </c>
      <c r="B894" t="s">
        <v>20</v>
      </c>
      <c r="C894" t="s">
        <v>6</v>
      </c>
      <c r="D894" t="s">
        <v>356</v>
      </c>
      <c r="E894" t="s">
        <v>731</v>
      </c>
      <c r="F894">
        <v>5.6603773584905656E-3</v>
      </c>
      <c r="G894">
        <v>48.7</v>
      </c>
      <c r="H894">
        <v>0.27566037735849058</v>
      </c>
      <c r="I894">
        <v>84.5</v>
      </c>
      <c r="J894">
        <v>0.47830188679245278</v>
      </c>
      <c r="K894">
        <v>67.694999999999993</v>
      </c>
      <c r="L894">
        <v>0.38317924528301878</v>
      </c>
      <c r="M894" s="41">
        <v>0.15400590002536774</v>
      </c>
      <c r="N894" s="41">
        <v>8.7173150957755316E-4</v>
      </c>
    </row>
    <row r="895" spans="1:14" x14ac:dyDescent="0.25">
      <c r="A895">
        <v>7830642</v>
      </c>
      <c r="B895" t="s">
        <v>20</v>
      </c>
      <c r="C895" t="s">
        <v>6</v>
      </c>
      <c r="D895" t="s">
        <v>356</v>
      </c>
      <c r="E895" t="s">
        <v>395</v>
      </c>
      <c r="F895">
        <v>7.5471698113207548E-3</v>
      </c>
      <c r="G895">
        <v>48.5</v>
      </c>
      <c r="H895">
        <v>0.36603773584905663</v>
      </c>
      <c r="I895">
        <v>79.099999999999994</v>
      </c>
      <c r="J895">
        <v>0.59698113207547165</v>
      </c>
      <c r="K895">
        <v>72.254999999999995</v>
      </c>
      <c r="L895">
        <v>0.54532075471698105</v>
      </c>
      <c r="M895" s="41">
        <v>2.238280326128006E-2</v>
      </c>
      <c r="N895" s="41">
        <v>1.689268170662646E-4</v>
      </c>
    </row>
    <row r="896" spans="1:14" x14ac:dyDescent="0.25">
      <c r="A896">
        <v>7830642</v>
      </c>
      <c r="B896" t="s">
        <v>20</v>
      </c>
      <c r="C896" t="s">
        <v>6</v>
      </c>
      <c r="D896" t="s">
        <v>732</v>
      </c>
      <c r="E896" t="s">
        <v>353</v>
      </c>
      <c r="F896">
        <v>1.8867924528301887E-3</v>
      </c>
      <c r="G896">
        <v>78.599999999999994</v>
      </c>
      <c r="H896">
        <v>0.14830188679245282</v>
      </c>
      <c r="I896">
        <v>91.9</v>
      </c>
      <c r="J896">
        <v>0.17339622641509436</v>
      </c>
      <c r="K896">
        <v>87.39500000000001</v>
      </c>
      <c r="L896">
        <v>0.16489622641509435</v>
      </c>
      <c r="M896" s="41">
        <v>-7.4604853987693787E-2</v>
      </c>
      <c r="N896" s="41">
        <v>-1.4076387544847884E-4</v>
      </c>
    </row>
    <row r="897" spans="1:14" x14ac:dyDescent="0.25">
      <c r="A897">
        <v>7830642</v>
      </c>
      <c r="B897" t="s">
        <v>20</v>
      </c>
      <c r="C897" t="s">
        <v>6</v>
      </c>
      <c r="D897" t="s">
        <v>732</v>
      </c>
      <c r="E897" t="s">
        <v>733</v>
      </c>
      <c r="F897">
        <v>1.8867924528301887E-3</v>
      </c>
      <c r="G897">
        <v>90.5</v>
      </c>
      <c r="H897">
        <v>0.17075471698113207</v>
      </c>
      <c r="I897">
        <v>85.7</v>
      </c>
      <c r="J897">
        <v>0.16169811320754718</v>
      </c>
      <c r="K897">
        <v>86.5</v>
      </c>
      <c r="L897">
        <v>0.16320754716981131</v>
      </c>
      <c r="M897" s="41">
        <v>-6.7778266966342926E-2</v>
      </c>
      <c r="N897" s="41">
        <v>-1.2788352257800552E-4</v>
      </c>
    </row>
    <row r="898" spans="1:14" x14ac:dyDescent="0.25">
      <c r="A898">
        <v>7830642</v>
      </c>
      <c r="B898" t="s">
        <v>20</v>
      </c>
      <c r="C898" t="s">
        <v>6</v>
      </c>
      <c r="D898" t="s">
        <v>732</v>
      </c>
      <c r="E898" t="s">
        <v>734</v>
      </c>
      <c r="F898">
        <v>5.6603773584905656E-3</v>
      </c>
      <c r="G898">
        <v>58</v>
      </c>
      <c r="H898">
        <v>0.32830188679245281</v>
      </c>
      <c r="I898">
        <v>79.8</v>
      </c>
      <c r="J898">
        <v>0.4516981132075471</v>
      </c>
      <c r="K898">
        <v>65.965000000000003</v>
      </c>
      <c r="L898">
        <v>0.37338679245283019</v>
      </c>
      <c r="M898" s="41">
        <v>-4.4714648276567459E-2</v>
      </c>
      <c r="N898" s="41">
        <v>-2.5310178269755162E-4</v>
      </c>
    </row>
    <row r="899" spans="1:14" x14ac:dyDescent="0.25">
      <c r="A899">
        <v>7830642</v>
      </c>
      <c r="B899" t="s">
        <v>20</v>
      </c>
      <c r="C899" t="s">
        <v>6</v>
      </c>
      <c r="D899" t="s">
        <v>732</v>
      </c>
      <c r="E899" t="s">
        <v>735</v>
      </c>
      <c r="F899">
        <v>1.8867924528301887E-3</v>
      </c>
      <c r="G899">
        <v>96.1</v>
      </c>
      <c r="H899">
        <v>0.18132075471698111</v>
      </c>
      <c r="I899">
        <v>92.9</v>
      </c>
      <c r="J899">
        <v>0.17528301886792455</v>
      </c>
      <c r="K899">
        <v>95.105000000000004</v>
      </c>
      <c r="L899">
        <v>0.17944339622641511</v>
      </c>
      <c r="M899" s="41">
        <v>1.4627968892455101E-2</v>
      </c>
      <c r="N899" s="41">
        <v>2.7599941306519057E-5</v>
      </c>
    </row>
    <row r="900" spans="1:14" x14ac:dyDescent="0.25">
      <c r="A900">
        <v>7830642</v>
      </c>
      <c r="B900" t="s">
        <v>20</v>
      </c>
      <c r="C900" t="s">
        <v>6</v>
      </c>
      <c r="D900" t="s">
        <v>736</v>
      </c>
      <c r="E900" t="s">
        <v>737</v>
      </c>
      <c r="F900">
        <v>1.8867924528301887E-3</v>
      </c>
      <c r="G900">
        <v>56.3</v>
      </c>
      <c r="H900">
        <v>0.10622641509433962</v>
      </c>
      <c r="I900">
        <v>86.2</v>
      </c>
      <c r="J900">
        <v>0.16264150943396227</v>
      </c>
      <c r="K900">
        <v>72.72999999999999</v>
      </c>
      <c r="L900">
        <v>0.13722641509433961</v>
      </c>
      <c r="M900" s="41">
        <v>0.10844472795724869</v>
      </c>
      <c r="N900" s="41">
        <v>2.046126942589598E-4</v>
      </c>
    </row>
    <row r="901" spans="1:14" x14ac:dyDescent="0.25">
      <c r="A901">
        <v>7830642</v>
      </c>
      <c r="B901" t="s">
        <v>20</v>
      </c>
      <c r="C901" t="s">
        <v>6</v>
      </c>
      <c r="D901" t="s">
        <v>352</v>
      </c>
      <c r="E901" t="s">
        <v>629</v>
      </c>
      <c r="F901">
        <v>1.8867924528301887E-3</v>
      </c>
      <c r="G901">
        <v>76.8</v>
      </c>
      <c r="H901">
        <v>0.1449056603773585</v>
      </c>
      <c r="I901">
        <v>83.9</v>
      </c>
      <c r="J901">
        <v>0.15830188679245283</v>
      </c>
      <c r="K901">
        <v>74.385000000000005</v>
      </c>
      <c r="L901">
        <v>0.14034905660377359</v>
      </c>
      <c r="M901" s="41">
        <v>-3.249933198094368E-2</v>
      </c>
      <c r="N901" s="41">
        <v>-6.131949430366732E-5</v>
      </c>
    </row>
    <row r="902" spans="1:14" x14ac:dyDescent="0.25">
      <c r="A902">
        <v>7830642</v>
      </c>
      <c r="B902" t="s">
        <v>20</v>
      </c>
      <c r="C902" t="s">
        <v>6</v>
      </c>
      <c r="D902" t="s">
        <v>352</v>
      </c>
      <c r="E902" t="s">
        <v>632</v>
      </c>
      <c r="F902">
        <v>1.8867924528301887E-3</v>
      </c>
      <c r="G902">
        <v>72.8</v>
      </c>
      <c r="H902">
        <v>0.13735849056603774</v>
      </c>
      <c r="I902">
        <v>72.900000000000006</v>
      </c>
      <c r="J902">
        <v>0.13754716981132076</v>
      </c>
      <c r="K902">
        <v>64.314999999999998</v>
      </c>
      <c r="L902">
        <v>0.12134905660377358</v>
      </c>
      <c r="M902" s="41">
        <v>-0.10052445530891418</v>
      </c>
      <c r="N902" s="41">
        <v>-1.8966878360172489E-4</v>
      </c>
    </row>
    <row r="903" spans="1:14" x14ac:dyDescent="0.25">
      <c r="A903">
        <v>7830642</v>
      </c>
      <c r="B903" t="s">
        <v>20</v>
      </c>
      <c r="C903" t="s">
        <v>6</v>
      </c>
      <c r="D903" t="s">
        <v>352</v>
      </c>
      <c r="E903" t="s">
        <v>633</v>
      </c>
      <c r="F903">
        <v>3.7735849056603774E-3</v>
      </c>
      <c r="G903">
        <v>52.7</v>
      </c>
      <c r="H903">
        <v>0.1988679245283019</v>
      </c>
      <c r="I903">
        <v>76</v>
      </c>
      <c r="J903">
        <v>0.28679245283018867</v>
      </c>
      <c r="K903">
        <v>67.784999999999997</v>
      </c>
      <c r="L903">
        <v>0.25579245283018864</v>
      </c>
      <c r="M903" s="41">
        <v>-5.9371158480644226E-2</v>
      </c>
      <c r="N903" s="41">
        <v>-2.2404210747412916E-4</v>
      </c>
    </row>
    <row r="904" spans="1:14" x14ac:dyDescent="0.25">
      <c r="A904">
        <v>7830642</v>
      </c>
      <c r="B904" t="s">
        <v>20</v>
      </c>
      <c r="C904" t="s">
        <v>6</v>
      </c>
      <c r="D904" t="s">
        <v>738</v>
      </c>
      <c r="E904" t="s">
        <v>739</v>
      </c>
      <c r="F904">
        <v>3.7735849056603774E-3</v>
      </c>
      <c r="G904">
        <v>40.6</v>
      </c>
      <c r="H904">
        <v>0.15320754716981133</v>
      </c>
      <c r="I904">
        <v>75.7</v>
      </c>
      <c r="J904">
        <v>0.28566037735849059</v>
      </c>
      <c r="K904">
        <v>65.569999999999993</v>
      </c>
      <c r="L904">
        <v>0.24743396226415093</v>
      </c>
      <c r="M904" s="41">
        <v>-2.7262270450592041E-2</v>
      </c>
      <c r="N904" s="41">
        <v>-1.0287649226638507E-4</v>
      </c>
    </row>
    <row r="905" spans="1:14" x14ac:dyDescent="0.25">
      <c r="A905">
        <v>7830642</v>
      </c>
      <c r="B905" t="s">
        <v>20</v>
      </c>
      <c r="C905" t="s">
        <v>6</v>
      </c>
      <c r="D905" t="s">
        <v>358</v>
      </c>
      <c r="E905" t="s">
        <v>396</v>
      </c>
      <c r="F905">
        <v>1.8867924528301887E-3</v>
      </c>
      <c r="G905">
        <v>48.3</v>
      </c>
      <c r="H905">
        <v>9.1132075471698104E-2</v>
      </c>
      <c r="I905">
        <v>78.400000000000006</v>
      </c>
      <c r="J905">
        <v>0.14792452830188679</v>
      </c>
      <c r="K905">
        <v>61.08</v>
      </c>
      <c r="L905">
        <v>0.11524528301886793</v>
      </c>
      <c r="M905" s="41">
        <v>-5.2991636097431183E-2</v>
      </c>
      <c r="N905" s="41">
        <v>-9.9984219051756955E-5</v>
      </c>
    </row>
    <row r="906" spans="1:14" x14ac:dyDescent="0.25">
      <c r="A906">
        <v>7830642</v>
      </c>
      <c r="B906" t="s">
        <v>20</v>
      </c>
      <c r="C906" t="s">
        <v>6</v>
      </c>
      <c r="D906" t="s">
        <v>183</v>
      </c>
      <c r="E906" t="s">
        <v>282</v>
      </c>
      <c r="F906">
        <v>3.7735849056603774E-3</v>
      </c>
      <c r="G906">
        <v>34.700000000000003</v>
      </c>
      <c r="H906">
        <v>0.1309433962264151</v>
      </c>
      <c r="I906">
        <v>84.4</v>
      </c>
      <c r="J906">
        <v>0.3184905660377359</v>
      </c>
      <c r="K906">
        <v>67.594999999999999</v>
      </c>
      <c r="L906">
        <v>0.25507547169811323</v>
      </c>
      <c r="M906" s="41">
        <v>7.3806673288345337E-2</v>
      </c>
      <c r="N906" s="41">
        <v>2.7851574825790693E-4</v>
      </c>
    </row>
    <row r="907" spans="1:14" x14ac:dyDescent="0.25">
      <c r="A907">
        <v>7830642</v>
      </c>
      <c r="B907" t="s">
        <v>20</v>
      </c>
      <c r="C907" t="s">
        <v>6</v>
      </c>
      <c r="D907" t="s">
        <v>183</v>
      </c>
      <c r="E907" t="s">
        <v>283</v>
      </c>
      <c r="F907">
        <v>1.8867924528301887E-3</v>
      </c>
      <c r="G907">
        <v>92.7</v>
      </c>
      <c r="H907">
        <v>0.1749056603773585</v>
      </c>
      <c r="I907">
        <v>94.5</v>
      </c>
      <c r="J907">
        <v>0.17830188679245282</v>
      </c>
      <c r="K907">
        <v>93.804999999999993</v>
      </c>
      <c r="L907">
        <v>0.17699056603773583</v>
      </c>
      <c r="M907" s="41">
        <v>0.11358838528394699</v>
      </c>
      <c r="N907" s="41">
        <v>2.1431770808291885E-4</v>
      </c>
    </row>
    <row r="908" spans="1:14" x14ac:dyDescent="0.25">
      <c r="A908">
        <v>7830642</v>
      </c>
      <c r="B908" t="s">
        <v>20</v>
      </c>
      <c r="C908" t="s">
        <v>6</v>
      </c>
      <c r="D908" t="s">
        <v>183</v>
      </c>
      <c r="E908" t="s">
        <v>740</v>
      </c>
      <c r="F908">
        <v>3.7735849056603774E-3</v>
      </c>
      <c r="G908">
        <v>63.7</v>
      </c>
      <c r="H908">
        <v>0.24037735849056605</v>
      </c>
      <c r="I908">
        <v>83.2</v>
      </c>
      <c r="J908">
        <v>0.31396226415094342</v>
      </c>
      <c r="K908">
        <v>76.8</v>
      </c>
      <c r="L908">
        <v>0.28981132075471699</v>
      </c>
      <c r="M908" s="41">
        <v>2.4706121534109116E-2</v>
      </c>
      <c r="N908" s="41">
        <v>9.3230647298524961E-5</v>
      </c>
    </row>
    <row r="909" spans="1:14" x14ac:dyDescent="0.25">
      <c r="A909">
        <v>7830642</v>
      </c>
      <c r="B909" t="s">
        <v>20</v>
      </c>
      <c r="C909" t="s">
        <v>6</v>
      </c>
      <c r="D909" t="s">
        <v>183</v>
      </c>
      <c r="E909" t="s">
        <v>285</v>
      </c>
      <c r="F909">
        <v>1.509433962264151E-2</v>
      </c>
      <c r="G909">
        <v>40.799999999999997</v>
      </c>
      <c r="H909">
        <v>0.61584905660377354</v>
      </c>
      <c r="I909">
        <v>82.2</v>
      </c>
      <c r="J909">
        <v>1.2407547169811322</v>
      </c>
      <c r="K909">
        <v>65.03</v>
      </c>
      <c r="L909">
        <v>0.98158490566037737</v>
      </c>
      <c r="M909" s="41">
        <v>3.0312032904475927E-3</v>
      </c>
      <c r="N909" s="41">
        <v>4.575401193128442E-5</v>
      </c>
    </row>
    <row r="910" spans="1:14" x14ac:dyDescent="0.25">
      <c r="A910">
        <v>7830642</v>
      </c>
      <c r="B910" t="s">
        <v>20</v>
      </c>
      <c r="C910" t="s">
        <v>6</v>
      </c>
      <c r="D910" t="s">
        <v>183</v>
      </c>
      <c r="E910" t="s">
        <v>286</v>
      </c>
      <c r="F910">
        <v>1.509433962264151E-2</v>
      </c>
      <c r="G910">
        <v>32.6</v>
      </c>
      <c r="H910">
        <v>0.49207547169811322</v>
      </c>
      <c r="I910">
        <v>82</v>
      </c>
      <c r="J910">
        <v>1.2377358490566037</v>
      </c>
      <c r="K910">
        <v>60.429999999999993</v>
      </c>
      <c r="L910">
        <v>0.91215094339622627</v>
      </c>
      <c r="M910" s="41">
        <v>8.8144153356552124E-2</v>
      </c>
      <c r="N910" s="41">
        <v>1.3304777865139944E-3</v>
      </c>
    </row>
    <row r="911" spans="1:14" x14ac:dyDescent="0.25">
      <c r="A911">
        <v>7830642</v>
      </c>
      <c r="B911" t="s">
        <v>20</v>
      </c>
      <c r="C911" t="s">
        <v>6</v>
      </c>
      <c r="D911" t="s">
        <v>183</v>
      </c>
      <c r="E911" t="s">
        <v>287</v>
      </c>
      <c r="F911">
        <v>7.5471698113207548E-3</v>
      </c>
      <c r="G911">
        <v>35.9</v>
      </c>
      <c r="H911">
        <v>0.27094339622641511</v>
      </c>
      <c r="I911">
        <v>76.3</v>
      </c>
      <c r="J911">
        <v>0.57584905660377361</v>
      </c>
      <c r="K911">
        <v>67.875</v>
      </c>
      <c r="L911">
        <v>0.51226415094339628</v>
      </c>
      <c r="M911" s="41">
        <v>4.3926339596509933E-2</v>
      </c>
      <c r="N911" s="41">
        <v>3.3151954412460329E-4</v>
      </c>
    </row>
    <row r="912" spans="1:14" x14ac:dyDescent="0.25">
      <c r="A912">
        <v>7830642</v>
      </c>
      <c r="B912" t="s">
        <v>20</v>
      </c>
      <c r="C912" t="s">
        <v>6</v>
      </c>
      <c r="D912" t="s">
        <v>183</v>
      </c>
      <c r="E912" t="s">
        <v>288</v>
      </c>
      <c r="F912">
        <v>7.5471698113207548E-3</v>
      </c>
      <c r="G912">
        <v>34.9</v>
      </c>
      <c r="H912">
        <v>0.2633962264150943</v>
      </c>
      <c r="I912">
        <v>75</v>
      </c>
      <c r="J912">
        <v>0.56603773584905659</v>
      </c>
      <c r="K912">
        <v>56.249999999999993</v>
      </c>
      <c r="L912">
        <v>0.42452830188679241</v>
      </c>
      <c r="M912" s="41">
        <v>1.8183190375566483E-2</v>
      </c>
      <c r="N912" s="41">
        <v>1.3723162547597345E-4</v>
      </c>
    </row>
    <row r="913" spans="1:14" x14ac:dyDescent="0.25">
      <c r="A913">
        <v>7830642</v>
      </c>
      <c r="B913" t="s">
        <v>20</v>
      </c>
      <c r="C913" t="s">
        <v>6</v>
      </c>
      <c r="D913" t="s">
        <v>183</v>
      </c>
      <c r="E913" t="s">
        <v>290</v>
      </c>
      <c r="F913">
        <v>3.7735849056603774E-3</v>
      </c>
      <c r="G913">
        <v>28.4</v>
      </c>
      <c r="H913">
        <v>0.10716981132075472</v>
      </c>
      <c r="I913">
        <v>84.3</v>
      </c>
      <c r="J913">
        <v>0.31811320754716982</v>
      </c>
      <c r="K913">
        <v>63.794999999999987</v>
      </c>
      <c r="L913">
        <v>0.24073584905660372</v>
      </c>
      <c r="M913" s="41">
        <v>5.2076071500778198E-2</v>
      </c>
      <c r="N913" s="41">
        <v>1.9651347736142715E-4</v>
      </c>
    </row>
    <row r="914" spans="1:14" x14ac:dyDescent="0.25">
      <c r="A914">
        <v>7830642</v>
      </c>
      <c r="B914" t="s">
        <v>20</v>
      </c>
      <c r="C914" t="s">
        <v>6</v>
      </c>
      <c r="D914" t="s">
        <v>183</v>
      </c>
      <c r="E914" t="s">
        <v>291</v>
      </c>
      <c r="F914">
        <v>7.5471698113207548E-3</v>
      </c>
      <c r="G914">
        <v>32.4</v>
      </c>
      <c r="H914">
        <v>0.24452830188679245</v>
      </c>
      <c r="I914">
        <v>78.3</v>
      </c>
      <c r="J914">
        <v>0.59094339622641512</v>
      </c>
      <c r="K914">
        <v>63.25</v>
      </c>
      <c r="L914">
        <v>0.47735849056603774</v>
      </c>
      <c r="M914" s="41">
        <v>2.4215143173933029E-2</v>
      </c>
      <c r="N914" s="41">
        <v>1.8275579753911721E-4</v>
      </c>
    </row>
    <row r="915" spans="1:14" x14ac:dyDescent="0.25">
      <c r="A915">
        <v>7830642</v>
      </c>
      <c r="B915" t="s">
        <v>20</v>
      </c>
      <c r="C915" t="s">
        <v>6</v>
      </c>
      <c r="D915" t="s">
        <v>183</v>
      </c>
      <c r="E915" t="s">
        <v>271</v>
      </c>
      <c r="F915">
        <v>3.7735849056603774E-3</v>
      </c>
      <c r="G915">
        <v>35.700000000000003</v>
      </c>
      <c r="H915">
        <v>0.13471698113207548</v>
      </c>
      <c r="I915">
        <v>75.8</v>
      </c>
      <c r="J915">
        <v>0.28603773584905662</v>
      </c>
      <c r="K915">
        <v>61.449999999999996</v>
      </c>
      <c r="L915">
        <v>0.23188679245283017</v>
      </c>
      <c r="M915" s="41">
        <v>-3.9937306195497513E-2</v>
      </c>
      <c r="N915" s="41">
        <v>-1.5070681583206609E-4</v>
      </c>
    </row>
    <row r="916" spans="1:14" x14ac:dyDescent="0.25">
      <c r="A916">
        <v>7830642</v>
      </c>
      <c r="B916" t="s">
        <v>20</v>
      </c>
      <c r="C916" t="s">
        <v>6</v>
      </c>
      <c r="D916" t="s">
        <v>183</v>
      </c>
      <c r="E916" t="s">
        <v>292</v>
      </c>
      <c r="F916">
        <v>5.6603773584905656E-3</v>
      </c>
      <c r="G916">
        <v>35.4</v>
      </c>
      <c r="H916">
        <v>0.20037735849056601</v>
      </c>
      <c r="I916">
        <v>79.2</v>
      </c>
      <c r="J916">
        <v>0.44830188679245281</v>
      </c>
      <c r="K916">
        <v>57.524999999999991</v>
      </c>
      <c r="L916">
        <v>0.32561320754716971</v>
      </c>
      <c r="M916" s="41">
        <v>4.6164903789758682E-2</v>
      </c>
      <c r="N916" s="41">
        <v>2.6131077616844533E-4</v>
      </c>
    </row>
    <row r="917" spans="1:14" x14ac:dyDescent="0.25">
      <c r="A917">
        <v>7830642</v>
      </c>
      <c r="B917" t="s">
        <v>20</v>
      </c>
      <c r="C917" t="s">
        <v>6</v>
      </c>
      <c r="D917" t="s">
        <v>183</v>
      </c>
      <c r="E917" t="s">
        <v>492</v>
      </c>
      <c r="F917">
        <v>3.7735849056603774E-3</v>
      </c>
      <c r="G917">
        <v>51.3</v>
      </c>
      <c r="H917">
        <v>0.19358490566037734</v>
      </c>
      <c r="I917">
        <v>77.599999999999994</v>
      </c>
      <c r="J917">
        <v>0.29283018867924526</v>
      </c>
      <c r="K917">
        <v>64.75</v>
      </c>
      <c r="L917">
        <v>0.24433962264150944</v>
      </c>
      <c r="M917" s="41">
        <v>-2.4848988279700279E-2</v>
      </c>
      <c r="N917" s="41">
        <v>-9.3769767093208604E-5</v>
      </c>
    </row>
    <row r="918" spans="1:14" x14ac:dyDescent="0.25">
      <c r="A918">
        <v>7830642</v>
      </c>
      <c r="B918" t="s">
        <v>20</v>
      </c>
      <c r="C918" t="s">
        <v>6</v>
      </c>
      <c r="D918" t="s">
        <v>741</v>
      </c>
      <c r="E918" t="s">
        <v>742</v>
      </c>
      <c r="F918">
        <v>3.7735849056603774E-3</v>
      </c>
      <c r="G918">
        <v>30.7</v>
      </c>
      <c r="H918">
        <v>0.11584905660377358</v>
      </c>
      <c r="I918">
        <v>89.4</v>
      </c>
      <c r="J918">
        <v>0.33735849056603778</v>
      </c>
      <c r="K918">
        <v>64.644999999999996</v>
      </c>
      <c r="L918">
        <v>0.24394339622641509</v>
      </c>
      <c r="M918" s="41">
        <v>7.2168342769145966E-2</v>
      </c>
      <c r="N918" s="41">
        <v>2.7233336894017348E-4</v>
      </c>
    </row>
    <row r="919" spans="1:14" x14ac:dyDescent="0.25">
      <c r="A919">
        <v>7830642</v>
      </c>
      <c r="B919" t="s">
        <v>20</v>
      </c>
      <c r="C919" t="s">
        <v>6</v>
      </c>
      <c r="D919" t="s">
        <v>360</v>
      </c>
      <c r="E919" t="s">
        <v>397</v>
      </c>
      <c r="F919">
        <v>7.5471698113207548E-3</v>
      </c>
      <c r="G919">
        <v>37.9</v>
      </c>
      <c r="H919">
        <v>0.28603773584905662</v>
      </c>
      <c r="I919">
        <v>90.2</v>
      </c>
      <c r="J919">
        <v>0.6807547169811321</v>
      </c>
      <c r="K919">
        <v>68.64</v>
      </c>
      <c r="L919">
        <v>0.51803773584905666</v>
      </c>
      <c r="M919" s="41">
        <v>9.7073286771774292E-2</v>
      </c>
      <c r="N919" s="41">
        <v>7.3262857940961732E-4</v>
      </c>
    </row>
    <row r="920" spans="1:14" x14ac:dyDescent="0.25">
      <c r="A920">
        <v>7830642</v>
      </c>
      <c r="B920" t="s">
        <v>20</v>
      </c>
      <c r="C920" t="s">
        <v>6</v>
      </c>
      <c r="D920" t="s">
        <v>360</v>
      </c>
      <c r="E920" t="s">
        <v>398</v>
      </c>
      <c r="F920">
        <v>1.1320754716981131E-2</v>
      </c>
      <c r="G920">
        <v>42.1</v>
      </c>
      <c r="H920">
        <v>0.47660377358490563</v>
      </c>
      <c r="I920">
        <v>85.3</v>
      </c>
      <c r="J920">
        <v>0.96566037735849042</v>
      </c>
      <c r="K920">
        <v>71.87</v>
      </c>
      <c r="L920">
        <v>0.81362264150943397</v>
      </c>
      <c r="M920" s="41">
        <v>7.5062796473503113E-2</v>
      </c>
      <c r="N920" s="41">
        <v>8.4976750724720504E-4</v>
      </c>
    </row>
    <row r="921" spans="1:14" x14ac:dyDescent="0.25">
      <c r="A921">
        <v>7830642</v>
      </c>
      <c r="B921" t="s">
        <v>20</v>
      </c>
      <c r="C921" t="s">
        <v>6</v>
      </c>
      <c r="D921" t="s">
        <v>360</v>
      </c>
      <c r="E921" t="s">
        <v>399</v>
      </c>
      <c r="F921">
        <v>7.5471698113207548E-3</v>
      </c>
      <c r="G921">
        <v>22.5</v>
      </c>
      <c r="H921">
        <v>0.16981132075471697</v>
      </c>
      <c r="I921">
        <v>69.5</v>
      </c>
      <c r="J921">
        <v>0.52452830188679245</v>
      </c>
      <c r="K921">
        <v>56.125</v>
      </c>
      <c r="L921">
        <v>0.42358490566037738</v>
      </c>
      <c r="M921" s="41">
        <v>-2.7066223323345184E-2</v>
      </c>
      <c r="N921" s="41">
        <v>-2.0427338357241649E-4</v>
      </c>
    </row>
    <row r="922" spans="1:14" x14ac:dyDescent="0.25">
      <c r="A922">
        <v>7830642</v>
      </c>
      <c r="B922" t="s">
        <v>20</v>
      </c>
      <c r="C922" t="s">
        <v>6</v>
      </c>
      <c r="D922" t="s">
        <v>185</v>
      </c>
      <c r="E922" t="s">
        <v>293</v>
      </c>
      <c r="F922">
        <v>1.8867924528301887E-3</v>
      </c>
      <c r="G922">
        <v>65.2</v>
      </c>
      <c r="H922">
        <v>0.12301886792452831</v>
      </c>
      <c r="I922">
        <v>82.4</v>
      </c>
      <c r="J922">
        <v>0.15547169811320755</v>
      </c>
      <c r="K922">
        <v>71.814999999999998</v>
      </c>
      <c r="L922">
        <v>0.13550000000000001</v>
      </c>
      <c r="M922" s="41">
        <v>-1.6129227355122566E-2</v>
      </c>
      <c r="N922" s="41">
        <v>-3.0432504443627483E-5</v>
      </c>
    </row>
    <row r="923" spans="1:14" x14ac:dyDescent="0.25">
      <c r="A923">
        <v>7830642</v>
      </c>
      <c r="B923" t="s">
        <v>20</v>
      </c>
      <c r="C923" t="s">
        <v>6</v>
      </c>
      <c r="D923" t="s">
        <v>185</v>
      </c>
      <c r="E923" t="s">
        <v>295</v>
      </c>
      <c r="F923">
        <v>3.7735849056603774E-3</v>
      </c>
      <c r="G923">
        <v>49.9</v>
      </c>
      <c r="H923">
        <v>0.18830188679245283</v>
      </c>
      <c r="I923">
        <v>77.400000000000006</v>
      </c>
      <c r="J923">
        <v>0.29207547169811321</v>
      </c>
      <c r="K923">
        <v>64.990000000000009</v>
      </c>
      <c r="L923">
        <v>0.24524528301886797</v>
      </c>
      <c r="M923" s="41">
        <v>-8.7464198470115662E-2</v>
      </c>
      <c r="N923" s="41">
        <v>-3.3005357913251193E-4</v>
      </c>
    </row>
    <row r="924" spans="1:14" x14ac:dyDescent="0.25">
      <c r="A924">
        <v>7830642</v>
      </c>
      <c r="B924" t="s">
        <v>20</v>
      </c>
      <c r="C924" t="s">
        <v>6</v>
      </c>
      <c r="D924" t="s">
        <v>185</v>
      </c>
      <c r="E924" t="s">
        <v>743</v>
      </c>
      <c r="F924">
        <v>3.7735849056603774E-3</v>
      </c>
      <c r="G924">
        <v>68.900000000000006</v>
      </c>
      <c r="H924">
        <v>0.26</v>
      </c>
      <c r="I924">
        <v>88</v>
      </c>
      <c r="J924">
        <v>0.33207547169811319</v>
      </c>
      <c r="K924">
        <v>79.10499999999999</v>
      </c>
      <c r="L924">
        <v>0.29850943396226409</v>
      </c>
      <c r="M924" s="41">
        <v>6.7035771906375885E-2</v>
      </c>
      <c r="N924" s="41">
        <v>2.5296517700519204E-4</v>
      </c>
    </row>
    <row r="925" spans="1:14" x14ac:dyDescent="0.25">
      <c r="A925">
        <v>7830642</v>
      </c>
      <c r="B925" t="s">
        <v>20</v>
      </c>
      <c r="C925" t="s">
        <v>6</v>
      </c>
      <c r="D925" t="s">
        <v>185</v>
      </c>
      <c r="E925" t="s">
        <v>296</v>
      </c>
      <c r="F925">
        <v>1.8867924528301887E-3</v>
      </c>
      <c r="G925">
        <v>41.4</v>
      </c>
      <c r="H925">
        <v>7.8113207547169813E-2</v>
      </c>
      <c r="I925">
        <v>72.599999999999994</v>
      </c>
      <c r="J925">
        <v>0.13698113207547169</v>
      </c>
      <c r="K925">
        <v>55.204999999999998</v>
      </c>
      <c r="L925">
        <v>0.10416037735849057</v>
      </c>
      <c r="M925" s="41">
        <v>-6.0622401535511017E-2</v>
      </c>
      <c r="N925" s="41">
        <v>-1.1438188968964342E-4</v>
      </c>
    </row>
    <row r="926" spans="1:14" x14ac:dyDescent="0.25">
      <c r="A926">
        <v>7830642</v>
      </c>
      <c r="B926" t="s">
        <v>20</v>
      </c>
      <c r="C926" t="s">
        <v>6</v>
      </c>
      <c r="D926" t="s">
        <v>185</v>
      </c>
      <c r="E926" t="s">
        <v>297</v>
      </c>
      <c r="F926">
        <v>1.8867924528301887E-3</v>
      </c>
      <c r="G926">
        <v>44.6</v>
      </c>
      <c r="H926">
        <v>8.4150943396226419E-2</v>
      </c>
      <c r="I926">
        <v>76.900000000000006</v>
      </c>
      <c r="J926">
        <v>0.14509433962264151</v>
      </c>
      <c r="K926">
        <v>67.77000000000001</v>
      </c>
      <c r="L926">
        <v>0.1278679245283019</v>
      </c>
      <c r="M926" s="41">
        <v>-3.6161057651042938E-2</v>
      </c>
      <c r="N926" s="41">
        <v>-6.8228410662345165E-5</v>
      </c>
    </row>
    <row r="927" spans="1:14" x14ac:dyDescent="0.25">
      <c r="A927">
        <v>7830642</v>
      </c>
      <c r="B927" t="s">
        <v>20</v>
      </c>
      <c r="C927" t="s">
        <v>6</v>
      </c>
      <c r="D927" t="s">
        <v>185</v>
      </c>
      <c r="E927" t="s">
        <v>298</v>
      </c>
      <c r="F927">
        <v>5.6603773584905656E-3</v>
      </c>
      <c r="G927">
        <v>55.2</v>
      </c>
      <c r="H927">
        <v>0.31245283018867925</v>
      </c>
      <c r="I927">
        <v>85.6</v>
      </c>
      <c r="J927">
        <v>0.48452830188679241</v>
      </c>
      <c r="K927">
        <v>69.069999999999993</v>
      </c>
      <c r="L927">
        <v>0.39096226415094332</v>
      </c>
      <c r="M927" s="41">
        <v>6.0331113636493683E-2</v>
      </c>
      <c r="N927" s="41">
        <v>3.4149686964053027E-4</v>
      </c>
    </row>
    <row r="928" spans="1:14" x14ac:dyDescent="0.25">
      <c r="A928">
        <v>7830642</v>
      </c>
      <c r="B928" t="s">
        <v>20</v>
      </c>
      <c r="C928" t="s">
        <v>6</v>
      </c>
      <c r="D928" t="s">
        <v>744</v>
      </c>
      <c r="E928" t="s">
        <v>745</v>
      </c>
      <c r="F928">
        <v>1.8867924528301887E-3</v>
      </c>
      <c r="G928">
        <v>40.4</v>
      </c>
      <c r="H928">
        <v>7.6226415094339625E-2</v>
      </c>
      <c r="I928">
        <v>90.3</v>
      </c>
      <c r="J928">
        <v>0.17037735849056604</v>
      </c>
      <c r="K928">
        <v>73.324999999999989</v>
      </c>
      <c r="L928">
        <v>0.13834905660377356</v>
      </c>
      <c r="M928" s="41">
        <v>-8.4793202579021454E-2</v>
      </c>
      <c r="N928" s="41">
        <v>-1.5998717467739898E-4</v>
      </c>
    </row>
    <row r="929" spans="1:14" x14ac:dyDescent="0.25">
      <c r="A929">
        <v>7830642</v>
      </c>
      <c r="B929" t="s">
        <v>20</v>
      </c>
      <c r="C929" t="s">
        <v>6</v>
      </c>
      <c r="D929" t="s">
        <v>746</v>
      </c>
      <c r="E929" t="s">
        <v>747</v>
      </c>
      <c r="F929">
        <v>1.8867924528301887E-3</v>
      </c>
      <c r="G929">
        <v>73.099999999999994</v>
      </c>
      <c r="H929">
        <v>0.13792452830188678</v>
      </c>
      <c r="I929">
        <v>75.900000000000006</v>
      </c>
      <c r="J929">
        <v>0.14320754716981132</v>
      </c>
      <c r="K929">
        <v>71.169999999999987</v>
      </c>
      <c r="L929">
        <v>0.13428301886792451</v>
      </c>
      <c r="M929" s="41">
        <v>-6.2203042209148407E-2</v>
      </c>
      <c r="N929" s="41">
        <v>-1.1736423058329888E-4</v>
      </c>
    </row>
    <row r="930" spans="1:14" x14ac:dyDescent="0.25">
      <c r="A930">
        <v>7830642</v>
      </c>
      <c r="B930" t="s">
        <v>20</v>
      </c>
      <c r="C930" t="s">
        <v>6</v>
      </c>
      <c r="D930" t="s">
        <v>746</v>
      </c>
      <c r="E930" t="s">
        <v>748</v>
      </c>
      <c r="F930">
        <v>1.8867924528301887E-3</v>
      </c>
      <c r="G930">
        <v>65.5</v>
      </c>
      <c r="H930">
        <v>0.12358490566037736</v>
      </c>
      <c r="I930">
        <v>81.599999999999994</v>
      </c>
      <c r="J930">
        <v>0.15396226415094338</v>
      </c>
      <c r="K930">
        <v>73.724999999999994</v>
      </c>
      <c r="L930">
        <v>0.13910377358490564</v>
      </c>
      <c r="M930" s="41">
        <v>-6.070098839700222E-3</v>
      </c>
      <c r="N930" s="41">
        <v>-1.1453016678679664E-5</v>
      </c>
    </row>
    <row r="931" spans="1:14" x14ac:dyDescent="0.25">
      <c r="A931">
        <v>7830642</v>
      </c>
      <c r="B931" t="s">
        <v>20</v>
      </c>
      <c r="C931" t="s">
        <v>6</v>
      </c>
      <c r="D931" t="s">
        <v>749</v>
      </c>
      <c r="E931" t="s">
        <v>750</v>
      </c>
      <c r="F931">
        <v>1.8867924528301887E-3</v>
      </c>
      <c r="G931">
        <v>60.6</v>
      </c>
      <c r="H931">
        <v>0.11433962264150943</v>
      </c>
      <c r="I931">
        <v>73.599999999999994</v>
      </c>
      <c r="J931">
        <v>0.13886792452830188</v>
      </c>
      <c r="K931">
        <v>68.685000000000002</v>
      </c>
      <c r="L931">
        <v>0.12959433962264152</v>
      </c>
      <c r="M931" s="41">
        <v>-0.10735256969928741</v>
      </c>
      <c r="N931" s="41">
        <v>-2.0255201830054228E-4</v>
      </c>
    </row>
    <row r="932" spans="1:14" x14ac:dyDescent="0.25">
      <c r="A932">
        <v>7830642</v>
      </c>
      <c r="B932" t="s">
        <v>20</v>
      </c>
      <c r="C932" t="s">
        <v>6</v>
      </c>
      <c r="D932" t="s">
        <v>751</v>
      </c>
      <c r="E932" t="s">
        <v>752</v>
      </c>
      <c r="F932">
        <v>3.7735849056603774E-3</v>
      </c>
      <c r="G932">
        <v>58.4</v>
      </c>
      <c r="H932">
        <v>0.22037735849056603</v>
      </c>
      <c r="I932">
        <v>81.400000000000006</v>
      </c>
      <c r="J932">
        <v>0.30716981132075472</v>
      </c>
      <c r="K932">
        <v>76.53</v>
      </c>
      <c r="L932">
        <v>0.28879245283018867</v>
      </c>
      <c r="M932" s="41">
        <v>-4.5143119990825653E-2</v>
      </c>
      <c r="N932" s="41">
        <v>-1.7035139619179493E-4</v>
      </c>
    </row>
    <row r="933" spans="1:14" x14ac:dyDescent="0.25">
      <c r="A933">
        <v>7830642</v>
      </c>
      <c r="B933" t="s">
        <v>20</v>
      </c>
      <c r="C933" t="s">
        <v>6</v>
      </c>
      <c r="D933" t="s">
        <v>299</v>
      </c>
      <c r="E933" t="s">
        <v>753</v>
      </c>
      <c r="F933">
        <v>3.7735849056603774E-3</v>
      </c>
      <c r="G933">
        <v>72.8</v>
      </c>
      <c r="H933">
        <v>0.27471698113207549</v>
      </c>
      <c r="I933">
        <v>91.8</v>
      </c>
      <c r="J933">
        <v>0.34641509433962264</v>
      </c>
      <c r="K933">
        <v>83.245000000000005</v>
      </c>
      <c r="L933">
        <v>0.31413207547169814</v>
      </c>
      <c r="M933" s="41">
        <v>0.10883186757564545</v>
      </c>
      <c r="N933" s="41">
        <v>4.1068629273828474E-4</v>
      </c>
    </row>
    <row r="934" spans="1:14" x14ac:dyDescent="0.25">
      <c r="A934">
        <v>7830642</v>
      </c>
      <c r="B934" t="s">
        <v>20</v>
      </c>
      <c r="C934" t="s">
        <v>6</v>
      </c>
      <c r="D934" t="s">
        <v>754</v>
      </c>
      <c r="E934" t="s">
        <v>755</v>
      </c>
      <c r="F934">
        <v>1.8867924528301887E-3</v>
      </c>
      <c r="G934">
        <v>77.900000000000006</v>
      </c>
      <c r="H934">
        <v>0.1469811320754717</v>
      </c>
      <c r="I934">
        <v>90.2</v>
      </c>
      <c r="J934">
        <v>0.17018867924528303</v>
      </c>
      <c r="K934">
        <v>83.63</v>
      </c>
      <c r="L934">
        <v>0.15779245283018867</v>
      </c>
      <c r="M934" s="41">
        <v>-0.17331615090370178</v>
      </c>
      <c r="N934" s="41">
        <v>-3.2701160547868259E-4</v>
      </c>
    </row>
    <row r="935" spans="1:14" x14ac:dyDescent="0.25">
      <c r="A935">
        <v>7830642</v>
      </c>
      <c r="B935" t="s">
        <v>20</v>
      </c>
      <c r="C935" t="s">
        <v>6</v>
      </c>
      <c r="D935" t="s">
        <v>754</v>
      </c>
      <c r="E935" t="s">
        <v>756</v>
      </c>
      <c r="F935">
        <v>5.6603773584905656E-3</v>
      </c>
      <c r="G935">
        <v>63.5</v>
      </c>
      <c r="H935">
        <v>0.35943396226415092</v>
      </c>
      <c r="I935">
        <v>93.1</v>
      </c>
      <c r="J935">
        <v>0.52698113207547159</v>
      </c>
      <c r="K935">
        <v>77.964999999999989</v>
      </c>
      <c r="L935">
        <v>0.44131132075471691</v>
      </c>
      <c r="M935" s="41">
        <v>6.7436672747135162E-2</v>
      </c>
      <c r="N935" s="41">
        <v>3.8171701554982163E-4</v>
      </c>
    </row>
    <row r="936" spans="1:14" x14ac:dyDescent="0.25">
      <c r="A936">
        <v>7830642</v>
      </c>
      <c r="B936" t="s">
        <v>20</v>
      </c>
      <c r="C936" t="s">
        <v>6</v>
      </c>
      <c r="D936" t="s">
        <v>563</v>
      </c>
      <c r="E936" t="s">
        <v>757</v>
      </c>
      <c r="F936">
        <v>1.8867924528301887E-3</v>
      </c>
      <c r="G936">
        <v>88.8</v>
      </c>
      <c r="H936">
        <v>0.16754716981132076</v>
      </c>
      <c r="I936">
        <v>83.5</v>
      </c>
      <c r="J936">
        <v>0.15754716981132075</v>
      </c>
      <c r="K936">
        <v>88.844999999999999</v>
      </c>
      <c r="L936">
        <v>0.16763207547169812</v>
      </c>
      <c r="M936" s="41">
        <v>-6.8174250423908234E-2</v>
      </c>
      <c r="N936" s="41">
        <v>-1.2863066117718534E-4</v>
      </c>
    </row>
    <row r="937" spans="1:14" x14ac:dyDescent="0.25">
      <c r="A937">
        <v>7830642</v>
      </c>
      <c r="B937" t="s">
        <v>20</v>
      </c>
      <c r="C937" t="s">
        <v>6</v>
      </c>
      <c r="D937" t="s">
        <v>563</v>
      </c>
      <c r="E937" t="s">
        <v>758</v>
      </c>
      <c r="F937">
        <v>1.8867924528301887E-3</v>
      </c>
      <c r="G937">
        <v>74.900000000000006</v>
      </c>
      <c r="H937">
        <v>0.14132075471698113</v>
      </c>
      <c r="I937">
        <v>78.7</v>
      </c>
      <c r="J937">
        <v>0.14849056603773586</v>
      </c>
      <c r="K937">
        <v>73.234999999999999</v>
      </c>
      <c r="L937">
        <v>0.13817924528301886</v>
      </c>
      <c r="M937" s="41">
        <v>-6.8827152252197266E-2</v>
      </c>
      <c r="N937" s="41">
        <v>-1.2986255141924011E-4</v>
      </c>
    </row>
    <row r="938" spans="1:14" x14ac:dyDescent="0.25">
      <c r="A938">
        <v>7830642</v>
      </c>
      <c r="B938" t="s">
        <v>20</v>
      </c>
      <c r="C938" t="s">
        <v>6</v>
      </c>
      <c r="D938" t="s">
        <v>563</v>
      </c>
      <c r="E938" t="s">
        <v>759</v>
      </c>
      <c r="F938">
        <v>1.8867924528301887E-3</v>
      </c>
      <c r="G938">
        <v>57.6</v>
      </c>
      <c r="H938">
        <v>0.10867924528301887</v>
      </c>
      <c r="I938">
        <v>63.4</v>
      </c>
      <c r="J938">
        <v>0.11962264150943396</v>
      </c>
      <c r="K938">
        <v>56.185000000000002</v>
      </c>
      <c r="L938">
        <v>0.10600943396226416</v>
      </c>
      <c r="M938" s="41">
        <v>-0.20079028606414795</v>
      </c>
      <c r="N938" s="41">
        <v>-3.7884959634744897E-4</v>
      </c>
    </row>
    <row r="939" spans="1:14" x14ac:dyDescent="0.25">
      <c r="A939">
        <v>7830642</v>
      </c>
      <c r="B939" t="s">
        <v>20</v>
      </c>
      <c r="C939" t="s">
        <v>6</v>
      </c>
      <c r="D939" t="s">
        <v>563</v>
      </c>
      <c r="E939" t="s">
        <v>760</v>
      </c>
      <c r="F939">
        <v>1.8867924528301887E-3</v>
      </c>
      <c r="G939">
        <v>98.6</v>
      </c>
      <c r="H939">
        <v>0.18603773584905658</v>
      </c>
      <c r="I939">
        <v>93.5</v>
      </c>
      <c r="J939">
        <v>0.17641509433962263</v>
      </c>
      <c r="K939">
        <v>92.375</v>
      </c>
      <c r="L939">
        <v>0.17429245283018868</v>
      </c>
      <c r="M939" s="41">
        <v>5.7463604956865311E-2</v>
      </c>
      <c r="N939" s="41">
        <v>1.084218961450289E-4</v>
      </c>
    </row>
    <row r="940" spans="1:14" x14ac:dyDescent="0.25">
      <c r="A940">
        <v>7830642</v>
      </c>
      <c r="B940" t="s">
        <v>20</v>
      </c>
      <c r="C940" t="s">
        <v>6</v>
      </c>
      <c r="D940" t="s">
        <v>761</v>
      </c>
      <c r="E940" t="s">
        <v>762</v>
      </c>
      <c r="F940">
        <v>5.6603773584905656E-3</v>
      </c>
      <c r="G940">
        <v>51.2</v>
      </c>
      <c r="H940">
        <v>0.28981132075471699</v>
      </c>
      <c r="I940">
        <v>61.9</v>
      </c>
      <c r="J940">
        <v>0.350377358490566</v>
      </c>
      <c r="K940">
        <v>62.88</v>
      </c>
      <c r="L940">
        <v>0.35592452830188676</v>
      </c>
      <c r="M940" s="41">
        <v>-0.19224587082862854</v>
      </c>
      <c r="N940" s="41">
        <v>-1.088184174501671E-3</v>
      </c>
    </row>
    <row r="941" spans="1:14" x14ac:dyDescent="0.25">
      <c r="A941">
        <v>7830642</v>
      </c>
      <c r="B941" t="s">
        <v>20</v>
      </c>
      <c r="C941" t="s">
        <v>6</v>
      </c>
      <c r="D941" t="s">
        <v>193</v>
      </c>
      <c r="E941" t="s">
        <v>301</v>
      </c>
      <c r="F941">
        <v>3.7735849056603774E-3</v>
      </c>
      <c r="G941">
        <v>41.2</v>
      </c>
      <c r="H941">
        <v>0.15547169811320755</v>
      </c>
      <c r="I941">
        <v>70</v>
      </c>
      <c r="J941">
        <v>0.26415094339622641</v>
      </c>
      <c r="K941">
        <v>63.484999999999999</v>
      </c>
      <c r="L941">
        <v>0.23956603773584906</v>
      </c>
      <c r="M941" s="41">
        <v>-2.3494848981499672E-2</v>
      </c>
      <c r="N941" s="41">
        <v>-8.8659807477357256E-5</v>
      </c>
    </row>
    <row r="942" spans="1:14" x14ac:dyDescent="0.25">
      <c r="A942">
        <v>7830642</v>
      </c>
      <c r="B942" t="s">
        <v>20</v>
      </c>
      <c r="C942" t="s">
        <v>6</v>
      </c>
      <c r="D942" t="s">
        <v>193</v>
      </c>
      <c r="E942" t="s">
        <v>302</v>
      </c>
      <c r="F942">
        <v>1.8867924528301887E-3</v>
      </c>
      <c r="G942">
        <v>47.2</v>
      </c>
      <c r="H942">
        <v>8.9056603773584916E-2</v>
      </c>
      <c r="I942">
        <v>81.3</v>
      </c>
      <c r="J942">
        <v>0.15339622641509434</v>
      </c>
      <c r="K942">
        <v>58.839999999999996</v>
      </c>
      <c r="L942">
        <v>0.11101886792452829</v>
      </c>
      <c r="M942" s="41">
        <v>9.8676487803459167E-2</v>
      </c>
      <c r="N942" s="41">
        <v>1.8618205245935691E-4</v>
      </c>
    </row>
    <row r="943" spans="1:14" x14ac:dyDescent="0.25">
      <c r="A943">
        <v>7830642</v>
      </c>
      <c r="B943" t="s">
        <v>20</v>
      </c>
      <c r="C943" t="s">
        <v>6</v>
      </c>
      <c r="D943" t="s">
        <v>193</v>
      </c>
      <c r="E943" t="s">
        <v>763</v>
      </c>
      <c r="F943">
        <v>1.8867924528301887E-3</v>
      </c>
      <c r="G943">
        <v>86.9</v>
      </c>
      <c r="H943">
        <v>0.16396226415094342</v>
      </c>
      <c r="I943">
        <v>89.2</v>
      </c>
      <c r="J943">
        <v>0.16830188679245284</v>
      </c>
      <c r="K943">
        <v>84.039999999999992</v>
      </c>
      <c r="L943">
        <v>0.15856603773584904</v>
      </c>
      <c r="M943" s="41">
        <v>1.5318362042307854E-2</v>
      </c>
      <c r="N943" s="41">
        <v>2.8902569891146893E-5</v>
      </c>
    </row>
    <row r="944" spans="1:14" x14ac:dyDescent="0.25">
      <c r="A944">
        <v>7830642</v>
      </c>
      <c r="B944" t="s">
        <v>20</v>
      </c>
      <c r="C944" t="s">
        <v>6</v>
      </c>
      <c r="D944" t="s">
        <v>193</v>
      </c>
      <c r="E944" t="s">
        <v>764</v>
      </c>
      <c r="F944">
        <v>3.7735849056603774E-3</v>
      </c>
      <c r="G944">
        <v>73.900000000000006</v>
      </c>
      <c r="H944">
        <v>0.27886792452830189</v>
      </c>
      <c r="I944">
        <v>81.2</v>
      </c>
      <c r="J944">
        <v>0.30641509433962266</v>
      </c>
      <c r="K944">
        <v>79.825000000000003</v>
      </c>
      <c r="L944">
        <v>0.30122641509433962</v>
      </c>
      <c r="M944" s="41">
        <v>1.0664612986147404E-2</v>
      </c>
      <c r="N944" s="41">
        <v>4.0243822589235484E-5</v>
      </c>
    </row>
    <row r="945" spans="1:14" x14ac:dyDescent="0.25">
      <c r="A945">
        <v>7830642</v>
      </c>
      <c r="B945" t="s">
        <v>20</v>
      </c>
      <c r="C945" t="s">
        <v>6</v>
      </c>
      <c r="D945" t="s">
        <v>193</v>
      </c>
      <c r="E945" t="s">
        <v>765</v>
      </c>
      <c r="F945">
        <v>3.7735849056603774E-3</v>
      </c>
      <c r="G945">
        <v>87.9</v>
      </c>
      <c r="H945">
        <v>0.33169811320754722</v>
      </c>
      <c r="I945">
        <v>86.2</v>
      </c>
      <c r="J945">
        <v>0.32528301886792454</v>
      </c>
      <c r="K945">
        <v>86.644999999999996</v>
      </c>
      <c r="L945">
        <v>0.32696226415094337</v>
      </c>
      <c r="M945" s="41">
        <v>5.7654157280921936E-3</v>
      </c>
      <c r="N945" s="41">
        <v>2.1756285766385635E-5</v>
      </c>
    </row>
    <row r="946" spans="1:14" x14ac:dyDescent="0.25">
      <c r="A946">
        <v>7830642</v>
      </c>
      <c r="B946" t="s">
        <v>20</v>
      </c>
      <c r="C946" t="s">
        <v>6</v>
      </c>
      <c r="D946" t="s">
        <v>193</v>
      </c>
      <c r="E946" t="s">
        <v>303</v>
      </c>
      <c r="F946">
        <v>5.6603773584905656E-3</v>
      </c>
      <c r="G946">
        <v>33.5</v>
      </c>
      <c r="H946">
        <v>0.18962264150943395</v>
      </c>
      <c r="I946">
        <v>78.3</v>
      </c>
      <c r="J946">
        <v>0.44320754716981126</v>
      </c>
      <c r="K946">
        <v>60.76</v>
      </c>
      <c r="L946">
        <v>0.34392452830188674</v>
      </c>
      <c r="M946" s="41">
        <v>-1.5632594004273415E-3</v>
      </c>
      <c r="N946" s="41">
        <v>-8.8486381156264611E-6</v>
      </c>
    </row>
    <row r="947" spans="1:14" x14ac:dyDescent="0.25">
      <c r="A947">
        <v>7830642</v>
      </c>
      <c r="B947" t="s">
        <v>20</v>
      </c>
      <c r="C947" t="s">
        <v>6</v>
      </c>
      <c r="D947" t="s">
        <v>193</v>
      </c>
      <c r="E947" t="s">
        <v>305</v>
      </c>
      <c r="F947">
        <v>3.7735849056603774E-3</v>
      </c>
      <c r="G947">
        <v>43</v>
      </c>
      <c r="H947">
        <v>0.16226415094339622</v>
      </c>
      <c r="I947">
        <v>84</v>
      </c>
      <c r="J947">
        <v>0.31698113207547168</v>
      </c>
      <c r="K947">
        <v>69.819999999999993</v>
      </c>
      <c r="L947">
        <v>0.26347169811320753</v>
      </c>
      <c r="M947" s="41">
        <v>1.113779004663229E-2</v>
      </c>
      <c r="N947" s="41">
        <v>4.2029396402386E-5</v>
      </c>
    </row>
    <row r="948" spans="1:14" x14ac:dyDescent="0.25">
      <c r="A948">
        <v>7830642</v>
      </c>
      <c r="B948" t="s">
        <v>20</v>
      </c>
      <c r="C948" t="s">
        <v>6</v>
      </c>
      <c r="D948" t="s">
        <v>193</v>
      </c>
      <c r="E948" t="s">
        <v>253</v>
      </c>
      <c r="F948">
        <v>1.8867924528301887E-3</v>
      </c>
      <c r="G948">
        <v>52.6</v>
      </c>
      <c r="H948">
        <v>9.9245283018867925E-2</v>
      </c>
      <c r="I948">
        <v>86.8</v>
      </c>
      <c r="J948">
        <v>0.16377358490566038</v>
      </c>
      <c r="K948">
        <v>75.905000000000001</v>
      </c>
      <c r="L948">
        <v>0.14321698113207548</v>
      </c>
      <c r="M948" s="41">
        <v>2.8046464547514915E-2</v>
      </c>
      <c r="N948" s="41">
        <v>5.2917857636820592E-5</v>
      </c>
    </row>
    <row r="949" spans="1:14" x14ac:dyDescent="0.25">
      <c r="A949">
        <v>7830642</v>
      </c>
      <c r="B949" t="s">
        <v>20</v>
      </c>
      <c r="C949" t="s">
        <v>6</v>
      </c>
      <c r="D949" t="s">
        <v>193</v>
      </c>
      <c r="E949" t="s">
        <v>766</v>
      </c>
      <c r="F949">
        <v>1.8867924528301887E-3</v>
      </c>
      <c r="G949">
        <v>58.8</v>
      </c>
      <c r="H949">
        <v>0.11094339622641509</v>
      </c>
      <c r="I949">
        <v>81.900000000000006</v>
      </c>
      <c r="J949">
        <v>0.15452830188679245</v>
      </c>
      <c r="K949">
        <v>75.724999999999994</v>
      </c>
      <c r="L949">
        <v>0.14287735849056601</v>
      </c>
      <c r="M949" s="41">
        <v>4.072241485118866E-3</v>
      </c>
      <c r="N949" s="41">
        <v>7.6834745002242762E-6</v>
      </c>
    </row>
    <row r="950" spans="1:14" x14ac:dyDescent="0.25">
      <c r="A950">
        <v>7830642</v>
      </c>
      <c r="B950" t="s">
        <v>20</v>
      </c>
      <c r="C950" t="s">
        <v>6</v>
      </c>
      <c r="D950" t="s">
        <v>193</v>
      </c>
      <c r="E950" t="s">
        <v>254</v>
      </c>
      <c r="F950">
        <v>7.5471698113207548E-3</v>
      </c>
      <c r="G950">
        <v>35.6</v>
      </c>
      <c r="H950">
        <v>0.2686792452830189</v>
      </c>
      <c r="I950">
        <v>77.2</v>
      </c>
      <c r="J950">
        <v>0.58264150943396231</v>
      </c>
      <c r="K950">
        <v>66.64</v>
      </c>
      <c r="L950">
        <v>0.50294339622641515</v>
      </c>
      <c r="M950" s="41">
        <v>2.0887997001409531E-2</v>
      </c>
      <c r="N950" s="41">
        <v>1.5764526038799647E-4</v>
      </c>
    </row>
    <row r="951" spans="1:14" x14ac:dyDescent="0.25">
      <c r="A951">
        <v>7830642</v>
      </c>
      <c r="B951" t="s">
        <v>20</v>
      </c>
      <c r="C951" t="s">
        <v>6</v>
      </c>
      <c r="D951" t="s">
        <v>767</v>
      </c>
      <c r="E951" t="s">
        <v>768</v>
      </c>
      <c r="F951">
        <v>3.7735849056603774E-3</v>
      </c>
      <c r="G951">
        <v>66.900000000000006</v>
      </c>
      <c r="H951">
        <v>0.25245283018867926</v>
      </c>
      <c r="I951">
        <v>82.5</v>
      </c>
      <c r="J951">
        <v>0.31132075471698112</v>
      </c>
      <c r="K951">
        <v>70.88</v>
      </c>
      <c r="L951">
        <v>0.26747169811320753</v>
      </c>
      <c r="M951" s="41">
        <v>1.1682196520268917E-2</v>
      </c>
      <c r="N951" s="41">
        <v>4.4083760453844973E-5</v>
      </c>
    </row>
    <row r="952" spans="1:14" x14ac:dyDescent="0.25">
      <c r="A952">
        <v>7830642</v>
      </c>
      <c r="B952" t="s">
        <v>20</v>
      </c>
      <c r="C952" t="s">
        <v>6</v>
      </c>
      <c r="D952" t="s">
        <v>769</v>
      </c>
      <c r="E952" t="s">
        <v>770</v>
      </c>
      <c r="F952">
        <v>1.8867924528301887E-3</v>
      </c>
      <c r="G952">
        <v>72.599999999999994</v>
      </c>
      <c r="H952">
        <v>0.13698113207547169</v>
      </c>
      <c r="I952">
        <v>80.5</v>
      </c>
      <c r="J952">
        <v>0.15188679245283018</v>
      </c>
      <c r="K952">
        <v>79.72999999999999</v>
      </c>
      <c r="L952">
        <v>0.15043396226415093</v>
      </c>
      <c r="M952" s="41">
        <v>-1.2865851633250713E-2</v>
      </c>
      <c r="N952" s="41">
        <v>-2.4275191760850404E-5</v>
      </c>
    </row>
    <row r="953" spans="1:14" x14ac:dyDescent="0.25">
      <c r="A953">
        <v>7830642</v>
      </c>
      <c r="B953" t="s">
        <v>20</v>
      </c>
      <c r="C953" t="s">
        <v>6</v>
      </c>
      <c r="D953" t="s">
        <v>769</v>
      </c>
      <c r="E953" t="s">
        <v>771</v>
      </c>
      <c r="F953">
        <v>1.8867924528301887E-3</v>
      </c>
      <c r="G953">
        <v>63.1</v>
      </c>
      <c r="H953">
        <v>0.11905660377358492</v>
      </c>
      <c r="I953">
        <v>85.7</v>
      </c>
      <c r="J953">
        <v>0.16169811320754718</v>
      </c>
      <c r="K953">
        <v>72.81</v>
      </c>
      <c r="L953">
        <v>0.13737735849056604</v>
      </c>
      <c r="M953" s="41">
        <v>0.11232582479715347</v>
      </c>
      <c r="N953" s="41">
        <v>2.1193551848519524E-4</v>
      </c>
    </row>
    <row r="954" spans="1:14" x14ac:dyDescent="0.25">
      <c r="A954">
        <v>7830642</v>
      </c>
      <c r="B954" t="s">
        <v>20</v>
      </c>
      <c r="C954" t="s">
        <v>6</v>
      </c>
      <c r="D954" t="s">
        <v>772</v>
      </c>
      <c r="E954" t="s">
        <v>773</v>
      </c>
      <c r="F954">
        <v>1.8867924528301887E-3</v>
      </c>
      <c r="G954">
        <v>59.3</v>
      </c>
      <c r="H954">
        <v>0.11188679245283019</v>
      </c>
      <c r="I954">
        <v>77.5</v>
      </c>
      <c r="J954">
        <v>0.14622641509433962</v>
      </c>
      <c r="K954">
        <v>65.375</v>
      </c>
      <c r="L954">
        <v>0.12334905660377359</v>
      </c>
      <c r="M954" s="41">
        <v>-5.6757945567369461E-2</v>
      </c>
      <c r="N954" s="41">
        <v>-1.0709046333465936E-4</v>
      </c>
    </row>
    <row r="955" spans="1:14" x14ac:dyDescent="0.25">
      <c r="A955">
        <v>7830642</v>
      </c>
      <c r="B955" t="s">
        <v>20</v>
      </c>
      <c r="C955" t="s">
        <v>6</v>
      </c>
      <c r="D955" t="s">
        <v>772</v>
      </c>
      <c r="E955" t="s">
        <v>774</v>
      </c>
      <c r="F955">
        <v>1.8867924528301887E-3</v>
      </c>
      <c r="G955">
        <v>62</v>
      </c>
      <c r="H955">
        <v>0.1169811320754717</v>
      </c>
      <c r="I955">
        <v>72.2</v>
      </c>
      <c r="J955">
        <v>0.13622641509433964</v>
      </c>
      <c r="K955">
        <v>69.174999999999997</v>
      </c>
      <c r="L955">
        <v>0.1305188679245283</v>
      </c>
      <c r="M955" s="41">
        <v>-9.1882087290287018E-2</v>
      </c>
      <c r="N955" s="41">
        <v>-1.7336242884959815E-4</v>
      </c>
    </row>
    <row r="956" spans="1:14" x14ac:dyDescent="0.25">
      <c r="A956">
        <v>7830642</v>
      </c>
      <c r="B956" t="s">
        <v>20</v>
      </c>
      <c r="C956" t="s">
        <v>6</v>
      </c>
      <c r="D956" t="s">
        <v>775</v>
      </c>
      <c r="E956" t="s">
        <v>776</v>
      </c>
      <c r="F956">
        <v>1.8867924528301887E-3</v>
      </c>
      <c r="G956">
        <v>44.8</v>
      </c>
      <c r="H956">
        <v>8.4528301886792445E-2</v>
      </c>
      <c r="I956">
        <v>75.400000000000006</v>
      </c>
      <c r="J956">
        <v>0.14226415094339623</v>
      </c>
      <c r="K956">
        <v>68.974999999999994</v>
      </c>
      <c r="L956">
        <v>0.13014150943396224</v>
      </c>
      <c r="M956" s="41">
        <v>-2.2399546578526497E-2</v>
      </c>
      <c r="N956" s="41">
        <v>-4.2263295431182073E-5</v>
      </c>
    </row>
    <row r="957" spans="1:14" x14ac:dyDescent="0.25">
      <c r="A957">
        <v>7830642</v>
      </c>
      <c r="B957" t="s">
        <v>20</v>
      </c>
      <c r="C957" t="s">
        <v>6</v>
      </c>
      <c r="D957" t="s">
        <v>306</v>
      </c>
      <c r="E957" t="s">
        <v>307</v>
      </c>
      <c r="F957">
        <v>3.7735849056603774E-3</v>
      </c>
      <c r="G957">
        <v>82.1</v>
      </c>
      <c r="H957">
        <v>0.30981132075471696</v>
      </c>
      <c r="I957">
        <v>90.8</v>
      </c>
      <c r="J957">
        <v>0.34264150943396227</v>
      </c>
      <c r="K957">
        <v>88.65</v>
      </c>
      <c r="L957">
        <v>0.3345283018867925</v>
      </c>
      <c r="M957" s="41">
        <v>0.10110443830490112</v>
      </c>
      <c r="N957" s="41">
        <v>3.8152618228264577E-4</v>
      </c>
    </row>
    <row r="958" spans="1:14" x14ac:dyDescent="0.25">
      <c r="A958">
        <v>7830642</v>
      </c>
      <c r="B958" t="s">
        <v>20</v>
      </c>
      <c r="C958" t="s">
        <v>6</v>
      </c>
      <c r="D958" t="s">
        <v>306</v>
      </c>
      <c r="E958" t="s">
        <v>494</v>
      </c>
      <c r="F958">
        <v>5.6603773584905656E-3</v>
      </c>
      <c r="G958">
        <v>50</v>
      </c>
      <c r="H958">
        <v>0.28301886792452829</v>
      </c>
      <c r="I958">
        <v>76.599999999999994</v>
      </c>
      <c r="J958">
        <v>0.43358490566037727</v>
      </c>
      <c r="K958">
        <v>63.254999999999995</v>
      </c>
      <c r="L958">
        <v>0.35804716981132073</v>
      </c>
      <c r="M958" s="41">
        <v>-2.381412498652935E-2</v>
      </c>
      <c r="N958" s="41">
        <v>-1.3479693388601519E-4</v>
      </c>
    </row>
    <row r="959" spans="1:14" x14ac:dyDescent="0.25">
      <c r="A959">
        <v>7830642</v>
      </c>
      <c r="B959" t="s">
        <v>20</v>
      </c>
      <c r="C959" t="s">
        <v>6</v>
      </c>
      <c r="D959" t="s">
        <v>306</v>
      </c>
      <c r="E959" t="s">
        <v>496</v>
      </c>
      <c r="F959">
        <v>3.7735849056603774E-3</v>
      </c>
      <c r="G959">
        <v>77.7</v>
      </c>
      <c r="H959">
        <v>0.29320754716981134</v>
      </c>
      <c r="I959">
        <v>83.4</v>
      </c>
      <c r="J959">
        <v>0.31471698113207547</v>
      </c>
      <c r="K959">
        <v>78.39</v>
      </c>
      <c r="L959">
        <v>0.295811320754717</v>
      </c>
      <c r="M959" s="41">
        <v>5.7533532381057739E-2</v>
      </c>
      <c r="N959" s="41">
        <v>2.1710766936248205E-4</v>
      </c>
    </row>
    <row r="960" spans="1:14" x14ac:dyDescent="0.25">
      <c r="A960">
        <v>7830642</v>
      </c>
      <c r="B960" t="s">
        <v>20</v>
      </c>
      <c r="C960" t="s">
        <v>6</v>
      </c>
      <c r="D960" t="s">
        <v>306</v>
      </c>
      <c r="E960" t="s">
        <v>498</v>
      </c>
      <c r="F960">
        <v>3.7735849056603774E-3</v>
      </c>
      <c r="G960">
        <v>69.599999999999994</v>
      </c>
      <c r="H960">
        <v>0.26264150943396225</v>
      </c>
      <c r="I960">
        <v>86.9</v>
      </c>
      <c r="J960">
        <v>0.32792452830188684</v>
      </c>
      <c r="K960">
        <v>75.694999999999993</v>
      </c>
      <c r="L960">
        <v>0.28564150943396222</v>
      </c>
      <c r="M960" s="41">
        <v>7.2892196476459503E-2</v>
      </c>
      <c r="N960" s="41">
        <v>2.7506489236399812E-4</v>
      </c>
    </row>
    <row r="961" spans="1:14" x14ac:dyDescent="0.25">
      <c r="A961">
        <v>7830642</v>
      </c>
      <c r="B961" t="s">
        <v>20</v>
      </c>
      <c r="C961" t="s">
        <v>6</v>
      </c>
      <c r="D961" t="s">
        <v>306</v>
      </c>
      <c r="E961" t="s">
        <v>500</v>
      </c>
      <c r="F961">
        <v>1.8867924528301887E-3</v>
      </c>
      <c r="G961">
        <v>83.5</v>
      </c>
      <c r="H961">
        <v>0.15754716981132075</v>
      </c>
      <c r="I961">
        <v>81.2</v>
      </c>
      <c r="J961">
        <v>0.15320754716981133</v>
      </c>
      <c r="K961">
        <v>78.989999999999995</v>
      </c>
      <c r="L961">
        <v>0.14903773584905661</v>
      </c>
      <c r="M961" s="41">
        <v>-1.1628814041614532E-2</v>
      </c>
      <c r="N961" s="41">
        <v>-2.1941158569084023E-5</v>
      </c>
    </row>
    <row r="962" spans="1:14" x14ac:dyDescent="0.25">
      <c r="A962">
        <v>7830642</v>
      </c>
      <c r="B962" t="s">
        <v>20</v>
      </c>
      <c r="C962" t="s">
        <v>6</v>
      </c>
      <c r="D962" t="s">
        <v>306</v>
      </c>
      <c r="E962" t="s">
        <v>777</v>
      </c>
      <c r="F962">
        <v>3.7735849056603774E-3</v>
      </c>
      <c r="G962">
        <v>94.5</v>
      </c>
      <c r="H962">
        <v>0.35660377358490564</v>
      </c>
      <c r="I962">
        <v>88.8</v>
      </c>
      <c r="J962">
        <v>0.33509433962264151</v>
      </c>
      <c r="K962">
        <v>89.249999999999986</v>
      </c>
      <c r="L962">
        <v>0.3367924528301886</v>
      </c>
      <c r="M962" s="41">
        <v>9.0749680995941162E-2</v>
      </c>
      <c r="N962" s="41">
        <v>3.4245162639977799E-4</v>
      </c>
    </row>
    <row r="963" spans="1:14" x14ac:dyDescent="0.25">
      <c r="A963">
        <v>7830642</v>
      </c>
      <c r="B963" t="s">
        <v>20</v>
      </c>
      <c r="C963" t="s">
        <v>6</v>
      </c>
      <c r="D963" t="s">
        <v>306</v>
      </c>
      <c r="E963" t="s">
        <v>778</v>
      </c>
      <c r="F963">
        <v>7.5471698113207548E-3</v>
      </c>
      <c r="G963">
        <v>51.8</v>
      </c>
      <c r="H963">
        <v>0.39094339622641505</v>
      </c>
      <c r="I963">
        <v>76.3</v>
      </c>
      <c r="J963">
        <v>0.57584905660377361</v>
      </c>
      <c r="K963">
        <v>63.86</v>
      </c>
      <c r="L963">
        <v>0.4819622641509434</v>
      </c>
      <c r="M963" s="41">
        <v>-1.7608750611543655E-2</v>
      </c>
      <c r="N963" s="41">
        <v>-1.3289623103051814E-4</v>
      </c>
    </row>
    <row r="964" spans="1:14" x14ac:dyDescent="0.25">
      <c r="A964">
        <v>7830642</v>
      </c>
      <c r="B964" t="s">
        <v>20</v>
      </c>
      <c r="C964" t="s">
        <v>6</v>
      </c>
      <c r="D964" t="s">
        <v>306</v>
      </c>
      <c r="E964" t="s">
        <v>501</v>
      </c>
      <c r="F964">
        <v>1.8867924528301887E-3</v>
      </c>
      <c r="G964">
        <v>53.4</v>
      </c>
      <c r="H964">
        <v>0.10075471698113207</v>
      </c>
      <c r="I964">
        <v>83.7</v>
      </c>
      <c r="J964">
        <v>0.1579245283018868</v>
      </c>
      <c r="K964">
        <v>69.355000000000004</v>
      </c>
      <c r="L964">
        <v>0.13085849056603774</v>
      </c>
      <c r="M964" s="41">
        <v>3.3242527395486832E-2</v>
      </c>
      <c r="N964" s="41">
        <v>6.2721749802805346E-5</v>
      </c>
    </row>
    <row r="965" spans="1:14" x14ac:dyDescent="0.25">
      <c r="A965">
        <v>7830642</v>
      </c>
      <c r="B965" t="s">
        <v>20</v>
      </c>
      <c r="C965" t="s">
        <v>6</v>
      </c>
      <c r="D965" t="s">
        <v>306</v>
      </c>
      <c r="E965" t="s">
        <v>502</v>
      </c>
      <c r="F965">
        <v>7.5471698113207548E-3</v>
      </c>
      <c r="G965">
        <v>45.9</v>
      </c>
      <c r="H965">
        <v>0.34641509433962264</v>
      </c>
      <c r="I965">
        <v>79.2</v>
      </c>
      <c r="J965">
        <v>0.59773584905660382</v>
      </c>
      <c r="K965">
        <v>62.48</v>
      </c>
      <c r="L965">
        <v>0.47154716981132072</v>
      </c>
      <c r="M965" s="41">
        <v>-2.8048248961567879E-2</v>
      </c>
      <c r="N965" s="41">
        <v>-2.1168489782315381E-4</v>
      </c>
    </row>
    <row r="966" spans="1:14" x14ac:dyDescent="0.25">
      <c r="A966">
        <v>7830642</v>
      </c>
      <c r="B966" t="s">
        <v>20</v>
      </c>
      <c r="C966" t="s">
        <v>6</v>
      </c>
      <c r="D966" t="s">
        <v>306</v>
      </c>
      <c r="E966" t="s">
        <v>503</v>
      </c>
      <c r="F966">
        <v>1.8867924528301887E-3</v>
      </c>
      <c r="G966">
        <v>74.8</v>
      </c>
      <c r="H966">
        <v>0.14113207547169812</v>
      </c>
      <c r="I966">
        <v>87.2</v>
      </c>
      <c r="J966">
        <v>0.16452830188679246</v>
      </c>
      <c r="K966">
        <v>78.64</v>
      </c>
      <c r="L966">
        <v>0.14837735849056605</v>
      </c>
      <c r="M966" s="41">
        <v>0.11614338308572769</v>
      </c>
      <c r="N966" s="41">
        <v>2.1913845865231639E-4</v>
      </c>
    </row>
    <row r="967" spans="1:14" x14ac:dyDescent="0.25">
      <c r="A967">
        <v>7830642</v>
      </c>
      <c r="B967" t="s">
        <v>20</v>
      </c>
      <c r="C967" t="s">
        <v>6</v>
      </c>
      <c r="D967" t="s">
        <v>306</v>
      </c>
      <c r="E967" t="s">
        <v>504</v>
      </c>
      <c r="F967">
        <v>1.8867924528301887E-3</v>
      </c>
      <c r="G967">
        <v>54.8</v>
      </c>
      <c r="H967">
        <v>0.10339622641509434</v>
      </c>
      <c r="I967">
        <v>81.099999999999994</v>
      </c>
      <c r="J967">
        <v>0.15301886792452829</v>
      </c>
      <c r="K967">
        <v>73.404999999999987</v>
      </c>
      <c r="L967">
        <v>0.13849999999999998</v>
      </c>
      <c r="M967" s="41">
        <v>2.0775464363396168E-3</v>
      </c>
      <c r="N967" s="41">
        <v>3.9198989364898433E-6</v>
      </c>
    </row>
    <row r="968" spans="1:14" x14ac:dyDescent="0.25">
      <c r="A968">
        <v>7830642</v>
      </c>
      <c r="B968" t="s">
        <v>20</v>
      </c>
      <c r="C968" t="s">
        <v>6</v>
      </c>
      <c r="D968" t="s">
        <v>306</v>
      </c>
      <c r="E968" t="s">
        <v>506</v>
      </c>
      <c r="F968">
        <v>3.7735849056603774E-3</v>
      </c>
      <c r="G968">
        <v>69.400000000000006</v>
      </c>
      <c r="H968">
        <v>0.2618867924528302</v>
      </c>
      <c r="I968">
        <v>74.099999999999994</v>
      </c>
      <c r="J968">
        <v>0.27962264150943394</v>
      </c>
      <c r="K968">
        <v>70.17</v>
      </c>
      <c r="L968">
        <v>0.26479245283018871</v>
      </c>
      <c r="M968" s="41">
        <v>-5.8485168963670731E-2</v>
      </c>
      <c r="N968" s="41">
        <v>-2.2069875080630465E-4</v>
      </c>
    </row>
    <row r="969" spans="1:14" x14ac:dyDescent="0.25">
      <c r="A969">
        <v>7830642</v>
      </c>
      <c r="B969" t="s">
        <v>20</v>
      </c>
      <c r="C969" t="s">
        <v>6</v>
      </c>
      <c r="D969" t="s">
        <v>306</v>
      </c>
      <c r="E969" t="s">
        <v>509</v>
      </c>
      <c r="F969">
        <v>5.6603773584905656E-3</v>
      </c>
      <c r="G969">
        <v>46.7</v>
      </c>
      <c r="H969">
        <v>0.26433962264150945</v>
      </c>
      <c r="I969">
        <v>66.099999999999994</v>
      </c>
      <c r="J969">
        <v>0.37415094339622634</v>
      </c>
      <c r="K969">
        <v>57.169999999999995</v>
      </c>
      <c r="L969">
        <v>0.32360377358490561</v>
      </c>
      <c r="M969" s="41">
        <v>-0.10904782265424728</v>
      </c>
      <c r="N969" s="41">
        <v>-6.1725182634479595E-4</v>
      </c>
    </row>
    <row r="970" spans="1:14" x14ac:dyDescent="0.25">
      <c r="A970">
        <v>7830642</v>
      </c>
      <c r="B970" t="s">
        <v>20</v>
      </c>
      <c r="C970" t="s">
        <v>6</v>
      </c>
      <c r="D970" t="s">
        <v>306</v>
      </c>
      <c r="E970" t="s">
        <v>779</v>
      </c>
      <c r="F970">
        <v>3.7735849056603774E-3</v>
      </c>
      <c r="G970">
        <v>55</v>
      </c>
      <c r="H970">
        <v>0.20754716981132076</v>
      </c>
      <c r="I970">
        <v>76.400000000000006</v>
      </c>
      <c r="J970">
        <v>0.28830188679245283</v>
      </c>
      <c r="K970">
        <v>65.985000000000014</v>
      </c>
      <c r="L970">
        <v>0.24900000000000005</v>
      </c>
      <c r="M970" s="41">
        <v>-1.9198542460799217E-2</v>
      </c>
      <c r="N970" s="41">
        <v>-7.244733004075176E-5</v>
      </c>
    </row>
    <row r="971" spans="1:14" x14ac:dyDescent="0.25">
      <c r="A971">
        <v>7830642</v>
      </c>
      <c r="B971" t="s">
        <v>20</v>
      </c>
      <c r="C971" t="s">
        <v>6</v>
      </c>
      <c r="D971" t="s">
        <v>306</v>
      </c>
      <c r="E971" t="s">
        <v>511</v>
      </c>
      <c r="F971">
        <v>1.8867924528301887E-3</v>
      </c>
      <c r="G971">
        <v>58.4</v>
      </c>
      <c r="H971">
        <v>0.11018867924528301</v>
      </c>
      <c r="I971">
        <v>81.8</v>
      </c>
      <c r="J971">
        <v>0.15433962264150944</v>
      </c>
      <c r="K971">
        <v>66.884999999999991</v>
      </c>
      <c r="L971">
        <v>0.12619811320754715</v>
      </c>
      <c r="M971" s="41">
        <v>4.655209556221962E-2</v>
      </c>
      <c r="N971" s="41">
        <v>8.7834142570225699E-5</v>
      </c>
    </row>
    <row r="972" spans="1:14" x14ac:dyDescent="0.25">
      <c r="A972">
        <v>7830642</v>
      </c>
      <c r="B972" t="s">
        <v>20</v>
      </c>
      <c r="C972" t="s">
        <v>6</v>
      </c>
      <c r="D972" t="s">
        <v>306</v>
      </c>
      <c r="E972" t="s">
        <v>308</v>
      </c>
      <c r="F972">
        <v>1.8867924528301887E-3</v>
      </c>
      <c r="G972">
        <v>77.7</v>
      </c>
      <c r="H972">
        <v>0.14660377358490567</v>
      </c>
      <c r="I972">
        <v>84.4</v>
      </c>
      <c r="J972">
        <v>0.15924528301886795</v>
      </c>
      <c r="K972">
        <v>79.905000000000001</v>
      </c>
      <c r="L972">
        <v>0.15076415094339624</v>
      </c>
      <c r="M972" s="41">
        <v>2.4637594819068909E-2</v>
      </c>
      <c r="N972" s="41">
        <v>4.6486027960507379E-5</v>
      </c>
    </row>
    <row r="973" spans="1:14" x14ac:dyDescent="0.25">
      <c r="A973">
        <v>7830642</v>
      </c>
      <c r="B973" t="s">
        <v>20</v>
      </c>
      <c r="C973" t="s">
        <v>6</v>
      </c>
      <c r="D973" t="s">
        <v>306</v>
      </c>
      <c r="E973" t="s">
        <v>780</v>
      </c>
      <c r="F973">
        <v>3.7735849056603774E-3</v>
      </c>
      <c r="G973">
        <v>86.7</v>
      </c>
      <c r="H973">
        <v>0.32716981132075473</v>
      </c>
      <c r="I973">
        <v>90</v>
      </c>
      <c r="J973">
        <v>0.33962264150943394</v>
      </c>
      <c r="K973">
        <v>87.02</v>
      </c>
      <c r="L973">
        <v>0.32837735849056604</v>
      </c>
      <c r="M973" s="41">
        <v>0.10017438232898712</v>
      </c>
      <c r="N973" s="41">
        <v>3.7801653709051747E-4</v>
      </c>
    </row>
    <row r="974" spans="1:14" x14ac:dyDescent="0.25">
      <c r="A974">
        <v>7830642</v>
      </c>
      <c r="B974" t="s">
        <v>20</v>
      </c>
      <c r="C974" t="s">
        <v>6</v>
      </c>
      <c r="D974" t="s">
        <v>309</v>
      </c>
      <c r="E974" t="s">
        <v>781</v>
      </c>
      <c r="F974">
        <v>3.7735849056603774E-3</v>
      </c>
      <c r="G974">
        <v>43.9</v>
      </c>
      <c r="H974">
        <v>0.16566037735849057</v>
      </c>
      <c r="I974">
        <v>82.1</v>
      </c>
      <c r="J974">
        <v>0.30981132075471696</v>
      </c>
      <c r="K974">
        <v>63.534999999999997</v>
      </c>
      <c r="L974">
        <v>0.23975471698113207</v>
      </c>
      <c r="M974" s="41">
        <v>2.5278225541114807E-2</v>
      </c>
      <c r="N974" s="41">
        <v>9.5389530343829458E-5</v>
      </c>
    </row>
    <row r="975" spans="1:14" x14ac:dyDescent="0.25">
      <c r="A975">
        <v>7830642</v>
      </c>
      <c r="B975" t="s">
        <v>20</v>
      </c>
      <c r="C975" t="s">
        <v>6</v>
      </c>
      <c r="D975" t="s">
        <v>309</v>
      </c>
      <c r="E975" t="s">
        <v>782</v>
      </c>
      <c r="F975">
        <v>1.8867924528301887E-3</v>
      </c>
      <c r="G975">
        <v>69.3</v>
      </c>
      <c r="H975">
        <v>0.13075471698113206</v>
      </c>
      <c r="I975">
        <v>74.400000000000006</v>
      </c>
      <c r="J975">
        <v>0.14037735849056604</v>
      </c>
      <c r="K975">
        <v>72.094999999999999</v>
      </c>
      <c r="L975">
        <v>0.13602830188679246</v>
      </c>
      <c r="M975" s="41">
        <v>-6.3283264636993408E-2</v>
      </c>
      <c r="N975" s="41">
        <v>-1.1940238610753473E-4</v>
      </c>
    </row>
    <row r="976" spans="1:14" x14ac:dyDescent="0.25">
      <c r="A976">
        <v>7830642</v>
      </c>
      <c r="B976" t="s">
        <v>20</v>
      </c>
      <c r="C976" t="s">
        <v>6</v>
      </c>
      <c r="D976" t="s">
        <v>309</v>
      </c>
      <c r="E976" t="s">
        <v>783</v>
      </c>
      <c r="F976">
        <v>1.8867924528301887E-3</v>
      </c>
      <c r="G976">
        <v>46.7</v>
      </c>
      <c r="H976">
        <v>8.8113207547169822E-2</v>
      </c>
      <c r="I976">
        <v>77.599999999999994</v>
      </c>
      <c r="J976">
        <v>0.14641509433962263</v>
      </c>
      <c r="K976">
        <v>68.25</v>
      </c>
      <c r="L976">
        <v>0.12877358490566038</v>
      </c>
      <c r="M976" s="41">
        <v>-3.0318489298224449E-2</v>
      </c>
      <c r="N976" s="41">
        <v>-5.7204696789102738E-5</v>
      </c>
    </row>
    <row r="977" spans="1:14" x14ac:dyDescent="0.25">
      <c r="A977">
        <v>7830642</v>
      </c>
      <c r="B977" t="s">
        <v>20</v>
      </c>
      <c r="C977" t="s">
        <v>6</v>
      </c>
      <c r="D977" t="s">
        <v>784</v>
      </c>
      <c r="E977" t="s">
        <v>785</v>
      </c>
      <c r="F977">
        <v>1.8867924528301887E-3</v>
      </c>
      <c r="G977">
        <v>67.3</v>
      </c>
      <c r="H977">
        <v>0.12698113207547168</v>
      </c>
      <c r="I977">
        <v>89.5</v>
      </c>
      <c r="J977">
        <v>0.16886792452830188</v>
      </c>
      <c r="K977">
        <v>78.275000000000006</v>
      </c>
      <c r="L977">
        <v>0.14768867924528303</v>
      </c>
      <c r="M977" s="41">
        <v>8.5172161459922791E-2</v>
      </c>
      <c r="N977" s="41">
        <v>1.6070219143381659E-4</v>
      </c>
    </row>
    <row r="978" spans="1:14" x14ac:dyDescent="0.25">
      <c r="A978">
        <v>7830642</v>
      </c>
      <c r="B978" t="s">
        <v>20</v>
      </c>
      <c r="C978" t="s">
        <v>6</v>
      </c>
      <c r="D978" t="s">
        <v>786</v>
      </c>
      <c r="E978" t="s">
        <v>787</v>
      </c>
      <c r="F978">
        <v>7.5471698113207548E-3</v>
      </c>
      <c r="G978">
        <v>76.2</v>
      </c>
      <c r="H978">
        <v>0.57509433962264156</v>
      </c>
      <c r="I978">
        <v>95.6</v>
      </c>
      <c r="J978">
        <v>0.72150943396226408</v>
      </c>
      <c r="K978">
        <v>87.414999999999992</v>
      </c>
      <c r="L978">
        <v>0.65973584905660376</v>
      </c>
      <c r="M978" s="41">
        <v>9.941226989030838E-2</v>
      </c>
      <c r="N978" s="41">
        <v>7.5028128219100667E-4</v>
      </c>
    </row>
    <row r="979" spans="1:14" x14ac:dyDescent="0.25">
      <c r="A979">
        <v>7830642</v>
      </c>
      <c r="B979" t="s">
        <v>20</v>
      </c>
      <c r="C979" t="s">
        <v>6</v>
      </c>
      <c r="D979" t="s">
        <v>788</v>
      </c>
      <c r="E979" t="s">
        <v>789</v>
      </c>
      <c r="F979">
        <v>1.8867924528301887E-3</v>
      </c>
      <c r="G979">
        <v>78.5</v>
      </c>
      <c r="H979">
        <v>0.14811320754716981</v>
      </c>
      <c r="I979">
        <v>90.7</v>
      </c>
      <c r="J979">
        <v>0.17113207547169812</v>
      </c>
      <c r="K979">
        <v>86.975000000000009</v>
      </c>
      <c r="L979">
        <v>0.16410377358490569</v>
      </c>
      <c r="M979" s="41">
        <v>7.8482791781425476E-2</v>
      </c>
      <c r="N979" s="41">
        <v>1.4808073921023676E-4</v>
      </c>
    </row>
    <row r="980" spans="1:14" x14ac:dyDescent="0.25">
      <c r="A980">
        <v>7830642</v>
      </c>
      <c r="B980" t="s">
        <v>20</v>
      </c>
      <c r="C980" t="s">
        <v>6</v>
      </c>
      <c r="D980" t="s">
        <v>80</v>
      </c>
      <c r="E980" t="s">
        <v>313</v>
      </c>
      <c r="F980">
        <v>3.7735849056603774E-3</v>
      </c>
      <c r="G980">
        <v>42.9</v>
      </c>
      <c r="H980">
        <v>0.16188679245283019</v>
      </c>
      <c r="I980">
        <v>78.8</v>
      </c>
      <c r="J980">
        <v>0.29735849056603775</v>
      </c>
      <c r="K980">
        <v>60.414999999999999</v>
      </c>
      <c r="L980">
        <v>0.22798113207547169</v>
      </c>
      <c r="M980" s="41">
        <v>-4.9523677676916122E-2</v>
      </c>
      <c r="N980" s="41">
        <v>-1.8688180255440047E-4</v>
      </c>
    </row>
    <row r="981" spans="1:14" x14ac:dyDescent="0.25">
      <c r="A981">
        <v>7830642</v>
      </c>
      <c r="B981" t="s">
        <v>20</v>
      </c>
      <c r="C981" t="s">
        <v>6</v>
      </c>
      <c r="D981" t="s">
        <v>80</v>
      </c>
      <c r="E981" t="s">
        <v>790</v>
      </c>
      <c r="F981">
        <v>1.8867924528301887E-3</v>
      </c>
      <c r="G981">
        <v>44.4</v>
      </c>
      <c r="H981">
        <v>8.3773584905660378E-2</v>
      </c>
      <c r="I981">
        <v>71.599999999999994</v>
      </c>
      <c r="J981">
        <v>0.1350943396226415</v>
      </c>
      <c r="K981">
        <v>63.064999999999998</v>
      </c>
      <c r="L981">
        <v>0.11899056603773585</v>
      </c>
      <c r="M981" s="41">
        <v>-5.9428367763757706E-2</v>
      </c>
      <c r="N981" s="41">
        <v>-1.1212899578067491E-4</v>
      </c>
    </row>
    <row r="982" spans="1:14" x14ac:dyDescent="0.25">
      <c r="A982">
        <v>7830642</v>
      </c>
      <c r="B982" t="s">
        <v>20</v>
      </c>
      <c r="C982" t="s">
        <v>6</v>
      </c>
      <c r="D982" t="s">
        <v>80</v>
      </c>
      <c r="E982" t="s">
        <v>791</v>
      </c>
      <c r="F982">
        <v>1.8867924528301887E-3</v>
      </c>
      <c r="G982">
        <v>46.7</v>
      </c>
      <c r="H982">
        <v>8.8113207547169822E-2</v>
      </c>
      <c r="I982">
        <v>77</v>
      </c>
      <c r="J982">
        <v>0.14528301886792452</v>
      </c>
      <c r="K982">
        <v>61.674999999999997</v>
      </c>
      <c r="L982">
        <v>0.11636792452830189</v>
      </c>
      <c r="M982" s="41">
        <v>-6.0357317328453064E-2</v>
      </c>
      <c r="N982" s="41">
        <v>-1.1388173080840201E-4</v>
      </c>
    </row>
    <row r="983" spans="1:14" x14ac:dyDescent="0.25">
      <c r="A983">
        <v>7830642</v>
      </c>
      <c r="B983" t="s">
        <v>20</v>
      </c>
      <c r="C983" t="s">
        <v>6</v>
      </c>
      <c r="D983" t="s">
        <v>80</v>
      </c>
      <c r="E983" t="s">
        <v>792</v>
      </c>
      <c r="F983">
        <v>5.6603773584905656E-3</v>
      </c>
      <c r="G983">
        <v>39.6</v>
      </c>
      <c r="H983">
        <v>0.2241509433962264</v>
      </c>
      <c r="I983">
        <v>72.900000000000006</v>
      </c>
      <c r="J983">
        <v>0.41264150943396227</v>
      </c>
      <c r="K983">
        <v>61.464999999999996</v>
      </c>
      <c r="L983">
        <v>0.34791509433962259</v>
      </c>
      <c r="M983" s="41">
        <v>-7.0738092064857483E-2</v>
      </c>
      <c r="N983" s="41">
        <v>-4.0040429470674044E-4</v>
      </c>
    </row>
    <row r="984" spans="1:14" x14ac:dyDescent="0.25">
      <c r="A984">
        <v>7830642</v>
      </c>
      <c r="B984" t="s">
        <v>20</v>
      </c>
      <c r="C984" t="s">
        <v>6</v>
      </c>
      <c r="D984" t="s">
        <v>80</v>
      </c>
      <c r="E984" t="s">
        <v>793</v>
      </c>
      <c r="F984">
        <v>3.7735849056603774E-3</v>
      </c>
      <c r="G984">
        <v>39</v>
      </c>
      <c r="H984">
        <v>0.14716981132075471</v>
      </c>
      <c r="I984">
        <v>80</v>
      </c>
      <c r="J984">
        <v>0.30188679245283018</v>
      </c>
      <c r="K984">
        <v>69.275000000000006</v>
      </c>
      <c r="L984">
        <v>0.26141509433962268</v>
      </c>
      <c r="M984" s="41">
        <v>-2.6522427797317505E-2</v>
      </c>
      <c r="N984" s="41">
        <v>-1.0008463319742455E-4</v>
      </c>
    </row>
    <row r="985" spans="1:14" x14ac:dyDescent="0.25">
      <c r="A985">
        <v>7830642</v>
      </c>
      <c r="B985" t="s">
        <v>20</v>
      </c>
      <c r="C985" t="s">
        <v>6</v>
      </c>
      <c r="D985" t="s">
        <v>80</v>
      </c>
      <c r="E985" t="s">
        <v>794</v>
      </c>
      <c r="F985">
        <v>1.8867924528301887E-3</v>
      </c>
      <c r="G985">
        <v>32.1</v>
      </c>
      <c r="H985">
        <v>6.0566037735849058E-2</v>
      </c>
      <c r="I985">
        <v>67.7</v>
      </c>
      <c r="J985">
        <v>0.12773584905660379</v>
      </c>
      <c r="K985">
        <v>50.77</v>
      </c>
      <c r="L985">
        <v>9.5792452830188682E-2</v>
      </c>
      <c r="M985" s="41">
        <v>-0.11884272843599319</v>
      </c>
      <c r="N985" s="41">
        <v>-2.2423156308677962E-4</v>
      </c>
    </row>
    <row r="986" spans="1:14" x14ac:dyDescent="0.25">
      <c r="A986">
        <v>7830642</v>
      </c>
      <c r="B986" t="s">
        <v>20</v>
      </c>
      <c r="C986" t="s">
        <v>6</v>
      </c>
      <c r="D986" t="s">
        <v>80</v>
      </c>
      <c r="E986" t="s">
        <v>254</v>
      </c>
      <c r="F986">
        <v>3.7735849056603774E-3</v>
      </c>
      <c r="G986">
        <v>50.4</v>
      </c>
      <c r="H986">
        <v>0.19018867924528302</v>
      </c>
      <c r="I986">
        <v>76</v>
      </c>
      <c r="J986">
        <v>0.28679245283018867</v>
      </c>
      <c r="K986">
        <v>66.884999999999991</v>
      </c>
      <c r="L986">
        <v>0.25239622641509429</v>
      </c>
      <c r="M986" s="41">
        <v>2.0887997001409531E-2</v>
      </c>
      <c r="N986" s="41">
        <v>7.8822630193998235E-5</v>
      </c>
    </row>
    <row r="987" spans="1:14" x14ac:dyDescent="0.25">
      <c r="A987">
        <v>7830642</v>
      </c>
      <c r="B987" t="s">
        <v>20</v>
      </c>
      <c r="C987" t="s">
        <v>6</v>
      </c>
      <c r="D987" t="s">
        <v>82</v>
      </c>
      <c r="E987" t="s">
        <v>795</v>
      </c>
      <c r="F987">
        <v>3.7735849056603774E-3</v>
      </c>
      <c r="G987">
        <v>81</v>
      </c>
      <c r="H987">
        <v>0.30566037735849055</v>
      </c>
      <c r="I987">
        <v>88</v>
      </c>
      <c r="J987">
        <v>0.33207547169811319</v>
      </c>
      <c r="K987">
        <v>82.474999999999994</v>
      </c>
      <c r="L987">
        <v>0.31122641509433963</v>
      </c>
      <c r="M987" s="41">
        <v>1.2753030750900507E-3</v>
      </c>
      <c r="N987" s="41">
        <v>4.8124644343020778E-6</v>
      </c>
    </row>
    <row r="988" spans="1:14" x14ac:dyDescent="0.25">
      <c r="A988">
        <v>7830642</v>
      </c>
      <c r="B988" t="s">
        <v>20</v>
      </c>
      <c r="C988" t="s">
        <v>6</v>
      </c>
      <c r="D988" t="s">
        <v>82</v>
      </c>
      <c r="E988" t="s">
        <v>594</v>
      </c>
      <c r="F988">
        <v>1.8867924528301887E-3</v>
      </c>
      <c r="G988">
        <v>45.9</v>
      </c>
      <c r="H988">
        <v>8.6603773584905661E-2</v>
      </c>
      <c r="I988">
        <v>73.099999999999994</v>
      </c>
      <c r="J988">
        <v>0.13792452830188678</v>
      </c>
      <c r="K988">
        <v>55.564999999999998</v>
      </c>
      <c r="L988">
        <v>0.10483962264150944</v>
      </c>
      <c r="M988" s="41">
        <v>-4.4910784810781479E-2</v>
      </c>
      <c r="N988" s="41">
        <v>-8.4737329831663174E-5</v>
      </c>
    </row>
    <row r="989" spans="1:14" x14ac:dyDescent="0.25">
      <c r="A989">
        <v>7830642</v>
      </c>
      <c r="B989" t="s">
        <v>20</v>
      </c>
      <c r="C989" t="s">
        <v>6</v>
      </c>
      <c r="D989" t="s">
        <v>82</v>
      </c>
      <c r="E989" t="s">
        <v>796</v>
      </c>
      <c r="F989">
        <v>3.7735849056603774E-3</v>
      </c>
      <c r="G989">
        <v>70.8</v>
      </c>
      <c r="H989">
        <v>0.26716981132075474</v>
      </c>
      <c r="I989">
        <v>80.599999999999994</v>
      </c>
      <c r="J989">
        <v>0.30415094339622639</v>
      </c>
      <c r="K989">
        <v>69.39</v>
      </c>
      <c r="L989">
        <v>0.26184905660377361</v>
      </c>
      <c r="M989" s="41">
        <v>-3.3532269299030304E-2</v>
      </c>
      <c r="N989" s="41">
        <v>-1.2653686527935965E-4</v>
      </c>
    </row>
    <row r="990" spans="1:14" x14ac:dyDescent="0.25">
      <c r="A990">
        <v>7830642</v>
      </c>
      <c r="B990" t="s">
        <v>20</v>
      </c>
      <c r="C990" t="s">
        <v>6</v>
      </c>
      <c r="D990" t="s">
        <v>512</v>
      </c>
      <c r="E990" t="s">
        <v>797</v>
      </c>
      <c r="F990">
        <v>3.7735849056603774E-3</v>
      </c>
      <c r="G990">
        <v>49.6</v>
      </c>
      <c r="H990">
        <v>0.18716981132075472</v>
      </c>
      <c r="I990">
        <v>59.7</v>
      </c>
      <c r="J990">
        <v>0.22528301886792454</v>
      </c>
      <c r="K990">
        <v>51.6</v>
      </c>
      <c r="L990">
        <v>0.19471698113207547</v>
      </c>
      <c r="M990" s="41">
        <v>-3.1434416770935059E-2</v>
      </c>
      <c r="N990" s="41">
        <v>-1.1862044064503795E-4</v>
      </c>
    </row>
    <row r="991" spans="1:14" x14ac:dyDescent="0.25">
      <c r="A991">
        <v>7830642</v>
      </c>
      <c r="B991" t="s">
        <v>20</v>
      </c>
      <c r="C991" t="s">
        <v>6</v>
      </c>
      <c r="D991" t="s">
        <v>512</v>
      </c>
      <c r="E991" t="s">
        <v>513</v>
      </c>
      <c r="F991">
        <v>3.7735849056603774E-3</v>
      </c>
      <c r="G991">
        <v>72.400000000000006</v>
      </c>
      <c r="H991">
        <v>0.27320754716981133</v>
      </c>
      <c r="I991">
        <v>91</v>
      </c>
      <c r="J991">
        <v>0.34339622641509432</v>
      </c>
      <c r="K991">
        <v>82.975000000000009</v>
      </c>
      <c r="L991">
        <v>0.31311320754716987</v>
      </c>
      <c r="M991" s="41">
        <v>3.7127036601305008E-2</v>
      </c>
      <c r="N991" s="41">
        <v>1.4010202491058493E-4</v>
      </c>
    </row>
    <row r="992" spans="1:14" x14ac:dyDescent="0.25">
      <c r="A992">
        <v>7830642</v>
      </c>
      <c r="B992" t="s">
        <v>20</v>
      </c>
      <c r="C992" t="s">
        <v>6</v>
      </c>
      <c r="D992" t="s">
        <v>97</v>
      </c>
      <c r="E992" t="s">
        <v>145</v>
      </c>
      <c r="F992">
        <v>5.6603773584905656E-3</v>
      </c>
      <c r="G992">
        <v>56.8</v>
      </c>
      <c r="H992">
        <v>0.32150943396226411</v>
      </c>
      <c r="I992">
        <v>92.8</v>
      </c>
      <c r="J992">
        <v>0.5252830188679245</v>
      </c>
      <c r="K992">
        <v>77.91</v>
      </c>
      <c r="L992">
        <v>0.44099999999999995</v>
      </c>
      <c r="M992" s="41">
        <v>1.3339660130441189E-2</v>
      </c>
      <c r="N992" s="41">
        <v>7.5507510172308608E-5</v>
      </c>
    </row>
    <row r="993" spans="1:14" x14ac:dyDescent="0.25">
      <c r="A993">
        <v>7830642</v>
      </c>
      <c r="B993" t="s">
        <v>20</v>
      </c>
      <c r="C993" t="s">
        <v>6</v>
      </c>
      <c r="D993" t="s">
        <v>798</v>
      </c>
      <c r="E993" t="s">
        <v>799</v>
      </c>
      <c r="F993">
        <v>1.8867924528301887E-3</v>
      </c>
      <c r="G993">
        <v>59.1</v>
      </c>
      <c r="H993">
        <v>0.11150943396226415</v>
      </c>
      <c r="I993">
        <v>85.4</v>
      </c>
      <c r="J993">
        <v>0.16113207547169814</v>
      </c>
      <c r="K993">
        <v>75.150000000000006</v>
      </c>
      <c r="L993">
        <v>0.14179245283018868</v>
      </c>
      <c r="M993" s="41">
        <v>5.6203994899988174E-2</v>
      </c>
      <c r="N993" s="41">
        <v>1.0604527339620411E-4</v>
      </c>
    </row>
    <row r="994" spans="1:14" x14ac:dyDescent="0.25">
      <c r="A994">
        <v>7830642</v>
      </c>
      <c r="B994" t="s">
        <v>20</v>
      </c>
      <c r="C994" t="s">
        <v>6</v>
      </c>
      <c r="D994" t="s">
        <v>369</v>
      </c>
      <c r="E994" t="s">
        <v>389</v>
      </c>
      <c r="F994">
        <v>9.433962264150943E-3</v>
      </c>
      <c r="G994">
        <v>63.2</v>
      </c>
      <c r="H994">
        <v>0.5962264150943396</v>
      </c>
      <c r="I994">
        <v>93.4</v>
      </c>
      <c r="J994">
        <v>0.88113207547169814</v>
      </c>
      <c r="K994">
        <v>70.284999999999997</v>
      </c>
      <c r="L994">
        <v>0.66306603773584905</v>
      </c>
      <c r="M994" s="41">
        <v>0.10390671342611313</v>
      </c>
      <c r="N994" s="41">
        <v>9.8025201345389732E-4</v>
      </c>
    </row>
    <row r="995" spans="1:14" x14ac:dyDescent="0.25">
      <c r="A995">
        <v>7830642</v>
      </c>
      <c r="B995" t="s">
        <v>20</v>
      </c>
      <c r="C995" t="s">
        <v>6</v>
      </c>
      <c r="D995" t="s">
        <v>371</v>
      </c>
      <c r="E995" t="s">
        <v>400</v>
      </c>
      <c r="F995">
        <v>1.8867924528301887E-3</v>
      </c>
      <c r="G995">
        <v>69.400000000000006</v>
      </c>
      <c r="H995">
        <v>0.1309433962264151</v>
      </c>
      <c r="I995">
        <v>81.900000000000006</v>
      </c>
      <c r="J995">
        <v>0.15452830188679245</v>
      </c>
      <c r="K995">
        <v>76.58</v>
      </c>
      <c r="L995">
        <v>0.14449056603773586</v>
      </c>
      <c r="M995" s="41">
        <v>-4.0268309414386749E-2</v>
      </c>
      <c r="N995" s="41">
        <v>-7.5977942291295753E-5</v>
      </c>
    </row>
    <row r="996" spans="1:14" x14ac:dyDescent="0.25">
      <c r="A996">
        <v>7830642</v>
      </c>
      <c r="B996" t="s">
        <v>20</v>
      </c>
      <c r="C996" t="s">
        <v>6</v>
      </c>
      <c r="D996" t="s">
        <v>371</v>
      </c>
      <c r="E996" t="s">
        <v>401</v>
      </c>
      <c r="F996">
        <v>3.7735849056603774E-3</v>
      </c>
      <c r="G996">
        <v>76.099999999999994</v>
      </c>
      <c r="H996">
        <v>0.2871698113207547</v>
      </c>
      <c r="I996">
        <v>91</v>
      </c>
      <c r="J996">
        <v>0.34339622641509432</v>
      </c>
      <c r="K996">
        <v>86.609999999999985</v>
      </c>
      <c r="L996">
        <v>0.32683018867924524</v>
      </c>
      <c r="M996" s="41">
        <v>2.8562339022755623E-2</v>
      </c>
      <c r="N996" s="41">
        <v>1.0778241140662499E-4</v>
      </c>
    </row>
    <row r="997" spans="1:14" x14ac:dyDescent="0.25">
      <c r="A997">
        <v>7830642</v>
      </c>
      <c r="B997" t="s">
        <v>20</v>
      </c>
      <c r="C997" t="s">
        <v>6</v>
      </c>
      <c r="D997" t="s">
        <v>800</v>
      </c>
      <c r="E997" t="s">
        <v>801</v>
      </c>
      <c r="F997">
        <v>5.6603773584905656E-3</v>
      </c>
      <c r="G997">
        <v>48.5</v>
      </c>
      <c r="H997">
        <v>0.27452830188679245</v>
      </c>
      <c r="I997">
        <v>88</v>
      </c>
      <c r="J997">
        <v>0.49811320754716976</v>
      </c>
      <c r="K997">
        <v>72.614999999999995</v>
      </c>
      <c r="L997">
        <v>0.4110283018867924</v>
      </c>
      <c r="M997" s="41">
        <v>1.6725001856684685E-2</v>
      </c>
      <c r="N997" s="41">
        <v>9.4669821830290667E-5</v>
      </c>
    </row>
    <row r="998" spans="1:14" x14ac:dyDescent="0.25">
      <c r="A998">
        <v>7830642</v>
      </c>
      <c r="B998" t="s">
        <v>20</v>
      </c>
      <c r="C998" t="s">
        <v>6</v>
      </c>
      <c r="D998" t="s">
        <v>800</v>
      </c>
      <c r="E998" t="s">
        <v>802</v>
      </c>
      <c r="F998">
        <v>5.6603773584905656E-3</v>
      </c>
      <c r="G998">
        <v>60.7</v>
      </c>
      <c r="H998">
        <v>0.34358490566037736</v>
      </c>
      <c r="I998">
        <v>93.3</v>
      </c>
      <c r="J998">
        <v>0.52811320754716973</v>
      </c>
      <c r="K998">
        <v>76.905000000000001</v>
      </c>
      <c r="L998">
        <v>0.43531132075471696</v>
      </c>
      <c r="M998" s="41">
        <v>7.9206198453903198E-2</v>
      </c>
      <c r="N998" s="41">
        <v>4.4833697238058412E-4</v>
      </c>
    </row>
    <row r="999" spans="1:14" x14ac:dyDescent="0.25">
      <c r="A999">
        <v>7830642</v>
      </c>
      <c r="B999" t="s">
        <v>20</v>
      </c>
      <c r="C999" t="s">
        <v>6</v>
      </c>
      <c r="D999" t="s">
        <v>800</v>
      </c>
      <c r="E999" t="s">
        <v>803</v>
      </c>
      <c r="F999">
        <v>7.5471698113207548E-3</v>
      </c>
      <c r="G999">
        <v>45.3</v>
      </c>
      <c r="H999">
        <v>0.34188679245283016</v>
      </c>
      <c r="I999">
        <v>86.9</v>
      </c>
      <c r="J999">
        <v>0.65584905660377368</v>
      </c>
      <c r="K999">
        <v>66.33</v>
      </c>
      <c r="L999">
        <v>0.5006037735849056</v>
      </c>
      <c r="M999" s="41">
        <v>2.5880960747599602E-2</v>
      </c>
      <c r="N999" s="41">
        <v>1.9532800564226114E-4</v>
      </c>
    </row>
    <row r="1000" spans="1:14" x14ac:dyDescent="0.25">
      <c r="A1000">
        <v>7830642</v>
      </c>
      <c r="B1000" t="s">
        <v>20</v>
      </c>
      <c r="C1000" t="s">
        <v>6</v>
      </c>
      <c r="D1000" t="s">
        <v>804</v>
      </c>
      <c r="E1000" t="s">
        <v>805</v>
      </c>
      <c r="F1000">
        <v>1.8867924528301887E-3</v>
      </c>
      <c r="G1000">
        <v>74.599999999999994</v>
      </c>
      <c r="H1000">
        <v>0.14075471698113207</v>
      </c>
      <c r="I1000">
        <v>89</v>
      </c>
      <c r="J1000">
        <v>0.16792452830188678</v>
      </c>
      <c r="K1000">
        <v>83.225000000000009</v>
      </c>
      <c r="L1000">
        <v>0.15702830188679248</v>
      </c>
      <c r="M1000" s="41">
        <v>3.5386510193347931E-2</v>
      </c>
      <c r="N1000" s="41">
        <v>6.676700036480742E-5</v>
      </c>
    </row>
    <row r="1001" spans="1:14" x14ac:dyDescent="0.25">
      <c r="A1001">
        <v>7830642</v>
      </c>
      <c r="B1001" t="s">
        <v>20</v>
      </c>
      <c r="C1001" t="s">
        <v>6</v>
      </c>
      <c r="D1001" t="s">
        <v>806</v>
      </c>
      <c r="E1001" t="s">
        <v>807</v>
      </c>
      <c r="F1001">
        <v>9.433962264150943E-3</v>
      </c>
      <c r="G1001">
        <v>46.2</v>
      </c>
      <c r="H1001">
        <v>0.4358490566037736</v>
      </c>
      <c r="I1001">
        <v>71.099999999999994</v>
      </c>
      <c r="J1001">
        <v>0.67075471698113198</v>
      </c>
      <c r="K1001">
        <v>60.414999999999999</v>
      </c>
      <c r="L1001">
        <v>0.56995283018867926</v>
      </c>
      <c r="M1001" s="41">
        <v>-0.11818750947713852</v>
      </c>
      <c r="N1001" s="41">
        <v>-1.1149765045013068E-3</v>
      </c>
    </row>
    <row r="1002" spans="1:14" x14ac:dyDescent="0.25">
      <c r="A1002">
        <v>7830642</v>
      </c>
      <c r="B1002" t="s">
        <v>20</v>
      </c>
      <c r="C1002" t="s">
        <v>6</v>
      </c>
      <c r="D1002" t="s">
        <v>808</v>
      </c>
      <c r="E1002" t="s">
        <v>809</v>
      </c>
      <c r="F1002">
        <v>1.8867924528301887E-3</v>
      </c>
      <c r="G1002">
        <v>92.4</v>
      </c>
      <c r="H1002">
        <v>0.17433962264150946</v>
      </c>
      <c r="I1002">
        <v>95.8</v>
      </c>
      <c r="J1002">
        <v>0.18075471698113207</v>
      </c>
      <c r="K1002">
        <v>93.72</v>
      </c>
      <c r="L1002">
        <v>0.17683018867924527</v>
      </c>
      <c r="M1002" s="41">
        <v>8.0091759562492371E-2</v>
      </c>
      <c r="N1002" s="41">
        <v>1.5111652747640069E-4</v>
      </c>
    </row>
    <row r="1003" spans="1:14" x14ac:dyDescent="0.25">
      <c r="A1003">
        <v>7830642</v>
      </c>
      <c r="B1003" t="s">
        <v>20</v>
      </c>
      <c r="C1003" t="s">
        <v>6</v>
      </c>
      <c r="D1003" t="s">
        <v>808</v>
      </c>
      <c r="E1003" t="s">
        <v>810</v>
      </c>
      <c r="F1003">
        <v>1.8867924528301887E-3</v>
      </c>
      <c r="G1003">
        <v>66.900000000000006</v>
      </c>
      <c r="H1003">
        <v>0.12622641509433963</v>
      </c>
      <c r="I1003">
        <v>81</v>
      </c>
      <c r="J1003">
        <v>0.15283018867924528</v>
      </c>
      <c r="K1003">
        <v>72.610000000000014</v>
      </c>
      <c r="L1003">
        <v>0.13700000000000004</v>
      </c>
      <c r="M1003" s="41">
        <v>2.8258066624403E-2</v>
      </c>
      <c r="N1003" s="41">
        <v>5.3317106838496225E-5</v>
      </c>
    </row>
    <row r="1004" spans="1:14" x14ac:dyDescent="0.25">
      <c r="A1004">
        <v>7830642</v>
      </c>
      <c r="B1004" t="s">
        <v>20</v>
      </c>
      <c r="C1004" t="s">
        <v>6</v>
      </c>
      <c r="D1004" t="s">
        <v>811</v>
      </c>
      <c r="E1004" t="s">
        <v>812</v>
      </c>
      <c r="F1004">
        <v>1.8867924528301887E-3</v>
      </c>
      <c r="G1004">
        <v>63.2</v>
      </c>
      <c r="H1004">
        <v>0.11924528301886793</v>
      </c>
      <c r="I1004">
        <v>75.5</v>
      </c>
      <c r="J1004">
        <v>0.14245283018867924</v>
      </c>
      <c r="K1004">
        <v>69.284999999999997</v>
      </c>
      <c r="L1004">
        <v>0.1307264150943396</v>
      </c>
      <c r="M1004" s="41">
        <v>-7.4147365987300873E-2</v>
      </c>
      <c r="N1004" s="41">
        <v>-1.3990069054207712E-4</v>
      </c>
    </row>
    <row r="1005" spans="1:14" x14ac:dyDescent="0.25">
      <c r="A1005">
        <v>7830642</v>
      </c>
      <c r="B1005" t="s">
        <v>20</v>
      </c>
      <c r="C1005" t="s">
        <v>6</v>
      </c>
      <c r="D1005" t="s">
        <v>207</v>
      </c>
      <c r="E1005" t="s">
        <v>813</v>
      </c>
      <c r="F1005">
        <v>1.8867924528301887E-3</v>
      </c>
      <c r="G1005">
        <v>67.7</v>
      </c>
      <c r="H1005">
        <v>0.12773584905660379</v>
      </c>
      <c r="I1005">
        <v>82.6</v>
      </c>
      <c r="J1005">
        <v>0.15584905660377357</v>
      </c>
      <c r="K1005">
        <v>80.400000000000006</v>
      </c>
      <c r="L1005">
        <v>0.15169811320754717</v>
      </c>
      <c r="M1005" s="41">
        <v>5.9525653719902039E-2</v>
      </c>
      <c r="N1005" s="41">
        <v>1.1231255418849442E-4</v>
      </c>
    </row>
    <row r="1006" spans="1:14" x14ac:dyDescent="0.25">
      <c r="A1006">
        <v>7830642</v>
      </c>
      <c r="B1006" t="s">
        <v>20</v>
      </c>
      <c r="C1006" t="s">
        <v>6</v>
      </c>
      <c r="D1006" t="s">
        <v>207</v>
      </c>
      <c r="E1006" t="s">
        <v>585</v>
      </c>
      <c r="F1006">
        <v>3.7735849056603774E-3</v>
      </c>
      <c r="G1006">
        <v>60.2</v>
      </c>
      <c r="H1006">
        <v>0.22716981132075473</v>
      </c>
      <c r="I1006">
        <v>77.5</v>
      </c>
      <c r="J1006">
        <v>0.29245283018867924</v>
      </c>
      <c r="K1006">
        <v>70.210000000000008</v>
      </c>
      <c r="L1006">
        <v>0.26494339622641511</v>
      </c>
      <c r="M1006" s="41">
        <v>5.2410893142223358E-2</v>
      </c>
      <c r="N1006" s="41">
        <v>1.9777695525367305E-4</v>
      </c>
    </row>
    <row r="1007" spans="1:14" x14ac:dyDescent="0.25">
      <c r="A1007">
        <v>7830642</v>
      </c>
      <c r="B1007" t="s">
        <v>20</v>
      </c>
      <c r="C1007" t="s">
        <v>6</v>
      </c>
      <c r="D1007" t="s">
        <v>613</v>
      </c>
      <c r="E1007" t="s">
        <v>814</v>
      </c>
      <c r="F1007">
        <v>1.8867924528301887E-3</v>
      </c>
      <c r="G1007">
        <v>55.2</v>
      </c>
      <c r="H1007">
        <v>0.10415094339622642</v>
      </c>
      <c r="I1007">
        <v>85.6</v>
      </c>
      <c r="J1007">
        <v>0.16150943396226414</v>
      </c>
      <c r="K1007">
        <v>74.594999999999999</v>
      </c>
      <c r="L1007">
        <v>0.14074528301886793</v>
      </c>
      <c r="M1007" s="41">
        <v>-0.12198418378829956</v>
      </c>
      <c r="N1007" s="41">
        <v>-2.3015883733641426E-4</v>
      </c>
    </row>
    <row r="1008" spans="1:14" x14ac:dyDescent="0.25">
      <c r="A1008">
        <v>7830642</v>
      </c>
      <c r="B1008" t="s">
        <v>20</v>
      </c>
      <c r="C1008" t="s">
        <v>6</v>
      </c>
      <c r="D1008" t="s">
        <v>815</v>
      </c>
      <c r="E1008" t="s">
        <v>816</v>
      </c>
      <c r="F1008">
        <v>7.5471698113207548E-3</v>
      </c>
      <c r="G1008">
        <v>41.8</v>
      </c>
      <c r="H1008">
        <v>0.31547169811320752</v>
      </c>
      <c r="I1008">
        <v>81.5</v>
      </c>
      <c r="J1008">
        <v>0.61509433962264148</v>
      </c>
      <c r="K1008">
        <v>66.97</v>
      </c>
      <c r="L1008">
        <v>0.50543396226415094</v>
      </c>
      <c r="M1008" s="41">
        <v>4.6275205910205841E-2</v>
      </c>
      <c r="N1008" s="41">
        <v>3.4924683705815727E-4</v>
      </c>
    </row>
    <row r="1009" spans="1:14" x14ac:dyDescent="0.25">
      <c r="A1009">
        <v>7830642</v>
      </c>
      <c r="B1009" t="s">
        <v>20</v>
      </c>
      <c r="C1009" t="s">
        <v>6</v>
      </c>
      <c r="D1009" t="s">
        <v>817</v>
      </c>
      <c r="E1009" t="s">
        <v>818</v>
      </c>
      <c r="F1009">
        <v>3.7735849056603774E-3</v>
      </c>
      <c r="G1009">
        <v>60.8</v>
      </c>
      <c r="H1009">
        <v>0.22943396226415094</v>
      </c>
      <c r="I1009">
        <v>89.1</v>
      </c>
      <c r="J1009">
        <v>0.33622641509433959</v>
      </c>
      <c r="K1009">
        <v>80.704999999999998</v>
      </c>
      <c r="L1009">
        <v>0.30454716981132074</v>
      </c>
      <c r="M1009" s="41">
        <v>6.261482834815979E-2</v>
      </c>
      <c r="N1009" s="41">
        <v>2.3628237112513129E-4</v>
      </c>
    </row>
    <row r="1010" spans="1:14" x14ac:dyDescent="0.25">
      <c r="A1010">
        <v>7830642</v>
      </c>
      <c r="B1010" t="s">
        <v>20</v>
      </c>
      <c r="C1010" t="s">
        <v>6</v>
      </c>
      <c r="D1010" t="s">
        <v>615</v>
      </c>
      <c r="E1010" t="s">
        <v>634</v>
      </c>
      <c r="F1010">
        <v>3.7735849056603774E-3</v>
      </c>
      <c r="G1010">
        <v>37.5</v>
      </c>
      <c r="H1010">
        <v>0.14150943396226415</v>
      </c>
      <c r="I1010">
        <v>89.3</v>
      </c>
      <c r="J1010">
        <v>0.3369811320754717</v>
      </c>
      <c r="K1010">
        <v>74.004999999999995</v>
      </c>
      <c r="L1010">
        <v>0.27926415094339624</v>
      </c>
      <c r="M1010" s="41">
        <v>9.6037223935127258E-2</v>
      </c>
      <c r="N1010" s="41">
        <v>3.6240461862312173E-4</v>
      </c>
    </row>
    <row r="1011" spans="1:14" x14ac:dyDescent="0.25">
      <c r="A1011">
        <v>7830642</v>
      </c>
      <c r="B1011" t="s">
        <v>20</v>
      </c>
      <c r="C1011" t="s">
        <v>6</v>
      </c>
      <c r="D1011" t="s">
        <v>615</v>
      </c>
      <c r="E1011" t="s">
        <v>635</v>
      </c>
      <c r="F1011">
        <v>5.6603773584905656E-3</v>
      </c>
      <c r="G1011">
        <v>38.700000000000003</v>
      </c>
      <c r="H1011">
        <v>0.21905660377358491</v>
      </c>
      <c r="I1011">
        <v>72</v>
      </c>
      <c r="J1011">
        <v>0.40754716981132072</v>
      </c>
      <c r="K1011">
        <v>64.144999999999996</v>
      </c>
      <c r="L1011">
        <v>0.36308490566037732</v>
      </c>
      <c r="M1011" s="41">
        <v>-3.6665897816419601E-2</v>
      </c>
      <c r="N1011" s="41">
        <v>-2.0754281782879019E-4</v>
      </c>
    </row>
    <row r="1012" spans="1:14" x14ac:dyDescent="0.25">
      <c r="A1012">
        <v>7830642</v>
      </c>
      <c r="B1012" t="s">
        <v>20</v>
      </c>
      <c r="C1012" t="s">
        <v>6</v>
      </c>
      <c r="D1012" t="s">
        <v>376</v>
      </c>
      <c r="E1012" t="s">
        <v>402</v>
      </c>
      <c r="F1012">
        <v>1.8867924528301887E-3</v>
      </c>
      <c r="G1012">
        <v>49</v>
      </c>
      <c r="H1012">
        <v>9.2452830188679253E-2</v>
      </c>
      <c r="I1012">
        <v>92.3</v>
      </c>
      <c r="J1012">
        <v>0.17415094339622642</v>
      </c>
      <c r="K1012">
        <v>76.334999999999994</v>
      </c>
      <c r="L1012">
        <v>0.14402830188679244</v>
      </c>
      <c r="M1012" s="41">
        <v>0.11247394979000092</v>
      </c>
      <c r="N1012" s="41">
        <v>2.1221499960377531E-4</v>
      </c>
    </row>
    <row r="1013" spans="1:14" x14ac:dyDescent="0.25">
      <c r="A1013">
        <v>7830642</v>
      </c>
      <c r="B1013" t="s">
        <v>20</v>
      </c>
      <c r="C1013" t="s">
        <v>6</v>
      </c>
      <c r="D1013" t="s">
        <v>102</v>
      </c>
      <c r="E1013" t="s">
        <v>146</v>
      </c>
      <c r="F1013">
        <v>3.7735849056603774E-3</v>
      </c>
      <c r="G1013">
        <v>79.599999999999994</v>
      </c>
      <c r="H1013">
        <v>0.30037735849056602</v>
      </c>
      <c r="I1013">
        <v>88</v>
      </c>
      <c r="J1013">
        <v>0.33207547169811319</v>
      </c>
      <c r="K1013">
        <v>82.6</v>
      </c>
      <c r="L1013">
        <v>0.31169811320754715</v>
      </c>
      <c r="M1013" s="41">
        <v>4.472721740603447E-2</v>
      </c>
      <c r="N1013" s="41">
        <v>1.6878195247560176E-4</v>
      </c>
    </row>
    <row r="1014" spans="1:14" x14ac:dyDescent="0.25">
      <c r="A1014">
        <v>7830642</v>
      </c>
      <c r="B1014" t="s">
        <v>20</v>
      </c>
      <c r="C1014" t="s">
        <v>6</v>
      </c>
      <c r="D1014" t="s">
        <v>819</v>
      </c>
      <c r="E1014" t="s">
        <v>820</v>
      </c>
      <c r="F1014">
        <v>3.7735849056603774E-3</v>
      </c>
      <c r="G1014">
        <v>66.599999999999994</v>
      </c>
      <c r="H1014">
        <v>0.25132075471698112</v>
      </c>
      <c r="I1014">
        <v>97.3</v>
      </c>
      <c r="J1014">
        <v>0.36716981132075471</v>
      </c>
      <c r="K1014">
        <v>80.44</v>
      </c>
      <c r="L1014">
        <v>0.30354716981132074</v>
      </c>
      <c r="M1014" s="41">
        <v>0.14742082357406616</v>
      </c>
      <c r="N1014" s="41">
        <v>5.5630499461911762E-4</v>
      </c>
    </row>
    <row r="1015" spans="1:14" x14ac:dyDescent="0.25">
      <c r="A1015">
        <v>7830642</v>
      </c>
      <c r="B1015" t="s">
        <v>20</v>
      </c>
      <c r="C1015" t="s">
        <v>6</v>
      </c>
      <c r="D1015" t="s">
        <v>821</v>
      </c>
      <c r="E1015" t="s">
        <v>822</v>
      </c>
      <c r="F1015">
        <v>1.8867924528301887E-3</v>
      </c>
      <c r="G1015">
        <v>67.3</v>
      </c>
      <c r="H1015">
        <v>0.12698113207547168</v>
      </c>
      <c r="I1015">
        <v>87</v>
      </c>
      <c r="J1015">
        <v>0.16415094339622641</v>
      </c>
      <c r="K1015">
        <v>73.355000000000004</v>
      </c>
      <c r="L1015">
        <v>0.13840566037735849</v>
      </c>
      <c r="M1015" s="41">
        <v>3.4940309822559357E-2</v>
      </c>
      <c r="N1015" s="41">
        <v>6.5925112872753505E-5</v>
      </c>
    </row>
    <row r="1016" spans="1:14" x14ac:dyDescent="0.25">
      <c r="A1016">
        <v>7830642</v>
      </c>
      <c r="B1016" t="s">
        <v>20</v>
      </c>
      <c r="C1016" t="s">
        <v>6</v>
      </c>
      <c r="D1016" t="s">
        <v>823</v>
      </c>
      <c r="E1016" t="s">
        <v>824</v>
      </c>
      <c r="F1016">
        <v>3.7735849056603774E-3</v>
      </c>
      <c r="G1016">
        <v>58.5</v>
      </c>
      <c r="H1016">
        <v>0.22075471698113208</v>
      </c>
      <c r="I1016">
        <v>77.3</v>
      </c>
      <c r="J1016">
        <v>0.29169811320754718</v>
      </c>
      <c r="K1016">
        <v>70.905000000000001</v>
      </c>
      <c r="L1016">
        <v>0.26756603773584908</v>
      </c>
      <c r="M1016" s="41">
        <v>-4.3915469199419022E-2</v>
      </c>
      <c r="N1016" s="41">
        <v>-1.6571875169592084E-4</v>
      </c>
    </row>
    <row r="1017" spans="1:14" x14ac:dyDescent="0.25">
      <c r="A1017">
        <v>7830642</v>
      </c>
      <c r="B1017" t="s">
        <v>20</v>
      </c>
      <c r="C1017" t="s">
        <v>6</v>
      </c>
      <c r="D1017" t="s">
        <v>823</v>
      </c>
      <c r="E1017" t="s">
        <v>825</v>
      </c>
      <c r="F1017">
        <v>3.7735849056603774E-3</v>
      </c>
      <c r="G1017">
        <v>53.8</v>
      </c>
      <c r="H1017">
        <v>0.20301886792452828</v>
      </c>
      <c r="I1017">
        <v>83</v>
      </c>
      <c r="J1017">
        <v>0.31320754716981131</v>
      </c>
      <c r="K1017">
        <v>69.625</v>
      </c>
      <c r="L1017">
        <v>0.2627358490566038</v>
      </c>
      <c r="M1017" s="41">
        <v>-3.8194723427295685E-2</v>
      </c>
      <c r="N1017" s="41">
        <v>-1.4413103180111578E-4</v>
      </c>
    </row>
    <row r="1018" spans="1:14" x14ac:dyDescent="0.25">
      <c r="A1018">
        <v>7830642</v>
      </c>
      <c r="B1018" t="s">
        <v>20</v>
      </c>
      <c r="C1018" t="s">
        <v>6</v>
      </c>
      <c r="D1018" t="s">
        <v>823</v>
      </c>
      <c r="E1018" t="s">
        <v>826</v>
      </c>
      <c r="F1018">
        <v>1.8867924528301887E-3</v>
      </c>
      <c r="G1018">
        <v>68.900000000000006</v>
      </c>
      <c r="H1018">
        <v>0.13</v>
      </c>
      <c r="I1018">
        <v>94.2</v>
      </c>
      <c r="J1018">
        <v>0.17773584905660378</v>
      </c>
      <c r="K1018">
        <v>85.1</v>
      </c>
      <c r="L1018">
        <v>0.16056603773584904</v>
      </c>
      <c r="M1018" s="41">
        <v>-6.3668325543403625E-2</v>
      </c>
      <c r="N1018" s="41">
        <v>-1.2012891611962948E-4</v>
      </c>
    </row>
    <row r="1019" spans="1:14" x14ac:dyDescent="0.25">
      <c r="A1019">
        <v>7830642</v>
      </c>
      <c r="B1019" t="s">
        <v>20</v>
      </c>
      <c r="C1019" t="s">
        <v>6</v>
      </c>
      <c r="D1019" t="s">
        <v>827</v>
      </c>
      <c r="E1019" t="s">
        <v>828</v>
      </c>
      <c r="F1019">
        <v>3.7735849056603774E-3</v>
      </c>
      <c r="G1019">
        <v>31.3</v>
      </c>
      <c r="H1019">
        <v>0.11811320754716982</v>
      </c>
      <c r="I1019">
        <v>61.9</v>
      </c>
      <c r="J1019">
        <v>0.23358490566037735</v>
      </c>
      <c r="K1019">
        <v>48.83</v>
      </c>
      <c r="L1019">
        <v>0.18426415094339621</v>
      </c>
      <c r="M1019" s="41">
        <v>-0.10911074280738831</v>
      </c>
      <c r="N1019" s="41">
        <v>-4.1173865210335209E-4</v>
      </c>
    </row>
    <row r="1020" spans="1:14" x14ac:dyDescent="0.25">
      <c r="A1020">
        <v>7830642</v>
      </c>
      <c r="B1020" t="s">
        <v>20</v>
      </c>
      <c r="C1020" t="s">
        <v>6</v>
      </c>
      <c r="D1020" t="s">
        <v>827</v>
      </c>
      <c r="E1020" t="s">
        <v>829</v>
      </c>
      <c r="F1020">
        <v>1.1320754716981131E-2</v>
      </c>
      <c r="G1020">
        <v>17.899999999999999</v>
      </c>
      <c r="H1020">
        <v>0.20264150943396222</v>
      </c>
      <c r="I1020">
        <v>63.3</v>
      </c>
      <c r="J1020">
        <v>0.71660377358490557</v>
      </c>
      <c r="K1020">
        <v>49.9</v>
      </c>
      <c r="L1020">
        <v>0.56490566037735845</v>
      </c>
      <c r="M1020" s="41">
        <v>-3.4655343741178513E-2</v>
      </c>
      <c r="N1020" s="41">
        <v>-3.9232464612654918E-4</v>
      </c>
    </row>
    <row r="1021" spans="1:14" x14ac:dyDescent="0.25">
      <c r="A1021">
        <v>7830642</v>
      </c>
      <c r="B1021" t="s">
        <v>20</v>
      </c>
      <c r="C1021" t="s">
        <v>6</v>
      </c>
      <c r="D1021" t="s">
        <v>827</v>
      </c>
      <c r="E1021" t="s">
        <v>830</v>
      </c>
      <c r="F1021">
        <v>1.8867924528301887E-3</v>
      </c>
      <c r="G1021">
        <v>67.8</v>
      </c>
      <c r="H1021">
        <v>0.12792452830188678</v>
      </c>
      <c r="I1021">
        <v>86.4</v>
      </c>
      <c r="J1021">
        <v>0.16301886792452833</v>
      </c>
      <c r="K1021">
        <v>73.27</v>
      </c>
      <c r="L1021">
        <v>0.13824528301886793</v>
      </c>
      <c r="M1021" s="41">
        <v>5.9805414639413357E-3</v>
      </c>
      <c r="N1021" s="41">
        <v>1.128404049800252E-5</v>
      </c>
    </row>
    <row r="1022" spans="1:14" x14ac:dyDescent="0.25">
      <c r="A1022">
        <v>7830642</v>
      </c>
      <c r="B1022" t="s">
        <v>20</v>
      </c>
      <c r="C1022" t="s">
        <v>6</v>
      </c>
      <c r="D1022" t="s">
        <v>827</v>
      </c>
      <c r="E1022" t="s">
        <v>831</v>
      </c>
      <c r="F1022">
        <v>1.8867924528301887E-3</v>
      </c>
      <c r="G1022">
        <v>40.799999999999997</v>
      </c>
      <c r="H1022">
        <v>7.6981132075471692E-2</v>
      </c>
      <c r="I1022">
        <v>83.9</v>
      </c>
      <c r="J1022">
        <v>0.15830188679245283</v>
      </c>
      <c r="K1022">
        <v>64.534999999999997</v>
      </c>
      <c r="L1022">
        <v>0.12176415094339622</v>
      </c>
      <c r="M1022" s="41">
        <v>8.0928772687911987E-2</v>
      </c>
      <c r="N1022" s="41">
        <v>1.5269579752436225E-4</v>
      </c>
    </row>
    <row r="1023" spans="1:14" x14ac:dyDescent="0.25">
      <c r="A1023">
        <v>7830642</v>
      </c>
      <c r="B1023" t="s">
        <v>20</v>
      </c>
      <c r="C1023" t="s">
        <v>6</v>
      </c>
      <c r="D1023" t="s">
        <v>827</v>
      </c>
      <c r="E1023" t="s">
        <v>832</v>
      </c>
      <c r="F1023">
        <v>3.7735849056603774E-3</v>
      </c>
      <c r="G1023">
        <v>30.8</v>
      </c>
      <c r="H1023">
        <v>0.11622641509433963</v>
      </c>
      <c r="I1023">
        <v>71.8</v>
      </c>
      <c r="J1023">
        <v>0.27094339622641511</v>
      </c>
      <c r="K1023">
        <v>54.325000000000003</v>
      </c>
      <c r="L1023">
        <v>0.20500000000000002</v>
      </c>
      <c r="M1023" s="41">
        <v>-1.8440984422340989E-4</v>
      </c>
      <c r="N1023" s="41">
        <v>-6.9588620461664106E-7</v>
      </c>
    </row>
    <row r="1024" spans="1:14" x14ac:dyDescent="0.25">
      <c r="A1024">
        <v>7830642</v>
      </c>
      <c r="B1024" t="s">
        <v>20</v>
      </c>
      <c r="C1024" t="s">
        <v>6</v>
      </c>
      <c r="D1024" t="s">
        <v>827</v>
      </c>
      <c r="E1024" t="s">
        <v>833</v>
      </c>
      <c r="F1024">
        <v>9.433962264150943E-3</v>
      </c>
      <c r="G1024">
        <v>21.8</v>
      </c>
      <c r="H1024">
        <v>0.20566037735849058</v>
      </c>
      <c r="I1024">
        <v>71.7</v>
      </c>
      <c r="J1024">
        <v>0.67641509433962266</v>
      </c>
      <c r="K1024">
        <v>44.894999999999996</v>
      </c>
      <c r="L1024">
        <v>0.42353773584905657</v>
      </c>
      <c r="M1024" s="41">
        <v>-3.9459165185689926E-2</v>
      </c>
      <c r="N1024" s="41">
        <v>-3.7225627533669741E-4</v>
      </c>
    </row>
    <row r="1025" spans="1:14" x14ac:dyDescent="0.25">
      <c r="A1025">
        <v>7830642</v>
      </c>
      <c r="B1025" t="s">
        <v>20</v>
      </c>
      <c r="C1025" t="s">
        <v>6</v>
      </c>
      <c r="D1025" t="s">
        <v>827</v>
      </c>
      <c r="E1025" t="s">
        <v>834</v>
      </c>
      <c r="F1025">
        <v>3.7735849056603774E-3</v>
      </c>
      <c r="G1025">
        <v>46.3</v>
      </c>
      <c r="H1025">
        <v>0.17471698113207546</v>
      </c>
      <c r="I1025">
        <v>82.3</v>
      </c>
      <c r="J1025">
        <v>0.31056603773584907</v>
      </c>
      <c r="K1025">
        <v>63.914999999999992</v>
      </c>
      <c r="L1025">
        <v>0.24118867924528298</v>
      </c>
      <c r="M1025" s="41">
        <v>3.4516945481300354E-2</v>
      </c>
      <c r="N1025" s="41">
        <v>1.3025262445773717E-4</v>
      </c>
    </row>
    <row r="1026" spans="1:14" x14ac:dyDescent="0.25">
      <c r="A1026">
        <v>7830642</v>
      </c>
      <c r="B1026" t="s">
        <v>20</v>
      </c>
      <c r="C1026" t="s">
        <v>6</v>
      </c>
      <c r="D1026" t="s">
        <v>827</v>
      </c>
      <c r="E1026" t="s">
        <v>508</v>
      </c>
      <c r="F1026">
        <v>1.8867924528301887E-3</v>
      </c>
      <c r="G1026">
        <v>68.8</v>
      </c>
      <c r="H1026">
        <v>0.12981132075471696</v>
      </c>
      <c r="I1026">
        <v>83.3</v>
      </c>
      <c r="J1026">
        <v>0.15716981132075472</v>
      </c>
      <c r="K1026">
        <v>75.414999999999992</v>
      </c>
      <c r="L1026">
        <v>0.14229245283018865</v>
      </c>
      <c r="M1026" s="41">
        <v>-7.0492895320057869E-3</v>
      </c>
      <c r="N1026" s="41">
        <v>-1.3300546286803372E-5</v>
      </c>
    </row>
    <row r="1027" spans="1:14" x14ac:dyDescent="0.25">
      <c r="A1027">
        <v>7830642</v>
      </c>
      <c r="B1027" t="s">
        <v>20</v>
      </c>
      <c r="C1027" t="s">
        <v>6</v>
      </c>
      <c r="D1027" t="s">
        <v>827</v>
      </c>
      <c r="E1027" t="s">
        <v>835</v>
      </c>
      <c r="F1027">
        <v>9.433962264150943E-3</v>
      </c>
      <c r="G1027">
        <v>24.1</v>
      </c>
      <c r="H1027">
        <v>0.22735849056603774</v>
      </c>
      <c r="I1027">
        <v>69.400000000000006</v>
      </c>
      <c r="J1027">
        <v>0.65471698113207555</v>
      </c>
      <c r="K1027">
        <v>52.844999999999999</v>
      </c>
      <c r="L1027">
        <v>0.49853773584905658</v>
      </c>
      <c r="M1027" s="41">
        <v>-1.5534618869423866E-2</v>
      </c>
      <c r="N1027" s="41">
        <v>-1.4655300820211193E-4</v>
      </c>
    </row>
    <row r="1028" spans="1:14" x14ac:dyDescent="0.25">
      <c r="A1028">
        <v>7830642</v>
      </c>
      <c r="B1028" t="s">
        <v>20</v>
      </c>
      <c r="C1028" t="s">
        <v>6</v>
      </c>
      <c r="D1028" t="s">
        <v>827</v>
      </c>
      <c r="E1028" t="s">
        <v>836</v>
      </c>
      <c r="F1028">
        <v>1.8867924528301887E-3</v>
      </c>
      <c r="G1028">
        <v>57.1</v>
      </c>
      <c r="H1028">
        <v>0.10773584905660377</v>
      </c>
      <c r="I1028">
        <v>78.5</v>
      </c>
      <c r="J1028">
        <v>0.14811320754716981</v>
      </c>
      <c r="K1028">
        <v>70.594999999999999</v>
      </c>
      <c r="L1028">
        <v>0.13319811320754718</v>
      </c>
      <c r="M1028" s="41">
        <v>-5.5236656218767166E-2</v>
      </c>
      <c r="N1028" s="41">
        <v>-1.042201060731456E-4</v>
      </c>
    </row>
    <row r="1029" spans="1:14" x14ac:dyDescent="0.25">
      <c r="A1029">
        <v>7830642</v>
      </c>
      <c r="B1029" t="s">
        <v>20</v>
      </c>
      <c r="C1029" t="s">
        <v>6</v>
      </c>
      <c r="D1029" t="s">
        <v>346</v>
      </c>
      <c r="E1029" t="s">
        <v>837</v>
      </c>
      <c r="F1029">
        <v>5.6603773584905656E-3</v>
      </c>
      <c r="G1029">
        <v>34.200000000000003</v>
      </c>
      <c r="H1029">
        <v>0.19358490566037737</v>
      </c>
      <c r="I1029">
        <v>74.3</v>
      </c>
      <c r="J1029">
        <v>0.420566037735849</v>
      </c>
      <c r="K1029">
        <v>52.690000000000005</v>
      </c>
      <c r="L1029">
        <v>0.29824528301886793</v>
      </c>
      <c r="M1029" s="41">
        <v>-6.3394919037818909E-2</v>
      </c>
      <c r="N1029" s="41">
        <v>-3.5883916436501266E-4</v>
      </c>
    </row>
    <row r="1030" spans="1:14" x14ac:dyDescent="0.25">
      <c r="A1030">
        <v>7830642</v>
      </c>
      <c r="B1030" t="s">
        <v>20</v>
      </c>
      <c r="C1030" t="s">
        <v>6</v>
      </c>
      <c r="D1030" t="s">
        <v>346</v>
      </c>
      <c r="E1030" t="s">
        <v>838</v>
      </c>
      <c r="F1030">
        <v>5.6603773584905656E-3</v>
      </c>
      <c r="G1030">
        <v>32.1</v>
      </c>
      <c r="H1030">
        <v>0.18169811320754717</v>
      </c>
      <c r="I1030">
        <v>65.099999999999994</v>
      </c>
      <c r="J1030">
        <v>0.36849056603773578</v>
      </c>
      <c r="K1030">
        <v>47.5</v>
      </c>
      <c r="L1030">
        <v>0.26886792452830188</v>
      </c>
      <c r="M1030" s="41">
        <v>-0.17932255566120148</v>
      </c>
      <c r="N1030" s="41">
        <v>-1.015033333931329E-3</v>
      </c>
    </row>
    <row r="1031" spans="1:14" x14ac:dyDescent="0.25">
      <c r="A1031">
        <v>7830642</v>
      </c>
      <c r="B1031" t="s">
        <v>20</v>
      </c>
      <c r="C1031" t="s">
        <v>6</v>
      </c>
      <c r="D1031" t="s">
        <v>346</v>
      </c>
      <c r="E1031" t="s">
        <v>758</v>
      </c>
      <c r="F1031">
        <v>5.6603773584905656E-3</v>
      </c>
      <c r="G1031">
        <v>28.8</v>
      </c>
      <c r="H1031">
        <v>0.1630188679245283</v>
      </c>
      <c r="I1031">
        <v>68.5</v>
      </c>
      <c r="J1031">
        <v>0.38773584905660374</v>
      </c>
      <c r="K1031">
        <v>49.839999999999996</v>
      </c>
      <c r="L1031">
        <v>0.28211320754716979</v>
      </c>
      <c r="M1031" s="41">
        <v>-6.8827152252197266E-2</v>
      </c>
      <c r="N1031" s="41">
        <v>-3.8958765425772037E-4</v>
      </c>
    </row>
    <row r="1032" spans="1:14" x14ac:dyDescent="0.25">
      <c r="A1032">
        <v>7830642</v>
      </c>
      <c r="B1032" t="s">
        <v>20</v>
      </c>
      <c r="C1032" t="s">
        <v>6</v>
      </c>
      <c r="D1032" t="s">
        <v>346</v>
      </c>
      <c r="E1032" t="s">
        <v>839</v>
      </c>
      <c r="F1032">
        <v>3.7735849056603774E-3</v>
      </c>
      <c r="G1032">
        <v>45.1</v>
      </c>
      <c r="H1032">
        <v>0.17018867924528303</v>
      </c>
      <c r="I1032">
        <v>78.900000000000006</v>
      </c>
      <c r="J1032">
        <v>0.29773584905660377</v>
      </c>
      <c r="K1032">
        <v>64.504999999999995</v>
      </c>
      <c r="L1032">
        <v>0.24341509433962263</v>
      </c>
      <c r="M1032" s="41">
        <v>-7.8687788918614388E-3</v>
      </c>
      <c r="N1032" s="41">
        <v>-2.9693505252307317E-5</v>
      </c>
    </row>
    <row r="1033" spans="1:14" x14ac:dyDescent="0.25">
      <c r="A1033">
        <v>7830642</v>
      </c>
      <c r="B1033" t="s">
        <v>20</v>
      </c>
      <c r="C1033" t="s">
        <v>6</v>
      </c>
      <c r="D1033" t="s">
        <v>840</v>
      </c>
      <c r="E1033" t="s">
        <v>841</v>
      </c>
      <c r="F1033">
        <v>1.8867924528301887E-3</v>
      </c>
      <c r="G1033">
        <v>64.2</v>
      </c>
      <c r="H1033">
        <v>0.12113207547169812</v>
      </c>
      <c r="I1033">
        <v>83.7</v>
      </c>
      <c r="J1033">
        <v>0.1579245283018868</v>
      </c>
      <c r="K1033">
        <v>70.05</v>
      </c>
      <c r="L1033">
        <v>0.13216981132075473</v>
      </c>
      <c r="M1033" s="41">
        <v>4.7048602253198624E-2</v>
      </c>
      <c r="N1033" s="41">
        <v>8.8770947647544575E-5</v>
      </c>
    </row>
    <row r="1034" spans="1:14" x14ac:dyDescent="0.25">
      <c r="A1034">
        <v>7830642</v>
      </c>
      <c r="B1034" t="s">
        <v>20</v>
      </c>
      <c r="C1034" t="s">
        <v>6</v>
      </c>
      <c r="D1034" t="s">
        <v>209</v>
      </c>
      <c r="E1034" t="s">
        <v>842</v>
      </c>
      <c r="F1034">
        <v>1.8867924528301887E-3</v>
      </c>
      <c r="G1034">
        <v>61.3</v>
      </c>
      <c r="H1034">
        <v>0.11566037735849057</v>
      </c>
      <c r="I1034">
        <v>78.099999999999994</v>
      </c>
      <c r="J1034">
        <v>0.14735849056603773</v>
      </c>
      <c r="K1034">
        <v>67.61</v>
      </c>
      <c r="L1034">
        <v>0.12756603773584907</v>
      </c>
      <c r="M1034" s="41">
        <v>-3.1048770993947983E-2</v>
      </c>
      <c r="N1034" s="41">
        <v>-5.8582586781033928E-5</v>
      </c>
    </row>
    <row r="1035" spans="1:14" x14ac:dyDescent="0.25">
      <c r="A1035">
        <v>7830642</v>
      </c>
      <c r="B1035" t="s">
        <v>20</v>
      </c>
      <c r="C1035" t="s">
        <v>6</v>
      </c>
      <c r="D1035" t="s">
        <v>209</v>
      </c>
      <c r="E1035" t="s">
        <v>843</v>
      </c>
      <c r="F1035">
        <v>1.8867924528301887E-3</v>
      </c>
      <c r="G1035">
        <v>57.1</v>
      </c>
      <c r="H1035">
        <v>0.10773584905660377</v>
      </c>
      <c r="I1035">
        <v>77.400000000000006</v>
      </c>
      <c r="J1035">
        <v>0.1460377358490566</v>
      </c>
      <c r="K1035">
        <v>66.204999999999998</v>
      </c>
      <c r="L1035">
        <v>0.12491509433962264</v>
      </c>
      <c r="M1035" s="41">
        <v>-6.7751683294773102E-2</v>
      </c>
      <c r="N1035" s="41">
        <v>-1.2783336470711907E-4</v>
      </c>
    </row>
    <row r="1036" spans="1:14" x14ac:dyDescent="0.25">
      <c r="A1036">
        <v>7830642</v>
      </c>
      <c r="B1036" t="s">
        <v>20</v>
      </c>
      <c r="C1036" t="s">
        <v>6</v>
      </c>
      <c r="D1036" t="s">
        <v>209</v>
      </c>
      <c r="E1036" t="s">
        <v>844</v>
      </c>
      <c r="F1036">
        <v>7.5471698113207548E-3</v>
      </c>
      <c r="G1036">
        <v>53.4</v>
      </c>
      <c r="H1036">
        <v>0.40301886792452829</v>
      </c>
      <c r="I1036">
        <v>78.3</v>
      </c>
      <c r="J1036">
        <v>0.59094339622641512</v>
      </c>
      <c r="K1036">
        <v>64.98</v>
      </c>
      <c r="L1036">
        <v>0.49041509433962266</v>
      </c>
      <c r="M1036" s="41">
        <v>-3.5182297229766846E-2</v>
      </c>
      <c r="N1036" s="41">
        <v>-2.6552677154541017E-4</v>
      </c>
    </row>
    <row r="1037" spans="1:14" x14ac:dyDescent="0.25">
      <c r="A1037">
        <v>7830642</v>
      </c>
      <c r="B1037" t="s">
        <v>20</v>
      </c>
      <c r="C1037" t="s">
        <v>6</v>
      </c>
      <c r="D1037" t="s">
        <v>209</v>
      </c>
      <c r="E1037" t="s">
        <v>845</v>
      </c>
      <c r="F1037">
        <v>3.7735849056603774E-3</v>
      </c>
      <c r="G1037">
        <v>55.5</v>
      </c>
      <c r="H1037">
        <v>0.20943396226415095</v>
      </c>
      <c r="I1037">
        <v>79.599999999999994</v>
      </c>
      <c r="J1037">
        <v>0.30037735849056602</v>
      </c>
      <c r="K1037">
        <v>64.039999999999992</v>
      </c>
      <c r="L1037">
        <v>0.24166037735849052</v>
      </c>
      <c r="M1037" s="41">
        <v>-4.749809205532074E-2</v>
      </c>
      <c r="N1037" s="41">
        <v>-1.7923808322762544E-4</v>
      </c>
    </row>
    <row r="1038" spans="1:14" x14ac:dyDescent="0.25">
      <c r="A1038">
        <v>7830642</v>
      </c>
      <c r="B1038" t="s">
        <v>20</v>
      </c>
      <c r="C1038" t="s">
        <v>6</v>
      </c>
      <c r="D1038" t="s">
        <v>209</v>
      </c>
      <c r="E1038" t="s">
        <v>846</v>
      </c>
      <c r="F1038">
        <v>3.7735849056603774E-3</v>
      </c>
      <c r="G1038">
        <v>49.6</v>
      </c>
      <c r="H1038">
        <v>0.18716981132075472</v>
      </c>
      <c r="I1038">
        <v>64.599999999999994</v>
      </c>
      <c r="J1038">
        <v>0.24377358490566037</v>
      </c>
      <c r="K1038">
        <v>58.864999999999995</v>
      </c>
      <c r="L1038">
        <v>0.22213207547169811</v>
      </c>
      <c r="M1038" s="41">
        <v>-0.14534048736095428</v>
      </c>
      <c r="N1038" s="41">
        <v>-5.4845466928661992E-4</v>
      </c>
    </row>
    <row r="1039" spans="1:14" x14ac:dyDescent="0.25">
      <c r="A1039">
        <v>7830642</v>
      </c>
      <c r="B1039" t="s">
        <v>20</v>
      </c>
      <c r="C1039" t="s">
        <v>6</v>
      </c>
      <c r="D1039" t="s">
        <v>106</v>
      </c>
      <c r="E1039" t="s">
        <v>147</v>
      </c>
      <c r="F1039">
        <v>1.8867924528301887E-3</v>
      </c>
      <c r="G1039">
        <v>61.9</v>
      </c>
      <c r="H1039">
        <v>0.11679245283018867</v>
      </c>
      <c r="I1039">
        <v>87.2</v>
      </c>
      <c r="J1039">
        <v>0.16452830188679246</v>
      </c>
      <c r="K1039">
        <v>79.5</v>
      </c>
      <c r="L1039">
        <v>0.15</v>
      </c>
      <c r="M1039" s="41">
        <v>6.0890254098922014E-4</v>
      </c>
      <c r="N1039" s="41">
        <v>1.1488727188475853E-6</v>
      </c>
    </row>
    <row r="1040" spans="1:14" x14ac:dyDescent="0.25">
      <c r="A1040">
        <v>7830642</v>
      </c>
      <c r="B1040" t="s">
        <v>20</v>
      </c>
      <c r="C1040" t="s">
        <v>6</v>
      </c>
      <c r="D1040" t="s">
        <v>106</v>
      </c>
      <c r="E1040" t="s">
        <v>148</v>
      </c>
      <c r="F1040">
        <v>1.8867924528301887E-3</v>
      </c>
      <c r="G1040">
        <v>34.799999999999997</v>
      </c>
      <c r="H1040">
        <v>6.5660377358490563E-2</v>
      </c>
      <c r="I1040">
        <v>73.400000000000006</v>
      </c>
      <c r="J1040">
        <v>0.13849056603773585</v>
      </c>
      <c r="K1040">
        <v>55.67</v>
      </c>
      <c r="L1040">
        <v>0.10503773584905661</v>
      </c>
      <c r="M1040" s="41">
        <v>-5.3740799427032471E-2</v>
      </c>
      <c r="N1040" s="41">
        <v>-1.013977347679858E-4</v>
      </c>
    </row>
    <row r="1041" spans="1:14" x14ac:dyDescent="0.25">
      <c r="A1041">
        <v>7830642</v>
      </c>
      <c r="B1041" t="s">
        <v>20</v>
      </c>
      <c r="C1041" t="s">
        <v>6</v>
      </c>
      <c r="D1041" t="s">
        <v>567</v>
      </c>
      <c r="E1041" t="s">
        <v>586</v>
      </c>
      <c r="F1041">
        <v>1.8867924528301887E-3</v>
      </c>
      <c r="G1041">
        <v>60.8</v>
      </c>
      <c r="H1041">
        <v>0.11471698113207547</v>
      </c>
      <c r="I1041">
        <v>70.3</v>
      </c>
      <c r="J1041">
        <v>0.13264150943396227</v>
      </c>
      <c r="K1041">
        <v>69.935000000000002</v>
      </c>
      <c r="L1041">
        <v>0.13195283018867926</v>
      </c>
      <c r="M1041" s="41">
        <v>-0.12570886313915253</v>
      </c>
      <c r="N1041" s="41">
        <v>-2.3718653422481609E-4</v>
      </c>
    </row>
    <row r="1042" spans="1:14" x14ac:dyDescent="0.25">
      <c r="A1042">
        <v>7830642</v>
      </c>
      <c r="B1042" t="s">
        <v>20</v>
      </c>
      <c r="C1042" t="s">
        <v>6</v>
      </c>
      <c r="D1042" t="s">
        <v>847</v>
      </c>
      <c r="E1042" t="s">
        <v>848</v>
      </c>
      <c r="F1042">
        <v>1.8867924528301887E-3</v>
      </c>
      <c r="G1042">
        <v>79.099999999999994</v>
      </c>
      <c r="H1042">
        <v>0.14924528301886791</v>
      </c>
      <c r="I1042">
        <v>88</v>
      </c>
      <c r="J1042">
        <v>0.16603773584905659</v>
      </c>
      <c r="K1042">
        <v>78.819999999999993</v>
      </c>
      <c r="L1042">
        <v>0.14871698113207546</v>
      </c>
      <c r="M1042" s="41">
        <v>9.8299257457256317E-2</v>
      </c>
      <c r="N1042" s="41">
        <v>1.8547029708916287E-4</v>
      </c>
    </row>
    <row r="1043" spans="1:14" x14ac:dyDescent="0.25">
      <c r="A1043">
        <v>7830642</v>
      </c>
      <c r="B1043" t="s">
        <v>20</v>
      </c>
      <c r="C1043" t="s">
        <v>6</v>
      </c>
      <c r="D1043" t="s">
        <v>849</v>
      </c>
      <c r="E1043" t="s">
        <v>850</v>
      </c>
      <c r="F1043">
        <v>1.8867924528301887E-3</v>
      </c>
      <c r="G1043">
        <v>44.5</v>
      </c>
      <c r="H1043">
        <v>8.3962264150943391E-2</v>
      </c>
      <c r="I1043">
        <v>68.3</v>
      </c>
      <c r="J1043">
        <v>0.12886792452830187</v>
      </c>
      <c r="K1043">
        <v>62.064999999999998</v>
      </c>
      <c r="L1043">
        <v>0.11710377358490566</v>
      </c>
      <c r="M1043" s="41">
        <v>-0.11018049716949463</v>
      </c>
      <c r="N1043" s="41">
        <v>-2.0788773050848044E-4</v>
      </c>
    </row>
    <row r="1044" spans="1:14" x14ac:dyDescent="0.25">
      <c r="A1044">
        <v>7830642</v>
      </c>
      <c r="B1044" t="s">
        <v>20</v>
      </c>
      <c r="C1044" t="s">
        <v>6</v>
      </c>
      <c r="D1044" t="s">
        <v>849</v>
      </c>
      <c r="E1044" t="s">
        <v>851</v>
      </c>
      <c r="F1044">
        <v>1.8867924528301887E-3</v>
      </c>
      <c r="G1044">
        <v>49.7</v>
      </c>
      <c r="H1044">
        <v>9.3773584905660387E-2</v>
      </c>
      <c r="I1044">
        <v>87.1</v>
      </c>
      <c r="J1044">
        <v>0.16433962264150942</v>
      </c>
      <c r="K1044">
        <v>74.06</v>
      </c>
      <c r="L1044">
        <v>0.13973584905660377</v>
      </c>
      <c r="M1044" s="41">
        <v>3.2077163457870483E-2</v>
      </c>
      <c r="N1044" s="41">
        <v>6.0522949920510349E-5</v>
      </c>
    </row>
    <row r="1045" spans="1:14" x14ac:dyDescent="0.25">
      <c r="A1045">
        <v>7830642</v>
      </c>
      <c r="B1045" t="s">
        <v>20</v>
      </c>
      <c r="C1045" t="s">
        <v>6</v>
      </c>
      <c r="D1045" t="s">
        <v>852</v>
      </c>
      <c r="E1045" t="s">
        <v>853</v>
      </c>
      <c r="F1045">
        <v>1.8867924528301887E-3</v>
      </c>
      <c r="G1045">
        <v>49.7</v>
      </c>
      <c r="H1045">
        <v>9.3773584905660387E-2</v>
      </c>
      <c r="I1045">
        <v>73.8</v>
      </c>
      <c r="J1045">
        <v>0.13924528301886793</v>
      </c>
      <c r="K1045">
        <v>59.109999999999992</v>
      </c>
      <c r="L1045">
        <v>0.11152830188679244</v>
      </c>
      <c r="M1045" s="41">
        <v>6.2333291862159967E-4</v>
      </c>
      <c r="N1045" s="41">
        <v>1.1760998464558485E-6</v>
      </c>
    </row>
    <row r="1046" spans="1:14" x14ac:dyDescent="0.25">
      <c r="A1046">
        <v>7830642</v>
      </c>
      <c r="B1046" t="s">
        <v>20</v>
      </c>
      <c r="C1046" t="s">
        <v>6</v>
      </c>
      <c r="D1046" t="s">
        <v>854</v>
      </c>
      <c r="E1046" t="s">
        <v>855</v>
      </c>
      <c r="F1046">
        <v>5.6603773584905656E-3</v>
      </c>
      <c r="G1046">
        <v>57.6</v>
      </c>
      <c r="H1046">
        <v>0.3260377358490566</v>
      </c>
      <c r="I1046">
        <v>76.3</v>
      </c>
      <c r="J1046">
        <v>0.43188679245283013</v>
      </c>
      <c r="K1046">
        <v>63.260000000000005</v>
      </c>
      <c r="L1046">
        <v>0.35807547169811321</v>
      </c>
      <c r="M1046" s="41">
        <v>-1.2455829419195652E-2</v>
      </c>
      <c r="N1046" s="41">
        <v>-7.0504694825635763E-5</v>
      </c>
    </row>
    <row r="1047" spans="1:14" x14ac:dyDescent="0.25">
      <c r="A1047">
        <v>7830642</v>
      </c>
      <c r="B1047" t="s">
        <v>20</v>
      </c>
      <c r="C1047" t="s">
        <v>6</v>
      </c>
      <c r="D1047" t="s">
        <v>856</v>
      </c>
      <c r="E1047" t="s">
        <v>857</v>
      </c>
      <c r="F1047">
        <v>3.7735849056603774E-3</v>
      </c>
      <c r="G1047">
        <v>60.7</v>
      </c>
      <c r="H1047">
        <v>0.22905660377358492</v>
      </c>
      <c r="I1047">
        <v>85.7</v>
      </c>
      <c r="J1047">
        <v>0.32339622641509436</v>
      </c>
      <c r="K1047">
        <v>77.53</v>
      </c>
      <c r="L1047">
        <v>0.29256603773584905</v>
      </c>
      <c r="M1047" s="41">
        <v>-2.0089849829673767E-2</v>
      </c>
      <c r="N1047" s="41">
        <v>-7.5810754074240625E-5</v>
      </c>
    </row>
    <row r="1048" spans="1:14" x14ac:dyDescent="0.25">
      <c r="A1048">
        <v>7830642</v>
      </c>
      <c r="B1048" t="s">
        <v>20</v>
      </c>
      <c r="C1048" t="s">
        <v>6</v>
      </c>
      <c r="D1048" t="s">
        <v>856</v>
      </c>
      <c r="E1048" t="s">
        <v>858</v>
      </c>
      <c r="F1048">
        <v>5.6603773584905656E-3</v>
      </c>
      <c r="G1048">
        <v>69.2</v>
      </c>
      <c r="H1048">
        <v>0.39169811320754716</v>
      </c>
      <c r="I1048">
        <v>82.8</v>
      </c>
      <c r="J1048">
        <v>0.4686792452830188</v>
      </c>
      <c r="K1048">
        <v>71.72</v>
      </c>
      <c r="L1048">
        <v>0.40596226415094339</v>
      </c>
      <c r="M1048" s="41">
        <v>-2.8478028252720833E-2</v>
      </c>
      <c r="N1048" s="41">
        <v>-1.6119638633615565E-4</v>
      </c>
    </row>
    <row r="1049" spans="1:14" x14ac:dyDescent="0.25">
      <c r="A1049">
        <v>7830642</v>
      </c>
      <c r="B1049" t="s">
        <v>20</v>
      </c>
      <c r="C1049" t="s">
        <v>6</v>
      </c>
      <c r="D1049" t="s">
        <v>859</v>
      </c>
      <c r="E1049" t="s">
        <v>860</v>
      </c>
      <c r="F1049">
        <v>7.5471698113207548E-3</v>
      </c>
      <c r="G1049">
        <v>17.3</v>
      </c>
      <c r="H1049">
        <v>0.13056603773584907</v>
      </c>
      <c r="I1049">
        <v>61.5</v>
      </c>
      <c r="J1049">
        <v>0.46415094339622642</v>
      </c>
      <c r="K1049">
        <v>44.69</v>
      </c>
      <c r="L1049">
        <v>0.3372830188679245</v>
      </c>
      <c r="M1049" s="41">
        <v>-9.3260489404201508E-2</v>
      </c>
      <c r="N1049" s="41">
        <v>-7.0385275022038878E-4</v>
      </c>
    </row>
    <row r="1050" spans="1:14" x14ac:dyDescent="0.25">
      <c r="A1050">
        <v>7830642</v>
      </c>
      <c r="B1050" t="s">
        <v>20</v>
      </c>
      <c r="C1050" t="s">
        <v>6</v>
      </c>
      <c r="D1050" t="s">
        <v>859</v>
      </c>
      <c r="E1050" t="s">
        <v>861</v>
      </c>
      <c r="F1050">
        <v>5.6603773584905656E-3</v>
      </c>
      <c r="G1050">
        <v>24.6</v>
      </c>
      <c r="H1050">
        <v>0.13924528301886793</v>
      </c>
      <c r="I1050">
        <v>71.400000000000006</v>
      </c>
      <c r="J1050">
        <v>0.40415094339622643</v>
      </c>
      <c r="K1050">
        <v>57.905000000000008</v>
      </c>
      <c r="L1050">
        <v>0.32776415094339623</v>
      </c>
      <c r="M1050" s="41">
        <v>-1.4628790318965912E-2</v>
      </c>
      <c r="N1050" s="41">
        <v>-8.2804473503580626E-5</v>
      </c>
    </row>
    <row r="1051" spans="1:14" x14ac:dyDescent="0.25">
      <c r="A1051">
        <v>7830642</v>
      </c>
      <c r="B1051" t="s">
        <v>20</v>
      </c>
      <c r="C1051" t="s">
        <v>6</v>
      </c>
      <c r="D1051" t="s">
        <v>859</v>
      </c>
      <c r="E1051" t="s">
        <v>862</v>
      </c>
      <c r="F1051">
        <v>1.8867924528301887E-3</v>
      </c>
      <c r="G1051">
        <v>20.2</v>
      </c>
      <c r="H1051">
        <v>3.8113207547169813E-2</v>
      </c>
      <c r="I1051">
        <v>76.3</v>
      </c>
      <c r="J1051">
        <v>0.1439622641509434</v>
      </c>
      <c r="K1051">
        <v>58.75</v>
      </c>
      <c r="L1051">
        <v>0.11084905660377359</v>
      </c>
      <c r="M1051" s="41">
        <v>5.4076757282018661E-2</v>
      </c>
      <c r="N1051" s="41">
        <v>1.0203161751324276E-4</v>
      </c>
    </row>
    <row r="1052" spans="1:14" x14ac:dyDescent="0.25">
      <c r="A1052">
        <v>7830642</v>
      </c>
      <c r="B1052" t="s">
        <v>20</v>
      </c>
      <c r="C1052" t="s">
        <v>6</v>
      </c>
      <c r="D1052" t="s">
        <v>859</v>
      </c>
      <c r="E1052" t="s">
        <v>863</v>
      </c>
      <c r="F1052">
        <v>1.8867924528301887E-3</v>
      </c>
      <c r="G1052">
        <v>27.2</v>
      </c>
      <c r="H1052">
        <v>5.132075471698113E-2</v>
      </c>
      <c r="I1052">
        <v>70.599999999999994</v>
      </c>
      <c r="J1052">
        <v>0.13320754716981131</v>
      </c>
      <c r="K1052">
        <v>59.15</v>
      </c>
      <c r="L1052">
        <v>0.11160377358490566</v>
      </c>
      <c r="M1052" s="41">
        <v>-4.5712023973464966E-2</v>
      </c>
      <c r="N1052" s="41">
        <v>-8.6249101836726355E-5</v>
      </c>
    </row>
    <row r="1053" spans="1:14" x14ac:dyDescent="0.25">
      <c r="A1053">
        <v>7830642</v>
      </c>
      <c r="B1053" t="s">
        <v>20</v>
      </c>
      <c r="C1053" t="s">
        <v>6</v>
      </c>
      <c r="D1053" t="s">
        <v>859</v>
      </c>
      <c r="E1053" t="s">
        <v>864</v>
      </c>
      <c r="F1053">
        <v>5.6603773584905656E-3</v>
      </c>
      <c r="G1053">
        <v>20.5</v>
      </c>
      <c r="H1053">
        <v>0.11603773584905659</v>
      </c>
      <c r="I1053">
        <v>69.5</v>
      </c>
      <c r="J1053">
        <v>0.39339622641509431</v>
      </c>
      <c r="K1053">
        <v>47.04</v>
      </c>
      <c r="L1053">
        <v>0.26626415094339623</v>
      </c>
      <c r="M1053" s="41">
        <v>-5.6728575378656387E-2</v>
      </c>
      <c r="N1053" s="41">
        <v>-3.2110514365277199E-4</v>
      </c>
    </row>
    <row r="1054" spans="1:14" x14ac:dyDescent="0.25">
      <c r="A1054">
        <v>7830642</v>
      </c>
      <c r="B1054" t="s">
        <v>20</v>
      </c>
      <c r="C1054" t="s">
        <v>6</v>
      </c>
      <c r="D1054" t="s">
        <v>859</v>
      </c>
      <c r="E1054" t="s">
        <v>865</v>
      </c>
      <c r="F1054">
        <v>1.8867924528301887E-3</v>
      </c>
      <c r="G1054">
        <v>16</v>
      </c>
      <c r="H1054">
        <v>3.0188679245283019E-2</v>
      </c>
      <c r="I1054">
        <v>68.900000000000006</v>
      </c>
      <c r="J1054">
        <v>0.13</v>
      </c>
      <c r="K1054">
        <v>46.085000000000008</v>
      </c>
      <c r="L1054">
        <v>8.6952830188679262E-2</v>
      </c>
      <c r="M1054" s="41">
        <v>-4.6557403402402997E-4</v>
      </c>
      <c r="N1054" s="41">
        <v>-8.784415736302452E-7</v>
      </c>
    </row>
    <row r="1055" spans="1:14" x14ac:dyDescent="0.25">
      <c r="A1055">
        <v>7830642</v>
      </c>
      <c r="B1055" t="s">
        <v>20</v>
      </c>
      <c r="C1055" t="s">
        <v>6</v>
      </c>
      <c r="D1055" t="s">
        <v>673</v>
      </c>
      <c r="E1055" t="s">
        <v>866</v>
      </c>
      <c r="F1055">
        <v>3.7735849056603774E-3</v>
      </c>
      <c r="G1055">
        <v>43.9</v>
      </c>
      <c r="H1055">
        <v>0.16566037735849057</v>
      </c>
      <c r="I1055">
        <v>75.599999999999994</v>
      </c>
      <c r="J1055">
        <v>0.28528301886792451</v>
      </c>
      <c r="K1055">
        <v>62.274999999999991</v>
      </c>
      <c r="L1055">
        <v>0.23499999999999996</v>
      </c>
      <c r="M1055" s="41">
        <v>-1.5952220186591148E-2</v>
      </c>
      <c r="N1055" s="41">
        <v>-6.0197057307891126E-5</v>
      </c>
    </row>
    <row r="1056" spans="1:14" x14ac:dyDescent="0.25">
      <c r="A1056">
        <v>7830642</v>
      </c>
      <c r="B1056" t="s">
        <v>20</v>
      </c>
      <c r="C1056" t="s">
        <v>6</v>
      </c>
      <c r="D1056" t="s">
        <v>673</v>
      </c>
      <c r="E1056" t="s">
        <v>867</v>
      </c>
      <c r="F1056">
        <v>3.7735849056603774E-3</v>
      </c>
      <c r="G1056">
        <v>53.6</v>
      </c>
      <c r="H1056">
        <v>0.20226415094339623</v>
      </c>
      <c r="I1056">
        <v>83.1</v>
      </c>
      <c r="J1056">
        <v>0.31358490566037733</v>
      </c>
      <c r="K1056">
        <v>66.7</v>
      </c>
      <c r="L1056">
        <v>0.2516981132075472</v>
      </c>
      <c r="M1056" s="41">
        <v>2.2279830649495125E-2</v>
      </c>
      <c r="N1056" s="41">
        <v>8.4074832639604246E-5</v>
      </c>
    </row>
    <row r="1057" spans="1:14" x14ac:dyDescent="0.25">
      <c r="A1057">
        <v>7830642</v>
      </c>
      <c r="B1057" t="s">
        <v>20</v>
      </c>
      <c r="C1057" t="s">
        <v>6</v>
      </c>
      <c r="D1057" t="s">
        <v>673</v>
      </c>
      <c r="E1057" t="s">
        <v>868</v>
      </c>
      <c r="F1057">
        <v>1.8867924528301887E-3</v>
      </c>
      <c r="G1057">
        <v>64.900000000000006</v>
      </c>
      <c r="H1057">
        <v>0.12245283018867925</v>
      </c>
      <c r="I1057">
        <v>96.9</v>
      </c>
      <c r="J1057">
        <v>0.1828301886792453</v>
      </c>
      <c r="K1057">
        <v>78.14</v>
      </c>
      <c r="L1057">
        <v>0.14743396226415095</v>
      </c>
      <c r="M1057" s="41">
        <v>0.11752209067344666</v>
      </c>
      <c r="N1057" s="41">
        <v>2.2173979372348425E-4</v>
      </c>
    </row>
    <row r="1058" spans="1:14" x14ac:dyDescent="0.25">
      <c r="A1058">
        <v>7830642</v>
      </c>
      <c r="B1058" t="s">
        <v>20</v>
      </c>
      <c r="C1058" t="s">
        <v>6</v>
      </c>
      <c r="D1058" t="s">
        <v>869</v>
      </c>
      <c r="E1058" t="s">
        <v>870</v>
      </c>
      <c r="F1058">
        <v>1.8867924528301887E-3</v>
      </c>
      <c r="G1058">
        <v>54.3</v>
      </c>
      <c r="H1058">
        <v>0.10245283018867925</v>
      </c>
      <c r="I1058">
        <v>73.599999999999994</v>
      </c>
      <c r="J1058">
        <v>0.13886792452830188</v>
      </c>
      <c r="K1058">
        <v>67.114999999999995</v>
      </c>
      <c r="L1058">
        <v>0.12663207547169811</v>
      </c>
      <c r="M1058" s="41">
        <v>-7.0006169378757477E-2</v>
      </c>
      <c r="N1058" s="41">
        <v>-1.3208711203539146E-4</v>
      </c>
    </row>
    <row r="1059" spans="1:14" x14ac:dyDescent="0.25">
      <c r="A1059">
        <v>7830642</v>
      </c>
      <c r="B1059" t="s">
        <v>20</v>
      </c>
      <c r="C1059" t="s">
        <v>6</v>
      </c>
      <c r="D1059" t="s">
        <v>871</v>
      </c>
      <c r="E1059" t="s">
        <v>872</v>
      </c>
      <c r="F1059">
        <v>3.7735849056603774E-3</v>
      </c>
      <c r="G1059">
        <v>23</v>
      </c>
      <c r="H1059">
        <v>8.6792452830188674E-2</v>
      </c>
      <c r="I1059">
        <v>71.3</v>
      </c>
      <c r="J1059">
        <v>0.26905660377358492</v>
      </c>
      <c r="K1059">
        <v>57.309999999999995</v>
      </c>
      <c r="L1059">
        <v>0.21626415094339621</v>
      </c>
      <c r="M1059" s="41">
        <v>-7.4916832149028778E-2</v>
      </c>
      <c r="N1059" s="41">
        <v>-2.8270502697746709E-4</v>
      </c>
    </row>
    <row r="1060" spans="1:14" x14ac:dyDescent="0.25">
      <c r="A1060">
        <v>7830642</v>
      </c>
      <c r="B1060" t="s">
        <v>20</v>
      </c>
      <c r="C1060" t="s">
        <v>6</v>
      </c>
      <c r="D1060" t="s">
        <v>871</v>
      </c>
      <c r="E1060" t="s">
        <v>873</v>
      </c>
      <c r="F1060">
        <v>3.7735849056603774E-3</v>
      </c>
      <c r="G1060">
        <v>43.7</v>
      </c>
      <c r="H1060">
        <v>0.16490566037735852</v>
      </c>
      <c r="I1060">
        <v>85.4</v>
      </c>
      <c r="J1060">
        <v>0.32226415094339628</v>
      </c>
      <c r="K1060">
        <v>71.81</v>
      </c>
      <c r="L1060">
        <v>0.2709811320754717</v>
      </c>
      <c r="M1060" s="41">
        <v>-9.0278610587120056E-2</v>
      </c>
      <c r="N1060" s="41">
        <v>-3.4067400221554736E-4</v>
      </c>
    </row>
    <row r="1061" spans="1:14" x14ac:dyDescent="0.25">
      <c r="A1061">
        <v>7830642</v>
      </c>
      <c r="B1061" t="s">
        <v>20</v>
      </c>
      <c r="C1061" t="s">
        <v>6</v>
      </c>
      <c r="D1061" t="s">
        <v>871</v>
      </c>
      <c r="E1061" t="s">
        <v>874</v>
      </c>
      <c r="F1061">
        <v>1.8867924528301887E-3</v>
      </c>
      <c r="G1061">
        <v>48.1</v>
      </c>
      <c r="H1061">
        <v>9.0754716981132078E-2</v>
      </c>
      <c r="I1061">
        <v>74.7</v>
      </c>
      <c r="J1061">
        <v>0.14094339622641511</v>
      </c>
      <c r="K1061">
        <v>64.91</v>
      </c>
      <c r="L1061">
        <v>0.12247169811320754</v>
      </c>
      <c r="M1061" s="41">
        <v>-3.9893202483654022E-2</v>
      </c>
      <c r="N1061" s="41">
        <v>-7.5270193365384945E-5</v>
      </c>
    </row>
    <row r="1062" spans="1:14" x14ac:dyDescent="0.25">
      <c r="A1062">
        <v>7830642</v>
      </c>
      <c r="B1062" t="s">
        <v>20</v>
      </c>
      <c r="C1062" t="s">
        <v>6</v>
      </c>
      <c r="D1062" t="s">
        <v>871</v>
      </c>
      <c r="E1062" t="s">
        <v>875</v>
      </c>
      <c r="F1062">
        <v>1.8867924528301887E-3</v>
      </c>
      <c r="G1062">
        <v>24.5</v>
      </c>
      <c r="H1062">
        <v>4.6226415094339626E-2</v>
      </c>
      <c r="I1062">
        <v>73</v>
      </c>
      <c r="J1062">
        <v>0.13773584905660377</v>
      </c>
      <c r="K1062">
        <v>52.825000000000003</v>
      </c>
      <c r="L1062">
        <v>9.9669811320754725E-2</v>
      </c>
      <c r="M1062" s="41">
        <v>-2.2769620642066002E-2</v>
      </c>
      <c r="N1062" s="41">
        <v>-4.2961548381256607E-5</v>
      </c>
    </row>
    <row r="1063" spans="1:14" x14ac:dyDescent="0.25">
      <c r="A1063">
        <v>7830642</v>
      </c>
      <c r="B1063" t="s">
        <v>20</v>
      </c>
      <c r="C1063" t="s">
        <v>6</v>
      </c>
      <c r="D1063" t="s">
        <v>871</v>
      </c>
      <c r="E1063" t="s">
        <v>876</v>
      </c>
      <c r="F1063">
        <v>1.8867924528301887E-3</v>
      </c>
      <c r="G1063">
        <v>23.8</v>
      </c>
      <c r="H1063">
        <v>4.4905660377358492E-2</v>
      </c>
      <c r="I1063">
        <v>60.8</v>
      </c>
      <c r="J1063">
        <v>0.11471698113207547</v>
      </c>
      <c r="K1063">
        <v>49.015000000000001</v>
      </c>
      <c r="L1063">
        <v>9.2481132075471706E-2</v>
      </c>
      <c r="M1063" s="41">
        <v>-9.9437236785888672E-2</v>
      </c>
      <c r="N1063" s="41">
        <v>-1.8761742789790315E-4</v>
      </c>
    </row>
    <row r="1064" spans="1:14" x14ac:dyDescent="0.25">
      <c r="A1064">
        <v>7830642</v>
      </c>
      <c r="B1064" t="s">
        <v>20</v>
      </c>
      <c r="C1064" t="s">
        <v>6</v>
      </c>
      <c r="D1064" t="s">
        <v>871</v>
      </c>
      <c r="E1064" t="s">
        <v>877</v>
      </c>
      <c r="F1064">
        <v>3.7735849056603774E-3</v>
      </c>
      <c r="G1064">
        <v>22.7</v>
      </c>
      <c r="H1064">
        <v>8.5660377358490566E-2</v>
      </c>
      <c r="I1064">
        <v>74.8</v>
      </c>
      <c r="J1064">
        <v>0.28226415094339624</v>
      </c>
      <c r="K1064">
        <v>60.289999999999992</v>
      </c>
      <c r="L1064">
        <v>0.22750943396226411</v>
      </c>
      <c r="M1064" s="41">
        <v>-8.9496724307537079E-2</v>
      </c>
      <c r="N1064" s="41">
        <v>-3.3772348795297014E-4</v>
      </c>
    </row>
    <row r="1065" spans="1:14" x14ac:dyDescent="0.25">
      <c r="A1065">
        <v>7830642</v>
      </c>
      <c r="B1065" t="s">
        <v>20</v>
      </c>
      <c r="C1065" t="s">
        <v>6</v>
      </c>
      <c r="D1065" t="s">
        <v>871</v>
      </c>
      <c r="E1065" t="s">
        <v>878</v>
      </c>
      <c r="F1065">
        <v>1.8867924528301887E-3</v>
      </c>
      <c r="G1065">
        <v>48.8</v>
      </c>
      <c r="H1065">
        <v>9.2075471698113198E-2</v>
      </c>
      <c r="I1065">
        <v>83.2</v>
      </c>
      <c r="J1065">
        <v>0.15698113207547171</v>
      </c>
      <c r="K1065">
        <v>74.3</v>
      </c>
      <c r="L1065">
        <v>0.14018867924528303</v>
      </c>
      <c r="M1065" s="41">
        <v>3.3566910773515701E-2</v>
      </c>
      <c r="N1065" s="41">
        <v>6.3333793912293774E-5</v>
      </c>
    </row>
    <row r="1066" spans="1:14" x14ac:dyDescent="0.25">
      <c r="A1066">
        <v>7830642</v>
      </c>
      <c r="B1066" t="s">
        <v>20</v>
      </c>
      <c r="C1066" t="s">
        <v>6</v>
      </c>
      <c r="D1066" t="s">
        <v>871</v>
      </c>
      <c r="E1066" t="s">
        <v>879</v>
      </c>
      <c r="F1066">
        <v>1.8867924528301887E-3</v>
      </c>
      <c r="G1066">
        <v>31.7</v>
      </c>
      <c r="H1066">
        <v>5.9811320754716978E-2</v>
      </c>
      <c r="I1066">
        <v>73.599999999999994</v>
      </c>
      <c r="J1066">
        <v>0.13886792452830188</v>
      </c>
      <c r="K1066">
        <v>62.179999999999993</v>
      </c>
      <c r="L1066">
        <v>0.11732075471698111</v>
      </c>
      <c r="M1066" s="41">
        <v>-5.3676377981901169E-2</v>
      </c>
      <c r="N1066" s="41">
        <v>-1.0127618487151164E-4</v>
      </c>
    </row>
    <row r="1067" spans="1:14" x14ac:dyDescent="0.25">
      <c r="A1067">
        <v>7830642</v>
      </c>
      <c r="B1067" t="s">
        <v>20</v>
      </c>
      <c r="C1067" t="s">
        <v>6</v>
      </c>
      <c r="D1067" t="s">
        <v>871</v>
      </c>
      <c r="E1067" t="s">
        <v>880</v>
      </c>
      <c r="F1067">
        <v>5.6603773584905656E-3</v>
      </c>
      <c r="G1067">
        <v>36.4</v>
      </c>
      <c r="H1067">
        <v>0.20603773584905657</v>
      </c>
      <c r="I1067">
        <v>67.099999999999994</v>
      </c>
      <c r="J1067">
        <v>0.37981132075471691</v>
      </c>
      <c r="K1067">
        <v>53.24499999999999</v>
      </c>
      <c r="L1067">
        <v>0.30138679245283012</v>
      </c>
      <c r="M1067" s="41">
        <v>-0.13821956515312195</v>
      </c>
      <c r="N1067" s="41">
        <v>-7.82374897093143E-4</v>
      </c>
    </row>
    <row r="1068" spans="1:14" x14ac:dyDescent="0.25">
      <c r="A1068">
        <v>7830642</v>
      </c>
      <c r="B1068" t="s">
        <v>20</v>
      </c>
      <c r="C1068" t="s">
        <v>6</v>
      </c>
      <c r="D1068" t="s">
        <v>620</v>
      </c>
      <c r="E1068" t="s">
        <v>637</v>
      </c>
      <c r="F1068">
        <v>9.433962264150943E-3</v>
      </c>
      <c r="G1068">
        <v>30.7</v>
      </c>
      <c r="H1068">
        <v>0.28962264150943395</v>
      </c>
      <c r="I1068">
        <v>74.7</v>
      </c>
      <c r="J1068">
        <v>0.70471698113207548</v>
      </c>
      <c r="K1068">
        <v>64.11999999999999</v>
      </c>
      <c r="L1068">
        <v>0.60490566037735838</v>
      </c>
      <c r="M1068" s="41">
        <v>-8.0494165420532227E-2</v>
      </c>
      <c r="N1068" s="41">
        <v>-7.5937891906162477E-4</v>
      </c>
    </row>
    <row r="1069" spans="1:14" x14ac:dyDescent="0.25">
      <c r="A1069">
        <v>7830642</v>
      </c>
      <c r="B1069" t="s">
        <v>20</v>
      </c>
      <c r="C1069" t="s">
        <v>6</v>
      </c>
      <c r="D1069" t="s">
        <v>620</v>
      </c>
      <c r="E1069" t="s">
        <v>638</v>
      </c>
      <c r="F1069">
        <v>1.8867924528301887E-3</v>
      </c>
      <c r="G1069">
        <v>50.3</v>
      </c>
      <c r="H1069">
        <v>9.4905660377358481E-2</v>
      </c>
      <c r="I1069">
        <v>90.5</v>
      </c>
      <c r="J1069">
        <v>0.17075471698113207</v>
      </c>
      <c r="K1069">
        <v>75.089999999999989</v>
      </c>
      <c r="L1069">
        <v>0.14167924528301884</v>
      </c>
      <c r="M1069" s="41">
        <v>9.4685114920139313E-2</v>
      </c>
      <c r="N1069" s="41">
        <v>1.7865116022667795E-4</v>
      </c>
    </row>
    <row r="1070" spans="1:14" x14ac:dyDescent="0.25">
      <c r="A1070">
        <v>7830642</v>
      </c>
      <c r="B1070" t="s">
        <v>20</v>
      </c>
      <c r="C1070" t="s">
        <v>6</v>
      </c>
      <c r="D1070" t="s">
        <v>881</v>
      </c>
      <c r="E1070" t="s">
        <v>882</v>
      </c>
      <c r="F1070">
        <v>1.8867924528301887E-3</v>
      </c>
      <c r="G1070">
        <v>59.4</v>
      </c>
      <c r="H1070">
        <v>0.1120754716981132</v>
      </c>
      <c r="I1070">
        <v>84.4</v>
      </c>
      <c r="J1070">
        <v>0.15924528301886795</v>
      </c>
      <c r="K1070">
        <v>71.094999999999999</v>
      </c>
      <c r="L1070">
        <v>0.13414150943396227</v>
      </c>
      <c r="M1070" s="41">
        <v>8.0169655382633209E-2</v>
      </c>
      <c r="N1070" s="41">
        <v>1.5126350072194945E-4</v>
      </c>
    </row>
    <row r="1071" spans="1:14" x14ac:dyDescent="0.25">
      <c r="A1071">
        <v>7830642</v>
      </c>
      <c r="B1071" t="s">
        <v>20</v>
      </c>
      <c r="C1071" t="s">
        <v>6</v>
      </c>
      <c r="D1071" t="s">
        <v>883</v>
      </c>
      <c r="E1071" t="s">
        <v>884</v>
      </c>
      <c r="F1071">
        <v>3.7735849056603774E-3</v>
      </c>
      <c r="G1071">
        <v>32.5</v>
      </c>
      <c r="H1071">
        <v>0.12264150943396226</v>
      </c>
      <c r="I1071">
        <v>82.5</v>
      </c>
      <c r="J1071">
        <v>0.31132075471698112</v>
      </c>
      <c r="K1071">
        <v>65.334999999999994</v>
      </c>
      <c r="L1071">
        <v>0.24654716981132074</v>
      </c>
      <c r="M1071" s="41">
        <v>0.18680842220783234</v>
      </c>
      <c r="N1071" s="41">
        <v>7.0493744229370697E-4</v>
      </c>
    </row>
    <row r="1072" spans="1:14" x14ac:dyDescent="0.25">
      <c r="A1072">
        <v>7830642</v>
      </c>
      <c r="B1072" t="s">
        <v>20</v>
      </c>
      <c r="C1072" t="s">
        <v>6</v>
      </c>
      <c r="D1072" t="s">
        <v>883</v>
      </c>
      <c r="E1072" t="s">
        <v>885</v>
      </c>
      <c r="F1072">
        <v>1.8867924528301887E-3</v>
      </c>
      <c r="G1072">
        <v>34.9</v>
      </c>
      <c r="H1072">
        <v>6.5849056603773576E-2</v>
      </c>
      <c r="I1072">
        <v>78.900000000000006</v>
      </c>
      <c r="J1072">
        <v>0.14886792452830189</v>
      </c>
      <c r="K1072">
        <v>65.245000000000005</v>
      </c>
      <c r="L1072">
        <v>0.12310377358490567</v>
      </c>
      <c r="M1072" s="41">
        <v>0.10053442418575287</v>
      </c>
      <c r="N1072" s="41">
        <v>1.896875928033073E-4</v>
      </c>
    </row>
    <row r="1073" spans="1:14" x14ac:dyDescent="0.25">
      <c r="A1073">
        <v>7830642</v>
      </c>
      <c r="B1073" t="s">
        <v>20</v>
      </c>
      <c r="C1073" t="s">
        <v>6</v>
      </c>
      <c r="D1073" t="s">
        <v>886</v>
      </c>
      <c r="E1073" t="s">
        <v>887</v>
      </c>
      <c r="F1073">
        <v>3.7735849056603774E-3</v>
      </c>
      <c r="G1073">
        <v>31.5</v>
      </c>
      <c r="H1073">
        <v>0.11886792452830189</v>
      </c>
      <c r="I1073">
        <v>93.1</v>
      </c>
      <c r="J1073">
        <v>0.3513207547169811</v>
      </c>
      <c r="K1073">
        <v>70.88</v>
      </c>
      <c r="L1073">
        <v>0.26747169811320753</v>
      </c>
      <c r="M1073" s="41">
        <v>-6.2505699694156647E-2</v>
      </c>
      <c r="N1073" s="41">
        <v>-2.3587056488361E-4</v>
      </c>
    </row>
    <row r="1074" spans="1:14" x14ac:dyDescent="0.25">
      <c r="A1074">
        <v>7830642</v>
      </c>
      <c r="B1074" t="s">
        <v>20</v>
      </c>
      <c r="C1074" t="s">
        <v>6</v>
      </c>
      <c r="D1074" t="s">
        <v>888</v>
      </c>
      <c r="E1074" t="s">
        <v>889</v>
      </c>
      <c r="F1074">
        <v>1.8867924528301887E-3</v>
      </c>
      <c r="G1074">
        <v>55.7</v>
      </c>
      <c r="H1074">
        <v>0.10509433962264152</v>
      </c>
      <c r="I1074">
        <v>87.8</v>
      </c>
      <c r="J1074">
        <v>0.16566037735849057</v>
      </c>
      <c r="K1074">
        <v>74</v>
      </c>
      <c r="L1074">
        <v>0.13962264150943396</v>
      </c>
      <c r="M1074" s="41">
        <v>7.4552260339260101E-2</v>
      </c>
      <c r="N1074" s="41">
        <v>1.4066464214954736E-4</v>
      </c>
    </row>
    <row r="1075" spans="1:14" x14ac:dyDescent="0.25">
      <c r="A1075">
        <v>7830642</v>
      </c>
      <c r="B1075" t="s">
        <v>20</v>
      </c>
      <c r="C1075" t="s">
        <v>6</v>
      </c>
      <c r="D1075" t="s">
        <v>888</v>
      </c>
      <c r="E1075" t="s">
        <v>890</v>
      </c>
      <c r="F1075">
        <v>1.8867924528301887E-3</v>
      </c>
      <c r="G1075">
        <v>51.6</v>
      </c>
      <c r="H1075">
        <v>9.7358490566037736E-2</v>
      </c>
      <c r="I1075">
        <v>79.7</v>
      </c>
      <c r="J1075">
        <v>0.15037735849056605</v>
      </c>
      <c r="K1075">
        <v>63.010000000000005</v>
      </c>
      <c r="L1075">
        <v>0.1188867924528302</v>
      </c>
      <c r="M1075" s="41">
        <v>-2.0734190940856934E-2</v>
      </c>
      <c r="N1075" s="41">
        <v>-3.9121114982748929E-5</v>
      </c>
    </row>
    <row r="1076" spans="1:14" x14ac:dyDescent="0.25">
      <c r="A1076">
        <v>7830642</v>
      </c>
      <c r="B1076" t="s">
        <v>20</v>
      </c>
      <c r="C1076" t="s">
        <v>6</v>
      </c>
      <c r="D1076" t="s">
        <v>891</v>
      </c>
      <c r="E1076" t="s">
        <v>892</v>
      </c>
      <c r="F1076">
        <v>1.8867924528301887E-3</v>
      </c>
      <c r="G1076">
        <v>54.5</v>
      </c>
      <c r="H1076">
        <v>0.10283018867924529</v>
      </c>
      <c r="I1076">
        <v>86.2</v>
      </c>
      <c r="J1076">
        <v>0.16264150943396227</v>
      </c>
      <c r="K1076">
        <v>68.185000000000002</v>
      </c>
      <c r="L1076">
        <v>0.12865094339622643</v>
      </c>
      <c r="M1076" s="41">
        <v>-0.24801531434059143</v>
      </c>
      <c r="N1076" s="41">
        <v>-4.679534232841348E-4</v>
      </c>
    </row>
    <row r="1077" spans="1:14" x14ac:dyDescent="0.25">
      <c r="A1077">
        <v>7830642</v>
      </c>
      <c r="B1077" t="s">
        <v>20</v>
      </c>
      <c r="C1077" t="s">
        <v>6</v>
      </c>
      <c r="D1077" t="s">
        <v>893</v>
      </c>
      <c r="E1077" t="s">
        <v>894</v>
      </c>
      <c r="F1077">
        <v>3.7735849056603774E-3</v>
      </c>
      <c r="G1077">
        <v>56.5</v>
      </c>
      <c r="H1077">
        <v>0.21320754716981133</v>
      </c>
      <c r="I1077">
        <v>81.5</v>
      </c>
      <c r="J1077">
        <v>0.30754716981132074</v>
      </c>
      <c r="K1077">
        <v>75.894999999999996</v>
      </c>
      <c r="L1077">
        <v>0.28639622641509432</v>
      </c>
      <c r="M1077" s="41">
        <v>6.5078370273113251E-2</v>
      </c>
      <c r="N1077" s="41">
        <v>2.4557875574759719E-4</v>
      </c>
    </row>
    <row r="1078" spans="1:14" x14ac:dyDescent="0.25">
      <c r="A1078">
        <v>7830642</v>
      </c>
      <c r="B1078" t="s">
        <v>20</v>
      </c>
      <c r="C1078" t="s">
        <v>6</v>
      </c>
      <c r="D1078" t="s">
        <v>893</v>
      </c>
      <c r="E1078" t="s">
        <v>895</v>
      </c>
      <c r="F1078">
        <v>1.8867924528301887E-3</v>
      </c>
      <c r="G1078">
        <v>45.1</v>
      </c>
      <c r="H1078">
        <v>8.5094339622641513E-2</v>
      </c>
      <c r="I1078">
        <v>71.7</v>
      </c>
      <c r="J1078">
        <v>0.13528301886792454</v>
      </c>
      <c r="K1078">
        <v>60.195</v>
      </c>
      <c r="L1078">
        <v>0.1135754716981132</v>
      </c>
      <c r="M1078" s="41">
        <v>-2.7662266045808792E-2</v>
      </c>
      <c r="N1078" s="41">
        <v>-5.2192954803412818E-5</v>
      </c>
    </row>
    <row r="1079" spans="1:14" x14ac:dyDescent="0.25">
      <c r="A1079">
        <v>7830642</v>
      </c>
      <c r="B1079" t="s">
        <v>20</v>
      </c>
      <c r="C1079" t="s">
        <v>6</v>
      </c>
      <c r="D1079" t="s">
        <v>896</v>
      </c>
      <c r="E1079" t="s">
        <v>897</v>
      </c>
      <c r="F1079">
        <v>3.7735849056603774E-3</v>
      </c>
      <c r="G1079">
        <v>49.3</v>
      </c>
      <c r="H1079">
        <v>0.18603773584905658</v>
      </c>
      <c r="I1079">
        <v>64.5</v>
      </c>
      <c r="J1079">
        <v>0.24339622641509434</v>
      </c>
      <c r="K1079">
        <v>65.474999999999994</v>
      </c>
      <c r="L1079">
        <v>0.2470754716981132</v>
      </c>
      <c r="M1079" s="41">
        <v>-9.4190485775470734E-2</v>
      </c>
      <c r="N1079" s="41">
        <v>-3.5543579537913487E-4</v>
      </c>
    </row>
    <row r="1080" spans="1:14" x14ac:dyDescent="0.25">
      <c r="A1080">
        <v>7830642</v>
      </c>
      <c r="B1080" t="s">
        <v>20</v>
      </c>
      <c r="C1080" t="s">
        <v>6</v>
      </c>
      <c r="D1080" t="s">
        <v>898</v>
      </c>
      <c r="E1080" t="s">
        <v>899</v>
      </c>
      <c r="F1080">
        <v>9.433962264150943E-3</v>
      </c>
      <c r="G1080">
        <v>48.4</v>
      </c>
      <c r="H1080">
        <v>0.45660377358490561</v>
      </c>
      <c r="I1080">
        <v>75.8</v>
      </c>
      <c r="J1080">
        <v>0.71509433962264146</v>
      </c>
      <c r="K1080">
        <v>68.634999999999991</v>
      </c>
      <c r="L1080">
        <v>0.64749999999999985</v>
      </c>
      <c r="M1080" s="41">
        <v>-8.6332419887185097E-3</v>
      </c>
      <c r="N1080" s="41">
        <v>-8.1445679138853868E-5</v>
      </c>
    </row>
    <row r="1081" spans="1:14" x14ac:dyDescent="0.25">
      <c r="A1081">
        <v>7830642</v>
      </c>
      <c r="B1081" t="s">
        <v>20</v>
      </c>
      <c r="C1081" t="s">
        <v>6</v>
      </c>
      <c r="D1081" t="s">
        <v>900</v>
      </c>
      <c r="E1081" t="s">
        <v>901</v>
      </c>
      <c r="F1081">
        <v>1.8867924528301887E-3</v>
      </c>
      <c r="G1081">
        <v>38.1</v>
      </c>
      <c r="H1081">
        <v>7.1886792452830195E-2</v>
      </c>
      <c r="I1081">
        <v>70.3</v>
      </c>
      <c r="J1081">
        <v>0.13264150943396227</v>
      </c>
      <c r="K1081">
        <v>67.094999999999999</v>
      </c>
      <c r="L1081">
        <v>0.12659433962264152</v>
      </c>
      <c r="M1081" s="41">
        <v>-6.1801861971616745E-2</v>
      </c>
      <c r="N1081" s="41">
        <v>-1.1660728673889951E-4</v>
      </c>
    </row>
    <row r="1082" spans="1:14" x14ac:dyDescent="0.25">
      <c r="A1082">
        <v>7830642</v>
      </c>
      <c r="B1082" t="s">
        <v>20</v>
      </c>
      <c r="C1082" t="s">
        <v>6</v>
      </c>
      <c r="D1082" t="s">
        <v>111</v>
      </c>
      <c r="E1082" t="s">
        <v>902</v>
      </c>
      <c r="F1082">
        <v>3.7735849056603774E-3</v>
      </c>
      <c r="G1082">
        <v>48</v>
      </c>
      <c r="H1082">
        <v>0.18113207547169813</v>
      </c>
      <c r="I1082">
        <v>70.599999999999994</v>
      </c>
      <c r="J1082">
        <v>0.26641509433962263</v>
      </c>
      <c r="K1082">
        <v>61.164999999999999</v>
      </c>
      <c r="L1082">
        <v>0.23081132075471697</v>
      </c>
      <c r="M1082" s="41">
        <v>-9.9615104496479034E-2</v>
      </c>
      <c r="N1082" s="41">
        <v>-3.759060547036945E-4</v>
      </c>
    </row>
    <row r="1083" spans="1:14" x14ac:dyDescent="0.25">
      <c r="A1083">
        <v>7830642</v>
      </c>
      <c r="B1083" t="s">
        <v>20</v>
      </c>
      <c r="C1083" t="s">
        <v>6</v>
      </c>
      <c r="D1083" t="s">
        <v>903</v>
      </c>
      <c r="E1083" t="s">
        <v>904</v>
      </c>
      <c r="F1083">
        <v>5.6603773584905656E-3</v>
      </c>
      <c r="G1083">
        <v>35.200000000000003</v>
      </c>
      <c r="H1083">
        <v>0.19924528301886793</v>
      </c>
      <c r="I1083">
        <v>77.7</v>
      </c>
      <c r="J1083">
        <v>0.43981132075471696</v>
      </c>
      <c r="K1083">
        <v>66.954999999999998</v>
      </c>
      <c r="L1083">
        <v>0.37899056603773579</v>
      </c>
      <c r="M1083" s="41">
        <v>6.6597841214388609E-4</v>
      </c>
      <c r="N1083" s="41">
        <v>3.7696891253427514E-6</v>
      </c>
    </row>
    <row r="1084" spans="1:14" x14ac:dyDescent="0.25">
      <c r="A1084">
        <v>7830642</v>
      </c>
      <c r="B1084" t="s">
        <v>20</v>
      </c>
      <c r="C1084" t="s">
        <v>6</v>
      </c>
      <c r="D1084" t="s">
        <v>903</v>
      </c>
      <c r="E1084" t="s">
        <v>905</v>
      </c>
      <c r="F1084">
        <v>5.6603773584905656E-3</v>
      </c>
      <c r="G1084">
        <v>53.4</v>
      </c>
      <c r="H1084">
        <v>0.3022641509433962</v>
      </c>
      <c r="I1084">
        <v>86.8</v>
      </c>
      <c r="J1084">
        <v>0.49132075471698106</v>
      </c>
      <c r="K1084">
        <v>76.264999999999986</v>
      </c>
      <c r="L1084">
        <v>0.43168867924528292</v>
      </c>
      <c r="M1084" s="41">
        <v>5.3058527410030365E-2</v>
      </c>
      <c r="N1084" s="41">
        <v>3.0033128722658695E-4</v>
      </c>
    </row>
    <row r="1085" spans="1:14" x14ac:dyDescent="0.25">
      <c r="A1085">
        <v>7830642</v>
      </c>
      <c r="B1085" t="s">
        <v>20</v>
      </c>
      <c r="C1085" t="s">
        <v>6</v>
      </c>
      <c r="D1085" t="s">
        <v>906</v>
      </c>
      <c r="E1085" t="s">
        <v>907</v>
      </c>
      <c r="F1085">
        <v>1.8867924528301887E-3</v>
      </c>
      <c r="G1085">
        <v>59.7</v>
      </c>
      <c r="H1085">
        <v>0.11264150943396227</v>
      </c>
      <c r="I1085">
        <v>76.900000000000006</v>
      </c>
      <c r="J1085">
        <v>0.14509433962264151</v>
      </c>
      <c r="K1085">
        <v>70.545000000000002</v>
      </c>
      <c r="L1085">
        <v>0.13310377358490566</v>
      </c>
      <c r="M1085" s="41">
        <v>-6.8098999559879303E-2</v>
      </c>
      <c r="N1085" s="41">
        <v>-1.2848867841486661E-4</v>
      </c>
    </row>
    <row r="1086" spans="1:14" x14ac:dyDescent="0.25">
      <c r="A1086">
        <v>7830642</v>
      </c>
      <c r="B1086" t="s">
        <v>20</v>
      </c>
      <c r="C1086" t="s">
        <v>6</v>
      </c>
      <c r="D1086" t="s">
        <v>906</v>
      </c>
      <c r="E1086" t="s">
        <v>908</v>
      </c>
      <c r="F1086">
        <v>5.6603773584905656E-3</v>
      </c>
      <c r="G1086">
        <v>49.6</v>
      </c>
      <c r="H1086">
        <v>0.28075471698113208</v>
      </c>
      <c r="I1086">
        <v>83.3</v>
      </c>
      <c r="J1086">
        <v>0.47150943396226408</v>
      </c>
      <c r="K1086">
        <v>68.664999999999992</v>
      </c>
      <c r="L1086">
        <v>0.38866981132075462</v>
      </c>
      <c r="M1086" s="41">
        <v>3.2346092164516449E-2</v>
      </c>
      <c r="N1086" s="41">
        <v>1.8309108772367801E-4</v>
      </c>
    </row>
    <row r="1087" spans="1:14" x14ac:dyDescent="0.25">
      <c r="A1087">
        <v>7830642</v>
      </c>
      <c r="B1087" t="s">
        <v>20</v>
      </c>
      <c r="C1087" t="s">
        <v>6</v>
      </c>
      <c r="D1087" t="s">
        <v>489</v>
      </c>
      <c r="E1087" t="s">
        <v>909</v>
      </c>
      <c r="F1087">
        <v>1.8867924528301887E-3</v>
      </c>
      <c r="G1087">
        <v>71.3</v>
      </c>
      <c r="H1087">
        <v>0.13452830188679246</v>
      </c>
      <c r="I1087">
        <v>80.599999999999994</v>
      </c>
      <c r="J1087">
        <v>0.1520754716981132</v>
      </c>
      <c r="K1087">
        <v>78.054999999999993</v>
      </c>
      <c r="L1087">
        <v>0.14727358490566037</v>
      </c>
      <c r="M1087" s="41">
        <v>-1.080996822565794E-2</v>
      </c>
      <c r="N1087" s="41">
        <v>-2.0396166463505546E-5</v>
      </c>
    </row>
    <row r="1088" spans="1:14" x14ac:dyDescent="0.25">
      <c r="A1088">
        <v>7830642</v>
      </c>
      <c r="B1088" t="s">
        <v>20</v>
      </c>
      <c r="C1088" t="s">
        <v>6</v>
      </c>
      <c r="D1088" t="s">
        <v>489</v>
      </c>
      <c r="E1088" t="s">
        <v>910</v>
      </c>
      <c r="F1088">
        <v>1.8867924528301887E-3</v>
      </c>
      <c r="G1088">
        <v>71.5</v>
      </c>
      <c r="H1088">
        <v>0.13490566037735849</v>
      </c>
      <c r="I1088">
        <v>84.4</v>
      </c>
      <c r="J1088">
        <v>0.15924528301886795</v>
      </c>
      <c r="K1088">
        <v>80.544999999999987</v>
      </c>
      <c r="L1088">
        <v>0.15197169811320752</v>
      </c>
      <c r="M1088" s="41">
        <v>4.2429644614458084E-2</v>
      </c>
      <c r="N1088" s="41">
        <v>8.005593323482658E-5</v>
      </c>
    </row>
    <row r="1089" spans="1:14" x14ac:dyDescent="0.25">
      <c r="A1089">
        <v>7830642</v>
      </c>
      <c r="B1089" t="s">
        <v>20</v>
      </c>
      <c r="C1089" t="s">
        <v>6</v>
      </c>
      <c r="D1089" t="s">
        <v>911</v>
      </c>
      <c r="E1089" t="s">
        <v>912</v>
      </c>
      <c r="F1089">
        <v>3.7735849056603774E-3</v>
      </c>
      <c r="G1089">
        <v>54</v>
      </c>
      <c r="H1089">
        <v>0.20377358490566039</v>
      </c>
      <c r="I1089">
        <v>72.099999999999994</v>
      </c>
      <c r="J1089">
        <v>0.27207547169811319</v>
      </c>
      <c r="K1089">
        <v>70.05</v>
      </c>
      <c r="L1089">
        <v>0.26433962264150945</v>
      </c>
      <c r="M1089" s="41">
        <v>-3.0214188620448112E-2</v>
      </c>
      <c r="N1089" s="41">
        <v>-1.1401580611489853E-4</v>
      </c>
    </row>
    <row r="1090" spans="1:14" x14ac:dyDescent="0.25">
      <c r="A1090">
        <v>7830642</v>
      </c>
      <c r="B1090" t="s">
        <v>20</v>
      </c>
      <c r="C1090" t="s">
        <v>6</v>
      </c>
      <c r="D1090" t="s">
        <v>913</v>
      </c>
      <c r="E1090" t="s">
        <v>914</v>
      </c>
      <c r="F1090">
        <v>1.8867924528301887E-3</v>
      </c>
      <c r="G1090">
        <v>44.7</v>
      </c>
      <c r="H1090">
        <v>8.4339622641509446E-2</v>
      </c>
      <c r="I1090">
        <v>80.8</v>
      </c>
      <c r="J1090">
        <v>0.15245283018867925</v>
      </c>
      <c r="K1090">
        <v>64.524999999999991</v>
      </c>
      <c r="L1090">
        <v>0.1217452830188679</v>
      </c>
      <c r="M1090" s="41">
        <v>5.9868760406970978E-2</v>
      </c>
      <c r="N1090" s="41">
        <v>1.1295992529617166E-4</v>
      </c>
    </row>
    <row r="1091" spans="1:14" x14ac:dyDescent="0.25">
      <c r="A1091">
        <v>7830642</v>
      </c>
      <c r="B1091" t="s">
        <v>20</v>
      </c>
      <c r="C1091" t="s">
        <v>6</v>
      </c>
      <c r="D1091" t="s">
        <v>915</v>
      </c>
      <c r="E1091" t="s">
        <v>916</v>
      </c>
      <c r="F1091">
        <v>3.7735849056603774E-3</v>
      </c>
      <c r="G1091">
        <v>49.7</v>
      </c>
      <c r="H1091">
        <v>0.18754716981132077</v>
      </c>
      <c r="I1091">
        <v>72.3</v>
      </c>
      <c r="J1091">
        <v>0.2728301886792453</v>
      </c>
      <c r="K1091">
        <v>60.249999999999993</v>
      </c>
      <c r="L1091">
        <v>0.22735849056603771</v>
      </c>
      <c r="M1091" s="41">
        <v>-6.3325300812721252E-2</v>
      </c>
      <c r="N1091" s="41">
        <v>-2.3896339929328775E-4</v>
      </c>
    </row>
    <row r="1092" spans="1:14" x14ac:dyDescent="0.25">
      <c r="A1092">
        <v>7830642</v>
      </c>
      <c r="B1092" t="s">
        <v>20</v>
      </c>
      <c r="C1092" t="s">
        <v>6</v>
      </c>
      <c r="D1092" t="s">
        <v>917</v>
      </c>
      <c r="E1092" t="s">
        <v>918</v>
      </c>
      <c r="F1092">
        <v>3.7735849056603774E-3</v>
      </c>
      <c r="G1092">
        <v>64.599999999999994</v>
      </c>
      <c r="H1092">
        <v>0.24377358490566037</v>
      </c>
      <c r="I1092">
        <v>71.400000000000006</v>
      </c>
      <c r="J1092">
        <v>0.26943396226415095</v>
      </c>
      <c r="K1092">
        <v>66.795000000000002</v>
      </c>
      <c r="L1092">
        <v>0.25205660377358491</v>
      </c>
      <c r="M1092" s="41">
        <v>-0.12935748696327209</v>
      </c>
      <c r="N1092" s="41">
        <v>-4.8814146023876262E-4</v>
      </c>
    </row>
    <row r="1093" spans="1:14" x14ac:dyDescent="0.25">
      <c r="A1093">
        <v>7830642</v>
      </c>
      <c r="B1093" t="s">
        <v>20</v>
      </c>
      <c r="C1093" t="s">
        <v>6</v>
      </c>
      <c r="D1093" t="s">
        <v>919</v>
      </c>
      <c r="E1093" t="s">
        <v>920</v>
      </c>
      <c r="F1093">
        <v>3.7735849056603774E-3</v>
      </c>
      <c r="G1093">
        <v>49.1</v>
      </c>
      <c r="H1093">
        <v>0.18528301886792453</v>
      </c>
      <c r="I1093">
        <v>72.900000000000006</v>
      </c>
      <c r="J1093">
        <v>0.27509433962264151</v>
      </c>
      <c r="K1093">
        <v>67.475000000000009</v>
      </c>
      <c r="L1093">
        <v>0.25462264150943398</v>
      </c>
      <c r="M1093" s="41">
        <v>-3.0166927725076675E-2</v>
      </c>
      <c r="N1093" s="41">
        <v>-1.1383746311349689E-4</v>
      </c>
    </row>
    <row r="1094" spans="1:14" x14ac:dyDescent="0.25">
      <c r="A1094">
        <v>7830642</v>
      </c>
      <c r="B1094" t="s">
        <v>20</v>
      </c>
      <c r="C1094" t="s">
        <v>6</v>
      </c>
      <c r="D1094" t="s">
        <v>919</v>
      </c>
      <c r="E1094" t="s">
        <v>921</v>
      </c>
      <c r="F1094">
        <v>1.8867924528301887E-3</v>
      </c>
      <c r="G1094">
        <v>70</v>
      </c>
      <c r="H1094">
        <v>0.13207547169811321</v>
      </c>
      <c r="I1094">
        <v>93.1</v>
      </c>
      <c r="J1094">
        <v>0.17566037735849055</v>
      </c>
      <c r="K1094">
        <v>78.564999999999998</v>
      </c>
      <c r="L1094">
        <v>0.14823584905660378</v>
      </c>
      <c r="M1094" s="41">
        <v>0.10685142129659653</v>
      </c>
      <c r="N1094" s="41">
        <v>2.0160645527659722E-4</v>
      </c>
    </row>
    <row r="1095" spans="1:14" x14ac:dyDescent="0.25">
      <c r="A1095">
        <v>7830642</v>
      </c>
      <c r="B1095" t="s">
        <v>20</v>
      </c>
      <c r="C1095" t="s">
        <v>6</v>
      </c>
      <c r="D1095" t="s">
        <v>919</v>
      </c>
      <c r="E1095" t="s">
        <v>922</v>
      </c>
      <c r="F1095">
        <v>1.8867924528301887E-3</v>
      </c>
      <c r="G1095">
        <v>64.900000000000006</v>
      </c>
      <c r="H1095">
        <v>0.12245283018867925</v>
      </c>
      <c r="I1095">
        <v>85.4</v>
      </c>
      <c r="J1095">
        <v>0.16113207547169814</v>
      </c>
      <c r="K1095">
        <v>78.665000000000006</v>
      </c>
      <c r="L1095">
        <v>0.14842452830188679</v>
      </c>
      <c r="M1095" s="41">
        <v>5.2159052342176437E-2</v>
      </c>
      <c r="N1095" s="41">
        <v>9.8413306305993273E-5</v>
      </c>
    </row>
    <row r="1096" spans="1:14" x14ac:dyDescent="0.25">
      <c r="A1096">
        <v>7830642</v>
      </c>
      <c r="B1096" t="s">
        <v>20</v>
      </c>
      <c r="C1096" t="s">
        <v>6</v>
      </c>
      <c r="D1096" t="s">
        <v>919</v>
      </c>
      <c r="E1096" t="s">
        <v>923</v>
      </c>
      <c r="F1096">
        <v>3.7735849056603774E-3</v>
      </c>
      <c r="G1096">
        <v>69.099999999999994</v>
      </c>
      <c r="H1096">
        <v>0.26075471698113206</v>
      </c>
      <c r="I1096">
        <v>91.6</v>
      </c>
      <c r="J1096">
        <v>0.34566037735849053</v>
      </c>
      <c r="K1096">
        <v>84.49</v>
      </c>
      <c r="L1096">
        <v>0.31883018867924529</v>
      </c>
      <c r="M1096" s="41">
        <v>0.19745443761348724</v>
      </c>
      <c r="N1096" s="41">
        <v>7.451110853339141E-4</v>
      </c>
    </row>
    <row r="1097" spans="1:14" x14ac:dyDescent="0.25">
      <c r="A1097">
        <v>7830642</v>
      </c>
      <c r="B1097" t="s">
        <v>20</v>
      </c>
      <c r="C1097" t="s">
        <v>6</v>
      </c>
      <c r="D1097" t="s">
        <v>114</v>
      </c>
      <c r="E1097" t="s">
        <v>150</v>
      </c>
      <c r="F1097">
        <v>5.6603773584905656E-3</v>
      </c>
      <c r="G1097">
        <v>34.5</v>
      </c>
      <c r="H1097">
        <v>0.19528301886792451</v>
      </c>
      <c r="I1097">
        <v>82.6</v>
      </c>
      <c r="J1097">
        <v>0.46754716981132072</v>
      </c>
      <c r="K1097">
        <v>61.085000000000001</v>
      </c>
      <c r="L1097">
        <v>0.34576415094339619</v>
      </c>
      <c r="M1097" s="41">
        <v>-5.1696377340704203E-4</v>
      </c>
      <c r="N1097" s="41">
        <v>-2.926210038153068E-6</v>
      </c>
    </row>
    <row r="1098" spans="1:14" x14ac:dyDescent="0.25">
      <c r="A1098">
        <v>7830642</v>
      </c>
      <c r="B1098" t="s">
        <v>20</v>
      </c>
      <c r="C1098" t="s">
        <v>6</v>
      </c>
      <c r="D1098" t="s">
        <v>381</v>
      </c>
      <c r="E1098" t="s">
        <v>404</v>
      </c>
      <c r="F1098">
        <v>5.6603773584905656E-3</v>
      </c>
      <c r="G1098">
        <v>48.3</v>
      </c>
      <c r="H1098">
        <v>0.27339622641509431</v>
      </c>
      <c r="I1098">
        <v>73.099999999999994</v>
      </c>
      <c r="J1098">
        <v>0.4137735849056603</v>
      </c>
      <c r="K1098">
        <v>60.19</v>
      </c>
      <c r="L1098">
        <v>0.34069811320754712</v>
      </c>
      <c r="M1098" s="41">
        <v>-7.91434645652771E-2</v>
      </c>
      <c r="N1098" s="41">
        <v>-4.4798187489779486E-4</v>
      </c>
    </row>
    <row r="1099" spans="1:14" s="8" customFormat="1" x14ac:dyDescent="0.25">
      <c r="A1099" s="8">
        <v>7830642</v>
      </c>
      <c r="B1099" s="8" t="s">
        <v>20</v>
      </c>
      <c r="C1099" s="8" t="s">
        <v>6</v>
      </c>
      <c r="D1099" s="8" t="s">
        <v>2324</v>
      </c>
      <c r="F1099" s="8">
        <v>0.99999999999999989</v>
      </c>
      <c r="H1099" s="8">
        <v>49.687169811320771</v>
      </c>
      <c r="J1099" s="8">
        <v>79.646415094339616</v>
      </c>
      <c r="L1099" s="8">
        <v>67.532216981132052</v>
      </c>
      <c r="M1099" s="41"/>
      <c r="N1099" s="43">
        <v>-3.9164446409624782E-3</v>
      </c>
    </row>
    <row r="1100" spans="1:14" x14ac:dyDescent="0.25">
      <c r="A1100">
        <v>7820617</v>
      </c>
      <c r="B1100" t="s">
        <v>21</v>
      </c>
      <c r="C1100" t="s">
        <v>4</v>
      </c>
      <c r="D1100" t="s">
        <v>151</v>
      </c>
      <c r="E1100" t="s">
        <v>214</v>
      </c>
      <c r="F1100">
        <v>7.3746312684365781E-4</v>
      </c>
      <c r="G1100">
        <v>27.5</v>
      </c>
      <c r="H1100">
        <v>2.0280235988200591E-2</v>
      </c>
      <c r="I1100">
        <v>72.5</v>
      </c>
      <c r="J1100">
        <v>5.3466076696165189E-2</v>
      </c>
      <c r="K1100">
        <v>51.58</v>
      </c>
      <c r="L1100">
        <v>3.8038348082595867E-2</v>
      </c>
      <c r="M1100" s="41">
        <v>-7.1981295943260193E-2</v>
      </c>
      <c r="N1100" s="41">
        <v>-5.3083551580575363E-5</v>
      </c>
    </row>
    <row r="1101" spans="1:14" x14ac:dyDescent="0.25">
      <c r="A1101">
        <v>7820617</v>
      </c>
      <c r="B1101" t="s">
        <v>21</v>
      </c>
      <c r="C1101" t="s">
        <v>4</v>
      </c>
      <c r="D1101" t="s">
        <v>151</v>
      </c>
      <c r="E1101" t="s">
        <v>226</v>
      </c>
      <c r="F1101">
        <v>7.3746312684365781E-4</v>
      </c>
      <c r="G1101">
        <v>39.799999999999997</v>
      </c>
      <c r="H1101">
        <v>2.9351032448377577E-2</v>
      </c>
      <c r="I1101">
        <v>92.8</v>
      </c>
      <c r="J1101">
        <v>6.8436578171091444E-2</v>
      </c>
      <c r="K1101">
        <v>70.534999999999997</v>
      </c>
      <c r="L1101">
        <v>5.2016961651917402E-2</v>
      </c>
      <c r="M1101" s="41">
        <v>0.21514320373535156</v>
      </c>
      <c r="N1101" s="41">
        <v>1.5866017974583448E-4</v>
      </c>
    </row>
    <row r="1102" spans="1:14" x14ac:dyDescent="0.25">
      <c r="A1102">
        <v>7820617</v>
      </c>
      <c r="B1102" t="s">
        <v>21</v>
      </c>
      <c r="C1102" t="s">
        <v>4</v>
      </c>
      <c r="D1102" t="s">
        <v>160</v>
      </c>
      <c r="E1102" t="s">
        <v>316</v>
      </c>
      <c r="F1102">
        <v>8.1120943952802359E-3</v>
      </c>
      <c r="G1102">
        <v>32.6</v>
      </c>
      <c r="H1102">
        <v>0.26445427728613569</v>
      </c>
      <c r="I1102">
        <v>82.2</v>
      </c>
      <c r="J1102">
        <v>0.66681415929203536</v>
      </c>
      <c r="K1102">
        <v>62.219999999999992</v>
      </c>
      <c r="L1102">
        <v>0.50473451327433616</v>
      </c>
      <c r="M1102" s="41">
        <v>-4.3698213994503021E-2</v>
      </c>
      <c r="N1102" s="41">
        <v>-3.544840368285643E-4</v>
      </c>
    </row>
    <row r="1103" spans="1:14" x14ac:dyDescent="0.25">
      <c r="A1103">
        <v>7820617</v>
      </c>
      <c r="B1103" t="s">
        <v>21</v>
      </c>
      <c r="C1103" t="s">
        <v>4</v>
      </c>
      <c r="D1103" t="s">
        <v>160</v>
      </c>
      <c r="E1103" t="s">
        <v>317</v>
      </c>
      <c r="F1103">
        <v>2.2861356932153392E-2</v>
      </c>
      <c r="G1103">
        <v>38.5</v>
      </c>
      <c r="H1103">
        <v>0.88016224188790559</v>
      </c>
      <c r="I1103">
        <v>93.2</v>
      </c>
      <c r="J1103">
        <v>2.1306784660766964</v>
      </c>
      <c r="K1103">
        <v>68.435000000000002</v>
      </c>
      <c r="L1103">
        <v>1.5645169616519174</v>
      </c>
      <c r="M1103" s="41">
        <v>7.0590145885944366E-2</v>
      </c>
      <c r="N1103" s="41">
        <v>1.6137865209913534E-3</v>
      </c>
    </row>
    <row r="1104" spans="1:14" x14ac:dyDescent="0.25">
      <c r="A1104">
        <v>7820617</v>
      </c>
      <c r="B1104" t="s">
        <v>21</v>
      </c>
      <c r="C1104" t="s">
        <v>4</v>
      </c>
      <c r="D1104" t="s">
        <v>160</v>
      </c>
      <c r="E1104" t="s">
        <v>924</v>
      </c>
      <c r="F1104">
        <v>3.2448377581120944E-2</v>
      </c>
      <c r="G1104">
        <v>32.200000000000003</v>
      </c>
      <c r="H1104">
        <v>1.0448377581120945</v>
      </c>
      <c r="I1104">
        <v>81.3</v>
      </c>
      <c r="J1104">
        <v>2.6380530973451326</v>
      </c>
      <c r="K1104">
        <v>65.564999999999998</v>
      </c>
      <c r="L1104">
        <v>2.1274778761061945</v>
      </c>
      <c r="M1104" s="41">
        <v>-2.3888776078820229E-2</v>
      </c>
      <c r="N1104" s="41">
        <v>-7.7515202615640862E-4</v>
      </c>
    </row>
    <row r="1105" spans="1:14" x14ac:dyDescent="0.25">
      <c r="A1105">
        <v>7820617</v>
      </c>
      <c r="B1105" t="s">
        <v>21</v>
      </c>
      <c r="C1105" t="s">
        <v>4</v>
      </c>
      <c r="D1105" t="s">
        <v>160</v>
      </c>
      <c r="E1105" t="s">
        <v>318</v>
      </c>
      <c r="F1105">
        <v>0.11209439528023599</v>
      </c>
      <c r="G1105">
        <v>30.8</v>
      </c>
      <c r="H1105">
        <v>3.4525073746312684</v>
      </c>
      <c r="I1105">
        <v>89.2</v>
      </c>
      <c r="J1105">
        <v>9.9988200589970511</v>
      </c>
      <c r="K1105">
        <v>61.980000000000004</v>
      </c>
      <c r="L1105">
        <v>6.9476106194690272</v>
      </c>
      <c r="M1105" s="41">
        <v>2.388462983071804E-2</v>
      </c>
      <c r="N1105" s="41">
        <v>2.6773331373666238E-3</v>
      </c>
    </row>
    <row r="1106" spans="1:14" x14ac:dyDescent="0.25">
      <c r="A1106">
        <v>7820617</v>
      </c>
      <c r="B1106" t="s">
        <v>21</v>
      </c>
      <c r="C1106" t="s">
        <v>4</v>
      </c>
      <c r="D1106" t="s">
        <v>160</v>
      </c>
      <c r="E1106" t="s">
        <v>319</v>
      </c>
      <c r="F1106">
        <v>5.1622418879056046E-3</v>
      </c>
      <c r="G1106">
        <v>33.700000000000003</v>
      </c>
      <c r="H1106">
        <v>0.17396755162241889</v>
      </c>
      <c r="I1106">
        <v>84.6</v>
      </c>
      <c r="J1106">
        <v>0.43672566371681415</v>
      </c>
      <c r="K1106">
        <v>59.795000000000002</v>
      </c>
      <c r="L1106">
        <v>0.30867625368731566</v>
      </c>
      <c r="M1106" s="41">
        <v>-2.2081315517425537E-2</v>
      </c>
      <c r="N1106" s="41">
        <v>-1.1398909190411413E-4</v>
      </c>
    </row>
    <row r="1107" spans="1:14" x14ac:dyDescent="0.25">
      <c r="A1107">
        <v>7820617</v>
      </c>
      <c r="B1107" t="s">
        <v>21</v>
      </c>
      <c r="C1107" t="s">
        <v>4</v>
      </c>
      <c r="D1107" t="s">
        <v>160</v>
      </c>
      <c r="E1107" t="s">
        <v>925</v>
      </c>
      <c r="F1107">
        <v>5.8997050147492625E-3</v>
      </c>
      <c r="G1107">
        <v>32.5</v>
      </c>
      <c r="H1107">
        <v>0.19174041297935102</v>
      </c>
      <c r="I1107">
        <v>86.8</v>
      </c>
      <c r="J1107">
        <v>0.51209439528023593</v>
      </c>
      <c r="K1107">
        <v>68.489999999999995</v>
      </c>
      <c r="L1107">
        <v>0.40407079646017696</v>
      </c>
      <c r="M1107" s="41">
        <v>-1.1971748434007168E-2</v>
      </c>
      <c r="N1107" s="41">
        <v>-7.0629784271428715E-5</v>
      </c>
    </row>
    <row r="1108" spans="1:14" x14ac:dyDescent="0.25">
      <c r="A1108">
        <v>7820617</v>
      </c>
      <c r="B1108" t="s">
        <v>21</v>
      </c>
      <c r="C1108" t="s">
        <v>4</v>
      </c>
      <c r="D1108" t="s">
        <v>160</v>
      </c>
      <c r="E1108" t="s">
        <v>320</v>
      </c>
      <c r="F1108">
        <v>7.3746312684365781E-3</v>
      </c>
      <c r="G1108">
        <v>32.299999999999997</v>
      </c>
      <c r="H1108">
        <v>0.23820058997050145</v>
      </c>
      <c r="I1108">
        <v>81.7</v>
      </c>
      <c r="J1108">
        <v>0.60250737463126847</v>
      </c>
      <c r="K1108">
        <v>67.844999999999999</v>
      </c>
      <c r="L1108">
        <v>0.50033185840707961</v>
      </c>
      <c r="M1108" s="41">
        <v>-2.9898077249526978E-2</v>
      </c>
      <c r="N1108" s="41">
        <v>-2.2048729535049393E-4</v>
      </c>
    </row>
    <row r="1109" spans="1:14" x14ac:dyDescent="0.25">
      <c r="A1109">
        <v>7820617</v>
      </c>
      <c r="B1109" t="s">
        <v>21</v>
      </c>
      <c r="C1109" t="s">
        <v>4</v>
      </c>
      <c r="D1109" t="s">
        <v>160</v>
      </c>
      <c r="E1109" t="s">
        <v>926</v>
      </c>
      <c r="F1109">
        <v>2.359882005899705E-2</v>
      </c>
      <c r="G1109">
        <v>33.5</v>
      </c>
      <c r="H1109">
        <v>0.79056047197640122</v>
      </c>
      <c r="I1109">
        <v>93.8</v>
      </c>
      <c r="J1109">
        <v>2.2135693215339232</v>
      </c>
      <c r="K1109">
        <v>70.13</v>
      </c>
      <c r="L1109">
        <v>1.6549852507374629</v>
      </c>
      <c r="M1109" s="41">
        <v>7.8902788460254669E-2</v>
      </c>
      <c r="N1109" s="41">
        <v>1.8620127070266589E-3</v>
      </c>
    </row>
    <row r="1110" spans="1:14" x14ac:dyDescent="0.25">
      <c r="A1110">
        <v>7820617</v>
      </c>
      <c r="B1110" t="s">
        <v>21</v>
      </c>
      <c r="C1110" t="s">
        <v>4</v>
      </c>
      <c r="D1110" t="s">
        <v>160</v>
      </c>
      <c r="E1110" t="s">
        <v>422</v>
      </c>
      <c r="F1110">
        <v>1.0324483775811209E-2</v>
      </c>
      <c r="G1110">
        <v>41</v>
      </c>
      <c r="H1110">
        <v>0.42330383480825956</v>
      </c>
      <c r="I1110">
        <v>83.7</v>
      </c>
      <c r="J1110">
        <v>0.86415929203539821</v>
      </c>
      <c r="K1110">
        <v>65.094999999999999</v>
      </c>
      <c r="L1110">
        <v>0.67207227138643066</v>
      </c>
      <c r="M1110" s="41">
        <v>-7.7676703222095966E-3</v>
      </c>
      <c r="N1110" s="41">
        <v>-8.0197186217503214E-5</v>
      </c>
    </row>
    <row r="1111" spans="1:14" x14ac:dyDescent="0.25">
      <c r="A1111">
        <v>7820617</v>
      </c>
      <c r="B1111" t="s">
        <v>21</v>
      </c>
      <c r="C1111" t="s">
        <v>4</v>
      </c>
      <c r="D1111" t="s">
        <v>160</v>
      </c>
      <c r="E1111" t="s">
        <v>927</v>
      </c>
      <c r="F1111">
        <v>2.9498525073746312E-3</v>
      </c>
      <c r="G1111">
        <v>42.1</v>
      </c>
      <c r="H1111">
        <v>0.12418879056047198</v>
      </c>
      <c r="I1111">
        <v>89</v>
      </c>
      <c r="J1111">
        <v>0.26253687315634217</v>
      </c>
      <c r="K1111">
        <v>72.394999999999996</v>
      </c>
      <c r="L1111">
        <v>0.21355457227138641</v>
      </c>
      <c r="M1111" s="41">
        <v>2.220604196190834E-2</v>
      </c>
      <c r="N1111" s="41">
        <v>6.5504548560201592E-5</v>
      </c>
    </row>
    <row r="1112" spans="1:14" x14ac:dyDescent="0.25">
      <c r="A1112">
        <v>7820617</v>
      </c>
      <c r="B1112" t="s">
        <v>21</v>
      </c>
      <c r="C1112" t="s">
        <v>4</v>
      </c>
      <c r="D1112" t="s">
        <v>160</v>
      </c>
      <c r="E1112" t="s">
        <v>321</v>
      </c>
      <c r="F1112">
        <v>2.2123893805309734E-3</v>
      </c>
      <c r="G1112">
        <v>28.1</v>
      </c>
      <c r="H1112">
        <v>6.2168141592920355E-2</v>
      </c>
      <c r="I1112">
        <v>85.1</v>
      </c>
      <c r="J1112">
        <v>0.18827433628318582</v>
      </c>
      <c r="K1112">
        <v>62.204999999999991</v>
      </c>
      <c r="L1112">
        <v>0.13762168141592918</v>
      </c>
      <c r="M1112" s="41">
        <v>-8.4995618090033531E-3</v>
      </c>
      <c r="N1112" s="41">
        <v>-1.8804340285405649E-5</v>
      </c>
    </row>
    <row r="1113" spans="1:14" x14ac:dyDescent="0.25">
      <c r="A1113">
        <v>7820617</v>
      </c>
      <c r="B1113" t="s">
        <v>21</v>
      </c>
      <c r="C1113" t="s">
        <v>4</v>
      </c>
      <c r="D1113" t="s">
        <v>160</v>
      </c>
      <c r="E1113" t="s">
        <v>928</v>
      </c>
      <c r="F1113">
        <v>1.4749262536873156E-3</v>
      </c>
      <c r="G1113">
        <v>64</v>
      </c>
      <c r="H1113">
        <v>9.4395280235988199E-2</v>
      </c>
      <c r="I1113">
        <v>100</v>
      </c>
      <c r="J1113">
        <v>0.14749262536873156</v>
      </c>
      <c r="K1113">
        <v>86.600000000000009</v>
      </c>
      <c r="L1113">
        <v>0.12772861356932155</v>
      </c>
      <c r="M1113" s="41">
        <v>0.2385098934173584</v>
      </c>
      <c r="N1113" s="41">
        <v>3.5178450356542537E-4</v>
      </c>
    </row>
    <row r="1114" spans="1:14" x14ac:dyDescent="0.25">
      <c r="A1114">
        <v>7820617</v>
      </c>
      <c r="B1114" t="s">
        <v>21</v>
      </c>
      <c r="C1114" t="s">
        <v>4</v>
      </c>
      <c r="D1114" t="s">
        <v>160</v>
      </c>
      <c r="E1114" t="s">
        <v>466</v>
      </c>
      <c r="F1114">
        <v>1.5486725663716814E-2</v>
      </c>
      <c r="G1114">
        <v>38.6</v>
      </c>
      <c r="H1114">
        <v>0.59778761061946906</v>
      </c>
      <c r="I1114">
        <v>91.8</v>
      </c>
      <c r="J1114">
        <v>1.4216814159292035</v>
      </c>
      <c r="K1114">
        <v>73.25</v>
      </c>
      <c r="L1114">
        <v>1.1344026548672566</v>
      </c>
      <c r="M1114" s="41">
        <v>-4.364791139960289E-2</v>
      </c>
      <c r="N1114" s="41">
        <v>-6.759632296398678E-4</v>
      </c>
    </row>
    <row r="1115" spans="1:14" x14ac:dyDescent="0.25">
      <c r="A1115">
        <v>7820617</v>
      </c>
      <c r="B1115" t="s">
        <v>21</v>
      </c>
      <c r="C1115" t="s">
        <v>4</v>
      </c>
      <c r="D1115" t="s">
        <v>160</v>
      </c>
      <c r="E1115" t="s">
        <v>929</v>
      </c>
      <c r="F1115">
        <v>1.4749262536873156E-2</v>
      </c>
      <c r="G1115">
        <v>42.8</v>
      </c>
      <c r="H1115">
        <v>0.631268436578171</v>
      </c>
      <c r="I1115">
        <v>88.5</v>
      </c>
      <c r="J1115">
        <v>1.3053097345132743</v>
      </c>
      <c r="K1115">
        <v>71.53</v>
      </c>
      <c r="L1115">
        <v>1.0550147492625368</v>
      </c>
      <c r="M1115" s="41">
        <v>2.7475154027342796E-2</v>
      </c>
      <c r="N1115" s="41">
        <v>4.0523825999030672E-4</v>
      </c>
    </row>
    <row r="1116" spans="1:14" x14ac:dyDescent="0.25">
      <c r="A1116">
        <v>7820617</v>
      </c>
      <c r="B1116" t="s">
        <v>21</v>
      </c>
      <c r="C1116" t="s">
        <v>4</v>
      </c>
      <c r="D1116" t="s">
        <v>160</v>
      </c>
      <c r="E1116" t="s">
        <v>322</v>
      </c>
      <c r="F1116">
        <v>1.1799410029498525E-2</v>
      </c>
      <c r="G1116">
        <v>44.6</v>
      </c>
      <c r="H1116">
        <v>0.52625368731563427</v>
      </c>
      <c r="I1116">
        <v>86.1</v>
      </c>
      <c r="J1116">
        <v>1.0159292035398229</v>
      </c>
      <c r="K1116">
        <v>71.024999999999991</v>
      </c>
      <c r="L1116">
        <v>0.83805309734513267</v>
      </c>
      <c r="M1116" s="41">
        <v>0</v>
      </c>
      <c r="N1116" s="41">
        <v>0</v>
      </c>
    </row>
    <row r="1117" spans="1:14" x14ac:dyDescent="0.25">
      <c r="A1117">
        <v>7820617</v>
      </c>
      <c r="B1117" t="s">
        <v>21</v>
      </c>
      <c r="C1117" t="s">
        <v>4</v>
      </c>
      <c r="D1117" t="s">
        <v>160</v>
      </c>
      <c r="E1117" t="s">
        <v>930</v>
      </c>
      <c r="F1117">
        <v>1.4011799410029498E-2</v>
      </c>
      <c r="G1117">
        <v>40.6</v>
      </c>
      <c r="H1117">
        <v>0.56887905604719768</v>
      </c>
      <c r="I1117">
        <v>96.4</v>
      </c>
      <c r="J1117">
        <v>1.3507374631268436</v>
      </c>
      <c r="K1117">
        <v>73.295000000000002</v>
      </c>
      <c r="L1117">
        <v>1.0269948377581122</v>
      </c>
      <c r="M1117" s="41">
        <v>0.11354992538690567</v>
      </c>
      <c r="N1117" s="41">
        <v>1.5910387775451384E-3</v>
      </c>
    </row>
    <row r="1118" spans="1:14" x14ac:dyDescent="0.25">
      <c r="A1118">
        <v>7820617</v>
      </c>
      <c r="B1118" t="s">
        <v>21</v>
      </c>
      <c r="C1118" t="s">
        <v>4</v>
      </c>
      <c r="D1118" t="s">
        <v>160</v>
      </c>
      <c r="E1118" t="s">
        <v>323</v>
      </c>
      <c r="F1118">
        <v>5.9734513274336286E-2</v>
      </c>
      <c r="G1118">
        <v>35</v>
      </c>
      <c r="H1118">
        <v>2.0907079646017701</v>
      </c>
      <c r="I1118">
        <v>88.5</v>
      </c>
      <c r="J1118">
        <v>5.2865044247787614</v>
      </c>
      <c r="K1118">
        <v>67.554999999999993</v>
      </c>
      <c r="L1118">
        <v>4.0353650442477873</v>
      </c>
      <c r="M1118" s="41">
        <v>3.1309835612773895E-2</v>
      </c>
      <c r="N1118" s="41">
        <v>1.8702777910285292E-3</v>
      </c>
    </row>
    <row r="1119" spans="1:14" x14ac:dyDescent="0.25">
      <c r="A1119">
        <v>7820617</v>
      </c>
      <c r="B1119" t="s">
        <v>21</v>
      </c>
      <c r="C1119" t="s">
        <v>4</v>
      </c>
      <c r="D1119" t="s">
        <v>160</v>
      </c>
      <c r="E1119" t="s">
        <v>161</v>
      </c>
      <c r="F1119">
        <v>2.2123893805309734E-3</v>
      </c>
      <c r="G1119">
        <v>51</v>
      </c>
      <c r="H1119">
        <v>0.11283185840707964</v>
      </c>
      <c r="I1119">
        <v>79.900000000000006</v>
      </c>
      <c r="J1119">
        <v>0.17676991150442478</v>
      </c>
      <c r="K1119">
        <v>70.635000000000005</v>
      </c>
      <c r="L1119">
        <v>0.15627212389380532</v>
      </c>
      <c r="M1119" s="41">
        <v>-7.3129110038280487E-2</v>
      </c>
      <c r="N1119" s="41">
        <v>-1.6179006645637275E-4</v>
      </c>
    </row>
    <row r="1120" spans="1:14" x14ac:dyDescent="0.25">
      <c r="A1120">
        <v>7820617</v>
      </c>
      <c r="B1120" t="s">
        <v>21</v>
      </c>
      <c r="C1120" t="s">
        <v>4</v>
      </c>
      <c r="D1120" t="s">
        <v>160</v>
      </c>
      <c r="E1120" t="s">
        <v>931</v>
      </c>
      <c r="F1120">
        <v>3.3923303834808259E-2</v>
      </c>
      <c r="G1120">
        <v>38.6</v>
      </c>
      <c r="H1120">
        <v>1.3094395280235989</v>
      </c>
      <c r="I1120">
        <v>85.9</v>
      </c>
      <c r="J1120">
        <v>2.9140117994100296</v>
      </c>
      <c r="K1120">
        <v>71.745000000000005</v>
      </c>
      <c r="L1120">
        <v>2.4338274336283185</v>
      </c>
      <c r="M1120" s="41">
        <v>2.2523391991853714E-2</v>
      </c>
      <c r="N1120" s="41">
        <v>7.6406786993014073E-4</v>
      </c>
    </row>
    <row r="1121" spans="1:14" x14ac:dyDescent="0.25">
      <c r="A1121">
        <v>7820617</v>
      </c>
      <c r="B1121" t="s">
        <v>21</v>
      </c>
      <c r="C1121" t="s">
        <v>4</v>
      </c>
      <c r="D1121" t="s">
        <v>160</v>
      </c>
      <c r="E1121" t="s">
        <v>932</v>
      </c>
      <c r="F1121">
        <v>1.4011799410029498E-2</v>
      </c>
      <c r="G1121">
        <v>25.4</v>
      </c>
      <c r="H1121">
        <v>0.35589970501474921</v>
      </c>
      <c r="I1121">
        <v>84.5</v>
      </c>
      <c r="J1121">
        <v>1.1839970501474926</v>
      </c>
      <c r="K1121">
        <v>65.34</v>
      </c>
      <c r="L1121">
        <v>0.9155309734513275</v>
      </c>
      <c r="M1121" s="41">
        <v>-1.2234275229275227E-2</v>
      </c>
      <c r="N1121" s="41">
        <v>-1.7142421043969713E-4</v>
      </c>
    </row>
    <row r="1122" spans="1:14" x14ac:dyDescent="0.25">
      <c r="A1122">
        <v>7820617</v>
      </c>
      <c r="B1122" t="s">
        <v>21</v>
      </c>
      <c r="C1122" t="s">
        <v>4</v>
      </c>
      <c r="D1122" t="s">
        <v>160</v>
      </c>
      <c r="E1122" t="s">
        <v>933</v>
      </c>
      <c r="F1122">
        <v>2.2123893805309734E-3</v>
      </c>
      <c r="G1122">
        <v>45.2</v>
      </c>
      <c r="H1122">
        <v>0.1</v>
      </c>
      <c r="I1122">
        <v>92.8</v>
      </c>
      <c r="J1122">
        <v>0.20530973451327433</v>
      </c>
      <c r="K1122">
        <v>75.430000000000007</v>
      </c>
      <c r="L1122">
        <v>0.16688053097345135</v>
      </c>
      <c r="M1122" s="41">
        <v>4.1074898093938828E-2</v>
      </c>
      <c r="N1122" s="41">
        <v>9.0873668349422188E-5</v>
      </c>
    </row>
    <row r="1123" spans="1:14" x14ac:dyDescent="0.25">
      <c r="A1123">
        <v>7820617</v>
      </c>
      <c r="B1123" t="s">
        <v>21</v>
      </c>
      <c r="C1123" t="s">
        <v>4</v>
      </c>
      <c r="D1123" t="s">
        <v>160</v>
      </c>
      <c r="E1123" t="s">
        <v>934</v>
      </c>
      <c r="F1123">
        <v>3.687315634218289E-3</v>
      </c>
      <c r="G1123">
        <v>42.5</v>
      </c>
      <c r="H1123">
        <v>0.15671091445427729</v>
      </c>
      <c r="I1123">
        <v>89</v>
      </c>
      <c r="J1123">
        <v>0.32817109144542772</v>
      </c>
      <c r="K1123">
        <v>65.054999999999993</v>
      </c>
      <c r="L1123">
        <v>0.23987831858407077</v>
      </c>
      <c r="M1123" s="41">
        <v>-6.0349232517182827E-3</v>
      </c>
      <c r="N1123" s="41">
        <v>-2.2252666857368299E-5</v>
      </c>
    </row>
    <row r="1124" spans="1:14" x14ac:dyDescent="0.25">
      <c r="A1124">
        <v>7820617</v>
      </c>
      <c r="B1124" t="s">
        <v>21</v>
      </c>
      <c r="C1124" t="s">
        <v>4</v>
      </c>
      <c r="D1124" t="s">
        <v>160</v>
      </c>
      <c r="E1124" t="s">
        <v>935</v>
      </c>
      <c r="F1124">
        <v>1.5486725663716814E-2</v>
      </c>
      <c r="G1124">
        <v>38</v>
      </c>
      <c r="H1124">
        <v>0.58849557522123896</v>
      </c>
      <c r="I1124">
        <v>86</v>
      </c>
      <c r="J1124">
        <v>1.331858407079646</v>
      </c>
      <c r="K1124">
        <v>70.47</v>
      </c>
      <c r="L1124">
        <v>1.0913495575221239</v>
      </c>
      <c r="M1124" s="41">
        <v>-4.175524041056633E-2</v>
      </c>
      <c r="N1124" s="41">
        <v>-6.4665195326098299E-4</v>
      </c>
    </row>
    <row r="1125" spans="1:14" x14ac:dyDescent="0.25">
      <c r="A1125">
        <v>7820617</v>
      </c>
      <c r="B1125" t="s">
        <v>21</v>
      </c>
      <c r="C1125" t="s">
        <v>4</v>
      </c>
      <c r="D1125" t="s">
        <v>160</v>
      </c>
      <c r="E1125" t="s">
        <v>936</v>
      </c>
      <c r="F1125">
        <v>8.8495575221238937E-3</v>
      </c>
      <c r="G1125">
        <v>47.7</v>
      </c>
      <c r="H1125">
        <v>0.42212389380530974</v>
      </c>
      <c r="I1125">
        <v>95.5</v>
      </c>
      <c r="J1125">
        <v>0.84513274336283184</v>
      </c>
      <c r="K1125">
        <v>77.995000000000005</v>
      </c>
      <c r="L1125">
        <v>0.69022123893805309</v>
      </c>
      <c r="M1125" s="41">
        <v>7.9710915684700012E-2</v>
      </c>
      <c r="N1125" s="41">
        <v>7.0540633349292046E-4</v>
      </c>
    </row>
    <row r="1126" spans="1:14" x14ac:dyDescent="0.25">
      <c r="A1126">
        <v>7820617</v>
      </c>
      <c r="B1126" t="s">
        <v>21</v>
      </c>
      <c r="C1126" t="s">
        <v>4</v>
      </c>
      <c r="D1126" t="s">
        <v>160</v>
      </c>
      <c r="E1126" t="s">
        <v>937</v>
      </c>
      <c r="F1126">
        <v>1.4749262536873156E-3</v>
      </c>
      <c r="G1126">
        <v>31.3</v>
      </c>
      <c r="H1126">
        <v>4.6165191740412982E-2</v>
      </c>
      <c r="I1126">
        <v>86.5</v>
      </c>
      <c r="J1126">
        <v>0.1275811209439528</v>
      </c>
      <c r="K1126">
        <v>69.444999999999993</v>
      </c>
      <c r="L1126">
        <v>0.10242625368731562</v>
      </c>
      <c r="M1126" s="41">
        <v>6.3356468454003334E-3</v>
      </c>
      <c r="N1126" s="41">
        <v>9.3446118663721735E-6</v>
      </c>
    </row>
    <row r="1127" spans="1:14" x14ac:dyDescent="0.25">
      <c r="A1127">
        <v>7820617</v>
      </c>
      <c r="B1127" t="s">
        <v>21</v>
      </c>
      <c r="C1127" t="s">
        <v>4</v>
      </c>
      <c r="D1127" t="s">
        <v>160</v>
      </c>
      <c r="E1127" t="s">
        <v>324</v>
      </c>
      <c r="F1127">
        <v>5.1622418879056046E-3</v>
      </c>
      <c r="G1127">
        <v>47.7</v>
      </c>
      <c r="H1127">
        <v>0.24623893805309735</v>
      </c>
      <c r="I1127">
        <v>87.5</v>
      </c>
      <c r="J1127">
        <v>0.45169616519174038</v>
      </c>
      <c r="K1127">
        <v>74.375</v>
      </c>
      <c r="L1127">
        <v>0.38394174041297935</v>
      </c>
      <c r="M1127" s="41">
        <v>0</v>
      </c>
      <c r="N1127" s="41">
        <v>0</v>
      </c>
    </row>
    <row r="1128" spans="1:14" x14ac:dyDescent="0.25">
      <c r="A1128">
        <v>7820617</v>
      </c>
      <c r="B1128" t="s">
        <v>21</v>
      </c>
      <c r="C1128" t="s">
        <v>4</v>
      </c>
      <c r="D1128" t="s">
        <v>160</v>
      </c>
      <c r="E1128" t="s">
        <v>162</v>
      </c>
      <c r="F1128">
        <v>6.1946902654867256E-2</v>
      </c>
      <c r="G1128">
        <v>34.1</v>
      </c>
      <c r="H1128">
        <v>2.1123893805309737</v>
      </c>
      <c r="I1128">
        <v>81.5</v>
      </c>
      <c r="J1128">
        <v>5.0486725663716809</v>
      </c>
      <c r="K1128">
        <v>67.85499999999999</v>
      </c>
      <c r="L1128">
        <v>4.2034070796460172</v>
      </c>
      <c r="M1128" s="41">
        <v>-3.6220040172338486E-2</v>
      </c>
      <c r="N1128" s="41">
        <v>-2.2437193027112336E-3</v>
      </c>
    </row>
    <row r="1129" spans="1:14" x14ac:dyDescent="0.25">
      <c r="A1129">
        <v>7820617</v>
      </c>
      <c r="B1129" t="s">
        <v>21</v>
      </c>
      <c r="C1129" t="s">
        <v>4</v>
      </c>
      <c r="D1129" t="s">
        <v>160</v>
      </c>
      <c r="E1129" t="s">
        <v>256</v>
      </c>
      <c r="F1129">
        <v>7.6696165191740412E-2</v>
      </c>
      <c r="G1129">
        <v>48.7</v>
      </c>
      <c r="H1129">
        <v>3.7351032448377581</v>
      </c>
      <c r="I1129">
        <v>93.4</v>
      </c>
      <c r="J1129">
        <v>7.1634218289085547</v>
      </c>
      <c r="K1129">
        <v>76.004999999999995</v>
      </c>
      <c r="L1129">
        <v>5.8292920353982298</v>
      </c>
      <c r="M1129" s="41">
        <v>9.2339880764484406E-2</v>
      </c>
      <c r="N1129" s="41">
        <v>7.0821147488985088E-3</v>
      </c>
    </row>
    <row r="1130" spans="1:14" x14ac:dyDescent="0.25">
      <c r="A1130">
        <v>7820617</v>
      </c>
      <c r="B1130" t="s">
        <v>21</v>
      </c>
      <c r="C1130" t="s">
        <v>4</v>
      </c>
      <c r="D1130" t="s">
        <v>160</v>
      </c>
      <c r="E1130" t="s">
        <v>938</v>
      </c>
      <c r="F1130">
        <v>2.4336283185840708E-2</v>
      </c>
      <c r="G1130">
        <v>33</v>
      </c>
      <c r="H1130">
        <v>0.80309734513274333</v>
      </c>
      <c r="I1130">
        <v>80.8</v>
      </c>
      <c r="J1130">
        <v>1.9663716814159291</v>
      </c>
      <c r="K1130">
        <v>66.965000000000003</v>
      </c>
      <c r="L1130">
        <v>1.6296792035398231</v>
      </c>
      <c r="M1130" s="41">
        <v>-1.1913381516933441E-2</v>
      </c>
      <c r="N1130" s="41">
        <v>-2.8992742629705277E-4</v>
      </c>
    </row>
    <row r="1131" spans="1:14" x14ac:dyDescent="0.25">
      <c r="A1131">
        <v>7820617</v>
      </c>
      <c r="B1131" t="s">
        <v>21</v>
      </c>
      <c r="C1131" t="s">
        <v>4</v>
      </c>
      <c r="D1131" t="s">
        <v>160</v>
      </c>
      <c r="E1131" t="s">
        <v>325</v>
      </c>
      <c r="F1131">
        <v>4.8672566371681415E-2</v>
      </c>
      <c r="G1131">
        <v>36</v>
      </c>
      <c r="H1131">
        <v>1.752212389380531</v>
      </c>
      <c r="I1131">
        <v>93</v>
      </c>
      <c r="J1131">
        <v>4.5265486725663715</v>
      </c>
      <c r="K1131">
        <v>68.214999999999989</v>
      </c>
      <c r="L1131">
        <v>3.3201991150442471</v>
      </c>
      <c r="M1131" s="41">
        <v>4.935435950756073E-2</v>
      </c>
      <c r="N1131" s="41">
        <v>2.4022033388635751E-3</v>
      </c>
    </row>
    <row r="1132" spans="1:14" x14ac:dyDescent="0.25">
      <c r="A1132">
        <v>7820617</v>
      </c>
      <c r="B1132" t="s">
        <v>21</v>
      </c>
      <c r="C1132" t="s">
        <v>4</v>
      </c>
      <c r="D1132" t="s">
        <v>160</v>
      </c>
      <c r="E1132" t="s">
        <v>939</v>
      </c>
      <c r="F1132">
        <v>6.6371681415929203E-3</v>
      </c>
      <c r="G1132">
        <v>44.4</v>
      </c>
      <c r="H1132">
        <v>0.29469026548672567</v>
      </c>
      <c r="I1132">
        <v>89.2</v>
      </c>
      <c r="J1132">
        <v>0.59203539823008855</v>
      </c>
      <c r="K1132">
        <v>74.304999999999993</v>
      </c>
      <c r="L1132">
        <v>0.49317477876106192</v>
      </c>
      <c r="M1132" s="41">
        <v>2.3890350013971329E-2</v>
      </c>
      <c r="N1132" s="41">
        <v>1.5856427000423447E-4</v>
      </c>
    </row>
    <row r="1133" spans="1:14" x14ac:dyDescent="0.25">
      <c r="A1133">
        <v>7820617</v>
      </c>
      <c r="B1133" t="s">
        <v>21</v>
      </c>
      <c r="C1133" t="s">
        <v>4</v>
      </c>
      <c r="D1133" t="s">
        <v>160</v>
      </c>
      <c r="E1133" t="s">
        <v>409</v>
      </c>
      <c r="F1133">
        <v>1.4749262536873156E-3</v>
      </c>
      <c r="G1133">
        <v>35.6</v>
      </c>
      <c r="H1133">
        <v>5.2507374631268436E-2</v>
      </c>
      <c r="I1133">
        <v>93.7</v>
      </c>
      <c r="J1133">
        <v>0.13820058997050147</v>
      </c>
      <c r="K1133">
        <v>71.365000000000009</v>
      </c>
      <c r="L1133">
        <v>0.1052581120943953</v>
      </c>
      <c r="M1133" s="41">
        <v>3.9227843284606934E-2</v>
      </c>
      <c r="N1133" s="41">
        <v>5.7858175935998423E-5</v>
      </c>
    </row>
    <row r="1134" spans="1:14" x14ac:dyDescent="0.25">
      <c r="A1134">
        <v>7820617</v>
      </c>
      <c r="B1134" t="s">
        <v>21</v>
      </c>
      <c r="C1134" t="s">
        <v>4</v>
      </c>
      <c r="D1134" t="s">
        <v>160</v>
      </c>
      <c r="E1134" t="s">
        <v>257</v>
      </c>
      <c r="F1134">
        <v>1.1061946902654867E-2</v>
      </c>
      <c r="G1134">
        <v>33.6</v>
      </c>
      <c r="H1134">
        <v>0.37168141592920356</v>
      </c>
      <c r="I1134">
        <v>88.2</v>
      </c>
      <c r="J1134">
        <v>0.97566371681415931</v>
      </c>
      <c r="K1134">
        <v>63.534999999999997</v>
      </c>
      <c r="L1134">
        <v>0.70282079646017692</v>
      </c>
      <c r="M1134" s="41">
        <v>2.994103915989399E-2</v>
      </c>
      <c r="N1134" s="41">
        <v>3.3120618539705742E-4</v>
      </c>
    </row>
    <row r="1135" spans="1:14" x14ac:dyDescent="0.25">
      <c r="A1135">
        <v>7820617</v>
      </c>
      <c r="B1135" t="s">
        <v>21</v>
      </c>
      <c r="C1135" t="s">
        <v>4</v>
      </c>
      <c r="D1135" t="s">
        <v>160</v>
      </c>
      <c r="E1135" t="s">
        <v>326</v>
      </c>
      <c r="F1135">
        <v>4.1297935103244837E-2</v>
      </c>
      <c r="G1135">
        <v>41.7</v>
      </c>
      <c r="H1135">
        <v>1.7221238938053098</v>
      </c>
      <c r="I1135">
        <v>83.9</v>
      </c>
      <c r="J1135">
        <v>3.464896755162242</v>
      </c>
      <c r="K1135">
        <v>68.789999999999992</v>
      </c>
      <c r="L1135">
        <v>2.840884955752212</v>
      </c>
      <c r="M1135" s="41">
        <v>-1.0163959115743637E-2</v>
      </c>
      <c r="N1135" s="41">
        <v>-4.1975052395401449E-4</v>
      </c>
    </row>
    <row r="1136" spans="1:14" x14ac:dyDescent="0.25">
      <c r="A1136">
        <v>7820617</v>
      </c>
      <c r="B1136" t="s">
        <v>21</v>
      </c>
      <c r="C1136" t="s">
        <v>4</v>
      </c>
      <c r="D1136" t="s">
        <v>160</v>
      </c>
      <c r="E1136" t="s">
        <v>940</v>
      </c>
      <c r="F1136">
        <v>1.4011799410029498E-2</v>
      </c>
      <c r="G1136">
        <v>34.200000000000003</v>
      </c>
      <c r="H1136">
        <v>0.47920353982300889</v>
      </c>
      <c r="I1136">
        <v>95.5</v>
      </c>
      <c r="J1136">
        <v>1.3381268436578171</v>
      </c>
      <c r="K1136">
        <v>71.984999999999999</v>
      </c>
      <c r="L1136">
        <v>1.0086393805309735</v>
      </c>
      <c r="M1136" s="41">
        <v>7.4519641697406769E-2</v>
      </c>
      <c r="N1136" s="41">
        <v>1.0441542715713338E-3</v>
      </c>
    </row>
    <row r="1137" spans="1:14" x14ac:dyDescent="0.25">
      <c r="A1137">
        <v>7820617</v>
      </c>
      <c r="B1137" t="s">
        <v>21</v>
      </c>
      <c r="C1137" t="s">
        <v>4</v>
      </c>
      <c r="D1137" t="s">
        <v>160</v>
      </c>
      <c r="E1137" t="s">
        <v>328</v>
      </c>
      <c r="F1137">
        <v>3.687315634218289E-2</v>
      </c>
      <c r="G1137">
        <v>26.5</v>
      </c>
      <c r="H1137">
        <v>0.97713864306784659</v>
      </c>
      <c r="I1137">
        <v>73.3</v>
      </c>
      <c r="J1137">
        <v>2.7028023598820057</v>
      </c>
      <c r="K1137">
        <v>61.889999999999993</v>
      </c>
      <c r="L1137">
        <v>2.2820796460176989</v>
      </c>
      <c r="M1137" s="41">
        <v>-0.10428395122289658</v>
      </c>
      <c r="N1137" s="41">
        <v>-3.84527843742244E-3</v>
      </c>
    </row>
    <row r="1138" spans="1:14" x14ac:dyDescent="0.25">
      <c r="A1138">
        <v>7820617</v>
      </c>
      <c r="B1138" t="s">
        <v>21</v>
      </c>
      <c r="C1138" t="s">
        <v>4</v>
      </c>
      <c r="D1138" t="s">
        <v>183</v>
      </c>
      <c r="E1138" t="s">
        <v>184</v>
      </c>
      <c r="F1138">
        <v>7.3746312684365781E-4</v>
      </c>
      <c r="G1138">
        <v>39.299999999999997</v>
      </c>
      <c r="H1138">
        <v>2.898230088495575E-2</v>
      </c>
      <c r="I1138">
        <v>88.8</v>
      </c>
      <c r="J1138">
        <v>6.5486725663716813E-2</v>
      </c>
      <c r="K1138">
        <v>70.60499999999999</v>
      </c>
      <c r="L1138">
        <v>5.2068584070796453E-2</v>
      </c>
      <c r="M1138" s="41">
        <v>5.351029708981514E-2</v>
      </c>
      <c r="N1138" s="41">
        <v>3.9461871010188156E-5</v>
      </c>
    </row>
    <row r="1139" spans="1:14" x14ac:dyDescent="0.25">
      <c r="A1139">
        <v>7820617</v>
      </c>
      <c r="B1139" t="s">
        <v>21</v>
      </c>
      <c r="C1139" t="s">
        <v>4</v>
      </c>
      <c r="D1139" t="s">
        <v>299</v>
      </c>
      <c r="E1139" t="s">
        <v>941</v>
      </c>
      <c r="F1139">
        <v>1.4749262536873156E-3</v>
      </c>
      <c r="G1139">
        <v>77.5</v>
      </c>
      <c r="H1139">
        <v>0.11430678466076696</v>
      </c>
      <c r="I1139">
        <v>83.7</v>
      </c>
      <c r="J1139">
        <v>0.12345132743362833</v>
      </c>
      <c r="K1139">
        <v>82.460000000000008</v>
      </c>
      <c r="L1139">
        <v>0.12162241887905606</v>
      </c>
      <c r="M1139" s="41">
        <v>6.4588733948767185E-3</v>
      </c>
      <c r="N1139" s="41">
        <v>9.5263619393461918E-6</v>
      </c>
    </row>
    <row r="1140" spans="1:14" x14ac:dyDescent="0.25">
      <c r="A1140">
        <v>7820617</v>
      </c>
      <c r="B1140" t="s">
        <v>21</v>
      </c>
      <c r="C1140" t="s">
        <v>4</v>
      </c>
      <c r="D1140" t="s">
        <v>299</v>
      </c>
      <c r="E1140" t="s">
        <v>942</v>
      </c>
      <c r="F1140">
        <v>7.3746312684365781E-4</v>
      </c>
      <c r="G1140">
        <v>71.400000000000006</v>
      </c>
      <c r="H1140">
        <v>5.2654867256637171E-2</v>
      </c>
      <c r="I1140">
        <v>97.2</v>
      </c>
      <c r="J1140">
        <v>7.1681415929203546E-2</v>
      </c>
      <c r="K1140">
        <v>84.36999999999999</v>
      </c>
      <c r="L1140">
        <v>6.2219764011799399E-2</v>
      </c>
      <c r="M1140" s="41">
        <v>0.15545588731765747</v>
      </c>
      <c r="N1140" s="41">
        <v>1.1464298474753501E-4</v>
      </c>
    </row>
    <row r="1141" spans="1:14" x14ac:dyDescent="0.25">
      <c r="A1141">
        <v>7820617</v>
      </c>
      <c r="B1141" t="s">
        <v>21</v>
      </c>
      <c r="C1141" t="s">
        <v>4</v>
      </c>
      <c r="D1141" t="s">
        <v>193</v>
      </c>
      <c r="E1141" t="s">
        <v>195</v>
      </c>
      <c r="F1141">
        <v>7.3746312684365781E-4</v>
      </c>
      <c r="G1141">
        <v>60.8</v>
      </c>
      <c r="H1141">
        <v>4.4837758112094395E-2</v>
      </c>
      <c r="I1141">
        <v>79.3</v>
      </c>
      <c r="J1141">
        <v>5.8480825958702062E-2</v>
      </c>
      <c r="K1141">
        <v>76.775000000000006</v>
      </c>
      <c r="L1141">
        <v>5.6618731563421835E-2</v>
      </c>
      <c r="M1141" s="41">
        <v>-4.2420931160449982E-2</v>
      </c>
      <c r="N1141" s="41">
        <v>-3.1283872537205003E-5</v>
      </c>
    </row>
    <row r="1142" spans="1:14" x14ac:dyDescent="0.25">
      <c r="A1142">
        <v>7820617</v>
      </c>
      <c r="B1142" t="s">
        <v>21</v>
      </c>
      <c r="C1142" t="s">
        <v>4</v>
      </c>
      <c r="D1142" t="s">
        <v>193</v>
      </c>
      <c r="E1142" t="s">
        <v>263</v>
      </c>
      <c r="F1142">
        <v>7.3746312684365781E-4</v>
      </c>
      <c r="G1142">
        <v>47.2</v>
      </c>
      <c r="H1142">
        <v>3.4808259587020648E-2</v>
      </c>
      <c r="I1142">
        <v>97.8</v>
      </c>
      <c r="J1142">
        <v>7.212389380530973E-2</v>
      </c>
      <c r="K1142">
        <v>78.150000000000006</v>
      </c>
      <c r="L1142">
        <v>5.7632743362831862E-2</v>
      </c>
      <c r="M1142" s="41">
        <v>0.1590317040681839</v>
      </c>
      <c r="N1142" s="41">
        <v>1.1728001774939816E-4</v>
      </c>
    </row>
    <row r="1143" spans="1:14" x14ac:dyDescent="0.25">
      <c r="A1143">
        <v>7820617</v>
      </c>
      <c r="B1143" t="s">
        <v>21</v>
      </c>
      <c r="C1143" t="s">
        <v>4</v>
      </c>
      <c r="D1143" t="s">
        <v>193</v>
      </c>
      <c r="E1143" t="s">
        <v>64</v>
      </c>
      <c r="F1143">
        <v>4.4247787610619468E-3</v>
      </c>
      <c r="G1143">
        <v>48.3</v>
      </c>
      <c r="H1143">
        <v>0.21371681415929203</v>
      </c>
      <c r="I1143">
        <v>96.7</v>
      </c>
      <c r="J1143">
        <v>0.4278761061946903</v>
      </c>
      <c r="K1143">
        <v>67.41</v>
      </c>
      <c r="L1143">
        <v>0.29827433628318584</v>
      </c>
      <c r="M1143" s="41">
        <v>-7.521891500800848E-3</v>
      </c>
      <c r="N1143" s="41">
        <v>-3.3282705755755965E-5</v>
      </c>
    </row>
    <row r="1144" spans="1:14" x14ac:dyDescent="0.25">
      <c r="A1144">
        <v>7820617</v>
      </c>
      <c r="B1144" t="s">
        <v>21</v>
      </c>
      <c r="C1144" t="s">
        <v>4</v>
      </c>
      <c r="D1144" t="s">
        <v>193</v>
      </c>
      <c r="E1144" t="s">
        <v>336</v>
      </c>
      <c r="F1144">
        <v>1.3274336283185841E-2</v>
      </c>
      <c r="G1144">
        <v>46.9</v>
      </c>
      <c r="H1144">
        <v>0.62256637168141593</v>
      </c>
      <c r="I1144">
        <v>94.2</v>
      </c>
      <c r="J1144">
        <v>1.2504424778761063</v>
      </c>
      <c r="K1144">
        <v>75.844999999999999</v>
      </c>
      <c r="L1144">
        <v>1.00679203539823</v>
      </c>
      <c r="M1144" s="41">
        <v>0.13666161894798279</v>
      </c>
      <c r="N1144" s="41">
        <v>1.8140922869201255E-3</v>
      </c>
    </row>
    <row r="1145" spans="1:14" x14ac:dyDescent="0.25">
      <c r="A1145">
        <v>7820617</v>
      </c>
      <c r="B1145" t="s">
        <v>21</v>
      </c>
      <c r="C1145" t="s">
        <v>4</v>
      </c>
      <c r="D1145" t="s">
        <v>193</v>
      </c>
      <c r="E1145" t="s">
        <v>198</v>
      </c>
      <c r="F1145">
        <v>5.8997050147492625E-3</v>
      </c>
      <c r="G1145">
        <v>42.7</v>
      </c>
      <c r="H1145">
        <v>0.25191740412979352</v>
      </c>
      <c r="I1145">
        <v>90.6</v>
      </c>
      <c r="J1145">
        <v>0.53451327433628315</v>
      </c>
      <c r="K1145">
        <v>74.259999999999991</v>
      </c>
      <c r="L1145">
        <v>0.43811209439528015</v>
      </c>
      <c r="M1145" s="41">
        <v>9.107411652803421E-2</v>
      </c>
      <c r="N1145" s="41">
        <v>5.3731042199430207E-4</v>
      </c>
    </row>
    <row r="1146" spans="1:14" x14ac:dyDescent="0.25">
      <c r="A1146">
        <v>7820617</v>
      </c>
      <c r="B1146" t="s">
        <v>21</v>
      </c>
      <c r="C1146" t="s">
        <v>4</v>
      </c>
      <c r="D1146" t="s">
        <v>193</v>
      </c>
      <c r="E1146" t="s">
        <v>202</v>
      </c>
      <c r="F1146">
        <v>7.3746312684365781E-4</v>
      </c>
      <c r="G1146">
        <v>49.7</v>
      </c>
      <c r="H1146">
        <v>3.6651917404129798E-2</v>
      </c>
      <c r="I1146">
        <v>81.900000000000006</v>
      </c>
      <c r="J1146">
        <v>6.0398230088495576E-2</v>
      </c>
      <c r="K1146">
        <v>62.805</v>
      </c>
      <c r="L1146">
        <v>4.6316371681415926E-2</v>
      </c>
      <c r="M1146" s="41">
        <v>1.4019427821040154E-2</v>
      </c>
      <c r="N1146" s="41">
        <v>1.033881107746324E-5</v>
      </c>
    </row>
    <row r="1147" spans="1:14" x14ac:dyDescent="0.25">
      <c r="A1147">
        <v>7820617</v>
      </c>
      <c r="B1147" t="s">
        <v>21</v>
      </c>
      <c r="C1147" t="s">
        <v>4</v>
      </c>
      <c r="D1147" t="s">
        <v>193</v>
      </c>
      <c r="E1147" t="s">
        <v>203</v>
      </c>
      <c r="F1147">
        <v>5.8997050147492625E-3</v>
      </c>
      <c r="G1147">
        <v>49.2</v>
      </c>
      <c r="H1147">
        <v>0.29026548672566371</v>
      </c>
      <c r="I1147">
        <v>91.6</v>
      </c>
      <c r="J1147">
        <v>0.54041297935103239</v>
      </c>
      <c r="K1147">
        <v>66.509999999999991</v>
      </c>
      <c r="L1147">
        <v>0.39238938053097339</v>
      </c>
      <c r="M1147" s="41">
        <v>0.11769837141036987</v>
      </c>
      <c r="N1147" s="41">
        <v>6.9438567203758037E-4</v>
      </c>
    </row>
    <row r="1148" spans="1:14" x14ac:dyDescent="0.25">
      <c r="A1148">
        <v>7820617</v>
      </c>
      <c r="B1148" t="s">
        <v>21</v>
      </c>
      <c r="C1148" t="s">
        <v>4</v>
      </c>
      <c r="D1148" t="s">
        <v>80</v>
      </c>
      <c r="E1148" t="s">
        <v>943</v>
      </c>
      <c r="F1148">
        <v>7.3746312684365781E-4</v>
      </c>
      <c r="G1148">
        <v>45.6</v>
      </c>
      <c r="H1148">
        <v>3.3628318584070796E-2</v>
      </c>
      <c r="I1148">
        <v>78</v>
      </c>
      <c r="J1148">
        <v>5.7522123893805309E-2</v>
      </c>
      <c r="K1148">
        <v>63.664999999999992</v>
      </c>
      <c r="L1148">
        <v>4.6950589970501472E-2</v>
      </c>
      <c r="M1148" s="41">
        <v>-6.2880277633666992E-2</v>
      </c>
      <c r="N1148" s="41">
        <v>-4.6371886160521381E-5</v>
      </c>
    </row>
    <row r="1149" spans="1:14" x14ac:dyDescent="0.25">
      <c r="A1149">
        <v>7820617</v>
      </c>
      <c r="B1149" t="s">
        <v>21</v>
      </c>
      <c r="C1149" t="s">
        <v>4</v>
      </c>
      <c r="D1149" t="s">
        <v>80</v>
      </c>
      <c r="E1149" t="s">
        <v>944</v>
      </c>
      <c r="F1149">
        <v>1.4749262536873156E-3</v>
      </c>
      <c r="G1149">
        <v>42.6</v>
      </c>
      <c r="H1149">
        <v>6.2831858407079652E-2</v>
      </c>
      <c r="I1149">
        <v>82.1</v>
      </c>
      <c r="J1149">
        <v>0.12109144542772861</v>
      </c>
      <c r="K1149">
        <v>65.754999999999995</v>
      </c>
      <c r="L1149">
        <v>9.6983775811209427E-2</v>
      </c>
      <c r="M1149" s="41">
        <v>-4.5675035566091537E-2</v>
      </c>
      <c r="N1149" s="41">
        <v>-6.7367309094530292E-5</v>
      </c>
    </row>
    <row r="1150" spans="1:14" x14ac:dyDescent="0.25">
      <c r="A1150">
        <v>7820617</v>
      </c>
      <c r="B1150" t="s">
        <v>21</v>
      </c>
      <c r="C1150" t="s">
        <v>4</v>
      </c>
      <c r="D1150" t="s">
        <v>80</v>
      </c>
      <c r="E1150" t="s">
        <v>945</v>
      </c>
      <c r="F1150">
        <v>7.3746312684365781E-4</v>
      </c>
      <c r="G1150">
        <v>50</v>
      </c>
      <c r="H1150">
        <v>3.687315634218289E-2</v>
      </c>
      <c r="I1150">
        <v>86</v>
      </c>
      <c r="J1150">
        <v>6.3421828908554578E-2</v>
      </c>
      <c r="K1150">
        <v>70.319999999999993</v>
      </c>
      <c r="L1150">
        <v>5.1858407079646014E-2</v>
      </c>
      <c r="M1150" s="41">
        <v>-5.0211674533784389E-3</v>
      </c>
      <c r="N1150" s="41">
        <v>-3.7029258505740699E-6</v>
      </c>
    </row>
    <row r="1151" spans="1:14" x14ac:dyDescent="0.25">
      <c r="A1151">
        <v>7820617</v>
      </c>
      <c r="B1151" t="s">
        <v>21</v>
      </c>
      <c r="C1151" t="s">
        <v>4</v>
      </c>
      <c r="D1151" t="s">
        <v>80</v>
      </c>
      <c r="E1151" t="s">
        <v>946</v>
      </c>
      <c r="F1151">
        <v>7.3746312684365781E-4</v>
      </c>
      <c r="G1151">
        <v>41.3</v>
      </c>
      <c r="H1151">
        <v>3.0457227138643066E-2</v>
      </c>
      <c r="I1151">
        <v>97.4</v>
      </c>
      <c r="J1151">
        <v>7.1828908554572274E-2</v>
      </c>
      <c r="K1151">
        <v>68.039999999999992</v>
      </c>
      <c r="L1151">
        <v>5.0176991150442468E-2</v>
      </c>
      <c r="M1151" s="41">
        <v>0</v>
      </c>
      <c r="N1151" s="41">
        <v>0</v>
      </c>
    </row>
    <row r="1152" spans="1:14" x14ac:dyDescent="0.25">
      <c r="A1152">
        <v>7820617</v>
      </c>
      <c r="B1152" t="s">
        <v>21</v>
      </c>
      <c r="C1152" t="s">
        <v>4</v>
      </c>
      <c r="D1152" t="s">
        <v>80</v>
      </c>
      <c r="E1152" t="s">
        <v>345</v>
      </c>
      <c r="F1152">
        <v>7.3746312684365781E-4</v>
      </c>
      <c r="G1152">
        <v>39</v>
      </c>
      <c r="H1152">
        <v>2.8761061946902654E-2</v>
      </c>
      <c r="I1152">
        <v>65.599999999999994</v>
      </c>
      <c r="J1152">
        <v>4.8377581120943945E-2</v>
      </c>
      <c r="K1152">
        <v>52.765000000000001</v>
      </c>
      <c r="L1152">
        <v>3.8912241887905603E-2</v>
      </c>
      <c r="M1152" s="41">
        <v>-0.19943246245384216</v>
      </c>
      <c r="N1152" s="41">
        <v>-1.4707408735534084E-4</v>
      </c>
    </row>
    <row r="1153" spans="1:14" s="8" customFormat="1" x14ac:dyDescent="0.25">
      <c r="A1153" s="8">
        <v>7820617</v>
      </c>
      <c r="B1153" s="8" t="s">
        <v>21</v>
      </c>
      <c r="C1153" s="8" t="s">
        <v>4</v>
      </c>
      <c r="D1153" s="8" t="s">
        <v>2324</v>
      </c>
      <c r="F1153" s="8">
        <v>0.80088495575221197</v>
      </c>
      <c r="H1153" s="8">
        <v>29.72632743362832</v>
      </c>
      <c r="J1153" s="8">
        <v>70.212168141592912</v>
      </c>
      <c r="L1153" s="8">
        <v>54.755958702064902</v>
      </c>
      <c r="M1153" s="41"/>
      <c r="N1153" s="43">
        <v>1.6085800411218123E-2</v>
      </c>
    </row>
    <row r="1154" spans="1:14" x14ac:dyDescent="0.25">
      <c r="A1154">
        <v>7820617</v>
      </c>
      <c r="B1154" t="s">
        <v>21</v>
      </c>
      <c r="C1154" t="s">
        <v>6</v>
      </c>
      <c r="D1154" t="s">
        <v>160</v>
      </c>
      <c r="E1154" t="s">
        <v>348</v>
      </c>
      <c r="F1154">
        <v>2.9498525073746312E-3</v>
      </c>
      <c r="G1154">
        <v>37.6</v>
      </c>
      <c r="H1154">
        <v>0.11091445427728613</v>
      </c>
      <c r="I1154">
        <v>82.9</v>
      </c>
      <c r="J1154">
        <v>0.24454277286135695</v>
      </c>
      <c r="K1154">
        <v>71.275000000000006</v>
      </c>
      <c r="L1154">
        <v>0.21025073746312686</v>
      </c>
      <c r="M1154" s="41">
        <v>2.2424547933042049E-3</v>
      </c>
      <c r="N1154" s="41">
        <v>6.6149108947026696E-6</v>
      </c>
    </row>
    <row r="1155" spans="1:14" x14ac:dyDescent="0.25">
      <c r="A1155">
        <v>7820617</v>
      </c>
      <c r="B1155" t="s">
        <v>21</v>
      </c>
      <c r="C1155" t="s">
        <v>6</v>
      </c>
      <c r="D1155" t="s">
        <v>160</v>
      </c>
      <c r="E1155" t="s">
        <v>265</v>
      </c>
      <c r="F1155">
        <v>3.687315634218289E-3</v>
      </c>
      <c r="G1155">
        <v>43</v>
      </c>
      <c r="H1155">
        <v>0.15855457227138642</v>
      </c>
      <c r="I1155">
        <v>91.6</v>
      </c>
      <c r="J1155">
        <v>0.33775811209439527</v>
      </c>
      <c r="K1155">
        <v>67.874999999999986</v>
      </c>
      <c r="L1155">
        <v>0.25027654867256632</v>
      </c>
      <c r="M1155" s="41">
        <v>8.6113922297954559E-2</v>
      </c>
      <c r="N1155" s="41">
        <v>3.1752921201310677E-4</v>
      </c>
    </row>
    <row r="1156" spans="1:14" x14ac:dyDescent="0.25">
      <c r="A1156">
        <v>7820617</v>
      </c>
      <c r="B1156" t="s">
        <v>21</v>
      </c>
      <c r="C1156" t="s">
        <v>6</v>
      </c>
      <c r="D1156" t="s">
        <v>160</v>
      </c>
      <c r="E1156" t="s">
        <v>724</v>
      </c>
      <c r="F1156">
        <v>1.0324483775811209E-2</v>
      </c>
      <c r="G1156">
        <v>33.1</v>
      </c>
      <c r="H1156">
        <v>0.34174041297935104</v>
      </c>
      <c r="I1156">
        <v>79.8</v>
      </c>
      <c r="J1156">
        <v>0.82389380530973444</v>
      </c>
      <c r="K1156">
        <v>62.055</v>
      </c>
      <c r="L1156">
        <v>0.64068584070796464</v>
      </c>
      <c r="M1156" s="41">
        <v>-2.4309299886226654E-2</v>
      </c>
      <c r="N1156" s="41">
        <v>-2.5098097227667636E-4</v>
      </c>
    </row>
    <row r="1157" spans="1:14" x14ac:dyDescent="0.25">
      <c r="A1157">
        <v>7820617</v>
      </c>
      <c r="B1157" t="s">
        <v>21</v>
      </c>
      <c r="C1157" t="s">
        <v>6</v>
      </c>
      <c r="D1157" t="s">
        <v>160</v>
      </c>
      <c r="E1157" t="s">
        <v>349</v>
      </c>
      <c r="F1157">
        <v>2.2123893805309734E-3</v>
      </c>
      <c r="G1157">
        <v>24.7</v>
      </c>
      <c r="H1157">
        <v>5.4646017699115042E-2</v>
      </c>
      <c r="I1157">
        <v>79.8</v>
      </c>
      <c r="J1157">
        <v>0.17654867256637166</v>
      </c>
      <c r="K1157">
        <v>62.674999999999997</v>
      </c>
      <c r="L1157">
        <v>0.13866150442477876</v>
      </c>
      <c r="M1157" s="41">
        <v>-1.5668034553527832E-2</v>
      </c>
      <c r="N1157" s="41">
        <v>-3.4663793260017328E-5</v>
      </c>
    </row>
    <row r="1158" spans="1:14" x14ac:dyDescent="0.25">
      <c r="A1158">
        <v>7820617</v>
      </c>
      <c r="B1158" t="s">
        <v>21</v>
      </c>
      <c r="C1158" t="s">
        <v>6</v>
      </c>
      <c r="D1158" t="s">
        <v>160</v>
      </c>
      <c r="E1158" t="s">
        <v>266</v>
      </c>
      <c r="F1158">
        <v>1.4011799410029498E-2</v>
      </c>
      <c r="G1158">
        <v>28.1</v>
      </c>
      <c r="H1158">
        <v>0.39373156342182891</v>
      </c>
      <c r="I1158">
        <v>83.8</v>
      </c>
      <c r="J1158">
        <v>1.174188790560472</v>
      </c>
      <c r="K1158">
        <v>60.469999999999992</v>
      </c>
      <c r="L1158">
        <v>0.84729351032448363</v>
      </c>
      <c r="M1158" s="41">
        <v>1.5977680683135986E-2</v>
      </c>
      <c r="N1158" s="41">
        <v>2.2387605676960453E-4</v>
      </c>
    </row>
    <row r="1159" spans="1:14" x14ac:dyDescent="0.25">
      <c r="A1159">
        <v>7820617</v>
      </c>
      <c r="B1159" t="s">
        <v>21</v>
      </c>
      <c r="C1159" t="s">
        <v>6</v>
      </c>
      <c r="D1159" t="s">
        <v>160</v>
      </c>
      <c r="E1159" t="s">
        <v>267</v>
      </c>
      <c r="F1159">
        <v>1.6224188790560472E-2</v>
      </c>
      <c r="G1159">
        <v>35.799999999999997</v>
      </c>
      <c r="H1159">
        <v>0.58082595870206488</v>
      </c>
      <c r="I1159">
        <v>77.8</v>
      </c>
      <c r="J1159">
        <v>1.2622418879056048</v>
      </c>
      <c r="K1159">
        <v>59.28</v>
      </c>
      <c r="L1159">
        <v>0.96176991150442481</v>
      </c>
      <c r="M1159" s="41">
        <v>-1.1009743437170982E-2</v>
      </c>
      <c r="N1159" s="41">
        <v>-1.7862415606029617E-4</v>
      </c>
    </row>
    <row r="1160" spans="1:14" x14ac:dyDescent="0.25">
      <c r="A1160">
        <v>7820617</v>
      </c>
      <c r="B1160" t="s">
        <v>21</v>
      </c>
      <c r="C1160" t="s">
        <v>6</v>
      </c>
      <c r="D1160" t="s">
        <v>160</v>
      </c>
      <c r="E1160" t="s">
        <v>350</v>
      </c>
      <c r="F1160">
        <v>3.687315634218289E-3</v>
      </c>
      <c r="G1160">
        <v>40.5</v>
      </c>
      <c r="H1160">
        <v>0.14933628318584072</v>
      </c>
      <c r="I1160">
        <v>85.9</v>
      </c>
      <c r="J1160">
        <v>0.31674041297935107</v>
      </c>
      <c r="K1160">
        <v>65.790000000000006</v>
      </c>
      <c r="L1160">
        <v>0.24258849557522125</v>
      </c>
      <c r="M1160" s="41">
        <v>2.2504717111587524E-2</v>
      </c>
      <c r="N1160" s="41">
        <v>8.2981995249216533E-5</v>
      </c>
    </row>
    <row r="1161" spans="1:14" x14ac:dyDescent="0.25">
      <c r="A1161">
        <v>7820617</v>
      </c>
      <c r="B1161" t="s">
        <v>21</v>
      </c>
      <c r="C1161" t="s">
        <v>6</v>
      </c>
      <c r="D1161" t="s">
        <v>160</v>
      </c>
      <c r="E1161" t="s">
        <v>725</v>
      </c>
      <c r="F1161">
        <v>8.1120943952802359E-3</v>
      </c>
      <c r="G1161">
        <v>36.1</v>
      </c>
      <c r="H1161">
        <v>0.29284660766961651</v>
      </c>
      <c r="I1161">
        <v>83</v>
      </c>
      <c r="J1161">
        <v>0.67330383480825962</v>
      </c>
      <c r="K1161">
        <v>65.59</v>
      </c>
      <c r="L1161">
        <v>0.53207227138643065</v>
      </c>
      <c r="M1161" s="41">
        <v>3.8124993443489075E-2</v>
      </c>
      <c r="N1161" s="41">
        <v>3.0927354563302346E-4</v>
      </c>
    </row>
    <row r="1162" spans="1:14" x14ac:dyDescent="0.25">
      <c r="A1162">
        <v>7820617</v>
      </c>
      <c r="B1162" t="s">
        <v>21</v>
      </c>
      <c r="C1162" t="s">
        <v>6</v>
      </c>
      <c r="D1162" t="s">
        <v>160</v>
      </c>
      <c r="E1162" t="s">
        <v>268</v>
      </c>
      <c r="F1162">
        <v>3.1710914454277289E-2</v>
      </c>
      <c r="G1162">
        <v>37.700000000000003</v>
      </c>
      <c r="H1162">
        <v>1.1955014749262538</v>
      </c>
      <c r="I1162">
        <v>88.2</v>
      </c>
      <c r="J1162">
        <v>2.7969026548672571</v>
      </c>
      <c r="K1162">
        <v>66.945000000000007</v>
      </c>
      <c r="L1162">
        <v>2.1228871681415935</v>
      </c>
      <c r="M1162" s="41">
        <v>6.9682449102401733E-2</v>
      </c>
      <c r="N1162" s="41">
        <v>2.2096941824507926E-3</v>
      </c>
    </row>
    <row r="1163" spans="1:14" x14ac:dyDescent="0.25">
      <c r="A1163">
        <v>7820617</v>
      </c>
      <c r="B1163" t="s">
        <v>21</v>
      </c>
      <c r="C1163" t="s">
        <v>6</v>
      </c>
      <c r="D1163" t="s">
        <v>160</v>
      </c>
      <c r="E1163" t="s">
        <v>351</v>
      </c>
      <c r="F1163">
        <v>2.2861356932153392E-2</v>
      </c>
      <c r="G1163">
        <v>36.1</v>
      </c>
      <c r="H1163">
        <v>0.82529498525073752</v>
      </c>
      <c r="I1163">
        <v>86.2</v>
      </c>
      <c r="J1163">
        <v>1.9706489675516226</v>
      </c>
      <c r="K1163">
        <v>68.709999999999994</v>
      </c>
      <c r="L1163">
        <v>1.5708038348082594</v>
      </c>
      <c r="M1163" s="41">
        <v>5.4441068321466446E-2</v>
      </c>
      <c r="N1163" s="41">
        <v>1.2445966946647933E-3</v>
      </c>
    </row>
    <row r="1164" spans="1:14" x14ac:dyDescent="0.25">
      <c r="A1164">
        <v>7820617</v>
      </c>
      <c r="B1164" t="s">
        <v>21</v>
      </c>
      <c r="C1164" t="s">
        <v>6</v>
      </c>
      <c r="D1164" t="s">
        <v>160</v>
      </c>
      <c r="E1164" t="s">
        <v>269</v>
      </c>
      <c r="F1164">
        <v>2.9498525073746312E-3</v>
      </c>
      <c r="G1164">
        <v>42.7</v>
      </c>
      <c r="H1164">
        <v>0.12595870206489676</v>
      </c>
      <c r="I1164">
        <v>96.3</v>
      </c>
      <c r="J1164">
        <v>0.28407079646017697</v>
      </c>
      <c r="K1164">
        <v>76.254999999999995</v>
      </c>
      <c r="L1164">
        <v>0.2249410029498525</v>
      </c>
      <c r="M1164" s="41">
        <v>0.11756718903779984</v>
      </c>
      <c r="N1164" s="41">
        <v>3.4680586736814112E-4</v>
      </c>
    </row>
    <row r="1165" spans="1:14" x14ac:dyDescent="0.25">
      <c r="A1165">
        <v>7820617</v>
      </c>
      <c r="B1165" t="s">
        <v>21</v>
      </c>
      <c r="C1165" t="s">
        <v>6</v>
      </c>
      <c r="D1165" t="s">
        <v>160</v>
      </c>
      <c r="E1165" t="s">
        <v>252</v>
      </c>
      <c r="F1165">
        <v>4.2035398230088498E-2</v>
      </c>
      <c r="G1165">
        <v>35.299999999999997</v>
      </c>
      <c r="H1165">
        <v>1.4838495575221238</v>
      </c>
      <c r="I1165">
        <v>82.8</v>
      </c>
      <c r="J1165">
        <v>3.4805309734513274</v>
      </c>
      <c r="K1165">
        <v>63.294999999999995</v>
      </c>
      <c r="L1165">
        <v>2.6606305309734513</v>
      </c>
      <c r="M1165" s="41">
        <v>5.6764152832329273E-3</v>
      </c>
      <c r="N1165" s="41">
        <v>2.3861037695005669E-4</v>
      </c>
    </row>
    <row r="1166" spans="1:14" x14ac:dyDescent="0.25">
      <c r="A1166">
        <v>7820617</v>
      </c>
      <c r="B1166" t="s">
        <v>21</v>
      </c>
      <c r="C1166" t="s">
        <v>6</v>
      </c>
      <c r="D1166" t="s">
        <v>160</v>
      </c>
      <c r="E1166" t="s">
        <v>270</v>
      </c>
      <c r="F1166">
        <v>2.9498525073746312E-3</v>
      </c>
      <c r="G1166">
        <v>52.1</v>
      </c>
      <c r="H1166">
        <v>0.15368731563421828</v>
      </c>
      <c r="I1166">
        <v>88.3</v>
      </c>
      <c r="J1166">
        <v>0.26047197640117992</v>
      </c>
      <c r="K1166">
        <v>76.284999999999997</v>
      </c>
      <c r="L1166">
        <v>0.22502949852507373</v>
      </c>
      <c r="M1166" s="41">
        <v>1.2995327822864056E-2</v>
      </c>
      <c r="N1166" s="41">
        <v>3.8334300362430839E-5</v>
      </c>
    </row>
    <row r="1167" spans="1:14" x14ac:dyDescent="0.25">
      <c r="A1167">
        <v>7820617</v>
      </c>
      <c r="B1167" t="s">
        <v>21</v>
      </c>
      <c r="C1167" t="s">
        <v>6</v>
      </c>
      <c r="D1167" t="s">
        <v>160</v>
      </c>
      <c r="E1167" t="s">
        <v>271</v>
      </c>
      <c r="F1167">
        <v>2.8023598820058997E-2</v>
      </c>
      <c r="G1167">
        <v>31.3</v>
      </c>
      <c r="H1167">
        <v>0.87713864306784661</v>
      </c>
      <c r="I1167">
        <v>73.900000000000006</v>
      </c>
      <c r="J1167">
        <v>2.0709439528023599</v>
      </c>
      <c r="K1167">
        <v>57.234999999999999</v>
      </c>
      <c r="L1167">
        <v>1.6039306784660767</v>
      </c>
      <c r="M1167" s="41">
        <v>-3.9937306195497513E-2</v>
      </c>
      <c r="N1167" s="41">
        <v>-1.119187046776479E-3</v>
      </c>
    </row>
    <row r="1168" spans="1:14" x14ac:dyDescent="0.25">
      <c r="A1168">
        <v>7820617</v>
      </c>
      <c r="B1168" t="s">
        <v>21</v>
      </c>
      <c r="C1168" t="s">
        <v>6</v>
      </c>
      <c r="D1168" t="s">
        <v>193</v>
      </c>
      <c r="E1168" t="s">
        <v>301</v>
      </c>
      <c r="F1168">
        <v>7.3746312684365781E-4</v>
      </c>
      <c r="G1168">
        <v>41.2</v>
      </c>
      <c r="H1168">
        <v>3.0383480825958705E-2</v>
      </c>
      <c r="I1168">
        <v>70</v>
      </c>
      <c r="J1168">
        <v>5.1622418879056046E-2</v>
      </c>
      <c r="K1168">
        <v>63.484999999999999</v>
      </c>
      <c r="L1168">
        <v>4.6817846607669612E-2</v>
      </c>
      <c r="M1168" s="41">
        <v>-2.3494848981499672E-2</v>
      </c>
      <c r="N1168" s="41">
        <v>-1.7326584794616276E-5</v>
      </c>
    </row>
    <row r="1169" spans="1:14" x14ac:dyDescent="0.25">
      <c r="A1169">
        <v>7820617</v>
      </c>
      <c r="B1169" t="s">
        <v>21</v>
      </c>
      <c r="C1169" t="s">
        <v>6</v>
      </c>
      <c r="D1169" t="s">
        <v>193</v>
      </c>
      <c r="E1169" t="s">
        <v>302</v>
      </c>
      <c r="F1169">
        <v>1.4749262536873156E-3</v>
      </c>
      <c r="G1169">
        <v>47.2</v>
      </c>
      <c r="H1169">
        <v>6.9616519174041297E-2</v>
      </c>
      <c r="I1169">
        <v>81.3</v>
      </c>
      <c r="J1169">
        <v>0.11991150442477876</v>
      </c>
      <c r="K1169">
        <v>58.839999999999996</v>
      </c>
      <c r="L1169">
        <v>8.6784660766961647E-2</v>
      </c>
      <c r="M1169" s="41">
        <v>9.8676487803459167E-2</v>
      </c>
      <c r="N1169" s="41">
        <v>1.4554054248297813E-4</v>
      </c>
    </row>
    <row r="1170" spans="1:14" x14ac:dyDescent="0.25">
      <c r="A1170">
        <v>7820617</v>
      </c>
      <c r="B1170" t="s">
        <v>21</v>
      </c>
      <c r="C1170" t="s">
        <v>6</v>
      </c>
      <c r="D1170" t="s">
        <v>193</v>
      </c>
      <c r="E1170" t="s">
        <v>303</v>
      </c>
      <c r="F1170">
        <v>2.9498525073746312E-3</v>
      </c>
      <c r="G1170">
        <v>33.5</v>
      </c>
      <c r="H1170">
        <v>9.8820058997050153E-2</v>
      </c>
      <c r="I1170">
        <v>78.3</v>
      </c>
      <c r="J1170">
        <v>0.2309734513274336</v>
      </c>
      <c r="K1170">
        <v>60.76</v>
      </c>
      <c r="L1170">
        <v>0.17923303834808257</v>
      </c>
      <c r="M1170" s="41">
        <v>-1.5632594004273415E-3</v>
      </c>
      <c r="N1170" s="41">
        <v>-4.6113846620275557E-6</v>
      </c>
    </row>
    <row r="1171" spans="1:14" x14ac:dyDescent="0.25">
      <c r="A1171">
        <v>7820617</v>
      </c>
      <c r="B1171" t="s">
        <v>21</v>
      </c>
      <c r="C1171" t="s">
        <v>6</v>
      </c>
      <c r="D1171" t="s">
        <v>193</v>
      </c>
      <c r="E1171" t="s">
        <v>253</v>
      </c>
      <c r="F1171">
        <v>7.3746312684365781E-4</v>
      </c>
      <c r="G1171">
        <v>52.6</v>
      </c>
      <c r="H1171">
        <v>3.8790560471976404E-2</v>
      </c>
      <c r="I1171">
        <v>86.8</v>
      </c>
      <c r="J1171">
        <v>6.4011799410029491E-2</v>
      </c>
      <c r="K1171">
        <v>75.905000000000001</v>
      </c>
      <c r="L1171">
        <v>5.5977138643067845E-2</v>
      </c>
      <c r="M1171" s="41">
        <v>2.8046464547514915E-2</v>
      </c>
      <c r="N1171" s="41">
        <v>2.0683233442120145E-5</v>
      </c>
    </row>
    <row r="1172" spans="1:14" x14ac:dyDescent="0.25">
      <c r="A1172">
        <v>7820617</v>
      </c>
      <c r="B1172" t="s">
        <v>21</v>
      </c>
      <c r="C1172" t="s">
        <v>6</v>
      </c>
      <c r="D1172" t="s">
        <v>80</v>
      </c>
      <c r="E1172" t="s">
        <v>313</v>
      </c>
      <c r="F1172">
        <v>7.3746312684365781E-4</v>
      </c>
      <c r="G1172">
        <v>42.9</v>
      </c>
      <c r="H1172">
        <v>3.1637168141592918E-2</v>
      </c>
      <c r="I1172">
        <v>78.8</v>
      </c>
      <c r="J1172">
        <v>5.8112094395280235E-2</v>
      </c>
      <c r="K1172">
        <v>60.414999999999999</v>
      </c>
      <c r="L1172">
        <v>4.4553834808259585E-2</v>
      </c>
      <c r="M1172" s="41">
        <v>-4.9523677676916122E-2</v>
      </c>
      <c r="N1172" s="41">
        <v>-3.6521886192416018E-5</v>
      </c>
    </row>
    <row r="1173" spans="1:14" x14ac:dyDescent="0.25">
      <c r="A1173">
        <v>7820617</v>
      </c>
      <c r="B1173" t="s">
        <v>21</v>
      </c>
      <c r="C1173" t="s">
        <v>6</v>
      </c>
      <c r="D1173" t="s">
        <v>80</v>
      </c>
      <c r="E1173" t="s">
        <v>791</v>
      </c>
      <c r="F1173">
        <v>7.3746312684365781E-4</v>
      </c>
      <c r="G1173">
        <v>46.7</v>
      </c>
      <c r="H1173">
        <v>3.4439528023598821E-2</v>
      </c>
      <c r="I1173">
        <v>77</v>
      </c>
      <c r="J1173">
        <v>5.6784660766961648E-2</v>
      </c>
      <c r="K1173">
        <v>61.674999999999997</v>
      </c>
      <c r="L1173">
        <v>4.5483038348082594E-2</v>
      </c>
      <c r="M1173" s="41">
        <v>-6.0357317328453064E-2</v>
      </c>
      <c r="N1173" s="41">
        <v>-4.451129596493589E-5</v>
      </c>
    </row>
    <row r="1174" spans="1:14" s="8" customFormat="1" x14ac:dyDescent="0.25">
      <c r="A1174" s="8">
        <v>7820617</v>
      </c>
      <c r="B1174" s="8" t="s">
        <v>21</v>
      </c>
      <c r="C1174" s="8" t="s">
        <v>6</v>
      </c>
      <c r="D1174" s="8" t="s">
        <v>2324</v>
      </c>
      <c r="F1174" s="8">
        <v>0.19911504424778767</v>
      </c>
      <c r="H1174" s="8">
        <v>7.0477138643067843</v>
      </c>
      <c r="J1174" s="8">
        <v>16.454203539823009</v>
      </c>
      <c r="L1174" s="8">
        <v>12.690671091445425</v>
      </c>
      <c r="M1174" s="41"/>
      <c r="N1174" s="43">
        <v>3.4981137982935027E-3</v>
      </c>
    </row>
    <row r="1175" spans="1:14" x14ac:dyDescent="0.25">
      <c r="A1175">
        <v>7830628</v>
      </c>
      <c r="B1175" t="s">
        <v>22</v>
      </c>
      <c r="C1175" t="s">
        <v>4</v>
      </c>
      <c r="D1175" t="s">
        <v>151</v>
      </c>
      <c r="E1175" t="s">
        <v>212</v>
      </c>
      <c r="F1175">
        <v>4.6296296296296294E-3</v>
      </c>
      <c r="G1175">
        <v>35.299999999999997</v>
      </c>
      <c r="H1175">
        <v>0.16342592592592589</v>
      </c>
      <c r="I1175">
        <v>95.7</v>
      </c>
      <c r="J1175">
        <v>0.44305555555555554</v>
      </c>
      <c r="K1175">
        <v>71.72</v>
      </c>
      <c r="L1175">
        <v>0.33203703703703702</v>
      </c>
      <c r="M1175" s="41">
        <v>0.16062681376934052</v>
      </c>
      <c r="N1175" s="41">
        <v>7.4364265633953934E-4</v>
      </c>
    </row>
    <row r="1176" spans="1:14" x14ac:dyDescent="0.25">
      <c r="A1176">
        <v>7830628</v>
      </c>
      <c r="B1176" t="s">
        <v>22</v>
      </c>
      <c r="C1176" t="s">
        <v>4</v>
      </c>
      <c r="D1176" t="s">
        <v>151</v>
      </c>
      <c r="E1176" t="s">
        <v>213</v>
      </c>
      <c r="F1176">
        <v>4.6296296296296294E-3</v>
      </c>
      <c r="G1176">
        <v>69.099999999999994</v>
      </c>
      <c r="H1176">
        <v>0.31990740740740736</v>
      </c>
      <c r="I1176">
        <v>99.6</v>
      </c>
      <c r="J1176">
        <v>0.46111111111111108</v>
      </c>
      <c r="K1176">
        <v>86.029999999999987</v>
      </c>
      <c r="L1176">
        <v>0.39828703703703694</v>
      </c>
      <c r="M1176" s="41">
        <v>0.23306156694889069</v>
      </c>
      <c r="N1176" s="41">
        <v>1.0789887358744938E-3</v>
      </c>
    </row>
    <row r="1177" spans="1:14" x14ac:dyDescent="0.25">
      <c r="A1177">
        <v>7830628</v>
      </c>
      <c r="B1177" t="s">
        <v>22</v>
      </c>
      <c r="C1177" t="s">
        <v>4</v>
      </c>
      <c r="D1177" t="s">
        <v>151</v>
      </c>
      <c r="E1177" t="s">
        <v>152</v>
      </c>
      <c r="F1177">
        <v>2.3148148148148147E-3</v>
      </c>
      <c r="G1177">
        <v>73.5</v>
      </c>
      <c r="H1177">
        <v>0.17013888888888887</v>
      </c>
      <c r="I1177">
        <v>98.5</v>
      </c>
      <c r="J1177">
        <v>0.22800925925925924</v>
      </c>
      <c r="K1177">
        <v>88.944999999999993</v>
      </c>
      <c r="L1177">
        <v>0.20589120370370367</v>
      </c>
      <c r="M1177" s="41">
        <v>0.20103916525840759</v>
      </c>
      <c r="N1177" s="41">
        <v>4.6536843809816568E-4</v>
      </c>
    </row>
    <row r="1178" spans="1:14" x14ac:dyDescent="0.25">
      <c r="A1178">
        <v>7830628</v>
      </c>
      <c r="B1178" t="s">
        <v>22</v>
      </c>
      <c r="C1178" t="s">
        <v>4</v>
      </c>
      <c r="D1178" t="s">
        <v>151</v>
      </c>
      <c r="E1178" t="s">
        <v>947</v>
      </c>
      <c r="F1178">
        <v>2.3148148148148147E-3</v>
      </c>
      <c r="G1178">
        <v>85.8</v>
      </c>
      <c r="H1178">
        <v>0.1986111111111111</v>
      </c>
      <c r="I1178">
        <v>94.3</v>
      </c>
      <c r="J1178">
        <v>0.21828703703703703</v>
      </c>
      <c r="K1178">
        <v>88.804999999999993</v>
      </c>
      <c r="L1178">
        <v>0.20556712962962961</v>
      </c>
      <c r="M1178" s="41">
        <v>0.11919473111629486</v>
      </c>
      <c r="N1178" s="41">
        <v>2.7591372943586769E-4</v>
      </c>
    </row>
    <row r="1179" spans="1:14" x14ac:dyDescent="0.25">
      <c r="A1179">
        <v>7830628</v>
      </c>
      <c r="B1179" t="s">
        <v>22</v>
      </c>
      <c r="C1179" t="s">
        <v>4</v>
      </c>
      <c r="D1179" t="s">
        <v>151</v>
      </c>
      <c r="E1179" t="s">
        <v>214</v>
      </c>
      <c r="F1179">
        <v>2.3148148148148147E-2</v>
      </c>
      <c r="G1179">
        <v>27.5</v>
      </c>
      <c r="H1179">
        <v>0.63657407407407407</v>
      </c>
      <c r="I1179">
        <v>72.5</v>
      </c>
      <c r="J1179">
        <v>1.6782407407407407</v>
      </c>
      <c r="K1179">
        <v>51.58</v>
      </c>
      <c r="L1179">
        <v>1.1939814814814813</v>
      </c>
      <c r="M1179" s="41">
        <v>-7.1981295943260193E-2</v>
      </c>
      <c r="N1179" s="41">
        <v>-1.666233702390282E-3</v>
      </c>
    </row>
    <row r="1180" spans="1:14" x14ac:dyDescent="0.25">
      <c r="A1180">
        <v>7830628</v>
      </c>
      <c r="B1180" t="s">
        <v>22</v>
      </c>
      <c r="C1180" t="s">
        <v>4</v>
      </c>
      <c r="D1180" t="s">
        <v>151</v>
      </c>
      <c r="E1180" t="s">
        <v>215</v>
      </c>
      <c r="F1180">
        <v>9.2592592592592587E-3</v>
      </c>
      <c r="G1180">
        <v>40.700000000000003</v>
      </c>
      <c r="H1180">
        <v>0.37685185185185188</v>
      </c>
      <c r="I1180">
        <v>84.6</v>
      </c>
      <c r="J1180">
        <v>0.78333333333333321</v>
      </c>
      <c r="K1180">
        <v>70.66</v>
      </c>
      <c r="L1180">
        <v>0.65425925925925921</v>
      </c>
      <c r="M1180" s="41">
        <v>3.2315213233232498E-2</v>
      </c>
      <c r="N1180" s="41">
        <v>2.9921493734474535E-4</v>
      </c>
    </row>
    <row r="1181" spans="1:14" x14ac:dyDescent="0.25">
      <c r="A1181">
        <v>7830628</v>
      </c>
      <c r="B1181" t="s">
        <v>22</v>
      </c>
      <c r="C1181" t="s">
        <v>4</v>
      </c>
      <c r="D1181" t="s">
        <v>151</v>
      </c>
      <c r="E1181" t="s">
        <v>216</v>
      </c>
      <c r="F1181">
        <v>1.8518518518518517E-2</v>
      </c>
      <c r="G1181">
        <v>41.7</v>
      </c>
      <c r="H1181">
        <v>0.77222222222222225</v>
      </c>
      <c r="I1181">
        <v>95.7</v>
      </c>
      <c r="J1181">
        <v>1.7722222222222221</v>
      </c>
      <c r="K1181">
        <v>71.539999999999992</v>
      </c>
      <c r="L1181">
        <v>1.3248148148148147</v>
      </c>
      <c r="M1181" s="41">
        <v>0.10278261452913284</v>
      </c>
      <c r="N1181" s="41">
        <v>1.9033817505394971E-3</v>
      </c>
    </row>
    <row r="1182" spans="1:14" x14ac:dyDescent="0.25">
      <c r="A1182">
        <v>7830628</v>
      </c>
      <c r="B1182" t="s">
        <v>22</v>
      </c>
      <c r="C1182" t="s">
        <v>4</v>
      </c>
      <c r="D1182" t="s">
        <v>151</v>
      </c>
      <c r="E1182" t="s">
        <v>217</v>
      </c>
      <c r="F1182">
        <v>1.8518518518518517E-2</v>
      </c>
      <c r="G1182">
        <v>23.2</v>
      </c>
      <c r="H1182">
        <v>0.42962962962962958</v>
      </c>
      <c r="I1182">
        <v>75.900000000000006</v>
      </c>
      <c r="J1182">
        <v>1.4055555555555557</v>
      </c>
      <c r="K1182">
        <v>46.664999999999999</v>
      </c>
      <c r="L1182">
        <v>0.86416666666666664</v>
      </c>
      <c r="M1182" s="41">
        <v>-3.3037882298231125E-2</v>
      </c>
      <c r="N1182" s="41">
        <v>-6.1181263515242825E-4</v>
      </c>
    </row>
    <row r="1183" spans="1:14" x14ac:dyDescent="0.25">
      <c r="A1183">
        <v>7830628</v>
      </c>
      <c r="B1183" t="s">
        <v>22</v>
      </c>
      <c r="C1183" t="s">
        <v>4</v>
      </c>
      <c r="D1183" t="s">
        <v>151</v>
      </c>
      <c r="E1183" t="s">
        <v>153</v>
      </c>
      <c r="F1183">
        <v>2.5462962962962962E-2</v>
      </c>
      <c r="G1183">
        <v>38.200000000000003</v>
      </c>
      <c r="H1183">
        <v>0.97268518518518521</v>
      </c>
      <c r="I1183">
        <v>88.8</v>
      </c>
      <c r="J1183">
        <v>2.2611111111111111</v>
      </c>
      <c r="K1183">
        <v>71.459999999999994</v>
      </c>
      <c r="L1183">
        <v>1.8195833333333331</v>
      </c>
      <c r="M1183" s="41">
        <v>4.0290635079145432E-2</v>
      </c>
      <c r="N1183" s="41">
        <v>1.0259189487745364E-3</v>
      </c>
    </row>
    <row r="1184" spans="1:14" x14ac:dyDescent="0.25">
      <c r="A1184">
        <v>7830628</v>
      </c>
      <c r="B1184" t="s">
        <v>22</v>
      </c>
      <c r="C1184" t="s">
        <v>4</v>
      </c>
      <c r="D1184" t="s">
        <v>151</v>
      </c>
      <c r="E1184" t="s">
        <v>255</v>
      </c>
      <c r="F1184">
        <v>6.9444444444444441E-3</v>
      </c>
      <c r="G1184">
        <v>28.1</v>
      </c>
      <c r="H1184">
        <v>0.19513888888888889</v>
      </c>
      <c r="I1184">
        <v>97.2</v>
      </c>
      <c r="J1184">
        <v>0.67499999999999993</v>
      </c>
      <c r="K1184">
        <v>69.364999999999995</v>
      </c>
      <c r="L1184">
        <v>0.4817013888888888</v>
      </c>
      <c r="M1184" s="41">
        <v>0.11290121078491211</v>
      </c>
      <c r="N1184" s="41">
        <v>7.8403618600633403E-4</v>
      </c>
    </row>
    <row r="1185" spans="1:14" x14ac:dyDescent="0.25">
      <c r="A1185">
        <v>7830628</v>
      </c>
      <c r="B1185" t="s">
        <v>22</v>
      </c>
      <c r="C1185" t="s">
        <v>4</v>
      </c>
      <c r="D1185" t="s">
        <v>151</v>
      </c>
      <c r="E1185" t="s">
        <v>218</v>
      </c>
      <c r="F1185">
        <v>1.3888888888888888E-2</v>
      </c>
      <c r="G1185">
        <v>26.1</v>
      </c>
      <c r="H1185">
        <v>0.36249999999999999</v>
      </c>
      <c r="I1185">
        <v>70.400000000000006</v>
      </c>
      <c r="J1185">
        <v>0.97777777777777786</v>
      </c>
      <c r="K1185">
        <v>47.395000000000003</v>
      </c>
      <c r="L1185">
        <v>0.65826388888888887</v>
      </c>
      <c r="M1185" s="41">
        <v>-7.2421267628669739E-2</v>
      </c>
      <c r="N1185" s="41">
        <v>-1.0058509392870797E-3</v>
      </c>
    </row>
    <row r="1186" spans="1:14" x14ac:dyDescent="0.25">
      <c r="A1186">
        <v>7830628</v>
      </c>
      <c r="B1186" t="s">
        <v>22</v>
      </c>
      <c r="C1186" t="s">
        <v>4</v>
      </c>
      <c r="D1186" t="s">
        <v>151</v>
      </c>
      <c r="E1186" t="s">
        <v>219</v>
      </c>
      <c r="F1186">
        <v>6.9444444444444441E-3</v>
      </c>
      <c r="G1186">
        <v>73</v>
      </c>
      <c r="H1186">
        <v>0.50694444444444442</v>
      </c>
      <c r="I1186">
        <v>93.9</v>
      </c>
      <c r="J1186">
        <v>0.65208333333333335</v>
      </c>
      <c r="K1186">
        <v>82.51</v>
      </c>
      <c r="L1186">
        <v>0.57298611111111108</v>
      </c>
      <c r="M1186" s="41">
        <v>7.2352610528469086E-2</v>
      </c>
      <c r="N1186" s="41">
        <v>5.0244868422547973E-4</v>
      </c>
    </row>
    <row r="1187" spans="1:14" x14ac:dyDescent="0.25">
      <c r="A1187">
        <v>7830628</v>
      </c>
      <c r="B1187" t="s">
        <v>22</v>
      </c>
      <c r="C1187" t="s">
        <v>4</v>
      </c>
      <c r="D1187" t="s">
        <v>151</v>
      </c>
      <c r="E1187" t="s">
        <v>220</v>
      </c>
      <c r="F1187">
        <v>3.7037037037037035E-2</v>
      </c>
      <c r="G1187">
        <v>37.6</v>
      </c>
      <c r="H1187">
        <v>1.3925925925925926</v>
      </c>
      <c r="I1187">
        <v>83.4</v>
      </c>
      <c r="J1187">
        <v>3.088888888888889</v>
      </c>
      <c r="K1187">
        <v>68.85499999999999</v>
      </c>
      <c r="L1187">
        <v>2.5501851851851844</v>
      </c>
      <c r="M1187" s="41">
        <v>1.4446694403886795E-2</v>
      </c>
      <c r="N1187" s="41">
        <v>5.3506275569951088E-4</v>
      </c>
    </row>
    <row r="1188" spans="1:14" x14ac:dyDescent="0.25">
      <c r="A1188">
        <v>7830628</v>
      </c>
      <c r="B1188" t="s">
        <v>22</v>
      </c>
      <c r="C1188" t="s">
        <v>4</v>
      </c>
      <c r="D1188" t="s">
        <v>151</v>
      </c>
      <c r="E1188" t="s">
        <v>221</v>
      </c>
      <c r="F1188">
        <v>2.3148148148148147E-2</v>
      </c>
      <c r="G1188">
        <v>40.799999999999997</v>
      </c>
      <c r="H1188">
        <v>0.94444444444444431</v>
      </c>
      <c r="I1188">
        <v>89.8</v>
      </c>
      <c r="J1188">
        <v>2.0787037037037037</v>
      </c>
      <c r="K1188">
        <v>68.784999999999997</v>
      </c>
      <c r="L1188">
        <v>1.5922453703703703</v>
      </c>
      <c r="M1188" s="41">
        <v>4.4755373150110245E-2</v>
      </c>
      <c r="N1188" s="41">
        <v>1.0360040081044037E-3</v>
      </c>
    </row>
    <row r="1189" spans="1:14" x14ac:dyDescent="0.25">
      <c r="A1189">
        <v>7830628</v>
      </c>
      <c r="B1189" t="s">
        <v>22</v>
      </c>
      <c r="C1189" t="s">
        <v>4</v>
      </c>
      <c r="D1189" t="s">
        <v>151</v>
      </c>
      <c r="E1189" t="s">
        <v>222</v>
      </c>
      <c r="F1189">
        <v>9.2592592592592587E-3</v>
      </c>
      <c r="G1189">
        <v>35.9</v>
      </c>
      <c r="H1189">
        <v>0.33240740740740737</v>
      </c>
      <c r="I1189">
        <v>86.3</v>
      </c>
      <c r="J1189">
        <v>0.79907407407407405</v>
      </c>
      <c r="K1189">
        <v>63.974999999999994</v>
      </c>
      <c r="L1189">
        <v>0.59236111111111101</v>
      </c>
      <c r="M1189" s="41">
        <v>4.2108204215764999E-2</v>
      </c>
      <c r="N1189" s="41">
        <v>3.8989077977560183E-4</v>
      </c>
    </row>
    <row r="1190" spans="1:14" x14ac:dyDescent="0.25">
      <c r="A1190">
        <v>7830628</v>
      </c>
      <c r="B1190" t="s">
        <v>22</v>
      </c>
      <c r="C1190" t="s">
        <v>4</v>
      </c>
      <c r="D1190" t="s">
        <v>151</v>
      </c>
      <c r="E1190" t="s">
        <v>223</v>
      </c>
      <c r="F1190">
        <v>4.6296296296296294E-3</v>
      </c>
      <c r="G1190">
        <v>29.6</v>
      </c>
      <c r="H1190">
        <v>0.13703703703703704</v>
      </c>
      <c r="I1190">
        <v>98.5</v>
      </c>
      <c r="J1190">
        <v>0.45601851851851849</v>
      </c>
      <c r="K1190">
        <v>71.454999999999998</v>
      </c>
      <c r="L1190">
        <v>0.33081018518518518</v>
      </c>
      <c r="M1190" s="41">
        <v>0.15150144696235657</v>
      </c>
      <c r="N1190" s="41">
        <v>7.0139558778868779E-4</v>
      </c>
    </row>
    <row r="1191" spans="1:14" x14ac:dyDescent="0.25">
      <c r="A1191">
        <v>7830628</v>
      </c>
      <c r="B1191" t="s">
        <v>22</v>
      </c>
      <c r="C1191" t="s">
        <v>4</v>
      </c>
      <c r="D1191" t="s">
        <v>151</v>
      </c>
      <c r="E1191" t="s">
        <v>224</v>
      </c>
      <c r="F1191">
        <v>4.6296296296296294E-3</v>
      </c>
      <c r="G1191">
        <v>40.9</v>
      </c>
      <c r="H1191">
        <v>0.18935185185185183</v>
      </c>
      <c r="I1191">
        <v>91.7</v>
      </c>
      <c r="J1191">
        <v>0.42453703703703705</v>
      </c>
      <c r="K1191">
        <v>72.27</v>
      </c>
      <c r="L1191">
        <v>0.33458333333333329</v>
      </c>
      <c r="M1191" s="41">
        <v>5.291391909122467E-2</v>
      </c>
      <c r="N1191" s="41">
        <v>2.4497184764455863E-4</v>
      </c>
    </row>
    <row r="1192" spans="1:14" x14ac:dyDescent="0.25">
      <c r="A1192">
        <v>7830628</v>
      </c>
      <c r="B1192" t="s">
        <v>22</v>
      </c>
      <c r="C1192" t="s">
        <v>4</v>
      </c>
      <c r="D1192" t="s">
        <v>151</v>
      </c>
      <c r="E1192" t="s">
        <v>225</v>
      </c>
      <c r="F1192">
        <v>6.9444444444444441E-3</v>
      </c>
      <c r="G1192">
        <v>22.9</v>
      </c>
      <c r="H1192">
        <v>0.15902777777777777</v>
      </c>
      <c r="I1192">
        <v>75.2</v>
      </c>
      <c r="J1192">
        <v>0.52222222222222225</v>
      </c>
      <c r="K1192">
        <v>56.12</v>
      </c>
      <c r="L1192">
        <v>0.38972222222222219</v>
      </c>
      <c r="M1192" s="41">
        <v>-6.5727211534976959E-2</v>
      </c>
      <c r="N1192" s="41">
        <v>-4.5643896899289551E-4</v>
      </c>
    </row>
    <row r="1193" spans="1:14" x14ac:dyDescent="0.25">
      <c r="A1193">
        <v>7830628</v>
      </c>
      <c r="B1193" t="s">
        <v>22</v>
      </c>
      <c r="C1193" t="s">
        <v>4</v>
      </c>
      <c r="D1193" t="s">
        <v>151</v>
      </c>
      <c r="E1193" t="s">
        <v>154</v>
      </c>
      <c r="F1193">
        <v>1.8518518518518517E-2</v>
      </c>
      <c r="G1193">
        <v>25.4</v>
      </c>
      <c r="H1193">
        <v>0.47037037037037033</v>
      </c>
      <c r="I1193">
        <v>88.1</v>
      </c>
      <c r="J1193">
        <v>1.6314814814814813</v>
      </c>
      <c r="K1193">
        <v>52.055</v>
      </c>
      <c r="L1193">
        <v>0.96398148148148144</v>
      </c>
      <c r="M1193" s="41">
        <v>4.9223095178604126E-2</v>
      </c>
      <c r="N1193" s="41">
        <v>9.1153879960378004E-4</v>
      </c>
    </row>
    <row r="1194" spans="1:14" x14ac:dyDescent="0.25">
      <c r="A1194">
        <v>7830628</v>
      </c>
      <c r="B1194" t="s">
        <v>22</v>
      </c>
      <c r="C1194" t="s">
        <v>4</v>
      </c>
      <c r="D1194" t="s">
        <v>151</v>
      </c>
      <c r="E1194" t="s">
        <v>226</v>
      </c>
      <c r="F1194">
        <v>3.7037037037037035E-2</v>
      </c>
      <c r="G1194">
        <v>39.799999999999997</v>
      </c>
      <c r="H1194">
        <v>1.4740740740740739</v>
      </c>
      <c r="I1194">
        <v>92.8</v>
      </c>
      <c r="J1194">
        <v>3.4370370370370367</v>
      </c>
      <c r="K1194">
        <v>70.534999999999997</v>
      </c>
      <c r="L1194">
        <v>2.6124074074074071</v>
      </c>
      <c r="M1194" s="41">
        <v>0.21514320373535156</v>
      </c>
      <c r="N1194" s="41">
        <v>7.9682668050130197E-3</v>
      </c>
    </row>
    <row r="1195" spans="1:14" x14ac:dyDescent="0.25">
      <c r="A1195">
        <v>7830628</v>
      </c>
      <c r="B1195" t="s">
        <v>22</v>
      </c>
      <c r="C1195" t="s">
        <v>4</v>
      </c>
      <c r="D1195" t="s">
        <v>151</v>
      </c>
      <c r="E1195" t="s">
        <v>227</v>
      </c>
      <c r="F1195">
        <v>4.6296296296296294E-3</v>
      </c>
      <c r="G1195">
        <v>16.100000000000001</v>
      </c>
      <c r="H1195">
        <v>7.4537037037037041E-2</v>
      </c>
      <c r="I1195">
        <v>55.3</v>
      </c>
      <c r="J1195">
        <v>0.25601851851851848</v>
      </c>
      <c r="K1195">
        <v>47.22</v>
      </c>
      <c r="L1195">
        <v>0.21861111111111109</v>
      </c>
      <c r="M1195" s="41">
        <v>-0.23428280651569366</v>
      </c>
      <c r="N1195" s="41">
        <v>-1.084642622757841E-3</v>
      </c>
    </row>
    <row r="1196" spans="1:14" x14ac:dyDescent="0.25">
      <c r="A1196">
        <v>7830628</v>
      </c>
      <c r="B1196" t="s">
        <v>22</v>
      </c>
      <c r="C1196" t="s">
        <v>4</v>
      </c>
      <c r="D1196" t="s">
        <v>151</v>
      </c>
      <c r="E1196" t="s">
        <v>228</v>
      </c>
      <c r="F1196">
        <v>4.6296296296296294E-3</v>
      </c>
      <c r="G1196">
        <v>40.299999999999997</v>
      </c>
      <c r="H1196">
        <v>0.18657407407407406</v>
      </c>
      <c r="I1196">
        <v>74</v>
      </c>
      <c r="J1196">
        <v>0.34259259259259256</v>
      </c>
      <c r="K1196">
        <v>63.624999999999993</v>
      </c>
      <c r="L1196">
        <v>0.29456018518518512</v>
      </c>
      <c r="M1196" s="41">
        <v>-5.5587489157915115E-2</v>
      </c>
      <c r="N1196" s="41">
        <v>-2.5734948684219962E-4</v>
      </c>
    </row>
    <row r="1197" spans="1:14" x14ac:dyDescent="0.25">
      <c r="A1197">
        <v>7830628</v>
      </c>
      <c r="B1197" t="s">
        <v>22</v>
      </c>
      <c r="C1197" t="s">
        <v>4</v>
      </c>
      <c r="D1197" t="s">
        <v>151</v>
      </c>
      <c r="E1197" t="s">
        <v>948</v>
      </c>
      <c r="F1197">
        <v>2.0833333333333332E-2</v>
      </c>
      <c r="G1197">
        <v>37.4</v>
      </c>
      <c r="H1197">
        <v>0.77916666666666656</v>
      </c>
      <c r="I1197">
        <v>96.9</v>
      </c>
      <c r="J1197">
        <v>2.0187499999999998</v>
      </c>
      <c r="K1197">
        <v>73.209999999999994</v>
      </c>
      <c r="L1197">
        <v>1.5252083333333331</v>
      </c>
      <c r="M1197" s="41">
        <v>0.12656982243061066</v>
      </c>
      <c r="N1197" s="41">
        <v>2.636871300637722E-3</v>
      </c>
    </row>
    <row r="1198" spans="1:14" x14ac:dyDescent="0.25">
      <c r="A1198">
        <v>7830628</v>
      </c>
      <c r="B1198" t="s">
        <v>22</v>
      </c>
      <c r="C1198" t="s">
        <v>4</v>
      </c>
      <c r="D1198" t="s">
        <v>151</v>
      </c>
      <c r="E1198" t="s">
        <v>155</v>
      </c>
      <c r="F1198">
        <v>3.7037037037037035E-2</v>
      </c>
      <c r="G1198">
        <v>33.9</v>
      </c>
      <c r="H1198">
        <v>1.2555555555555555</v>
      </c>
      <c r="I1198">
        <v>96.1</v>
      </c>
      <c r="J1198">
        <v>3.5592592592592589</v>
      </c>
      <c r="K1198">
        <v>70.460000000000008</v>
      </c>
      <c r="L1198">
        <v>2.6096296296296297</v>
      </c>
      <c r="M1198" s="41">
        <v>0.14321206510066986</v>
      </c>
      <c r="N1198" s="41">
        <v>5.3041505592840684E-3</v>
      </c>
    </row>
    <row r="1199" spans="1:14" x14ac:dyDescent="0.25">
      <c r="A1199">
        <v>7830628</v>
      </c>
      <c r="B1199" t="s">
        <v>22</v>
      </c>
      <c r="C1199" t="s">
        <v>4</v>
      </c>
      <c r="D1199" t="s">
        <v>151</v>
      </c>
      <c r="E1199" t="s">
        <v>229</v>
      </c>
      <c r="F1199">
        <v>6.9444444444444441E-3</v>
      </c>
      <c r="G1199">
        <v>43.6</v>
      </c>
      <c r="H1199">
        <v>0.30277777777777776</v>
      </c>
      <c r="I1199">
        <v>96</v>
      </c>
      <c r="J1199">
        <v>0.66666666666666663</v>
      </c>
      <c r="K1199">
        <v>75.72</v>
      </c>
      <c r="L1199">
        <v>0.52583333333333326</v>
      </c>
      <c r="M1199" s="41">
        <v>0.17845073342323303</v>
      </c>
      <c r="N1199" s="41">
        <v>1.2392412043280071E-3</v>
      </c>
    </row>
    <row r="1200" spans="1:14" x14ac:dyDescent="0.25">
      <c r="A1200">
        <v>7830628</v>
      </c>
      <c r="B1200" t="s">
        <v>22</v>
      </c>
      <c r="C1200" t="s">
        <v>4</v>
      </c>
      <c r="D1200" t="s">
        <v>151</v>
      </c>
      <c r="E1200" t="s">
        <v>230</v>
      </c>
      <c r="F1200">
        <v>9.2592592592592587E-3</v>
      </c>
      <c r="G1200">
        <v>30.9</v>
      </c>
      <c r="H1200">
        <v>0.28611111111111109</v>
      </c>
      <c r="I1200">
        <v>82</v>
      </c>
      <c r="J1200">
        <v>0.75925925925925919</v>
      </c>
      <c r="K1200">
        <v>65.75</v>
      </c>
      <c r="L1200">
        <v>0.60879629629629628</v>
      </c>
      <c r="M1200" s="41">
        <v>-1.5185782685875893E-2</v>
      </c>
      <c r="N1200" s="41">
        <v>-1.406090989432953E-4</v>
      </c>
    </row>
    <row r="1201" spans="1:14" x14ac:dyDescent="0.25">
      <c r="A1201">
        <v>7830628</v>
      </c>
      <c r="B1201" t="s">
        <v>22</v>
      </c>
      <c r="C1201" t="s">
        <v>4</v>
      </c>
      <c r="D1201" t="s">
        <v>151</v>
      </c>
      <c r="E1201" t="s">
        <v>231</v>
      </c>
      <c r="F1201">
        <v>6.9444444444444441E-3</v>
      </c>
      <c r="G1201">
        <v>68.599999999999994</v>
      </c>
      <c r="H1201">
        <v>0.47638888888888881</v>
      </c>
      <c r="I1201">
        <v>90.8</v>
      </c>
      <c r="J1201">
        <v>0.63055555555555554</v>
      </c>
      <c r="K1201">
        <v>84.12</v>
      </c>
      <c r="L1201">
        <v>0.58416666666666661</v>
      </c>
      <c r="M1201" s="41">
        <v>7.2367802262306213E-2</v>
      </c>
      <c r="N1201" s="41">
        <v>5.0255418237712642E-4</v>
      </c>
    </row>
    <row r="1202" spans="1:14" x14ac:dyDescent="0.25">
      <c r="A1202">
        <v>7830628</v>
      </c>
      <c r="B1202" t="s">
        <v>22</v>
      </c>
      <c r="C1202" t="s">
        <v>4</v>
      </c>
      <c r="D1202" t="s">
        <v>151</v>
      </c>
      <c r="E1202" t="s">
        <v>232</v>
      </c>
      <c r="F1202">
        <v>4.6296296296296294E-2</v>
      </c>
      <c r="G1202">
        <v>42.5</v>
      </c>
      <c r="H1202">
        <v>1.9675925925925926</v>
      </c>
      <c r="I1202">
        <v>89.6</v>
      </c>
      <c r="J1202">
        <v>4.1481481481481479</v>
      </c>
      <c r="K1202">
        <v>66.67</v>
      </c>
      <c r="L1202">
        <v>3.0865740740740741</v>
      </c>
      <c r="M1202" s="41">
        <v>8.1660181283950806E-2</v>
      </c>
      <c r="N1202" s="41">
        <v>3.7805639483310554E-3</v>
      </c>
    </row>
    <row r="1203" spans="1:14" x14ac:dyDescent="0.25">
      <c r="A1203">
        <v>7830628</v>
      </c>
      <c r="B1203" t="s">
        <v>22</v>
      </c>
      <c r="C1203" t="s">
        <v>4</v>
      </c>
      <c r="D1203" t="s">
        <v>151</v>
      </c>
      <c r="E1203" t="s">
        <v>156</v>
      </c>
      <c r="F1203">
        <v>6.9444444444444441E-3</v>
      </c>
      <c r="G1203">
        <v>32.9</v>
      </c>
      <c r="H1203">
        <v>0.22847222222222219</v>
      </c>
      <c r="I1203">
        <v>94.5</v>
      </c>
      <c r="J1203">
        <v>0.65625</v>
      </c>
      <c r="K1203">
        <v>70.674999999999997</v>
      </c>
      <c r="L1203">
        <v>0.49079861111111106</v>
      </c>
      <c r="M1203" s="41">
        <v>6.3434191048145294E-2</v>
      </c>
      <c r="N1203" s="41">
        <v>4.4051521561212006E-4</v>
      </c>
    </row>
    <row r="1204" spans="1:14" x14ac:dyDescent="0.25">
      <c r="A1204">
        <v>7830628</v>
      </c>
      <c r="B1204" t="s">
        <v>22</v>
      </c>
      <c r="C1204" t="s">
        <v>4</v>
      </c>
      <c r="D1204" t="s">
        <v>151</v>
      </c>
      <c r="E1204" t="s">
        <v>233</v>
      </c>
      <c r="F1204">
        <v>4.6296296296296294E-3</v>
      </c>
      <c r="G1204">
        <v>74.599999999999994</v>
      </c>
      <c r="H1204">
        <v>0.34537037037037033</v>
      </c>
      <c r="I1204">
        <v>83.8</v>
      </c>
      <c r="J1204">
        <v>0.38796296296296295</v>
      </c>
      <c r="K1204">
        <v>74.194999999999993</v>
      </c>
      <c r="L1204">
        <v>0.34349537037037031</v>
      </c>
      <c r="M1204" s="41">
        <v>-1.8182771280407906E-2</v>
      </c>
      <c r="N1204" s="41">
        <v>-8.4179496668555114E-5</v>
      </c>
    </row>
    <row r="1205" spans="1:14" x14ac:dyDescent="0.25">
      <c r="A1205">
        <v>7830628</v>
      </c>
      <c r="B1205" t="s">
        <v>22</v>
      </c>
      <c r="C1205" t="s">
        <v>4</v>
      </c>
      <c r="D1205" t="s">
        <v>151</v>
      </c>
      <c r="E1205" t="s">
        <v>235</v>
      </c>
      <c r="F1205">
        <v>2.5462962962962962E-2</v>
      </c>
      <c r="G1205">
        <v>24</v>
      </c>
      <c r="H1205">
        <v>0.61111111111111105</v>
      </c>
      <c r="I1205">
        <v>87.9</v>
      </c>
      <c r="J1205">
        <v>2.2381944444444444</v>
      </c>
      <c r="K1205">
        <v>64.545000000000002</v>
      </c>
      <c r="L1205">
        <v>1.6435069444444443</v>
      </c>
      <c r="M1205" s="41">
        <v>4.9925632774829865E-2</v>
      </c>
      <c r="N1205" s="41">
        <v>1.2712545382479825E-3</v>
      </c>
    </row>
    <row r="1206" spans="1:14" x14ac:dyDescent="0.25">
      <c r="A1206">
        <v>7830628</v>
      </c>
      <c r="B1206" t="s">
        <v>22</v>
      </c>
      <c r="C1206" t="s">
        <v>4</v>
      </c>
      <c r="D1206" t="s">
        <v>151</v>
      </c>
      <c r="E1206" t="s">
        <v>315</v>
      </c>
      <c r="F1206">
        <v>2.3148148148148147E-3</v>
      </c>
      <c r="G1206">
        <v>24</v>
      </c>
      <c r="H1206">
        <v>5.5555555555555552E-2</v>
      </c>
      <c r="I1206">
        <v>87.9</v>
      </c>
      <c r="J1206">
        <v>0.20347222222222222</v>
      </c>
      <c r="K1206">
        <v>64.545000000000002</v>
      </c>
      <c r="L1206">
        <v>0.14940972222222221</v>
      </c>
      <c r="M1206" s="41">
        <v>4.9925632774829865E-2</v>
      </c>
      <c r="N1206" s="41">
        <v>1.1556859438618024E-4</v>
      </c>
    </row>
    <row r="1207" spans="1:14" x14ac:dyDescent="0.25">
      <c r="A1207">
        <v>7830628</v>
      </c>
      <c r="B1207" t="s">
        <v>22</v>
      </c>
      <c r="C1207" t="s">
        <v>4</v>
      </c>
      <c r="D1207" t="s">
        <v>151</v>
      </c>
      <c r="E1207" t="s">
        <v>236</v>
      </c>
      <c r="F1207">
        <v>2.3148148148148147E-2</v>
      </c>
      <c r="G1207">
        <v>28.5</v>
      </c>
      <c r="H1207">
        <v>0.65972222222222221</v>
      </c>
      <c r="I1207">
        <v>87.3</v>
      </c>
      <c r="J1207">
        <v>2.020833333333333</v>
      </c>
      <c r="K1207">
        <v>66.08</v>
      </c>
      <c r="L1207">
        <v>1.5296296296296295</v>
      </c>
      <c r="M1207" s="41">
        <v>7.3341675102710724E-2</v>
      </c>
      <c r="N1207" s="41">
        <v>1.6977239607108962E-3</v>
      </c>
    </row>
    <row r="1208" spans="1:14" x14ac:dyDescent="0.25">
      <c r="A1208">
        <v>7830628</v>
      </c>
      <c r="B1208" t="s">
        <v>22</v>
      </c>
      <c r="C1208" t="s">
        <v>4</v>
      </c>
      <c r="D1208" t="s">
        <v>151</v>
      </c>
      <c r="E1208" t="s">
        <v>237</v>
      </c>
      <c r="F1208">
        <v>2.3148148148148147E-3</v>
      </c>
      <c r="G1208">
        <v>36.799999999999997</v>
      </c>
      <c r="H1208">
        <v>8.5185185185185169E-2</v>
      </c>
      <c r="I1208">
        <v>88</v>
      </c>
      <c r="J1208">
        <v>0.20370370370370369</v>
      </c>
      <c r="K1208">
        <v>64.239999999999995</v>
      </c>
      <c r="L1208">
        <v>0.14870370370370367</v>
      </c>
      <c r="M1208" s="41">
        <v>1.3899721670895815E-4</v>
      </c>
      <c r="N1208" s="41">
        <v>3.217528164559216E-7</v>
      </c>
    </row>
    <row r="1209" spans="1:14" x14ac:dyDescent="0.25">
      <c r="A1209">
        <v>7830628</v>
      </c>
      <c r="B1209" t="s">
        <v>22</v>
      </c>
      <c r="C1209" t="s">
        <v>4</v>
      </c>
      <c r="D1209" t="s">
        <v>151</v>
      </c>
      <c r="E1209" t="s">
        <v>158</v>
      </c>
      <c r="F1209">
        <v>9.2592592592592587E-3</v>
      </c>
      <c r="G1209">
        <v>51.7</v>
      </c>
      <c r="H1209">
        <v>0.47870370370370369</v>
      </c>
      <c r="I1209">
        <v>90.3</v>
      </c>
      <c r="J1209">
        <v>0.83611111111111103</v>
      </c>
      <c r="K1209">
        <v>74.564999999999998</v>
      </c>
      <c r="L1209">
        <v>0.69041666666666657</v>
      </c>
      <c r="M1209" s="41">
        <v>0.10100529342889786</v>
      </c>
      <c r="N1209" s="41">
        <v>9.3523419841572088E-4</v>
      </c>
    </row>
    <row r="1210" spans="1:14" x14ac:dyDescent="0.25">
      <c r="A1210">
        <v>7830628</v>
      </c>
      <c r="B1210" t="s">
        <v>22</v>
      </c>
      <c r="C1210" t="s">
        <v>4</v>
      </c>
      <c r="D1210" t="s">
        <v>151</v>
      </c>
      <c r="E1210" t="s">
        <v>159</v>
      </c>
      <c r="F1210">
        <v>4.6296296296296294E-3</v>
      </c>
      <c r="G1210">
        <v>25.8</v>
      </c>
      <c r="H1210">
        <v>0.11944444444444444</v>
      </c>
      <c r="I1210">
        <v>93.7</v>
      </c>
      <c r="J1210">
        <v>0.43379629629629629</v>
      </c>
      <c r="K1210">
        <v>63.345000000000006</v>
      </c>
      <c r="L1210">
        <v>0.29326388888888888</v>
      </c>
      <c r="M1210" s="41">
        <v>9.4725877046585083E-2</v>
      </c>
      <c r="N1210" s="41">
        <v>4.3854572706752352E-4</v>
      </c>
    </row>
    <row r="1211" spans="1:14" x14ac:dyDescent="0.25">
      <c r="A1211">
        <v>7830628</v>
      </c>
      <c r="B1211" t="s">
        <v>22</v>
      </c>
      <c r="C1211" t="s">
        <v>4</v>
      </c>
      <c r="D1211" t="s">
        <v>151</v>
      </c>
      <c r="E1211" t="s">
        <v>238</v>
      </c>
      <c r="F1211">
        <v>1.1574074074074073E-2</v>
      </c>
      <c r="G1211">
        <v>25.3</v>
      </c>
      <c r="H1211">
        <v>0.29282407407407407</v>
      </c>
      <c r="I1211">
        <v>75.599999999999994</v>
      </c>
      <c r="J1211">
        <v>0.87499999999999989</v>
      </c>
      <c r="K1211">
        <v>60.97</v>
      </c>
      <c r="L1211">
        <v>0.70567129629629621</v>
      </c>
      <c r="M1211" s="41">
        <v>-2.7913715690374374E-2</v>
      </c>
      <c r="N1211" s="41">
        <v>-3.2307541308303672E-4</v>
      </c>
    </row>
    <row r="1212" spans="1:14" x14ac:dyDescent="0.25">
      <c r="A1212">
        <v>7830628</v>
      </c>
      <c r="B1212" t="s">
        <v>22</v>
      </c>
      <c r="C1212" t="s">
        <v>4</v>
      </c>
      <c r="D1212" t="s">
        <v>160</v>
      </c>
      <c r="E1212" t="s">
        <v>318</v>
      </c>
      <c r="F1212">
        <v>6.9444444444444441E-3</v>
      </c>
      <c r="G1212">
        <v>30.8</v>
      </c>
      <c r="H1212">
        <v>0.21388888888888888</v>
      </c>
      <c r="I1212">
        <v>89.2</v>
      </c>
      <c r="J1212">
        <v>0.61944444444444446</v>
      </c>
      <c r="K1212">
        <v>61.980000000000004</v>
      </c>
      <c r="L1212">
        <v>0.43041666666666667</v>
      </c>
      <c r="M1212" s="41">
        <v>2.388462983071804E-2</v>
      </c>
      <c r="N1212" s="41">
        <v>1.6586548493554193E-4</v>
      </c>
    </row>
    <row r="1213" spans="1:14" x14ac:dyDescent="0.25">
      <c r="A1213">
        <v>7830628</v>
      </c>
      <c r="B1213" t="s">
        <v>22</v>
      </c>
      <c r="C1213" t="s">
        <v>4</v>
      </c>
      <c r="D1213" t="s">
        <v>160</v>
      </c>
      <c r="E1213" t="s">
        <v>927</v>
      </c>
      <c r="F1213">
        <v>2.3148148148148147E-3</v>
      </c>
      <c r="G1213">
        <v>42.1</v>
      </c>
      <c r="H1213">
        <v>9.7453703703703695E-2</v>
      </c>
      <c r="I1213">
        <v>89</v>
      </c>
      <c r="J1213">
        <v>0.20601851851851852</v>
      </c>
      <c r="K1213">
        <v>72.394999999999996</v>
      </c>
      <c r="L1213">
        <v>0.1675810185185185</v>
      </c>
      <c r="M1213" s="41">
        <v>2.220604196190834E-2</v>
      </c>
      <c r="N1213" s="41">
        <v>5.140287491182486E-5</v>
      </c>
    </row>
    <row r="1214" spans="1:14" x14ac:dyDescent="0.25">
      <c r="A1214">
        <v>7830628</v>
      </c>
      <c r="B1214" t="s">
        <v>22</v>
      </c>
      <c r="C1214" t="s">
        <v>4</v>
      </c>
      <c r="D1214" t="s">
        <v>160</v>
      </c>
      <c r="E1214" t="s">
        <v>161</v>
      </c>
      <c r="F1214">
        <v>2.3148148148148147E-3</v>
      </c>
      <c r="G1214">
        <v>51</v>
      </c>
      <c r="H1214">
        <v>0.11805555555555555</v>
      </c>
      <c r="I1214">
        <v>79.900000000000006</v>
      </c>
      <c r="J1214">
        <v>0.1849537037037037</v>
      </c>
      <c r="K1214">
        <v>70.635000000000005</v>
      </c>
      <c r="L1214">
        <v>0.16350694444444444</v>
      </c>
      <c r="M1214" s="41">
        <v>-7.3129110038280487E-2</v>
      </c>
      <c r="N1214" s="41">
        <v>-1.6928034731083445E-4</v>
      </c>
    </row>
    <row r="1215" spans="1:14" x14ac:dyDescent="0.25">
      <c r="A1215">
        <v>7830628</v>
      </c>
      <c r="B1215" t="s">
        <v>22</v>
      </c>
      <c r="C1215" t="s">
        <v>4</v>
      </c>
      <c r="D1215" t="s">
        <v>160</v>
      </c>
      <c r="E1215" t="s">
        <v>162</v>
      </c>
      <c r="F1215">
        <v>1.6203703703703703E-2</v>
      </c>
      <c r="G1215">
        <v>34.1</v>
      </c>
      <c r="H1215">
        <v>0.55254629629629626</v>
      </c>
      <c r="I1215">
        <v>81.5</v>
      </c>
      <c r="J1215">
        <v>1.3206018518518519</v>
      </c>
      <c r="K1215">
        <v>67.85499999999999</v>
      </c>
      <c r="L1215">
        <v>1.0995023148148146</v>
      </c>
      <c r="M1215" s="41">
        <v>-3.6220040172338486E-2</v>
      </c>
      <c r="N1215" s="41">
        <v>-5.8689879908881799E-4</v>
      </c>
    </row>
    <row r="1216" spans="1:14" x14ac:dyDescent="0.25">
      <c r="A1216">
        <v>7830628</v>
      </c>
      <c r="B1216" t="s">
        <v>22</v>
      </c>
      <c r="C1216" t="s">
        <v>4</v>
      </c>
      <c r="D1216" t="s">
        <v>160</v>
      </c>
      <c r="E1216" t="s">
        <v>939</v>
      </c>
      <c r="F1216">
        <v>2.3148148148148147E-3</v>
      </c>
      <c r="G1216">
        <v>44.4</v>
      </c>
      <c r="H1216">
        <v>0.10277777777777777</v>
      </c>
      <c r="I1216">
        <v>89.2</v>
      </c>
      <c r="J1216">
        <v>0.20648148148148149</v>
      </c>
      <c r="K1216">
        <v>74.304999999999993</v>
      </c>
      <c r="L1216">
        <v>0.17200231481481479</v>
      </c>
      <c r="M1216" s="41">
        <v>2.3890350013971329E-2</v>
      </c>
      <c r="N1216" s="41">
        <v>5.5301736143452149E-5</v>
      </c>
    </row>
    <row r="1217" spans="1:14" x14ac:dyDescent="0.25">
      <c r="A1217">
        <v>7830628</v>
      </c>
      <c r="B1217" t="s">
        <v>22</v>
      </c>
      <c r="C1217" t="s">
        <v>4</v>
      </c>
      <c r="D1217" t="s">
        <v>160</v>
      </c>
      <c r="E1217" t="s">
        <v>409</v>
      </c>
      <c r="F1217">
        <v>2.3148148148148147E-3</v>
      </c>
      <c r="G1217">
        <v>35.6</v>
      </c>
      <c r="H1217">
        <v>8.2407407407407401E-2</v>
      </c>
      <c r="I1217">
        <v>93.7</v>
      </c>
      <c r="J1217">
        <v>0.21689814814814815</v>
      </c>
      <c r="K1217">
        <v>71.365000000000009</v>
      </c>
      <c r="L1217">
        <v>0.16519675925925928</v>
      </c>
      <c r="M1217" s="41">
        <v>3.9227843284606934E-2</v>
      </c>
      <c r="N1217" s="41">
        <v>9.0805192788441971E-5</v>
      </c>
    </row>
    <row r="1218" spans="1:14" x14ac:dyDescent="0.25">
      <c r="A1218">
        <v>7830628</v>
      </c>
      <c r="B1218" t="s">
        <v>22</v>
      </c>
      <c r="C1218" t="s">
        <v>4</v>
      </c>
      <c r="D1218" t="s">
        <v>160</v>
      </c>
      <c r="E1218" t="s">
        <v>257</v>
      </c>
      <c r="F1218">
        <v>2.3148148148148147E-3</v>
      </c>
      <c r="G1218">
        <v>33.6</v>
      </c>
      <c r="H1218">
        <v>7.7777777777777779E-2</v>
      </c>
      <c r="I1218">
        <v>88.2</v>
      </c>
      <c r="J1218">
        <v>0.20416666666666666</v>
      </c>
      <c r="K1218">
        <v>63.534999999999997</v>
      </c>
      <c r="L1218">
        <v>0.14707175925925925</v>
      </c>
      <c r="M1218" s="41">
        <v>2.994103915989399E-2</v>
      </c>
      <c r="N1218" s="41">
        <v>6.9307961018273117E-5</v>
      </c>
    </row>
    <row r="1219" spans="1:14" x14ac:dyDescent="0.25">
      <c r="A1219">
        <v>7830628</v>
      </c>
      <c r="B1219" t="s">
        <v>22</v>
      </c>
      <c r="C1219" t="s">
        <v>4</v>
      </c>
      <c r="D1219" t="s">
        <v>160</v>
      </c>
      <c r="E1219" t="s">
        <v>326</v>
      </c>
      <c r="F1219">
        <v>2.3148148148148147E-3</v>
      </c>
      <c r="G1219">
        <v>41.7</v>
      </c>
      <c r="H1219">
        <v>9.6527777777777782E-2</v>
      </c>
      <c r="I1219">
        <v>83.9</v>
      </c>
      <c r="J1219">
        <v>0.19421296296296298</v>
      </c>
      <c r="K1219">
        <v>68.789999999999992</v>
      </c>
      <c r="L1219">
        <v>0.15923611111111108</v>
      </c>
      <c r="M1219" s="41">
        <v>-1.0163959115743637E-2</v>
      </c>
      <c r="N1219" s="41">
        <v>-2.3527683138295454E-5</v>
      </c>
    </row>
    <row r="1220" spans="1:14" x14ac:dyDescent="0.25">
      <c r="A1220">
        <v>7830628</v>
      </c>
      <c r="B1220" t="s">
        <v>22</v>
      </c>
      <c r="C1220" t="s">
        <v>4</v>
      </c>
      <c r="D1220" t="s">
        <v>160</v>
      </c>
      <c r="E1220" t="s">
        <v>328</v>
      </c>
      <c r="F1220">
        <v>4.6296296296296294E-3</v>
      </c>
      <c r="G1220">
        <v>26.5</v>
      </c>
      <c r="H1220">
        <v>0.12268518518518517</v>
      </c>
      <c r="I1220">
        <v>73.3</v>
      </c>
      <c r="J1220">
        <v>0.33935185185185179</v>
      </c>
      <c r="K1220">
        <v>61.889999999999993</v>
      </c>
      <c r="L1220">
        <v>0.28652777777777771</v>
      </c>
      <c r="M1220" s="41">
        <v>-0.10428395122289658</v>
      </c>
      <c r="N1220" s="41">
        <v>-4.8279607047637302E-4</v>
      </c>
    </row>
    <row r="1221" spans="1:14" x14ac:dyDescent="0.25">
      <c r="A1221">
        <v>7830628</v>
      </c>
      <c r="B1221" t="s">
        <v>22</v>
      </c>
      <c r="C1221" t="s">
        <v>4</v>
      </c>
      <c r="D1221" t="s">
        <v>163</v>
      </c>
      <c r="E1221" t="s">
        <v>181</v>
      </c>
      <c r="F1221">
        <v>2.3148148148148147E-3</v>
      </c>
      <c r="G1221">
        <v>73.900000000000006</v>
      </c>
      <c r="H1221">
        <v>0.17106481481481481</v>
      </c>
      <c r="I1221">
        <v>81</v>
      </c>
      <c r="J1221">
        <v>0.1875</v>
      </c>
      <c r="K1221">
        <v>74.36</v>
      </c>
      <c r="L1221">
        <v>0.17212962962962963</v>
      </c>
      <c r="M1221" s="41">
        <v>-7.5341805815696716E-2</v>
      </c>
      <c r="N1221" s="41">
        <v>-1.7440232827707573E-4</v>
      </c>
    </row>
    <row r="1222" spans="1:14" x14ac:dyDescent="0.25">
      <c r="A1222">
        <v>7830628</v>
      </c>
      <c r="B1222" t="s">
        <v>22</v>
      </c>
      <c r="C1222" t="s">
        <v>4</v>
      </c>
      <c r="D1222" t="s">
        <v>183</v>
      </c>
      <c r="E1222" t="s">
        <v>412</v>
      </c>
      <c r="F1222">
        <v>4.6296296296296294E-3</v>
      </c>
      <c r="G1222">
        <v>95.3</v>
      </c>
      <c r="H1222">
        <v>0.44120370370370365</v>
      </c>
      <c r="I1222">
        <v>96</v>
      </c>
      <c r="J1222">
        <v>0.44444444444444442</v>
      </c>
      <c r="K1222">
        <v>94.745000000000005</v>
      </c>
      <c r="L1222">
        <v>0.43863425925925925</v>
      </c>
      <c r="M1222" s="41">
        <v>0.10851188004016876</v>
      </c>
      <c r="N1222" s="41">
        <v>5.0236981500078129E-4</v>
      </c>
    </row>
    <row r="1223" spans="1:14" x14ac:dyDescent="0.25">
      <c r="A1223">
        <v>7830628</v>
      </c>
      <c r="B1223" t="s">
        <v>22</v>
      </c>
      <c r="C1223" t="s">
        <v>4</v>
      </c>
      <c r="D1223" t="s">
        <v>183</v>
      </c>
      <c r="E1223" t="s">
        <v>421</v>
      </c>
      <c r="F1223">
        <v>2.3148148148148147E-3</v>
      </c>
      <c r="G1223">
        <v>34.200000000000003</v>
      </c>
      <c r="H1223">
        <v>7.9166666666666663E-2</v>
      </c>
      <c r="I1223">
        <v>76.3</v>
      </c>
      <c r="J1223">
        <v>0.17662037037037034</v>
      </c>
      <c r="K1223">
        <v>66.084999999999994</v>
      </c>
      <c r="L1223">
        <v>0.15297453703703701</v>
      </c>
      <c r="M1223" s="41">
        <v>3.1638253480195999E-2</v>
      </c>
      <c r="N1223" s="41">
        <v>7.3236697870824065E-5</v>
      </c>
    </row>
    <row r="1224" spans="1:14" x14ac:dyDescent="0.25">
      <c r="A1224">
        <v>7830628</v>
      </c>
      <c r="B1224" t="s">
        <v>22</v>
      </c>
      <c r="C1224" t="s">
        <v>4</v>
      </c>
      <c r="D1224" t="s">
        <v>183</v>
      </c>
      <c r="E1224" t="s">
        <v>949</v>
      </c>
      <c r="F1224">
        <v>2.3148148148148147E-3</v>
      </c>
      <c r="G1224">
        <v>39.9</v>
      </c>
      <c r="H1224">
        <v>9.2361111111111102E-2</v>
      </c>
      <c r="I1224">
        <v>84.5</v>
      </c>
      <c r="J1224">
        <v>0.19560185185185183</v>
      </c>
      <c r="K1224">
        <v>70.984999999999999</v>
      </c>
      <c r="L1224">
        <v>0.16431712962962963</v>
      </c>
      <c r="M1224" s="41">
        <v>9.1327711939811707E-2</v>
      </c>
      <c r="N1224" s="41">
        <v>2.1140674060141597E-4</v>
      </c>
    </row>
    <row r="1225" spans="1:14" x14ac:dyDescent="0.25">
      <c r="A1225">
        <v>7830628</v>
      </c>
      <c r="B1225" t="s">
        <v>22</v>
      </c>
      <c r="C1225" t="s">
        <v>4</v>
      </c>
      <c r="D1225" t="s">
        <v>185</v>
      </c>
      <c r="E1225" t="s">
        <v>190</v>
      </c>
      <c r="F1225">
        <v>4.6296296296296294E-3</v>
      </c>
      <c r="G1225">
        <v>56.2</v>
      </c>
      <c r="H1225">
        <v>0.26018518518518519</v>
      </c>
      <c r="I1225">
        <v>92.4</v>
      </c>
      <c r="J1225">
        <v>0.42777777777777776</v>
      </c>
      <c r="K1225">
        <v>74.92</v>
      </c>
      <c r="L1225">
        <v>0.34685185185185186</v>
      </c>
      <c r="M1225" s="41">
        <v>5.7948008179664612E-2</v>
      </c>
      <c r="N1225" s="41">
        <v>2.6827781564659544E-4</v>
      </c>
    </row>
    <row r="1226" spans="1:14" x14ac:dyDescent="0.25">
      <c r="A1226">
        <v>7830628</v>
      </c>
      <c r="B1226" t="s">
        <v>22</v>
      </c>
      <c r="C1226" t="s">
        <v>4</v>
      </c>
      <c r="D1226" t="s">
        <v>193</v>
      </c>
      <c r="E1226" t="s">
        <v>194</v>
      </c>
      <c r="F1226">
        <v>6.9444444444444441E-3</v>
      </c>
      <c r="G1226">
        <v>52.5</v>
      </c>
      <c r="H1226">
        <v>0.36458333333333331</v>
      </c>
      <c r="I1226">
        <v>87</v>
      </c>
      <c r="J1226">
        <v>0.60416666666666663</v>
      </c>
      <c r="K1226">
        <v>71.48</v>
      </c>
      <c r="L1226">
        <v>0.49638888888888888</v>
      </c>
      <c r="M1226" s="41">
        <v>6.4717084169387817E-2</v>
      </c>
      <c r="N1226" s="41">
        <v>4.4942419562074868E-4</v>
      </c>
    </row>
    <row r="1227" spans="1:14" x14ac:dyDescent="0.25">
      <c r="A1227">
        <v>7830628</v>
      </c>
      <c r="B1227" t="s">
        <v>22</v>
      </c>
      <c r="C1227" t="s">
        <v>4</v>
      </c>
      <c r="D1227" t="s">
        <v>193</v>
      </c>
      <c r="E1227" t="s">
        <v>333</v>
      </c>
      <c r="F1227">
        <v>4.6296296296296294E-3</v>
      </c>
      <c r="G1227">
        <v>41.9</v>
      </c>
      <c r="H1227">
        <v>0.19398148148148148</v>
      </c>
      <c r="I1227">
        <v>72.900000000000006</v>
      </c>
      <c r="J1227">
        <v>0.33750000000000002</v>
      </c>
      <c r="K1227">
        <v>62.290000000000006</v>
      </c>
      <c r="L1227">
        <v>0.28837962962962965</v>
      </c>
      <c r="M1227" s="41">
        <v>-4.1420940309762955E-2</v>
      </c>
      <c r="N1227" s="41">
        <v>-1.9176361254519885E-4</v>
      </c>
    </row>
    <row r="1228" spans="1:14" x14ac:dyDescent="0.25">
      <c r="A1228">
        <v>7830628</v>
      </c>
      <c r="B1228" t="s">
        <v>22</v>
      </c>
      <c r="C1228" t="s">
        <v>4</v>
      </c>
      <c r="D1228" t="s">
        <v>193</v>
      </c>
      <c r="E1228" t="s">
        <v>239</v>
      </c>
      <c r="F1228">
        <v>2.0833333333333332E-2</v>
      </c>
      <c r="G1228">
        <v>43.3</v>
      </c>
      <c r="H1228">
        <v>0.90208333333333324</v>
      </c>
      <c r="I1228">
        <v>83.3</v>
      </c>
      <c r="J1228">
        <v>1.7354166666666666</v>
      </c>
      <c r="K1228">
        <v>69.054999999999993</v>
      </c>
      <c r="L1228">
        <v>1.4386458333333332</v>
      </c>
      <c r="M1228" s="41">
        <v>8.7022148072719574E-2</v>
      </c>
      <c r="N1228" s="41">
        <v>1.8129614181816578E-3</v>
      </c>
    </row>
    <row r="1229" spans="1:14" x14ac:dyDescent="0.25">
      <c r="A1229">
        <v>7830628</v>
      </c>
      <c r="B1229" t="s">
        <v>22</v>
      </c>
      <c r="C1229" t="s">
        <v>4</v>
      </c>
      <c r="D1229" t="s">
        <v>193</v>
      </c>
      <c r="E1229" t="s">
        <v>334</v>
      </c>
      <c r="F1229">
        <v>6.9444444444444441E-3</v>
      </c>
      <c r="G1229">
        <v>38.4</v>
      </c>
      <c r="H1229">
        <v>0.26666666666666666</v>
      </c>
      <c r="I1229">
        <v>86.9</v>
      </c>
      <c r="J1229">
        <v>0.60347222222222219</v>
      </c>
      <c r="K1229">
        <v>67.325000000000003</v>
      </c>
      <c r="L1229">
        <v>0.4675347222222222</v>
      </c>
      <c r="M1229" s="41">
        <v>7.634376734495163E-2</v>
      </c>
      <c r="N1229" s="41">
        <v>5.3016505100660853E-4</v>
      </c>
    </row>
    <row r="1230" spans="1:14" x14ac:dyDescent="0.25">
      <c r="A1230">
        <v>7830628</v>
      </c>
      <c r="B1230" t="s">
        <v>22</v>
      </c>
      <c r="C1230" t="s">
        <v>4</v>
      </c>
      <c r="D1230" t="s">
        <v>193</v>
      </c>
      <c r="E1230" t="s">
        <v>195</v>
      </c>
      <c r="F1230">
        <v>4.6296296296296294E-3</v>
      </c>
      <c r="G1230">
        <v>60.8</v>
      </c>
      <c r="H1230">
        <v>0.28148148148148144</v>
      </c>
      <c r="I1230">
        <v>79.3</v>
      </c>
      <c r="J1230">
        <v>0.36712962962962958</v>
      </c>
      <c r="K1230">
        <v>76.775000000000006</v>
      </c>
      <c r="L1230">
        <v>0.35543981481481485</v>
      </c>
      <c r="M1230" s="41">
        <v>-4.2420931160449982E-2</v>
      </c>
      <c r="N1230" s="41">
        <v>-1.9639319981689806E-4</v>
      </c>
    </row>
    <row r="1231" spans="1:14" x14ac:dyDescent="0.25">
      <c r="A1231">
        <v>7830628</v>
      </c>
      <c r="B1231" t="s">
        <v>22</v>
      </c>
      <c r="C1231" t="s">
        <v>4</v>
      </c>
      <c r="D1231" t="s">
        <v>193</v>
      </c>
      <c r="E1231" t="s">
        <v>196</v>
      </c>
      <c r="F1231">
        <v>2.0833333333333332E-2</v>
      </c>
      <c r="G1231">
        <v>56.1</v>
      </c>
      <c r="H1231">
        <v>1.16875</v>
      </c>
      <c r="I1231">
        <v>71.3</v>
      </c>
      <c r="J1231">
        <v>1.4854166666666666</v>
      </c>
      <c r="K1231">
        <v>60.709999999999994</v>
      </c>
      <c r="L1231">
        <v>1.2647916666666665</v>
      </c>
      <c r="M1231" s="41">
        <v>-7.8041382133960724E-2</v>
      </c>
      <c r="N1231" s="41">
        <v>-1.6258621277908483E-3</v>
      </c>
    </row>
    <row r="1232" spans="1:14" x14ac:dyDescent="0.25">
      <c r="A1232">
        <v>7830628</v>
      </c>
      <c r="B1232" t="s">
        <v>22</v>
      </c>
      <c r="C1232" t="s">
        <v>4</v>
      </c>
      <c r="D1232" t="s">
        <v>193</v>
      </c>
      <c r="E1232" t="s">
        <v>261</v>
      </c>
      <c r="F1232">
        <v>3.7037037037037035E-2</v>
      </c>
      <c r="G1232">
        <v>35.5</v>
      </c>
      <c r="H1232">
        <v>1.3148148148148147</v>
      </c>
      <c r="I1232">
        <v>93.9</v>
      </c>
      <c r="J1232">
        <v>3.4777777777777779</v>
      </c>
      <c r="K1232">
        <v>71.275000000000006</v>
      </c>
      <c r="L1232">
        <v>2.6398148148148151</v>
      </c>
      <c r="M1232" s="41">
        <v>0.14208409190177917</v>
      </c>
      <c r="N1232" s="41">
        <v>5.262373774139969E-3</v>
      </c>
    </row>
    <row r="1233" spans="1:14" x14ac:dyDescent="0.25">
      <c r="A1233">
        <v>7830628</v>
      </c>
      <c r="B1233" t="s">
        <v>22</v>
      </c>
      <c r="C1233" t="s">
        <v>4</v>
      </c>
      <c r="D1233" t="s">
        <v>193</v>
      </c>
      <c r="E1233" t="s">
        <v>197</v>
      </c>
      <c r="F1233">
        <v>4.6296296296296294E-3</v>
      </c>
      <c r="G1233">
        <v>32.299999999999997</v>
      </c>
      <c r="H1233">
        <v>0.14953703703703702</v>
      </c>
      <c r="I1233">
        <v>77.099999999999994</v>
      </c>
      <c r="J1233">
        <v>0.3569444444444444</v>
      </c>
      <c r="K1233">
        <v>53.39</v>
      </c>
      <c r="L1233">
        <v>0.24717592592592591</v>
      </c>
      <c r="M1233" s="41">
        <v>8.9683998376131058E-3</v>
      </c>
      <c r="N1233" s="41">
        <v>4.1520369618579188E-5</v>
      </c>
    </row>
    <row r="1234" spans="1:14" x14ac:dyDescent="0.25">
      <c r="A1234">
        <v>7830628</v>
      </c>
      <c r="B1234" t="s">
        <v>22</v>
      </c>
      <c r="C1234" t="s">
        <v>4</v>
      </c>
      <c r="D1234" t="s">
        <v>193</v>
      </c>
      <c r="E1234" t="s">
        <v>335</v>
      </c>
      <c r="F1234">
        <v>6.9444444444444441E-3</v>
      </c>
      <c r="G1234">
        <v>58.7</v>
      </c>
      <c r="H1234">
        <v>0.40763888888888888</v>
      </c>
      <c r="I1234">
        <v>98.8</v>
      </c>
      <c r="J1234">
        <v>0.68611111111111101</v>
      </c>
      <c r="K1234">
        <v>83.45</v>
      </c>
      <c r="L1234">
        <v>0.57951388888888888</v>
      </c>
      <c r="M1234" s="41">
        <v>0.26058366894721985</v>
      </c>
      <c r="N1234" s="41">
        <v>1.809608812133471E-3</v>
      </c>
    </row>
    <row r="1235" spans="1:14" x14ac:dyDescent="0.25">
      <c r="A1235">
        <v>7830628</v>
      </c>
      <c r="B1235" t="s">
        <v>22</v>
      </c>
      <c r="C1235" t="s">
        <v>4</v>
      </c>
      <c r="D1235" t="s">
        <v>193</v>
      </c>
      <c r="E1235" t="s">
        <v>263</v>
      </c>
      <c r="F1235">
        <v>2.3148148148148147E-2</v>
      </c>
      <c r="G1235">
        <v>47.2</v>
      </c>
      <c r="H1235">
        <v>1.0925925925925926</v>
      </c>
      <c r="I1235">
        <v>97.8</v>
      </c>
      <c r="J1235">
        <v>2.2638888888888888</v>
      </c>
      <c r="K1235">
        <v>78.150000000000006</v>
      </c>
      <c r="L1235">
        <v>1.8090277777777779</v>
      </c>
      <c r="M1235" s="41">
        <v>0.1590317040681839</v>
      </c>
      <c r="N1235" s="41">
        <v>3.6812894460227751E-3</v>
      </c>
    </row>
    <row r="1236" spans="1:14" x14ac:dyDescent="0.25">
      <c r="A1236">
        <v>7830628</v>
      </c>
      <c r="B1236" t="s">
        <v>22</v>
      </c>
      <c r="C1236" t="s">
        <v>4</v>
      </c>
      <c r="D1236" t="s">
        <v>193</v>
      </c>
      <c r="E1236" t="s">
        <v>240</v>
      </c>
      <c r="F1236">
        <v>7.407407407407407E-2</v>
      </c>
      <c r="G1236">
        <v>44.3</v>
      </c>
      <c r="H1236">
        <v>3.2814814814814812</v>
      </c>
      <c r="I1236">
        <v>81.2</v>
      </c>
      <c r="J1236">
        <v>6.0148148148148151</v>
      </c>
      <c r="K1236">
        <v>71.86999999999999</v>
      </c>
      <c r="L1236">
        <v>5.3237037037037025</v>
      </c>
      <c r="M1236" s="41">
        <v>6.2974326312541962E-2</v>
      </c>
      <c r="N1236" s="41">
        <v>4.6647649120401449E-3</v>
      </c>
    </row>
    <row r="1237" spans="1:14" x14ac:dyDescent="0.25">
      <c r="A1237">
        <v>7830628</v>
      </c>
      <c r="B1237" t="s">
        <v>22</v>
      </c>
      <c r="C1237" t="s">
        <v>4</v>
      </c>
      <c r="D1237" t="s">
        <v>193</v>
      </c>
      <c r="E1237" t="s">
        <v>241</v>
      </c>
      <c r="F1237">
        <v>9.2592592592592587E-3</v>
      </c>
      <c r="G1237">
        <v>65.099999999999994</v>
      </c>
      <c r="H1237">
        <v>0.60277777777777775</v>
      </c>
      <c r="I1237">
        <v>92.7</v>
      </c>
      <c r="J1237">
        <v>0.85833333333333328</v>
      </c>
      <c r="K1237">
        <v>76.314999999999998</v>
      </c>
      <c r="L1237">
        <v>0.70662037037037029</v>
      </c>
      <c r="M1237" s="41">
        <v>0.13717223703861237</v>
      </c>
      <c r="N1237" s="41">
        <v>1.2701133059130774E-3</v>
      </c>
    </row>
    <row r="1238" spans="1:14" x14ac:dyDescent="0.25">
      <c r="A1238">
        <v>7830628</v>
      </c>
      <c r="B1238" t="s">
        <v>22</v>
      </c>
      <c r="C1238" t="s">
        <v>4</v>
      </c>
      <c r="D1238" t="s">
        <v>193</v>
      </c>
      <c r="E1238" t="s">
        <v>64</v>
      </c>
      <c r="F1238">
        <v>1.1574074074074073E-2</v>
      </c>
      <c r="G1238">
        <v>48.3</v>
      </c>
      <c r="H1238">
        <v>0.55902777777777768</v>
      </c>
      <c r="I1238">
        <v>96.7</v>
      </c>
      <c r="J1238">
        <v>1.119212962962963</v>
      </c>
      <c r="K1238">
        <v>67.41</v>
      </c>
      <c r="L1238">
        <v>0.78020833333333328</v>
      </c>
      <c r="M1238" s="41">
        <v>-7.521891500800848E-3</v>
      </c>
      <c r="N1238" s="41">
        <v>-8.7058929407417217E-5</v>
      </c>
    </row>
    <row r="1239" spans="1:14" x14ac:dyDescent="0.25">
      <c r="A1239">
        <v>7830628</v>
      </c>
      <c r="B1239" t="s">
        <v>22</v>
      </c>
      <c r="C1239" t="s">
        <v>4</v>
      </c>
      <c r="D1239" t="s">
        <v>193</v>
      </c>
      <c r="E1239" t="s">
        <v>950</v>
      </c>
      <c r="F1239">
        <v>2.3148148148148147E-3</v>
      </c>
      <c r="G1239">
        <v>72.900000000000006</v>
      </c>
      <c r="H1239">
        <v>0.16875000000000001</v>
      </c>
      <c r="I1239">
        <v>79.400000000000006</v>
      </c>
      <c r="J1239">
        <v>0.18379629629629629</v>
      </c>
      <c r="K1239">
        <v>78.22999999999999</v>
      </c>
      <c r="L1239">
        <v>0.18108796296296292</v>
      </c>
      <c r="M1239" s="41">
        <v>-5.3269956260919571E-2</v>
      </c>
      <c r="N1239" s="41">
        <v>-1.2331008393731382E-4</v>
      </c>
    </row>
    <row r="1240" spans="1:14" x14ac:dyDescent="0.25">
      <c r="A1240">
        <v>7830628</v>
      </c>
      <c r="B1240" t="s">
        <v>22</v>
      </c>
      <c r="C1240" t="s">
        <v>4</v>
      </c>
      <c r="D1240" t="s">
        <v>193</v>
      </c>
      <c r="E1240" t="s">
        <v>264</v>
      </c>
      <c r="F1240">
        <v>2.0833333333333332E-2</v>
      </c>
      <c r="G1240">
        <v>59</v>
      </c>
      <c r="H1240">
        <v>1.2291666666666665</v>
      </c>
      <c r="I1240">
        <v>91.9</v>
      </c>
      <c r="J1240">
        <v>1.9145833333333333</v>
      </c>
      <c r="K1240">
        <v>74.224999999999994</v>
      </c>
      <c r="L1240">
        <v>1.5463541666666665</v>
      </c>
      <c r="M1240" s="41">
        <v>9.1316312551498413E-2</v>
      </c>
      <c r="N1240" s="41">
        <v>1.9024231781562169E-3</v>
      </c>
    </row>
    <row r="1241" spans="1:14" x14ac:dyDescent="0.25">
      <c r="A1241">
        <v>7830628</v>
      </c>
      <c r="B1241" t="s">
        <v>22</v>
      </c>
      <c r="C1241" t="s">
        <v>4</v>
      </c>
      <c r="D1241" t="s">
        <v>193</v>
      </c>
      <c r="E1241" t="s">
        <v>336</v>
      </c>
      <c r="F1241">
        <v>2.5462962962962962E-2</v>
      </c>
      <c r="G1241">
        <v>46.9</v>
      </c>
      <c r="H1241">
        <v>1.1942129629629628</v>
      </c>
      <c r="I1241">
        <v>94.2</v>
      </c>
      <c r="J1241">
        <v>2.3986111111111112</v>
      </c>
      <c r="K1241">
        <v>75.844999999999999</v>
      </c>
      <c r="L1241">
        <v>1.9312384259259259</v>
      </c>
      <c r="M1241" s="41">
        <v>0.13666161894798279</v>
      </c>
      <c r="N1241" s="41">
        <v>3.4798097417310428E-3</v>
      </c>
    </row>
    <row r="1242" spans="1:14" x14ac:dyDescent="0.25">
      <c r="A1242">
        <v>7830628</v>
      </c>
      <c r="B1242" t="s">
        <v>22</v>
      </c>
      <c r="C1242" t="s">
        <v>4</v>
      </c>
      <c r="D1242" t="s">
        <v>193</v>
      </c>
      <c r="E1242" t="s">
        <v>198</v>
      </c>
      <c r="F1242">
        <v>1.6203703703703703E-2</v>
      </c>
      <c r="G1242">
        <v>42.7</v>
      </c>
      <c r="H1242">
        <v>0.69189814814814821</v>
      </c>
      <c r="I1242">
        <v>90.6</v>
      </c>
      <c r="J1242">
        <v>1.4680555555555554</v>
      </c>
      <c r="K1242">
        <v>74.259999999999991</v>
      </c>
      <c r="L1242">
        <v>1.2032870370370368</v>
      </c>
      <c r="M1242" s="41">
        <v>9.107411652803421E-2</v>
      </c>
      <c r="N1242" s="41">
        <v>1.4757379992968505E-3</v>
      </c>
    </row>
    <row r="1243" spans="1:14" x14ac:dyDescent="0.25">
      <c r="A1243">
        <v>7830628</v>
      </c>
      <c r="B1243" t="s">
        <v>22</v>
      </c>
      <c r="C1243" t="s">
        <v>4</v>
      </c>
      <c r="D1243" t="s">
        <v>193</v>
      </c>
      <c r="E1243" t="s">
        <v>199</v>
      </c>
      <c r="F1243">
        <v>6.9444444444444441E-3</v>
      </c>
      <c r="G1243">
        <v>46</v>
      </c>
      <c r="H1243">
        <v>0.31944444444444442</v>
      </c>
      <c r="I1243">
        <v>74.099999999999994</v>
      </c>
      <c r="J1243">
        <v>0.51458333333333328</v>
      </c>
      <c r="K1243">
        <v>64.86999999999999</v>
      </c>
      <c r="L1243">
        <v>0.45048611111111103</v>
      </c>
      <c r="M1243" s="41">
        <v>-8.1290550529956818E-2</v>
      </c>
      <c r="N1243" s="41">
        <v>-5.6451771201358899E-4</v>
      </c>
    </row>
    <row r="1244" spans="1:14" x14ac:dyDescent="0.25">
      <c r="A1244">
        <v>7830628</v>
      </c>
      <c r="B1244" t="s">
        <v>22</v>
      </c>
      <c r="C1244" t="s">
        <v>4</v>
      </c>
      <c r="D1244" t="s">
        <v>193</v>
      </c>
      <c r="E1244" t="s">
        <v>951</v>
      </c>
      <c r="F1244">
        <v>6.9444444444444441E-3</v>
      </c>
      <c r="G1244">
        <v>60.2</v>
      </c>
      <c r="H1244">
        <v>0.41805555555555557</v>
      </c>
      <c r="I1244">
        <v>87.7</v>
      </c>
      <c r="J1244">
        <v>0.60902777777777772</v>
      </c>
      <c r="K1244">
        <v>69.679999999999993</v>
      </c>
      <c r="L1244">
        <v>0.48388888888888881</v>
      </c>
      <c r="M1244" s="41">
        <v>5.6500744074583054E-2</v>
      </c>
      <c r="N1244" s="41">
        <v>3.9236627829571563E-4</v>
      </c>
    </row>
    <row r="1245" spans="1:14" x14ac:dyDescent="0.25">
      <c r="A1245">
        <v>7830628</v>
      </c>
      <c r="B1245" t="s">
        <v>22</v>
      </c>
      <c r="C1245" t="s">
        <v>4</v>
      </c>
      <c r="D1245" t="s">
        <v>193</v>
      </c>
      <c r="E1245" t="s">
        <v>200</v>
      </c>
      <c r="F1245">
        <v>3.2407407407407406E-2</v>
      </c>
      <c r="G1245">
        <v>39.9</v>
      </c>
      <c r="H1245">
        <v>1.2930555555555554</v>
      </c>
      <c r="I1245">
        <v>88.3</v>
      </c>
      <c r="J1245">
        <v>2.8615740740740736</v>
      </c>
      <c r="K1245">
        <v>67.28</v>
      </c>
      <c r="L1245">
        <v>2.1803703703703703</v>
      </c>
      <c r="M1245" s="41">
        <v>6.9152094423770905E-2</v>
      </c>
      <c r="N1245" s="41">
        <v>2.2410400970666496E-3</v>
      </c>
    </row>
    <row r="1246" spans="1:14" x14ac:dyDescent="0.25">
      <c r="A1246">
        <v>7830628</v>
      </c>
      <c r="B1246" t="s">
        <v>22</v>
      </c>
      <c r="C1246" t="s">
        <v>4</v>
      </c>
      <c r="D1246" t="s">
        <v>193</v>
      </c>
      <c r="E1246" t="s">
        <v>201</v>
      </c>
      <c r="F1246">
        <v>1.8518518518518517E-2</v>
      </c>
      <c r="G1246">
        <v>56.7</v>
      </c>
      <c r="H1246">
        <v>1.05</v>
      </c>
      <c r="I1246">
        <v>85.7</v>
      </c>
      <c r="J1246">
        <v>1.587037037037037</v>
      </c>
      <c r="K1246">
        <v>78.265000000000001</v>
      </c>
      <c r="L1246">
        <v>1.4493518518518518</v>
      </c>
      <c r="M1246" s="41">
        <v>1.7390511929988861E-2</v>
      </c>
      <c r="N1246" s="41">
        <v>3.2204651722201591E-4</v>
      </c>
    </row>
    <row r="1247" spans="1:14" x14ac:dyDescent="0.25">
      <c r="A1247">
        <v>7830628</v>
      </c>
      <c r="B1247" t="s">
        <v>22</v>
      </c>
      <c r="C1247" t="s">
        <v>4</v>
      </c>
      <c r="D1247" t="s">
        <v>193</v>
      </c>
      <c r="E1247" t="s">
        <v>202</v>
      </c>
      <c r="F1247">
        <v>1.1574074074074073E-2</v>
      </c>
      <c r="G1247">
        <v>49.7</v>
      </c>
      <c r="H1247">
        <v>0.57523148148148151</v>
      </c>
      <c r="I1247">
        <v>81.900000000000006</v>
      </c>
      <c r="J1247">
        <v>0.94791666666666663</v>
      </c>
      <c r="K1247">
        <v>62.805</v>
      </c>
      <c r="L1247">
        <v>0.72690972222222217</v>
      </c>
      <c r="M1247" s="41">
        <v>1.4019427821040154E-2</v>
      </c>
      <c r="N1247" s="41">
        <v>1.6226189607685361E-4</v>
      </c>
    </row>
    <row r="1248" spans="1:14" x14ac:dyDescent="0.25">
      <c r="A1248">
        <v>7830628</v>
      </c>
      <c r="B1248" t="s">
        <v>22</v>
      </c>
      <c r="C1248" t="s">
        <v>4</v>
      </c>
      <c r="D1248" t="s">
        <v>193</v>
      </c>
      <c r="E1248" t="s">
        <v>203</v>
      </c>
      <c r="F1248">
        <v>2.7777777777777776E-2</v>
      </c>
      <c r="G1248">
        <v>49.2</v>
      </c>
      <c r="H1248">
        <v>1.3666666666666667</v>
      </c>
      <c r="I1248">
        <v>91.6</v>
      </c>
      <c r="J1248">
        <v>2.5444444444444443</v>
      </c>
      <c r="K1248">
        <v>66.509999999999991</v>
      </c>
      <c r="L1248">
        <v>1.8474999999999997</v>
      </c>
      <c r="M1248" s="41">
        <v>0.11769837141036987</v>
      </c>
      <c r="N1248" s="41">
        <v>3.2693992058436074E-3</v>
      </c>
    </row>
    <row r="1249" spans="1:14" x14ac:dyDescent="0.25">
      <c r="A1249">
        <v>7830628</v>
      </c>
      <c r="B1249" t="s">
        <v>22</v>
      </c>
      <c r="C1249" t="s">
        <v>4</v>
      </c>
      <c r="D1249" t="s">
        <v>193</v>
      </c>
      <c r="E1249" t="s">
        <v>952</v>
      </c>
      <c r="F1249">
        <v>2.3148148148148147E-3</v>
      </c>
      <c r="G1249">
        <v>95.3</v>
      </c>
      <c r="H1249">
        <v>0.22060185185185183</v>
      </c>
      <c r="I1249">
        <v>99.5</v>
      </c>
      <c r="J1249">
        <v>0.23032407407407407</v>
      </c>
      <c r="K1249">
        <v>96.529999999999987</v>
      </c>
      <c r="L1249">
        <v>0.22344907407407402</v>
      </c>
      <c r="M1249" s="41">
        <v>0.16723541915416718</v>
      </c>
      <c r="N1249" s="41">
        <v>3.8711902581983141E-4</v>
      </c>
    </row>
    <row r="1250" spans="1:14" x14ac:dyDescent="0.25">
      <c r="A1250">
        <v>7830628</v>
      </c>
      <c r="B1250" t="s">
        <v>22</v>
      </c>
      <c r="C1250" t="s">
        <v>4</v>
      </c>
      <c r="D1250" t="s">
        <v>193</v>
      </c>
      <c r="E1250" t="s">
        <v>204</v>
      </c>
      <c r="F1250">
        <v>1.3888888888888888E-2</v>
      </c>
      <c r="G1250">
        <v>58</v>
      </c>
      <c r="H1250">
        <v>0.80555555555555547</v>
      </c>
      <c r="I1250">
        <v>80.8</v>
      </c>
      <c r="J1250">
        <v>1.122222222222222</v>
      </c>
      <c r="K1250">
        <v>69.329999999999984</v>
      </c>
      <c r="L1250">
        <v>0.96291666666666642</v>
      </c>
      <c r="M1250" s="41">
        <v>-1.4808675274252892E-2</v>
      </c>
      <c r="N1250" s="41">
        <v>-2.056760454757346E-4</v>
      </c>
    </row>
    <row r="1251" spans="1:14" x14ac:dyDescent="0.25">
      <c r="A1251">
        <v>7830628</v>
      </c>
      <c r="B1251" t="s">
        <v>22</v>
      </c>
      <c r="C1251" t="s">
        <v>4</v>
      </c>
      <c r="D1251" t="s">
        <v>193</v>
      </c>
      <c r="E1251" t="s">
        <v>205</v>
      </c>
      <c r="F1251">
        <v>1.8518518518518517E-2</v>
      </c>
      <c r="G1251">
        <v>67.5</v>
      </c>
      <c r="H1251">
        <v>1.25</v>
      </c>
      <c r="I1251">
        <v>79.5</v>
      </c>
      <c r="J1251">
        <v>1.4722222222222221</v>
      </c>
      <c r="K1251">
        <v>76.61</v>
      </c>
      <c r="L1251">
        <v>1.4187037037037036</v>
      </c>
      <c r="M1251" s="41">
        <v>-1.8722003325819969E-2</v>
      </c>
      <c r="N1251" s="41">
        <v>-3.4670376529296237E-4</v>
      </c>
    </row>
    <row r="1252" spans="1:14" x14ac:dyDescent="0.25">
      <c r="A1252">
        <v>7830628</v>
      </c>
      <c r="B1252" t="s">
        <v>22</v>
      </c>
      <c r="C1252" t="s">
        <v>4</v>
      </c>
      <c r="D1252" t="s">
        <v>306</v>
      </c>
      <c r="E1252" t="s">
        <v>953</v>
      </c>
      <c r="F1252">
        <v>2.3148148148148147E-3</v>
      </c>
      <c r="G1252">
        <v>95.8</v>
      </c>
      <c r="H1252">
        <v>0.22175925925925924</v>
      </c>
      <c r="I1252">
        <v>97.2</v>
      </c>
      <c r="J1252">
        <v>0.22500000000000001</v>
      </c>
      <c r="K1252">
        <v>93.419999999999987</v>
      </c>
      <c r="L1252">
        <v>0.21624999999999997</v>
      </c>
      <c r="M1252" s="41">
        <v>0.14213655889034271</v>
      </c>
      <c r="N1252" s="41">
        <v>3.2901981224616367E-4</v>
      </c>
    </row>
    <row r="1253" spans="1:14" s="8" customFormat="1" x14ac:dyDescent="0.25">
      <c r="A1253" s="8">
        <v>7830628</v>
      </c>
      <c r="B1253" s="8" t="s">
        <v>22</v>
      </c>
      <c r="C1253" s="8" t="s">
        <v>4</v>
      </c>
      <c r="D1253" s="8" t="s">
        <v>2324</v>
      </c>
      <c r="F1253" s="8">
        <v>0.99999999999999933</v>
      </c>
      <c r="H1253" s="8">
        <v>42.30694444444444</v>
      </c>
      <c r="J1253" s="8">
        <v>87.143981481481475</v>
      </c>
      <c r="L1253" s="8">
        <v>68.811099537037023</v>
      </c>
      <c r="M1253" s="41"/>
      <c r="N1253" s="43">
        <v>6.1791626119143225E-2</v>
      </c>
    </row>
    <row r="1254" spans="1:14" x14ac:dyDescent="0.25">
      <c r="A1254">
        <v>7830310</v>
      </c>
      <c r="B1254" t="s">
        <v>23</v>
      </c>
      <c r="C1254" t="s">
        <v>5</v>
      </c>
      <c r="D1254" t="s">
        <v>151</v>
      </c>
      <c r="E1254" t="s">
        <v>954</v>
      </c>
      <c r="F1254">
        <v>1.107011070110701E-2</v>
      </c>
      <c r="G1254">
        <v>32.6</v>
      </c>
      <c r="H1254">
        <v>0.36088560885608856</v>
      </c>
      <c r="I1254">
        <v>74.3</v>
      </c>
      <c r="J1254">
        <v>0.82250922509225088</v>
      </c>
      <c r="K1254">
        <v>58.49</v>
      </c>
      <c r="L1254">
        <v>0.64749077490774909</v>
      </c>
      <c r="M1254" s="41">
        <v>5.19866943359375E-2</v>
      </c>
      <c r="N1254" s="41">
        <v>5.7549846128344094E-4</v>
      </c>
    </row>
    <row r="1255" spans="1:14" x14ac:dyDescent="0.25">
      <c r="A1255">
        <v>7830310</v>
      </c>
      <c r="B1255" t="s">
        <v>23</v>
      </c>
      <c r="C1255" t="s">
        <v>5</v>
      </c>
      <c r="D1255" t="s">
        <v>151</v>
      </c>
      <c r="E1255" t="s">
        <v>955</v>
      </c>
      <c r="F1255">
        <v>1.107011070110701E-2</v>
      </c>
      <c r="G1255">
        <v>27</v>
      </c>
      <c r="H1255">
        <v>0.2988929889298893</v>
      </c>
      <c r="I1255">
        <v>67.3</v>
      </c>
      <c r="J1255">
        <v>0.74501845018450175</v>
      </c>
      <c r="K1255">
        <v>54.18</v>
      </c>
      <c r="L1255">
        <v>0.59977859778597786</v>
      </c>
      <c r="M1255" s="41">
        <v>-7.120148092508316E-2</v>
      </c>
      <c r="N1255" s="41">
        <v>-7.8820827592342982E-4</v>
      </c>
    </row>
    <row r="1256" spans="1:14" x14ac:dyDescent="0.25">
      <c r="A1256">
        <v>7830310</v>
      </c>
      <c r="B1256" t="s">
        <v>23</v>
      </c>
      <c r="C1256" t="s">
        <v>5</v>
      </c>
      <c r="D1256" t="s">
        <v>151</v>
      </c>
      <c r="E1256" t="s">
        <v>956</v>
      </c>
      <c r="F1256">
        <v>2.9520295202952029E-2</v>
      </c>
      <c r="G1256">
        <v>36.200000000000003</v>
      </c>
      <c r="H1256">
        <v>1.0686346863468634</v>
      </c>
      <c r="I1256">
        <v>51.3</v>
      </c>
      <c r="J1256">
        <v>1.514391143911439</v>
      </c>
      <c r="K1256">
        <v>54.405000000000001</v>
      </c>
      <c r="L1256">
        <v>1.6060516605166051</v>
      </c>
      <c r="M1256" s="41">
        <v>-7.7136106789112091E-2</v>
      </c>
      <c r="N1256" s="41">
        <v>-2.2770806432210211E-3</v>
      </c>
    </row>
    <row r="1257" spans="1:14" x14ac:dyDescent="0.25">
      <c r="A1257">
        <v>7830310</v>
      </c>
      <c r="B1257" t="s">
        <v>23</v>
      </c>
      <c r="C1257" t="s">
        <v>5</v>
      </c>
      <c r="D1257" t="s">
        <v>151</v>
      </c>
      <c r="E1257" t="s">
        <v>957</v>
      </c>
      <c r="F1257">
        <v>1.107011070110701E-2</v>
      </c>
      <c r="G1257">
        <v>25.7</v>
      </c>
      <c r="H1257">
        <v>0.28450184501845016</v>
      </c>
      <c r="I1257">
        <v>82</v>
      </c>
      <c r="J1257">
        <v>0.90774907749077482</v>
      </c>
      <c r="K1257">
        <v>53.014999999999993</v>
      </c>
      <c r="L1257">
        <v>0.58688191881918805</v>
      </c>
      <c r="M1257" s="41">
        <v>9.3253955245018005E-2</v>
      </c>
      <c r="N1257" s="41">
        <v>1.032331607878428E-3</v>
      </c>
    </row>
    <row r="1258" spans="1:14" x14ac:dyDescent="0.25">
      <c r="A1258">
        <v>7830310</v>
      </c>
      <c r="B1258" t="s">
        <v>23</v>
      </c>
      <c r="C1258" t="s">
        <v>5</v>
      </c>
      <c r="D1258" t="s">
        <v>151</v>
      </c>
      <c r="E1258" t="s">
        <v>958</v>
      </c>
      <c r="F1258">
        <v>1.107011070110701E-2</v>
      </c>
      <c r="G1258">
        <v>21.6</v>
      </c>
      <c r="H1258">
        <v>0.23911439114391145</v>
      </c>
      <c r="I1258">
        <v>64.2</v>
      </c>
      <c r="J1258">
        <v>0.71070110701107014</v>
      </c>
      <c r="K1258">
        <v>49.905000000000001</v>
      </c>
      <c r="L1258">
        <v>0.55245387453874539</v>
      </c>
      <c r="M1258" s="41">
        <v>8.3870524540543556E-3</v>
      </c>
      <c r="N1258" s="41">
        <v>9.2845599122372939E-5</v>
      </c>
    </row>
    <row r="1259" spans="1:14" x14ac:dyDescent="0.25">
      <c r="A1259">
        <v>7830310</v>
      </c>
      <c r="B1259" t="s">
        <v>23</v>
      </c>
      <c r="C1259" t="s">
        <v>5</v>
      </c>
      <c r="D1259" t="s">
        <v>151</v>
      </c>
      <c r="E1259" t="s">
        <v>959</v>
      </c>
      <c r="F1259">
        <v>3.6900369003690036E-3</v>
      </c>
      <c r="G1259">
        <v>52.3</v>
      </c>
      <c r="H1259">
        <v>0.19298892988929889</v>
      </c>
      <c r="I1259">
        <v>83.6</v>
      </c>
      <c r="J1259">
        <v>0.30848708487084869</v>
      </c>
      <c r="K1259">
        <v>66.94</v>
      </c>
      <c r="L1259">
        <v>0.24701107011070109</v>
      </c>
      <c r="M1259" s="41">
        <v>-3.6798883229494095E-2</v>
      </c>
      <c r="N1259" s="41">
        <v>-1.3578923700920329E-4</v>
      </c>
    </row>
    <row r="1260" spans="1:14" x14ac:dyDescent="0.25">
      <c r="A1260">
        <v>7830310</v>
      </c>
      <c r="B1260" t="s">
        <v>23</v>
      </c>
      <c r="C1260" t="s">
        <v>5</v>
      </c>
      <c r="D1260" t="s">
        <v>151</v>
      </c>
      <c r="E1260" t="s">
        <v>960</v>
      </c>
      <c r="F1260">
        <v>3.6900369003690036E-3</v>
      </c>
      <c r="G1260">
        <v>25.5</v>
      </c>
      <c r="H1260">
        <v>9.4095940959409596E-2</v>
      </c>
      <c r="I1260">
        <v>55.7</v>
      </c>
      <c r="J1260">
        <v>0.2055350553505535</v>
      </c>
      <c r="K1260">
        <v>49.84</v>
      </c>
      <c r="L1260">
        <v>0.18391143911439115</v>
      </c>
      <c r="M1260" s="41">
        <v>-1.1263473890721798E-2</v>
      </c>
      <c r="N1260" s="41">
        <v>-4.1562634283106262E-5</v>
      </c>
    </row>
    <row r="1261" spans="1:14" x14ac:dyDescent="0.25">
      <c r="A1261">
        <v>7830310</v>
      </c>
      <c r="B1261" t="s">
        <v>23</v>
      </c>
      <c r="C1261" t="s">
        <v>5</v>
      </c>
      <c r="D1261" t="s">
        <v>160</v>
      </c>
      <c r="E1261" t="s">
        <v>961</v>
      </c>
      <c r="F1261">
        <v>3.6900369003690036E-3</v>
      </c>
      <c r="G1261">
        <v>41.3</v>
      </c>
      <c r="H1261">
        <v>0.15239852398523984</v>
      </c>
      <c r="I1261">
        <v>84.7</v>
      </c>
      <c r="J1261">
        <v>0.3125461254612546</v>
      </c>
      <c r="K1261">
        <v>65.10499999999999</v>
      </c>
      <c r="L1261">
        <v>0.24023985239852394</v>
      </c>
      <c r="M1261" s="41">
        <v>-3.1868391670286655E-3</v>
      </c>
      <c r="N1261" s="41">
        <v>-1.1759554121876995E-5</v>
      </c>
    </row>
    <row r="1262" spans="1:14" x14ac:dyDescent="0.25">
      <c r="A1262">
        <v>7830310</v>
      </c>
      <c r="B1262" t="s">
        <v>23</v>
      </c>
      <c r="C1262" t="s">
        <v>5</v>
      </c>
      <c r="D1262" t="s">
        <v>160</v>
      </c>
      <c r="E1262" t="s">
        <v>962</v>
      </c>
      <c r="F1262">
        <v>3.6900369003690036E-3</v>
      </c>
      <c r="G1262">
        <v>40.9</v>
      </c>
      <c r="H1262">
        <v>0.15092250922509223</v>
      </c>
      <c r="I1262">
        <v>80.599999999999994</v>
      </c>
      <c r="J1262">
        <v>0.29741697416974167</v>
      </c>
      <c r="K1262">
        <v>69.02</v>
      </c>
      <c r="L1262">
        <v>0.25468634686346864</v>
      </c>
      <c r="M1262" s="41">
        <v>-3.1414967030286789E-2</v>
      </c>
      <c r="N1262" s="41">
        <v>-1.159223875656339E-4</v>
      </c>
    </row>
    <row r="1263" spans="1:14" x14ac:dyDescent="0.25">
      <c r="A1263">
        <v>7830310</v>
      </c>
      <c r="B1263" t="s">
        <v>23</v>
      </c>
      <c r="C1263" t="s">
        <v>5</v>
      </c>
      <c r="D1263" t="s">
        <v>160</v>
      </c>
      <c r="E1263" t="s">
        <v>963</v>
      </c>
      <c r="F1263">
        <v>7.3800738007380072E-3</v>
      </c>
      <c r="G1263">
        <v>46.1</v>
      </c>
      <c r="H1263">
        <v>0.34022140221402214</v>
      </c>
      <c r="I1263">
        <v>75.900000000000006</v>
      </c>
      <c r="J1263">
        <v>0.56014760147601483</v>
      </c>
      <c r="K1263">
        <v>65.165000000000006</v>
      </c>
      <c r="L1263">
        <v>0.48092250922509228</v>
      </c>
      <c r="M1263" s="41">
        <v>5.2962437272071838E-2</v>
      </c>
      <c r="N1263" s="41">
        <v>3.9086669573484752E-4</v>
      </c>
    </row>
    <row r="1264" spans="1:14" x14ac:dyDescent="0.25">
      <c r="A1264">
        <v>7830310</v>
      </c>
      <c r="B1264" t="s">
        <v>23</v>
      </c>
      <c r="C1264" t="s">
        <v>5</v>
      </c>
      <c r="D1264" t="s">
        <v>160</v>
      </c>
      <c r="E1264" t="s">
        <v>964</v>
      </c>
      <c r="F1264">
        <v>1.107011070110701E-2</v>
      </c>
      <c r="G1264">
        <v>33.9</v>
      </c>
      <c r="H1264">
        <v>0.37527675276752764</v>
      </c>
      <c r="I1264">
        <v>80</v>
      </c>
      <c r="J1264">
        <v>0.88560885608856088</v>
      </c>
      <c r="K1264">
        <v>60.07</v>
      </c>
      <c r="L1264">
        <v>0.66498154981549806</v>
      </c>
      <c r="M1264" s="41">
        <v>-3.9625715464353561E-2</v>
      </c>
      <c r="N1264" s="41">
        <v>-4.386610568009619E-4</v>
      </c>
    </row>
    <row r="1265" spans="1:14" x14ac:dyDescent="0.25">
      <c r="A1265">
        <v>7830310</v>
      </c>
      <c r="B1265" t="s">
        <v>23</v>
      </c>
      <c r="C1265" t="s">
        <v>5</v>
      </c>
      <c r="D1265" t="s">
        <v>160</v>
      </c>
      <c r="E1265" t="s">
        <v>965</v>
      </c>
      <c r="F1265">
        <v>1.4760147601476014E-2</v>
      </c>
      <c r="G1265">
        <v>50.3</v>
      </c>
      <c r="H1265">
        <v>0.74243542435424348</v>
      </c>
      <c r="I1265">
        <v>98.8</v>
      </c>
      <c r="J1265">
        <v>1.4583025830258303</v>
      </c>
      <c r="K1265">
        <v>75.254999999999995</v>
      </c>
      <c r="L1265">
        <v>1.1107749077490774</v>
      </c>
      <c r="M1265" s="41">
        <v>0.30061110854148865</v>
      </c>
      <c r="N1265" s="41">
        <v>4.4370643327156997E-3</v>
      </c>
    </row>
    <row r="1266" spans="1:14" x14ac:dyDescent="0.25">
      <c r="A1266">
        <v>7830310</v>
      </c>
      <c r="B1266" t="s">
        <v>23</v>
      </c>
      <c r="C1266" t="s">
        <v>5</v>
      </c>
      <c r="D1266" t="s">
        <v>163</v>
      </c>
      <c r="E1266" t="s">
        <v>966</v>
      </c>
      <c r="F1266">
        <v>3.6900369003690036E-3</v>
      </c>
      <c r="G1266">
        <v>70.099999999999994</v>
      </c>
      <c r="H1266">
        <v>0.25867158671586715</v>
      </c>
      <c r="I1266">
        <v>80.900000000000006</v>
      </c>
      <c r="J1266">
        <v>0.29852398523985241</v>
      </c>
      <c r="K1266">
        <v>78.03</v>
      </c>
      <c r="L1266">
        <v>0.28793357933579333</v>
      </c>
      <c r="M1266" s="41">
        <v>-2.286139503121376E-2</v>
      </c>
      <c r="N1266" s="41">
        <v>-8.4359391259091366E-5</v>
      </c>
    </row>
    <row r="1267" spans="1:14" x14ac:dyDescent="0.25">
      <c r="A1267">
        <v>7830310</v>
      </c>
      <c r="B1267" t="s">
        <v>23</v>
      </c>
      <c r="C1267" t="s">
        <v>5</v>
      </c>
      <c r="D1267" t="s">
        <v>193</v>
      </c>
      <c r="E1267" t="s">
        <v>967</v>
      </c>
      <c r="F1267">
        <v>0.10332103321033211</v>
      </c>
      <c r="G1267">
        <v>36.200000000000003</v>
      </c>
      <c r="H1267">
        <v>3.7402214022140226</v>
      </c>
      <c r="I1267">
        <v>90.7</v>
      </c>
      <c r="J1267">
        <v>9.3712177121771223</v>
      </c>
      <c r="K1267">
        <v>64.040000000000006</v>
      </c>
      <c r="L1267">
        <v>6.616678966789669</v>
      </c>
      <c r="M1267" s="41">
        <v>0.1055925115942955</v>
      </c>
      <c r="N1267" s="41">
        <v>1.0909927397196583E-2</v>
      </c>
    </row>
    <row r="1268" spans="1:14" x14ac:dyDescent="0.25">
      <c r="A1268">
        <v>7830310</v>
      </c>
      <c r="B1268" t="s">
        <v>23</v>
      </c>
      <c r="C1268" t="s">
        <v>5</v>
      </c>
      <c r="D1268" t="s">
        <v>193</v>
      </c>
      <c r="E1268" t="s">
        <v>968</v>
      </c>
      <c r="F1268">
        <v>9.5940959409594101E-2</v>
      </c>
      <c r="G1268">
        <v>44.9</v>
      </c>
      <c r="H1268">
        <v>4.307749077490775</v>
      </c>
      <c r="I1268">
        <v>100</v>
      </c>
      <c r="J1268">
        <v>9.5940959409594093</v>
      </c>
      <c r="K1268">
        <v>70.344999999999999</v>
      </c>
      <c r="L1268">
        <v>6.7489667896678966</v>
      </c>
      <c r="M1268" s="41">
        <v>0.10620494931936264</v>
      </c>
      <c r="N1268" s="41">
        <v>1.0189404731746969E-2</v>
      </c>
    </row>
    <row r="1269" spans="1:14" x14ac:dyDescent="0.25">
      <c r="A1269">
        <v>7830310</v>
      </c>
      <c r="B1269" t="s">
        <v>23</v>
      </c>
      <c r="C1269" t="s">
        <v>5</v>
      </c>
      <c r="D1269" t="s">
        <v>193</v>
      </c>
      <c r="E1269" t="s">
        <v>969</v>
      </c>
      <c r="F1269">
        <v>4.0590405904059039E-2</v>
      </c>
      <c r="G1269">
        <v>40.5</v>
      </c>
      <c r="H1269">
        <v>1.643911439114391</v>
      </c>
      <c r="I1269">
        <v>81.400000000000006</v>
      </c>
      <c r="J1269">
        <v>3.3040590405904058</v>
      </c>
      <c r="K1269">
        <v>66.759999999999991</v>
      </c>
      <c r="L1269">
        <v>2.7098154981549811</v>
      </c>
      <c r="M1269" s="41">
        <v>-2.1136919036507607E-2</v>
      </c>
      <c r="N1269" s="41">
        <v>-8.5795612325307625E-4</v>
      </c>
    </row>
    <row r="1270" spans="1:14" x14ac:dyDescent="0.25">
      <c r="A1270">
        <v>7830310</v>
      </c>
      <c r="B1270" t="s">
        <v>23</v>
      </c>
      <c r="C1270" t="s">
        <v>5</v>
      </c>
      <c r="D1270" t="s">
        <v>193</v>
      </c>
      <c r="E1270" t="s">
        <v>970</v>
      </c>
      <c r="F1270">
        <v>3.6900369003690036E-3</v>
      </c>
      <c r="G1270">
        <v>78.900000000000006</v>
      </c>
      <c r="H1270">
        <v>0.29114391143911439</v>
      </c>
      <c r="I1270">
        <v>72.2</v>
      </c>
      <c r="J1270">
        <v>0.26642066420664207</v>
      </c>
      <c r="K1270">
        <v>81.385000000000005</v>
      </c>
      <c r="L1270">
        <v>0.30031365313653136</v>
      </c>
      <c r="M1270" s="41">
        <v>-6.5231919288635254E-2</v>
      </c>
      <c r="N1270" s="41">
        <v>-2.4070818925695664E-4</v>
      </c>
    </row>
    <row r="1271" spans="1:14" x14ac:dyDescent="0.25">
      <c r="A1271">
        <v>7830310</v>
      </c>
      <c r="B1271" t="s">
        <v>23</v>
      </c>
      <c r="C1271" t="s">
        <v>5</v>
      </c>
      <c r="D1271" t="s">
        <v>193</v>
      </c>
      <c r="E1271" t="s">
        <v>971</v>
      </c>
      <c r="F1271">
        <v>7.7490774907749083E-2</v>
      </c>
      <c r="G1271">
        <v>33.700000000000003</v>
      </c>
      <c r="H1271">
        <v>2.6114391143911444</v>
      </c>
      <c r="I1271">
        <v>67.2</v>
      </c>
      <c r="J1271">
        <v>5.2073800738007385</v>
      </c>
      <c r="K1271">
        <v>60.970000000000006</v>
      </c>
      <c r="L1271">
        <v>4.7246125461254618</v>
      </c>
      <c r="M1271" s="41">
        <v>-6.4966008067131042E-2</v>
      </c>
      <c r="N1271" s="41">
        <v>-5.034266307785063E-3</v>
      </c>
    </row>
    <row r="1272" spans="1:14" x14ac:dyDescent="0.25">
      <c r="A1272">
        <v>7830310</v>
      </c>
      <c r="B1272" t="s">
        <v>23</v>
      </c>
      <c r="C1272" t="s">
        <v>5</v>
      </c>
      <c r="D1272" t="s">
        <v>193</v>
      </c>
      <c r="E1272" t="s">
        <v>972</v>
      </c>
      <c r="F1272">
        <v>3.6900369003690037E-2</v>
      </c>
      <c r="G1272">
        <v>67.5</v>
      </c>
      <c r="H1272">
        <v>2.4907749077490773</v>
      </c>
      <c r="I1272">
        <v>100</v>
      </c>
      <c r="J1272">
        <v>3.6900369003690034</v>
      </c>
      <c r="K1272">
        <v>81.125</v>
      </c>
      <c r="L1272">
        <v>2.9935424354243541</v>
      </c>
      <c r="M1272" s="41">
        <v>0.12307216972112656</v>
      </c>
      <c r="N1272" s="41">
        <v>4.5414084767943378E-3</v>
      </c>
    </row>
    <row r="1273" spans="1:14" x14ac:dyDescent="0.25">
      <c r="A1273">
        <v>7830310</v>
      </c>
      <c r="B1273" t="s">
        <v>23</v>
      </c>
      <c r="C1273" t="s">
        <v>5</v>
      </c>
      <c r="D1273" t="s">
        <v>80</v>
      </c>
      <c r="E1273" t="s">
        <v>973</v>
      </c>
      <c r="F1273">
        <v>3.6900369003690036E-3</v>
      </c>
      <c r="G1273">
        <v>43.4</v>
      </c>
      <c r="H1273">
        <v>0.16014760147601476</v>
      </c>
      <c r="I1273">
        <v>58.7</v>
      </c>
      <c r="J1273">
        <v>0.21660516605166052</v>
      </c>
      <c r="K1273">
        <v>55.624999999999993</v>
      </c>
      <c r="L1273">
        <v>0.2052583025830258</v>
      </c>
      <c r="M1273" s="41">
        <v>-9.5563024282455444E-2</v>
      </c>
      <c r="N1273" s="41">
        <v>-3.5263108591311972E-4</v>
      </c>
    </row>
    <row r="1274" spans="1:14" x14ac:dyDescent="0.25">
      <c r="A1274">
        <v>7830310</v>
      </c>
      <c r="B1274" t="s">
        <v>23</v>
      </c>
      <c r="C1274" t="s">
        <v>5</v>
      </c>
      <c r="D1274" t="s">
        <v>207</v>
      </c>
      <c r="E1274" t="s">
        <v>974</v>
      </c>
      <c r="F1274">
        <v>3.6900369003690036E-3</v>
      </c>
      <c r="G1274">
        <v>62.4</v>
      </c>
      <c r="H1274">
        <v>0.23025830258302582</v>
      </c>
      <c r="I1274">
        <v>84.1</v>
      </c>
      <c r="J1274">
        <v>0.31033210332103317</v>
      </c>
      <c r="K1274">
        <v>73.199999999999989</v>
      </c>
      <c r="L1274">
        <v>0.27011070110701102</v>
      </c>
      <c r="M1274" s="41">
        <v>4.1705276817083359E-2</v>
      </c>
      <c r="N1274" s="41">
        <v>1.5389401039514155E-4</v>
      </c>
    </row>
    <row r="1275" spans="1:14" s="8" customFormat="1" x14ac:dyDescent="0.25">
      <c r="A1275" s="8">
        <v>7830310</v>
      </c>
      <c r="B1275" s="8" t="s">
        <v>23</v>
      </c>
      <c r="C1275" s="8" t="s">
        <v>5</v>
      </c>
      <c r="D1275" s="8" t="s">
        <v>2324</v>
      </c>
      <c r="F1275" s="8">
        <v>0.49077490774907756</v>
      </c>
      <c r="H1275" s="8">
        <v>20.03468634686347</v>
      </c>
      <c r="J1275" s="8">
        <v>40.987084870848705</v>
      </c>
      <c r="L1275" s="8">
        <v>32.032416974169735</v>
      </c>
      <c r="M1275" s="41"/>
      <c r="N1275" s="43">
        <v>2.1944336426475277E-2</v>
      </c>
    </row>
    <row r="1276" spans="1:14" x14ac:dyDescent="0.25">
      <c r="A1276">
        <v>7830310</v>
      </c>
      <c r="B1276" t="s">
        <v>23</v>
      </c>
      <c r="C1276" t="s">
        <v>6</v>
      </c>
      <c r="D1276" t="s">
        <v>151</v>
      </c>
      <c r="E1276" t="s">
        <v>242</v>
      </c>
      <c r="F1276">
        <v>7.3800738007380072E-3</v>
      </c>
      <c r="G1276">
        <v>28.2</v>
      </c>
      <c r="H1276">
        <v>0.20811808118081179</v>
      </c>
      <c r="I1276">
        <v>76</v>
      </c>
      <c r="J1276">
        <v>0.56088560885608851</v>
      </c>
      <c r="K1276">
        <v>58.125</v>
      </c>
      <c r="L1276">
        <v>0.42896678966789664</v>
      </c>
      <c r="M1276" s="41">
        <v>-2.8409458696842194E-2</v>
      </c>
      <c r="N1276" s="41">
        <v>-2.0966390182171359E-4</v>
      </c>
    </row>
    <row r="1277" spans="1:14" x14ac:dyDescent="0.25">
      <c r="A1277">
        <v>7830310</v>
      </c>
      <c r="B1277" t="s">
        <v>23</v>
      </c>
      <c r="C1277" t="s">
        <v>6</v>
      </c>
      <c r="D1277" t="s">
        <v>151</v>
      </c>
      <c r="E1277" t="s">
        <v>247</v>
      </c>
      <c r="F1277">
        <v>4.797047970479705E-2</v>
      </c>
      <c r="G1277">
        <v>32.5</v>
      </c>
      <c r="H1277">
        <v>1.5590405904059041</v>
      </c>
      <c r="I1277">
        <v>78.599999999999994</v>
      </c>
      <c r="J1277">
        <v>3.7704797047970477</v>
      </c>
      <c r="K1277">
        <v>58.9</v>
      </c>
      <c r="L1277">
        <v>2.8254612546125464</v>
      </c>
      <c r="M1277" s="41">
        <v>4.3711982667446136E-2</v>
      </c>
      <c r="N1277" s="41">
        <v>2.0968847774051652E-3</v>
      </c>
    </row>
    <row r="1278" spans="1:14" x14ac:dyDescent="0.25">
      <c r="A1278">
        <v>7830310</v>
      </c>
      <c r="B1278" t="s">
        <v>23</v>
      </c>
      <c r="C1278" t="s">
        <v>6</v>
      </c>
      <c r="D1278" t="s">
        <v>151</v>
      </c>
      <c r="E1278" t="s">
        <v>250</v>
      </c>
      <c r="F1278">
        <v>1.107011070110701E-2</v>
      </c>
      <c r="G1278">
        <v>36.799999999999997</v>
      </c>
      <c r="H1278">
        <v>0.40738007380073793</v>
      </c>
      <c r="I1278">
        <v>89.2</v>
      </c>
      <c r="J1278">
        <v>0.98745387453874534</v>
      </c>
      <c r="K1278">
        <v>64.23</v>
      </c>
      <c r="L1278">
        <v>0.71103321033210332</v>
      </c>
      <c r="M1278" s="41">
        <v>6.5613739192485809E-2</v>
      </c>
      <c r="N1278" s="41">
        <v>7.2635135637438158E-4</v>
      </c>
    </row>
    <row r="1279" spans="1:14" x14ac:dyDescent="0.25">
      <c r="A1279">
        <v>7830310</v>
      </c>
      <c r="B1279" t="s">
        <v>23</v>
      </c>
      <c r="C1279" t="s">
        <v>6</v>
      </c>
      <c r="D1279" t="s">
        <v>160</v>
      </c>
      <c r="E1279" t="s">
        <v>267</v>
      </c>
      <c r="F1279">
        <v>3.6900369003690036E-3</v>
      </c>
      <c r="G1279">
        <v>35.799999999999997</v>
      </c>
      <c r="H1279">
        <v>0.13210332103321032</v>
      </c>
      <c r="I1279">
        <v>77.8</v>
      </c>
      <c r="J1279">
        <v>0.28708487084870848</v>
      </c>
      <c r="K1279">
        <v>59.28</v>
      </c>
      <c r="L1279">
        <v>0.21874538745387453</v>
      </c>
      <c r="M1279" s="41">
        <v>-1.1009743437170982E-2</v>
      </c>
      <c r="N1279" s="41">
        <v>-4.0626359546756388E-5</v>
      </c>
    </row>
    <row r="1280" spans="1:14" x14ac:dyDescent="0.25">
      <c r="A1280">
        <v>7830310</v>
      </c>
      <c r="B1280" t="s">
        <v>23</v>
      </c>
      <c r="C1280" t="s">
        <v>6</v>
      </c>
      <c r="D1280" t="s">
        <v>160</v>
      </c>
      <c r="E1280" t="s">
        <v>268</v>
      </c>
      <c r="F1280">
        <v>1.8450184501845018E-2</v>
      </c>
      <c r="G1280">
        <v>37.700000000000003</v>
      </c>
      <c r="H1280">
        <v>0.69557195571955721</v>
      </c>
      <c r="I1280">
        <v>88.2</v>
      </c>
      <c r="J1280">
        <v>1.6273062730627306</v>
      </c>
      <c r="K1280">
        <v>66.945000000000007</v>
      </c>
      <c r="L1280">
        <v>1.235147601476015</v>
      </c>
      <c r="M1280" s="41">
        <v>6.9682449102401733E-2</v>
      </c>
      <c r="N1280" s="41">
        <v>1.2856540424797367E-3</v>
      </c>
    </row>
    <row r="1281" spans="1:14" x14ac:dyDescent="0.25">
      <c r="A1281">
        <v>7830310</v>
      </c>
      <c r="B1281" t="s">
        <v>23</v>
      </c>
      <c r="C1281" t="s">
        <v>6</v>
      </c>
      <c r="D1281" t="s">
        <v>160</v>
      </c>
      <c r="E1281" t="s">
        <v>252</v>
      </c>
      <c r="F1281">
        <v>3.6900369003690036E-3</v>
      </c>
      <c r="G1281">
        <v>35.299999999999997</v>
      </c>
      <c r="H1281">
        <v>0.13025830258302581</v>
      </c>
      <c r="I1281">
        <v>82.8</v>
      </c>
      <c r="J1281">
        <v>0.30553505535055347</v>
      </c>
      <c r="K1281">
        <v>63.294999999999995</v>
      </c>
      <c r="L1281">
        <v>0.23356088560885607</v>
      </c>
      <c r="M1281" s="41">
        <v>5.6764152832329273E-3</v>
      </c>
      <c r="N1281" s="41">
        <v>2.0946181856948072E-5</v>
      </c>
    </row>
    <row r="1282" spans="1:14" x14ac:dyDescent="0.25">
      <c r="A1282">
        <v>7830310</v>
      </c>
      <c r="B1282" t="s">
        <v>23</v>
      </c>
      <c r="C1282" t="s">
        <v>6</v>
      </c>
      <c r="D1282" t="s">
        <v>160</v>
      </c>
      <c r="E1282" t="s">
        <v>271</v>
      </c>
      <c r="F1282">
        <v>3.6900369003690036E-3</v>
      </c>
      <c r="G1282">
        <v>31.3</v>
      </c>
      <c r="H1282">
        <v>0.11549815498154982</v>
      </c>
      <c r="I1282">
        <v>73.900000000000006</v>
      </c>
      <c r="J1282">
        <v>0.2726937269372694</v>
      </c>
      <c r="K1282">
        <v>57.234999999999999</v>
      </c>
      <c r="L1282">
        <v>0.21119926199261993</v>
      </c>
      <c r="M1282" s="41">
        <v>-3.9937306195497513E-2</v>
      </c>
      <c r="N1282" s="41">
        <v>-1.4737013356272145E-4</v>
      </c>
    </row>
    <row r="1283" spans="1:14" x14ac:dyDescent="0.25">
      <c r="A1283">
        <v>7830310</v>
      </c>
      <c r="B1283" t="s">
        <v>23</v>
      </c>
      <c r="C1283" t="s">
        <v>6</v>
      </c>
      <c r="D1283" t="s">
        <v>163</v>
      </c>
      <c r="E1283" t="s">
        <v>277</v>
      </c>
      <c r="F1283">
        <v>3.6900369003690036E-3</v>
      </c>
      <c r="G1283">
        <v>49.6</v>
      </c>
      <c r="H1283">
        <v>0.18302583025830257</v>
      </c>
      <c r="I1283">
        <v>83.2</v>
      </c>
      <c r="J1283">
        <v>0.30701107011070111</v>
      </c>
      <c r="K1283">
        <v>73.754999999999995</v>
      </c>
      <c r="L1283">
        <v>0.27215867158671586</v>
      </c>
      <c r="M1283" s="41">
        <v>1.461449172347784E-2</v>
      </c>
      <c r="N1283" s="41">
        <v>5.3928013739770629E-5</v>
      </c>
    </row>
    <row r="1284" spans="1:14" x14ac:dyDescent="0.25">
      <c r="A1284">
        <v>7830310</v>
      </c>
      <c r="B1284" t="s">
        <v>23</v>
      </c>
      <c r="C1284" t="s">
        <v>6</v>
      </c>
      <c r="D1284" t="s">
        <v>299</v>
      </c>
      <c r="E1284" t="s">
        <v>753</v>
      </c>
      <c r="F1284">
        <v>3.6900369003690036E-3</v>
      </c>
      <c r="G1284">
        <v>72.8</v>
      </c>
      <c r="H1284">
        <v>0.26863468634686344</v>
      </c>
      <c r="I1284">
        <v>91.8</v>
      </c>
      <c r="J1284">
        <v>0.3387453874538745</v>
      </c>
      <c r="K1284">
        <v>83.245000000000005</v>
      </c>
      <c r="L1284">
        <v>0.3071771217712177</v>
      </c>
      <c r="M1284" s="41">
        <v>0.10883186757564545</v>
      </c>
      <c r="N1284" s="41">
        <v>4.0159360729020456E-4</v>
      </c>
    </row>
    <row r="1285" spans="1:14" x14ac:dyDescent="0.25">
      <c r="A1285">
        <v>7830310</v>
      </c>
      <c r="B1285" t="s">
        <v>23</v>
      </c>
      <c r="C1285" t="s">
        <v>6</v>
      </c>
      <c r="D1285" t="s">
        <v>193</v>
      </c>
      <c r="E1285" t="s">
        <v>975</v>
      </c>
      <c r="F1285">
        <v>3.6900369003690036E-3</v>
      </c>
      <c r="G1285">
        <v>98.9</v>
      </c>
      <c r="H1285">
        <v>0.36494464944649446</v>
      </c>
      <c r="I1285">
        <v>92.6</v>
      </c>
      <c r="J1285">
        <v>0.34169741697416972</v>
      </c>
      <c r="K1285">
        <v>94.105000000000004</v>
      </c>
      <c r="L1285">
        <v>0.34725092250922512</v>
      </c>
      <c r="M1285" s="41">
        <v>2.0490715280175209E-2</v>
      </c>
      <c r="N1285" s="41">
        <v>7.5611495498801513E-5</v>
      </c>
    </row>
    <row r="1286" spans="1:14" x14ac:dyDescent="0.25">
      <c r="A1286">
        <v>7830310</v>
      </c>
      <c r="B1286" t="s">
        <v>23</v>
      </c>
      <c r="C1286" t="s">
        <v>6</v>
      </c>
      <c r="D1286" t="s">
        <v>193</v>
      </c>
      <c r="E1286" t="s">
        <v>301</v>
      </c>
      <c r="F1286">
        <v>7.3800738007380073E-2</v>
      </c>
      <c r="G1286">
        <v>41.2</v>
      </c>
      <c r="H1286">
        <v>3.0405904059040592</v>
      </c>
      <c r="I1286">
        <v>70</v>
      </c>
      <c r="J1286">
        <v>5.1660516605166054</v>
      </c>
      <c r="K1286">
        <v>63.484999999999999</v>
      </c>
      <c r="L1286">
        <v>4.6852398523985235</v>
      </c>
      <c r="M1286" s="41">
        <v>-2.3494848981499672E-2</v>
      </c>
      <c r="N1286" s="41">
        <v>-1.7339371942066179E-3</v>
      </c>
    </row>
    <row r="1287" spans="1:14" x14ac:dyDescent="0.25">
      <c r="A1287">
        <v>7830310</v>
      </c>
      <c r="B1287" t="s">
        <v>23</v>
      </c>
      <c r="C1287" t="s">
        <v>6</v>
      </c>
      <c r="D1287" t="s">
        <v>193</v>
      </c>
      <c r="E1287" t="s">
        <v>302</v>
      </c>
      <c r="F1287">
        <v>2.9520295202952029E-2</v>
      </c>
      <c r="G1287">
        <v>47.2</v>
      </c>
      <c r="H1287">
        <v>1.3933579335793358</v>
      </c>
      <c r="I1287">
        <v>81.3</v>
      </c>
      <c r="J1287">
        <v>2.4</v>
      </c>
      <c r="K1287">
        <v>58.839999999999996</v>
      </c>
      <c r="L1287">
        <v>1.7369741697416972</v>
      </c>
      <c r="M1287" s="41">
        <v>9.8676487803459167E-2</v>
      </c>
      <c r="N1287" s="41">
        <v>2.9129590495486101E-3</v>
      </c>
    </row>
    <row r="1288" spans="1:14" x14ac:dyDescent="0.25">
      <c r="A1288">
        <v>7830310</v>
      </c>
      <c r="B1288" t="s">
        <v>23</v>
      </c>
      <c r="C1288" t="s">
        <v>6</v>
      </c>
      <c r="D1288" t="s">
        <v>193</v>
      </c>
      <c r="E1288" t="s">
        <v>303</v>
      </c>
      <c r="F1288">
        <v>8.1180811808118078E-2</v>
      </c>
      <c r="G1288">
        <v>33.5</v>
      </c>
      <c r="H1288">
        <v>2.7195571955719555</v>
      </c>
      <c r="I1288">
        <v>78.3</v>
      </c>
      <c r="J1288">
        <v>6.3564575645756456</v>
      </c>
      <c r="K1288">
        <v>60.76</v>
      </c>
      <c r="L1288">
        <v>4.9325461254612541</v>
      </c>
      <c r="M1288" s="41">
        <v>-1.5632594004273415E-3</v>
      </c>
      <c r="N1288" s="41">
        <v>-1.269066671933635E-4</v>
      </c>
    </row>
    <row r="1289" spans="1:14" x14ac:dyDescent="0.25">
      <c r="A1289">
        <v>7830310</v>
      </c>
      <c r="B1289" t="s">
        <v>23</v>
      </c>
      <c r="C1289" t="s">
        <v>6</v>
      </c>
      <c r="D1289" t="s">
        <v>193</v>
      </c>
      <c r="E1289" t="s">
        <v>304</v>
      </c>
      <c r="F1289">
        <v>6.273062730627306E-2</v>
      </c>
      <c r="G1289">
        <v>34.299999999999997</v>
      </c>
      <c r="H1289">
        <v>2.1516605166051659</v>
      </c>
      <c r="I1289">
        <v>74.8</v>
      </c>
      <c r="J1289">
        <v>4.692250922509225</v>
      </c>
      <c r="K1289">
        <v>58.73</v>
      </c>
      <c r="L1289">
        <v>3.6841697416974166</v>
      </c>
      <c r="M1289" s="41">
        <v>-2.5731790810823441E-2</v>
      </c>
      <c r="N1289" s="41">
        <v>-1.6141713792767471E-3</v>
      </c>
    </row>
    <row r="1290" spans="1:14" x14ac:dyDescent="0.25">
      <c r="A1290">
        <v>7830310</v>
      </c>
      <c r="B1290" t="s">
        <v>23</v>
      </c>
      <c r="C1290" t="s">
        <v>6</v>
      </c>
      <c r="D1290" t="s">
        <v>193</v>
      </c>
      <c r="E1290" t="s">
        <v>305</v>
      </c>
      <c r="F1290">
        <v>5.9040590405904057E-2</v>
      </c>
      <c r="G1290">
        <v>43</v>
      </c>
      <c r="H1290">
        <v>2.5387453874538743</v>
      </c>
      <c r="I1290">
        <v>84</v>
      </c>
      <c r="J1290">
        <v>4.9594095940959404</v>
      </c>
      <c r="K1290">
        <v>69.819999999999993</v>
      </c>
      <c r="L1290">
        <v>4.1222140221402208</v>
      </c>
      <c r="M1290" s="41">
        <v>1.113779004663229E-2</v>
      </c>
      <c r="N1290" s="41">
        <v>6.5758170017017213E-4</v>
      </c>
    </row>
    <row r="1291" spans="1:14" x14ac:dyDescent="0.25">
      <c r="A1291">
        <v>7830310</v>
      </c>
      <c r="B1291" t="s">
        <v>23</v>
      </c>
      <c r="C1291" t="s">
        <v>6</v>
      </c>
      <c r="D1291" t="s">
        <v>193</v>
      </c>
      <c r="E1291" t="s">
        <v>253</v>
      </c>
      <c r="F1291">
        <v>5.1660516605166053E-2</v>
      </c>
      <c r="G1291">
        <v>52.6</v>
      </c>
      <c r="H1291">
        <v>2.7173431734317344</v>
      </c>
      <c r="I1291">
        <v>86.8</v>
      </c>
      <c r="J1291">
        <v>4.4841328413284129</v>
      </c>
      <c r="K1291">
        <v>75.905000000000001</v>
      </c>
      <c r="L1291">
        <v>3.9212915129151291</v>
      </c>
      <c r="M1291" s="41">
        <v>2.8046464547514915E-2</v>
      </c>
      <c r="N1291" s="41">
        <v>1.4488948474730952E-3</v>
      </c>
    </row>
    <row r="1292" spans="1:14" x14ac:dyDescent="0.25">
      <c r="A1292">
        <v>7830310</v>
      </c>
      <c r="B1292" t="s">
        <v>23</v>
      </c>
      <c r="C1292" t="s">
        <v>6</v>
      </c>
      <c r="D1292" t="s">
        <v>193</v>
      </c>
      <c r="E1292" t="s">
        <v>254</v>
      </c>
      <c r="F1292">
        <v>4.4280442804428041E-2</v>
      </c>
      <c r="G1292">
        <v>35.6</v>
      </c>
      <c r="H1292">
        <v>1.5763837638376383</v>
      </c>
      <c r="I1292">
        <v>77.2</v>
      </c>
      <c r="J1292">
        <v>3.4184501845018449</v>
      </c>
      <c r="K1292">
        <v>66.64</v>
      </c>
      <c r="L1292">
        <v>2.9508487084870847</v>
      </c>
      <c r="M1292" s="41">
        <v>2.0887997001409531E-2</v>
      </c>
      <c r="N1292" s="41">
        <v>9.2492975651997916E-4</v>
      </c>
    </row>
    <row r="1293" spans="1:14" s="8" customFormat="1" x14ac:dyDescent="0.25">
      <c r="A1293" s="8">
        <v>7830310</v>
      </c>
      <c r="B1293" s="8" t="s">
        <v>23</v>
      </c>
      <c r="C1293" s="8" t="s">
        <v>6</v>
      </c>
      <c r="D1293" s="8" t="s">
        <v>2324</v>
      </c>
      <c r="F1293" s="8">
        <v>0.5092250922509225</v>
      </c>
      <c r="H1293" s="8">
        <v>20.202214022140218</v>
      </c>
      <c r="J1293" s="8">
        <v>40.275645756457557</v>
      </c>
      <c r="L1293" s="8">
        <v>32.823985239852398</v>
      </c>
      <c r="M1293" s="41"/>
      <c r="N1293" s="43">
        <v>6.7326591927489446E-3</v>
      </c>
    </row>
    <row r="1294" spans="1:14" x14ac:dyDescent="0.25">
      <c r="A1294">
        <v>7830626</v>
      </c>
      <c r="B1294" t="s">
        <v>24</v>
      </c>
      <c r="C1294" t="s">
        <v>4</v>
      </c>
      <c r="D1294" t="s">
        <v>371</v>
      </c>
      <c r="E1294" t="s">
        <v>372</v>
      </c>
      <c r="F1294">
        <v>1.6611295681063123E-3</v>
      </c>
      <c r="G1294">
        <v>73.400000000000006</v>
      </c>
      <c r="H1294">
        <v>0.12192691029900334</v>
      </c>
      <c r="I1294" t="s">
        <v>9</v>
      </c>
      <c r="J1294" t="s">
        <v>99</v>
      </c>
      <c r="K1294" t="s">
        <v>9</v>
      </c>
      <c r="L1294" t="s">
        <v>99</v>
      </c>
      <c r="M1294" s="41">
        <v>0</v>
      </c>
      <c r="N1294" s="41">
        <v>0</v>
      </c>
    </row>
    <row r="1295" spans="1:14" x14ac:dyDescent="0.25">
      <c r="A1295">
        <v>7830626</v>
      </c>
      <c r="B1295" t="s">
        <v>24</v>
      </c>
      <c r="C1295" t="s">
        <v>4</v>
      </c>
      <c r="D1295" t="s">
        <v>613</v>
      </c>
      <c r="E1295" t="s">
        <v>614</v>
      </c>
      <c r="F1295">
        <v>1.6611295681063123E-3</v>
      </c>
      <c r="G1295">
        <v>49.4</v>
      </c>
      <c r="H1295">
        <v>8.2059800664451829E-2</v>
      </c>
      <c r="I1295">
        <v>76</v>
      </c>
      <c r="J1295">
        <v>0.12624584717607973</v>
      </c>
      <c r="K1295">
        <v>64.36999999999999</v>
      </c>
      <c r="L1295">
        <v>0.10692691029900331</v>
      </c>
      <c r="M1295" s="41">
        <v>-5.2899215370416641E-2</v>
      </c>
      <c r="N1295" s="41">
        <v>-8.7872450781423001E-5</v>
      </c>
    </row>
    <row r="1296" spans="1:14" x14ac:dyDescent="0.25">
      <c r="A1296">
        <v>7830626</v>
      </c>
      <c r="B1296" t="s">
        <v>24</v>
      </c>
      <c r="C1296" t="s">
        <v>4</v>
      </c>
      <c r="D1296" t="s">
        <v>976</v>
      </c>
      <c r="E1296" t="s">
        <v>977</v>
      </c>
      <c r="F1296">
        <v>1.6611295681063123E-3</v>
      </c>
      <c r="G1296">
        <v>79.5</v>
      </c>
      <c r="H1296">
        <v>0.13205980066445183</v>
      </c>
      <c r="I1296">
        <v>86</v>
      </c>
      <c r="J1296">
        <v>0.14285714285714285</v>
      </c>
      <c r="K1296">
        <v>79.764999999999986</v>
      </c>
      <c r="L1296">
        <v>0.13249999999999998</v>
      </c>
      <c r="M1296" s="41">
        <v>6.9959452375769615E-3</v>
      </c>
      <c r="N1296" s="41">
        <v>1.162117149099163E-5</v>
      </c>
    </row>
    <row r="1297" spans="1:14" x14ac:dyDescent="0.25">
      <c r="A1297">
        <v>7830626</v>
      </c>
      <c r="B1297" t="s">
        <v>24</v>
      </c>
      <c r="C1297" t="s">
        <v>4</v>
      </c>
      <c r="D1297" t="s">
        <v>883</v>
      </c>
      <c r="E1297" t="s">
        <v>978</v>
      </c>
      <c r="F1297">
        <v>0.15780730897009967</v>
      </c>
      <c r="G1297">
        <v>34.299999999999997</v>
      </c>
      <c r="H1297">
        <v>5.412790697674418</v>
      </c>
      <c r="I1297">
        <v>100</v>
      </c>
      <c r="J1297">
        <v>15.780730897009967</v>
      </c>
      <c r="K1297">
        <v>75.709999999999994</v>
      </c>
      <c r="L1297">
        <v>11.947591362126245</v>
      </c>
      <c r="M1297" s="41">
        <v>0</v>
      </c>
      <c r="N1297" s="41">
        <v>0</v>
      </c>
    </row>
    <row r="1298" spans="1:14" x14ac:dyDescent="0.25">
      <c r="A1298">
        <v>7830626</v>
      </c>
      <c r="B1298" t="s">
        <v>24</v>
      </c>
      <c r="C1298" t="s">
        <v>4</v>
      </c>
      <c r="D1298" t="s">
        <v>883</v>
      </c>
      <c r="E1298" t="s">
        <v>884</v>
      </c>
      <c r="F1298">
        <v>0.15116279069767441</v>
      </c>
      <c r="G1298">
        <v>32.9</v>
      </c>
      <c r="H1298">
        <v>4.9732558139534877</v>
      </c>
      <c r="I1298">
        <v>94.7</v>
      </c>
      <c r="J1298">
        <v>14.315116279069766</v>
      </c>
      <c r="K1298">
        <v>64.364999999999995</v>
      </c>
      <c r="L1298">
        <v>9.7295930232558128</v>
      </c>
      <c r="M1298" s="41">
        <v>0.18680842220783234</v>
      </c>
      <c r="N1298" s="41">
        <v>2.8238482426765351E-2</v>
      </c>
    </row>
    <row r="1299" spans="1:14" x14ac:dyDescent="0.25">
      <c r="A1299">
        <v>7830626</v>
      </c>
      <c r="B1299" t="s">
        <v>24</v>
      </c>
      <c r="C1299" t="s">
        <v>4</v>
      </c>
      <c r="D1299" t="s">
        <v>883</v>
      </c>
      <c r="E1299" t="s">
        <v>979</v>
      </c>
      <c r="F1299">
        <v>0.1877076411960133</v>
      </c>
      <c r="G1299">
        <v>32.9</v>
      </c>
      <c r="H1299">
        <v>6.1755813953488374</v>
      </c>
      <c r="I1299">
        <v>87.1</v>
      </c>
      <c r="J1299">
        <v>16.349335548172757</v>
      </c>
      <c r="K1299">
        <v>70.234999999999999</v>
      </c>
      <c r="L1299">
        <v>13.183646179401993</v>
      </c>
      <c r="M1299" s="41">
        <v>0</v>
      </c>
      <c r="N1299" s="41">
        <v>0</v>
      </c>
    </row>
    <row r="1300" spans="1:14" s="8" customFormat="1" x14ac:dyDescent="0.25">
      <c r="A1300" s="8">
        <v>7830626</v>
      </c>
      <c r="B1300" s="8" t="s">
        <v>24</v>
      </c>
      <c r="C1300" s="8" t="s">
        <v>4</v>
      </c>
      <c r="D1300" s="8" t="s">
        <v>2324</v>
      </c>
      <c r="F1300" s="8">
        <v>0.50166112956810638</v>
      </c>
      <c r="H1300" s="8">
        <v>16.897674418604652</v>
      </c>
      <c r="J1300" s="8">
        <v>46.714285714285708</v>
      </c>
      <c r="L1300" s="8">
        <v>35.100257475083055</v>
      </c>
      <c r="M1300" s="41"/>
      <c r="N1300" s="43">
        <v>2.8162231147474921E-2</v>
      </c>
    </row>
    <row r="1301" spans="1:14" x14ac:dyDescent="0.25">
      <c r="A1301">
        <v>7830626</v>
      </c>
      <c r="B1301" t="s">
        <v>24</v>
      </c>
      <c r="C1301" t="s">
        <v>5</v>
      </c>
      <c r="D1301" t="s">
        <v>371</v>
      </c>
      <c r="E1301" t="s">
        <v>390</v>
      </c>
      <c r="F1301">
        <v>1.6611295681063123E-3</v>
      </c>
      <c r="G1301">
        <v>69.2</v>
      </c>
      <c r="H1301">
        <v>0.11495016611295682</v>
      </c>
      <c r="I1301" t="s">
        <v>8</v>
      </c>
      <c r="J1301" t="s">
        <v>99</v>
      </c>
      <c r="K1301" t="s">
        <v>9</v>
      </c>
      <c r="L1301" t="s">
        <v>99</v>
      </c>
      <c r="M1301" s="41">
        <v>3.9135277271270752E-2</v>
      </c>
      <c r="N1301" s="41">
        <v>6.5008766231346762E-5</v>
      </c>
    </row>
    <row r="1302" spans="1:14" x14ac:dyDescent="0.25">
      <c r="A1302">
        <v>7830626</v>
      </c>
      <c r="B1302" t="s">
        <v>24</v>
      </c>
      <c r="C1302" t="s">
        <v>5</v>
      </c>
      <c r="D1302" t="s">
        <v>371</v>
      </c>
      <c r="E1302" t="s">
        <v>391</v>
      </c>
      <c r="F1302">
        <v>1.6611295681063123E-3</v>
      </c>
      <c r="G1302">
        <v>73.2</v>
      </c>
      <c r="H1302">
        <v>0.12159468438538207</v>
      </c>
      <c r="I1302">
        <v>100</v>
      </c>
      <c r="J1302">
        <v>0.16611295681063123</v>
      </c>
      <c r="K1302" t="s">
        <v>9</v>
      </c>
      <c r="L1302" t="s">
        <v>99</v>
      </c>
      <c r="M1302" s="41">
        <v>0.19262610375881195</v>
      </c>
      <c r="N1302" s="41">
        <v>3.19976916542877E-4</v>
      </c>
    </row>
    <row r="1303" spans="1:14" x14ac:dyDescent="0.25">
      <c r="A1303">
        <v>7830626</v>
      </c>
      <c r="B1303" t="s">
        <v>24</v>
      </c>
      <c r="C1303" t="s">
        <v>5</v>
      </c>
      <c r="D1303" t="s">
        <v>883</v>
      </c>
      <c r="E1303" t="s">
        <v>980</v>
      </c>
      <c r="F1303">
        <v>0.25747508305647843</v>
      </c>
      <c r="G1303">
        <v>38.5</v>
      </c>
      <c r="H1303">
        <v>9.9127906976744189</v>
      </c>
      <c r="I1303">
        <v>93.7</v>
      </c>
      <c r="J1303">
        <v>24.12541528239203</v>
      </c>
      <c r="K1303">
        <v>70.86999999999999</v>
      </c>
      <c r="L1303">
        <v>18.247259136212623</v>
      </c>
      <c r="M1303" s="41">
        <v>0.10915123671293259</v>
      </c>
      <c r="N1303" s="41">
        <v>2.8103723738379657E-2</v>
      </c>
    </row>
    <row r="1304" spans="1:14" s="8" customFormat="1" x14ac:dyDescent="0.25">
      <c r="A1304" s="8">
        <v>7830626</v>
      </c>
      <c r="B1304" s="8" t="s">
        <v>24</v>
      </c>
      <c r="C1304" s="8" t="s">
        <v>5</v>
      </c>
      <c r="D1304" s="8" t="s">
        <v>2324</v>
      </c>
      <c r="F1304" s="8">
        <v>0.26079734219269107</v>
      </c>
      <c r="H1304" s="8">
        <v>10.149335548172758</v>
      </c>
      <c r="J1304" s="8">
        <v>24.291528239202663</v>
      </c>
      <c r="L1304" s="8">
        <v>18.247259136212623</v>
      </c>
      <c r="M1304" s="41"/>
      <c r="N1304" s="43">
        <v>2.848870942115388E-2</v>
      </c>
    </row>
    <row r="1305" spans="1:14" x14ac:dyDescent="0.25">
      <c r="A1305">
        <v>7830626</v>
      </c>
      <c r="B1305" t="s">
        <v>24</v>
      </c>
      <c r="C1305" t="s">
        <v>6</v>
      </c>
      <c r="D1305" t="s">
        <v>371</v>
      </c>
      <c r="E1305" t="s">
        <v>400</v>
      </c>
      <c r="F1305">
        <v>1.6611295681063123E-3</v>
      </c>
      <c r="G1305">
        <v>69.400000000000006</v>
      </c>
      <c r="H1305">
        <v>0.11528239202657808</v>
      </c>
      <c r="I1305">
        <v>81.900000000000006</v>
      </c>
      <c r="J1305">
        <v>0.13604651162790699</v>
      </c>
      <c r="K1305">
        <v>76.58</v>
      </c>
      <c r="L1305">
        <v>0.12720930232558139</v>
      </c>
      <c r="M1305" s="41">
        <v>-4.0268309414386749E-2</v>
      </c>
      <c r="N1305" s="41">
        <v>-6.6890879425891611E-5</v>
      </c>
    </row>
    <row r="1306" spans="1:14" x14ac:dyDescent="0.25">
      <c r="A1306">
        <v>7830626</v>
      </c>
      <c r="B1306" t="s">
        <v>24</v>
      </c>
      <c r="C1306" t="s">
        <v>6</v>
      </c>
      <c r="D1306" t="s">
        <v>883</v>
      </c>
      <c r="E1306" t="s">
        <v>884</v>
      </c>
      <c r="F1306">
        <v>8.3056478405315617E-2</v>
      </c>
      <c r="G1306">
        <v>32.5</v>
      </c>
      <c r="H1306">
        <v>2.6993355481727574</v>
      </c>
      <c r="I1306">
        <v>82.5</v>
      </c>
      <c r="J1306">
        <v>6.8521594684385381</v>
      </c>
      <c r="K1306">
        <v>65.334999999999994</v>
      </c>
      <c r="L1306">
        <v>5.4264950166112955</v>
      </c>
      <c r="M1306" s="41">
        <v>0.18680842220783234</v>
      </c>
      <c r="N1306" s="41">
        <v>1.5515649685035909E-2</v>
      </c>
    </row>
    <row r="1307" spans="1:14" x14ac:dyDescent="0.25">
      <c r="A1307">
        <v>7830626</v>
      </c>
      <c r="B1307" t="s">
        <v>24</v>
      </c>
      <c r="C1307" t="s">
        <v>6</v>
      </c>
      <c r="D1307" t="s">
        <v>883</v>
      </c>
      <c r="E1307" t="s">
        <v>885</v>
      </c>
      <c r="F1307">
        <v>0.15282392026578073</v>
      </c>
      <c r="G1307">
        <v>34.9</v>
      </c>
      <c r="H1307">
        <v>5.333554817275747</v>
      </c>
      <c r="I1307">
        <v>78.900000000000006</v>
      </c>
      <c r="J1307">
        <v>12.057807308970101</v>
      </c>
      <c r="K1307">
        <v>65.245000000000005</v>
      </c>
      <c r="L1307">
        <v>9.9709966777408638</v>
      </c>
      <c r="M1307" s="41">
        <v>0.10053442418575287</v>
      </c>
      <c r="N1307" s="41">
        <v>1.5364064825729674E-2</v>
      </c>
    </row>
    <row r="1308" spans="1:14" s="8" customFormat="1" x14ac:dyDescent="0.25">
      <c r="A1308" s="8">
        <v>7830626</v>
      </c>
      <c r="B1308" s="8" t="s">
        <v>24</v>
      </c>
      <c r="C1308" s="8" t="s">
        <v>6</v>
      </c>
      <c r="D1308" s="8" t="s">
        <v>2324</v>
      </c>
      <c r="F1308" s="8">
        <v>0.23754152823920266</v>
      </c>
      <c r="H1308" s="8">
        <v>8.1481727574750824</v>
      </c>
      <c r="J1308" s="8">
        <v>19.046013289036544</v>
      </c>
      <c r="L1308" s="8">
        <v>15.524700996677741</v>
      </c>
      <c r="M1308" s="41"/>
      <c r="N1308" s="43">
        <v>3.0812823631339692E-2</v>
      </c>
    </row>
    <row r="1309" spans="1:14" x14ac:dyDescent="0.25">
      <c r="A1309">
        <v>7830615</v>
      </c>
      <c r="B1309" t="s">
        <v>25</v>
      </c>
      <c r="C1309" t="s">
        <v>4</v>
      </c>
      <c r="D1309" t="s">
        <v>151</v>
      </c>
      <c r="E1309" t="s">
        <v>212</v>
      </c>
      <c r="F1309">
        <v>3.105590062111801E-3</v>
      </c>
      <c r="G1309">
        <v>35.299999999999997</v>
      </c>
      <c r="H1309">
        <v>0.10962732919254657</v>
      </c>
      <c r="I1309">
        <v>95.7</v>
      </c>
      <c r="J1309">
        <v>0.29720496894409937</v>
      </c>
      <c r="K1309">
        <v>71.72</v>
      </c>
      <c r="L1309">
        <v>0.22273291925465838</v>
      </c>
      <c r="M1309" s="41">
        <v>0.16062681376934052</v>
      </c>
      <c r="N1309" s="41">
        <v>4.9884103655074689E-4</v>
      </c>
    </row>
    <row r="1310" spans="1:14" x14ac:dyDescent="0.25">
      <c r="A1310">
        <v>7830615</v>
      </c>
      <c r="B1310" t="s">
        <v>25</v>
      </c>
      <c r="C1310" t="s">
        <v>4</v>
      </c>
      <c r="D1310" t="s">
        <v>151</v>
      </c>
      <c r="E1310" t="s">
        <v>214</v>
      </c>
      <c r="F1310">
        <v>3.105590062111801E-3</v>
      </c>
      <c r="G1310">
        <v>27.5</v>
      </c>
      <c r="H1310">
        <v>8.5403726708074529E-2</v>
      </c>
      <c r="I1310">
        <v>72.5</v>
      </c>
      <c r="J1310">
        <v>0.22515527950310557</v>
      </c>
      <c r="K1310">
        <v>51.58</v>
      </c>
      <c r="L1310">
        <v>0.1601863354037267</v>
      </c>
      <c r="M1310" s="41">
        <v>-7.1981295943260193E-2</v>
      </c>
      <c r="N1310" s="41">
        <v>-2.2354439733931735E-4</v>
      </c>
    </row>
    <row r="1311" spans="1:14" x14ac:dyDescent="0.25">
      <c r="A1311">
        <v>7830615</v>
      </c>
      <c r="B1311" t="s">
        <v>25</v>
      </c>
      <c r="C1311" t="s">
        <v>4</v>
      </c>
      <c r="D1311" t="s">
        <v>151</v>
      </c>
      <c r="E1311" t="s">
        <v>217</v>
      </c>
      <c r="F1311">
        <v>9.316770186335404E-3</v>
      </c>
      <c r="G1311">
        <v>23.2</v>
      </c>
      <c r="H1311">
        <v>0.21614906832298136</v>
      </c>
      <c r="I1311">
        <v>75.900000000000006</v>
      </c>
      <c r="J1311">
        <v>0.70714285714285718</v>
      </c>
      <c r="K1311">
        <v>46.664999999999999</v>
      </c>
      <c r="L1311">
        <v>0.43476708074534159</v>
      </c>
      <c r="M1311" s="41">
        <v>-3.3037882298231125E-2</v>
      </c>
      <c r="N1311" s="41">
        <v>-3.0780635681581793E-4</v>
      </c>
    </row>
    <row r="1312" spans="1:14" x14ac:dyDescent="0.25">
      <c r="A1312">
        <v>7830615</v>
      </c>
      <c r="B1312" t="s">
        <v>25</v>
      </c>
      <c r="C1312" t="s">
        <v>4</v>
      </c>
      <c r="D1312" t="s">
        <v>151</v>
      </c>
      <c r="E1312" t="s">
        <v>153</v>
      </c>
      <c r="F1312">
        <v>3.105590062111801E-3</v>
      </c>
      <c r="G1312">
        <v>38.200000000000003</v>
      </c>
      <c r="H1312">
        <v>0.11863354037267081</v>
      </c>
      <c r="I1312">
        <v>88.8</v>
      </c>
      <c r="J1312">
        <v>0.2757763975155279</v>
      </c>
      <c r="K1312">
        <v>71.459999999999994</v>
      </c>
      <c r="L1312">
        <v>0.22192546583850928</v>
      </c>
      <c r="M1312" s="41">
        <v>4.0290635079145432E-2</v>
      </c>
      <c r="N1312" s="41">
        <v>1.2512619589796718E-4</v>
      </c>
    </row>
    <row r="1313" spans="1:14" x14ac:dyDescent="0.25">
      <c r="A1313">
        <v>7830615</v>
      </c>
      <c r="B1313" t="s">
        <v>25</v>
      </c>
      <c r="C1313" t="s">
        <v>4</v>
      </c>
      <c r="D1313" t="s">
        <v>151</v>
      </c>
      <c r="E1313" t="s">
        <v>255</v>
      </c>
      <c r="F1313">
        <v>6.2111801242236021E-3</v>
      </c>
      <c r="G1313">
        <v>28.1</v>
      </c>
      <c r="H1313">
        <v>0.17453416149068324</v>
      </c>
      <c r="I1313">
        <v>97.2</v>
      </c>
      <c r="J1313">
        <v>0.6037267080745341</v>
      </c>
      <c r="K1313">
        <v>69.364999999999995</v>
      </c>
      <c r="L1313">
        <v>0.43083850931677015</v>
      </c>
      <c r="M1313" s="41">
        <v>0.11290121078491211</v>
      </c>
      <c r="N1313" s="41">
        <v>7.012497564280255E-4</v>
      </c>
    </row>
    <row r="1314" spans="1:14" x14ac:dyDescent="0.25">
      <c r="A1314">
        <v>7830615</v>
      </c>
      <c r="B1314" t="s">
        <v>25</v>
      </c>
      <c r="C1314" t="s">
        <v>4</v>
      </c>
      <c r="D1314" t="s">
        <v>151</v>
      </c>
      <c r="E1314" t="s">
        <v>218</v>
      </c>
      <c r="F1314">
        <v>3.105590062111801E-3</v>
      </c>
      <c r="G1314">
        <v>26.1</v>
      </c>
      <c r="H1314">
        <v>8.1055900621118004E-2</v>
      </c>
      <c r="I1314">
        <v>70.400000000000006</v>
      </c>
      <c r="J1314">
        <v>0.2186335403726708</v>
      </c>
      <c r="K1314">
        <v>47.395000000000003</v>
      </c>
      <c r="L1314">
        <v>0.14718944099378881</v>
      </c>
      <c r="M1314" s="41">
        <v>-7.2421267628669739E-2</v>
      </c>
      <c r="N1314" s="41">
        <v>-2.2491076903313582E-4</v>
      </c>
    </row>
    <row r="1315" spans="1:14" x14ac:dyDescent="0.25">
      <c r="A1315">
        <v>7830615</v>
      </c>
      <c r="B1315" t="s">
        <v>25</v>
      </c>
      <c r="C1315" t="s">
        <v>4</v>
      </c>
      <c r="D1315" t="s">
        <v>151</v>
      </c>
      <c r="E1315" t="s">
        <v>220</v>
      </c>
      <c r="F1315">
        <v>3.105590062111801E-3</v>
      </c>
      <c r="G1315">
        <v>37.6</v>
      </c>
      <c r="H1315">
        <v>0.11677018633540372</v>
      </c>
      <c r="I1315">
        <v>83.4</v>
      </c>
      <c r="J1315">
        <v>0.25900621118012424</v>
      </c>
      <c r="K1315">
        <v>68.85499999999999</v>
      </c>
      <c r="L1315">
        <v>0.21383540372670803</v>
      </c>
      <c r="M1315" s="41">
        <v>1.4446694403886795E-2</v>
      </c>
      <c r="N1315" s="41">
        <v>4.4865510571076999E-5</v>
      </c>
    </row>
    <row r="1316" spans="1:14" x14ac:dyDescent="0.25">
      <c r="A1316">
        <v>7830615</v>
      </c>
      <c r="B1316" t="s">
        <v>25</v>
      </c>
      <c r="C1316" t="s">
        <v>4</v>
      </c>
      <c r="D1316" t="s">
        <v>151</v>
      </c>
      <c r="E1316" t="s">
        <v>223</v>
      </c>
      <c r="F1316">
        <v>3.105590062111801E-3</v>
      </c>
      <c r="G1316">
        <v>29.6</v>
      </c>
      <c r="H1316">
        <v>9.1925465838509315E-2</v>
      </c>
      <c r="I1316">
        <v>98.5</v>
      </c>
      <c r="J1316">
        <v>0.30590062111801242</v>
      </c>
      <c r="K1316">
        <v>71.454999999999998</v>
      </c>
      <c r="L1316">
        <v>0.22190993788819874</v>
      </c>
      <c r="M1316" s="41">
        <v>0.15150144696235657</v>
      </c>
      <c r="N1316" s="41">
        <v>4.7050138808185264E-4</v>
      </c>
    </row>
    <row r="1317" spans="1:14" x14ac:dyDescent="0.25">
      <c r="A1317">
        <v>7830615</v>
      </c>
      <c r="B1317" t="s">
        <v>25</v>
      </c>
      <c r="C1317" t="s">
        <v>4</v>
      </c>
      <c r="D1317" t="s">
        <v>151</v>
      </c>
      <c r="E1317" t="s">
        <v>224</v>
      </c>
      <c r="F1317">
        <v>3.105590062111801E-3</v>
      </c>
      <c r="G1317">
        <v>40.9</v>
      </c>
      <c r="H1317">
        <v>0.12701863354037266</v>
      </c>
      <c r="I1317">
        <v>91.7</v>
      </c>
      <c r="J1317">
        <v>0.28478260869565214</v>
      </c>
      <c r="K1317">
        <v>72.27</v>
      </c>
      <c r="L1317">
        <v>0.22444099378881985</v>
      </c>
      <c r="M1317" s="41">
        <v>5.291391909122467E-2</v>
      </c>
      <c r="N1317" s="41">
        <v>1.6432894127709524E-4</v>
      </c>
    </row>
    <row r="1318" spans="1:14" x14ac:dyDescent="0.25">
      <c r="A1318">
        <v>7830615</v>
      </c>
      <c r="B1318" t="s">
        <v>25</v>
      </c>
      <c r="C1318" t="s">
        <v>4</v>
      </c>
      <c r="D1318" t="s">
        <v>151</v>
      </c>
      <c r="E1318" t="s">
        <v>981</v>
      </c>
      <c r="F1318">
        <v>3.4161490683229816E-2</v>
      </c>
      <c r="G1318">
        <v>46.5</v>
      </c>
      <c r="H1318">
        <v>1.5885093167701865</v>
      </c>
      <c r="I1318">
        <v>78.599999999999994</v>
      </c>
      <c r="J1318">
        <v>2.6850931677018632</v>
      </c>
      <c r="K1318">
        <v>69.234999999999985</v>
      </c>
      <c r="L1318">
        <v>2.3651708074534157</v>
      </c>
      <c r="M1318" s="41">
        <v>4.4296178966760635E-3</v>
      </c>
      <c r="N1318" s="41">
        <v>1.513223505075674E-4</v>
      </c>
    </row>
    <row r="1319" spans="1:14" x14ac:dyDescent="0.25">
      <c r="A1319">
        <v>7830615</v>
      </c>
      <c r="B1319" t="s">
        <v>25</v>
      </c>
      <c r="C1319" t="s">
        <v>4</v>
      </c>
      <c r="D1319" t="s">
        <v>151</v>
      </c>
      <c r="E1319" t="s">
        <v>982</v>
      </c>
      <c r="F1319">
        <v>3.105590062111801E-3</v>
      </c>
      <c r="G1319">
        <v>68.7</v>
      </c>
      <c r="H1319">
        <v>0.21335403726708074</v>
      </c>
      <c r="I1319">
        <v>100</v>
      </c>
      <c r="J1319">
        <v>0.3105590062111801</v>
      </c>
      <c r="K1319">
        <v>86.43</v>
      </c>
      <c r="L1319">
        <v>0.26841614906832301</v>
      </c>
      <c r="M1319" s="41">
        <v>0.27853041887283325</v>
      </c>
      <c r="N1319" s="41">
        <v>8.6500130084730823E-4</v>
      </c>
    </row>
    <row r="1320" spans="1:14" x14ac:dyDescent="0.25">
      <c r="A1320">
        <v>7830615</v>
      </c>
      <c r="B1320" t="s">
        <v>25</v>
      </c>
      <c r="C1320" t="s">
        <v>4</v>
      </c>
      <c r="D1320" t="s">
        <v>151</v>
      </c>
      <c r="E1320" t="s">
        <v>225</v>
      </c>
      <c r="F1320">
        <v>3.105590062111801E-3</v>
      </c>
      <c r="G1320">
        <v>22.9</v>
      </c>
      <c r="H1320">
        <v>7.1118012422360238E-2</v>
      </c>
      <c r="I1320">
        <v>75.2</v>
      </c>
      <c r="J1320">
        <v>0.23354037267080743</v>
      </c>
      <c r="K1320">
        <v>56.12</v>
      </c>
      <c r="L1320">
        <v>0.17428571428571427</v>
      </c>
      <c r="M1320" s="41">
        <v>-6.5727211534976959E-2</v>
      </c>
      <c r="N1320" s="41">
        <v>-2.0412177495334458E-4</v>
      </c>
    </row>
    <row r="1321" spans="1:14" x14ac:dyDescent="0.25">
      <c r="A1321">
        <v>7830615</v>
      </c>
      <c r="B1321" t="s">
        <v>25</v>
      </c>
      <c r="C1321" t="s">
        <v>4</v>
      </c>
      <c r="D1321" t="s">
        <v>151</v>
      </c>
      <c r="E1321" t="s">
        <v>226</v>
      </c>
      <c r="F1321">
        <v>9.316770186335404E-3</v>
      </c>
      <c r="G1321">
        <v>39.799999999999997</v>
      </c>
      <c r="H1321">
        <v>0.37080745341614907</v>
      </c>
      <c r="I1321">
        <v>92.8</v>
      </c>
      <c r="J1321">
        <v>0.86459627329192545</v>
      </c>
      <c r="K1321">
        <v>70.534999999999997</v>
      </c>
      <c r="L1321">
        <v>0.65715838509316771</v>
      </c>
      <c r="M1321" s="41">
        <v>0.21514320373535156</v>
      </c>
      <c r="N1321" s="41">
        <v>2.0044397863542072E-3</v>
      </c>
    </row>
    <row r="1322" spans="1:14" x14ac:dyDescent="0.25">
      <c r="A1322">
        <v>7830615</v>
      </c>
      <c r="B1322" t="s">
        <v>25</v>
      </c>
      <c r="C1322" t="s">
        <v>4</v>
      </c>
      <c r="D1322" t="s">
        <v>151</v>
      </c>
      <c r="E1322" t="s">
        <v>228</v>
      </c>
      <c r="F1322">
        <v>2.1739130434782608E-2</v>
      </c>
      <c r="G1322">
        <v>40.299999999999997</v>
      </c>
      <c r="H1322">
        <v>0.87608695652173907</v>
      </c>
      <c r="I1322">
        <v>74</v>
      </c>
      <c r="J1322">
        <v>1.6086956521739131</v>
      </c>
      <c r="K1322">
        <v>63.624999999999993</v>
      </c>
      <c r="L1322">
        <v>1.3831521739130432</v>
      </c>
      <c r="M1322" s="41">
        <v>-5.5587489157915115E-2</v>
      </c>
      <c r="N1322" s="41">
        <v>-1.2084236773459807E-3</v>
      </c>
    </row>
    <row r="1323" spans="1:14" x14ac:dyDescent="0.25">
      <c r="A1323">
        <v>7830615</v>
      </c>
      <c r="B1323" t="s">
        <v>25</v>
      </c>
      <c r="C1323" t="s">
        <v>4</v>
      </c>
      <c r="D1323" t="s">
        <v>151</v>
      </c>
      <c r="E1323" t="s">
        <v>229</v>
      </c>
      <c r="F1323">
        <v>3.105590062111801E-3</v>
      </c>
      <c r="G1323">
        <v>43.6</v>
      </c>
      <c r="H1323">
        <v>0.13540372670807452</v>
      </c>
      <c r="I1323">
        <v>96</v>
      </c>
      <c r="J1323">
        <v>0.29813664596273293</v>
      </c>
      <c r="K1323">
        <v>75.72</v>
      </c>
      <c r="L1323">
        <v>0.23515527950310558</v>
      </c>
      <c r="M1323" s="41">
        <v>0.17845073342323303</v>
      </c>
      <c r="N1323" s="41">
        <v>5.5419482429575474E-4</v>
      </c>
    </row>
    <row r="1324" spans="1:14" x14ac:dyDescent="0.25">
      <c r="A1324">
        <v>7830615</v>
      </c>
      <c r="B1324" t="s">
        <v>25</v>
      </c>
      <c r="C1324" t="s">
        <v>4</v>
      </c>
      <c r="D1324" t="s">
        <v>151</v>
      </c>
      <c r="E1324" t="s">
        <v>230</v>
      </c>
      <c r="F1324">
        <v>6.2111801242236021E-3</v>
      </c>
      <c r="G1324">
        <v>30.9</v>
      </c>
      <c r="H1324">
        <v>0.19192546583850931</v>
      </c>
      <c r="I1324">
        <v>82</v>
      </c>
      <c r="J1324">
        <v>0.50931677018633537</v>
      </c>
      <c r="K1324">
        <v>65.75</v>
      </c>
      <c r="L1324">
        <v>0.40838509316770183</v>
      </c>
      <c r="M1324" s="41">
        <v>-1.5185782685875893E-2</v>
      </c>
      <c r="N1324" s="41">
        <v>-9.432163158929125E-5</v>
      </c>
    </row>
    <row r="1325" spans="1:14" x14ac:dyDescent="0.25">
      <c r="A1325">
        <v>7830615</v>
      </c>
      <c r="B1325" t="s">
        <v>25</v>
      </c>
      <c r="C1325" t="s">
        <v>4</v>
      </c>
      <c r="D1325" t="s">
        <v>151</v>
      </c>
      <c r="E1325" t="s">
        <v>983</v>
      </c>
      <c r="F1325">
        <v>3.105590062111801E-3</v>
      </c>
      <c r="G1325">
        <v>100</v>
      </c>
      <c r="H1325">
        <v>0.3105590062111801</v>
      </c>
      <c r="I1325">
        <v>100</v>
      </c>
      <c r="J1325">
        <v>0.3105590062111801</v>
      </c>
      <c r="K1325">
        <v>96.1</v>
      </c>
      <c r="L1325">
        <v>0.29844720496894406</v>
      </c>
      <c r="M1325" s="41">
        <v>0.13129235804080963</v>
      </c>
      <c r="N1325" s="41">
        <v>4.077402423627628E-4</v>
      </c>
    </row>
    <row r="1326" spans="1:14" x14ac:dyDescent="0.25">
      <c r="A1326">
        <v>7830615</v>
      </c>
      <c r="B1326" t="s">
        <v>25</v>
      </c>
      <c r="C1326" t="s">
        <v>4</v>
      </c>
      <c r="D1326" t="s">
        <v>151</v>
      </c>
      <c r="E1326" t="s">
        <v>231</v>
      </c>
      <c r="F1326">
        <v>6.2111801242236021E-3</v>
      </c>
      <c r="G1326">
        <v>68.599999999999994</v>
      </c>
      <c r="H1326">
        <v>0.42608695652173906</v>
      </c>
      <c r="I1326">
        <v>90.8</v>
      </c>
      <c r="J1326">
        <v>0.56397515527950304</v>
      </c>
      <c r="K1326">
        <v>84.12</v>
      </c>
      <c r="L1326">
        <v>0.5224844720496894</v>
      </c>
      <c r="M1326" s="41">
        <v>7.2367802262306213E-2</v>
      </c>
      <c r="N1326" s="41">
        <v>4.4948945504538019E-4</v>
      </c>
    </row>
    <row r="1327" spans="1:14" x14ac:dyDescent="0.25">
      <c r="A1327">
        <v>7830615</v>
      </c>
      <c r="B1327" t="s">
        <v>25</v>
      </c>
      <c r="C1327" t="s">
        <v>4</v>
      </c>
      <c r="D1327" t="s">
        <v>151</v>
      </c>
      <c r="E1327" t="s">
        <v>156</v>
      </c>
      <c r="F1327">
        <v>3.105590062111801E-3</v>
      </c>
      <c r="G1327">
        <v>32.9</v>
      </c>
      <c r="H1327">
        <v>0.10217391304347825</v>
      </c>
      <c r="I1327">
        <v>94.5</v>
      </c>
      <c r="J1327">
        <v>0.29347826086956519</v>
      </c>
      <c r="K1327">
        <v>70.674999999999997</v>
      </c>
      <c r="L1327">
        <v>0.21948757763975152</v>
      </c>
      <c r="M1327" s="41">
        <v>6.3434191048145294E-2</v>
      </c>
      <c r="N1327" s="41">
        <v>1.9700059331722141E-4</v>
      </c>
    </row>
    <row r="1328" spans="1:14" x14ac:dyDescent="0.25">
      <c r="A1328">
        <v>7830615</v>
      </c>
      <c r="B1328" t="s">
        <v>25</v>
      </c>
      <c r="C1328" t="s">
        <v>4</v>
      </c>
      <c r="D1328" t="s">
        <v>151</v>
      </c>
      <c r="E1328" t="s">
        <v>235</v>
      </c>
      <c r="F1328">
        <v>9.316770186335404E-3</v>
      </c>
      <c r="G1328">
        <v>24</v>
      </c>
      <c r="H1328">
        <v>0.2236024844720497</v>
      </c>
      <c r="I1328">
        <v>87.9</v>
      </c>
      <c r="J1328">
        <v>0.81894409937888202</v>
      </c>
      <c r="K1328">
        <v>64.545000000000002</v>
      </c>
      <c r="L1328">
        <v>0.6013509316770187</v>
      </c>
      <c r="M1328" s="41">
        <v>4.9925632774829865E-2</v>
      </c>
      <c r="N1328" s="41">
        <v>4.6514564697046459E-4</v>
      </c>
    </row>
    <row r="1329" spans="1:14" x14ac:dyDescent="0.25">
      <c r="A1329">
        <v>7830615</v>
      </c>
      <c r="B1329" t="s">
        <v>25</v>
      </c>
      <c r="C1329" t="s">
        <v>4</v>
      </c>
      <c r="D1329" t="s">
        <v>151</v>
      </c>
      <c r="E1329" t="s">
        <v>315</v>
      </c>
      <c r="F1329">
        <v>9.316770186335404E-3</v>
      </c>
      <c r="G1329">
        <v>24</v>
      </c>
      <c r="H1329">
        <v>0.2236024844720497</v>
      </c>
      <c r="I1329">
        <v>87.9</v>
      </c>
      <c r="J1329">
        <v>0.81894409937888202</v>
      </c>
      <c r="K1329">
        <v>64.545000000000002</v>
      </c>
      <c r="L1329">
        <v>0.6013509316770187</v>
      </c>
      <c r="M1329" s="41">
        <v>4.9925632774829865E-2</v>
      </c>
      <c r="N1329" s="41">
        <v>4.6514564697046459E-4</v>
      </c>
    </row>
    <row r="1330" spans="1:14" x14ac:dyDescent="0.25">
      <c r="A1330">
        <v>7830615</v>
      </c>
      <c r="B1330" t="s">
        <v>25</v>
      </c>
      <c r="C1330" t="s">
        <v>4</v>
      </c>
      <c r="D1330" t="s">
        <v>151</v>
      </c>
      <c r="E1330" t="s">
        <v>237</v>
      </c>
      <c r="F1330">
        <v>3.105590062111801E-3</v>
      </c>
      <c r="G1330">
        <v>36.799999999999997</v>
      </c>
      <c r="H1330">
        <v>0.11428571428571427</v>
      </c>
      <c r="I1330">
        <v>88</v>
      </c>
      <c r="J1330">
        <v>0.27329192546583847</v>
      </c>
      <c r="K1330">
        <v>64.239999999999995</v>
      </c>
      <c r="L1330">
        <v>0.19950310559006207</v>
      </c>
      <c r="M1330" s="41">
        <v>1.3899721670895815E-4</v>
      </c>
      <c r="N1330" s="41">
        <v>4.3166837487254079E-7</v>
      </c>
    </row>
    <row r="1331" spans="1:14" x14ac:dyDescent="0.25">
      <c r="A1331">
        <v>7830615</v>
      </c>
      <c r="B1331" t="s">
        <v>25</v>
      </c>
      <c r="C1331" t="s">
        <v>4</v>
      </c>
      <c r="D1331" t="s">
        <v>151</v>
      </c>
      <c r="E1331" t="s">
        <v>159</v>
      </c>
      <c r="F1331">
        <v>6.2111801242236021E-3</v>
      </c>
      <c r="G1331">
        <v>25.8</v>
      </c>
      <c r="H1331">
        <v>0.16024844720496895</v>
      </c>
      <c r="I1331">
        <v>93.7</v>
      </c>
      <c r="J1331">
        <v>0.58198757763975151</v>
      </c>
      <c r="K1331">
        <v>63.345000000000006</v>
      </c>
      <c r="L1331">
        <v>0.39344720496894409</v>
      </c>
      <c r="M1331" s="41">
        <v>9.4725877046585083E-2</v>
      </c>
      <c r="N1331" s="41">
        <v>5.8835948476139801E-4</v>
      </c>
    </row>
    <row r="1332" spans="1:14" x14ac:dyDescent="0.25">
      <c r="A1332">
        <v>7830615</v>
      </c>
      <c r="B1332" t="s">
        <v>25</v>
      </c>
      <c r="C1332" t="s">
        <v>4</v>
      </c>
      <c r="D1332" t="s">
        <v>151</v>
      </c>
      <c r="E1332" t="s">
        <v>238</v>
      </c>
      <c r="F1332">
        <v>3.105590062111801E-3</v>
      </c>
      <c r="G1332">
        <v>25.3</v>
      </c>
      <c r="H1332">
        <v>7.857142857142857E-2</v>
      </c>
      <c r="I1332">
        <v>75.599999999999994</v>
      </c>
      <c r="J1332">
        <v>0.23478260869565215</v>
      </c>
      <c r="K1332">
        <v>60.97</v>
      </c>
      <c r="L1332">
        <v>0.18934782608695649</v>
      </c>
      <c r="M1332" s="41">
        <v>-2.7913715690374374E-2</v>
      </c>
      <c r="N1332" s="41">
        <v>-8.6688558044640914E-5</v>
      </c>
    </row>
    <row r="1333" spans="1:14" x14ac:dyDescent="0.25">
      <c r="A1333">
        <v>7830615</v>
      </c>
      <c r="B1333" t="s">
        <v>25</v>
      </c>
      <c r="C1333" t="s">
        <v>4</v>
      </c>
      <c r="D1333" t="s">
        <v>160</v>
      </c>
      <c r="E1333" t="s">
        <v>316</v>
      </c>
      <c r="F1333">
        <v>2.1739130434782608E-2</v>
      </c>
      <c r="G1333">
        <v>32.6</v>
      </c>
      <c r="H1333">
        <v>0.70869565217391306</v>
      </c>
      <c r="I1333">
        <v>82.2</v>
      </c>
      <c r="J1333">
        <v>1.7869565217391306</v>
      </c>
      <c r="K1333">
        <v>62.219999999999992</v>
      </c>
      <c r="L1333">
        <v>1.3526086956521737</v>
      </c>
      <c r="M1333" s="41">
        <v>-4.3698213994503021E-2</v>
      </c>
      <c r="N1333" s="41">
        <v>-9.4996117379354394E-4</v>
      </c>
    </row>
    <row r="1334" spans="1:14" x14ac:dyDescent="0.25">
      <c r="A1334">
        <v>7830615</v>
      </c>
      <c r="B1334" t="s">
        <v>25</v>
      </c>
      <c r="C1334" t="s">
        <v>4</v>
      </c>
      <c r="D1334" t="s">
        <v>160</v>
      </c>
      <c r="E1334" t="s">
        <v>318</v>
      </c>
      <c r="F1334">
        <v>3.105590062111801E-3</v>
      </c>
      <c r="G1334">
        <v>30.8</v>
      </c>
      <c r="H1334">
        <v>9.5652173913043467E-2</v>
      </c>
      <c r="I1334">
        <v>89.2</v>
      </c>
      <c r="J1334">
        <v>0.27701863354037265</v>
      </c>
      <c r="K1334">
        <v>61.980000000000004</v>
      </c>
      <c r="L1334">
        <v>0.19248447204968944</v>
      </c>
      <c r="M1334" s="41">
        <v>2.388462983071804E-2</v>
      </c>
      <c r="N1334" s="41">
        <v>7.4175869039497008E-5</v>
      </c>
    </row>
    <row r="1335" spans="1:14" x14ac:dyDescent="0.25">
      <c r="A1335">
        <v>7830615</v>
      </c>
      <c r="B1335" t="s">
        <v>25</v>
      </c>
      <c r="C1335" t="s">
        <v>4</v>
      </c>
      <c r="D1335" t="s">
        <v>160</v>
      </c>
      <c r="E1335" t="s">
        <v>319</v>
      </c>
      <c r="F1335">
        <v>1.8633540372670808E-2</v>
      </c>
      <c r="G1335">
        <v>33.700000000000003</v>
      </c>
      <c r="H1335">
        <v>0.6279503105590063</v>
      </c>
      <c r="I1335">
        <v>84.6</v>
      </c>
      <c r="J1335">
        <v>1.5763975155279502</v>
      </c>
      <c r="K1335">
        <v>59.795000000000002</v>
      </c>
      <c r="L1335">
        <v>1.1141925465838509</v>
      </c>
      <c r="M1335" s="41">
        <v>-2.2081315517425537E-2</v>
      </c>
      <c r="N1335" s="41">
        <v>-4.1145308417563114E-4</v>
      </c>
    </row>
    <row r="1336" spans="1:14" x14ac:dyDescent="0.25">
      <c r="A1336">
        <v>7830615</v>
      </c>
      <c r="B1336" t="s">
        <v>25</v>
      </c>
      <c r="C1336" t="s">
        <v>4</v>
      </c>
      <c r="D1336" t="s">
        <v>160</v>
      </c>
      <c r="E1336" t="s">
        <v>926</v>
      </c>
      <c r="F1336">
        <v>6.2111801242236021E-3</v>
      </c>
      <c r="G1336">
        <v>33.5</v>
      </c>
      <c r="H1336">
        <v>0.20807453416149066</v>
      </c>
      <c r="I1336">
        <v>93.8</v>
      </c>
      <c r="J1336">
        <v>0.58260869565217388</v>
      </c>
      <c r="K1336">
        <v>70.13</v>
      </c>
      <c r="L1336">
        <v>0.43559006211180118</v>
      </c>
      <c r="M1336" s="41">
        <v>7.8902788460254669E-2</v>
      </c>
      <c r="N1336" s="41">
        <v>4.9007943143015314E-4</v>
      </c>
    </row>
    <row r="1337" spans="1:14" x14ac:dyDescent="0.25">
      <c r="A1337">
        <v>7830615</v>
      </c>
      <c r="B1337" t="s">
        <v>25</v>
      </c>
      <c r="C1337" t="s">
        <v>4</v>
      </c>
      <c r="D1337" t="s">
        <v>160</v>
      </c>
      <c r="E1337" t="s">
        <v>422</v>
      </c>
      <c r="F1337">
        <v>6.2111801242236021E-3</v>
      </c>
      <c r="G1337">
        <v>41</v>
      </c>
      <c r="H1337">
        <v>0.25465838509316768</v>
      </c>
      <c r="I1337">
        <v>83.7</v>
      </c>
      <c r="J1337">
        <v>0.51987577639751548</v>
      </c>
      <c r="K1337">
        <v>65.094999999999999</v>
      </c>
      <c r="L1337">
        <v>0.40431677018633538</v>
      </c>
      <c r="M1337" s="41">
        <v>-7.7676703222095966E-3</v>
      </c>
      <c r="N1337" s="41">
        <v>-4.8246399516829787E-5</v>
      </c>
    </row>
    <row r="1338" spans="1:14" x14ac:dyDescent="0.25">
      <c r="A1338">
        <v>7830615</v>
      </c>
      <c r="B1338" t="s">
        <v>25</v>
      </c>
      <c r="C1338" t="s">
        <v>4</v>
      </c>
      <c r="D1338" t="s">
        <v>160</v>
      </c>
      <c r="E1338" t="s">
        <v>466</v>
      </c>
      <c r="F1338">
        <v>3.105590062111801E-3</v>
      </c>
      <c r="G1338">
        <v>38.6</v>
      </c>
      <c r="H1338">
        <v>0.11987577639751552</v>
      </c>
      <c r="I1338">
        <v>91.8</v>
      </c>
      <c r="J1338">
        <v>0.28509316770186333</v>
      </c>
      <c r="K1338">
        <v>73.25</v>
      </c>
      <c r="L1338">
        <v>0.22748447204968941</v>
      </c>
      <c r="M1338" s="41">
        <v>-4.364791139960289E-2</v>
      </c>
      <c r="N1338" s="41">
        <v>-1.3555251987454312E-4</v>
      </c>
    </row>
    <row r="1339" spans="1:14" x14ac:dyDescent="0.25">
      <c r="A1339">
        <v>7830615</v>
      </c>
      <c r="B1339" t="s">
        <v>25</v>
      </c>
      <c r="C1339" t="s">
        <v>4</v>
      </c>
      <c r="D1339" t="s">
        <v>160</v>
      </c>
      <c r="E1339" t="s">
        <v>930</v>
      </c>
      <c r="F1339">
        <v>3.105590062111801E-3</v>
      </c>
      <c r="G1339">
        <v>40.6</v>
      </c>
      <c r="H1339">
        <v>0.12608695652173912</v>
      </c>
      <c r="I1339">
        <v>96.4</v>
      </c>
      <c r="J1339">
        <v>0.29937888198757762</v>
      </c>
      <c r="K1339">
        <v>73.295000000000002</v>
      </c>
      <c r="L1339">
        <v>0.22762422360248447</v>
      </c>
      <c r="M1339" s="41">
        <v>0.11354992538690567</v>
      </c>
      <c r="N1339" s="41">
        <v>3.5263951983511074E-4</v>
      </c>
    </row>
    <row r="1340" spans="1:14" x14ac:dyDescent="0.25">
      <c r="A1340">
        <v>7830615</v>
      </c>
      <c r="B1340" t="s">
        <v>25</v>
      </c>
      <c r="C1340" t="s">
        <v>4</v>
      </c>
      <c r="D1340" t="s">
        <v>160</v>
      </c>
      <c r="E1340" t="s">
        <v>931</v>
      </c>
      <c r="F1340">
        <v>3.105590062111801E-3</v>
      </c>
      <c r="G1340">
        <v>38.6</v>
      </c>
      <c r="H1340">
        <v>0.11987577639751552</v>
      </c>
      <c r="I1340">
        <v>85.9</v>
      </c>
      <c r="J1340">
        <v>0.26677018633540373</v>
      </c>
      <c r="K1340">
        <v>71.745000000000005</v>
      </c>
      <c r="L1340">
        <v>0.22281055900621119</v>
      </c>
      <c r="M1340" s="41">
        <v>2.2523391991853714E-2</v>
      </c>
      <c r="N1340" s="41">
        <v>6.9948422334949417E-5</v>
      </c>
    </row>
    <row r="1341" spans="1:14" x14ac:dyDescent="0.25">
      <c r="A1341">
        <v>7830615</v>
      </c>
      <c r="B1341" t="s">
        <v>25</v>
      </c>
      <c r="C1341" t="s">
        <v>4</v>
      </c>
      <c r="D1341" t="s">
        <v>160</v>
      </c>
      <c r="E1341" t="s">
        <v>932</v>
      </c>
      <c r="F1341">
        <v>6.2111801242236021E-3</v>
      </c>
      <c r="G1341">
        <v>25.4</v>
      </c>
      <c r="H1341">
        <v>0.15776397515527948</v>
      </c>
      <c r="I1341">
        <v>84.5</v>
      </c>
      <c r="J1341">
        <v>0.52484472049689435</v>
      </c>
      <c r="K1341">
        <v>65.34</v>
      </c>
      <c r="L1341">
        <v>0.40583850931677018</v>
      </c>
      <c r="M1341" s="41">
        <v>-1.2234275229275227E-2</v>
      </c>
      <c r="N1341" s="41">
        <v>-7.5989287138355445E-5</v>
      </c>
    </row>
    <row r="1342" spans="1:14" x14ac:dyDescent="0.25">
      <c r="A1342">
        <v>7830615</v>
      </c>
      <c r="B1342" t="s">
        <v>25</v>
      </c>
      <c r="C1342" t="s">
        <v>4</v>
      </c>
      <c r="D1342" t="s">
        <v>160</v>
      </c>
      <c r="E1342" t="s">
        <v>933</v>
      </c>
      <c r="F1342">
        <v>9.316770186335404E-3</v>
      </c>
      <c r="G1342">
        <v>45.2</v>
      </c>
      <c r="H1342">
        <v>0.4211180124223603</v>
      </c>
      <c r="I1342">
        <v>92.8</v>
      </c>
      <c r="J1342">
        <v>0.86459627329192545</v>
      </c>
      <c r="K1342">
        <v>75.430000000000007</v>
      </c>
      <c r="L1342">
        <v>0.70276397515527955</v>
      </c>
      <c r="M1342" s="41">
        <v>4.1074898093938828E-2</v>
      </c>
      <c r="N1342" s="41">
        <v>3.8268538596837419E-4</v>
      </c>
    </row>
    <row r="1343" spans="1:14" x14ac:dyDescent="0.25">
      <c r="A1343">
        <v>7830615</v>
      </c>
      <c r="B1343" t="s">
        <v>25</v>
      </c>
      <c r="C1343" t="s">
        <v>4</v>
      </c>
      <c r="D1343" t="s">
        <v>160</v>
      </c>
      <c r="E1343" t="s">
        <v>937</v>
      </c>
      <c r="F1343">
        <v>9.316770186335404E-3</v>
      </c>
      <c r="G1343">
        <v>31.3</v>
      </c>
      <c r="H1343">
        <v>0.29161490683229813</v>
      </c>
      <c r="I1343">
        <v>86.5</v>
      </c>
      <c r="J1343">
        <v>0.80590062111801242</v>
      </c>
      <c r="K1343">
        <v>69.444999999999993</v>
      </c>
      <c r="L1343">
        <v>0.64700310559006202</v>
      </c>
      <c r="M1343" s="41">
        <v>6.3356468454003334E-3</v>
      </c>
      <c r="N1343" s="41">
        <v>5.9027765640375782E-5</v>
      </c>
    </row>
    <row r="1344" spans="1:14" x14ac:dyDescent="0.25">
      <c r="A1344">
        <v>7830615</v>
      </c>
      <c r="B1344" t="s">
        <v>25</v>
      </c>
      <c r="C1344" t="s">
        <v>4</v>
      </c>
      <c r="D1344" t="s">
        <v>160</v>
      </c>
      <c r="E1344" t="s">
        <v>324</v>
      </c>
      <c r="F1344">
        <v>1.8633540372670808E-2</v>
      </c>
      <c r="G1344">
        <v>47.7</v>
      </c>
      <c r="H1344">
        <v>0.88881987577639754</v>
      </c>
      <c r="I1344">
        <v>87.5</v>
      </c>
      <c r="J1344">
        <v>1.6304347826086958</v>
      </c>
      <c r="K1344">
        <v>74.375</v>
      </c>
      <c r="L1344">
        <v>1.3858695652173914</v>
      </c>
      <c r="M1344" s="41">
        <v>0</v>
      </c>
      <c r="N1344" s="41">
        <v>0</v>
      </c>
    </row>
    <row r="1345" spans="1:14" x14ac:dyDescent="0.25">
      <c r="A1345">
        <v>7830615</v>
      </c>
      <c r="B1345" t="s">
        <v>25</v>
      </c>
      <c r="C1345" t="s">
        <v>4</v>
      </c>
      <c r="D1345" t="s">
        <v>160</v>
      </c>
      <c r="E1345" t="s">
        <v>256</v>
      </c>
      <c r="F1345">
        <v>3.105590062111801E-3</v>
      </c>
      <c r="G1345">
        <v>48.7</v>
      </c>
      <c r="H1345">
        <v>0.15124223602484471</v>
      </c>
      <c r="I1345">
        <v>93.4</v>
      </c>
      <c r="J1345">
        <v>0.29006211180124225</v>
      </c>
      <c r="K1345">
        <v>76.004999999999995</v>
      </c>
      <c r="L1345">
        <v>0.23604037267080744</v>
      </c>
      <c r="M1345" s="41">
        <v>9.2339880764484406E-2</v>
      </c>
      <c r="N1345" s="41">
        <v>2.8676981603877142E-4</v>
      </c>
    </row>
    <row r="1346" spans="1:14" x14ac:dyDescent="0.25">
      <c r="A1346">
        <v>7830615</v>
      </c>
      <c r="B1346" t="s">
        <v>25</v>
      </c>
      <c r="C1346" t="s">
        <v>4</v>
      </c>
      <c r="D1346" t="s">
        <v>163</v>
      </c>
      <c r="E1346" t="s">
        <v>410</v>
      </c>
      <c r="F1346">
        <v>3.105590062111801E-3</v>
      </c>
      <c r="G1346">
        <v>38.200000000000003</v>
      </c>
      <c r="H1346">
        <v>0.11863354037267081</v>
      </c>
      <c r="I1346">
        <v>82</v>
      </c>
      <c r="J1346">
        <v>0.25465838509316768</v>
      </c>
      <c r="K1346">
        <v>63.009999999999991</v>
      </c>
      <c r="L1346">
        <v>0.19568322981366457</v>
      </c>
      <c r="M1346" s="41">
        <v>-4.7805394977331161E-2</v>
      </c>
      <c r="N1346" s="41">
        <v>-1.4846395955692905E-4</v>
      </c>
    </row>
    <row r="1347" spans="1:14" x14ac:dyDescent="0.25">
      <c r="A1347">
        <v>7830615</v>
      </c>
      <c r="B1347" t="s">
        <v>25</v>
      </c>
      <c r="C1347" t="s">
        <v>4</v>
      </c>
      <c r="D1347" t="s">
        <v>163</v>
      </c>
      <c r="E1347" t="s">
        <v>168</v>
      </c>
      <c r="F1347">
        <v>3.105590062111801E-3</v>
      </c>
      <c r="G1347">
        <v>55.4</v>
      </c>
      <c r="H1347">
        <v>0.17204968944099377</v>
      </c>
      <c r="I1347">
        <v>71.7</v>
      </c>
      <c r="J1347">
        <v>0.22267080745341614</v>
      </c>
      <c r="K1347">
        <v>58.67</v>
      </c>
      <c r="L1347">
        <v>0.18220496894409938</v>
      </c>
      <c r="M1347" s="41">
        <v>-0.13675318658351898</v>
      </c>
      <c r="N1347" s="41">
        <v>-4.2469933721589741E-4</v>
      </c>
    </row>
    <row r="1348" spans="1:14" x14ac:dyDescent="0.25">
      <c r="A1348">
        <v>7830615</v>
      </c>
      <c r="B1348" t="s">
        <v>25</v>
      </c>
      <c r="C1348" t="s">
        <v>4</v>
      </c>
      <c r="D1348" t="s">
        <v>163</v>
      </c>
      <c r="E1348" t="s">
        <v>177</v>
      </c>
      <c r="F1348">
        <v>3.105590062111801E-3</v>
      </c>
      <c r="G1348">
        <v>44.6</v>
      </c>
      <c r="H1348">
        <v>0.13850931677018632</v>
      </c>
      <c r="I1348">
        <v>75.099999999999994</v>
      </c>
      <c r="J1348">
        <v>0.23322981366459625</v>
      </c>
      <c r="K1348">
        <v>58.17</v>
      </c>
      <c r="L1348">
        <v>0.18065217391304347</v>
      </c>
      <c r="M1348" s="41">
        <v>-0.10789091885089874</v>
      </c>
      <c r="N1348" s="41">
        <v>-3.350649653754619E-4</v>
      </c>
    </row>
    <row r="1349" spans="1:14" x14ac:dyDescent="0.25">
      <c r="A1349">
        <v>7830615</v>
      </c>
      <c r="B1349" t="s">
        <v>25</v>
      </c>
      <c r="C1349" t="s">
        <v>4</v>
      </c>
      <c r="D1349" t="s">
        <v>183</v>
      </c>
      <c r="E1349" t="s">
        <v>411</v>
      </c>
      <c r="F1349">
        <v>3.105590062111801E-3</v>
      </c>
      <c r="G1349">
        <v>53</v>
      </c>
      <c r="H1349">
        <v>0.16459627329192544</v>
      </c>
      <c r="I1349">
        <v>97</v>
      </c>
      <c r="J1349">
        <v>0.30124223602484468</v>
      </c>
      <c r="K1349">
        <v>80.669999999999987</v>
      </c>
      <c r="L1349">
        <v>0.25052795031055897</v>
      </c>
      <c r="M1349" s="41">
        <v>0.14667925238609314</v>
      </c>
      <c r="N1349" s="41">
        <v>4.5552562852823952E-4</v>
      </c>
    </row>
    <row r="1350" spans="1:14" x14ac:dyDescent="0.25">
      <c r="A1350">
        <v>7830615</v>
      </c>
      <c r="B1350" t="s">
        <v>25</v>
      </c>
      <c r="C1350" t="s">
        <v>4</v>
      </c>
      <c r="D1350" t="s">
        <v>183</v>
      </c>
      <c r="E1350" t="s">
        <v>984</v>
      </c>
      <c r="F1350">
        <v>3.105590062111801E-3</v>
      </c>
      <c r="G1350">
        <v>45.9</v>
      </c>
      <c r="H1350">
        <v>0.14254658385093166</v>
      </c>
      <c r="I1350">
        <v>80.400000000000006</v>
      </c>
      <c r="J1350">
        <v>0.24968944099378881</v>
      </c>
      <c r="K1350">
        <v>64.72</v>
      </c>
      <c r="L1350">
        <v>0.20099378881987576</v>
      </c>
      <c r="M1350" s="41">
        <v>6.9334417581558228E-2</v>
      </c>
      <c r="N1350" s="41">
        <v>2.1532427820359696E-4</v>
      </c>
    </row>
    <row r="1351" spans="1:14" x14ac:dyDescent="0.25">
      <c r="A1351">
        <v>7830615</v>
      </c>
      <c r="B1351" t="s">
        <v>25</v>
      </c>
      <c r="C1351" t="s">
        <v>4</v>
      </c>
      <c r="D1351" t="s">
        <v>183</v>
      </c>
      <c r="E1351" t="s">
        <v>656</v>
      </c>
      <c r="F1351">
        <v>3.7267080745341616E-2</v>
      </c>
      <c r="G1351">
        <v>41.1</v>
      </c>
      <c r="H1351">
        <v>1.5316770186335404</v>
      </c>
      <c r="I1351">
        <v>79.7</v>
      </c>
      <c r="J1351">
        <v>2.970186335403727</v>
      </c>
      <c r="K1351">
        <v>64.27000000000001</v>
      </c>
      <c r="L1351">
        <v>2.3951552795031059</v>
      </c>
      <c r="M1351" s="41">
        <v>2.4777922779321671E-2</v>
      </c>
      <c r="N1351" s="41">
        <v>9.2340084891882001E-4</v>
      </c>
    </row>
    <row r="1352" spans="1:14" x14ac:dyDescent="0.25">
      <c r="A1352">
        <v>7830615</v>
      </c>
      <c r="B1352" t="s">
        <v>25</v>
      </c>
      <c r="C1352" t="s">
        <v>4</v>
      </c>
      <c r="D1352" t="s">
        <v>183</v>
      </c>
      <c r="E1352" t="s">
        <v>414</v>
      </c>
      <c r="F1352">
        <v>1.2422360248447204E-2</v>
      </c>
      <c r="G1352">
        <v>31.9</v>
      </c>
      <c r="H1352">
        <v>0.39627329192546579</v>
      </c>
      <c r="I1352">
        <v>75.599999999999994</v>
      </c>
      <c r="J1352">
        <v>0.9391304347826086</v>
      </c>
      <c r="K1352">
        <v>65.27</v>
      </c>
      <c r="L1352">
        <v>0.81080745341614902</v>
      </c>
      <c r="M1352" s="41">
        <v>3.1772024929523468E-2</v>
      </c>
      <c r="N1352" s="41">
        <v>3.9468353949718591E-4</v>
      </c>
    </row>
    <row r="1353" spans="1:14" x14ac:dyDescent="0.25">
      <c r="A1353">
        <v>7830615</v>
      </c>
      <c r="B1353" t="s">
        <v>25</v>
      </c>
      <c r="C1353" t="s">
        <v>4</v>
      </c>
      <c r="D1353" t="s">
        <v>183</v>
      </c>
      <c r="E1353" t="s">
        <v>258</v>
      </c>
      <c r="F1353">
        <v>9.316770186335404E-3</v>
      </c>
      <c r="G1353">
        <v>53.7</v>
      </c>
      <c r="H1353">
        <v>0.50031055900621124</v>
      </c>
      <c r="I1353">
        <v>95.9</v>
      </c>
      <c r="J1353">
        <v>0.89347826086956528</v>
      </c>
      <c r="K1353">
        <v>79.515000000000001</v>
      </c>
      <c r="L1353">
        <v>0.74082298136645963</v>
      </c>
      <c r="M1353" s="41">
        <v>0.16891680657863617</v>
      </c>
      <c r="N1353" s="41">
        <v>1.5737590675028216E-3</v>
      </c>
    </row>
    <row r="1354" spans="1:14" x14ac:dyDescent="0.25">
      <c r="A1354">
        <v>7830615</v>
      </c>
      <c r="B1354" t="s">
        <v>25</v>
      </c>
      <c r="C1354" t="s">
        <v>4</v>
      </c>
      <c r="D1354" t="s">
        <v>183</v>
      </c>
      <c r="E1354" t="s">
        <v>184</v>
      </c>
      <c r="F1354">
        <v>1.5527950310559006E-2</v>
      </c>
      <c r="G1354">
        <v>39.299999999999997</v>
      </c>
      <c r="H1354">
        <v>0.61024844720496885</v>
      </c>
      <c r="I1354">
        <v>88.8</v>
      </c>
      <c r="J1354">
        <v>1.3788819875776397</v>
      </c>
      <c r="K1354">
        <v>70.60499999999999</v>
      </c>
      <c r="L1354">
        <v>1.0963509316770184</v>
      </c>
      <c r="M1354" s="41">
        <v>5.351029708981514E-2</v>
      </c>
      <c r="N1354" s="41">
        <v>8.3090523431389972E-4</v>
      </c>
    </row>
    <row r="1355" spans="1:14" x14ac:dyDescent="0.25">
      <c r="A1355">
        <v>7830615</v>
      </c>
      <c r="B1355" t="s">
        <v>25</v>
      </c>
      <c r="C1355" t="s">
        <v>4</v>
      </c>
      <c r="D1355" t="s">
        <v>183</v>
      </c>
      <c r="E1355" t="s">
        <v>187</v>
      </c>
      <c r="F1355">
        <v>1.2422360248447204E-2</v>
      </c>
      <c r="G1355">
        <v>40.5</v>
      </c>
      <c r="H1355">
        <v>0.50310559006211175</v>
      </c>
      <c r="I1355">
        <v>81.5</v>
      </c>
      <c r="J1355">
        <v>1.0124223602484472</v>
      </c>
      <c r="K1355">
        <v>70.614999999999995</v>
      </c>
      <c r="L1355">
        <v>0.87720496894409927</v>
      </c>
      <c r="M1355" s="41">
        <v>6.367860734462738E-2</v>
      </c>
      <c r="N1355" s="41">
        <v>7.9103860055437737E-4</v>
      </c>
    </row>
    <row r="1356" spans="1:14" x14ac:dyDescent="0.25">
      <c r="A1356">
        <v>7830615</v>
      </c>
      <c r="B1356" t="s">
        <v>25</v>
      </c>
      <c r="C1356" t="s">
        <v>4</v>
      </c>
      <c r="D1356" t="s">
        <v>183</v>
      </c>
      <c r="E1356" t="s">
        <v>659</v>
      </c>
      <c r="F1356">
        <v>9.316770186335404E-3</v>
      </c>
      <c r="G1356">
        <v>39</v>
      </c>
      <c r="H1356">
        <v>0.36335403726708076</v>
      </c>
      <c r="I1356">
        <v>85.4</v>
      </c>
      <c r="J1356">
        <v>0.79565217391304355</v>
      </c>
      <c r="K1356">
        <v>62.115000000000009</v>
      </c>
      <c r="L1356">
        <v>0.57871118012422373</v>
      </c>
      <c r="M1356" s="41">
        <v>4.7874003648757935E-2</v>
      </c>
      <c r="N1356" s="41">
        <v>4.4603108989526029E-4</v>
      </c>
    </row>
    <row r="1357" spans="1:14" x14ac:dyDescent="0.25">
      <c r="A1357">
        <v>7830615</v>
      </c>
      <c r="B1357" t="s">
        <v>25</v>
      </c>
      <c r="C1357" t="s">
        <v>4</v>
      </c>
      <c r="D1357" t="s">
        <v>183</v>
      </c>
      <c r="E1357" t="s">
        <v>419</v>
      </c>
      <c r="F1357">
        <v>3.105590062111801E-3</v>
      </c>
      <c r="G1357">
        <v>43.1</v>
      </c>
      <c r="H1357">
        <v>0.13385093167701864</v>
      </c>
      <c r="I1357">
        <v>79.400000000000006</v>
      </c>
      <c r="J1357">
        <v>0.24658385093167701</v>
      </c>
      <c r="K1357">
        <v>67.394999999999996</v>
      </c>
      <c r="L1357">
        <v>0.20930124223602481</v>
      </c>
      <c r="M1357" s="41">
        <v>3.01229078322649E-2</v>
      </c>
      <c r="N1357" s="41">
        <v>9.3549403205791612E-5</v>
      </c>
    </row>
    <row r="1358" spans="1:14" x14ac:dyDescent="0.25">
      <c r="A1358">
        <v>7830615</v>
      </c>
      <c r="B1358" t="s">
        <v>25</v>
      </c>
      <c r="C1358" t="s">
        <v>4</v>
      </c>
      <c r="D1358" t="s">
        <v>183</v>
      </c>
      <c r="E1358" t="s">
        <v>660</v>
      </c>
      <c r="F1358">
        <v>9.316770186335404E-3</v>
      </c>
      <c r="G1358">
        <v>41.7</v>
      </c>
      <c r="H1358">
        <v>0.38850931677018635</v>
      </c>
      <c r="I1358">
        <v>85.1</v>
      </c>
      <c r="J1358">
        <v>0.79285714285714282</v>
      </c>
      <c r="K1358">
        <v>64.039999999999992</v>
      </c>
      <c r="L1358">
        <v>0.59664596273291914</v>
      </c>
      <c r="M1358" s="41">
        <v>8.9646659791469574E-2</v>
      </c>
      <c r="N1358" s="41">
        <v>8.3521732724971655E-4</v>
      </c>
    </row>
    <row r="1359" spans="1:14" x14ac:dyDescent="0.25">
      <c r="A1359">
        <v>7830615</v>
      </c>
      <c r="B1359" t="s">
        <v>25</v>
      </c>
      <c r="C1359" t="s">
        <v>4</v>
      </c>
      <c r="D1359" t="s">
        <v>183</v>
      </c>
      <c r="E1359" t="s">
        <v>329</v>
      </c>
      <c r="F1359">
        <v>3.105590062111801E-3</v>
      </c>
      <c r="G1359">
        <v>27.8</v>
      </c>
      <c r="H1359">
        <v>8.6335403726708074E-2</v>
      </c>
      <c r="I1359">
        <v>83</v>
      </c>
      <c r="J1359">
        <v>0.25776397515527949</v>
      </c>
      <c r="K1359">
        <v>61.88</v>
      </c>
      <c r="L1359">
        <v>0.19217391304347825</v>
      </c>
      <c r="M1359" s="41">
        <v>0.13735046982765198</v>
      </c>
      <c r="N1359" s="41">
        <v>4.2655425412314277E-4</v>
      </c>
    </row>
    <row r="1360" spans="1:14" x14ac:dyDescent="0.25">
      <c r="A1360">
        <v>7830615</v>
      </c>
      <c r="B1360" t="s">
        <v>25</v>
      </c>
      <c r="C1360" t="s">
        <v>4</v>
      </c>
      <c r="D1360" t="s">
        <v>183</v>
      </c>
      <c r="E1360" t="s">
        <v>421</v>
      </c>
      <c r="F1360">
        <v>1.2422360248447204E-2</v>
      </c>
      <c r="G1360">
        <v>34.200000000000003</v>
      </c>
      <c r="H1360">
        <v>0.42484472049689442</v>
      </c>
      <c r="I1360">
        <v>76.3</v>
      </c>
      <c r="J1360">
        <v>0.9478260869565216</v>
      </c>
      <c r="K1360">
        <v>66.084999999999994</v>
      </c>
      <c r="L1360">
        <v>0.82093167701863345</v>
      </c>
      <c r="M1360" s="41">
        <v>3.1638253480195999E-2</v>
      </c>
      <c r="N1360" s="41">
        <v>3.9302178236268317E-4</v>
      </c>
    </row>
    <row r="1361" spans="1:14" x14ac:dyDescent="0.25">
      <c r="A1361">
        <v>7830615</v>
      </c>
      <c r="B1361" t="s">
        <v>25</v>
      </c>
      <c r="C1361" t="s">
        <v>4</v>
      </c>
      <c r="D1361" t="s">
        <v>183</v>
      </c>
      <c r="E1361" t="s">
        <v>661</v>
      </c>
      <c r="F1361">
        <v>6.2111801242236021E-3</v>
      </c>
      <c r="G1361">
        <v>23.1</v>
      </c>
      <c r="H1361">
        <v>0.14347826086956522</v>
      </c>
      <c r="I1361">
        <v>65.2</v>
      </c>
      <c r="J1361">
        <v>0.40496894409937889</v>
      </c>
      <c r="K1361">
        <v>51.875</v>
      </c>
      <c r="L1361">
        <v>0.32220496894409933</v>
      </c>
      <c r="M1361" s="41">
        <v>-4.3867293745279312E-2</v>
      </c>
      <c r="N1361" s="41">
        <v>-2.7246766301415723E-4</v>
      </c>
    </row>
    <row r="1362" spans="1:14" x14ac:dyDescent="0.25">
      <c r="A1362">
        <v>7830615</v>
      </c>
      <c r="B1362" t="s">
        <v>25</v>
      </c>
      <c r="C1362" t="s">
        <v>4</v>
      </c>
      <c r="D1362" t="s">
        <v>183</v>
      </c>
      <c r="E1362" t="s">
        <v>985</v>
      </c>
      <c r="F1362">
        <v>3.105590062111801E-3</v>
      </c>
      <c r="G1362">
        <v>49</v>
      </c>
      <c r="H1362">
        <v>0.15217391304347824</v>
      </c>
      <c r="I1362">
        <v>91.6</v>
      </c>
      <c r="J1362">
        <v>0.28447204968944095</v>
      </c>
      <c r="K1362">
        <v>74.279999999999987</v>
      </c>
      <c r="L1362">
        <v>0.23068322981366454</v>
      </c>
      <c r="M1362" s="41">
        <v>5.4555248469114304E-2</v>
      </c>
      <c r="N1362" s="41">
        <v>1.6942623748172144E-4</v>
      </c>
    </row>
    <row r="1363" spans="1:14" x14ac:dyDescent="0.25">
      <c r="A1363">
        <v>7830615</v>
      </c>
      <c r="B1363" t="s">
        <v>25</v>
      </c>
      <c r="C1363" t="s">
        <v>4</v>
      </c>
      <c r="D1363" t="s">
        <v>183</v>
      </c>
      <c r="E1363" t="s">
        <v>426</v>
      </c>
      <c r="F1363">
        <v>3.105590062111801E-3</v>
      </c>
      <c r="G1363">
        <v>52.3</v>
      </c>
      <c r="H1363">
        <v>0.1624223602484472</v>
      </c>
      <c r="I1363">
        <v>97.6</v>
      </c>
      <c r="J1363">
        <v>0.30310559006211174</v>
      </c>
      <c r="K1363">
        <v>80.09</v>
      </c>
      <c r="L1363">
        <v>0.24872670807453415</v>
      </c>
      <c r="M1363" s="41">
        <v>0.21338582038879395</v>
      </c>
      <c r="N1363" s="41">
        <v>6.6268888319501217E-4</v>
      </c>
    </row>
    <row r="1364" spans="1:14" x14ac:dyDescent="0.25">
      <c r="A1364">
        <v>7830615</v>
      </c>
      <c r="B1364" t="s">
        <v>25</v>
      </c>
      <c r="C1364" t="s">
        <v>4</v>
      </c>
      <c r="D1364" t="s">
        <v>183</v>
      </c>
      <c r="E1364" t="s">
        <v>986</v>
      </c>
      <c r="F1364">
        <v>3.105590062111801E-3</v>
      </c>
      <c r="G1364">
        <v>49.4</v>
      </c>
      <c r="H1364">
        <v>0.15341614906832296</v>
      </c>
      <c r="I1364">
        <v>97.9</v>
      </c>
      <c r="J1364">
        <v>0.30403726708074535</v>
      </c>
      <c r="K1364">
        <v>79.665000000000006</v>
      </c>
      <c r="L1364">
        <v>0.24740683229813665</v>
      </c>
      <c r="M1364" s="41">
        <v>0.15292365849018097</v>
      </c>
      <c r="N1364" s="41">
        <v>4.7491819406888494E-4</v>
      </c>
    </row>
    <row r="1365" spans="1:14" x14ac:dyDescent="0.25">
      <c r="A1365">
        <v>7830615</v>
      </c>
      <c r="B1365" t="s">
        <v>25</v>
      </c>
      <c r="C1365" t="s">
        <v>4</v>
      </c>
      <c r="D1365" t="s">
        <v>183</v>
      </c>
      <c r="E1365" t="s">
        <v>987</v>
      </c>
      <c r="F1365">
        <v>3.105590062111801E-3</v>
      </c>
      <c r="G1365">
        <v>66.400000000000006</v>
      </c>
      <c r="H1365">
        <v>0.2062111801242236</v>
      </c>
      <c r="I1365">
        <v>100</v>
      </c>
      <c r="J1365">
        <v>0.3105590062111801</v>
      </c>
      <c r="K1365">
        <v>84.88</v>
      </c>
      <c r="L1365">
        <v>0.26360248447204965</v>
      </c>
      <c r="M1365" s="41">
        <v>0.55597251653671265</v>
      </c>
      <c r="N1365" s="41">
        <v>1.7266227221637038E-3</v>
      </c>
    </row>
    <row r="1366" spans="1:14" x14ac:dyDescent="0.25">
      <c r="A1366">
        <v>7830615</v>
      </c>
      <c r="B1366" t="s">
        <v>25</v>
      </c>
      <c r="C1366" t="s">
        <v>4</v>
      </c>
      <c r="D1366" t="s">
        <v>183</v>
      </c>
      <c r="E1366" t="s">
        <v>662</v>
      </c>
      <c r="F1366">
        <v>3.105590062111801E-3</v>
      </c>
      <c r="G1366">
        <v>58.9</v>
      </c>
      <c r="H1366">
        <v>0.18291925465838507</v>
      </c>
      <c r="I1366">
        <v>94.5</v>
      </c>
      <c r="J1366">
        <v>0.29347826086956519</v>
      </c>
      <c r="K1366">
        <v>81.504999999999995</v>
      </c>
      <c r="L1366">
        <v>0.25312111801242232</v>
      </c>
      <c r="M1366" s="41">
        <v>0.11014454066753387</v>
      </c>
      <c r="N1366" s="41">
        <v>3.4206379089296232E-4</v>
      </c>
    </row>
    <row r="1367" spans="1:14" x14ac:dyDescent="0.25">
      <c r="A1367">
        <v>7830615</v>
      </c>
      <c r="B1367" t="s">
        <v>25</v>
      </c>
      <c r="C1367" t="s">
        <v>4</v>
      </c>
      <c r="D1367" t="s">
        <v>183</v>
      </c>
      <c r="E1367" t="s">
        <v>433</v>
      </c>
      <c r="F1367">
        <v>6.2111801242236021E-3</v>
      </c>
      <c r="G1367">
        <v>36.9</v>
      </c>
      <c r="H1367">
        <v>0.22919254658385091</v>
      </c>
      <c r="I1367">
        <v>77.900000000000006</v>
      </c>
      <c r="J1367">
        <v>0.48385093167701865</v>
      </c>
      <c r="K1367">
        <v>57.685000000000002</v>
      </c>
      <c r="L1367">
        <v>0.35829192546583849</v>
      </c>
      <c r="M1367" s="41">
        <v>2.0100688561797142E-2</v>
      </c>
      <c r="N1367" s="41">
        <v>1.2484899727824311E-4</v>
      </c>
    </row>
    <row r="1368" spans="1:14" x14ac:dyDescent="0.25">
      <c r="A1368">
        <v>7830615</v>
      </c>
      <c r="B1368" t="s">
        <v>25</v>
      </c>
      <c r="C1368" t="s">
        <v>4</v>
      </c>
      <c r="D1368" t="s">
        <v>183</v>
      </c>
      <c r="E1368" t="s">
        <v>330</v>
      </c>
      <c r="F1368">
        <v>9.316770186335404E-3</v>
      </c>
      <c r="G1368">
        <v>32.4</v>
      </c>
      <c r="H1368">
        <v>0.30186335403726705</v>
      </c>
      <c r="I1368">
        <v>89.2</v>
      </c>
      <c r="J1368">
        <v>0.83105590062111812</v>
      </c>
      <c r="K1368">
        <v>69.599999999999994</v>
      </c>
      <c r="L1368">
        <v>0.64844720496894404</v>
      </c>
      <c r="M1368" s="41">
        <v>7.625887542963028E-2</v>
      </c>
      <c r="N1368" s="41">
        <v>7.1048641704624484E-4</v>
      </c>
    </row>
    <row r="1369" spans="1:14" x14ac:dyDescent="0.25">
      <c r="A1369">
        <v>7830615</v>
      </c>
      <c r="B1369" t="s">
        <v>25</v>
      </c>
      <c r="C1369" t="s">
        <v>4</v>
      </c>
      <c r="D1369" t="s">
        <v>183</v>
      </c>
      <c r="E1369" t="s">
        <v>663</v>
      </c>
      <c r="F1369">
        <v>6.2111801242236021E-3</v>
      </c>
      <c r="G1369">
        <v>30.7</v>
      </c>
      <c r="H1369">
        <v>0.19068322981366459</v>
      </c>
      <c r="I1369">
        <v>84.2</v>
      </c>
      <c r="J1369">
        <v>0.52298136645962734</v>
      </c>
      <c r="K1369">
        <v>66.664999999999992</v>
      </c>
      <c r="L1369">
        <v>0.41406832298136637</v>
      </c>
      <c r="M1369" s="41">
        <v>9.3610711395740509E-2</v>
      </c>
      <c r="N1369" s="41">
        <v>5.8143299003565534E-4</v>
      </c>
    </row>
    <row r="1370" spans="1:14" x14ac:dyDescent="0.25">
      <c r="A1370">
        <v>7830615</v>
      </c>
      <c r="B1370" t="s">
        <v>25</v>
      </c>
      <c r="C1370" t="s">
        <v>4</v>
      </c>
      <c r="D1370" t="s">
        <v>183</v>
      </c>
      <c r="E1370" t="s">
        <v>435</v>
      </c>
      <c r="F1370">
        <v>3.105590062111801E-3</v>
      </c>
      <c r="G1370">
        <v>41.6</v>
      </c>
      <c r="H1370">
        <v>0.12919254658385093</v>
      </c>
      <c r="I1370">
        <v>88.3</v>
      </c>
      <c r="J1370">
        <v>0.27422360248447203</v>
      </c>
      <c r="K1370">
        <v>70.38</v>
      </c>
      <c r="L1370">
        <v>0.21857142857142856</v>
      </c>
      <c r="M1370" s="41">
        <v>0.10164979845285416</v>
      </c>
      <c r="N1370" s="41">
        <v>3.1568260389085141E-4</v>
      </c>
    </row>
    <row r="1371" spans="1:14" x14ac:dyDescent="0.25">
      <c r="A1371">
        <v>7830615</v>
      </c>
      <c r="B1371" t="s">
        <v>25</v>
      </c>
      <c r="C1371" t="s">
        <v>4</v>
      </c>
      <c r="D1371" t="s">
        <v>183</v>
      </c>
      <c r="E1371" t="s">
        <v>666</v>
      </c>
      <c r="F1371">
        <v>3.105590062111801E-3</v>
      </c>
      <c r="G1371">
        <v>40.700000000000003</v>
      </c>
      <c r="H1371">
        <v>0.12639751552795031</v>
      </c>
      <c r="I1371">
        <v>91.8</v>
      </c>
      <c r="J1371">
        <v>0.28509316770186333</v>
      </c>
      <c r="K1371">
        <v>72.314999999999998</v>
      </c>
      <c r="L1371">
        <v>0.22458074534161487</v>
      </c>
      <c r="M1371" s="41">
        <v>0.11524663865566254</v>
      </c>
      <c r="N1371" s="41">
        <v>3.5790881570081531E-4</v>
      </c>
    </row>
    <row r="1372" spans="1:14" x14ac:dyDescent="0.25">
      <c r="A1372">
        <v>7830615</v>
      </c>
      <c r="B1372" t="s">
        <v>25</v>
      </c>
      <c r="C1372" t="s">
        <v>4</v>
      </c>
      <c r="D1372" t="s">
        <v>183</v>
      </c>
      <c r="E1372" t="s">
        <v>259</v>
      </c>
      <c r="F1372">
        <v>3.105590062111801E-3</v>
      </c>
      <c r="G1372">
        <v>46.3</v>
      </c>
      <c r="H1372">
        <v>0.14378881987577638</v>
      </c>
      <c r="I1372">
        <v>93.4</v>
      </c>
      <c r="J1372">
        <v>0.29006211180124225</v>
      </c>
      <c r="K1372">
        <v>75.814999999999998</v>
      </c>
      <c r="L1372">
        <v>0.2354503105590062</v>
      </c>
      <c r="M1372" s="41">
        <v>0.18289288878440857</v>
      </c>
      <c r="N1372" s="41">
        <v>5.6799033783977817E-4</v>
      </c>
    </row>
    <row r="1373" spans="1:14" x14ac:dyDescent="0.25">
      <c r="A1373">
        <v>7830615</v>
      </c>
      <c r="B1373" t="s">
        <v>25</v>
      </c>
      <c r="C1373" t="s">
        <v>4</v>
      </c>
      <c r="D1373" t="s">
        <v>183</v>
      </c>
      <c r="E1373" t="s">
        <v>667</v>
      </c>
      <c r="F1373">
        <v>3.4161490683229816E-2</v>
      </c>
      <c r="G1373">
        <v>33.4</v>
      </c>
      <c r="H1373">
        <v>1.1409937888198758</v>
      </c>
      <c r="I1373">
        <v>84.7</v>
      </c>
      <c r="J1373">
        <v>2.8934782608695655</v>
      </c>
      <c r="K1373">
        <v>67.984999999999999</v>
      </c>
      <c r="L1373">
        <v>2.3224689440993789</v>
      </c>
      <c r="M1373" s="41">
        <v>7.8532829880714417E-2</v>
      </c>
      <c r="N1373" s="41">
        <v>2.6827985362976978E-3</v>
      </c>
    </row>
    <row r="1374" spans="1:14" x14ac:dyDescent="0.25">
      <c r="A1374">
        <v>7830615</v>
      </c>
      <c r="B1374" t="s">
        <v>25</v>
      </c>
      <c r="C1374" t="s">
        <v>4</v>
      </c>
      <c r="D1374" t="s">
        <v>183</v>
      </c>
      <c r="E1374" t="s">
        <v>668</v>
      </c>
      <c r="F1374">
        <v>3.105590062111801E-3</v>
      </c>
      <c r="G1374">
        <v>34</v>
      </c>
      <c r="H1374">
        <v>0.10559006211180123</v>
      </c>
      <c r="I1374">
        <v>92.2</v>
      </c>
      <c r="J1374">
        <v>0.28633540372670807</v>
      </c>
      <c r="K1374">
        <v>68.754999999999995</v>
      </c>
      <c r="L1374">
        <v>0.21352484472049688</v>
      </c>
      <c r="M1374" s="41">
        <v>0.13018339872360229</v>
      </c>
      <c r="N1374" s="41">
        <v>4.042962693279574E-4</v>
      </c>
    </row>
    <row r="1375" spans="1:14" x14ac:dyDescent="0.25">
      <c r="A1375">
        <v>7830615</v>
      </c>
      <c r="B1375" t="s">
        <v>25</v>
      </c>
      <c r="C1375" t="s">
        <v>4</v>
      </c>
      <c r="D1375" t="s">
        <v>183</v>
      </c>
      <c r="E1375" t="s">
        <v>437</v>
      </c>
      <c r="F1375">
        <v>3.105590062111801E-3</v>
      </c>
      <c r="G1375">
        <v>39</v>
      </c>
      <c r="H1375">
        <v>0.12111801242236024</v>
      </c>
      <c r="I1375">
        <v>77.5</v>
      </c>
      <c r="J1375">
        <v>0.24068322981366458</v>
      </c>
      <c r="K1375">
        <v>59.245000000000005</v>
      </c>
      <c r="L1375">
        <v>0.18399068322981366</v>
      </c>
      <c r="M1375" s="41">
        <v>-1.6003332566469908E-3</v>
      </c>
      <c r="N1375" s="41">
        <v>-4.9699790579099086E-6</v>
      </c>
    </row>
    <row r="1376" spans="1:14" x14ac:dyDescent="0.25">
      <c r="A1376">
        <v>7830615</v>
      </c>
      <c r="B1376" t="s">
        <v>25</v>
      </c>
      <c r="C1376" t="s">
        <v>4</v>
      </c>
      <c r="D1376" t="s">
        <v>183</v>
      </c>
      <c r="E1376" t="s">
        <v>642</v>
      </c>
      <c r="F1376">
        <v>6.2111801242236021E-3</v>
      </c>
      <c r="G1376">
        <v>26.1</v>
      </c>
      <c r="H1376">
        <v>0.16211180124223601</v>
      </c>
      <c r="I1376">
        <v>71.099999999999994</v>
      </c>
      <c r="J1376">
        <v>0.44161490683229809</v>
      </c>
      <c r="K1376">
        <v>55.864999999999995</v>
      </c>
      <c r="L1376">
        <v>0.34698757763975152</v>
      </c>
      <c r="M1376" s="41">
        <v>-5.3310856223106384E-2</v>
      </c>
      <c r="N1376" s="41">
        <v>-3.3112333057830053E-4</v>
      </c>
    </row>
    <row r="1377" spans="1:14" x14ac:dyDescent="0.25">
      <c r="A1377">
        <v>7830615</v>
      </c>
      <c r="B1377" t="s">
        <v>25</v>
      </c>
      <c r="C1377" t="s">
        <v>4</v>
      </c>
      <c r="D1377" t="s">
        <v>183</v>
      </c>
      <c r="E1377" t="s">
        <v>669</v>
      </c>
      <c r="F1377">
        <v>3.105590062111801E-3</v>
      </c>
      <c r="G1377">
        <v>32.700000000000003</v>
      </c>
      <c r="H1377">
        <v>0.10155279503105591</v>
      </c>
      <c r="I1377">
        <v>75.400000000000006</v>
      </c>
      <c r="J1377">
        <v>0.23416149068322981</v>
      </c>
      <c r="K1377">
        <v>64.600000000000009</v>
      </c>
      <c r="L1377">
        <v>0.20062111801242238</v>
      </c>
      <c r="M1377" s="41">
        <v>3.7278342992067337E-2</v>
      </c>
      <c r="N1377" s="41">
        <v>1.1577125152815943E-4</v>
      </c>
    </row>
    <row r="1378" spans="1:14" x14ac:dyDescent="0.25">
      <c r="A1378">
        <v>7830615</v>
      </c>
      <c r="B1378" t="s">
        <v>25</v>
      </c>
      <c r="C1378" t="s">
        <v>4</v>
      </c>
      <c r="D1378" t="s">
        <v>183</v>
      </c>
      <c r="E1378" t="s">
        <v>670</v>
      </c>
      <c r="F1378">
        <v>3.105590062111801E-3</v>
      </c>
      <c r="G1378">
        <v>34</v>
      </c>
      <c r="H1378">
        <v>0.10559006211180123</v>
      </c>
      <c r="I1378">
        <v>90.3</v>
      </c>
      <c r="J1378">
        <v>0.28043478260869564</v>
      </c>
      <c r="K1378">
        <v>70.664999999999992</v>
      </c>
      <c r="L1378">
        <v>0.21945652173913038</v>
      </c>
      <c r="M1378" s="41">
        <v>0.10262145102024078</v>
      </c>
      <c r="N1378" s="41">
        <v>3.1870015844795272E-4</v>
      </c>
    </row>
    <row r="1379" spans="1:14" x14ac:dyDescent="0.25">
      <c r="A1379">
        <v>7830615</v>
      </c>
      <c r="B1379" t="s">
        <v>25</v>
      </c>
      <c r="C1379" t="s">
        <v>4</v>
      </c>
      <c r="D1379" t="s">
        <v>183</v>
      </c>
      <c r="E1379" t="s">
        <v>439</v>
      </c>
      <c r="F1379">
        <v>9.316770186335404E-3</v>
      </c>
      <c r="G1379">
        <v>45.6</v>
      </c>
      <c r="H1379">
        <v>0.42484472049689442</v>
      </c>
      <c r="I1379">
        <v>87.4</v>
      </c>
      <c r="J1379">
        <v>0.81428571428571439</v>
      </c>
      <c r="K1379">
        <v>68.7</v>
      </c>
      <c r="L1379">
        <v>0.64006211180124228</v>
      </c>
      <c r="M1379" s="41">
        <v>0.14837196469306946</v>
      </c>
      <c r="N1379" s="41">
        <v>1.3823474971403986E-3</v>
      </c>
    </row>
    <row r="1380" spans="1:14" x14ac:dyDescent="0.25">
      <c r="A1380">
        <v>7830615</v>
      </c>
      <c r="B1380" t="s">
        <v>25</v>
      </c>
      <c r="C1380" t="s">
        <v>4</v>
      </c>
      <c r="D1380" t="s">
        <v>185</v>
      </c>
      <c r="E1380" t="s">
        <v>643</v>
      </c>
      <c r="F1380">
        <v>3.105590062111801E-3</v>
      </c>
      <c r="G1380">
        <v>53.8</v>
      </c>
      <c r="H1380">
        <v>0.16708074534161488</v>
      </c>
      <c r="I1380">
        <v>97.2</v>
      </c>
      <c r="J1380">
        <v>0.30186335403726705</v>
      </c>
      <c r="K1380">
        <v>75</v>
      </c>
      <c r="L1380">
        <v>0.23291925465838509</v>
      </c>
      <c r="M1380" s="41">
        <v>9.8133370280265808E-2</v>
      </c>
      <c r="N1380" s="41">
        <v>3.0476201950393106E-4</v>
      </c>
    </row>
    <row r="1381" spans="1:14" x14ac:dyDescent="0.25">
      <c r="A1381">
        <v>7830615</v>
      </c>
      <c r="B1381" t="s">
        <v>25</v>
      </c>
      <c r="C1381" t="s">
        <v>4</v>
      </c>
      <c r="D1381" t="s">
        <v>185</v>
      </c>
      <c r="E1381" t="s">
        <v>645</v>
      </c>
      <c r="F1381">
        <v>3.105590062111801E-3</v>
      </c>
      <c r="G1381">
        <v>54.6</v>
      </c>
      <c r="H1381">
        <v>0.16956521739130434</v>
      </c>
      <c r="I1381">
        <v>80.7</v>
      </c>
      <c r="J1381">
        <v>0.25062111801242237</v>
      </c>
      <c r="K1381">
        <v>75.504999999999995</v>
      </c>
      <c r="L1381">
        <v>0.23448757763975153</v>
      </c>
      <c r="M1381" s="41">
        <v>-6.7030355334281921E-2</v>
      </c>
      <c r="N1381" s="41">
        <v>-2.0816880538596869E-4</v>
      </c>
    </row>
    <row r="1382" spans="1:14" x14ac:dyDescent="0.25">
      <c r="A1382">
        <v>7830615</v>
      </c>
      <c r="B1382" t="s">
        <v>25</v>
      </c>
      <c r="C1382" t="s">
        <v>4</v>
      </c>
      <c r="D1382" t="s">
        <v>185</v>
      </c>
      <c r="E1382" t="s">
        <v>646</v>
      </c>
      <c r="F1382">
        <v>3.105590062111801E-3</v>
      </c>
      <c r="G1382">
        <v>58.1</v>
      </c>
      <c r="H1382">
        <v>0.18043478260869564</v>
      </c>
      <c r="I1382">
        <v>88.5</v>
      </c>
      <c r="J1382">
        <v>0.2748447204968944</v>
      </c>
      <c r="K1382">
        <v>73.825000000000003</v>
      </c>
      <c r="L1382">
        <v>0.22927018633540372</v>
      </c>
      <c r="M1382" s="41">
        <v>1.9858358427882195E-2</v>
      </c>
      <c r="N1382" s="41">
        <v>6.1671920583485066E-5</v>
      </c>
    </row>
    <row r="1383" spans="1:14" x14ac:dyDescent="0.25">
      <c r="A1383">
        <v>7830615</v>
      </c>
      <c r="B1383" t="s">
        <v>25</v>
      </c>
      <c r="C1383" t="s">
        <v>4</v>
      </c>
      <c r="D1383" t="s">
        <v>185</v>
      </c>
      <c r="E1383" t="s">
        <v>599</v>
      </c>
      <c r="F1383">
        <v>3.105590062111801E-3</v>
      </c>
      <c r="G1383">
        <v>39.9</v>
      </c>
      <c r="H1383">
        <v>0.12391304347826086</v>
      </c>
      <c r="I1383">
        <v>75.3</v>
      </c>
      <c r="J1383">
        <v>0.23385093167701862</v>
      </c>
      <c r="K1383">
        <v>55.309999999999995</v>
      </c>
      <c r="L1383">
        <v>0.1717701863354037</v>
      </c>
      <c r="M1383" s="41">
        <v>-1.095495093613863E-2</v>
      </c>
      <c r="N1383" s="41">
        <v>-3.40215867581945E-5</v>
      </c>
    </row>
    <row r="1384" spans="1:14" x14ac:dyDescent="0.25">
      <c r="A1384">
        <v>7830615</v>
      </c>
      <c r="B1384" t="s">
        <v>25</v>
      </c>
      <c r="C1384" t="s">
        <v>4</v>
      </c>
      <c r="D1384" t="s">
        <v>185</v>
      </c>
      <c r="E1384" t="s">
        <v>190</v>
      </c>
      <c r="F1384">
        <v>3.105590062111801E-3</v>
      </c>
      <c r="G1384">
        <v>56.2</v>
      </c>
      <c r="H1384">
        <v>0.17453416149068324</v>
      </c>
      <c r="I1384">
        <v>92.4</v>
      </c>
      <c r="J1384">
        <v>0.28695652173913044</v>
      </c>
      <c r="K1384">
        <v>74.92</v>
      </c>
      <c r="L1384">
        <v>0.23267080745341615</v>
      </c>
      <c r="M1384" s="41">
        <v>5.7948008179664612E-2</v>
      </c>
      <c r="N1384" s="41">
        <v>1.7996275832193978E-4</v>
      </c>
    </row>
    <row r="1385" spans="1:14" x14ac:dyDescent="0.25">
      <c r="A1385">
        <v>7830615</v>
      </c>
      <c r="B1385" t="s">
        <v>25</v>
      </c>
      <c r="C1385" t="s">
        <v>4</v>
      </c>
      <c r="D1385" t="s">
        <v>193</v>
      </c>
      <c r="E1385" t="s">
        <v>239</v>
      </c>
      <c r="F1385">
        <v>9.316770186335404E-3</v>
      </c>
      <c r="G1385">
        <v>43.3</v>
      </c>
      <c r="H1385">
        <v>0.40341614906832296</v>
      </c>
      <c r="I1385">
        <v>83.3</v>
      </c>
      <c r="J1385">
        <v>0.77608695652173909</v>
      </c>
      <c r="K1385">
        <v>69.054999999999993</v>
      </c>
      <c r="L1385">
        <v>0.6433695652173913</v>
      </c>
      <c r="M1385" s="41">
        <v>8.7022148072719574E-2</v>
      </c>
      <c r="N1385" s="41">
        <v>8.1076535471477868E-4</v>
      </c>
    </row>
    <row r="1386" spans="1:14" x14ac:dyDescent="0.25">
      <c r="A1386">
        <v>7830615</v>
      </c>
      <c r="B1386" t="s">
        <v>25</v>
      </c>
      <c r="C1386" t="s">
        <v>4</v>
      </c>
      <c r="D1386" t="s">
        <v>193</v>
      </c>
      <c r="E1386" t="s">
        <v>334</v>
      </c>
      <c r="F1386">
        <v>3.105590062111801E-3</v>
      </c>
      <c r="G1386">
        <v>38.4</v>
      </c>
      <c r="H1386">
        <v>0.11925465838509315</v>
      </c>
      <c r="I1386">
        <v>86.9</v>
      </c>
      <c r="J1386">
        <v>0.26987577639751553</v>
      </c>
      <c r="K1386">
        <v>67.325000000000003</v>
      </c>
      <c r="L1386">
        <v>0.209083850931677</v>
      </c>
      <c r="M1386" s="41">
        <v>7.634376734495163E-2</v>
      </c>
      <c r="N1386" s="41">
        <v>2.3709244517065723E-4</v>
      </c>
    </row>
    <row r="1387" spans="1:14" x14ac:dyDescent="0.25">
      <c r="A1387">
        <v>7830615</v>
      </c>
      <c r="B1387" t="s">
        <v>25</v>
      </c>
      <c r="C1387" t="s">
        <v>4</v>
      </c>
      <c r="D1387" t="s">
        <v>193</v>
      </c>
      <c r="E1387" t="s">
        <v>195</v>
      </c>
      <c r="F1387">
        <v>3.105590062111801E-3</v>
      </c>
      <c r="G1387">
        <v>60.8</v>
      </c>
      <c r="H1387">
        <v>0.1888198757763975</v>
      </c>
      <c r="I1387">
        <v>79.3</v>
      </c>
      <c r="J1387">
        <v>0.24627329192546582</v>
      </c>
      <c r="K1387">
        <v>76.775000000000006</v>
      </c>
      <c r="L1387">
        <v>0.23843167701863355</v>
      </c>
      <c r="M1387" s="41">
        <v>-4.2420931160449982E-2</v>
      </c>
      <c r="N1387" s="41">
        <v>-1.3174202223742229E-4</v>
      </c>
    </row>
    <row r="1388" spans="1:14" x14ac:dyDescent="0.25">
      <c r="A1388">
        <v>7830615</v>
      </c>
      <c r="B1388" t="s">
        <v>25</v>
      </c>
      <c r="C1388" t="s">
        <v>4</v>
      </c>
      <c r="D1388" t="s">
        <v>193</v>
      </c>
      <c r="E1388" t="s">
        <v>263</v>
      </c>
      <c r="F1388">
        <v>9.316770186335404E-3</v>
      </c>
      <c r="G1388">
        <v>47.2</v>
      </c>
      <c r="H1388">
        <v>0.43975155279503109</v>
      </c>
      <c r="I1388">
        <v>97.8</v>
      </c>
      <c r="J1388">
        <v>0.91118012422360251</v>
      </c>
      <c r="K1388">
        <v>78.150000000000006</v>
      </c>
      <c r="L1388">
        <v>0.72810559006211184</v>
      </c>
      <c r="M1388" s="41">
        <v>0.1590317040681839</v>
      </c>
      <c r="N1388" s="41">
        <v>1.4816618391445705E-3</v>
      </c>
    </row>
    <row r="1389" spans="1:14" x14ac:dyDescent="0.25">
      <c r="A1389">
        <v>7830615</v>
      </c>
      <c r="B1389" t="s">
        <v>25</v>
      </c>
      <c r="C1389" t="s">
        <v>4</v>
      </c>
      <c r="D1389" t="s">
        <v>193</v>
      </c>
      <c r="E1389" t="s">
        <v>240</v>
      </c>
      <c r="F1389">
        <v>3.105590062111801E-3</v>
      </c>
      <c r="G1389">
        <v>44.3</v>
      </c>
      <c r="H1389">
        <v>0.13757763975155277</v>
      </c>
      <c r="I1389">
        <v>81.2</v>
      </c>
      <c r="J1389">
        <v>0.25217391304347825</v>
      </c>
      <c r="K1389">
        <v>71.86999999999999</v>
      </c>
      <c r="L1389">
        <v>0.2231987577639751</v>
      </c>
      <c r="M1389" s="41">
        <v>6.2974326312541962E-2</v>
      </c>
      <c r="N1389" s="41">
        <v>1.9557244196441602E-4</v>
      </c>
    </row>
    <row r="1390" spans="1:14" x14ac:dyDescent="0.25">
      <c r="A1390">
        <v>7830615</v>
      </c>
      <c r="B1390" t="s">
        <v>25</v>
      </c>
      <c r="C1390" t="s">
        <v>4</v>
      </c>
      <c r="D1390" t="s">
        <v>193</v>
      </c>
      <c r="E1390" t="s">
        <v>198</v>
      </c>
      <c r="F1390">
        <v>1.5527950310559006E-2</v>
      </c>
      <c r="G1390">
        <v>42.7</v>
      </c>
      <c r="H1390">
        <v>0.66304347826086962</v>
      </c>
      <c r="I1390">
        <v>90.6</v>
      </c>
      <c r="J1390">
        <v>1.4068322981366459</v>
      </c>
      <c r="K1390">
        <v>74.259999999999991</v>
      </c>
      <c r="L1390">
        <v>1.1531055900621117</v>
      </c>
      <c r="M1390" s="41">
        <v>9.107411652803421E-2</v>
      </c>
      <c r="N1390" s="41">
        <v>1.414194356025376E-3</v>
      </c>
    </row>
    <row r="1391" spans="1:14" x14ac:dyDescent="0.25">
      <c r="A1391">
        <v>7830615</v>
      </c>
      <c r="B1391" t="s">
        <v>25</v>
      </c>
      <c r="C1391" t="s">
        <v>4</v>
      </c>
      <c r="D1391" t="s">
        <v>193</v>
      </c>
      <c r="E1391" t="s">
        <v>199</v>
      </c>
      <c r="F1391">
        <v>3.105590062111801E-3</v>
      </c>
      <c r="G1391">
        <v>46</v>
      </c>
      <c r="H1391">
        <v>0.14285714285714285</v>
      </c>
      <c r="I1391">
        <v>74.099999999999994</v>
      </c>
      <c r="J1391">
        <v>0.23012422360248444</v>
      </c>
      <c r="K1391">
        <v>64.86999999999999</v>
      </c>
      <c r="L1391">
        <v>0.20145962732919251</v>
      </c>
      <c r="M1391" s="41">
        <v>-8.1290550529956818E-2</v>
      </c>
      <c r="N1391" s="41">
        <v>-2.524551258694311E-4</v>
      </c>
    </row>
    <row r="1392" spans="1:14" x14ac:dyDescent="0.25">
      <c r="A1392">
        <v>7830615</v>
      </c>
      <c r="B1392" t="s">
        <v>25</v>
      </c>
      <c r="C1392" t="s">
        <v>4</v>
      </c>
      <c r="D1392" t="s">
        <v>193</v>
      </c>
      <c r="E1392" t="s">
        <v>200</v>
      </c>
      <c r="F1392">
        <v>3.105590062111801E-3</v>
      </c>
      <c r="G1392">
        <v>39.9</v>
      </c>
      <c r="H1392">
        <v>0.12391304347826086</v>
      </c>
      <c r="I1392">
        <v>88.3</v>
      </c>
      <c r="J1392">
        <v>0.27422360248447203</v>
      </c>
      <c r="K1392">
        <v>67.28</v>
      </c>
      <c r="L1392">
        <v>0.20894409937888198</v>
      </c>
      <c r="M1392" s="41">
        <v>6.9152094423770905E-2</v>
      </c>
      <c r="N1392" s="41">
        <v>2.1475805721667981E-4</v>
      </c>
    </row>
    <row r="1393" spans="1:14" x14ac:dyDescent="0.25">
      <c r="A1393">
        <v>7830615</v>
      </c>
      <c r="B1393" t="s">
        <v>25</v>
      </c>
      <c r="C1393" t="s">
        <v>4</v>
      </c>
      <c r="D1393" t="s">
        <v>193</v>
      </c>
      <c r="E1393" t="s">
        <v>203</v>
      </c>
      <c r="F1393">
        <v>3.105590062111801E-3</v>
      </c>
      <c r="G1393">
        <v>49.2</v>
      </c>
      <c r="H1393">
        <v>0.15279503105590062</v>
      </c>
      <c r="I1393">
        <v>91.6</v>
      </c>
      <c r="J1393">
        <v>0.28447204968944095</v>
      </c>
      <c r="K1393">
        <v>66.509999999999991</v>
      </c>
      <c r="L1393">
        <v>0.20655279503105586</v>
      </c>
      <c r="M1393" s="41">
        <v>0.11769837141036987</v>
      </c>
      <c r="N1393" s="41">
        <v>3.655228925787884E-4</v>
      </c>
    </row>
    <row r="1394" spans="1:14" x14ac:dyDescent="0.25">
      <c r="A1394">
        <v>7830615</v>
      </c>
      <c r="B1394" t="s">
        <v>25</v>
      </c>
      <c r="C1394" t="s">
        <v>4</v>
      </c>
      <c r="D1394" t="s">
        <v>193</v>
      </c>
      <c r="E1394" t="s">
        <v>204</v>
      </c>
      <c r="F1394">
        <v>9.316770186335404E-3</v>
      </c>
      <c r="G1394">
        <v>58</v>
      </c>
      <c r="H1394">
        <v>0.54037267080745344</v>
      </c>
      <c r="I1394">
        <v>80.8</v>
      </c>
      <c r="J1394">
        <v>0.75279503105590062</v>
      </c>
      <c r="K1394">
        <v>69.329999999999984</v>
      </c>
      <c r="L1394">
        <v>0.64593167701863341</v>
      </c>
      <c r="M1394" s="41">
        <v>-1.4808675274252892E-2</v>
      </c>
      <c r="N1394" s="41">
        <v>-1.3796902429428161E-4</v>
      </c>
    </row>
    <row r="1395" spans="1:14" x14ac:dyDescent="0.25">
      <c r="A1395">
        <v>7830615</v>
      </c>
      <c r="B1395" t="s">
        <v>25</v>
      </c>
      <c r="C1395" t="s">
        <v>4</v>
      </c>
      <c r="D1395" t="s">
        <v>306</v>
      </c>
      <c r="E1395" t="s">
        <v>468</v>
      </c>
      <c r="F1395">
        <v>3.105590062111801E-3</v>
      </c>
      <c r="G1395">
        <v>58.1</v>
      </c>
      <c r="H1395">
        <v>0.18043478260869564</v>
      </c>
      <c r="I1395">
        <v>81.599999999999994</v>
      </c>
      <c r="J1395">
        <v>0.25341614906832294</v>
      </c>
      <c r="K1395">
        <v>68.634999999999991</v>
      </c>
      <c r="L1395">
        <v>0.21315217391304345</v>
      </c>
      <c r="M1395" s="41">
        <v>-5.0514023751020432E-2</v>
      </c>
      <c r="N1395" s="41">
        <v>-1.5687585015844853E-4</v>
      </c>
    </row>
    <row r="1396" spans="1:14" x14ac:dyDescent="0.25">
      <c r="A1396">
        <v>7830615</v>
      </c>
      <c r="B1396" t="s">
        <v>25</v>
      </c>
      <c r="C1396" t="s">
        <v>4</v>
      </c>
      <c r="D1396" t="s">
        <v>306</v>
      </c>
      <c r="E1396" t="s">
        <v>487</v>
      </c>
      <c r="F1396">
        <v>3.105590062111801E-3</v>
      </c>
      <c r="G1396">
        <v>86</v>
      </c>
      <c r="H1396">
        <v>0.26708074534161491</v>
      </c>
      <c r="I1396">
        <v>89</v>
      </c>
      <c r="J1396">
        <v>0.27639751552795028</v>
      </c>
      <c r="K1396">
        <v>86.57</v>
      </c>
      <c r="L1396">
        <v>0.26885093167701857</v>
      </c>
      <c r="M1396" s="41">
        <v>2.9123786836862564E-2</v>
      </c>
      <c r="N1396" s="41">
        <v>9.0446542971622858E-5</v>
      </c>
    </row>
    <row r="1397" spans="1:14" x14ac:dyDescent="0.25">
      <c r="A1397">
        <v>7830615</v>
      </c>
      <c r="B1397" t="s">
        <v>25</v>
      </c>
      <c r="C1397" t="s">
        <v>4</v>
      </c>
      <c r="D1397" t="s">
        <v>80</v>
      </c>
      <c r="E1397" t="s">
        <v>340</v>
      </c>
      <c r="F1397">
        <v>6.2111801242236021E-3</v>
      </c>
      <c r="G1397">
        <v>55.9</v>
      </c>
      <c r="H1397">
        <v>0.34720496894409936</v>
      </c>
      <c r="I1397">
        <v>81.8</v>
      </c>
      <c r="J1397">
        <v>0.50807453416149062</v>
      </c>
      <c r="K1397">
        <v>68.44</v>
      </c>
      <c r="L1397">
        <v>0.42509316770186328</v>
      </c>
      <c r="M1397" s="41">
        <v>-5.5718701332807541E-2</v>
      </c>
      <c r="N1397" s="41">
        <v>-3.4607889026588531E-4</v>
      </c>
    </row>
    <row r="1398" spans="1:14" x14ac:dyDescent="0.25">
      <c r="A1398">
        <v>7830615</v>
      </c>
      <c r="B1398" t="s">
        <v>25</v>
      </c>
      <c r="C1398" t="s">
        <v>4</v>
      </c>
      <c r="D1398" t="s">
        <v>80</v>
      </c>
      <c r="E1398" t="s">
        <v>988</v>
      </c>
      <c r="F1398">
        <v>3.105590062111801E-3</v>
      </c>
      <c r="G1398">
        <v>31.6</v>
      </c>
      <c r="H1398">
        <v>9.8136645962732916E-2</v>
      </c>
      <c r="I1398">
        <v>78.5</v>
      </c>
      <c r="J1398">
        <v>0.24378881987577639</v>
      </c>
      <c r="K1398">
        <v>58.484999999999999</v>
      </c>
      <c r="L1398">
        <v>0.18163043478260868</v>
      </c>
      <c r="M1398" s="41">
        <v>-8.8589966297149658E-2</v>
      </c>
      <c r="N1398" s="41">
        <v>-2.7512411893524736E-4</v>
      </c>
    </row>
    <row r="1399" spans="1:14" x14ac:dyDescent="0.25">
      <c r="A1399">
        <v>7830615</v>
      </c>
      <c r="B1399" t="s">
        <v>25</v>
      </c>
      <c r="C1399" t="s">
        <v>4</v>
      </c>
      <c r="D1399" t="s">
        <v>80</v>
      </c>
      <c r="E1399" t="s">
        <v>341</v>
      </c>
      <c r="F1399">
        <v>6.2111801242236021E-3</v>
      </c>
      <c r="G1399">
        <v>59.3</v>
      </c>
      <c r="H1399">
        <v>0.36832298136645958</v>
      </c>
      <c r="I1399">
        <v>75.900000000000006</v>
      </c>
      <c r="J1399">
        <v>0.47142857142857142</v>
      </c>
      <c r="K1399">
        <v>74.37</v>
      </c>
      <c r="L1399">
        <v>0.4619254658385093</v>
      </c>
      <c r="M1399" s="41">
        <v>-0.12736432254314423</v>
      </c>
      <c r="N1399" s="41">
        <v>-7.9108274871518146E-4</v>
      </c>
    </row>
    <row r="1400" spans="1:14" x14ac:dyDescent="0.25">
      <c r="A1400">
        <v>7830615</v>
      </c>
      <c r="B1400" t="s">
        <v>25</v>
      </c>
      <c r="C1400" t="s">
        <v>4</v>
      </c>
      <c r="D1400" t="s">
        <v>80</v>
      </c>
      <c r="E1400" t="s">
        <v>342</v>
      </c>
      <c r="F1400">
        <v>3.105590062111801E-3</v>
      </c>
      <c r="G1400">
        <v>41.1</v>
      </c>
      <c r="H1400">
        <v>0.12763975155279503</v>
      </c>
      <c r="I1400">
        <v>80.8</v>
      </c>
      <c r="J1400">
        <v>0.2509316770186335</v>
      </c>
      <c r="K1400">
        <v>69.27</v>
      </c>
      <c r="L1400">
        <v>0.21512422360248445</v>
      </c>
      <c r="M1400" s="41">
        <v>-6.0425367206335068E-2</v>
      </c>
      <c r="N1400" s="41">
        <v>-1.8765641989545052E-4</v>
      </c>
    </row>
    <row r="1401" spans="1:14" x14ac:dyDescent="0.25">
      <c r="A1401">
        <v>7830615</v>
      </c>
      <c r="B1401" t="s">
        <v>25</v>
      </c>
      <c r="C1401" t="s">
        <v>4</v>
      </c>
      <c r="D1401" t="s">
        <v>80</v>
      </c>
      <c r="E1401" t="s">
        <v>343</v>
      </c>
      <c r="F1401">
        <v>3.105590062111801E-3</v>
      </c>
      <c r="G1401">
        <v>59</v>
      </c>
      <c r="H1401">
        <v>0.18322981366459626</v>
      </c>
      <c r="I1401">
        <v>82.5</v>
      </c>
      <c r="J1401">
        <v>0.25621118012422356</v>
      </c>
      <c r="K1401">
        <v>65.78</v>
      </c>
      <c r="L1401">
        <v>0.20428571428571426</v>
      </c>
      <c r="M1401" s="41">
        <v>-4.3794095516204834E-2</v>
      </c>
      <c r="N1401" s="41">
        <v>-1.3600650781430071E-4</v>
      </c>
    </row>
    <row r="1402" spans="1:14" x14ac:dyDescent="0.25">
      <c r="A1402">
        <v>7830615</v>
      </c>
      <c r="B1402" t="s">
        <v>25</v>
      </c>
      <c r="C1402" t="s">
        <v>4</v>
      </c>
      <c r="D1402" t="s">
        <v>80</v>
      </c>
      <c r="E1402" t="s">
        <v>989</v>
      </c>
      <c r="F1402">
        <v>6.2111801242236021E-3</v>
      </c>
      <c r="G1402">
        <v>48.2</v>
      </c>
      <c r="H1402">
        <v>0.29937888198757762</v>
      </c>
      <c r="I1402">
        <v>80.7</v>
      </c>
      <c r="J1402">
        <v>0.50124223602484475</v>
      </c>
      <c r="K1402">
        <v>60.18</v>
      </c>
      <c r="L1402">
        <v>0.37378881987577639</v>
      </c>
      <c r="M1402" s="41">
        <v>-6.2244746834039688E-2</v>
      </c>
      <c r="N1402" s="41">
        <v>-3.8661333437291727E-4</v>
      </c>
    </row>
    <row r="1403" spans="1:14" x14ac:dyDescent="0.25">
      <c r="A1403">
        <v>7830615</v>
      </c>
      <c r="B1403" t="s">
        <v>25</v>
      </c>
      <c r="C1403" t="s">
        <v>4</v>
      </c>
      <c r="D1403" t="s">
        <v>673</v>
      </c>
      <c r="E1403" t="s">
        <v>990</v>
      </c>
      <c r="F1403">
        <v>6.2111801242236021E-3</v>
      </c>
      <c r="G1403">
        <v>61.2</v>
      </c>
      <c r="H1403">
        <v>0.38012422360248449</v>
      </c>
      <c r="I1403">
        <v>86.5</v>
      </c>
      <c r="J1403">
        <v>0.53726708074534157</v>
      </c>
      <c r="K1403">
        <v>75.78</v>
      </c>
      <c r="L1403">
        <v>0.47068322981366456</v>
      </c>
      <c r="M1403" s="41">
        <v>3.1812518835067749E-2</v>
      </c>
      <c r="N1403" s="41">
        <v>1.9759328468986178E-4</v>
      </c>
    </row>
    <row r="1404" spans="1:14" x14ac:dyDescent="0.25">
      <c r="A1404">
        <v>7830615</v>
      </c>
      <c r="B1404" t="s">
        <v>25</v>
      </c>
      <c r="C1404" t="s">
        <v>4</v>
      </c>
      <c r="D1404" t="s">
        <v>673</v>
      </c>
      <c r="E1404" t="s">
        <v>661</v>
      </c>
      <c r="F1404">
        <v>9.316770186335404E-3</v>
      </c>
      <c r="G1404">
        <v>48.4</v>
      </c>
      <c r="H1404">
        <v>0.45093167701863351</v>
      </c>
      <c r="I1404">
        <v>85.1</v>
      </c>
      <c r="J1404">
        <v>0.79285714285714282</v>
      </c>
      <c r="K1404">
        <v>72.359999999999985</v>
      </c>
      <c r="L1404">
        <v>0.67416149068322972</v>
      </c>
      <c r="M1404" s="41">
        <v>-4.3867293745279312E-2</v>
      </c>
      <c r="N1404" s="41">
        <v>-4.0870149452123584E-4</v>
      </c>
    </row>
    <row r="1405" spans="1:14" x14ac:dyDescent="0.25">
      <c r="A1405">
        <v>7830615</v>
      </c>
      <c r="B1405" t="s">
        <v>25</v>
      </c>
      <c r="C1405" t="s">
        <v>4</v>
      </c>
      <c r="D1405" t="s">
        <v>673</v>
      </c>
      <c r="E1405" t="s">
        <v>991</v>
      </c>
      <c r="F1405">
        <v>6.2111801242236021E-3</v>
      </c>
      <c r="G1405">
        <v>50.7</v>
      </c>
      <c r="H1405">
        <v>0.31490683229813665</v>
      </c>
      <c r="I1405">
        <v>84.8</v>
      </c>
      <c r="J1405">
        <v>0.52670807453416146</v>
      </c>
      <c r="K1405">
        <v>74.89500000000001</v>
      </c>
      <c r="L1405">
        <v>0.46518633540372673</v>
      </c>
      <c r="M1405" s="41">
        <v>6.8685486912727356E-2</v>
      </c>
      <c r="N1405" s="41">
        <v>4.2661793113495247E-4</v>
      </c>
    </row>
    <row r="1406" spans="1:14" x14ac:dyDescent="0.25">
      <c r="A1406">
        <v>7830615</v>
      </c>
      <c r="B1406" t="s">
        <v>25</v>
      </c>
      <c r="C1406" t="s">
        <v>4</v>
      </c>
      <c r="D1406" t="s">
        <v>673</v>
      </c>
      <c r="E1406" t="s">
        <v>992</v>
      </c>
      <c r="F1406">
        <v>6.2111801242236021E-3</v>
      </c>
      <c r="G1406">
        <v>41.2</v>
      </c>
      <c r="H1406">
        <v>0.25590062111801243</v>
      </c>
      <c r="I1406">
        <v>60.3</v>
      </c>
      <c r="J1406">
        <v>0.37453416149068319</v>
      </c>
      <c r="K1406">
        <v>57.75</v>
      </c>
      <c r="L1406">
        <v>0.35869565217391303</v>
      </c>
      <c r="M1406" s="41">
        <v>-0.15978997945785522</v>
      </c>
      <c r="N1406" s="41">
        <v>-9.9248434445872811E-4</v>
      </c>
    </row>
    <row r="1407" spans="1:14" x14ac:dyDescent="0.25">
      <c r="A1407">
        <v>7830615</v>
      </c>
      <c r="B1407" t="s">
        <v>25</v>
      </c>
      <c r="C1407" t="s">
        <v>4</v>
      </c>
      <c r="D1407" t="s">
        <v>620</v>
      </c>
      <c r="E1407" t="s">
        <v>621</v>
      </c>
      <c r="F1407">
        <v>3.105590062111801E-3</v>
      </c>
      <c r="G1407">
        <v>23.3</v>
      </c>
      <c r="H1407">
        <v>7.236024844720497E-2</v>
      </c>
      <c r="I1407">
        <v>77.7</v>
      </c>
      <c r="J1407">
        <v>0.24130434782608695</v>
      </c>
      <c r="K1407">
        <v>61.750000000000007</v>
      </c>
      <c r="L1407">
        <v>0.19177018633540374</v>
      </c>
      <c r="M1407" s="41">
        <v>-5.39693683385849E-2</v>
      </c>
      <c r="N1407" s="41">
        <v>-1.6760673397076055E-4</v>
      </c>
    </row>
    <row r="1408" spans="1:14" s="8" customFormat="1" x14ac:dyDescent="0.25">
      <c r="A1408" s="8">
        <v>7830615</v>
      </c>
      <c r="B1408" s="8" t="s">
        <v>25</v>
      </c>
      <c r="C1408" s="8" t="s">
        <v>4</v>
      </c>
      <c r="D1408" s="8" t="s">
        <v>2324</v>
      </c>
      <c r="F1408" s="8">
        <v>0.67080745341614822</v>
      </c>
      <c r="H1408" s="8">
        <v>27.410248447204967</v>
      </c>
      <c r="J1408" s="8">
        <v>56.554658385093155</v>
      </c>
      <c r="L1408" s="8">
        <v>45.533680124223615</v>
      </c>
      <c r="M1408" s="41"/>
      <c r="N1408" s="43">
        <v>2.4065730767541493E-2</v>
      </c>
    </row>
    <row r="1409" spans="1:14" x14ac:dyDescent="0.25">
      <c r="A1409">
        <v>7830615</v>
      </c>
      <c r="B1409" t="s">
        <v>25</v>
      </c>
      <c r="C1409" t="s">
        <v>6</v>
      </c>
      <c r="D1409" t="s">
        <v>151</v>
      </c>
      <c r="E1409" t="s">
        <v>242</v>
      </c>
      <c r="F1409">
        <v>6.2111801242236021E-3</v>
      </c>
      <c r="G1409">
        <v>28.2</v>
      </c>
      <c r="H1409">
        <v>0.17515527950310558</v>
      </c>
      <c r="I1409">
        <v>76</v>
      </c>
      <c r="J1409">
        <v>0.47204968944099374</v>
      </c>
      <c r="K1409">
        <v>58.125</v>
      </c>
      <c r="L1409">
        <v>0.3610248447204969</v>
      </c>
      <c r="M1409" s="41">
        <v>-2.8409458696842194E-2</v>
      </c>
      <c r="N1409" s="41">
        <v>-1.7645626519777758E-4</v>
      </c>
    </row>
    <row r="1410" spans="1:14" x14ac:dyDescent="0.25">
      <c r="A1410">
        <v>7830615</v>
      </c>
      <c r="B1410" t="s">
        <v>25</v>
      </c>
      <c r="C1410" t="s">
        <v>6</v>
      </c>
      <c r="D1410" t="s">
        <v>151</v>
      </c>
      <c r="E1410" t="s">
        <v>244</v>
      </c>
      <c r="F1410">
        <v>6.2111801242236021E-3</v>
      </c>
      <c r="G1410">
        <v>29.9</v>
      </c>
      <c r="H1410">
        <v>0.18571428571428569</v>
      </c>
      <c r="I1410">
        <v>72.900000000000006</v>
      </c>
      <c r="J1410">
        <v>0.45279503105590063</v>
      </c>
      <c r="K1410">
        <v>57.81</v>
      </c>
      <c r="L1410">
        <v>0.35906832298136643</v>
      </c>
      <c r="M1410" s="41">
        <v>-1.8294582143425941E-2</v>
      </c>
      <c r="N1410" s="41">
        <v>-1.1363094499022323E-4</v>
      </c>
    </row>
    <row r="1411" spans="1:14" x14ac:dyDescent="0.25">
      <c r="A1411">
        <v>7830615</v>
      </c>
      <c r="B1411" t="s">
        <v>25</v>
      </c>
      <c r="C1411" t="s">
        <v>6</v>
      </c>
      <c r="D1411" t="s">
        <v>151</v>
      </c>
      <c r="E1411" t="s">
        <v>245</v>
      </c>
      <c r="F1411">
        <v>9.316770186335404E-3</v>
      </c>
      <c r="G1411">
        <v>25</v>
      </c>
      <c r="H1411">
        <v>0.23291925465838509</v>
      </c>
      <c r="I1411">
        <v>83.9</v>
      </c>
      <c r="J1411">
        <v>0.78167701863354044</v>
      </c>
      <c r="K1411">
        <v>64.944999999999993</v>
      </c>
      <c r="L1411">
        <v>0.60507763975155271</v>
      </c>
      <c r="M1411" s="41">
        <v>4.3599221855401993E-2</v>
      </c>
      <c r="N1411" s="41">
        <v>4.0620393032983221E-4</v>
      </c>
    </row>
    <row r="1412" spans="1:14" x14ac:dyDescent="0.25">
      <c r="A1412">
        <v>7830615</v>
      </c>
      <c r="B1412" t="s">
        <v>25</v>
      </c>
      <c r="C1412" t="s">
        <v>6</v>
      </c>
      <c r="D1412" t="s">
        <v>151</v>
      </c>
      <c r="E1412" t="s">
        <v>246</v>
      </c>
      <c r="F1412">
        <v>3.1055900621118012E-2</v>
      </c>
      <c r="G1412">
        <v>40.200000000000003</v>
      </c>
      <c r="H1412">
        <v>1.2484472049689441</v>
      </c>
      <c r="I1412">
        <v>70.8</v>
      </c>
      <c r="J1412">
        <v>2.1987577639751552</v>
      </c>
      <c r="K1412">
        <v>59.724999999999994</v>
      </c>
      <c r="L1412">
        <v>1.8548136645962732</v>
      </c>
      <c r="M1412" s="41">
        <v>-3.77177894115448E-2</v>
      </c>
      <c r="N1412" s="41">
        <v>-1.1713599196131925E-3</v>
      </c>
    </row>
    <row r="1413" spans="1:14" x14ac:dyDescent="0.25">
      <c r="A1413">
        <v>7830615</v>
      </c>
      <c r="B1413" t="s">
        <v>25</v>
      </c>
      <c r="C1413" t="s">
        <v>6</v>
      </c>
      <c r="D1413" t="s">
        <v>151</v>
      </c>
      <c r="E1413" t="s">
        <v>247</v>
      </c>
      <c r="F1413">
        <v>3.105590062111801E-3</v>
      </c>
      <c r="G1413">
        <v>32.5</v>
      </c>
      <c r="H1413">
        <v>0.10093167701863354</v>
      </c>
      <c r="I1413">
        <v>78.599999999999994</v>
      </c>
      <c r="J1413">
        <v>0.24409937888198754</v>
      </c>
      <c r="K1413">
        <v>58.9</v>
      </c>
      <c r="L1413">
        <v>0.18291925465838507</v>
      </c>
      <c r="M1413" s="41">
        <v>4.3711982667446136E-2</v>
      </c>
      <c r="N1413" s="41">
        <v>1.3575149896722402E-4</v>
      </c>
    </row>
    <row r="1414" spans="1:14" x14ac:dyDescent="0.25">
      <c r="A1414">
        <v>7830615</v>
      </c>
      <c r="B1414" t="s">
        <v>25</v>
      </c>
      <c r="C1414" t="s">
        <v>6</v>
      </c>
      <c r="D1414" t="s">
        <v>151</v>
      </c>
      <c r="E1414" t="s">
        <v>250</v>
      </c>
      <c r="F1414">
        <v>6.2111801242236021E-3</v>
      </c>
      <c r="G1414">
        <v>36.799999999999997</v>
      </c>
      <c r="H1414">
        <v>0.22857142857142854</v>
      </c>
      <c r="I1414">
        <v>89.2</v>
      </c>
      <c r="J1414">
        <v>0.5540372670807453</v>
      </c>
      <c r="K1414">
        <v>64.23</v>
      </c>
      <c r="L1414">
        <v>0.39894409937888198</v>
      </c>
      <c r="M1414" s="41">
        <v>6.5613739192485809E-2</v>
      </c>
      <c r="N1414" s="41">
        <v>4.0753875274835902E-4</v>
      </c>
    </row>
    <row r="1415" spans="1:14" x14ac:dyDescent="0.25">
      <c r="A1415">
        <v>7830615</v>
      </c>
      <c r="B1415" t="s">
        <v>25</v>
      </c>
      <c r="C1415" t="s">
        <v>6</v>
      </c>
      <c r="D1415" t="s">
        <v>151</v>
      </c>
      <c r="E1415" t="s">
        <v>251</v>
      </c>
      <c r="F1415">
        <v>3.105590062111801E-3</v>
      </c>
      <c r="G1415">
        <v>29.6</v>
      </c>
      <c r="H1415">
        <v>9.1925465838509315E-2</v>
      </c>
      <c r="I1415">
        <v>75.400000000000006</v>
      </c>
      <c r="J1415">
        <v>0.23416149068322981</v>
      </c>
      <c r="K1415">
        <v>58.88</v>
      </c>
      <c r="L1415">
        <v>0.18285714285714286</v>
      </c>
      <c r="M1415" s="41">
        <v>-2.0951222628355026E-2</v>
      </c>
      <c r="N1415" s="41">
        <v>-6.5065908783711263E-5</v>
      </c>
    </row>
    <row r="1416" spans="1:14" x14ac:dyDescent="0.25">
      <c r="A1416">
        <v>7830615</v>
      </c>
      <c r="B1416" t="s">
        <v>25</v>
      </c>
      <c r="C1416" t="s">
        <v>6</v>
      </c>
      <c r="D1416" t="s">
        <v>160</v>
      </c>
      <c r="E1416" t="s">
        <v>348</v>
      </c>
      <c r="F1416">
        <v>6.2111801242236021E-3</v>
      </c>
      <c r="G1416">
        <v>37.6</v>
      </c>
      <c r="H1416">
        <v>0.23354037267080743</v>
      </c>
      <c r="I1416">
        <v>82.9</v>
      </c>
      <c r="J1416">
        <v>0.51490683229813661</v>
      </c>
      <c r="K1416">
        <v>71.275000000000006</v>
      </c>
      <c r="L1416">
        <v>0.44270186335403727</v>
      </c>
      <c r="M1416" s="41">
        <v>2.2424547933042049E-3</v>
      </c>
      <c r="N1416" s="41">
        <v>1.3928290641641023E-5</v>
      </c>
    </row>
    <row r="1417" spans="1:14" x14ac:dyDescent="0.25">
      <c r="A1417">
        <v>7830615</v>
      </c>
      <c r="B1417" t="s">
        <v>25</v>
      </c>
      <c r="C1417" t="s">
        <v>6</v>
      </c>
      <c r="D1417" t="s">
        <v>160</v>
      </c>
      <c r="E1417" t="s">
        <v>349</v>
      </c>
      <c r="F1417">
        <v>1.5527950310559006E-2</v>
      </c>
      <c r="G1417">
        <v>24.7</v>
      </c>
      <c r="H1417">
        <v>0.38354037267080743</v>
      </c>
      <c r="I1417">
        <v>79.8</v>
      </c>
      <c r="J1417">
        <v>1.2391304347826086</v>
      </c>
      <c r="K1417">
        <v>62.674999999999997</v>
      </c>
      <c r="L1417">
        <v>0.9732142857142857</v>
      </c>
      <c r="M1417" s="41">
        <v>-1.5668034553527832E-2</v>
      </c>
      <c r="N1417" s="41">
        <v>-2.4329246201130174E-4</v>
      </c>
    </row>
    <row r="1418" spans="1:14" x14ac:dyDescent="0.25">
      <c r="A1418">
        <v>7830615</v>
      </c>
      <c r="B1418" t="s">
        <v>25</v>
      </c>
      <c r="C1418" t="s">
        <v>6</v>
      </c>
      <c r="D1418" t="s">
        <v>160</v>
      </c>
      <c r="E1418" t="s">
        <v>266</v>
      </c>
      <c r="F1418">
        <v>3.105590062111801E-3</v>
      </c>
      <c r="G1418">
        <v>28.1</v>
      </c>
      <c r="H1418">
        <v>8.7267080745341619E-2</v>
      </c>
      <c r="I1418">
        <v>83.8</v>
      </c>
      <c r="J1418">
        <v>0.26024844720496892</v>
      </c>
      <c r="K1418">
        <v>60.469999999999992</v>
      </c>
      <c r="L1418">
        <v>0.18779503105590059</v>
      </c>
      <c r="M1418" s="41">
        <v>1.5977680683135986E-2</v>
      </c>
      <c r="N1418" s="41">
        <v>4.9620126345142813E-5</v>
      </c>
    </row>
    <row r="1419" spans="1:14" x14ac:dyDescent="0.25">
      <c r="A1419">
        <v>7830615</v>
      </c>
      <c r="B1419" t="s">
        <v>25</v>
      </c>
      <c r="C1419" t="s">
        <v>6</v>
      </c>
      <c r="D1419" t="s">
        <v>160</v>
      </c>
      <c r="E1419" t="s">
        <v>267</v>
      </c>
      <c r="F1419">
        <v>3.105590062111801E-3</v>
      </c>
      <c r="G1419">
        <v>35.799999999999997</v>
      </c>
      <c r="H1419">
        <v>0.11118012422360248</v>
      </c>
      <c r="I1419">
        <v>77.8</v>
      </c>
      <c r="J1419">
        <v>0.24161490683229811</v>
      </c>
      <c r="K1419">
        <v>59.28</v>
      </c>
      <c r="L1419">
        <v>0.18409937888198757</v>
      </c>
      <c r="M1419" s="41">
        <v>-1.1009743437170982E-2</v>
      </c>
      <c r="N1419" s="41">
        <v>-3.4191749804878822E-5</v>
      </c>
    </row>
    <row r="1420" spans="1:14" x14ac:dyDescent="0.25">
      <c r="A1420">
        <v>7830615</v>
      </c>
      <c r="B1420" t="s">
        <v>25</v>
      </c>
      <c r="C1420" t="s">
        <v>6</v>
      </c>
      <c r="D1420" t="s">
        <v>160</v>
      </c>
      <c r="E1420" t="s">
        <v>350</v>
      </c>
      <c r="F1420">
        <v>9.316770186335404E-3</v>
      </c>
      <c r="G1420">
        <v>40.5</v>
      </c>
      <c r="H1420">
        <v>0.37732919254658387</v>
      </c>
      <c r="I1420">
        <v>85.9</v>
      </c>
      <c r="J1420">
        <v>0.80031055900621129</v>
      </c>
      <c r="K1420">
        <v>65.790000000000006</v>
      </c>
      <c r="L1420">
        <v>0.61295031055900628</v>
      </c>
      <c r="M1420" s="41">
        <v>2.2504717111587524E-2</v>
      </c>
      <c r="N1420" s="41">
        <v>2.0967127743715084E-4</v>
      </c>
    </row>
    <row r="1421" spans="1:14" x14ac:dyDescent="0.25">
      <c r="A1421">
        <v>7830615</v>
      </c>
      <c r="B1421" t="s">
        <v>25</v>
      </c>
      <c r="C1421" t="s">
        <v>6</v>
      </c>
      <c r="D1421" t="s">
        <v>160</v>
      </c>
      <c r="E1421" t="s">
        <v>269</v>
      </c>
      <c r="F1421">
        <v>3.105590062111801E-3</v>
      </c>
      <c r="G1421">
        <v>42.7</v>
      </c>
      <c r="H1421">
        <v>0.13260869565217392</v>
      </c>
      <c r="I1421">
        <v>96.3</v>
      </c>
      <c r="J1421">
        <v>0.29906832298136643</v>
      </c>
      <c r="K1421">
        <v>76.254999999999995</v>
      </c>
      <c r="L1421">
        <v>0.23681677018633537</v>
      </c>
      <c r="M1421" s="41">
        <v>0.11756718903779984</v>
      </c>
      <c r="N1421" s="41">
        <v>3.6511549390621064E-4</v>
      </c>
    </row>
    <row r="1422" spans="1:14" x14ac:dyDescent="0.25">
      <c r="A1422">
        <v>7830615</v>
      </c>
      <c r="B1422" t="s">
        <v>25</v>
      </c>
      <c r="C1422" t="s">
        <v>6</v>
      </c>
      <c r="D1422" t="s">
        <v>160</v>
      </c>
      <c r="E1422" t="s">
        <v>270</v>
      </c>
      <c r="F1422">
        <v>3.105590062111801E-3</v>
      </c>
      <c r="G1422">
        <v>52.1</v>
      </c>
      <c r="H1422">
        <v>0.16180124223602485</v>
      </c>
      <c r="I1422">
        <v>88.3</v>
      </c>
      <c r="J1422">
        <v>0.27422360248447203</v>
      </c>
      <c r="K1422">
        <v>76.284999999999997</v>
      </c>
      <c r="L1422">
        <v>0.23690993788819872</v>
      </c>
      <c r="M1422" s="41">
        <v>1.2995327822864056E-2</v>
      </c>
      <c r="N1422" s="41">
        <v>4.0358160940571602E-5</v>
      </c>
    </row>
    <row r="1423" spans="1:14" x14ac:dyDescent="0.25">
      <c r="A1423">
        <v>7830615</v>
      </c>
      <c r="B1423" t="s">
        <v>25</v>
      </c>
      <c r="C1423" t="s">
        <v>6</v>
      </c>
      <c r="D1423" t="s">
        <v>160</v>
      </c>
      <c r="E1423" t="s">
        <v>271</v>
      </c>
      <c r="F1423">
        <v>6.2111801242236021E-3</v>
      </c>
      <c r="G1423">
        <v>31.3</v>
      </c>
      <c r="H1423">
        <v>0.19440993788819874</v>
      </c>
      <c r="I1423">
        <v>73.900000000000006</v>
      </c>
      <c r="J1423">
        <v>0.45900621118012425</v>
      </c>
      <c r="K1423">
        <v>57.234999999999999</v>
      </c>
      <c r="L1423">
        <v>0.35549689440993787</v>
      </c>
      <c r="M1423" s="41">
        <v>-3.9937306195497513E-2</v>
      </c>
      <c r="N1423" s="41">
        <v>-2.4805780245650629E-4</v>
      </c>
    </row>
    <row r="1424" spans="1:14" x14ac:dyDescent="0.25">
      <c r="A1424">
        <v>7830615</v>
      </c>
      <c r="B1424" t="s">
        <v>25</v>
      </c>
      <c r="C1424" t="s">
        <v>6</v>
      </c>
      <c r="D1424" t="s">
        <v>163</v>
      </c>
      <c r="E1424" t="s">
        <v>277</v>
      </c>
      <c r="F1424">
        <v>3.105590062111801E-3</v>
      </c>
      <c r="G1424">
        <v>49.6</v>
      </c>
      <c r="H1424">
        <v>0.15403726708074533</v>
      </c>
      <c r="I1424">
        <v>83.2</v>
      </c>
      <c r="J1424">
        <v>0.25838509316770186</v>
      </c>
      <c r="K1424">
        <v>73.754999999999995</v>
      </c>
      <c r="L1424">
        <v>0.22905279503105588</v>
      </c>
      <c r="M1424" s="41">
        <v>1.461449172347784E-2</v>
      </c>
      <c r="N1424" s="41">
        <v>4.538662025924795E-5</v>
      </c>
    </row>
    <row r="1425" spans="1:14" x14ac:dyDescent="0.25">
      <c r="A1425">
        <v>7830615</v>
      </c>
      <c r="B1425" t="s">
        <v>25</v>
      </c>
      <c r="C1425" t="s">
        <v>6</v>
      </c>
      <c r="D1425" t="s">
        <v>183</v>
      </c>
      <c r="E1425" t="s">
        <v>282</v>
      </c>
      <c r="F1425">
        <v>1.5527950310559006E-2</v>
      </c>
      <c r="G1425">
        <v>34.700000000000003</v>
      </c>
      <c r="H1425">
        <v>0.53881987577639756</v>
      </c>
      <c r="I1425">
        <v>84.4</v>
      </c>
      <c r="J1425">
        <v>1.3105590062111803</v>
      </c>
      <c r="K1425">
        <v>67.594999999999999</v>
      </c>
      <c r="L1425">
        <v>1.049611801242236</v>
      </c>
      <c r="M1425" s="41">
        <v>7.3806673288345337E-2</v>
      </c>
      <c r="N1425" s="41">
        <v>1.1460663554090891E-3</v>
      </c>
    </row>
    <row r="1426" spans="1:14" x14ac:dyDescent="0.25">
      <c r="A1426">
        <v>7830615</v>
      </c>
      <c r="B1426" t="s">
        <v>25</v>
      </c>
      <c r="C1426" t="s">
        <v>6</v>
      </c>
      <c r="D1426" t="s">
        <v>183</v>
      </c>
      <c r="E1426" t="s">
        <v>283</v>
      </c>
      <c r="F1426">
        <v>3.105590062111801E-3</v>
      </c>
      <c r="G1426">
        <v>92.7</v>
      </c>
      <c r="H1426">
        <v>0.28788819875776395</v>
      </c>
      <c r="I1426">
        <v>94.5</v>
      </c>
      <c r="J1426">
        <v>0.29347826086956519</v>
      </c>
      <c r="K1426">
        <v>93.804999999999993</v>
      </c>
      <c r="L1426">
        <v>0.29131987577639745</v>
      </c>
      <c r="M1426" s="41">
        <v>0.11358838528394699</v>
      </c>
      <c r="N1426" s="41">
        <v>3.5275896050915214E-4</v>
      </c>
    </row>
    <row r="1427" spans="1:14" x14ac:dyDescent="0.25">
      <c r="A1427">
        <v>7830615</v>
      </c>
      <c r="B1427" t="s">
        <v>25</v>
      </c>
      <c r="C1427" t="s">
        <v>6</v>
      </c>
      <c r="D1427" t="s">
        <v>183</v>
      </c>
      <c r="E1427" t="s">
        <v>293</v>
      </c>
      <c r="F1427">
        <v>1.8633540372670808E-2</v>
      </c>
      <c r="G1427">
        <v>46.2</v>
      </c>
      <c r="H1427">
        <v>0.86086956521739133</v>
      </c>
      <c r="I1427">
        <v>87.9</v>
      </c>
      <c r="J1427">
        <v>1.637888198757764</v>
      </c>
      <c r="K1427">
        <v>72.734999999999999</v>
      </c>
      <c r="L1427">
        <v>1.3553105590062111</v>
      </c>
      <c r="M1427" s="41">
        <v>-1.6129227355122566E-2</v>
      </c>
      <c r="N1427" s="41">
        <v>-3.0054460910166274E-4</v>
      </c>
    </row>
    <row r="1428" spans="1:14" x14ac:dyDescent="0.25">
      <c r="A1428">
        <v>7830615</v>
      </c>
      <c r="B1428" t="s">
        <v>25</v>
      </c>
      <c r="C1428" t="s">
        <v>6</v>
      </c>
      <c r="D1428" t="s">
        <v>183</v>
      </c>
      <c r="E1428" t="s">
        <v>284</v>
      </c>
      <c r="F1428">
        <v>6.2111801242236021E-3</v>
      </c>
      <c r="G1428">
        <v>34.200000000000003</v>
      </c>
      <c r="H1428">
        <v>0.21242236024844721</v>
      </c>
      <c r="I1428">
        <v>75.8</v>
      </c>
      <c r="J1428">
        <v>0.47080745341614905</v>
      </c>
      <c r="K1428">
        <v>61.475000000000001</v>
      </c>
      <c r="L1428">
        <v>0.38183229813664593</v>
      </c>
      <c r="M1428" s="41">
        <v>-9.8677054047584534E-3</v>
      </c>
      <c r="N1428" s="41">
        <v>-6.1290095681729525E-5</v>
      </c>
    </row>
    <row r="1429" spans="1:14" x14ac:dyDescent="0.25">
      <c r="A1429">
        <v>7830615</v>
      </c>
      <c r="B1429" t="s">
        <v>25</v>
      </c>
      <c r="C1429" t="s">
        <v>6</v>
      </c>
      <c r="D1429" t="s">
        <v>183</v>
      </c>
      <c r="E1429" t="s">
        <v>286</v>
      </c>
      <c r="F1429">
        <v>9.316770186335404E-3</v>
      </c>
      <c r="G1429">
        <v>32.6</v>
      </c>
      <c r="H1429">
        <v>0.30372670807453417</v>
      </c>
      <c r="I1429">
        <v>82</v>
      </c>
      <c r="J1429">
        <v>0.7639751552795031</v>
      </c>
      <c r="K1429">
        <v>60.429999999999993</v>
      </c>
      <c r="L1429">
        <v>0.5630124223602484</v>
      </c>
      <c r="M1429" s="41">
        <v>8.8144153356552124E-2</v>
      </c>
      <c r="N1429" s="41">
        <v>8.2121882009210054E-4</v>
      </c>
    </row>
    <row r="1430" spans="1:14" x14ac:dyDescent="0.25">
      <c r="A1430">
        <v>7830615</v>
      </c>
      <c r="B1430" t="s">
        <v>25</v>
      </c>
      <c r="C1430" t="s">
        <v>6</v>
      </c>
      <c r="D1430" t="s">
        <v>183</v>
      </c>
      <c r="E1430" t="s">
        <v>287</v>
      </c>
      <c r="F1430">
        <v>6.2111801242236021E-3</v>
      </c>
      <c r="G1430">
        <v>35.9</v>
      </c>
      <c r="H1430">
        <v>0.22298136645962729</v>
      </c>
      <c r="I1430">
        <v>76.3</v>
      </c>
      <c r="J1430">
        <v>0.4739130434782608</v>
      </c>
      <c r="K1430">
        <v>67.875</v>
      </c>
      <c r="L1430">
        <v>0.421583850931677</v>
      </c>
      <c r="M1430" s="41">
        <v>4.3926339596509933E-2</v>
      </c>
      <c r="N1430" s="41">
        <v>2.7283440743173869E-4</v>
      </c>
    </row>
    <row r="1431" spans="1:14" x14ac:dyDescent="0.25">
      <c r="A1431">
        <v>7830615</v>
      </c>
      <c r="B1431" t="s">
        <v>25</v>
      </c>
      <c r="C1431" t="s">
        <v>6</v>
      </c>
      <c r="D1431" t="s">
        <v>183</v>
      </c>
      <c r="E1431" t="s">
        <v>288</v>
      </c>
      <c r="F1431">
        <v>3.105590062111801E-3</v>
      </c>
      <c r="G1431">
        <v>34.9</v>
      </c>
      <c r="H1431">
        <v>0.10838509316770185</v>
      </c>
      <c r="I1431">
        <v>75</v>
      </c>
      <c r="J1431">
        <v>0.23291925465838509</v>
      </c>
      <c r="K1431">
        <v>56.249999999999993</v>
      </c>
      <c r="L1431">
        <v>0.17468944099378877</v>
      </c>
      <c r="M1431" s="41">
        <v>1.8183190375566483E-2</v>
      </c>
      <c r="N1431" s="41">
        <v>5.6469535327846218E-5</v>
      </c>
    </row>
    <row r="1432" spans="1:14" x14ac:dyDescent="0.25">
      <c r="A1432">
        <v>7830615</v>
      </c>
      <c r="B1432" t="s">
        <v>25</v>
      </c>
      <c r="C1432" t="s">
        <v>6</v>
      </c>
      <c r="D1432" t="s">
        <v>183</v>
      </c>
      <c r="E1432" t="s">
        <v>289</v>
      </c>
      <c r="F1432">
        <v>3.105590062111801E-3</v>
      </c>
      <c r="G1432">
        <v>41.1</v>
      </c>
      <c r="H1432">
        <v>0.12763975155279503</v>
      </c>
      <c r="I1432">
        <v>84.4</v>
      </c>
      <c r="J1432">
        <v>0.26211180124223604</v>
      </c>
      <c r="K1432">
        <v>67.44</v>
      </c>
      <c r="L1432">
        <v>0.20944099378881986</v>
      </c>
      <c r="M1432" s="41">
        <v>6.1424780637025833E-2</v>
      </c>
      <c r="N1432" s="41">
        <v>1.907601883137448E-4</v>
      </c>
    </row>
    <row r="1433" spans="1:14" x14ac:dyDescent="0.25">
      <c r="A1433">
        <v>7830615</v>
      </c>
      <c r="B1433" t="s">
        <v>25</v>
      </c>
      <c r="C1433" t="s">
        <v>6</v>
      </c>
      <c r="D1433" t="s">
        <v>183</v>
      </c>
      <c r="E1433" t="s">
        <v>290</v>
      </c>
      <c r="F1433">
        <v>4.0372670807453416E-2</v>
      </c>
      <c r="G1433">
        <v>28.4</v>
      </c>
      <c r="H1433">
        <v>1.146583850931677</v>
      </c>
      <c r="I1433">
        <v>84.3</v>
      </c>
      <c r="J1433">
        <v>3.403416149068323</v>
      </c>
      <c r="K1433">
        <v>63.794999999999987</v>
      </c>
      <c r="L1433">
        <v>2.5755745341614902</v>
      </c>
      <c r="M1433" s="41">
        <v>5.2076071500778198E-2</v>
      </c>
      <c r="N1433" s="41">
        <v>2.1024500916463247E-3</v>
      </c>
    </row>
    <row r="1434" spans="1:14" x14ac:dyDescent="0.25">
      <c r="A1434">
        <v>7830615</v>
      </c>
      <c r="B1434" t="s">
        <v>25</v>
      </c>
      <c r="C1434" t="s">
        <v>6</v>
      </c>
      <c r="D1434" t="s">
        <v>183</v>
      </c>
      <c r="E1434" t="s">
        <v>291</v>
      </c>
      <c r="F1434">
        <v>2.7950310559006212E-2</v>
      </c>
      <c r="G1434">
        <v>32.4</v>
      </c>
      <c r="H1434">
        <v>0.90559006211180126</v>
      </c>
      <c r="I1434">
        <v>78.3</v>
      </c>
      <c r="J1434">
        <v>2.1885093167701863</v>
      </c>
      <c r="K1434">
        <v>63.25</v>
      </c>
      <c r="L1434">
        <v>1.7678571428571428</v>
      </c>
      <c r="M1434" s="41">
        <v>2.4215143173933029E-2</v>
      </c>
      <c r="N1434" s="41">
        <v>6.7682077194222755E-4</v>
      </c>
    </row>
    <row r="1435" spans="1:14" x14ac:dyDescent="0.25">
      <c r="A1435">
        <v>7830615</v>
      </c>
      <c r="B1435" t="s">
        <v>25</v>
      </c>
      <c r="C1435" t="s">
        <v>6</v>
      </c>
      <c r="D1435" t="s">
        <v>183</v>
      </c>
      <c r="E1435" t="s">
        <v>491</v>
      </c>
      <c r="F1435">
        <v>3.105590062111801E-3</v>
      </c>
      <c r="G1435">
        <v>47.6</v>
      </c>
      <c r="H1435">
        <v>0.14782608695652175</v>
      </c>
      <c r="I1435">
        <v>93.4</v>
      </c>
      <c r="J1435">
        <v>0.29006211180124225</v>
      </c>
      <c r="K1435">
        <v>78.31</v>
      </c>
      <c r="L1435">
        <v>0.24319875776397515</v>
      </c>
      <c r="M1435" s="41">
        <v>0.17017528414726257</v>
      </c>
      <c r="N1435" s="41">
        <v>5.2849467126479062E-4</v>
      </c>
    </row>
    <row r="1436" spans="1:14" x14ac:dyDescent="0.25">
      <c r="A1436">
        <v>7830615</v>
      </c>
      <c r="B1436" t="s">
        <v>25</v>
      </c>
      <c r="C1436" t="s">
        <v>6</v>
      </c>
      <c r="D1436" t="s">
        <v>185</v>
      </c>
      <c r="E1436" t="s">
        <v>293</v>
      </c>
      <c r="F1436">
        <v>3.105590062111801E-3</v>
      </c>
      <c r="G1436">
        <v>65.2</v>
      </c>
      <c r="H1436">
        <v>0.20248447204968945</v>
      </c>
      <c r="I1436">
        <v>82.4</v>
      </c>
      <c r="J1436">
        <v>0.25590062111801243</v>
      </c>
      <c r="K1436">
        <v>71.814999999999998</v>
      </c>
      <c r="L1436">
        <v>0.223027950310559</v>
      </c>
      <c r="M1436" s="41">
        <v>-1.6129227355122566E-2</v>
      </c>
      <c r="N1436" s="41">
        <v>-5.0090768183610448E-5</v>
      </c>
    </row>
    <row r="1437" spans="1:14" x14ac:dyDescent="0.25">
      <c r="A1437">
        <v>7830615</v>
      </c>
      <c r="B1437" t="s">
        <v>25</v>
      </c>
      <c r="C1437" t="s">
        <v>6</v>
      </c>
      <c r="D1437" t="s">
        <v>185</v>
      </c>
      <c r="E1437" t="s">
        <v>295</v>
      </c>
      <c r="F1437">
        <v>3.105590062111801E-3</v>
      </c>
      <c r="G1437">
        <v>49.9</v>
      </c>
      <c r="H1437">
        <v>0.15496894409937886</v>
      </c>
      <c r="I1437">
        <v>77.400000000000006</v>
      </c>
      <c r="J1437">
        <v>0.24037267080745342</v>
      </c>
      <c r="K1437">
        <v>64.990000000000009</v>
      </c>
      <c r="L1437">
        <v>0.20183229813664597</v>
      </c>
      <c r="M1437" s="41">
        <v>-8.7464198470115662E-2</v>
      </c>
      <c r="N1437" s="41">
        <v>-2.7162794555936538E-4</v>
      </c>
    </row>
    <row r="1438" spans="1:14" x14ac:dyDescent="0.25">
      <c r="A1438">
        <v>7830615</v>
      </c>
      <c r="B1438" t="s">
        <v>25</v>
      </c>
      <c r="C1438" t="s">
        <v>6</v>
      </c>
      <c r="D1438" t="s">
        <v>185</v>
      </c>
      <c r="E1438" t="s">
        <v>297</v>
      </c>
      <c r="F1438">
        <v>3.105590062111801E-3</v>
      </c>
      <c r="G1438">
        <v>44.6</v>
      </c>
      <c r="H1438">
        <v>0.13850931677018632</v>
      </c>
      <c r="I1438">
        <v>76.900000000000006</v>
      </c>
      <c r="J1438">
        <v>0.23881987577639752</v>
      </c>
      <c r="K1438">
        <v>67.77000000000001</v>
      </c>
      <c r="L1438">
        <v>0.2104658385093168</v>
      </c>
      <c r="M1438" s="41">
        <v>-3.6161057651042938E-2</v>
      </c>
      <c r="N1438" s="41">
        <v>-1.1230142127653085E-4</v>
      </c>
    </row>
    <row r="1439" spans="1:14" x14ac:dyDescent="0.25">
      <c r="A1439">
        <v>7830615</v>
      </c>
      <c r="B1439" t="s">
        <v>25</v>
      </c>
      <c r="C1439" t="s">
        <v>6</v>
      </c>
      <c r="D1439" t="s">
        <v>299</v>
      </c>
      <c r="E1439" t="s">
        <v>300</v>
      </c>
      <c r="F1439">
        <v>3.105590062111801E-3</v>
      </c>
      <c r="G1439">
        <v>78.900000000000006</v>
      </c>
      <c r="H1439">
        <v>0.24503105590062113</v>
      </c>
      <c r="I1439">
        <v>93.7</v>
      </c>
      <c r="J1439">
        <v>0.29099378881987575</v>
      </c>
      <c r="K1439">
        <v>84.67</v>
      </c>
      <c r="L1439">
        <v>0.2629503105590062</v>
      </c>
      <c r="M1439" s="41">
        <v>0.15899860858917236</v>
      </c>
      <c r="N1439" s="41">
        <v>4.9378449872413777E-4</v>
      </c>
    </row>
    <row r="1440" spans="1:14" x14ac:dyDescent="0.25">
      <c r="A1440">
        <v>7830615</v>
      </c>
      <c r="B1440" t="s">
        <v>25</v>
      </c>
      <c r="C1440" t="s">
        <v>6</v>
      </c>
      <c r="D1440" t="s">
        <v>193</v>
      </c>
      <c r="E1440" t="s">
        <v>303</v>
      </c>
      <c r="F1440">
        <v>9.316770186335404E-3</v>
      </c>
      <c r="G1440">
        <v>33.5</v>
      </c>
      <c r="H1440">
        <v>0.31211180124223603</v>
      </c>
      <c r="I1440">
        <v>78.3</v>
      </c>
      <c r="J1440">
        <v>0.72950310559006215</v>
      </c>
      <c r="K1440">
        <v>60.76</v>
      </c>
      <c r="L1440">
        <v>0.56608695652173913</v>
      </c>
      <c r="M1440" s="41">
        <v>-1.5632594004273415E-3</v>
      </c>
      <c r="N1440" s="41">
        <v>-1.4564528575410014E-5</v>
      </c>
    </row>
    <row r="1441" spans="1:14" x14ac:dyDescent="0.25">
      <c r="A1441">
        <v>7830615</v>
      </c>
      <c r="B1441" t="s">
        <v>25</v>
      </c>
      <c r="C1441" t="s">
        <v>6</v>
      </c>
      <c r="D1441" t="s">
        <v>193</v>
      </c>
      <c r="E1441" t="s">
        <v>304</v>
      </c>
      <c r="F1441">
        <v>3.105590062111801E-3</v>
      </c>
      <c r="G1441">
        <v>34.299999999999997</v>
      </c>
      <c r="H1441">
        <v>0.10652173913043476</v>
      </c>
      <c r="I1441">
        <v>74.8</v>
      </c>
      <c r="J1441">
        <v>0.23229813664596272</v>
      </c>
      <c r="K1441">
        <v>58.73</v>
      </c>
      <c r="L1441">
        <v>0.18239130434782608</v>
      </c>
      <c r="M1441" s="41">
        <v>-2.5731790810823441E-2</v>
      </c>
      <c r="N1441" s="41">
        <v>-7.9912393822433042E-5</v>
      </c>
    </row>
    <row r="1442" spans="1:14" x14ac:dyDescent="0.25">
      <c r="A1442">
        <v>7830615</v>
      </c>
      <c r="B1442" t="s">
        <v>25</v>
      </c>
      <c r="C1442" t="s">
        <v>6</v>
      </c>
      <c r="D1442" t="s">
        <v>193</v>
      </c>
      <c r="E1442" t="s">
        <v>305</v>
      </c>
      <c r="F1442">
        <v>6.2111801242236021E-3</v>
      </c>
      <c r="G1442">
        <v>43</v>
      </c>
      <c r="H1442">
        <v>0.26708074534161491</v>
      </c>
      <c r="I1442">
        <v>84</v>
      </c>
      <c r="J1442">
        <v>0.52173913043478259</v>
      </c>
      <c r="K1442">
        <v>69.819999999999993</v>
      </c>
      <c r="L1442">
        <v>0.43366459627329185</v>
      </c>
      <c r="M1442" s="41">
        <v>1.113779004663229E-2</v>
      </c>
      <c r="N1442" s="41">
        <v>6.9178820165417942E-5</v>
      </c>
    </row>
    <row r="1443" spans="1:14" x14ac:dyDescent="0.25">
      <c r="A1443">
        <v>7830615</v>
      </c>
      <c r="B1443" t="s">
        <v>25</v>
      </c>
      <c r="C1443" t="s">
        <v>6</v>
      </c>
      <c r="D1443" t="s">
        <v>193</v>
      </c>
      <c r="E1443" t="s">
        <v>253</v>
      </c>
      <c r="F1443">
        <v>9.316770186335404E-3</v>
      </c>
      <c r="G1443">
        <v>52.6</v>
      </c>
      <c r="H1443">
        <v>0.49006211180124226</v>
      </c>
      <c r="I1443">
        <v>86.8</v>
      </c>
      <c r="J1443">
        <v>0.80869565217391304</v>
      </c>
      <c r="K1443">
        <v>75.905000000000001</v>
      </c>
      <c r="L1443">
        <v>0.70718944099378889</v>
      </c>
      <c r="M1443" s="41">
        <v>2.8046464547514915E-2</v>
      </c>
      <c r="N1443" s="41">
        <v>2.6130246472839985E-4</v>
      </c>
    </row>
    <row r="1444" spans="1:14" x14ac:dyDescent="0.25">
      <c r="A1444">
        <v>7830615</v>
      </c>
      <c r="B1444" t="s">
        <v>25</v>
      </c>
      <c r="C1444" t="s">
        <v>6</v>
      </c>
      <c r="D1444" t="s">
        <v>193</v>
      </c>
      <c r="E1444" t="s">
        <v>254</v>
      </c>
      <c r="F1444">
        <v>3.105590062111801E-3</v>
      </c>
      <c r="G1444">
        <v>35.6</v>
      </c>
      <c r="H1444">
        <v>0.11055900621118012</v>
      </c>
      <c r="I1444">
        <v>77.2</v>
      </c>
      <c r="J1444">
        <v>0.23975155279503105</v>
      </c>
      <c r="K1444">
        <v>66.64</v>
      </c>
      <c r="L1444">
        <v>0.20695652173913043</v>
      </c>
      <c r="M1444" s="41">
        <v>2.0887997001409531E-2</v>
      </c>
      <c r="N1444" s="41">
        <v>6.4869555904998539E-5</v>
      </c>
    </row>
    <row r="1445" spans="1:14" x14ac:dyDescent="0.25">
      <c r="A1445">
        <v>7830615</v>
      </c>
      <c r="B1445" t="s">
        <v>25</v>
      </c>
      <c r="C1445" t="s">
        <v>6</v>
      </c>
      <c r="D1445" t="s">
        <v>306</v>
      </c>
      <c r="E1445" t="s">
        <v>509</v>
      </c>
      <c r="F1445">
        <v>6.2111801242236021E-3</v>
      </c>
      <c r="G1445">
        <v>46.7</v>
      </c>
      <c r="H1445">
        <v>0.29006211180124225</v>
      </c>
      <c r="I1445">
        <v>66.099999999999994</v>
      </c>
      <c r="J1445">
        <v>0.41055900621118008</v>
      </c>
      <c r="K1445">
        <v>57.169999999999995</v>
      </c>
      <c r="L1445">
        <v>0.35509316770186328</v>
      </c>
      <c r="M1445" s="41">
        <v>-0.10904782265424728</v>
      </c>
      <c r="N1445" s="41">
        <v>-6.77315668659921E-4</v>
      </c>
    </row>
    <row r="1446" spans="1:14" x14ac:dyDescent="0.25">
      <c r="A1446">
        <v>7830615</v>
      </c>
      <c r="B1446" t="s">
        <v>25</v>
      </c>
      <c r="C1446" t="s">
        <v>6</v>
      </c>
      <c r="D1446" t="s">
        <v>80</v>
      </c>
      <c r="E1446" t="s">
        <v>311</v>
      </c>
      <c r="F1446">
        <v>3.105590062111801E-3</v>
      </c>
      <c r="G1446">
        <v>48.9</v>
      </c>
      <c r="H1446">
        <v>0.15186335403726706</v>
      </c>
      <c r="I1446">
        <v>81.5</v>
      </c>
      <c r="J1446">
        <v>0.25310559006211181</v>
      </c>
      <c r="K1446">
        <v>65.16</v>
      </c>
      <c r="L1446">
        <v>0.20236024844720493</v>
      </c>
      <c r="M1446" s="41">
        <v>-2.326025627553463E-2</v>
      </c>
      <c r="N1446" s="41">
        <v>-7.2236820731473998E-5</v>
      </c>
    </row>
    <row r="1447" spans="1:14" x14ac:dyDescent="0.25">
      <c r="A1447">
        <v>7830615</v>
      </c>
      <c r="B1447" t="s">
        <v>25</v>
      </c>
      <c r="C1447" t="s">
        <v>6</v>
      </c>
      <c r="D1447" t="s">
        <v>80</v>
      </c>
      <c r="E1447" t="s">
        <v>312</v>
      </c>
      <c r="F1447">
        <v>3.105590062111801E-3</v>
      </c>
      <c r="G1447">
        <v>48.5</v>
      </c>
      <c r="H1447">
        <v>0.15062111801242234</v>
      </c>
      <c r="I1447">
        <v>69.099999999999994</v>
      </c>
      <c r="J1447">
        <v>0.21459627329192543</v>
      </c>
      <c r="K1447">
        <v>57.474999999999994</v>
      </c>
      <c r="L1447">
        <v>0.17849378881987574</v>
      </c>
      <c r="M1447" s="41">
        <v>-0.13222537934780121</v>
      </c>
      <c r="N1447" s="41">
        <v>-4.1063782406149444E-4</v>
      </c>
    </row>
    <row r="1448" spans="1:14" x14ac:dyDescent="0.25">
      <c r="A1448">
        <v>7830615</v>
      </c>
      <c r="B1448" t="s">
        <v>25</v>
      </c>
      <c r="C1448" t="s">
        <v>6</v>
      </c>
      <c r="D1448" t="s">
        <v>80</v>
      </c>
      <c r="E1448" t="s">
        <v>792</v>
      </c>
      <c r="F1448">
        <v>3.105590062111801E-3</v>
      </c>
      <c r="G1448">
        <v>39.6</v>
      </c>
      <c r="H1448">
        <v>0.12298136645962733</v>
      </c>
      <c r="I1448">
        <v>72.900000000000006</v>
      </c>
      <c r="J1448">
        <v>0.22639751552795032</v>
      </c>
      <c r="K1448">
        <v>61.464999999999996</v>
      </c>
      <c r="L1448">
        <v>0.19088509316770183</v>
      </c>
      <c r="M1448" s="41">
        <v>-7.0738092064857483E-2</v>
      </c>
      <c r="N1448" s="41">
        <v>-2.1968351572937105E-4</v>
      </c>
    </row>
    <row r="1449" spans="1:14" x14ac:dyDescent="0.25">
      <c r="A1449">
        <v>7830615</v>
      </c>
      <c r="B1449" t="s">
        <v>25</v>
      </c>
      <c r="C1449" t="s">
        <v>6</v>
      </c>
      <c r="D1449" t="s">
        <v>80</v>
      </c>
      <c r="E1449" t="s">
        <v>794</v>
      </c>
      <c r="F1449">
        <v>6.2111801242236021E-3</v>
      </c>
      <c r="G1449">
        <v>32.1</v>
      </c>
      <c r="H1449">
        <v>0.19937888198757764</v>
      </c>
      <c r="I1449">
        <v>67.7</v>
      </c>
      <c r="J1449">
        <v>0.42049689440993787</v>
      </c>
      <c r="K1449">
        <v>50.77</v>
      </c>
      <c r="L1449">
        <v>0.31534161490683232</v>
      </c>
      <c r="M1449" s="41">
        <v>-0.11884272843599319</v>
      </c>
      <c r="N1449" s="41">
        <v>-7.3815359277014402E-4</v>
      </c>
    </row>
    <row r="1450" spans="1:14" x14ac:dyDescent="0.25">
      <c r="A1450">
        <v>7830615</v>
      </c>
      <c r="B1450" t="s">
        <v>25</v>
      </c>
      <c r="C1450" t="s">
        <v>6</v>
      </c>
      <c r="D1450" t="s">
        <v>207</v>
      </c>
      <c r="E1450" t="s">
        <v>813</v>
      </c>
      <c r="F1450">
        <v>3.105590062111801E-3</v>
      </c>
      <c r="G1450">
        <v>67.7</v>
      </c>
      <c r="H1450">
        <v>0.21024844720496894</v>
      </c>
      <c r="I1450">
        <v>82.6</v>
      </c>
      <c r="J1450">
        <v>0.25652173913043474</v>
      </c>
      <c r="K1450">
        <v>80.400000000000006</v>
      </c>
      <c r="L1450">
        <v>0.24968944099378881</v>
      </c>
      <c r="M1450" s="41">
        <v>5.9525653719902039E-2</v>
      </c>
      <c r="N1450" s="41">
        <v>1.8486227863323613E-4</v>
      </c>
    </row>
    <row r="1451" spans="1:14" x14ac:dyDescent="0.25">
      <c r="A1451">
        <v>7830615</v>
      </c>
      <c r="B1451" t="s">
        <v>25</v>
      </c>
      <c r="C1451" t="s">
        <v>6</v>
      </c>
      <c r="D1451" t="s">
        <v>673</v>
      </c>
      <c r="E1451" t="s">
        <v>993</v>
      </c>
      <c r="F1451">
        <v>3.105590062111801E-3</v>
      </c>
      <c r="G1451">
        <v>49.5</v>
      </c>
      <c r="H1451">
        <v>0.15372670807453415</v>
      </c>
      <c r="I1451">
        <v>93.2</v>
      </c>
      <c r="J1451">
        <v>0.28944099378881988</v>
      </c>
      <c r="K1451">
        <v>75.245000000000005</v>
      </c>
      <c r="L1451">
        <v>0.23368012422360249</v>
      </c>
      <c r="M1451" s="41">
        <v>0.10270021110773087</v>
      </c>
      <c r="N1451" s="41">
        <v>3.1894475499295296E-4</v>
      </c>
    </row>
    <row r="1452" spans="1:14" x14ac:dyDescent="0.25">
      <c r="A1452">
        <v>7830615</v>
      </c>
      <c r="B1452" t="s">
        <v>25</v>
      </c>
      <c r="C1452" t="s">
        <v>6</v>
      </c>
      <c r="D1452" t="s">
        <v>893</v>
      </c>
      <c r="E1452" t="s">
        <v>895</v>
      </c>
      <c r="F1452">
        <v>3.105590062111801E-3</v>
      </c>
      <c r="G1452">
        <v>45.1</v>
      </c>
      <c r="H1452">
        <v>0.14006211180124223</v>
      </c>
      <c r="I1452">
        <v>71.7</v>
      </c>
      <c r="J1452">
        <v>0.22267080745341614</v>
      </c>
      <c r="K1452">
        <v>60.195</v>
      </c>
      <c r="L1452">
        <v>0.18694099378881987</v>
      </c>
      <c r="M1452" s="41">
        <v>-2.7662266045808792E-2</v>
      </c>
      <c r="N1452" s="41">
        <v>-8.5907658527356495E-5</v>
      </c>
    </row>
    <row r="1453" spans="1:14" s="8" customFormat="1" x14ac:dyDescent="0.25">
      <c r="A1453" s="8">
        <v>7830615</v>
      </c>
      <c r="B1453" s="8" t="s">
        <v>25</v>
      </c>
      <c r="C1453" s="8" t="s">
        <v>6</v>
      </c>
      <c r="D1453" s="8" t="s">
        <v>2324</v>
      </c>
      <c r="F1453" s="8">
        <v>0.32919254658385116</v>
      </c>
      <c r="H1453" s="8">
        <v>12.408385093167704</v>
      </c>
      <c r="J1453" s="8">
        <v>26.463975155279496</v>
      </c>
      <c r="L1453" s="8">
        <v>21.344223602484472</v>
      </c>
      <c r="M1453" s="41"/>
      <c r="N1453" s="43">
        <v>4.0680684311234444E-3</v>
      </c>
    </row>
    <row r="1454" spans="1:14" x14ac:dyDescent="0.25">
      <c r="A1454">
        <v>7830616</v>
      </c>
      <c r="B1454" t="s">
        <v>26</v>
      </c>
      <c r="C1454" t="s">
        <v>4</v>
      </c>
      <c r="D1454" t="s">
        <v>151</v>
      </c>
      <c r="E1454" t="s">
        <v>212</v>
      </c>
      <c r="F1454">
        <v>3.0864197530864196E-3</v>
      </c>
      <c r="G1454">
        <v>35.299999999999997</v>
      </c>
      <c r="H1454">
        <v>0.1089506172839506</v>
      </c>
      <c r="I1454">
        <v>95.7</v>
      </c>
      <c r="J1454">
        <v>0.29537037037037034</v>
      </c>
      <c r="K1454">
        <v>71.72</v>
      </c>
      <c r="L1454">
        <v>0.22135802469135801</v>
      </c>
      <c r="M1454" s="41">
        <v>0.16062681376934052</v>
      </c>
      <c r="N1454" s="41">
        <v>4.9576177089302623E-4</v>
      </c>
    </row>
    <row r="1455" spans="1:14" x14ac:dyDescent="0.25">
      <c r="A1455">
        <v>7830616</v>
      </c>
      <c r="B1455" t="s">
        <v>26</v>
      </c>
      <c r="C1455" t="s">
        <v>4</v>
      </c>
      <c r="D1455" t="s">
        <v>151</v>
      </c>
      <c r="E1455" t="s">
        <v>947</v>
      </c>
      <c r="F1455">
        <v>6.1728395061728392E-3</v>
      </c>
      <c r="G1455">
        <v>85.8</v>
      </c>
      <c r="H1455">
        <v>0.52962962962962956</v>
      </c>
      <c r="I1455">
        <v>94.3</v>
      </c>
      <c r="J1455">
        <v>0.58209876543209871</v>
      </c>
      <c r="K1455">
        <v>88.804999999999993</v>
      </c>
      <c r="L1455">
        <v>0.5481790123456789</v>
      </c>
      <c r="M1455" s="41">
        <v>0.11919473111629486</v>
      </c>
      <c r="N1455" s="41">
        <v>7.3576994516231392E-4</v>
      </c>
    </row>
    <row r="1456" spans="1:14" x14ac:dyDescent="0.25">
      <c r="A1456">
        <v>7830616</v>
      </c>
      <c r="B1456" t="s">
        <v>26</v>
      </c>
      <c r="C1456" t="s">
        <v>4</v>
      </c>
      <c r="D1456" t="s">
        <v>151</v>
      </c>
      <c r="E1456" t="s">
        <v>216</v>
      </c>
      <c r="F1456">
        <v>6.1728395061728392E-3</v>
      </c>
      <c r="G1456">
        <v>41.7</v>
      </c>
      <c r="H1456">
        <v>0.25740740740740742</v>
      </c>
      <c r="I1456">
        <v>95.7</v>
      </c>
      <c r="J1456">
        <v>0.59074074074074068</v>
      </c>
      <c r="K1456">
        <v>71.539999999999992</v>
      </c>
      <c r="L1456">
        <v>0.44160493827160485</v>
      </c>
      <c r="M1456" s="41">
        <v>0.10278261452913284</v>
      </c>
      <c r="N1456" s="41">
        <v>6.3446058351316562E-4</v>
      </c>
    </row>
    <row r="1457" spans="1:14" x14ac:dyDescent="0.25">
      <c r="A1457">
        <v>7830616</v>
      </c>
      <c r="B1457" t="s">
        <v>26</v>
      </c>
      <c r="C1457" t="s">
        <v>4</v>
      </c>
      <c r="D1457" t="s">
        <v>151</v>
      </c>
      <c r="E1457" t="s">
        <v>217</v>
      </c>
      <c r="F1457">
        <v>1.2345679012345678E-2</v>
      </c>
      <c r="G1457">
        <v>23.2</v>
      </c>
      <c r="H1457">
        <v>0.2864197530864197</v>
      </c>
      <c r="I1457">
        <v>75.900000000000006</v>
      </c>
      <c r="J1457">
        <v>0.937037037037037</v>
      </c>
      <c r="K1457">
        <v>46.664999999999999</v>
      </c>
      <c r="L1457">
        <v>0.57611111111111102</v>
      </c>
      <c r="M1457" s="41">
        <v>-3.3037882298231125E-2</v>
      </c>
      <c r="N1457" s="41">
        <v>-4.078750901016188E-4</v>
      </c>
    </row>
    <row r="1458" spans="1:14" x14ac:dyDescent="0.25">
      <c r="A1458">
        <v>7830616</v>
      </c>
      <c r="B1458" t="s">
        <v>26</v>
      </c>
      <c r="C1458" t="s">
        <v>4</v>
      </c>
      <c r="D1458" t="s">
        <v>151</v>
      </c>
      <c r="E1458" t="s">
        <v>255</v>
      </c>
      <c r="F1458">
        <v>3.0864197530864196E-3</v>
      </c>
      <c r="G1458">
        <v>28.1</v>
      </c>
      <c r="H1458">
        <v>8.67283950617284E-2</v>
      </c>
      <c r="I1458">
        <v>97.2</v>
      </c>
      <c r="J1458">
        <v>0.3</v>
      </c>
      <c r="K1458">
        <v>69.364999999999995</v>
      </c>
      <c r="L1458">
        <v>0.21408950617283948</v>
      </c>
      <c r="M1458" s="41">
        <v>0.11290121078491211</v>
      </c>
      <c r="N1458" s="41">
        <v>3.4846052711392622E-4</v>
      </c>
    </row>
    <row r="1459" spans="1:14" x14ac:dyDescent="0.25">
      <c r="A1459">
        <v>7830616</v>
      </c>
      <c r="B1459" t="s">
        <v>26</v>
      </c>
      <c r="C1459" t="s">
        <v>4</v>
      </c>
      <c r="D1459" t="s">
        <v>151</v>
      </c>
      <c r="E1459" t="s">
        <v>218</v>
      </c>
      <c r="F1459">
        <v>1.2345679012345678E-2</v>
      </c>
      <c r="G1459">
        <v>26.1</v>
      </c>
      <c r="H1459">
        <v>0.32222222222222224</v>
      </c>
      <c r="I1459">
        <v>70.400000000000006</v>
      </c>
      <c r="J1459">
        <v>0.8691358024691358</v>
      </c>
      <c r="K1459">
        <v>47.395000000000003</v>
      </c>
      <c r="L1459">
        <v>0.58512345679012345</v>
      </c>
      <c r="M1459" s="41">
        <v>-7.2421267628669739E-2</v>
      </c>
      <c r="N1459" s="41">
        <v>-8.9408972381073751E-4</v>
      </c>
    </row>
    <row r="1460" spans="1:14" x14ac:dyDescent="0.25">
      <c r="A1460">
        <v>7830616</v>
      </c>
      <c r="B1460" t="s">
        <v>26</v>
      </c>
      <c r="C1460" t="s">
        <v>4</v>
      </c>
      <c r="D1460" t="s">
        <v>151</v>
      </c>
      <c r="E1460" t="s">
        <v>221</v>
      </c>
      <c r="F1460">
        <v>3.0864197530864196E-3</v>
      </c>
      <c r="G1460">
        <v>40.799999999999997</v>
      </c>
      <c r="H1460">
        <v>0.12592592592592591</v>
      </c>
      <c r="I1460">
        <v>89.8</v>
      </c>
      <c r="J1460">
        <v>0.27716049382716046</v>
      </c>
      <c r="K1460">
        <v>68.784999999999997</v>
      </c>
      <c r="L1460">
        <v>0.21229938271604937</v>
      </c>
      <c r="M1460" s="41">
        <v>4.4755373150110245E-2</v>
      </c>
      <c r="N1460" s="41">
        <v>1.3813386774725383E-4</v>
      </c>
    </row>
    <row r="1461" spans="1:14" x14ac:dyDescent="0.25">
      <c r="A1461">
        <v>7830616</v>
      </c>
      <c r="B1461" t="s">
        <v>26</v>
      </c>
      <c r="C1461" t="s">
        <v>4</v>
      </c>
      <c r="D1461" t="s">
        <v>151</v>
      </c>
      <c r="E1461" t="s">
        <v>223</v>
      </c>
      <c r="F1461">
        <v>3.0864197530864196E-3</v>
      </c>
      <c r="G1461">
        <v>29.6</v>
      </c>
      <c r="H1461">
        <v>9.1358024691358022E-2</v>
      </c>
      <c r="I1461">
        <v>98.5</v>
      </c>
      <c r="J1461">
        <v>0.30401234567901231</v>
      </c>
      <c r="K1461">
        <v>71.454999999999998</v>
      </c>
      <c r="L1461">
        <v>0.22054012345679011</v>
      </c>
      <c r="M1461" s="41">
        <v>0.15150144696235657</v>
      </c>
      <c r="N1461" s="41">
        <v>4.6759705852579184E-4</v>
      </c>
    </row>
    <row r="1462" spans="1:14" x14ac:dyDescent="0.25">
      <c r="A1462">
        <v>7830616</v>
      </c>
      <c r="B1462" t="s">
        <v>26</v>
      </c>
      <c r="C1462" t="s">
        <v>4</v>
      </c>
      <c r="D1462" t="s">
        <v>151</v>
      </c>
      <c r="E1462" t="s">
        <v>981</v>
      </c>
      <c r="F1462">
        <v>4.0123456790123455E-2</v>
      </c>
      <c r="G1462">
        <v>46.5</v>
      </c>
      <c r="H1462">
        <v>1.8657407407407407</v>
      </c>
      <c r="I1462">
        <v>78.599999999999994</v>
      </c>
      <c r="J1462">
        <v>3.1537037037037035</v>
      </c>
      <c r="K1462">
        <v>69.234999999999985</v>
      </c>
      <c r="L1462">
        <v>2.7779475308641968</v>
      </c>
      <c r="M1462" s="41">
        <v>4.4296178966760635E-3</v>
      </c>
      <c r="N1462" s="41">
        <v>1.7773158227403957E-4</v>
      </c>
    </row>
    <row r="1463" spans="1:14" x14ac:dyDescent="0.25">
      <c r="A1463">
        <v>7830616</v>
      </c>
      <c r="B1463" t="s">
        <v>26</v>
      </c>
      <c r="C1463" t="s">
        <v>4</v>
      </c>
      <c r="D1463" t="s">
        <v>151</v>
      </c>
      <c r="E1463" t="s">
        <v>226</v>
      </c>
      <c r="F1463">
        <v>9.2592592592592587E-3</v>
      </c>
      <c r="G1463">
        <v>39.799999999999997</v>
      </c>
      <c r="H1463">
        <v>0.36851851851851847</v>
      </c>
      <c r="I1463">
        <v>92.8</v>
      </c>
      <c r="J1463">
        <v>0.85925925925925917</v>
      </c>
      <c r="K1463">
        <v>70.534999999999997</v>
      </c>
      <c r="L1463">
        <v>0.65310185185185177</v>
      </c>
      <c r="M1463" s="41">
        <v>0.21514320373535156</v>
      </c>
      <c r="N1463" s="41">
        <v>1.9920667012532549E-3</v>
      </c>
    </row>
    <row r="1464" spans="1:14" x14ac:dyDescent="0.25">
      <c r="A1464">
        <v>7830616</v>
      </c>
      <c r="B1464" t="s">
        <v>26</v>
      </c>
      <c r="C1464" t="s">
        <v>4</v>
      </c>
      <c r="D1464" t="s">
        <v>151</v>
      </c>
      <c r="E1464" t="s">
        <v>227</v>
      </c>
      <c r="F1464">
        <v>6.1728395061728392E-3</v>
      </c>
      <c r="G1464">
        <v>16.100000000000001</v>
      </c>
      <c r="H1464">
        <v>9.9382716049382716E-2</v>
      </c>
      <c r="I1464">
        <v>55.3</v>
      </c>
      <c r="J1464">
        <v>0.34135802469135801</v>
      </c>
      <c r="K1464">
        <v>47.22</v>
      </c>
      <c r="L1464">
        <v>0.29148148148148145</v>
      </c>
      <c r="M1464" s="41">
        <v>-0.23428280651569366</v>
      </c>
      <c r="N1464" s="41">
        <v>-1.4461901636771213E-3</v>
      </c>
    </row>
    <row r="1465" spans="1:14" x14ac:dyDescent="0.25">
      <c r="A1465">
        <v>7830616</v>
      </c>
      <c r="B1465" t="s">
        <v>26</v>
      </c>
      <c r="C1465" t="s">
        <v>4</v>
      </c>
      <c r="D1465" t="s">
        <v>151</v>
      </c>
      <c r="E1465" t="s">
        <v>228</v>
      </c>
      <c r="F1465">
        <v>6.1728395061728392E-3</v>
      </c>
      <c r="G1465">
        <v>40.299999999999997</v>
      </c>
      <c r="H1465">
        <v>0.24876543209876539</v>
      </c>
      <c r="I1465">
        <v>74</v>
      </c>
      <c r="J1465">
        <v>0.4567901234567901</v>
      </c>
      <c r="K1465">
        <v>63.624999999999993</v>
      </c>
      <c r="L1465">
        <v>0.39274691358024683</v>
      </c>
      <c r="M1465" s="41">
        <v>-5.5587489157915115E-2</v>
      </c>
      <c r="N1465" s="41">
        <v>-3.4313264912293277E-4</v>
      </c>
    </row>
    <row r="1466" spans="1:14" x14ac:dyDescent="0.25">
      <c r="A1466">
        <v>7830616</v>
      </c>
      <c r="B1466" t="s">
        <v>26</v>
      </c>
      <c r="C1466" t="s">
        <v>4</v>
      </c>
      <c r="D1466" t="s">
        <v>151</v>
      </c>
      <c r="E1466" t="s">
        <v>229</v>
      </c>
      <c r="F1466">
        <v>3.0864197530864196E-3</v>
      </c>
      <c r="G1466">
        <v>43.6</v>
      </c>
      <c r="H1466">
        <v>0.13456790123456791</v>
      </c>
      <c r="I1466">
        <v>96</v>
      </c>
      <c r="J1466">
        <v>0.29629629629629628</v>
      </c>
      <c r="K1466">
        <v>75.72</v>
      </c>
      <c r="L1466">
        <v>0.23370370370370369</v>
      </c>
      <c r="M1466" s="41">
        <v>0.17845073342323303</v>
      </c>
      <c r="N1466" s="41">
        <v>5.5077386859022541E-4</v>
      </c>
    </row>
    <row r="1467" spans="1:14" x14ac:dyDescent="0.25">
      <c r="A1467">
        <v>7830616</v>
      </c>
      <c r="B1467" t="s">
        <v>26</v>
      </c>
      <c r="C1467" t="s">
        <v>4</v>
      </c>
      <c r="D1467" t="s">
        <v>151</v>
      </c>
      <c r="E1467" t="s">
        <v>230</v>
      </c>
      <c r="F1467">
        <v>6.1728395061728392E-3</v>
      </c>
      <c r="G1467">
        <v>30.9</v>
      </c>
      <c r="H1467">
        <v>0.19074074074074071</v>
      </c>
      <c r="I1467">
        <v>82</v>
      </c>
      <c r="J1467">
        <v>0.50617283950617287</v>
      </c>
      <c r="K1467">
        <v>65.75</v>
      </c>
      <c r="L1467">
        <v>0.40586419753086417</v>
      </c>
      <c r="M1467" s="41">
        <v>-1.5185782685875893E-2</v>
      </c>
      <c r="N1467" s="41">
        <v>-9.3739399295530198E-5</v>
      </c>
    </row>
    <row r="1468" spans="1:14" x14ac:dyDescent="0.25">
      <c r="A1468">
        <v>7830616</v>
      </c>
      <c r="B1468" t="s">
        <v>26</v>
      </c>
      <c r="C1468" t="s">
        <v>4</v>
      </c>
      <c r="D1468" t="s">
        <v>151</v>
      </c>
      <c r="E1468" t="s">
        <v>231</v>
      </c>
      <c r="F1468">
        <v>6.1728395061728392E-3</v>
      </c>
      <c r="G1468">
        <v>68.599999999999994</v>
      </c>
      <c r="H1468">
        <v>0.42345679012345672</v>
      </c>
      <c r="I1468">
        <v>90.8</v>
      </c>
      <c r="J1468">
        <v>0.56049382716049378</v>
      </c>
      <c r="K1468">
        <v>84.12</v>
      </c>
      <c r="L1468">
        <v>0.51925925925925931</v>
      </c>
      <c r="M1468" s="41">
        <v>7.2367802262306213E-2</v>
      </c>
      <c r="N1468" s="41">
        <v>4.4671482877966796E-4</v>
      </c>
    </row>
    <row r="1469" spans="1:14" x14ac:dyDescent="0.25">
      <c r="A1469">
        <v>7830616</v>
      </c>
      <c r="B1469" t="s">
        <v>26</v>
      </c>
      <c r="C1469" t="s">
        <v>4</v>
      </c>
      <c r="D1469" t="s">
        <v>151</v>
      </c>
      <c r="E1469" t="s">
        <v>232</v>
      </c>
      <c r="F1469">
        <v>3.0864197530864196E-3</v>
      </c>
      <c r="G1469">
        <v>42.5</v>
      </c>
      <c r="H1469">
        <v>0.13117283950617284</v>
      </c>
      <c r="I1469">
        <v>89.6</v>
      </c>
      <c r="J1469">
        <v>0.27654320987654318</v>
      </c>
      <c r="K1469">
        <v>66.67</v>
      </c>
      <c r="L1469">
        <v>0.2057716049382716</v>
      </c>
      <c r="M1469" s="41">
        <v>8.1660181283950806E-2</v>
      </c>
      <c r="N1469" s="41">
        <v>2.5203759655540369E-4</v>
      </c>
    </row>
    <row r="1470" spans="1:14" x14ac:dyDescent="0.25">
      <c r="A1470">
        <v>7830616</v>
      </c>
      <c r="B1470" t="s">
        <v>26</v>
      </c>
      <c r="C1470" t="s">
        <v>4</v>
      </c>
      <c r="D1470" t="s">
        <v>151</v>
      </c>
      <c r="E1470" t="s">
        <v>156</v>
      </c>
      <c r="F1470">
        <v>3.0864197530864196E-3</v>
      </c>
      <c r="G1470">
        <v>32.9</v>
      </c>
      <c r="H1470">
        <v>0.10154320987654319</v>
      </c>
      <c r="I1470">
        <v>94.5</v>
      </c>
      <c r="J1470">
        <v>0.29166666666666663</v>
      </c>
      <c r="K1470">
        <v>70.674999999999997</v>
      </c>
      <c r="L1470">
        <v>0.2181327160493827</v>
      </c>
      <c r="M1470" s="41">
        <v>6.3434191048145294E-2</v>
      </c>
      <c r="N1470" s="41">
        <v>1.9578454027205337E-4</v>
      </c>
    </row>
    <row r="1471" spans="1:14" x14ac:dyDescent="0.25">
      <c r="A1471">
        <v>7830616</v>
      </c>
      <c r="B1471" t="s">
        <v>26</v>
      </c>
      <c r="C1471" t="s">
        <v>4</v>
      </c>
      <c r="D1471" t="s">
        <v>151</v>
      </c>
      <c r="E1471" t="s">
        <v>235</v>
      </c>
      <c r="F1471">
        <v>9.2592592592592587E-3</v>
      </c>
      <c r="G1471">
        <v>24</v>
      </c>
      <c r="H1471">
        <v>0.22222222222222221</v>
      </c>
      <c r="I1471">
        <v>87.9</v>
      </c>
      <c r="J1471">
        <v>0.81388888888888888</v>
      </c>
      <c r="K1471">
        <v>64.545000000000002</v>
      </c>
      <c r="L1471">
        <v>0.59763888888888883</v>
      </c>
      <c r="M1471" s="41">
        <v>4.9925632774829865E-2</v>
      </c>
      <c r="N1471" s="41">
        <v>4.6227437754472095E-4</v>
      </c>
    </row>
    <row r="1472" spans="1:14" x14ac:dyDescent="0.25">
      <c r="A1472">
        <v>7830616</v>
      </c>
      <c r="B1472" t="s">
        <v>26</v>
      </c>
      <c r="C1472" t="s">
        <v>4</v>
      </c>
      <c r="D1472" t="s">
        <v>151</v>
      </c>
      <c r="E1472" t="s">
        <v>315</v>
      </c>
      <c r="F1472">
        <v>3.0864197530864196E-3</v>
      </c>
      <c r="G1472">
        <v>24</v>
      </c>
      <c r="H1472">
        <v>7.407407407407407E-2</v>
      </c>
      <c r="I1472">
        <v>87.9</v>
      </c>
      <c r="J1472">
        <v>0.27129629629629631</v>
      </c>
      <c r="K1472">
        <v>64.545000000000002</v>
      </c>
      <c r="L1472">
        <v>0.19921296296296295</v>
      </c>
      <c r="M1472" s="41">
        <v>4.9925632774829865E-2</v>
      </c>
      <c r="N1472" s="41">
        <v>1.5409145918157365E-4</v>
      </c>
    </row>
    <row r="1473" spans="1:14" x14ac:dyDescent="0.25">
      <c r="A1473">
        <v>7830616</v>
      </c>
      <c r="B1473" t="s">
        <v>26</v>
      </c>
      <c r="C1473" t="s">
        <v>4</v>
      </c>
      <c r="D1473" t="s">
        <v>151</v>
      </c>
      <c r="E1473" t="s">
        <v>236</v>
      </c>
      <c r="F1473">
        <v>6.1728395061728392E-3</v>
      </c>
      <c r="G1473">
        <v>28.5</v>
      </c>
      <c r="H1473">
        <v>0.17592592592592593</v>
      </c>
      <c r="I1473">
        <v>87.3</v>
      </c>
      <c r="J1473">
        <v>0.53888888888888886</v>
      </c>
      <c r="K1473">
        <v>66.08</v>
      </c>
      <c r="L1473">
        <v>0.40790123456790123</v>
      </c>
      <c r="M1473" s="41">
        <v>7.3341675102710724E-2</v>
      </c>
      <c r="N1473" s="41">
        <v>4.5272638952290566E-4</v>
      </c>
    </row>
    <row r="1474" spans="1:14" x14ac:dyDescent="0.25">
      <c r="A1474">
        <v>7830616</v>
      </c>
      <c r="B1474" t="s">
        <v>26</v>
      </c>
      <c r="C1474" t="s">
        <v>4</v>
      </c>
      <c r="D1474" t="s">
        <v>151</v>
      </c>
      <c r="E1474" t="s">
        <v>158</v>
      </c>
      <c r="F1474">
        <v>3.0864197530864196E-3</v>
      </c>
      <c r="G1474">
        <v>51.7</v>
      </c>
      <c r="H1474">
        <v>0.1595679012345679</v>
      </c>
      <c r="I1474">
        <v>90.3</v>
      </c>
      <c r="J1474">
        <v>0.27870370370370368</v>
      </c>
      <c r="K1474">
        <v>74.564999999999998</v>
      </c>
      <c r="L1474">
        <v>0.23013888888888887</v>
      </c>
      <c r="M1474" s="41">
        <v>0.10100529342889786</v>
      </c>
      <c r="N1474" s="41">
        <v>3.1174473280524029E-4</v>
      </c>
    </row>
    <row r="1475" spans="1:14" x14ac:dyDescent="0.25">
      <c r="A1475">
        <v>7830616</v>
      </c>
      <c r="B1475" t="s">
        <v>26</v>
      </c>
      <c r="C1475" t="s">
        <v>4</v>
      </c>
      <c r="D1475" t="s">
        <v>57</v>
      </c>
      <c r="E1475" t="s">
        <v>64</v>
      </c>
      <c r="F1475">
        <v>3.0864197530864196E-3</v>
      </c>
      <c r="G1475">
        <v>53.9</v>
      </c>
      <c r="H1475">
        <v>0.16635802469135802</v>
      </c>
      <c r="I1475">
        <v>81.5</v>
      </c>
      <c r="J1475">
        <v>0.25154320987654322</v>
      </c>
      <c r="K1475">
        <v>62.699999999999996</v>
      </c>
      <c r="L1475">
        <v>0.19351851851851851</v>
      </c>
      <c r="M1475" s="41">
        <v>-7.521891500800848E-3</v>
      </c>
      <c r="N1475" s="41">
        <v>-2.3215714508644593E-5</v>
      </c>
    </row>
    <row r="1476" spans="1:14" x14ac:dyDescent="0.25">
      <c r="A1476">
        <v>7830616</v>
      </c>
      <c r="B1476" t="s">
        <v>26</v>
      </c>
      <c r="C1476" t="s">
        <v>4</v>
      </c>
      <c r="D1476" t="s">
        <v>160</v>
      </c>
      <c r="E1476" t="s">
        <v>316</v>
      </c>
      <c r="F1476">
        <v>1.5432098765432098E-2</v>
      </c>
      <c r="G1476">
        <v>32.6</v>
      </c>
      <c r="H1476">
        <v>0.50308641975308643</v>
      </c>
      <c r="I1476">
        <v>82.2</v>
      </c>
      <c r="J1476">
        <v>1.2685185185185186</v>
      </c>
      <c r="K1476">
        <v>62.219999999999992</v>
      </c>
      <c r="L1476">
        <v>0.96018518518518503</v>
      </c>
      <c r="M1476" s="41">
        <v>-4.3698213994503021E-2</v>
      </c>
      <c r="N1476" s="41">
        <v>-6.7435515423615766E-4</v>
      </c>
    </row>
    <row r="1477" spans="1:14" x14ac:dyDescent="0.25">
      <c r="A1477">
        <v>7830616</v>
      </c>
      <c r="B1477" t="s">
        <v>26</v>
      </c>
      <c r="C1477" t="s">
        <v>4</v>
      </c>
      <c r="D1477" t="s">
        <v>160</v>
      </c>
      <c r="E1477" t="s">
        <v>924</v>
      </c>
      <c r="F1477">
        <v>6.1728395061728392E-3</v>
      </c>
      <c r="G1477">
        <v>32.200000000000003</v>
      </c>
      <c r="H1477">
        <v>0.19876543209876543</v>
      </c>
      <c r="I1477">
        <v>81.3</v>
      </c>
      <c r="J1477">
        <v>0.50185185185185177</v>
      </c>
      <c r="K1477">
        <v>65.564999999999998</v>
      </c>
      <c r="L1477">
        <v>0.40472222222222221</v>
      </c>
      <c r="M1477" s="41">
        <v>-2.3888776078820229E-2</v>
      </c>
      <c r="N1477" s="41">
        <v>-1.4746158073345819E-4</v>
      </c>
    </row>
    <row r="1478" spans="1:14" x14ac:dyDescent="0.25">
      <c r="A1478">
        <v>7830616</v>
      </c>
      <c r="B1478" t="s">
        <v>26</v>
      </c>
      <c r="C1478" t="s">
        <v>4</v>
      </c>
      <c r="D1478" t="s">
        <v>160</v>
      </c>
      <c r="E1478" t="s">
        <v>319</v>
      </c>
      <c r="F1478">
        <v>2.1604938271604937E-2</v>
      </c>
      <c r="G1478">
        <v>33.700000000000003</v>
      </c>
      <c r="H1478">
        <v>0.72808641975308641</v>
      </c>
      <c r="I1478">
        <v>84.6</v>
      </c>
      <c r="J1478">
        <v>1.8277777777777775</v>
      </c>
      <c r="K1478">
        <v>59.795000000000002</v>
      </c>
      <c r="L1478">
        <v>1.2918672839506173</v>
      </c>
      <c r="M1478" s="41">
        <v>-2.2081315517425537E-2</v>
      </c>
      <c r="N1478" s="41">
        <v>-4.7706545870981095E-4</v>
      </c>
    </row>
    <row r="1479" spans="1:14" x14ac:dyDescent="0.25">
      <c r="A1479">
        <v>7830616</v>
      </c>
      <c r="B1479" t="s">
        <v>26</v>
      </c>
      <c r="C1479" t="s">
        <v>4</v>
      </c>
      <c r="D1479" t="s">
        <v>160</v>
      </c>
      <c r="E1479" t="s">
        <v>422</v>
      </c>
      <c r="F1479">
        <v>1.5432098765432098E-2</v>
      </c>
      <c r="G1479">
        <v>41</v>
      </c>
      <c r="H1479">
        <v>0.63271604938271597</v>
      </c>
      <c r="I1479">
        <v>83.7</v>
      </c>
      <c r="J1479">
        <v>1.2916666666666667</v>
      </c>
      <c r="K1479">
        <v>65.094999999999999</v>
      </c>
      <c r="L1479">
        <v>1.0045524691358023</v>
      </c>
      <c r="M1479" s="41">
        <v>-7.7676703222095966E-3</v>
      </c>
      <c r="N1479" s="41">
        <v>-1.1987145558965426E-4</v>
      </c>
    </row>
    <row r="1480" spans="1:14" x14ac:dyDescent="0.25">
      <c r="A1480">
        <v>7830616</v>
      </c>
      <c r="B1480" t="s">
        <v>26</v>
      </c>
      <c r="C1480" t="s">
        <v>4</v>
      </c>
      <c r="D1480" t="s">
        <v>160</v>
      </c>
      <c r="E1480" t="s">
        <v>321</v>
      </c>
      <c r="F1480">
        <v>3.0864197530864196E-3</v>
      </c>
      <c r="G1480">
        <v>28.1</v>
      </c>
      <c r="H1480">
        <v>8.67283950617284E-2</v>
      </c>
      <c r="I1480">
        <v>85.1</v>
      </c>
      <c r="J1480">
        <v>0.26265432098765429</v>
      </c>
      <c r="K1480">
        <v>62.204999999999991</v>
      </c>
      <c r="L1480">
        <v>0.19199074074074071</v>
      </c>
      <c r="M1480" s="41">
        <v>-8.4995618090033531E-3</v>
      </c>
      <c r="N1480" s="41">
        <v>-2.6233215459886892E-5</v>
      </c>
    </row>
    <row r="1481" spans="1:14" x14ac:dyDescent="0.25">
      <c r="A1481">
        <v>7830616</v>
      </c>
      <c r="B1481" t="s">
        <v>26</v>
      </c>
      <c r="C1481" t="s">
        <v>4</v>
      </c>
      <c r="D1481" t="s">
        <v>160</v>
      </c>
      <c r="E1481" t="s">
        <v>928</v>
      </c>
      <c r="F1481">
        <v>3.0864197530864196E-3</v>
      </c>
      <c r="G1481">
        <v>64</v>
      </c>
      <c r="H1481">
        <v>0.19753086419753085</v>
      </c>
      <c r="I1481">
        <v>100</v>
      </c>
      <c r="J1481">
        <v>0.30864197530864196</v>
      </c>
      <c r="K1481">
        <v>86.600000000000009</v>
      </c>
      <c r="L1481">
        <v>0.26728395061728394</v>
      </c>
      <c r="M1481" s="41">
        <v>0.2385098934173584</v>
      </c>
      <c r="N1481" s="41">
        <v>7.3614164634987157E-4</v>
      </c>
    </row>
    <row r="1482" spans="1:14" x14ac:dyDescent="0.25">
      <c r="A1482">
        <v>7830616</v>
      </c>
      <c r="B1482" t="s">
        <v>26</v>
      </c>
      <c r="C1482" t="s">
        <v>4</v>
      </c>
      <c r="D1482" t="s">
        <v>160</v>
      </c>
      <c r="E1482" t="s">
        <v>466</v>
      </c>
      <c r="F1482">
        <v>6.1728395061728392E-3</v>
      </c>
      <c r="G1482">
        <v>38.6</v>
      </c>
      <c r="H1482">
        <v>0.2382716049382716</v>
      </c>
      <c r="I1482">
        <v>91.8</v>
      </c>
      <c r="J1482">
        <v>0.56666666666666665</v>
      </c>
      <c r="K1482">
        <v>73.25</v>
      </c>
      <c r="L1482">
        <v>0.45216049382716045</v>
      </c>
      <c r="M1482" s="41">
        <v>-4.364791139960289E-2</v>
      </c>
      <c r="N1482" s="41">
        <v>-2.6943155184940053E-4</v>
      </c>
    </row>
    <row r="1483" spans="1:14" x14ac:dyDescent="0.25">
      <c r="A1483">
        <v>7830616</v>
      </c>
      <c r="B1483" t="s">
        <v>26</v>
      </c>
      <c r="C1483" t="s">
        <v>4</v>
      </c>
      <c r="D1483" t="s">
        <v>160</v>
      </c>
      <c r="E1483" t="s">
        <v>930</v>
      </c>
      <c r="F1483">
        <v>3.0864197530864196E-3</v>
      </c>
      <c r="G1483">
        <v>40.6</v>
      </c>
      <c r="H1483">
        <v>0.12530864197530864</v>
      </c>
      <c r="I1483">
        <v>96.4</v>
      </c>
      <c r="J1483">
        <v>0.29753086419753089</v>
      </c>
      <c r="K1483">
        <v>73.295000000000002</v>
      </c>
      <c r="L1483">
        <v>0.22621913580246913</v>
      </c>
      <c r="M1483" s="41">
        <v>0.11354992538690567</v>
      </c>
      <c r="N1483" s="41">
        <v>3.5046273267563474E-4</v>
      </c>
    </row>
    <row r="1484" spans="1:14" x14ac:dyDescent="0.25">
      <c r="A1484">
        <v>7830616</v>
      </c>
      <c r="B1484" t="s">
        <v>26</v>
      </c>
      <c r="C1484" t="s">
        <v>4</v>
      </c>
      <c r="D1484" t="s">
        <v>160</v>
      </c>
      <c r="E1484" t="s">
        <v>933</v>
      </c>
      <c r="F1484">
        <v>9.2592592592592587E-3</v>
      </c>
      <c r="G1484">
        <v>45.2</v>
      </c>
      <c r="H1484">
        <v>0.41851851851851851</v>
      </c>
      <c r="I1484">
        <v>92.8</v>
      </c>
      <c r="J1484">
        <v>0.85925925925925917</v>
      </c>
      <c r="K1484">
        <v>75.430000000000007</v>
      </c>
      <c r="L1484">
        <v>0.69842592592592601</v>
      </c>
      <c r="M1484" s="41">
        <v>4.1074898093938828E-2</v>
      </c>
      <c r="N1484" s="41">
        <v>3.8032313049943359E-4</v>
      </c>
    </row>
    <row r="1485" spans="1:14" x14ac:dyDescent="0.25">
      <c r="A1485">
        <v>7830616</v>
      </c>
      <c r="B1485" t="s">
        <v>26</v>
      </c>
      <c r="C1485" t="s">
        <v>4</v>
      </c>
      <c r="D1485" t="s">
        <v>160</v>
      </c>
      <c r="E1485" t="s">
        <v>934</v>
      </c>
      <c r="F1485">
        <v>3.0864197530864196E-3</v>
      </c>
      <c r="G1485">
        <v>42.5</v>
      </c>
      <c r="H1485">
        <v>0.13117283950617284</v>
      </c>
      <c r="I1485">
        <v>89</v>
      </c>
      <c r="J1485">
        <v>0.27469135802469136</v>
      </c>
      <c r="K1485">
        <v>65.054999999999993</v>
      </c>
      <c r="L1485">
        <v>0.20078703703703701</v>
      </c>
      <c r="M1485" s="41">
        <v>-6.0349232517182827E-3</v>
      </c>
      <c r="N1485" s="41">
        <v>-1.8626306332463835E-5</v>
      </c>
    </row>
    <row r="1486" spans="1:14" x14ac:dyDescent="0.25">
      <c r="A1486">
        <v>7830616</v>
      </c>
      <c r="B1486" t="s">
        <v>26</v>
      </c>
      <c r="C1486" t="s">
        <v>4</v>
      </c>
      <c r="D1486" t="s">
        <v>160</v>
      </c>
      <c r="E1486" t="s">
        <v>936</v>
      </c>
      <c r="F1486">
        <v>3.0864197530864196E-3</v>
      </c>
      <c r="G1486">
        <v>47.7</v>
      </c>
      <c r="H1486">
        <v>0.14722222222222223</v>
      </c>
      <c r="I1486">
        <v>95.5</v>
      </c>
      <c r="J1486">
        <v>0.29475308641975306</v>
      </c>
      <c r="K1486">
        <v>77.995000000000005</v>
      </c>
      <c r="L1486">
        <v>0.24072530864197531</v>
      </c>
      <c r="M1486" s="41">
        <v>7.9710915684700012E-2</v>
      </c>
      <c r="N1486" s="41">
        <v>2.4602134470586424E-4</v>
      </c>
    </row>
    <row r="1487" spans="1:14" x14ac:dyDescent="0.25">
      <c r="A1487">
        <v>7830616</v>
      </c>
      <c r="B1487" t="s">
        <v>26</v>
      </c>
      <c r="C1487" t="s">
        <v>4</v>
      </c>
      <c r="D1487" t="s">
        <v>160</v>
      </c>
      <c r="E1487" t="s">
        <v>324</v>
      </c>
      <c r="F1487">
        <v>6.1728395061728392E-3</v>
      </c>
      <c r="G1487">
        <v>47.7</v>
      </c>
      <c r="H1487">
        <v>0.29444444444444445</v>
      </c>
      <c r="I1487">
        <v>87.5</v>
      </c>
      <c r="J1487">
        <v>0.54012345679012341</v>
      </c>
      <c r="K1487">
        <v>74.375</v>
      </c>
      <c r="L1487">
        <v>0.45910493827160492</v>
      </c>
      <c r="M1487" s="41">
        <v>0</v>
      </c>
      <c r="N1487" s="41">
        <v>0</v>
      </c>
    </row>
    <row r="1488" spans="1:14" x14ac:dyDescent="0.25">
      <c r="A1488">
        <v>7830616</v>
      </c>
      <c r="B1488" t="s">
        <v>26</v>
      </c>
      <c r="C1488" t="s">
        <v>4</v>
      </c>
      <c r="D1488" t="s">
        <v>160</v>
      </c>
      <c r="E1488" t="s">
        <v>162</v>
      </c>
      <c r="F1488">
        <v>6.1728395061728392E-3</v>
      </c>
      <c r="G1488">
        <v>34.1</v>
      </c>
      <c r="H1488">
        <v>0.21049382716049383</v>
      </c>
      <c r="I1488">
        <v>81.5</v>
      </c>
      <c r="J1488">
        <v>0.50308641975308643</v>
      </c>
      <c r="K1488">
        <v>67.85499999999999</v>
      </c>
      <c r="L1488">
        <v>0.41885802469135791</v>
      </c>
      <c r="M1488" s="41">
        <v>-3.6220040172338486E-2</v>
      </c>
      <c r="N1488" s="41">
        <v>-2.2358049489097829E-4</v>
      </c>
    </row>
    <row r="1489" spans="1:14" x14ac:dyDescent="0.25">
      <c r="A1489">
        <v>7830616</v>
      </c>
      <c r="B1489" t="s">
        <v>26</v>
      </c>
      <c r="C1489" t="s">
        <v>4</v>
      </c>
      <c r="D1489" t="s">
        <v>160</v>
      </c>
      <c r="E1489" t="s">
        <v>409</v>
      </c>
      <c r="F1489">
        <v>3.0864197530864196E-3</v>
      </c>
      <c r="G1489">
        <v>35.6</v>
      </c>
      <c r="H1489">
        <v>0.10987654320987654</v>
      </c>
      <c r="I1489">
        <v>93.7</v>
      </c>
      <c r="J1489">
        <v>0.28919753086419753</v>
      </c>
      <c r="K1489">
        <v>71.365000000000009</v>
      </c>
      <c r="L1489">
        <v>0.22026234567901237</v>
      </c>
      <c r="M1489" s="41">
        <v>3.9227843284606934E-2</v>
      </c>
      <c r="N1489" s="41">
        <v>1.2107359038458929E-4</v>
      </c>
    </row>
    <row r="1490" spans="1:14" x14ac:dyDescent="0.25">
      <c r="A1490">
        <v>7830616</v>
      </c>
      <c r="B1490" t="s">
        <v>26</v>
      </c>
      <c r="C1490" t="s">
        <v>4</v>
      </c>
      <c r="D1490" t="s">
        <v>160</v>
      </c>
      <c r="E1490" t="s">
        <v>257</v>
      </c>
      <c r="F1490">
        <v>3.0864197530864196E-3</v>
      </c>
      <c r="G1490">
        <v>33.6</v>
      </c>
      <c r="H1490">
        <v>0.1037037037037037</v>
      </c>
      <c r="I1490">
        <v>88.2</v>
      </c>
      <c r="J1490">
        <v>0.2722222222222222</v>
      </c>
      <c r="K1490">
        <v>63.534999999999997</v>
      </c>
      <c r="L1490">
        <v>0.19609567901234565</v>
      </c>
      <c r="M1490" s="41">
        <v>2.994103915989399E-2</v>
      </c>
      <c r="N1490" s="41">
        <v>9.2410614691030828E-5</v>
      </c>
    </row>
    <row r="1491" spans="1:14" x14ac:dyDescent="0.25">
      <c r="A1491">
        <v>7830616</v>
      </c>
      <c r="B1491" t="s">
        <v>26</v>
      </c>
      <c r="C1491" t="s">
        <v>4</v>
      </c>
      <c r="D1491" t="s">
        <v>160</v>
      </c>
      <c r="E1491" t="s">
        <v>940</v>
      </c>
      <c r="F1491">
        <v>6.1728395061728392E-3</v>
      </c>
      <c r="G1491">
        <v>34.200000000000003</v>
      </c>
      <c r="H1491">
        <v>0.21111111111111111</v>
      </c>
      <c r="I1491">
        <v>95.5</v>
      </c>
      <c r="J1491">
        <v>0.58950617283950613</v>
      </c>
      <c r="K1491">
        <v>71.984999999999999</v>
      </c>
      <c r="L1491">
        <v>0.44435185185185183</v>
      </c>
      <c r="M1491" s="41">
        <v>7.4519641697406769E-2</v>
      </c>
      <c r="N1491" s="41">
        <v>4.5999778825559732E-4</v>
      </c>
    </row>
    <row r="1492" spans="1:14" x14ac:dyDescent="0.25">
      <c r="A1492">
        <v>7830616</v>
      </c>
      <c r="B1492" t="s">
        <v>26</v>
      </c>
      <c r="C1492" t="s">
        <v>4</v>
      </c>
      <c r="D1492" t="s">
        <v>163</v>
      </c>
      <c r="E1492" t="s">
        <v>164</v>
      </c>
      <c r="F1492">
        <v>3.0864197530864196E-3</v>
      </c>
      <c r="G1492">
        <v>56.8</v>
      </c>
      <c r="H1492">
        <v>0.17530864197530863</v>
      </c>
      <c r="I1492">
        <v>82.6</v>
      </c>
      <c r="J1492">
        <v>0.25493827160493826</v>
      </c>
      <c r="K1492">
        <v>66.989999999999995</v>
      </c>
      <c r="L1492">
        <v>0.20675925925925923</v>
      </c>
      <c r="M1492" s="41">
        <v>-1.4926900621503592E-3</v>
      </c>
      <c r="N1492" s="41">
        <v>-4.6070680930566636E-6</v>
      </c>
    </row>
    <row r="1493" spans="1:14" x14ac:dyDescent="0.25">
      <c r="A1493">
        <v>7830616</v>
      </c>
      <c r="B1493" t="s">
        <v>26</v>
      </c>
      <c r="C1493" t="s">
        <v>4</v>
      </c>
      <c r="D1493" t="s">
        <v>163</v>
      </c>
      <c r="E1493" t="s">
        <v>168</v>
      </c>
      <c r="F1493">
        <v>6.1728395061728392E-3</v>
      </c>
      <c r="G1493">
        <v>55.4</v>
      </c>
      <c r="H1493">
        <v>0.34197530864197528</v>
      </c>
      <c r="I1493">
        <v>71.7</v>
      </c>
      <c r="J1493">
        <v>0.44259259259259259</v>
      </c>
      <c r="K1493">
        <v>58.67</v>
      </c>
      <c r="L1493">
        <v>0.36216049382716048</v>
      </c>
      <c r="M1493" s="41">
        <v>-0.13675318658351898</v>
      </c>
      <c r="N1493" s="41">
        <v>-8.4415547273777143E-4</v>
      </c>
    </row>
    <row r="1494" spans="1:14" x14ac:dyDescent="0.25">
      <c r="A1494">
        <v>7830616</v>
      </c>
      <c r="B1494" t="s">
        <v>26</v>
      </c>
      <c r="C1494" t="s">
        <v>4</v>
      </c>
      <c r="D1494" t="s">
        <v>163</v>
      </c>
      <c r="E1494" t="s">
        <v>169</v>
      </c>
      <c r="F1494">
        <v>6.1728395061728392E-3</v>
      </c>
      <c r="G1494">
        <v>57.3</v>
      </c>
      <c r="H1494">
        <v>0.35370370370370369</v>
      </c>
      <c r="I1494">
        <v>94.4</v>
      </c>
      <c r="J1494">
        <v>0.58271604938271604</v>
      </c>
      <c r="K1494">
        <v>81.41</v>
      </c>
      <c r="L1494">
        <v>0.50253086419753079</v>
      </c>
      <c r="M1494" s="41">
        <v>7.1216240525245667E-2</v>
      </c>
      <c r="N1494" s="41">
        <v>4.3960642299534361E-4</v>
      </c>
    </row>
    <row r="1495" spans="1:14" x14ac:dyDescent="0.25">
      <c r="A1495">
        <v>7830616</v>
      </c>
      <c r="B1495" t="s">
        <v>26</v>
      </c>
      <c r="C1495" t="s">
        <v>4</v>
      </c>
      <c r="D1495" t="s">
        <v>163</v>
      </c>
      <c r="E1495" t="s">
        <v>174</v>
      </c>
      <c r="F1495">
        <v>3.0864197530864196E-3</v>
      </c>
      <c r="G1495">
        <v>51.2</v>
      </c>
      <c r="H1495">
        <v>0.15802469135802469</v>
      </c>
      <c r="I1495">
        <v>92.7</v>
      </c>
      <c r="J1495">
        <v>0.28611111111111109</v>
      </c>
      <c r="K1495">
        <v>77.795000000000002</v>
      </c>
      <c r="L1495">
        <v>0.24010802469135803</v>
      </c>
      <c r="M1495" s="41">
        <v>5.8651972562074661E-2</v>
      </c>
      <c r="N1495" s="41">
        <v>1.8102460667306994E-4</v>
      </c>
    </row>
    <row r="1496" spans="1:14" x14ac:dyDescent="0.25">
      <c r="A1496">
        <v>7830616</v>
      </c>
      <c r="B1496" t="s">
        <v>26</v>
      </c>
      <c r="C1496" t="s">
        <v>4</v>
      </c>
      <c r="D1496" t="s">
        <v>163</v>
      </c>
      <c r="E1496" t="s">
        <v>177</v>
      </c>
      <c r="F1496">
        <v>3.0864197530864196E-3</v>
      </c>
      <c r="G1496">
        <v>44.6</v>
      </c>
      <c r="H1496">
        <v>0.13765432098765432</v>
      </c>
      <c r="I1496">
        <v>75.099999999999994</v>
      </c>
      <c r="J1496">
        <v>0.23179012345679009</v>
      </c>
      <c r="K1496">
        <v>58.17</v>
      </c>
      <c r="L1496">
        <v>0.17953703703703702</v>
      </c>
      <c r="M1496" s="41">
        <v>-0.10789091885089874</v>
      </c>
      <c r="N1496" s="41">
        <v>-3.3299666312005784E-4</v>
      </c>
    </row>
    <row r="1497" spans="1:14" x14ac:dyDescent="0.25">
      <c r="A1497">
        <v>7830616</v>
      </c>
      <c r="B1497" t="s">
        <v>26</v>
      </c>
      <c r="C1497" t="s">
        <v>4</v>
      </c>
      <c r="D1497" t="s">
        <v>183</v>
      </c>
      <c r="E1497" t="s">
        <v>411</v>
      </c>
      <c r="F1497">
        <v>3.0864197530864196E-3</v>
      </c>
      <c r="G1497">
        <v>53</v>
      </c>
      <c r="H1497">
        <v>0.16358024691358025</v>
      </c>
      <c r="I1497">
        <v>97</v>
      </c>
      <c r="J1497">
        <v>0.29938271604938271</v>
      </c>
      <c r="K1497">
        <v>80.669999999999987</v>
      </c>
      <c r="L1497">
        <v>0.24898148148148144</v>
      </c>
      <c r="M1497" s="41">
        <v>0.14667925238609314</v>
      </c>
      <c r="N1497" s="41">
        <v>4.5271374193238623E-4</v>
      </c>
    </row>
    <row r="1498" spans="1:14" x14ac:dyDescent="0.25">
      <c r="A1498">
        <v>7830616</v>
      </c>
      <c r="B1498" t="s">
        <v>26</v>
      </c>
      <c r="C1498" t="s">
        <v>4</v>
      </c>
      <c r="D1498" t="s">
        <v>183</v>
      </c>
      <c r="E1498" t="s">
        <v>656</v>
      </c>
      <c r="F1498">
        <v>3.0864197530864196E-2</v>
      </c>
      <c r="G1498">
        <v>41.1</v>
      </c>
      <c r="H1498">
        <v>1.2685185185185186</v>
      </c>
      <c r="I1498">
        <v>79.7</v>
      </c>
      <c r="J1498">
        <v>2.4598765432098766</v>
      </c>
      <c r="K1498">
        <v>64.27000000000001</v>
      </c>
      <c r="L1498">
        <v>1.9836419753086423</v>
      </c>
      <c r="M1498" s="41">
        <v>2.4777922779321671E-2</v>
      </c>
      <c r="N1498" s="41">
        <v>7.6475070306548357E-4</v>
      </c>
    </row>
    <row r="1499" spans="1:14" x14ac:dyDescent="0.25">
      <c r="A1499">
        <v>7830616</v>
      </c>
      <c r="B1499" t="s">
        <v>26</v>
      </c>
      <c r="C1499" t="s">
        <v>4</v>
      </c>
      <c r="D1499" t="s">
        <v>183</v>
      </c>
      <c r="E1499" t="s">
        <v>657</v>
      </c>
      <c r="F1499">
        <v>3.0864197530864196E-3</v>
      </c>
      <c r="G1499">
        <v>46.6</v>
      </c>
      <c r="H1499">
        <v>0.14382716049382716</v>
      </c>
      <c r="I1499">
        <v>92</v>
      </c>
      <c r="J1499">
        <v>0.2839506172839506</v>
      </c>
      <c r="K1499">
        <v>75.56</v>
      </c>
      <c r="L1499">
        <v>0.23320987654320988</v>
      </c>
      <c r="M1499" s="41">
        <v>0.13703574240207672</v>
      </c>
      <c r="N1499" s="41">
        <v>4.2294982222863185E-4</v>
      </c>
    </row>
    <row r="1500" spans="1:14" x14ac:dyDescent="0.25">
      <c r="A1500">
        <v>7830616</v>
      </c>
      <c r="B1500" t="s">
        <v>26</v>
      </c>
      <c r="C1500" t="s">
        <v>4</v>
      </c>
      <c r="D1500" t="s">
        <v>183</v>
      </c>
      <c r="E1500" t="s">
        <v>414</v>
      </c>
      <c r="F1500">
        <v>1.2345679012345678E-2</v>
      </c>
      <c r="G1500">
        <v>31.9</v>
      </c>
      <c r="H1500">
        <v>0.3938271604938271</v>
      </c>
      <c r="I1500">
        <v>75.599999999999994</v>
      </c>
      <c r="J1500">
        <v>0.93333333333333324</v>
      </c>
      <c r="K1500">
        <v>65.27</v>
      </c>
      <c r="L1500">
        <v>0.80580246913580234</v>
      </c>
      <c r="M1500" s="41">
        <v>3.1772024929523468E-2</v>
      </c>
      <c r="N1500" s="41">
        <v>3.9224722135214156E-4</v>
      </c>
    </row>
    <row r="1501" spans="1:14" x14ac:dyDescent="0.25">
      <c r="A1501">
        <v>7830616</v>
      </c>
      <c r="B1501" t="s">
        <v>26</v>
      </c>
      <c r="C1501" t="s">
        <v>4</v>
      </c>
      <c r="D1501" t="s">
        <v>183</v>
      </c>
      <c r="E1501" t="s">
        <v>258</v>
      </c>
      <c r="F1501">
        <v>6.1728395061728392E-3</v>
      </c>
      <c r="G1501">
        <v>53.7</v>
      </c>
      <c r="H1501">
        <v>0.33148148148148149</v>
      </c>
      <c r="I1501">
        <v>95.9</v>
      </c>
      <c r="J1501">
        <v>0.59197530864197534</v>
      </c>
      <c r="K1501">
        <v>79.515000000000001</v>
      </c>
      <c r="L1501">
        <v>0.49083333333333329</v>
      </c>
      <c r="M1501" s="41">
        <v>0.16891680657863617</v>
      </c>
      <c r="N1501" s="41">
        <v>1.0426963369051614E-3</v>
      </c>
    </row>
    <row r="1502" spans="1:14" x14ac:dyDescent="0.25">
      <c r="A1502">
        <v>7830616</v>
      </c>
      <c r="B1502" t="s">
        <v>26</v>
      </c>
      <c r="C1502" t="s">
        <v>4</v>
      </c>
      <c r="D1502" t="s">
        <v>183</v>
      </c>
      <c r="E1502" t="s">
        <v>184</v>
      </c>
      <c r="F1502">
        <v>4.0123456790123455E-2</v>
      </c>
      <c r="G1502">
        <v>39.299999999999997</v>
      </c>
      <c r="H1502">
        <v>1.5768518518518517</v>
      </c>
      <c r="I1502">
        <v>88.8</v>
      </c>
      <c r="J1502">
        <v>3.5629629629629624</v>
      </c>
      <c r="K1502">
        <v>70.60499999999999</v>
      </c>
      <c r="L1502">
        <v>2.8329166666666663</v>
      </c>
      <c r="M1502" s="41">
        <v>5.351029708981514E-2</v>
      </c>
      <c r="N1502" s="41">
        <v>2.1470180931098667E-3</v>
      </c>
    </row>
    <row r="1503" spans="1:14" x14ac:dyDescent="0.25">
      <c r="A1503">
        <v>7830616</v>
      </c>
      <c r="B1503" t="s">
        <v>26</v>
      </c>
      <c r="C1503" t="s">
        <v>4</v>
      </c>
      <c r="D1503" t="s">
        <v>183</v>
      </c>
      <c r="E1503" t="s">
        <v>187</v>
      </c>
      <c r="F1503">
        <v>6.1728395061728392E-3</v>
      </c>
      <c r="G1503">
        <v>40.5</v>
      </c>
      <c r="H1503">
        <v>0.25</v>
      </c>
      <c r="I1503">
        <v>81.5</v>
      </c>
      <c r="J1503">
        <v>0.50308641975308643</v>
      </c>
      <c r="K1503">
        <v>70.614999999999995</v>
      </c>
      <c r="L1503">
        <v>0.43589506172839498</v>
      </c>
      <c r="M1503" s="41">
        <v>6.367860734462738E-2</v>
      </c>
      <c r="N1503" s="41">
        <v>3.9307782311498381E-4</v>
      </c>
    </row>
    <row r="1504" spans="1:14" x14ac:dyDescent="0.25">
      <c r="A1504">
        <v>7830616</v>
      </c>
      <c r="B1504" t="s">
        <v>26</v>
      </c>
      <c r="C1504" t="s">
        <v>4</v>
      </c>
      <c r="D1504" t="s">
        <v>183</v>
      </c>
      <c r="E1504" t="s">
        <v>660</v>
      </c>
      <c r="F1504">
        <v>3.0864197530864196E-3</v>
      </c>
      <c r="G1504">
        <v>41.7</v>
      </c>
      <c r="H1504">
        <v>0.12870370370370371</v>
      </c>
      <c r="I1504">
        <v>85.1</v>
      </c>
      <c r="J1504">
        <v>0.26265432098765429</v>
      </c>
      <c r="K1504">
        <v>64.039999999999992</v>
      </c>
      <c r="L1504">
        <v>0.19765432098765429</v>
      </c>
      <c r="M1504" s="41">
        <v>8.9646659791469574E-2</v>
      </c>
      <c r="N1504" s="41">
        <v>2.7668722157860981E-4</v>
      </c>
    </row>
    <row r="1505" spans="1:14" x14ac:dyDescent="0.25">
      <c r="A1505">
        <v>7830616</v>
      </c>
      <c r="B1505" t="s">
        <v>26</v>
      </c>
      <c r="C1505" t="s">
        <v>4</v>
      </c>
      <c r="D1505" t="s">
        <v>183</v>
      </c>
      <c r="E1505" t="s">
        <v>329</v>
      </c>
      <c r="F1505">
        <v>9.2592592592592587E-3</v>
      </c>
      <c r="G1505">
        <v>27.8</v>
      </c>
      <c r="H1505">
        <v>0.25740740740740742</v>
      </c>
      <c r="I1505">
        <v>83</v>
      </c>
      <c r="J1505">
        <v>0.76851851851851849</v>
      </c>
      <c r="K1505">
        <v>61.88</v>
      </c>
      <c r="L1505">
        <v>0.57296296296296301</v>
      </c>
      <c r="M1505" s="41">
        <v>0.13735046982765198</v>
      </c>
      <c r="N1505" s="41">
        <v>1.2717636095152961E-3</v>
      </c>
    </row>
    <row r="1506" spans="1:14" x14ac:dyDescent="0.25">
      <c r="A1506">
        <v>7830616</v>
      </c>
      <c r="B1506" t="s">
        <v>26</v>
      </c>
      <c r="C1506" t="s">
        <v>4</v>
      </c>
      <c r="D1506" t="s">
        <v>183</v>
      </c>
      <c r="E1506" t="s">
        <v>421</v>
      </c>
      <c r="F1506">
        <v>2.1604938271604937E-2</v>
      </c>
      <c r="G1506">
        <v>34.200000000000003</v>
      </c>
      <c r="H1506">
        <v>0.73888888888888893</v>
      </c>
      <c r="I1506">
        <v>76.3</v>
      </c>
      <c r="J1506">
        <v>1.6484567901234566</v>
      </c>
      <c r="K1506">
        <v>66.084999999999994</v>
      </c>
      <c r="L1506">
        <v>1.4277623456790121</v>
      </c>
      <c r="M1506" s="41">
        <v>3.1638253480195999E-2</v>
      </c>
      <c r="N1506" s="41">
        <v>6.8354251346102466E-4</v>
      </c>
    </row>
    <row r="1507" spans="1:14" x14ac:dyDescent="0.25">
      <c r="A1507">
        <v>7830616</v>
      </c>
      <c r="B1507" t="s">
        <v>26</v>
      </c>
      <c r="C1507" t="s">
        <v>4</v>
      </c>
      <c r="D1507" t="s">
        <v>183</v>
      </c>
      <c r="E1507" t="s">
        <v>661</v>
      </c>
      <c r="F1507">
        <v>1.5432098765432098E-2</v>
      </c>
      <c r="G1507">
        <v>23.1</v>
      </c>
      <c r="H1507">
        <v>0.35648148148148151</v>
      </c>
      <c r="I1507">
        <v>65.2</v>
      </c>
      <c r="J1507">
        <v>1.0061728395061729</v>
      </c>
      <c r="K1507">
        <v>51.875</v>
      </c>
      <c r="L1507">
        <v>0.80054012345679004</v>
      </c>
      <c r="M1507" s="41">
        <v>-4.3867293745279312E-2</v>
      </c>
      <c r="N1507" s="41">
        <v>-6.769644096493721E-4</v>
      </c>
    </row>
    <row r="1508" spans="1:14" x14ac:dyDescent="0.25">
      <c r="A1508">
        <v>7830616</v>
      </c>
      <c r="B1508" t="s">
        <v>26</v>
      </c>
      <c r="C1508" t="s">
        <v>4</v>
      </c>
      <c r="D1508" t="s">
        <v>183</v>
      </c>
      <c r="E1508" t="s">
        <v>426</v>
      </c>
      <c r="F1508">
        <v>1.2345679012345678E-2</v>
      </c>
      <c r="G1508">
        <v>52.3</v>
      </c>
      <c r="H1508">
        <v>0.64567901234567893</v>
      </c>
      <c r="I1508">
        <v>97.6</v>
      </c>
      <c r="J1508">
        <v>1.2049382716049382</v>
      </c>
      <c r="K1508">
        <v>80.09</v>
      </c>
      <c r="L1508">
        <v>0.98876543209876544</v>
      </c>
      <c r="M1508" s="41">
        <v>0.21338582038879395</v>
      </c>
      <c r="N1508" s="41">
        <v>2.6343928443060978E-3</v>
      </c>
    </row>
    <row r="1509" spans="1:14" x14ac:dyDescent="0.25">
      <c r="A1509">
        <v>7830616</v>
      </c>
      <c r="B1509" t="s">
        <v>26</v>
      </c>
      <c r="C1509" t="s">
        <v>4</v>
      </c>
      <c r="D1509" t="s">
        <v>183</v>
      </c>
      <c r="E1509" t="s">
        <v>987</v>
      </c>
      <c r="F1509">
        <v>3.0864197530864196E-3</v>
      </c>
      <c r="G1509">
        <v>66.400000000000006</v>
      </c>
      <c r="H1509">
        <v>0.20493827160493827</v>
      </c>
      <c r="I1509">
        <v>100</v>
      </c>
      <c r="J1509">
        <v>0.30864197530864196</v>
      </c>
      <c r="K1509">
        <v>84.88</v>
      </c>
      <c r="L1509">
        <v>0.26197530864197527</v>
      </c>
      <c r="M1509" s="41">
        <v>0.55597251653671265</v>
      </c>
      <c r="N1509" s="41">
        <v>1.7159645572120759E-3</v>
      </c>
    </row>
    <row r="1510" spans="1:14" x14ac:dyDescent="0.25">
      <c r="A1510">
        <v>7830616</v>
      </c>
      <c r="B1510" t="s">
        <v>26</v>
      </c>
      <c r="C1510" t="s">
        <v>4</v>
      </c>
      <c r="D1510" t="s">
        <v>183</v>
      </c>
      <c r="E1510" t="s">
        <v>433</v>
      </c>
      <c r="F1510">
        <v>3.0864197530864196E-3</v>
      </c>
      <c r="G1510">
        <v>36.9</v>
      </c>
      <c r="H1510">
        <v>0.11388888888888887</v>
      </c>
      <c r="I1510">
        <v>77.900000000000006</v>
      </c>
      <c r="J1510">
        <v>0.24043209876543209</v>
      </c>
      <c r="K1510">
        <v>57.685000000000002</v>
      </c>
      <c r="L1510">
        <v>0.17804012345679013</v>
      </c>
      <c r="M1510" s="41">
        <v>2.0100688561797142E-2</v>
      </c>
      <c r="N1510" s="41">
        <v>6.2039162227768959E-5</v>
      </c>
    </row>
    <row r="1511" spans="1:14" x14ac:dyDescent="0.25">
      <c r="A1511">
        <v>7830616</v>
      </c>
      <c r="B1511" t="s">
        <v>26</v>
      </c>
      <c r="C1511" t="s">
        <v>4</v>
      </c>
      <c r="D1511" t="s">
        <v>183</v>
      </c>
      <c r="E1511" t="s">
        <v>663</v>
      </c>
      <c r="F1511">
        <v>6.1728395061728392E-3</v>
      </c>
      <c r="G1511">
        <v>30.7</v>
      </c>
      <c r="H1511">
        <v>0.18950617283950616</v>
      </c>
      <c r="I1511">
        <v>84.2</v>
      </c>
      <c r="J1511">
        <v>0.51975308641975304</v>
      </c>
      <c r="K1511">
        <v>66.664999999999992</v>
      </c>
      <c r="L1511">
        <v>0.41151234567901229</v>
      </c>
      <c r="M1511" s="41">
        <v>9.3610711395740509E-2</v>
      </c>
      <c r="N1511" s="41">
        <v>5.7784389750457096E-4</v>
      </c>
    </row>
    <row r="1512" spans="1:14" x14ac:dyDescent="0.25">
      <c r="A1512">
        <v>7830616</v>
      </c>
      <c r="B1512" t="s">
        <v>26</v>
      </c>
      <c r="C1512" t="s">
        <v>4</v>
      </c>
      <c r="D1512" t="s">
        <v>183</v>
      </c>
      <c r="E1512" t="s">
        <v>331</v>
      </c>
      <c r="F1512">
        <v>3.0864197530864196E-3</v>
      </c>
      <c r="G1512">
        <v>37.700000000000003</v>
      </c>
      <c r="H1512">
        <v>0.11635802469135803</v>
      </c>
      <c r="I1512">
        <v>75.5</v>
      </c>
      <c r="J1512">
        <v>0.23302469135802467</v>
      </c>
      <c r="K1512">
        <v>67.12</v>
      </c>
      <c r="L1512">
        <v>0.20716049382716051</v>
      </c>
      <c r="M1512" s="41">
        <v>-1.3484309427440166E-2</v>
      </c>
      <c r="N1512" s="41">
        <v>-4.1618238973580759E-5</v>
      </c>
    </row>
    <row r="1513" spans="1:14" x14ac:dyDescent="0.25">
      <c r="A1513">
        <v>7830616</v>
      </c>
      <c r="B1513" t="s">
        <v>26</v>
      </c>
      <c r="C1513" t="s">
        <v>4</v>
      </c>
      <c r="D1513" t="s">
        <v>183</v>
      </c>
      <c r="E1513" t="s">
        <v>665</v>
      </c>
      <c r="F1513">
        <v>9.2592592592592587E-3</v>
      </c>
      <c r="G1513">
        <v>47.4</v>
      </c>
      <c r="H1513">
        <v>0.43888888888888883</v>
      </c>
      <c r="I1513">
        <v>88.2</v>
      </c>
      <c r="J1513">
        <v>0.81666666666666665</v>
      </c>
      <c r="K1513">
        <v>73.064999999999998</v>
      </c>
      <c r="L1513">
        <v>0.67652777777777773</v>
      </c>
      <c r="M1513" s="41">
        <v>6.9334156811237335E-2</v>
      </c>
      <c r="N1513" s="41">
        <v>6.4198293343738265E-4</v>
      </c>
    </row>
    <row r="1514" spans="1:14" x14ac:dyDescent="0.25">
      <c r="A1514">
        <v>7830616</v>
      </c>
      <c r="B1514" t="s">
        <v>26</v>
      </c>
      <c r="C1514" t="s">
        <v>4</v>
      </c>
      <c r="D1514" t="s">
        <v>183</v>
      </c>
      <c r="E1514" t="s">
        <v>436</v>
      </c>
      <c r="F1514">
        <v>3.0864197530864196E-3</v>
      </c>
      <c r="G1514">
        <v>43.2</v>
      </c>
      <c r="H1514">
        <v>0.13333333333333333</v>
      </c>
      <c r="I1514">
        <v>87</v>
      </c>
      <c r="J1514">
        <v>0.26851851851851849</v>
      </c>
      <c r="K1514">
        <v>67.289999999999992</v>
      </c>
      <c r="L1514">
        <v>0.20768518518518514</v>
      </c>
      <c r="M1514" s="41">
        <v>6.364692747592926E-2</v>
      </c>
      <c r="N1514" s="41">
        <v>1.9644113418496685E-4</v>
      </c>
    </row>
    <row r="1515" spans="1:14" x14ac:dyDescent="0.25">
      <c r="A1515">
        <v>7830616</v>
      </c>
      <c r="B1515" t="s">
        <v>26</v>
      </c>
      <c r="C1515" t="s">
        <v>4</v>
      </c>
      <c r="D1515" t="s">
        <v>183</v>
      </c>
      <c r="E1515" t="s">
        <v>259</v>
      </c>
      <c r="F1515">
        <v>6.1728395061728392E-3</v>
      </c>
      <c r="G1515">
        <v>46.3</v>
      </c>
      <c r="H1515">
        <v>0.28580246913580243</v>
      </c>
      <c r="I1515">
        <v>93.4</v>
      </c>
      <c r="J1515">
        <v>0.57654320987654317</v>
      </c>
      <c r="K1515">
        <v>75.814999999999998</v>
      </c>
      <c r="L1515">
        <v>0.46799382716049381</v>
      </c>
      <c r="M1515" s="41">
        <v>0.18289288878440857</v>
      </c>
      <c r="N1515" s="41">
        <v>1.1289684492864726E-3</v>
      </c>
    </row>
    <row r="1516" spans="1:14" x14ac:dyDescent="0.25">
      <c r="A1516">
        <v>7830616</v>
      </c>
      <c r="B1516" t="s">
        <v>26</v>
      </c>
      <c r="C1516" t="s">
        <v>4</v>
      </c>
      <c r="D1516" t="s">
        <v>183</v>
      </c>
      <c r="E1516" t="s">
        <v>667</v>
      </c>
      <c r="F1516">
        <v>1.8518518518518517E-2</v>
      </c>
      <c r="G1516">
        <v>33.4</v>
      </c>
      <c r="H1516">
        <v>0.61851851851851847</v>
      </c>
      <c r="I1516">
        <v>84.7</v>
      </c>
      <c r="J1516">
        <v>1.5685185185185184</v>
      </c>
      <c r="K1516">
        <v>67.984999999999999</v>
      </c>
      <c r="L1516">
        <v>1.2589814814814815</v>
      </c>
      <c r="M1516" s="41">
        <v>7.8532829880714417E-2</v>
      </c>
      <c r="N1516" s="41">
        <v>1.4543116644576742E-3</v>
      </c>
    </row>
    <row r="1517" spans="1:14" x14ac:dyDescent="0.25">
      <c r="A1517">
        <v>7830616</v>
      </c>
      <c r="B1517" t="s">
        <v>26</v>
      </c>
      <c r="C1517" t="s">
        <v>4</v>
      </c>
      <c r="D1517" t="s">
        <v>183</v>
      </c>
      <c r="E1517" t="s">
        <v>437</v>
      </c>
      <c r="F1517">
        <v>3.0864197530864196E-3</v>
      </c>
      <c r="G1517">
        <v>39</v>
      </c>
      <c r="H1517">
        <v>0.12037037037037036</v>
      </c>
      <c r="I1517">
        <v>77.5</v>
      </c>
      <c r="J1517">
        <v>0.23919753086419751</v>
      </c>
      <c r="K1517">
        <v>59.245000000000005</v>
      </c>
      <c r="L1517">
        <v>0.18285493827160496</v>
      </c>
      <c r="M1517" s="41">
        <v>-1.6003332566469908E-3</v>
      </c>
      <c r="N1517" s="41">
        <v>-4.9393001748363911E-6</v>
      </c>
    </row>
    <row r="1518" spans="1:14" x14ac:dyDescent="0.25">
      <c r="A1518">
        <v>7830616</v>
      </c>
      <c r="B1518" t="s">
        <v>26</v>
      </c>
      <c r="C1518" t="s">
        <v>4</v>
      </c>
      <c r="D1518" t="s">
        <v>183</v>
      </c>
      <c r="E1518" t="s">
        <v>642</v>
      </c>
      <c r="F1518">
        <v>1.2345679012345678E-2</v>
      </c>
      <c r="G1518">
        <v>26.1</v>
      </c>
      <c r="H1518">
        <v>0.32222222222222224</v>
      </c>
      <c r="I1518">
        <v>71.099999999999994</v>
      </c>
      <c r="J1518">
        <v>0.87777777777777766</v>
      </c>
      <c r="K1518">
        <v>55.864999999999995</v>
      </c>
      <c r="L1518">
        <v>0.68969135802469128</v>
      </c>
      <c r="M1518" s="41">
        <v>-5.3310856223106384E-2</v>
      </c>
      <c r="N1518" s="41">
        <v>-6.581587188037825E-4</v>
      </c>
    </row>
    <row r="1519" spans="1:14" x14ac:dyDescent="0.25">
      <c r="A1519">
        <v>7830616</v>
      </c>
      <c r="B1519" t="s">
        <v>26</v>
      </c>
      <c r="C1519" t="s">
        <v>4</v>
      </c>
      <c r="D1519" t="s">
        <v>183</v>
      </c>
      <c r="E1519" t="s">
        <v>669</v>
      </c>
      <c r="F1519">
        <v>3.0864197530864196E-3</v>
      </c>
      <c r="G1519">
        <v>32.700000000000003</v>
      </c>
      <c r="H1519">
        <v>0.10092592592592593</v>
      </c>
      <c r="I1519">
        <v>75.400000000000006</v>
      </c>
      <c r="J1519">
        <v>0.23271604938271606</v>
      </c>
      <c r="K1519">
        <v>64.600000000000009</v>
      </c>
      <c r="L1519">
        <v>0.19938271604938274</v>
      </c>
      <c r="M1519" s="41">
        <v>3.7278342992067337E-2</v>
      </c>
      <c r="N1519" s="41">
        <v>1.1505661417304733E-4</v>
      </c>
    </row>
    <row r="1520" spans="1:14" x14ac:dyDescent="0.25">
      <c r="A1520">
        <v>7830616</v>
      </c>
      <c r="B1520" t="s">
        <v>26</v>
      </c>
      <c r="C1520" t="s">
        <v>4</v>
      </c>
      <c r="D1520" t="s">
        <v>183</v>
      </c>
      <c r="E1520" t="s">
        <v>670</v>
      </c>
      <c r="F1520">
        <v>3.0864197530864196E-3</v>
      </c>
      <c r="G1520">
        <v>34</v>
      </c>
      <c r="H1520">
        <v>0.10493827160493827</v>
      </c>
      <c r="I1520">
        <v>90.3</v>
      </c>
      <c r="J1520">
        <v>0.27870370370370368</v>
      </c>
      <c r="K1520">
        <v>70.664999999999992</v>
      </c>
      <c r="L1520">
        <v>0.21810185185185182</v>
      </c>
      <c r="M1520" s="41">
        <v>0.10262145102024078</v>
      </c>
      <c r="N1520" s="41">
        <v>3.1673287351926166E-4</v>
      </c>
    </row>
    <row r="1521" spans="1:14" x14ac:dyDescent="0.25">
      <c r="A1521">
        <v>7830616</v>
      </c>
      <c r="B1521" t="s">
        <v>26</v>
      </c>
      <c r="C1521" t="s">
        <v>4</v>
      </c>
      <c r="D1521" t="s">
        <v>183</v>
      </c>
      <c r="E1521" t="s">
        <v>671</v>
      </c>
      <c r="F1521">
        <v>3.0864197530864196E-3</v>
      </c>
      <c r="G1521">
        <v>37</v>
      </c>
      <c r="H1521">
        <v>0.11419753086419752</v>
      </c>
      <c r="I1521">
        <v>81.400000000000006</v>
      </c>
      <c r="J1521">
        <v>0.25123456790123455</v>
      </c>
      <c r="K1521">
        <v>69.509999999999991</v>
      </c>
      <c r="L1521">
        <v>0.214537037037037</v>
      </c>
      <c r="M1521" s="41">
        <v>0.10155421495437622</v>
      </c>
      <c r="N1521" s="41">
        <v>3.1343893504437101E-4</v>
      </c>
    </row>
    <row r="1522" spans="1:14" x14ac:dyDescent="0.25">
      <c r="A1522">
        <v>7830616</v>
      </c>
      <c r="B1522" t="s">
        <v>26</v>
      </c>
      <c r="C1522" t="s">
        <v>4</v>
      </c>
      <c r="D1522" t="s">
        <v>185</v>
      </c>
      <c r="E1522" t="s">
        <v>646</v>
      </c>
      <c r="F1522">
        <v>3.0864197530864196E-3</v>
      </c>
      <c r="G1522">
        <v>58.1</v>
      </c>
      <c r="H1522">
        <v>0.17932098765432097</v>
      </c>
      <c r="I1522">
        <v>88.5</v>
      </c>
      <c r="J1522">
        <v>0.27314814814814814</v>
      </c>
      <c r="K1522">
        <v>73.825000000000003</v>
      </c>
      <c r="L1522">
        <v>0.22785493827160494</v>
      </c>
      <c r="M1522" s="41">
        <v>1.9858358427882195E-2</v>
      </c>
      <c r="N1522" s="41">
        <v>6.1291229715685784E-5</v>
      </c>
    </row>
    <row r="1523" spans="1:14" x14ac:dyDescent="0.25">
      <c r="A1523">
        <v>7830616</v>
      </c>
      <c r="B1523" t="s">
        <v>26</v>
      </c>
      <c r="C1523" t="s">
        <v>4</v>
      </c>
      <c r="D1523" t="s">
        <v>185</v>
      </c>
      <c r="E1523" t="s">
        <v>190</v>
      </c>
      <c r="F1523">
        <v>1.5432098765432098E-2</v>
      </c>
      <c r="G1523">
        <v>56.2</v>
      </c>
      <c r="H1523">
        <v>0.86728395061728392</v>
      </c>
      <c r="I1523">
        <v>92.4</v>
      </c>
      <c r="J1523">
        <v>1.425925925925926</v>
      </c>
      <c r="K1523">
        <v>74.92</v>
      </c>
      <c r="L1523">
        <v>1.1561728395061728</v>
      </c>
      <c r="M1523" s="41">
        <v>5.7948008179664612E-2</v>
      </c>
      <c r="N1523" s="41">
        <v>8.9425938548865142E-4</v>
      </c>
    </row>
    <row r="1524" spans="1:14" x14ac:dyDescent="0.25">
      <c r="A1524">
        <v>7830616</v>
      </c>
      <c r="B1524" t="s">
        <v>26</v>
      </c>
      <c r="C1524" t="s">
        <v>4</v>
      </c>
      <c r="D1524" t="s">
        <v>299</v>
      </c>
      <c r="E1524" t="s">
        <v>942</v>
      </c>
      <c r="F1524">
        <v>3.0864197530864196E-3</v>
      </c>
      <c r="G1524">
        <v>71.400000000000006</v>
      </c>
      <c r="H1524">
        <v>0.22037037037037038</v>
      </c>
      <c r="I1524">
        <v>97.2</v>
      </c>
      <c r="J1524">
        <v>0.3</v>
      </c>
      <c r="K1524">
        <v>84.36999999999999</v>
      </c>
      <c r="L1524">
        <v>0.26040123456790121</v>
      </c>
      <c r="M1524" s="41">
        <v>0.15545588731765747</v>
      </c>
      <c r="N1524" s="41">
        <v>4.7980212135079463E-4</v>
      </c>
    </row>
    <row r="1525" spans="1:14" x14ac:dyDescent="0.25">
      <c r="A1525">
        <v>7830616</v>
      </c>
      <c r="B1525" t="s">
        <v>26</v>
      </c>
      <c r="C1525" t="s">
        <v>4</v>
      </c>
      <c r="D1525" t="s">
        <v>193</v>
      </c>
      <c r="E1525" t="s">
        <v>333</v>
      </c>
      <c r="F1525">
        <v>3.0864197530864196E-3</v>
      </c>
      <c r="G1525">
        <v>41.9</v>
      </c>
      <c r="H1525">
        <v>0.12932098765432098</v>
      </c>
      <c r="I1525">
        <v>72.900000000000006</v>
      </c>
      <c r="J1525">
        <v>0.22500000000000001</v>
      </c>
      <c r="K1525">
        <v>62.290000000000006</v>
      </c>
      <c r="L1525">
        <v>0.19225308641975308</v>
      </c>
      <c r="M1525" s="41">
        <v>-4.1420940309762955E-2</v>
      </c>
      <c r="N1525" s="41">
        <v>-1.278424083634659E-4</v>
      </c>
    </row>
    <row r="1526" spans="1:14" x14ac:dyDescent="0.25">
      <c r="A1526">
        <v>7830616</v>
      </c>
      <c r="B1526" t="s">
        <v>26</v>
      </c>
      <c r="C1526" t="s">
        <v>4</v>
      </c>
      <c r="D1526" t="s">
        <v>193</v>
      </c>
      <c r="E1526" t="s">
        <v>239</v>
      </c>
      <c r="F1526">
        <v>6.1728395061728392E-3</v>
      </c>
      <c r="G1526">
        <v>43.3</v>
      </c>
      <c r="H1526">
        <v>0.26728395061728394</v>
      </c>
      <c r="I1526">
        <v>83.3</v>
      </c>
      <c r="J1526">
        <v>0.51419753086419751</v>
      </c>
      <c r="K1526">
        <v>69.054999999999993</v>
      </c>
      <c r="L1526">
        <v>0.42626543209876538</v>
      </c>
      <c r="M1526" s="41">
        <v>8.7022148072719574E-2</v>
      </c>
      <c r="N1526" s="41">
        <v>5.3717375353530593E-4</v>
      </c>
    </row>
    <row r="1527" spans="1:14" x14ac:dyDescent="0.25">
      <c r="A1527">
        <v>7830616</v>
      </c>
      <c r="B1527" t="s">
        <v>26</v>
      </c>
      <c r="C1527" t="s">
        <v>4</v>
      </c>
      <c r="D1527" t="s">
        <v>193</v>
      </c>
      <c r="E1527" t="s">
        <v>334</v>
      </c>
      <c r="F1527">
        <v>3.0864197530864196E-3</v>
      </c>
      <c r="G1527">
        <v>38.4</v>
      </c>
      <c r="H1527">
        <v>0.11851851851851851</v>
      </c>
      <c r="I1527">
        <v>86.9</v>
      </c>
      <c r="J1527">
        <v>0.26820987654320988</v>
      </c>
      <c r="K1527">
        <v>67.325000000000003</v>
      </c>
      <c r="L1527">
        <v>0.20779320987654321</v>
      </c>
      <c r="M1527" s="41">
        <v>7.634376734495163E-2</v>
      </c>
      <c r="N1527" s="41">
        <v>2.3562891155849266E-4</v>
      </c>
    </row>
    <row r="1528" spans="1:14" x14ac:dyDescent="0.25">
      <c r="A1528">
        <v>7830616</v>
      </c>
      <c r="B1528" t="s">
        <v>26</v>
      </c>
      <c r="C1528" t="s">
        <v>4</v>
      </c>
      <c r="D1528" t="s">
        <v>193</v>
      </c>
      <c r="E1528" t="s">
        <v>195</v>
      </c>
      <c r="F1528">
        <v>6.1728395061728392E-3</v>
      </c>
      <c r="G1528">
        <v>60.8</v>
      </c>
      <c r="H1528">
        <v>0.37530864197530861</v>
      </c>
      <c r="I1528">
        <v>79.3</v>
      </c>
      <c r="J1528">
        <v>0.48950617283950615</v>
      </c>
      <c r="K1528">
        <v>76.775000000000006</v>
      </c>
      <c r="L1528">
        <v>0.47391975308641976</v>
      </c>
      <c r="M1528" s="41">
        <v>-4.2420931160449982E-2</v>
      </c>
      <c r="N1528" s="41">
        <v>-2.6185759975586406E-4</v>
      </c>
    </row>
    <row r="1529" spans="1:14" x14ac:dyDescent="0.25">
      <c r="A1529">
        <v>7830616</v>
      </c>
      <c r="B1529" t="s">
        <v>26</v>
      </c>
      <c r="C1529" t="s">
        <v>4</v>
      </c>
      <c r="D1529" t="s">
        <v>193</v>
      </c>
      <c r="E1529" t="s">
        <v>261</v>
      </c>
      <c r="F1529">
        <v>3.0864197530864196E-3</v>
      </c>
      <c r="G1529">
        <v>35.5</v>
      </c>
      <c r="H1529">
        <v>0.10956790123456789</v>
      </c>
      <c r="I1529">
        <v>93.9</v>
      </c>
      <c r="J1529">
        <v>0.2898148148148148</v>
      </c>
      <c r="K1529">
        <v>71.275000000000006</v>
      </c>
      <c r="L1529">
        <v>0.21998456790123458</v>
      </c>
      <c r="M1529" s="41">
        <v>0.14208409190177917</v>
      </c>
      <c r="N1529" s="41">
        <v>4.3853114784499745E-4</v>
      </c>
    </row>
    <row r="1530" spans="1:14" x14ac:dyDescent="0.25">
      <c r="A1530">
        <v>7830616</v>
      </c>
      <c r="B1530" t="s">
        <v>26</v>
      </c>
      <c r="C1530" t="s">
        <v>4</v>
      </c>
      <c r="D1530" t="s">
        <v>193</v>
      </c>
      <c r="E1530" t="s">
        <v>335</v>
      </c>
      <c r="F1530">
        <v>3.0864197530864196E-3</v>
      </c>
      <c r="G1530">
        <v>58.7</v>
      </c>
      <c r="H1530">
        <v>0.18117283950617283</v>
      </c>
      <c r="I1530">
        <v>98.8</v>
      </c>
      <c r="J1530">
        <v>0.30493827160493825</v>
      </c>
      <c r="K1530">
        <v>83.45</v>
      </c>
      <c r="L1530">
        <v>0.2575617283950617</v>
      </c>
      <c r="M1530" s="41">
        <v>0.26058366894721985</v>
      </c>
      <c r="N1530" s="41">
        <v>8.0427058317043159E-4</v>
      </c>
    </row>
    <row r="1531" spans="1:14" x14ac:dyDescent="0.25">
      <c r="A1531">
        <v>7830616</v>
      </c>
      <c r="B1531" t="s">
        <v>26</v>
      </c>
      <c r="C1531" t="s">
        <v>4</v>
      </c>
      <c r="D1531" t="s">
        <v>193</v>
      </c>
      <c r="E1531" t="s">
        <v>263</v>
      </c>
      <c r="F1531">
        <v>6.1728395061728392E-3</v>
      </c>
      <c r="G1531">
        <v>47.2</v>
      </c>
      <c r="H1531">
        <v>0.29135802469135802</v>
      </c>
      <c r="I1531">
        <v>97.8</v>
      </c>
      <c r="J1531">
        <v>0.60370370370370363</v>
      </c>
      <c r="K1531">
        <v>78.150000000000006</v>
      </c>
      <c r="L1531">
        <v>0.4824074074074074</v>
      </c>
      <c r="M1531" s="41">
        <v>0.1590317040681839</v>
      </c>
      <c r="N1531" s="41">
        <v>9.8167718560607329E-4</v>
      </c>
    </row>
    <row r="1532" spans="1:14" x14ac:dyDescent="0.25">
      <c r="A1532">
        <v>7830616</v>
      </c>
      <c r="B1532" t="s">
        <v>26</v>
      </c>
      <c r="C1532" t="s">
        <v>4</v>
      </c>
      <c r="D1532" t="s">
        <v>193</v>
      </c>
      <c r="E1532" t="s">
        <v>240</v>
      </c>
      <c r="F1532">
        <v>6.1728395061728392E-3</v>
      </c>
      <c r="G1532">
        <v>44.3</v>
      </c>
      <c r="H1532">
        <v>0.27345679012345675</v>
      </c>
      <c r="I1532">
        <v>81.2</v>
      </c>
      <c r="J1532">
        <v>0.50123456790123455</v>
      </c>
      <c r="K1532">
        <v>71.86999999999999</v>
      </c>
      <c r="L1532">
        <v>0.44364197530864191</v>
      </c>
      <c r="M1532" s="41">
        <v>6.2974326312541962E-2</v>
      </c>
      <c r="N1532" s="41">
        <v>3.8873040933667876E-4</v>
      </c>
    </row>
    <row r="1533" spans="1:14" x14ac:dyDescent="0.25">
      <c r="A1533">
        <v>7830616</v>
      </c>
      <c r="B1533" t="s">
        <v>26</v>
      </c>
      <c r="C1533" t="s">
        <v>4</v>
      </c>
      <c r="D1533" t="s">
        <v>193</v>
      </c>
      <c r="E1533" t="s">
        <v>64</v>
      </c>
      <c r="F1533">
        <v>6.1728395061728392E-3</v>
      </c>
      <c r="G1533">
        <v>48.3</v>
      </c>
      <c r="H1533">
        <v>0.29814814814814811</v>
      </c>
      <c r="I1533">
        <v>96.7</v>
      </c>
      <c r="J1533">
        <v>0.59691358024691354</v>
      </c>
      <c r="K1533">
        <v>67.41</v>
      </c>
      <c r="L1533">
        <v>0.41611111111111104</v>
      </c>
      <c r="M1533" s="41">
        <v>-7.521891500800848E-3</v>
      </c>
      <c r="N1533" s="41">
        <v>-4.6431429017289186E-5</v>
      </c>
    </row>
    <row r="1534" spans="1:14" x14ac:dyDescent="0.25">
      <c r="A1534">
        <v>7830616</v>
      </c>
      <c r="B1534" t="s">
        <v>26</v>
      </c>
      <c r="C1534" t="s">
        <v>4</v>
      </c>
      <c r="D1534" t="s">
        <v>193</v>
      </c>
      <c r="E1534" t="s">
        <v>336</v>
      </c>
      <c r="F1534">
        <v>3.0864197530864196E-3</v>
      </c>
      <c r="G1534">
        <v>46.9</v>
      </c>
      <c r="H1534">
        <v>0.14475308641975307</v>
      </c>
      <c r="I1534">
        <v>94.2</v>
      </c>
      <c r="J1534">
        <v>0.29074074074074074</v>
      </c>
      <c r="K1534">
        <v>75.844999999999999</v>
      </c>
      <c r="L1534">
        <v>0.2340895061728395</v>
      </c>
      <c r="M1534" s="41">
        <v>0.13666161894798279</v>
      </c>
      <c r="N1534" s="41">
        <v>4.2179512020982341E-4</v>
      </c>
    </row>
    <row r="1535" spans="1:14" x14ac:dyDescent="0.25">
      <c r="A1535">
        <v>7830616</v>
      </c>
      <c r="B1535" t="s">
        <v>26</v>
      </c>
      <c r="C1535" t="s">
        <v>4</v>
      </c>
      <c r="D1535" t="s">
        <v>193</v>
      </c>
      <c r="E1535" t="s">
        <v>198</v>
      </c>
      <c r="F1535">
        <v>6.1728395061728392E-3</v>
      </c>
      <c r="G1535">
        <v>42.7</v>
      </c>
      <c r="H1535">
        <v>0.26358024691358023</v>
      </c>
      <c r="I1535">
        <v>90.6</v>
      </c>
      <c r="J1535">
        <v>0.55925925925925923</v>
      </c>
      <c r="K1535">
        <v>74.259999999999991</v>
      </c>
      <c r="L1535">
        <v>0.458395061728395</v>
      </c>
      <c r="M1535" s="41">
        <v>9.107411652803421E-2</v>
      </c>
      <c r="N1535" s="41">
        <v>5.6218590449403835E-4</v>
      </c>
    </row>
    <row r="1536" spans="1:14" x14ac:dyDescent="0.25">
      <c r="A1536">
        <v>7830616</v>
      </c>
      <c r="B1536" t="s">
        <v>26</v>
      </c>
      <c r="C1536" t="s">
        <v>4</v>
      </c>
      <c r="D1536" t="s">
        <v>193</v>
      </c>
      <c r="E1536" t="s">
        <v>951</v>
      </c>
      <c r="F1536">
        <v>6.1728395061728392E-3</v>
      </c>
      <c r="G1536">
        <v>60.2</v>
      </c>
      <c r="H1536">
        <v>0.37160493827160496</v>
      </c>
      <c r="I1536">
        <v>87.7</v>
      </c>
      <c r="J1536">
        <v>0.54135802469135796</v>
      </c>
      <c r="K1536">
        <v>69.679999999999993</v>
      </c>
      <c r="L1536">
        <v>0.43012345679012337</v>
      </c>
      <c r="M1536" s="41">
        <v>5.6500744074583054E-2</v>
      </c>
      <c r="N1536" s="41">
        <v>3.487700251517472E-4</v>
      </c>
    </row>
    <row r="1537" spans="1:14" x14ac:dyDescent="0.25">
      <c r="A1537">
        <v>7830616</v>
      </c>
      <c r="B1537" t="s">
        <v>26</v>
      </c>
      <c r="C1537" t="s">
        <v>4</v>
      </c>
      <c r="D1537" t="s">
        <v>193</v>
      </c>
      <c r="E1537" t="s">
        <v>202</v>
      </c>
      <c r="F1537">
        <v>3.0864197530864196E-3</v>
      </c>
      <c r="G1537">
        <v>49.7</v>
      </c>
      <c r="H1537">
        <v>0.15339506172839507</v>
      </c>
      <c r="I1537">
        <v>81.900000000000006</v>
      </c>
      <c r="J1537">
        <v>0.25277777777777777</v>
      </c>
      <c r="K1537">
        <v>62.805</v>
      </c>
      <c r="L1537">
        <v>0.19384259259259259</v>
      </c>
      <c r="M1537" s="41">
        <v>1.4019427821040154E-2</v>
      </c>
      <c r="N1537" s="41">
        <v>4.3269838953827635E-5</v>
      </c>
    </row>
    <row r="1538" spans="1:14" x14ac:dyDescent="0.25">
      <c r="A1538">
        <v>7830616</v>
      </c>
      <c r="B1538" t="s">
        <v>26</v>
      </c>
      <c r="C1538" t="s">
        <v>4</v>
      </c>
      <c r="D1538" t="s">
        <v>193</v>
      </c>
      <c r="E1538" t="s">
        <v>204</v>
      </c>
      <c r="F1538">
        <v>1.2345679012345678E-2</v>
      </c>
      <c r="G1538">
        <v>58</v>
      </c>
      <c r="H1538">
        <v>0.71604938271604934</v>
      </c>
      <c r="I1538">
        <v>80.8</v>
      </c>
      <c r="J1538">
        <v>0.99753086419753079</v>
      </c>
      <c r="K1538">
        <v>69.329999999999984</v>
      </c>
      <c r="L1538">
        <v>0.85592592592592565</v>
      </c>
      <c r="M1538" s="41">
        <v>-1.4808675274252892E-2</v>
      </c>
      <c r="N1538" s="41">
        <v>-1.8282315153398629E-4</v>
      </c>
    </row>
    <row r="1539" spans="1:14" x14ac:dyDescent="0.25">
      <c r="A1539">
        <v>7830616</v>
      </c>
      <c r="B1539" t="s">
        <v>26</v>
      </c>
      <c r="C1539" t="s">
        <v>4</v>
      </c>
      <c r="D1539" t="s">
        <v>193</v>
      </c>
      <c r="E1539" t="s">
        <v>994</v>
      </c>
      <c r="F1539">
        <v>3.0864197530864196E-3</v>
      </c>
      <c r="G1539">
        <v>76.900000000000006</v>
      </c>
      <c r="H1539">
        <v>0.23734567901234568</v>
      </c>
      <c r="I1539">
        <v>92.8</v>
      </c>
      <c r="J1539">
        <v>0.2864197530864197</v>
      </c>
      <c r="K1539">
        <v>87.59</v>
      </c>
      <c r="L1539">
        <v>0.27033950617283953</v>
      </c>
      <c r="M1539" s="41">
        <v>4.317159578204155E-2</v>
      </c>
      <c r="N1539" s="41">
        <v>1.3324566599395539E-4</v>
      </c>
    </row>
    <row r="1540" spans="1:14" x14ac:dyDescent="0.25">
      <c r="A1540">
        <v>7830616</v>
      </c>
      <c r="B1540" t="s">
        <v>26</v>
      </c>
      <c r="C1540" t="s">
        <v>4</v>
      </c>
      <c r="D1540" t="s">
        <v>306</v>
      </c>
      <c r="E1540" t="s">
        <v>444</v>
      </c>
      <c r="F1540">
        <v>3.0864197530864196E-3</v>
      </c>
      <c r="G1540">
        <v>62.7</v>
      </c>
      <c r="H1540">
        <v>0.19351851851851851</v>
      </c>
      <c r="I1540">
        <v>87</v>
      </c>
      <c r="J1540">
        <v>0.26851851851851849</v>
      </c>
      <c r="K1540">
        <v>73.954999999999998</v>
      </c>
      <c r="L1540">
        <v>0.22825617283950617</v>
      </c>
      <c r="M1540" s="41">
        <v>-9.9968705326318741E-3</v>
      </c>
      <c r="N1540" s="41">
        <v>-3.0854538680962575E-5</v>
      </c>
    </row>
    <row r="1541" spans="1:14" x14ac:dyDescent="0.25">
      <c r="A1541">
        <v>7830616</v>
      </c>
      <c r="B1541" t="s">
        <v>26</v>
      </c>
      <c r="C1541" t="s">
        <v>4</v>
      </c>
      <c r="D1541" t="s">
        <v>306</v>
      </c>
      <c r="E1541" t="s">
        <v>477</v>
      </c>
      <c r="F1541">
        <v>3.0864197530864196E-3</v>
      </c>
      <c r="G1541">
        <v>57.6</v>
      </c>
      <c r="H1541">
        <v>0.17777777777777778</v>
      </c>
      <c r="I1541">
        <v>87</v>
      </c>
      <c r="J1541">
        <v>0.26851851851851849</v>
      </c>
      <c r="K1541">
        <v>71.875</v>
      </c>
      <c r="L1541">
        <v>0.22183641975308641</v>
      </c>
      <c r="M1541" s="41">
        <v>8.078303188085556E-3</v>
      </c>
      <c r="N1541" s="41">
        <v>2.4933034531128259E-5</v>
      </c>
    </row>
    <row r="1542" spans="1:14" x14ac:dyDescent="0.25">
      <c r="A1542">
        <v>7830616</v>
      </c>
      <c r="B1542" t="s">
        <v>26</v>
      </c>
      <c r="C1542" t="s">
        <v>4</v>
      </c>
      <c r="D1542" t="s">
        <v>80</v>
      </c>
      <c r="E1542" t="s">
        <v>988</v>
      </c>
      <c r="F1542">
        <v>6.1728395061728392E-3</v>
      </c>
      <c r="G1542">
        <v>31.6</v>
      </c>
      <c r="H1542">
        <v>0.19506172839506172</v>
      </c>
      <c r="I1542">
        <v>78.5</v>
      </c>
      <c r="J1542">
        <v>0.48456790123456789</v>
      </c>
      <c r="K1542">
        <v>58.484999999999999</v>
      </c>
      <c r="L1542">
        <v>0.36101851851851852</v>
      </c>
      <c r="M1542" s="41">
        <v>-8.8589966297149658E-2</v>
      </c>
      <c r="N1542" s="41">
        <v>-5.4685164380956577E-4</v>
      </c>
    </row>
    <row r="1543" spans="1:14" x14ac:dyDescent="0.25">
      <c r="A1543">
        <v>7830616</v>
      </c>
      <c r="B1543" t="s">
        <v>26</v>
      </c>
      <c r="C1543" t="s">
        <v>4</v>
      </c>
      <c r="D1543" t="s">
        <v>80</v>
      </c>
      <c r="E1543" t="s">
        <v>342</v>
      </c>
      <c r="F1543">
        <v>3.0864197530864196E-3</v>
      </c>
      <c r="G1543">
        <v>41.1</v>
      </c>
      <c r="H1543">
        <v>0.12685185185185185</v>
      </c>
      <c r="I1543">
        <v>80.8</v>
      </c>
      <c r="J1543">
        <v>0.2493827160493827</v>
      </c>
      <c r="K1543">
        <v>69.27</v>
      </c>
      <c r="L1543">
        <v>0.21379629629629626</v>
      </c>
      <c r="M1543" s="41">
        <v>-6.0425367206335068E-2</v>
      </c>
      <c r="N1543" s="41">
        <v>-1.8649804693313292E-4</v>
      </c>
    </row>
    <row r="1544" spans="1:14" x14ac:dyDescent="0.25">
      <c r="A1544">
        <v>7830616</v>
      </c>
      <c r="B1544" t="s">
        <v>26</v>
      </c>
      <c r="C1544" t="s">
        <v>4</v>
      </c>
      <c r="D1544" t="s">
        <v>80</v>
      </c>
      <c r="E1544" t="s">
        <v>946</v>
      </c>
      <c r="F1544">
        <v>3.0864197530864196E-3</v>
      </c>
      <c r="G1544">
        <v>41.3</v>
      </c>
      <c r="H1544">
        <v>0.12746913580246913</v>
      </c>
      <c r="I1544">
        <v>97.4</v>
      </c>
      <c r="J1544">
        <v>0.30061728395061726</v>
      </c>
      <c r="K1544">
        <v>68.039999999999992</v>
      </c>
      <c r="L1544">
        <v>0.20999999999999996</v>
      </c>
      <c r="M1544" s="41">
        <v>0</v>
      </c>
      <c r="N1544" s="41">
        <v>0</v>
      </c>
    </row>
    <row r="1545" spans="1:14" x14ac:dyDescent="0.25">
      <c r="A1545">
        <v>7830616</v>
      </c>
      <c r="B1545" t="s">
        <v>26</v>
      </c>
      <c r="C1545" t="s">
        <v>4</v>
      </c>
      <c r="D1545" t="s">
        <v>80</v>
      </c>
      <c r="E1545" t="s">
        <v>345</v>
      </c>
      <c r="F1545">
        <v>9.2592592592592587E-3</v>
      </c>
      <c r="G1545">
        <v>39</v>
      </c>
      <c r="H1545">
        <v>0.3611111111111111</v>
      </c>
      <c r="I1545">
        <v>65.599999999999994</v>
      </c>
      <c r="J1545">
        <v>0.60740740740740728</v>
      </c>
      <c r="K1545">
        <v>52.765000000000001</v>
      </c>
      <c r="L1545">
        <v>0.48856481481481479</v>
      </c>
      <c r="M1545" s="41">
        <v>-0.19943246245384216</v>
      </c>
      <c r="N1545" s="41">
        <v>-1.8465968745726125E-3</v>
      </c>
    </row>
    <row r="1546" spans="1:14" x14ac:dyDescent="0.25">
      <c r="A1546">
        <v>7830616</v>
      </c>
      <c r="B1546" t="s">
        <v>26</v>
      </c>
      <c r="C1546" t="s">
        <v>4</v>
      </c>
      <c r="D1546" t="s">
        <v>80</v>
      </c>
      <c r="E1546" t="s">
        <v>995</v>
      </c>
      <c r="F1546">
        <v>3.0864197530864196E-3</v>
      </c>
      <c r="G1546">
        <v>41.9</v>
      </c>
      <c r="H1546">
        <v>0.12932098765432098</v>
      </c>
      <c r="I1546">
        <v>74.599999999999994</v>
      </c>
      <c r="J1546">
        <v>0.23024691358024688</v>
      </c>
      <c r="K1546">
        <v>65.419999999999987</v>
      </c>
      <c r="L1546">
        <v>0.20191358024691353</v>
      </c>
      <c r="M1546" s="41">
        <v>-8.873361349105835E-2</v>
      </c>
      <c r="N1546" s="41">
        <v>-2.7386917744153812E-4</v>
      </c>
    </row>
    <row r="1547" spans="1:14" x14ac:dyDescent="0.25">
      <c r="A1547">
        <v>7830616</v>
      </c>
      <c r="B1547" t="s">
        <v>26</v>
      </c>
      <c r="C1547" t="s">
        <v>4</v>
      </c>
      <c r="D1547" t="s">
        <v>346</v>
      </c>
      <c r="E1547" t="s">
        <v>996</v>
      </c>
      <c r="F1547">
        <v>3.0864197530864196E-3</v>
      </c>
      <c r="G1547">
        <v>39.200000000000003</v>
      </c>
      <c r="H1547">
        <v>0.12098765432098765</v>
      </c>
      <c r="I1547">
        <v>74.900000000000006</v>
      </c>
      <c r="J1547">
        <v>0.23117283950617284</v>
      </c>
      <c r="K1547">
        <v>55.54</v>
      </c>
      <c r="L1547">
        <v>0.17141975308641974</v>
      </c>
      <c r="M1547" s="41">
        <v>-0.11929197609424591</v>
      </c>
      <c r="N1547" s="41">
        <v>-3.6818511140199352E-4</v>
      </c>
    </row>
    <row r="1548" spans="1:14" x14ac:dyDescent="0.25">
      <c r="A1548">
        <v>7830616</v>
      </c>
      <c r="B1548" t="s">
        <v>26</v>
      </c>
      <c r="C1548" t="s">
        <v>4</v>
      </c>
      <c r="D1548" t="s">
        <v>209</v>
      </c>
      <c r="E1548" t="s">
        <v>997</v>
      </c>
      <c r="F1548">
        <v>3.0864197530864196E-3</v>
      </c>
      <c r="G1548">
        <v>40.6</v>
      </c>
      <c r="H1548">
        <v>0.12530864197530864</v>
      </c>
      <c r="I1548">
        <v>70</v>
      </c>
      <c r="J1548">
        <v>0.21604938271604937</v>
      </c>
      <c r="K1548">
        <v>56.42</v>
      </c>
      <c r="L1548">
        <v>0.17413580246913579</v>
      </c>
      <c r="M1548" s="41">
        <v>-0.11709240823984146</v>
      </c>
      <c r="N1548" s="41">
        <v>-3.613963217279057E-4</v>
      </c>
    </row>
    <row r="1549" spans="1:14" x14ac:dyDescent="0.25">
      <c r="A1549">
        <v>7830616</v>
      </c>
      <c r="B1549" t="s">
        <v>26</v>
      </c>
      <c r="C1549" t="s">
        <v>4</v>
      </c>
      <c r="D1549" t="s">
        <v>673</v>
      </c>
      <c r="E1549" t="s">
        <v>661</v>
      </c>
      <c r="F1549">
        <v>6.1728395061728392E-3</v>
      </c>
      <c r="G1549">
        <v>48.4</v>
      </c>
      <c r="H1549">
        <v>0.29876543209876538</v>
      </c>
      <c r="I1549">
        <v>85.1</v>
      </c>
      <c r="J1549">
        <v>0.52530864197530858</v>
      </c>
      <c r="K1549">
        <v>72.359999999999985</v>
      </c>
      <c r="L1549">
        <v>0.44666666666666655</v>
      </c>
      <c r="M1549" s="41">
        <v>-4.3867293745279312E-2</v>
      </c>
      <c r="N1549" s="41">
        <v>-2.7078576385974884E-4</v>
      </c>
    </row>
    <row r="1550" spans="1:14" x14ac:dyDescent="0.25">
      <c r="A1550">
        <v>7830616</v>
      </c>
      <c r="B1550" t="s">
        <v>26</v>
      </c>
      <c r="C1550" t="s">
        <v>4</v>
      </c>
      <c r="D1550" t="s">
        <v>673</v>
      </c>
      <c r="E1550" t="s">
        <v>998</v>
      </c>
      <c r="F1550">
        <v>3.0864197530864196E-3</v>
      </c>
      <c r="G1550">
        <v>46.9</v>
      </c>
      <c r="H1550">
        <v>0.14475308641975307</v>
      </c>
      <c r="I1550">
        <v>77.3</v>
      </c>
      <c r="J1550">
        <v>0.23858024691358024</v>
      </c>
      <c r="K1550">
        <v>64.36</v>
      </c>
      <c r="L1550">
        <v>0.19864197530864197</v>
      </c>
      <c r="M1550" s="41">
        <v>-3.2611951231956482E-2</v>
      </c>
      <c r="N1550" s="41">
        <v>-1.0065417046900148E-4</v>
      </c>
    </row>
    <row r="1551" spans="1:14" x14ac:dyDescent="0.25">
      <c r="A1551">
        <v>7830616</v>
      </c>
      <c r="B1551" t="s">
        <v>26</v>
      </c>
      <c r="C1551" t="s">
        <v>4</v>
      </c>
      <c r="D1551" t="s">
        <v>673</v>
      </c>
      <c r="E1551" t="s">
        <v>991</v>
      </c>
      <c r="F1551">
        <v>3.0864197530864196E-3</v>
      </c>
      <c r="G1551">
        <v>50.7</v>
      </c>
      <c r="H1551">
        <v>0.15648148148148147</v>
      </c>
      <c r="I1551">
        <v>84.8</v>
      </c>
      <c r="J1551">
        <v>0.26172839506172835</v>
      </c>
      <c r="K1551">
        <v>74.89500000000001</v>
      </c>
      <c r="L1551">
        <v>0.23115740740740742</v>
      </c>
      <c r="M1551" s="41">
        <v>6.8685486912727356E-2</v>
      </c>
      <c r="N1551" s="41">
        <v>2.1199224355780046E-4</v>
      </c>
    </row>
    <row r="1552" spans="1:14" x14ac:dyDescent="0.25">
      <c r="A1552">
        <v>7830616</v>
      </c>
      <c r="B1552" t="s">
        <v>26</v>
      </c>
      <c r="C1552" t="s">
        <v>4</v>
      </c>
      <c r="D1552" t="s">
        <v>620</v>
      </c>
      <c r="E1552" t="s">
        <v>999</v>
      </c>
      <c r="F1552">
        <v>3.0864197530864196E-3</v>
      </c>
      <c r="G1552">
        <v>48</v>
      </c>
      <c r="H1552">
        <v>0.14814814814814814</v>
      </c>
      <c r="I1552">
        <v>81.2</v>
      </c>
      <c r="J1552">
        <v>0.25061728395061728</v>
      </c>
      <c r="K1552">
        <v>68.24499999999999</v>
      </c>
      <c r="L1552">
        <v>0.21063271604938266</v>
      </c>
      <c r="M1552" s="41">
        <v>-4.1249275207519531E-2</v>
      </c>
      <c r="N1552" s="41">
        <v>-1.2731257780098621E-4</v>
      </c>
    </row>
    <row r="1553" spans="1:14" s="8" customFormat="1" x14ac:dyDescent="0.25">
      <c r="A1553" s="8">
        <v>7830616</v>
      </c>
      <c r="B1553" s="8" t="s">
        <v>26</v>
      </c>
      <c r="C1553" s="8" t="s">
        <v>4</v>
      </c>
      <c r="D1553" s="8" t="s">
        <v>2324</v>
      </c>
      <c r="F1553" s="8">
        <v>0.68518518518518601</v>
      </c>
      <c r="H1553" s="8">
        <v>28.296913580246912</v>
      </c>
      <c r="J1553" s="8">
        <v>57.58888888888886</v>
      </c>
      <c r="L1553" s="8">
        <v>46.272947530864194</v>
      </c>
      <c r="M1553" s="41"/>
      <c r="N1553" s="43">
        <v>2.1935101773842815E-2</v>
      </c>
    </row>
    <row r="1554" spans="1:14" x14ac:dyDescent="0.25">
      <c r="A1554">
        <v>7830616</v>
      </c>
      <c r="B1554" t="s">
        <v>26</v>
      </c>
      <c r="C1554" t="s">
        <v>6</v>
      </c>
      <c r="D1554" t="s">
        <v>151</v>
      </c>
      <c r="E1554" t="s">
        <v>242</v>
      </c>
      <c r="F1554">
        <v>1.2345679012345678E-2</v>
      </c>
      <c r="G1554">
        <v>28.2</v>
      </c>
      <c r="H1554">
        <v>0.3481481481481481</v>
      </c>
      <c r="I1554">
        <v>76</v>
      </c>
      <c r="J1554">
        <v>0.93827160493827155</v>
      </c>
      <c r="K1554">
        <v>58.125</v>
      </c>
      <c r="L1554">
        <v>0.71759259259259256</v>
      </c>
      <c r="M1554" s="41">
        <v>-2.8409458696842194E-2</v>
      </c>
      <c r="N1554" s="41">
        <v>-3.5073405798570609E-4</v>
      </c>
    </row>
    <row r="1555" spans="1:14" x14ac:dyDescent="0.25">
      <c r="A1555">
        <v>7830616</v>
      </c>
      <c r="B1555" t="s">
        <v>26</v>
      </c>
      <c r="C1555" t="s">
        <v>6</v>
      </c>
      <c r="D1555" t="s">
        <v>151</v>
      </c>
      <c r="E1555" t="s">
        <v>243</v>
      </c>
      <c r="F1555">
        <v>3.0864197530864196E-3</v>
      </c>
      <c r="G1555">
        <v>30.4</v>
      </c>
      <c r="H1555">
        <v>9.3827160493827153E-2</v>
      </c>
      <c r="I1555">
        <v>74.8</v>
      </c>
      <c r="J1555">
        <v>0.23086419753086418</v>
      </c>
      <c r="K1555">
        <v>54.93</v>
      </c>
      <c r="L1555">
        <v>0.16953703703703701</v>
      </c>
      <c r="M1555" s="41">
        <v>-1.737816259264946E-2</v>
      </c>
      <c r="N1555" s="41">
        <v>-5.3636304298300797E-5</v>
      </c>
    </row>
    <row r="1556" spans="1:14" x14ac:dyDescent="0.25">
      <c r="A1556">
        <v>7830616</v>
      </c>
      <c r="B1556" t="s">
        <v>26</v>
      </c>
      <c r="C1556" t="s">
        <v>6</v>
      </c>
      <c r="D1556" t="s">
        <v>151</v>
      </c>
      <c r="E1556" t="s">
        <v>227</v>
      </c>
      <c r="F1556">
        <v>3.0864197530864196E-3</v>
      </c>
      <c r="G1556">
        <v>33.299999999999997</v>
      </c>
      <c r="H1556">
        <v>0.10277777777777776</v>
      </c>
      <c r="I1556">
        <v>96.4</v>
      </c>
      <c r="J1556">
        <v>0.29753086419753089</v>
      </c>
      <c r="K1556">
        <v>71.75</v>
      </c>
      <c r="L1556">
        <v>0.2214506172839506</v>
      </c>
      <c r="M1556" s="41">
        <v>-0.23428280651569366</v>
      </c>
      <c r="N1556" s="41">
        <v>-7.2309508183856066E-4</v>
      </c>
    </row>
    <row r="1557" spans="1:14" x14ac:dyDescent="0.25">
      <c r="A1557">
        <v>7830616</v>
      </c>
      <c r="B1557" t="s">
        <v>26</v>
      </c>
      <c r="C1557" t="s">
        <v>6</v>
      </c>
      <c r="D1557" t="s">
        <v>151</v>
      </c>
      <c r="E1557" t="s">
        <v>244</v>
      </c>
      <c r="F1557">
        <v>6.1728395061728392E-3</v>
      </c>
      <c r="G1557">
        <v>29.9</v>
      </c>
      <c r="H1557">
        <v>0.18456790123456787</v>
      </c>
      <c r="I1557">
        <v>72.900000000000006</v>
      </c>
      <c r="J1557">
        <v>0.45</v>
      </c>
      <c r="K1557">
        <v>57.81</v>
      </c>
      <c r="L1557">
        <v>0.35685185185185186</v>
      </c>
      <c r="M1557" s="41">
        <v>-1.8294582143425941E-2</v>
      </c>
      <c r="N1557" s="41">
        <v>-1.1292951940386383E-4</v>
      </c>
    </row>
    <row r="1558" spans="1:14" x14ac:dyDescent="0.25">
      <c r="A1558">
        <v>7830616</v>
      </c>
      <c r="B1558" t="s">
        <v>26</v>
      </c>
      <c r="C1558" t="s">
        <v>6</v>
      </c>
      <c r="D1558" t="s">
        <v>151</v>
      </c>
      <c r="E1558" t="s">
        <v>245</v>
      </c>
      <c r="F1558">
        <v>1.5432098765432098E-2</v>
      </c>
      <c r="G1558">
        <v>25</v>
      </c>
      <c r="H1558">
        <v>0.38580246913580246</v>
      </c>
      <c r="I1558">
        <v>83.9</v>
      </c>
      <c r="J1558">
        <v>1.2947530864197532</v>
      </c>
      <c r="K1558">
        <v>64.944999999999993</v>
      </c>
      <c r="L1558">
        <v>1.0022376543209874</v>
      </c>
      <c r="M1558" s="41">
        <v>4.3599221855401993E-2</v>
      </c>
      <c r="N1558" s="41">
        <v>6.7282749776854923E-4</v>
      </c>
    </row>
    <row r="1559" spans="1:14" x14ac:dyDescent="0.25">
      <c r="A1559">
        <v>7830616</v>
      </c>
      <c r="B1559" t="s">
        <v>26</v>
      </c>
      <c r="C1559" t="s">
        <v>6</v>
      </c>
      <c r="D1559" t="s">
        <v>151</v>
      </c>
      <c r="E1559" t="s">
        <v>246</v>
      </c>
      <c r="F1559">
        <v>2.7777777777777776E-2</v>
      </c>
      <c r="G1559">
        <v>40.200000000000003</v>
      </c>
      <c r="H1559">
        <v>1.1166666666666667</v>
      </c>
      <c r="I1559">
        <v>70.8</v>
      </c>
      <c r="J1559">
        <v>1.9666666666666666</v>
      </c>
      <c r="K1559">
        <v>59.724999999999994</v>
      </c>
      <c r="L1559">
        <v>1.6590277777777775</v>
      </c>
      <c r="M1559" s="41">
        <v>-3.77177894115448E-2</v>
      </c>
      <c r="N1559" s="41">
        <v>-1.047716372542911E-3</v>
      </c>
    </row>
    <row r="1560" spans="1:14" x14ac:dyDescent="0.25">
      <c r="A1560">
        <v>7830616</v>
      </c>
      <c r="B1560" t="s">
        <v>26</v>
      </c>
      <c r="C1560" t="s">
        <v>6</v>
      </c>
      <c r="D1560" t="s">
        <v>151</v>
      </c>
      <c r="E1560" t="s">
        <v>247</v>
      </c>
      <c r="F1560">
        <v>9.2592592592592587E-3</v>
      </c>
      <c r="G1560">
        <v>32.5</v>
      </c>
      <c r="H1560">
        <v>0.30092592592592593</v>
      </c>
      <c r="I1560">
        <v>78.599999999999994</v>
      </c>
      <c r="J1560">
        <v>0.72777777777777763</v>
      </c>
      <c r="K1560">
        <v>58.9</v>
      </c>
      <c r="L1560">
        <v>0.54537037037037028</v>
      </c>
      <c r="M1560" s="41">
        <v>4.3711982667446136E-2</v>
      </c>
      <c r="N1560" s="41">
        <v>4.0474058025413088E-4</v>
      </c>
    </row>
    <row r="1561" spans="1:14" x14ac:dyDescent="0.25">
      <c r="A1561">
        <v>7830616</v>
      </c>
      <c r="B1561" t="s">
        <v>26</v>
      </c>
      <c r="C1561" t="s">
        <v>6</v>
      </c>
      <c r="D1561" t="s">
        <v>151</v>
      </c>
      <c r="E1561" t="s">
        <v>248</v>
      </c>
      <c r="F1561">
        <v>3.0864197530864196E-3</v>
      </c>
      <c r="G1561">
        <v>86.7</v>
      </c>
      <c r="H1561">
        <v>0.2675925925925926</v>
      </c>
      <c r="I1561">
        <v>85.8</v>
      </c>
      <c r="J1561">
        <v>0.26481481481481478</v>
      </c>
      <c r="K1561">
        <v>79.164999999999992</v>
      </c>
      <c r="L1561">
        <v>0.24433641975308637</v>
      </c>
      <c r="M1561" s="41">
        <v>-6.3483761623501778E-3</v>
      </c>
      <c r="N1561" s="41">
        <v>-1.9593753587500548E-5</v>
      </c>
    </row>
    <row r="1562" spans="1:14" x14ac:dyDescent="0.25">
      <c r="A1562">
        <v>7830616</v>
      </c>
      <c r="B1562" t="s">
        <v>26</v>
      </c>
      <c r="C1562" t="s">
        <v>6</v>
      </c>
      <c r="D1562" t="s">
        <v>151</v>
      </c>
      <c r="E1562" t="s">
        <v>251</v>
      </c>
      <c r="F1562">
        <v>9.2592592592592587E-3</v>
      </c>
      <c r="G1562">
        <v>29.6</v>
      </c>
      <c r="H1562">
        <v>0.27407407407407408</v>
      </c>
      <c r="I1562">
        <v>75.400000000000006</v>
      </c>
      <c r="J1562">
        <v>0.69814814814814818</v>
      </c>
      <c r="K1562">
        <v>58.88</v>
      </c>
      <c r="L1562">
        <v>0.54518518518518522</v>
      </c>
      <c r="M1562" s="41">
        <v>-2.0951222628355026E-2</v>
      </c>
      <c r="N1562" s="41">
        <v>-1.9399280211439838E-4</v>
      </c>
    </row>
    <row r="1563" spans="1:14" x14ac:dyDescent="0.25">
      <c r="A1563">
        <v>7830616</v>
      </c>
      <c r="B1563" t="s">
        <v>26</v>
      </c>
      <c r="C1563" t="s">
        <v>6</v>
      </c>
      <c r="D1563" t="s">
        <v>160</v>
      </c>
      <c r="E1563" t="s">
        <v>348</v>
      </c>
      <c r="F1563">
        <v>6.1728395061728392E-3</v>
      </c>
      <c r="G1563">
        <v>37.6</v>
      </c>
      <c r="H1563">
        <v>0.23209876543209876</v>
      </c>
      <c r="I1563">
        <v>82.9</v>
      </c>
      <c r="J1563">
        <v>0.5117283950617284</v>
      </c>
      <c r="K1563">
        <v>71.275000000000006</v>
      </c>
      <c r="L1563">
        <v>0.43996913580246916</v>
      </c>
      <c r="M1563" s="41">
        <v>2.2424547933042049E-3</v>
      </c>
      <c r="N1563" s="41">
        <v>1.3842313538914845E-5</v>
      </c>
    </row>
    <row r="1564" spans="1:14" x14ac:dyDescent="0.25">
      <c r="A1564">
        <v>7830616</v>
      </c>
      <c r="B1564" t="s">
        <v>26</v>
      </c>
      <c r="C1564" t="s">
        <v>6</v>
      </c>
      <c r="D1564" t="s">
        <v>160</v>
      </c>
      <c r="E1564" t="s">
        <v>349</v>
      </c>
      <c r="F1564">
        <v>6.1728395061728392E-3</v>
      </c>
      <c r="G1564">
        <v>24.7</v>
      </c>
      <c r="H1564">
        <v>0.15246913580246912</v>
      </c>
      <c r="I1564">
        <v>79.8</v>
      </c>
      <c r="J1564">
        <v>0.49259259259259253</v>
      </c>
      <c r="K1564">
        <v>62.674999999999997</v>
      </c>
      <c r="L1564">
        <v>0.38688271604938268</v>
      </c>
      <c r="M1564" s="41">
        <v>-1.5668034553527832E-2</v>
      </c>
      <c r="N1564" s="41">
        <v>-9.6716262676097725E-5</v>
      </c>
    </row>
    <row r="1565" spans="1:14" x14ac:dyDescent="0.25">
      <c r="A1565">
        <v>7830616</v>
      </c>
      <c r="B1565" t="s">
        <v>26</v>
      </c>
      <c r="C1565" t="s">
        <v>6</v>
      </c>
      <c r="D1565" t="s">
        <v>160</v>
      </c>
      <c r="E1565" t="s">
        <v>266</v>
      </c>
      <c r="F1565">
        <v>1.8518518518518517E-2</v>
      </c>
      <c r="G1565">
        <v>28.1</v>
      </c>
      <c r="H1565">
        <v>0.52037037037037037</v>
      </c>
      <c r="I1565">
        <v>83.8</v>
      </c>
      <c r="J1565">
        <v>1.5518518518518518</v>
      </c>
      <c r="K1565">
        <v>60.469999999999992</v>
      </c>
      <c r="L1565">
        <v>1.1198148148148146</v>
      </c>
      <c r="M1565" s="41">
        <v>1.5977680683135986E-2</v>
      </c>
      <c r="N1565" s="41">
        <v>2.9588297561362935E-4</v>
      </c>
    </row>
    <row r="1566" spans="1:14" x14ac:dyDescent="0.25">
      <c r="A1566">
        <v>7830616</v>
      </c>
      <c r="B1566" t="s">
        <v>26</v>
      </c>
      <c r="C1566" t="s">
        <v>6</v>
      </c>
      <c r="D1566" t="s">
        <v>160</v>
      </c>
      <c r="E1566" t="s">
        <v>267</v>
      </c>
      <c r="F1566">
        <v>6.1728395061728392E-3</v>
      </c>
      <c r="G1566">
        <v>35.799999999999997</v>
      </c>
      <c r="H1566">
        <v>0.22098765432098763</v>
      </c>
      <c r="I1566">
        <v>77.8</v>
      </c>
      <c r="J1566">
        <v>0.48024691358024685</v>
      </c>
      <c r="K1566">
        <v>59.28</v>
      </c>
      <c r="L1566">
        <v>0.36592592592592593</v>
      </c>
      <c r="M1566" s="41">
        <v>-1.1009743437170982E-2</v>
      </c>
      <c r="N1566" s="41">
        <v>-6.7961379241796179E-5</v>
      </c>
    </row>
    <row r="1567" spans="1:14" x14ac:dyDescent="0.25">
      <c r="A1567">
        <v>7830616</v>
      </c>
      <c r="B1567" t="s">
        <v>26</v>
      </c>
      <c r="C1567" t="s">
        <v>6</v>
      </c>
      <c r="D1567" t="s">
        <v>160</v>
      </c>
      <c r="E1567" t="s">
        <v>725</v>
      </c>
      <c r="F1567">
        <v>3.0864197530864196E-3</v>
      </c>
      <c r="G1567">
        <v>36.1</v>
      </c>
      <c r="H1567">
        <v>0.11141975308641976</v>
      </c>
      <c r="I1567">
        <v>83</v>
      </c>
      <c r="J1567">
        <v>0.25617283950617281</v>
      </c>
      <c r="K1567">
        <v>65.59</v>
      </c>
      <c r="L1567">
        <v>0.20243827160493827</v>
      </c>
      <c r="M1567" s="41">
        <v>3.8124993443489075E-2</v>
      </c>
      <c r="N1567" s="41">
        <v>1.1766973285027492E-4</v>
      </c>
    </row>
    <row r="1568" spans="1:14" x14ac:dyDescent="0.25">
      <c r="A1568">
        <v>7830616</v>
      </c>
      <c r="B1568" t="s">
        <v>26</v>
      </c>
      <c r="C1568" t="s">
        <v>6</v>
      </c>
      <c r="D1568" t="s">
        <v>160</v>
      </c>
      <c r="E1568" t="s">
        <v>268</v>
      </c>
      <c r="F1568">
        <v>3.0864197530864196E-3</v>
      </c>
      <c r="G1568">
        <v>37.700000000000003</v>
      </c>
      <c r="H1568">
        <v>0.11635802469135803</v>
      </c>
      <c r="I1568">
        <v>88.2</v>
      </c>
      <c r="J1568">
        <v>0.2722222222222222</v>
      </c>
      <c r="K1568">
        <v>66.945000000000007</v>
      </c>
      <c r="L1568">
        <v>0.20662037037037037</v>
      </c>
      <c r="M1568" s="41">
        <v>6.9682449102401733E-2</v>
      </c>
      <c r="N1568" s="41">
        <v>2.1506928735309176E-4</v>
      </c>
    </row>
    <row r="1569" spans="1:14" x14ac:dyDescent="0.25">
      <c r="A1569">
        <v>7830616</v>
      </c>
      <c r="B1569" t="s">
        <v>26</v>
      </c>
      <c r="C1569" t="s">
        <v>6</v>
      </c>
      <c r="D1569" t="s">
        <v>163</v>
      </c>
      <c r="E1569" t="s">
        <v>274</v>
      </c>
      <c r="F1569">
        <v>3.0864197530864196E-3</v>
      </c>
      <c r="G1569">
        <v>67</v>
      </c>
      <c r="H1569">
        <v>0.2067901234567901</v>
      </c>
      <c r="I1569">
        <v>93.6</v>
      </c>
      <c r="J1569">
        <v>0.28888888888888886</v>
      </c>
      <c r="K1569">
        <v>81.425000000000011</v>
      </c>
      <c r="L1569">
        <v>0.25131172839506177</v>
      </c>
      <c r="M1569" s="41">
        <v>0.13624365627765656</v>
      </c>
      <c r="N1569" s="41">
        <v>4.2050511196807576E-4</v>
      </c>
    </row>
    <row r="1570" spans="1:14" x14ac:dyDescent="0.25">
      <c r="A1570">
        <v>7830616</v>
      </c>
      <c r="B1570" t="s">
        <v>26</v>
      </c>
      <c r="C1570" t="s">
        <v>6</v>
      </c>
      <c r="D1570" t="s">
        <v>163</v>
      </c>
      <c r="E1570" t="s">
        <v>1000</v>
      </c>
      <c r="F1570">
        <v>3.0864197530864196E-3</v>
      </c>
      <c r="G1570">
        <v>49.8</v>
      </c>
      <c r="H1570">
        <v>0.15370370370370368</v>
      </c>
      <c r="I1570">
        <v>75.599999999999994</v>
      </c>
      <c r="J1570">
        <v>0.23333333333333331</v>
      </c>
      <c r="K1570">
        <v>65.194999999999993</v>
      </c>
      <c r="L1570">
        <v>0.20121913580246911</v>
      </c>
      <c r="M1570" s="41">
        <v>1.0298370383679867E-2</v>
      </c>
      <c r="N1570" s="41">
        <v>3.1785093776789714E-5</v>
      </c>
    </row>
    <row r="1571" spans="1:14" x14ac:dyDescent="0.25">
      <c r="A1571">
        <v>7830616</v>
      </c>
      <c r="B1571" t="s">
        <v>26</v>
      </c>
      <c r="C1571" t="s">
        <v>6</v>
      </c>
      <c r="D1571" t="s">
        <v>183</v>
      </c>
      <c r="E1571" t="s">
        <v>282</v>
      </c>
      <c r="F1571">
        <v>2.7777777777777776E-2</v>
      </c>
      <c r="G1571">
        <v>34.700000000000003</v>
      </c>
      <c r="H1571">
        <v>0.96388888888888891</v>
      </c>
      <c r="I1571">
        <v>84.4</v>
      </c>
      <c r="J1571">
        <v>2.3444444444444446</v>
      </c>
      <c r="K1571">
        <v>67.594999999999999</v>
      </c>
      <c r="L1571">
        <v>1.8776388888888889</v>
      </c>
      <c r="M1571" s="41">
        <v>7.3806673288345337E-2</v>
      </c>
      <c r="N1571" s="41">
        <v>2.0501853691207036E-3</v>
      </c>
    </row>
    <row r="1572" spans="1:14" x14ac:dyDescent="0.25">
      <c r="A1572">
        <v>7830616</v>
      </c>
      <c r="B1572" t="s">
        <v>26</v>
      </c>
      <c r="C1572" t="s">
        <v>6</v>
      </c>
      <c r="D1572" t="s">
        <v>183</v>
      </c>
      <c r="E1572" t="s">
        <v>293</v>
      </c>
      <c r="F1572">
        <v>9.2592592592592587E-3</v>
      </c>
      <c r="G1572">
        <v>46.2</v>
      </c>
      <c r="H1572">
        <v>0.42777777777777776</v>
      </c>
      <c r="I1572">
        <v>87.9</v>
      </c>
      <c r="J1572">
        <v>0.81388888888888888</v>
      </c>
      <c r="K1572">
        <v>72.734999999999999</v>
      </c>
      <c r="L1572">
        <v>0.67347222222222214</v>
      </c>
      <c r="M1572" s="41">
        <v>-1.6129227355122566E-2</v>
      </c>
      <c r="N1572" s="41">
        <v>-1.4934469773261635E-4</v>
      </c>
    </row>
    <row r="1573" spans="1:14" x14ac:dyDescent="0.25">
      <c r="A1573">
        <v>7830616</v>
      </c>
      <c r="B1573" t="s">
        <v>26</v>
      </c>
      <c r="C1573" t="s">
        <v>6</v>
      </c>
      <c r="D1573" t="s">
        <v>183</v>
      </c>
      <c r="E1573" t="s">
        <v>284</v>
      </c>
      <c r="F1573">
        <v>9.2592592592592587E-3</v>
      </c>
      <c r="G1573">
        <v>34.200000000000003</v>
      </c>
      <c r="H1573">
        <v>0.31666666666666665</v>
      </c>
      <c r="I1573">
        <v>75.8</v>
      </c>
      <c r="J1573">
        <v>0.70185185185185184</v>
      </c>
      <c r="K1573">
        <v>61.475000000000001</v>
      </c>
      <c r="L1573">
        <v>0.56921296296296298</v>
      </c>
      <c r="M1573" s="41">
        <v>-9.8677054047584534E-3</v>
      </c>
      <c r="N1573" s="41">
        <v>-9.1367642636652342E-5</v>
      </c>
    </row>
    <row r="1574" spans="1:14" x14ac:dyDescent="0.25">
      <c r="A1574">
        <v>7830616</v>
      </c>
      <c r="B1574" t="s">
        <v>26</v>
      </c>
      <c r="C1574" t="s">
        <v>6</v>
      </c>
      <c r="D1574" t="s">
        <v>183</v>
      </c>
      <c r="E1574" t="s">
        <v>740</v>
      </c>
      <c r="F1574">
        <v>3.0864197530864196E-3</v>
      </c>
      <c r="G1574">
        <v>63.7</v>
      </c>
      <c r="H1574">
        <v>0.19660493827160494</v>
      </c>
      <c r="I1574">
        <v>83.2</v>
      </c>
      <c r="J1574">
        <v>0.25679012345679014</v>
      </c>
      <c r="K1574">
        <v>76.8</v>
      </c>
      <c r="L1574">
        <v>0.23703703703703702</v>
      </c>
      <c r="M1574" s="41">
        <v>2.4706121534109116E-2</v>
      </c>
      <c r="N1574" s="41">
        <v>7.6253461525028132E-5</v>
      </c>
    </row>
    <row r="1575" spans="1:14" x14ac:dyDescent="0.25">
      <c r="A1575">
        <v>7830616</v>
      </c>
      <c r="B1575" t="s">
        <v>26</v>
      </c>
      <c r="C1575" t="s">
        <v>6</v>
      </c>
      <c r="D1575" t="s">
        <v>183</v>
      </c>
      <c r="E1575" t="s">
        <v>286</v>
      </c>
      <c r="F1575">
        <v>3.0864197530864196E-3</v>
      </c>
      <c r="G1575">
        <v>32.6</v>
      </c>
      <c r="H1575">
        <v>0.10061728395061728</v>
      </c>
      <c r="I1575">
        <v>82</v>
      </c>
      <c r="J1575">
        <v>0.25308641975308643</v>
      </c>
      <c r="K1575">
        <v>60.429999999999993</v>
      </c>
      <c r="L1575">
        <v>0.18651234567901231</v>
      </c>
      <c r="M1575" s="41">
        <v>8.8144153356552124E-2</v>
      </c>
      <c r="N1575" s="41">
        <v>2.720498560387411E-4</v>
      </c>
    </row>
    <row r="1576" spans="1:14" x14ac:dyDescent="0.25">
      <c r="A1576">
        <v>7830616</v>
      </c>
      <c r="B1576" t="s">
        <v>26</v>
      </c>
      <c r="C1576" t="s">
        <v>6</v>
      </c>
      <c r="D1576" t="s">
        <v>183</v>
      </c>
      <c r="E1576" t="s">
        <v>287</v>
      </c>
      <c r="F1576">
        <v>3.0864197530864196E-3</v>
      </c>
      <c r="G1576">
        <v>35.9</v>
      </c>
      <c r="H1576">
        <v>0.11080246913580245</v>
      </c>
      <c r="I1576">
        <v>76.3</v>
      </c>
      <c r="J1576">
        <v>0.2354938271604938</v>
      </c>
      <c r="K1576">
        <v>67.875</v>
      </c>
      <c r="L1576">
        <v>0.20949074074074073</v>
      </c>
      <c r="M1576" s="41">
        <v>4.3926339596509933E-2</v>
      </c>
      <c r="N1576" s="41">
        <v>1.3557512221145041E-4</v>
      </c>
    </row>
    <row r="1577" spans="1:14" x14ac:dyDescent="0.25">
      <c r="A1577">
        <v>7830616</v>
      </c>
      <c r="B1577" t="s">
        <v>26</v>
      </c>
      <c r="C1577" t="s">
        <v>6</v>
      </c>
      <c r="D1577" t="s">
        <v>183</v>
      </c>
      <c r="E1577" t="s">
        <v>288</v>
      </c>
      <c r="F1577">
        <v>9.2592592592592587E-3</v>
      </c>
      <c r="G1577">
        <v>34.9</v>
      </c>
      <c r="H1577">
        <v>0.32314814814814813</v>
      </c>
      <c r="I1577">
        <v>75</v>
      </c>
      <c r="J1577">
        <v>0.69444444444444442</v>
      </c>
      <c r="K1577">
        <v>56.249999999999993</v>
      </c>
      <c r="L1577">
        <v>0.52083333333333326</v>
      </c>
      <c r="M1577" s="41">
        <v>1.8183190375566483E-2</v>
      </c>
      <c r="N1577" s="41">
        <v>1.6836287384783778E-4</v>
      </c>
    </row>
    <row r="1578" spans="1:14" x14ac:dyDescent="0.25">
      <c r="A1578">
        <v>7830616</v>
      </c>
      <c r="B1578" t="s">
        <v>26</v>
      </c>
      <c r="C1578" t="s">
        <v>6</v>
      </c>
      <c r="D1578" t="s">
        <v>183</v>
      </c>
      <c r="E1578" t="s">
        <v>290</v>
      </c>
      <c r="F1578">
        <v>3.0864197530864196E-2</v>
      </c>
      <c r="G1578">
        <v>28.4</v>
      </c>
      <c r="H1578">
        <v>0.87654320987654311</v>
      </c>
      <c r="I1578">
        <v>84.3</v>
      </c>
      <c r="J1578">
        <v>2.6018518518518516</v>
      </c>
      <c r="K1578">
        <v>63.794999999999987</v>
      </c>
      <c r="L1578">
        <v>1.968981481481481</v>
      </c>
      <c r="M1578" s="41">
        <v>5.2076071500778198E-2</v>
      </c>
      <c r="N1578" s="41">
        <v>1.6072861574314258E-3</v>
      </c>
    </row>
    <row r="1579" spans="1:14" x14ac:dyDescent="0.25">
      <c r="A1579">
        <v>7830616</v>
      </c>
      <c r="B1579" t="s">
        <v>26</v>
      </c>
      <c r="C1579" t="s">
        <v>6</v>
      </c>
      <c r="D1579" t="s">
        <v>183</v>
      </c>
      <c r="E1579" t="s">
        <v>291</v>
      </c>
      <c r="F1579">
        <v>6.1728395061728392E-3</v>
      </c>
      <c r="G1579">
        <v>32.4</v>
      </c>
      <c r="H1579">
        <v>0.19999999999999998</v>
      </c>
      <c r="I1579">
        <v>78.3</v>
      </c>
      <c r="J1579">
        <v>0.48333333333333328</v>
      </c>
      <c r="K1579">
        <v>63.25</v>
      </c>
      <c r="L1579">
        <v>0.39043209876543206</v>
      </c>
      <c r="M1579" s="41">
        <v>2.4215143173933029E-2</v>
      </c>
      <c r="N1579" s="41">
        <v>1.4947619243168536E-4</v>
      </c>
    </row>
    <row r="1580" spans="1:14" x14ac:dyDescent="0.25">
      <c r="A1580">
        <v>7830616</v>
      </c>
      <c r="B1580" t="s">
        <v>26</v>
      </c>
      <c r="C1580" t="s">
        <v>6</v>
      </c>
      <c r="D1580" t="s">
        <v>183</v>
      </c>
      <c r="E1580" t="s">
        <v>492</v>
      </c>
      <c r="F1580">
        <v>3.0864197530864196E-3</v>
      </c>
      <c r="G1580">
        <v>51.3</v>
      </c>
      <c r="H1580">
        <v>0.15833333333333333</v>
      </c>
      <c r="I1580">
        <v>77.599999999999994</v>
      </c>
      <c r="J1580">
        <v>0.23950617283950615</v>
      </c>
      <c r="K1580">
        <v>64.75</v>
      </c>
      <c r="L1580">
        <v>0.19984567901234568</v>
      </c>
      <c r="M1580" s="41">
        <v>-2.4848988279700279E-2</v>
      </c>
      <c r="N1580" s="41">
        <v>-7.6694408270679872E-5</v>
      </c>
    </row>
    <row r="1581" spans="1:14" x14ac:dyDescent="0.25">
      <c r="A1581">
        <v>7830616</v>
      </c>
      <c r="B1581" t="s">
        <v>26</v>
      </c>
      <c r="C1581" t="s">
        <v>6</v>
      </c>
      <c r="D1581" t="s">
        <v>185</v>
      </c>
      <c r="E1581" t="s">
        <v>293</v>
      </c>
      <c r="F1581">
        <v>3.0864197530864196E-3</v>
      </c>
      <c r="G1581">
        <v>65.2</v>
      </c>
      <c r="H1581">
        <v>0.20123456790123456</v>
      </c>
      <c r="I1581">
        <v>82.4</v>
      </c>
      <c r="J1581">
        <v>0.25432098765432098</v>
      </c>
      <c r="K1581">
        <v>71.814999999999998</v>
      </c>
      <c r="L1581">
        <v>0.22165123456790123</v>
      </c>
      <c r="M1581" s="41">
        <v>-1.6129227355122566E-2</v>
      </c>
      <c r="N1581" s="41">
        <v>-4.9781565910872115E-5</v>
      </c>
    </row>
    <row r="1582" spans="1:14" x14ac:dyDescent="0.25">
      <c r="A1582">
        <v>7830616</v>
      </c>
      <c r="B1582" t="s">
        <v>26</v>
      </c>
      <c r="C1582" t="s">
        <v>6</v>
      </c>
      <c r="D1582" t="s">
        <v>185</v>
      </c>
      <c r="E1582" t="s">
        <v>296</v>
      </c>
      <c r="F1582">
        <v>3.0864197530864196E-3</v>
      </c>
      <c r="G1582">
        <v>41.4</v>
      </c>
      <c r="H1582">
        <v>0.12777777777777777</v>
      </c>
      <c r="I1582">
        <v>72.599999999999994</v>
      </c>
      <c r="J1582">
        <v>0.22407407407407404</v>
      </c>
      <c r="K1582">
        <v>55.204999999999998</v>
      </c>
      <c r="L1582">
        <v>0.17038580246913579</v>
      </c>
      <c r="M1582" s="41">
        <v>-6.0622401535511017E-2</v>
      </c>
      <c r="N1582" s="41">
        <v>-1.8710617757873769E-4</v>
      </c>
    </row>
    <row r="1583" spans="1:14" x14ac:dyDescent="0.25">
      <c r="A1583">
        <v>7830616</v>
      </c>
      <c r="B1583" t="s">
        <v>26</v>
      </c>
      <c r="C1583" t="s">
        <v>6</v>
      </c>
      <c r="D1583" t="s">
        <v>185</v>
      </c>
      <c r="E1583" t="s">
        <v>298</v>
      </c>
      <c r="F1583">
        <v>6.1728395061728392E-3</v>
      </c>
      <c r="G1583">
        <v>55.2</v>
      </c>
      <c r="H1583">
        <v>0.34074074074074073</v>
      </c>
      <c r="I1583">
        <v>85.6</v>
      </c>
      <c r="J1583">
        <v>0.52839506172839501</v>
      </c>
      <c r="K1583">
        <v>69.069999999999993</v>
      </c>
      <c r="L1583">
        <v>0.42635802469135797</v>
      </c>
      <c r="M1583" s="41">
        <v>6.0331113636493683E-2</v>
      </c>
      <c r="N1583" s="41">
        <v>3.7241428170675108E-4</v>
      </c>
    </row>
    <row r="1584" spans="1:14" x14ac:dyDescent="0.25">
      <c r="A1584">
        <v>7830616</v>
      </c>
      <c r="B1584" t="s">
        <v>26</v>
      </c>
      <c r="C1584" t="s">
        <v>6</v>
      </c>
      <c r="D1584" t="s">
        <v>299</v>
      </c>
      <c r="E1584" t="s">
        <v>300</v>
      </c>
      <c r="F1584">
        <v>3.0864197530864196E-3</v>
      </c>
      <c r="G1584">
        <v>78.900000000000006</v>
      </c>
      <c r="H1584">
        <v>0.24351851851851852</v>
      </c>
      <c r="I1584">
        <v>93.7</v>
      </c>
      <c r="J1584">
        <v>0.28919753086419753</v>
      </c>
      <c r="K1584">
        <v>84.67</v>
      </c>
      <c r="L1584">
        <v>0.26132716049382715</v>
      </c>
      <c r="M1584" s="41">
        <v>0.15899860858917236</v>
      </c>
      <c r="N1584" s="41">
        <v>4.9073644626287764E-4</v>
      </c>
    </row>
    <row r="1585" spans="1:14" x14ac:dyDescent="0.25">
      <c r="A1585">
        <v>7830616</v>
      </c>
      <c r="B1585" t="s">
        <v>26</v>
      </c>
      <c r="C1585" t="s">
        <v>6</v>
      </c>
      <c r="D1585" t="s">
        <v>193</v>
      </c>
      <c r="E1585" t="s">
        <v>301</v>
      </c>
      <c r="F1585">
        <v>3.0864197530864196E-3</v>
      </c>
      <c r="G1585">
        <v>41.2</v>
      </c>
      <c r="H1585">
        <v>0.12716049382716049</v>
      </c>
      <c r="I1585">
        <v>70</v>
      </c>
      <c r="J1585">
        <v>0.21604938271604937</v>
      </c>
      <c r="K1585">
        <v>63.484999999999999</v>
      </c>
      <c r="L1585">
        <v>0.19594135802469134</v>
      </c>
      <c r="M1585" s="41">
        <v>-2.3494848981499672E-2</v>
      </c>
      <c r="N1585" s="41">
        <v>-7.251496599228294E-5</v>
      </c>
    </row>
    <row r="1586" spans="1:14" x14ac:dyDescent="0.25">
      <c r="A1586">
        <v>7830616</v>
      </c>
      <c r="B1586" t="s">
        <v>26</v>
      </c>
      <c r="C1586" t="s">
        <v>6</v>
      </c>
      <c r="D1586" t="s">
        <v>193</v>
      </c>
      <c r="E1586" t="s">
        <v>302</v>
      </c>
      <c r="F1586">
        <v>6.1728395061728392E-3</v>
      </c>
      <c r="G1586">
        <v>47.2</v>
      </c>
      <c r="H1586">
        <v>0.29135802469135802</v>
      </c>
      <c r="I1586">
        <v>81.3</v>
      </c>
      <c r="J1586">
        <v>0.50185185185185177</v>
      </c>
      <c r="K1586">
        <v>58.839999999999996</v>
      </c>
      <c r="L1586">
        <v>0.36320987654320985</v>
      </c>
      <c r="M1586" s="41">
        <v>9.8676487803459167E-2</v>
      </c>
      <c r="N1586" s="41">
        <v>6.0911412224357508E-4</v>
      </c>
    </row>
    <row r="1587" spans="1:14" x14ac:dyDescent="0.25">
      <c r="A1587">
        <v>7830616</v>
      </c>
      <c r="B1587" t="s">
        <v>26</v>
      </c>
      <c r="C1587" t="s">
        <v>6</v>
      </c>
      <c r="D1587" t="s">
        <v>193</v>
      </c>
      <c r="E1587" t="s">
        <v>765</v>
      </c>
      <c r="F1587">
        <v>3.0864197530864196E-3</v>
      </c>
      <c r="G1587">
        <v>87.9</v>
      </c>
      <c r="H1587">
        <v>0.27129629629629631</v>
      </c>
      <c r="I1587">
        <v>86.2</v>
      </c>
      <c r="J1587">
        <v>0.26604938271604939</v>
      </c>
      <c r="K1587">
        <v>86.644999999999996</v>
      </c>
      <c r="L1587">
        <v>0.26742283950617279</v>
      </c>
      <c r="M1587" s="41">
        <v>5.7654157280921936E-3</v>
      </c>
      <c r="N1587" s="41">
        <v>1.7794492987938869E-5</v>
      </c>
    </row>
    <row r="1588" spans="1:14" x14ac:dyDescent="0.25">
      <c r="A1588">
        <v>7830616</v>
      </c>
      <c r="B1588" t="s">
        <v>26</v>
      </c>
      <c r="C1588" t="s">
        <v>6</v>
      </c>
      <c r="D1588" t="s">
        <v>193</v>
      </c>
      <c r="E1588" t="s">
        <v>303</v>
      </c>
      <c r="F1588">
        <v>3.0864197530864196E-3</v>
      </c>
      <c r="G1588">
        <v>33.5</v>
      </c>
      <c r="H1588">
        <v>0.10339506172839505</v>
      </c>
      <c r="I1588">
        <v>78.3</v>
      </c>
      <c r="J1588">
        <v>0.24166666666666664</v>
      </c>
      <c r="K1588">
        <v>60.76</v>
      </c>
      <c r="L1588">
        <v>0.18753086419753084</v>
      </c>
      <c r="M1588" s="41">
        <v>-1.5632594004273415E-3</v>
      </c>
      <c r="N1588" s="41">
        <v>-4.8248746926769795E-6</v>
      </c>
    </row>
    <row r="1589" spans="1:14" x14ac:dyDescent="0.25">
      <c r="A1589">
        <v>7830616</v>
      </c>
      <c r="B1589" t="s">
        <v>26</v>
      </c>
      <c r="C1589" t="s">
        <v>6</v>
      </c>
      <c r="D1589" t="s">
        <v>193</v>
      </c>
      <c r="E1589" t="s">
        <v>305</v>
      </c>
      <c r="F1589">
        <v>6.1728395061728392E-3</v>
      </c>
      <c r="G1589">
        <v>43</v>
      </c>
      <c r="H1589">
        <v>0.26543209876543206</v>
      </c>
      <c r="I1589">
        <v>84</v>
      </c>
      <c r="J1589">
        <v>0.51851851851851849</v>
      </c>
      <c r="K1589">
        <v>69.819999999999993</v>
      </c>
      <c r="L1589">
        <v>0.43098765432098757</v>
      </c>
      <c r="M1589" s="41">
        <v>1.113779004663229E-2</v>
      </c>
      <c r="N1589" s="41">
        <v>6.8751790411310425E-5</v>
      </c>
    </row>
    <row r="1590" spans="1:14" x14ac:dyDescent="0.25">
      <c r="A1590">
        <v>7830616</v>
      </c>
      <c r="B1590" t="s">
        <v>26</v>
      </c>
      <c r="C1590" t="s">
        <v>6</v>
      </c>
      <c r="D1590" t="s">
        <v>193</v>
      </c>
      <c r="E1590" t="s">
        <v>253</v>
      </c>
      <c r="F1590">
        <v>1.2345679012345678E-2</v>
      </c>
      <c r="G1590">
        <v>52.6</v>
      </c>
      <c r="H1590">
        <v>0.64938271604938269</v>
      </c>
      <c r="I1590">
        <v>86.8</v>
      </c>
      <c r="J1590">
        <v>1.0716049382716049</v>
      </c>
      <c r="K1590">
        <v>75.905000000000001</v>
      </c>
      <c r="L1590">
        <v>0.93709876543209869</v>
      </c>
      <c r="M1590" s="41">
        <v>2.8046464547514915E-2</v>
      </c>
      <c r="N1590" s="41">
        <v>3.4625264873475203E-4</v>
      </c>
    </row>
    <row r="1591" spans="1:14" x14ac:dyDescent="0.25">
      <c r="A1591">
        <v>7830616</v>
      </c>
      <c r="B1591" t="s">
        <v>26</v>
      </c>
      <c r="C1591" t="s">
        <v>6</v>
      </c>
      <c r="D1591" t="s">
        <v>193</v>
      </c>
      <c r="E1591" t="s">
        <v>254</v>
      </c>
      <c r="F1591">
        <v>1.2345679012345678E-2</v>
      </c>
      <c r="G1591">
        <v>35.6</v>
      </c>
      <c r="H1591">
        <v>0.43950617283950616</v>
      </c>
      <c r="I1591">
        <v>77.2</v>
      </c>
      <c r="J1591">
        <v>0.95308641975308639</v>
      </c>
      <c r="K1591">
        <v>66.64</v>
      </c>
      <c r="L1591">
        <v>0.82271604938271603</v>
      </c>
      <c r="M1591" s="41">
        <v>2.0887997001409531E-2</v>
      </c>
      <c r="N1591" s="41">
        <v>2.5787650619024113E-4</v>
      </c>
    </row>
    <row r="1592" spans="1:14" x14ac:dyDescent="0.25">
      <c r="A1592">
        <v>7830616</v>
      </c>
      <c r="B1592" t="s">
        <v>26</v>
      </c>
      <c r="C1592" t="s">
        <v>6</v>
      </c>
      <c r="D1592" t="s">
        <v>306</v>
      </c>
      <c r="E1592" t="s">
        <v>509</v>
      </c>
      <c r="F1592">
        <v>3.0864197530864196E-3</v>
      </c>
      <c r="G1592">
        <v>46.7</v>
      </c>
      <c r="H1592">
        <v>0.14413580246913579</v>
      </c>
      <c r="I1592">
        <v>66.099999999999994</v>
      </c>
      <c r="J1592">
        <v>0.20401234567901233</v>
      </c>
      <c r="K1592">
        <v>57.169999999999995</v>
      </c>
      <c r="L1592">
        <v>0.17645061728395059</v>
      </c>
      <c r="M1592" s="41">
        <v>-0.10904782265424728</v>
      </c>
      <c r="N1592" s="41">
        <v>-3.3656735387113359E-4</v>
      </c>
    </row>
    <row r="1593" spans="1:14" x14ac:dyDescent="0.25">
      <c r="A1593">
        <v>7830616</v>
      </c>
      <c r="B1593" t="s">
        <v>26</v>
      </c>
      <c r="C1593" t="s">
        <v>6</v>
      </c>
      <c r="D1593" t="s">
        <v>80</v>
      </c>
      <c r="E1593" t="s">
        <v>793</v>
      </c>
      <c r="F1593">
        <v>3.0864197530864196E-3</v>
      </c>
      <c r="G1593">
        <v>39</v>
      </c>
      <c r="H1593">
        <v>0.12037037037037036</v>
      </c>
      <c r="I1593">
        <v>80</v>
      </c>
      <c r="J1593">
        <v>0.24691358024691357</v>
      </c>
      <c r="K1593">
        <v>69.275000000000006</v>
      </c>
      <c r="L1593">
        <v>0.21381172839506174</v>
      </c>
      <c r="M1593" s="41">
        <v>-2.6522427797317505E-2</v>
      </c>
      <c r="N1593" s="41">
        <v>-8.1859345053449087E-5</v>
      </c>
    </row>
    <row r="1594" spans="1:14" x14ac:dyDescent="0.25">
      <c r="A1594">
        <v>7830616</v>
      </c>
      <c r="B1594" t="s">
        <v>26</v>
      </c>
      <c r="C1594" t="s">
        <v>6</v>
      </c>
      <c r="D1594" t="s">
        <v>673</v>
      </c>
      <c r="E1594" t="s">
        <v>867</v>
      </c>
      <c r="F1594">
        <v>3.0864197530864196E-3</v>
      </c>
      <c r="G1594">
        <v>53.6</v>
      </c>
      <c r="H1594">
        <v>0.16543209876543211</v>
      </c>
      <c r="I1594">
        <v>83.1</v>
      </c>
      <c r="J1594">
        <v>0.25648148148148148</v>
      </c>
      <c r="K1594">
        <v>66.7</v>
      </c>
      <c r="L1594">
        <v>0.20586419753086418</v>
      </c>
      <c r="M1594" s="41">
        <v>2.2279830649495125E-2</v>
      </c>
      <c r="N1594" s="41">
        <v>6.8764909412021987E-5</v>
      </c>
    </row>
    <row r="1595" spans="1:14" s="8" customFormat="1" x14ac:dyDescent="0.25">
      <c r="A1595" s="8">
        <v>7830616</v>
      </c>
      <c r="B1595" s="8" t="s">
        <v>26</v>
      </c>
      <c r="C1595" s="8" t="s">
        <v>6</v>
      </c>
      <c r="D1595" s="8" t="s">
        <v>2324</v>
      </c>
      <c r="F1595" s="8">
        <v>0.3148148148148151</v>
      </c>
      <c r="H1595" s="8">
        <v>11.953703703703701</v>
      </c>
      <c r="J1595" s="8">
        <v>25.352777777777781</v>
      </c>
      <c r="L1595" s="8">
        <v>20.349984567901227</v>
      </c>
      <c r="M1595" s="41"/>
      <c r="N1595" s="43">
        <v>5.1467802582515609E-3</v>
      </c>
    </row>
    <row r="1596" spans="1:14" x14ac:dyDescent="0.25">
      <c r="A1596">
        <v>7820412</v>
      </c>
      <c r="B1596" t="s">
        <v>27</v>
      </c>
      <c r="C1596" t="s">
        <v>4</v>
      </c>
      <c r="D1596" t="s">
        <v>1001</v>
      </c>
      <c r="E1596" t="s">
        <v>1002</v>
      </c>
      <c r="F1596">
        <v>1.3553808620222281E-4</v>
      </c>
      <c r="G1596">
        <v>70.599999999999994</v>
      </c>
      <c r="H1596">
        <v>9.5689888858769296E-3</v>
      </c>
      <c r="I1596">
        <v>79.099999999999994</v>
      </c>
      <c r="J1596">
        <v>1.0721062618595824E-2</v>
      </c>
      <c r="K1596">
        <v>75.584999999999994</v>
      </c>
      <c r="L1596">
        <v>1.0244646245595011E-2</v>
      </c>
      <c r="M1596" s="41">
        <v>5.847519263625145E-2</v>
      </c>
      <c r="N1596" s="41">
        <v>7.9256157002238333E-6</v>
      </c>
    </row>
    <row r="1597" spans="1:14" x14ac:dyDescent="0.25">
      <c r="A1597">
        <v>7820412</v>
      </c>
      <c r="B1597" t="s">
        <v>27</v>
      </c>
      <c r="C1597" t="s">
        <v>4</v>
      </c>
      <c r="D1597" t="s">
        <v>151</v>
      </c>
      <c r="E1597" t="s">
        <v>214</v>
      </c>
      <c r="F1597">
        <v>5.4215234480889125E-4</v>
      </c>
      <c r="G1597">
        <v>27.5</v>
      </c>
      <c r="H1597">
        <v>1.490918948224451E-2</v>
      </c>
      <c r="I1597">
        <v>72.5</v>
      </c>
      <c r="J1597">
        <v>3.9306044998644617E-2</v>
      </c>
      <c r="K1597">
        <v>51.58</v>
      </c>
      <c r="L1597">
        <v>2.7964217945242609E-2</v>
      </c>
      <c r="M1597" s="41">
        <v>-7.1981295943260193E-2</v>
      </c>
      <c r="N1597" s="41">
        <v>-3.9024828378021246E-5</v>
      </c>
    </row>
    <row r="1598" spans="1:14" x14ac:dyDescent="0.25">
      <c r="A1598">
        <v>7820412</v>
      </c>
      <c r="B1598" t="s">
        <v>27</v>
      </c>
      <c r="C1598" t="s">
        <v>4</v>
      </c>
      <c r="D1598" t="s">
        <v>151</v>
      </c>
      <c r="E1598" t="s">
        <v>215</v>
      </c>
      <c r="F1598">
        <v>2.7107617240444562E-4</v>
      </c>
      <c r="G1598">
        <v>40.700000000000003</v>
      </c>
      <c r="H1598">
        <v>1.1032800216860938E-2</v>
      </c>
      <c r="I1598">
        <v>84.6</v>
      </c>
      <c r="J1598">
        <v>2.2933044185416099E-2</v>
      </c>
      <c r="K1598">
        <v>70.66</v>
      </c>
      <c r="L1598">
        <v>1.9154242342098126E-2</v>
      </c>
      <c r="M1598" s="41">
        <v>3.2315213233232498E-2</v>
      </c>
      <c r="N1598" s="41">
        <v>8.7598843136981558E-6</v>
      </c>
    </row>
    <row r="1599" spans="1:14" x14ac:dyDescent="0.25">
      <c r="A1599">
        <v>7820412</v>
      </c>
      <c r="B1599" t="s">
        <v>27</v>
      </c>
      <c r="C1599" t="s">
        <v>4</v>
      </c>
      <c r="D1599" t="s">
        <v>151</v>
      </c>
      <c r="E1599" t="s">
        <v>217</v>
      </c>
      <c r="F1599">
        <v>1.3553808620222281E-4</v>
      </c>
      <c r="G1599">
        <v>23.2</v>
      </c>
      <c r="H1599">
        <v>3.1444835998915691E-3</v>
      </c>
      <c r="I1599">
        <v>75.900000000000006</v>
      </c>
      <c r="J1599">
        <v>1.0287340742748712E-2</v>
      </c>
      <c r="K1599">
        <v>46.664999999999999</v>
      </c>
      <c r="L1599">
        <v>6.3248847926267275E-3</v>
      </c>
      <c r="M1599" s="41">
        <v>-3.3037882298231125E-2</v>
      </c>
      <c r="N1599" s="41">
        <v>-4.4778913388765415E-6</v>
      </c>
    </row>
    <row r="1600" spans="1:14" x14ac:dyDescent="0.25">
      <c r="A1600">
        <v>7820412</v>
      </c>
      <c r="B1600" t="s">
        <v>27</v>
      </c>
      <c r="C1600" t="s">
        <v>4</v>
      </c>
      <c r="D1600" t="s">
        <v>151</v>
      </c>
      <c r="E1600" t="s">
        <v>153</v>
      </c>
      <c r="F1600">
        <v>1.3553808620222281E-4</v>
      </c>
      <c r="G1600">
        <v>38.200000000000003</v>
      </c>
      <c r="H1600">
        <v>5.177554892924912E-3</v>
      </c>
      <c r="I1600">
        <v>88.8</v>
      </c>
      <c r="J1600">
        <v>1.2035782054757384E-2</v>
      </c>
      <c r="K1600">
        <v>71.459999999999994</v>
      </c>
      <c r="L1600">
        <v>9.6855516400108418E-3</v>
      </c>
      <c r="M1600" s="41">
        <v>4.0290635079145432E-2</v>
      </c>
      <c r="N1600" s="41">
        <v>5.4609155704995157E-6</v>
      </c>
    </row>
    <row r="1601" spans="1:14" x14ac:dyDescent="0.25">
      <c r="A1601">
        <v>7820412</v>
      </c>
      <c r="B1601" t="s">
        <v>27</v>
      </c>
      <c r="C1601" t="s">
        <v>4</v>
      </c>
      <c r="D1601" t="s">
        <v>151</v>
      </c>
      <c r="E1601" t="s">
        <v>218</v>
      </c>
      <c r="F1601">
        <v>1.3553808620222281E-4</v>
      </c>
      <c r="G1601">
        <v>26.1</v>
      </c>
      <c r="H1601">
        <v>3.5375440498780155E-3</v>
      </c>
      <c r="I1601">
        <v>70.400000000000006</v>
      </c>
      <c r="J1601">
        <v>9.5418812686364866E-3</v>
      </c>
      <c r="K1601">
        <v>47.395000000000003</v>
      </c>
      <c r="L1601">
        <v>6.4238275955543506E-3</v>
      </c>
      <c r="M1601" s="41">
        <v>-7.2421267628669739E-2</v>
      </c>
      <c r="N1601" s="41">
        <v>-9.8158400147288877E-6</v>
      </c>
    </row>
    <row r="1602" spans="1:14" x14ac:dyDescent="0.25">
      <c r="A1602">
        <v>7820412</v>
      </c>
      <c r="B1602" t="s">
        <v>27</v>
      </c>
      <c r="C1602" t="s">
        <v>4</v>
      </c>
      <c r="D1602" t="s">
        <v>151</v>
      </c>
      <c r="E1602" t="s">
        <v>220</v>
      </c>
      <c r="F1602">
        <v>4.0661425860666849E-4</v>
      </c>
      <c r="G1602">
        <v>37.6</v>
      </c>
      <c r="H1602">
        <v>1.5288696123610735E-2</v>
      </c>
      <c r="I1602">
        <v>83.4</v>
      </c>
      <c r="J1602">
        <v>3.3911629167796158E-2</v>
      </c>
      <c r="K1602">
        <v>68.85499999999999</v>
      </c>
      <c r="L1602">
        <v>2.7997424776362155E-2</v>
      </c>
      <c r="M1602" s="41">
        <v>1.4446694403886795E-2</v>
      </c>
      <c r="N1602" s="41">
        <v>5.8742319343535359E-6</v>
      </c>
    </row>
    <row r="1603" spans="1:14" x14ac:dyDescent="0.25">
      <c r="A1603">
        <v>7820412</v>
      </c>
      <c r="B1603" t="s">
        <v>27</v>
      </c>
      <c r="C1603" t="s">
        <v>4</v>
      </c>
      <c r="D1603" t="s">
        <v>151</v>
      </c>
      <c r="E1603" t="s">
        <v>221</v>
      </c>
      <c r="F1603">
        <v>2.7107617240444562E-4</v>
      </c>
      <c r="G1603">
        <v>40.799999999999997</v>
      </c>
      <c r="H1603">
        <v>1.1059907834101381E-2</v>
      </c>
      <c r="I1603">
        <v>89.8</v>
      </c>
      <c r="J1603">
        <v>2.4342640281919216E-2</v>
      </c>
      <c r="K1603">
        <v>68.784999999999997</v>
      </c>
      <c r="L1603">
        <v>1.864597451883979E-2</v>
      </c>
      <c r="M1603" s="41">
        <v>4.4755373150110245E-2</v>
      </c>
      <c r="N1603" s="41">
        <v>1.2132115248064581E-5</v>
      </c>
    </row>
    <row r="1604" spans="1:14" x14ac:dyDescent="0.25">
      <c r="A1604">
        <v>7820412</v>
      </c>
      <c r="B1604" t="s">
        <v>27</v>
      </c>
      <c r="C1604" t="s">
        <v>4</v>
      </c>
      <c r="D1604" t="s">
        <v>151</v>
      </c>
      <c r="E1604" t="s">
        <v>222</v>
      </c>
      <c r="F1604">
        <v>1.3553808620222281E-4</v>
      </c>
      <c r="G1604">
        <v>35.9</v>
      </c>
      <c r="H1604">
        <v>4.8658172946597989E-3</v>
      </c>
      <c r="I1604">
        <v>86.3</v>
      </c>
      <c r="J1604">
        <v>1.1696936839251828E-2</v>
      </c>
      <c r="K1604">
        <v>63.974999999999994</v>
      </c>
      <c r="L1604">
        <v>8.6710490647872035E-3</v>
      </c>
      <c r="M1604" s="41">
        <v>4.2108204215764999E-2</v>
      </c>
      <c r="N1604" s="41">
        <v>5.7072654128171588E-6</v>
      </c>
    </row>
    <row r="1605" spans="1:14" x14ac:dyDescent="0.25">
      <c r="A1605">
        <v>7820412</v>
      </c>
      <c r="B1605" t="s">
        <v>27</v>
      </c>
      <c r="C1605" t="s">
        <v>4</v>
      </c>
      <c r="D1605" t="s">
        <v>151</v>
      </c>
      <c r="E1605" t="s">
        <v>223</v>
      </c>
      <c r="F1605">
        <v>1.3553808620222281E-4</v>
      </c>
      <c r="G1605">
        <v>29.6</v>
      </c>
      <c r="H1605">
        <v>4.0119273515857954E-3</v>
      </c>
      <c r="I1605">
        <v>98.5</v>
      </c>
      <c r="J1605">
        <v>1.3350501490918947E-2</v>
      </c>
      <c r="K1605">
        <v>71.454999999999998</v>
      </c>
      <c r="L1605">
        <v>9.6848739495798315E-3</v>
      </c>
      <c r="M1605" s="41">
        <v>0.15150144696235657</v>
      </c>
      <c r="N1605" s="41">
        <v>2.0534216178145372E-5</v>
      </c>
    </row>
    <row r="1606" spans="1:14" x14ac:dyDescent="0.25">
      <c r="A1606">
        <v>7820412</v>
      </c>
      <c r="B1606" t="s">
        <v>27</v>
      </c>
      <c r="C1606" t="s">
        <v>4</v>
      </c>
      <c r="D1606" t="s">
        <v>151</v>
      </c>
      <c r="E1606" t="s">
        <v>224</v>
      </c>
      <c r="F1606">
        <v>1.3553808620222281E-4</v>
      </c>
      <c r="G1606">
        <v>40.9</v>
      </c>
      <c r="H1606">
        <v>5.5435077256709127E-3</v>
      </c>
      <c r="I1606">
        <v>91.7</v>
      </c>
      <c r="J1606">
        <v>1.2428842504743833E-2</v>
      </c>
      <c r="K1606">
        <v>72.27</v>
      </c>
      <c r="L1606">
        <v>9.7953374898346428E-3</v>
      </c>
      <c r="M1606" s="41">
        <v>5.291391909122467E-2</v>
      </c>
      <c r="N1606" s="41">
        <v>7.1718513270838529E-6</v>
      </c>
    </row>
    <row r="1607" spans="1:14" x14ac:dyDescent="0.25">
      <c r="A1607">
        <v>7820412</v>
      </c>
      <c r="B1607" t="s">
        <v>27</v>
      </c>
      <c r="C1607" t="s">
        <v>4</v>
      </c>
      <c r="D1607" t="s">
        <v>151</v>
      </c>
      <c r="E1607" t="s">
        <v>981</v>
      </c>
      <c r="F1607">
        <v>1.3553808620222281E-4</v>
      </c>
      <c r="G1607">
        <v>46.5</v>
      </c>
      <c r="H1607">
        <v>6.3025210084033606E-3</v>
      </c>
      <c r="I1607">
        <v>78.599999999999994</v>
      </c>
      <c r="J1607">
        <v>1.0653293575494712E-2</v>
      </c>
      <c r="K1607">
        <v>69.234999999999985</v>
      </c>
      <c r="L1607">
        <v>9.3839793982108937E-3</v>
      </c>
      <c r="M1607" s="41">
        <v>4.4296178966760635E-3</v>
      </c>
      <c r="N1607" s="41">
        <v>6.0038193232258922E-7</v>
      </c>
    </row>
    <row r="1608" spans="1:14" x14ac:dyDescent="0.25">
      <c r="A1608">
        <v>7820412</v>
      </c>
      <c r="B1608" t="s">
        <v>27</v>
      </c>
      <c r="C1608" t="s">
        <v>4</v>
      </c>
      <c r="D1608" t="s">
        <v>151</v>
      </c>
      <c r="E1608" t="s">
        <v>154</v>
      </c>
      <c r="F1608">
        <v>2.7107617240444562E-4</v>
      </c>
      <c r="G1608">
        <v>25.4</v>
      </c>
      <c r="H1608">
        <v>6.8853347790729181E-3</v>
      </c>
      <c r="I1608">
        <v>88.1</v>
      </c>
      <c r="J1608">
        <v>2.388181078883166E-2</v>
      </c>
      <c r="K1608">
        <v>52.055</v>
      </c>
      <c r="L1608">
        <v>1.4110870154513417E-2</v>
      </c>
      <c r="M1608" s="41">
        <v>4.9223095178604126E-2</v>
      </c>
      <c r="N1608" s="41">
        <v>1.3343208234915728E-5</v>
      </c>
    </row>
    <row r="1609" spans="1:14" x14ac:dyDescent="0.25">
      <c r="A1609">
        <v>7820412</v>
      </c>
      <c r="B1609" t="s">
        <v>27</v>
      </c>
      <c r="C1609" t="s">
        <v>4</v>
      </c>
      <c r="D1609" t="s">
        <v>151</v>
      </c>
      <c r="E1609" t="s">
        <v>226</v>
      </c>
      <c r="F1609">
        <v>1.3553808620222281E-4</v>
      </c>
      <c r="G1609">
        <v>39.799999999999997</v>
      </c>
      <c r="H1609">
        <v>5.3944158308484678E-3</v>
      </c>
      <c r="I1609">
        <v>92.8</v>
      </c>
      <c r="J1609">
        <v>1.2577934399566277E-2</v>
      </c>
      <c r="K1609">
        <v>70.534999999999997</v>
      </c>
      <c r="L1609">
        <v>9.5601789102737859E-3</v>
      </c>
      <c r="M1609" s="41">
        <v>0.21514320373535156</v>
      </c>
      <c r="N1609" s="41">
        <v>2.9160098093704467E-5</v>
      </c>
    </row>
    <row r="1610" spans="1:14" x14ac:dyDescent="0.25">
      <c r="A1610">
        <v>7820412</v>
      </c>
      <c r="B1610" t="s">
        <v>27</v>
      </c>
      <c r="C1610" t="s">
        <v>4</v>
      </c>
      <c r="D1610" t="s">
        <v>151</v>
      </c>
      <c r="E1610" t="s">
        <v>466</v>
      </c>
      <c r="F1610">
        <v>1.3553808620222281E-4</v>
      </c>
      <c r="G1610">
        <v>99.4</v>
      </c>
      <c r="H1610">
        <v>1.3472485768500948E-2</v>
      </c>
      <c r="I1610">
        <v>94.5</v>
      </c>
      <c r="J1610">
        <v>1.2808349146110056E-2</v>
      </c>
      <c r="K1610">
        <v>96.575000000000003</v>
      </c>
      <c r="L1610">
        <v>1.3089590674979669E-2</v>
      </c>
      <c r="M1610" s="41">
        <v>-4.364791139960289E-2</v>
      </c>
      <c r="N1610" s="41">
        <v>-5.91595437782636E-6</v>
      </c>
    </row>
    <row r="1611" spans="1:14" x14ac:dyDescent="0.25">
      <c r="A1611">
        <v>7820412</v>
      </c>
      <c r="B1611" t="s">
        <v>27</v>
      </c>
      <c r="C1611" t="s">
        <v>4</v>
      </c>
      <c r="D1611" t="s">
        <v>151</v>
      </c>
      <c r="E1611" t="s">
        <v>155</v>
      </c>
      <c r="F1611">
        <v>1.3553808620222281E-4</v>
      </c>
      <c r="G1611">
        <v>33.9</v>
      </c>
      <c r="H1611">
        <v>4.5947411222553528E-3</v>
      </c>
      <c r="I1611">
        <v>96.1</v>
      </c>
      <c r="J1611">
        <v>1.3025210084033612E-2</v>
      </c>
      <c r="K1611">
        <v>70.460000000000008</v>
      </c>
      <c r="L1611">
        <v>9.55001355380862E-3</v>
      </c>
      <c r="M1611" s="41">
        <v>0.14321206510066986</v>
      </c>
      <c r="N1611" s="41">
        <v>1.9410689224812936E-5</v>
      </c>
    </row>
    <row r="1612" spans="1:14" x14ac:dyDescent="0.25">
      <c r="A1612">
        <v>7820412</v>
      </c>
      <c r="B1612" t="s">
        <v>27</v>
      </c>
      <c r="C1612" t="s">
        <v>4</v>
      </c>
      <c r="D1612" t="s">
        <v>151</v>
      </c>
      <c r="E1612" t="s">
        <v>229</v>
      </c>
      <c r="F1612">
        <v>2.7107617240444562E-4</v>
      </c>
      <c r="G1612">
        <v>43.6</v>
      </c>
      <c r="H1612">
        <v>1.181892111683383E-2</v>
      </c>
      <c r="I1612">
        <v>96</v>
      </c>
      <c r="J1612">
        <v>2.602331255082678E-2</v>
      </c>
      <c r="K1612">
        <v>75.72</v>
      </c>
      <c r="L1612">
        <v>2.0525887774464624E-2</v>
      </c>
      <c r="M1612" s="41">
        <v>0.17845073342323303</v>
      </c>
      <c r="N1612" s="41">
        <v>4.8373741779136087E-5</v>
      </c>
    </row>
    <row r="1613" spans="1:14" x14ac:dyDescent="0.25">
      <c r="A1613">
        <v>7820412</v>
      </c>
      <c r="B1613" t="s">
        <v>27</v>
      </c>
      <c r="C1613" t="s">
        <v>4</v>
      </c>
      <c r="D1613" t="s">
        <v>151</v>
      </c>
      <c r="E1613" t="s">
        <v>230</v>
      </c>
      <c r="F1613">
        <v>1.3553808620222281E-4</v>
      </c>
      <c r="G1613">
        <v>30.9</v>
      </c>
      <c r="H1613">
        <v>4.188126863648685E-3</v>
      </c>
      <c r="I1613">
        <v>82</v>
      </c>
      <c r="J1613">
        <v>1.111412306858227E-2</v>
      </c>
      <c r="K1613">
        <v>65.75</v>
      </c>
      <c r="L1613">
        <v>8.9116291677961493E-3</v>
      </c>
      <c r="M1613" s="41">
        <v>-1.5185782685875893E-2</v>
      </c>
      <c r="N1613" s="41">
        <v>-2.0582519227264694E-6</v>
      </c>
    </row>
    <row r="1614" spans="1:14" x14ac:dyDescent="0.25">
      <c r="A1614">
        <v>7820412</v>
      </c>
      <c r="B1614" t="s">
        <v>27</v>
      </c>
      <c r="C1614" t="s">
        <v>4</v>
      </c>
      <c r="D1614" t="s">
        <v>151</v>
      </c>
      <c r="E1614" t="s">
        <v>231</v>
      </c>
      <c r="F1614">
        <v>2.7107617240444562E-4</v>
      </c>
      <c r="G1614">
        <v>68.599999999999994</v>
      </c>
      <c r="H1614">
        <v>1.8595825426944969E-2</v>
      </c>
      <c r="I1614">
        <v>90.8</v>
      </c>
      <c r="J1614">
        <v>2.4613716454323663E-2</v>
      </c>
      <c r="K1614">
        <v>84.12</v>
      </c>
      <c r="L1614">
        <v>2.2802927622661968E-2</v>
      </c>
      <c r="M1614" s="41">
        <v>7.2367802262306213E-2</v>
      </c>
      <c r="N1614" s="41">
        <v>1.961718684258775E-5</v>
      </c>
    </row>
    <row r="1615" spans="1:14" x14ac:dyDescent="0.25">
      <c r="A1615">
        <v>7820412</v>
      </c>
      <c r="B1615" t="s">
        <v>27</v>
      </c>
      <c r="C1615" t="s">
        <v>4</v>
      </c>
      <c r="D1615" t="s">
        <v>151</v>
      </c>
      <c r="E1615" t="s">
        <v>156</v>
      </c>
      <c r="F1615">
        <v>1.3553808620222281E-4</v>
      </c>
      <c r="G1615">
        <v>32.9</v>
      </c>
      <c r="H1615">
        <v>4.4592030360531302E-3</v>
      </c>
      <c r="I1615">
        <v>94.5</v>
      </c>
      <c r="J1615">
        <v>1.2808349146110056E-2</v>
      </c>
      <c r="K1615">
        <v>70.674999999999997</v>
      </c>
      <c r="L1615">
        <v>9.5791542423420972E-3</v>
      </c>
      <c r="M1615" s="41">
        <v>6.3434191048145294E-2</v>
      </c>
      <c r="N1615" s="41">
        <v>8.5977488544517873E-6</v>
      </c>
    </row>
    <row r="1616" spans="1:14" x14ac:dyDescent="0.25">
      <c r="A1616">
        <v>7820412</v>
      </c>
      <c r="B1616" t="s">
        <v>27</v>
      </c>
      <c r="C1616" t="s">
        <v>4</v>
      </c>
      <c r="D1616" t="s">
        <v>151</v>
      </c>
      <c r="E1616" t="s">
        <v>233</v>
      </c>
      <c r="F1616">
        <v>4.0661425860666849E-4</v>
      </c>
      <c r="G1616">
        <v>74.599999999999994</v>
      </c>
      <c r="H1616">
        <v>3.0333423692057469E-2</v>
      </c>
      <c r="I1616">
        <v>83.8</v>
      </c>
      <c r="J1616">
        <v>3.4074274871238819E-2</v>
      </c>
      <c r="K1616">
        <v>74.194999999999993</v>
      </c>
      <c r="L1616">
        <v>3.0168744917321764E-2</v>
      </c>
      <c r="M1616" s="41">
        <v>-1.8182771280407906E-2</v>
      </c>
      <c r="N1616" s="41">
        <v>-7.3933740635976849E-6</v>
      </c>
    </row>
    <row r="1617" spans="1:14" x14ac:dyDescent="0.25">
      <c r="A1617">
        <v>7820412</v>
      </c>
      <c r="B1617" t="s">
        <v>27</v>
      </c>
      <c r="C1617" t="s">
        <v>4</v>
      </c>
      <c r="D1617" t="s">
        <v>151</v>
      </c>
      <c r="E1617" t="s">
        <v>157</v>
      </c>
      <c r="F1617">
        <v>2.7107617240444562E-4</v>
      </c>
      <c r="G1617">
        <v>99.4</v>
      </c>
      <c r="H1617">
        <v>2.6944971537001896E-2</v>
      </c>
      <c r="I1617">
        <v>96</v>
      </c>
      <c r="J1617">
        <v>2.602331255082678E-2</v>
      </c>
      <c r="K1617">
        <v>91.72999999999999</v>
      </c>
      <c r="L1617">
        <v>2.4865817294659795E-2</v>
      </c>
      <c r="M1617" s="41">
        <v>0.1327705979347229</v>
      </c>
      <c r="N1617" s="41">
        <v>3.5990945495994275E-5</v>
      </c>
    </row>
    <row r="1618" spans="1:14" x14ac:dyDescent="0.25">
      <c r="A1618">
        <v>7820412</v>
      </c>
      <c r="B1618" t="s">
        <v>27</v>
      </c>
      <c r="C1618" t="s">
        <v>4</v>
      </c>
      <c r="D1618" t="s">
        <v>151</v>
      </c>
      <c r="E1618" t="s">
        <v>237</v>
      </c>
      <c r="F1618">
        <v>1.3553808620222281E-4</v>
      </c>
      <c r="G1618">
        <v>36.799999999999997</v>
      </c>
      <c r="H1618">
        <v>4.9878015722417991E-3</v>
      </c>
      <c r="I1618">
        <v>88</v>
      </c>
      <c r="J1618">
        <v>1.1927351585795607E-2</v>
      </c>
      <c r="K1618">
        <v>64.239999999999995</v>
      </c>
      <c r="L1618">
        <v>8.7069666576307936E-3</v>
      </c>
      <c r="M1618" s="41">
        <v>1.3899721670895815E-4</v>
      </c>
      <c r="N1618" s="41">
        <v>1.8839416740167814E-8</v>
      </c>
    </row>
    <row r="1619" spans="1:14" x14ac:dyDescent="0.25">
      <c r="A1619">
        <v>7820412</v>
      </c>
      <c r="B1619" t="s">
        <v>27</v>
      </c>
      <c r="C1619" t="s">
        <v>4</v>
      </c>
      <c r="D1619" t="s">
        <v>151</v>
      </c>
      <c r="E1619" t="s">
        <v>158</v>
      </c>
      <c r="F1619">
        <v>1.3553808620222281E-4</v>
      </c>
      <c r="G1619">
        <v>51.7</v>
      </c>
      <c r="H1619">
        <v>7.00731905665492E-3</v>
      </c>
      <c r="I1619">
        <v>90.3</v>
      </c>
      <c r="J1619">
        <v>1.223908918406072E-2</v>
      </c>
      <c r="K1619">
        <v>74.564999999999998</v>
      </c>
      <c r="L1619">
        <v>1.0106397397668743E-2</v>
      </c>
      <c r="M1619" s="41">
        <v>0.10100529342889786</v>
      </c>
      <c r="N1619" s="41">
        <v>1.3690064167646768E-5</v>
      </c>
    </row>
    <row r="1620" spans="1:14" x14ac:dyDescent="0.25">
      <c r="A1620">
        <v>7820412</v>
      </c>
      <c r="B1620" t="s">
        <v>27</v>
      </c>
      <c r="C1620" t="s">
        <v>4</v>
      </c>
      <c r="D1620" t="s">
        <v>676</v>
      </c>
      <c r="E1620" t="s">
        <v>1003</v>
      </c>
      <c r="F1620">
        <v>1.3553808620222281E-4</v>
      </c>
      <c r="G1620">
        <v>79.599999999999994</v>
      </c>
      <c r="H1620">
        <v>1.0788831661696936E-2</v>
      </c>
      <c r="I1620">
        <v>73.900000000000006</v>
      </c>
      <c r="J1620">
        <v>1.0016264570344267E-2</v>
      </c>
      <c r="K1620">
        <v>81.035000000000011</v>
      </c>
      <c r="L1620">
        <v>1.0983328815397127E-2</v>
      </c>
      <c r="M1620" s="41">
        <v>0</v>
      </c>
      <c r="N1620" s="41">
        <v>0</v>
      </c>
    </row>
    <row r="1621" spans="1:14" x14ac:dyDescent="0.25">
      <c r="A1621">
        <v>7820412</v>
      </c>
      <c r="B1621" t="s">
        <v>27</v>
      </c>
      <c r="C1621" t="s">
        <v>4</v>
      </c>
      <c r="D1621" t="s">
        <v>587</v>
      </c>
      <c r="E1621" t="s">
        <v>1004</v>
      </c>
      <c r="F1621">
        <v>1.3553808620222281E-4</v>
      </c>
      <c r="G1621">
        <v>43.3</v>
      </c>
      <c r="H1621">
        <v>5.8687991325562473E-3</v>
      </c>
      <c r="I1621">
        <v>81.5</v>
      </c>
      <c r="J1621">
        <v>1.1046354025481158E-2</v>
      </c>
      <c r="K1621">
        <v>66.16</v>
      </c>
      <c r="L1621">
        <v>8.9671997831390609E-3</v>
      </c>
      <c r="M1621" s="41">
        <v>-6.0335833579301834E-2</v>
      </c>
      <c r="N1621" s="41">
        <v>-8.1778034127543811E-6</v>
      </c>
    </row>
    <row r="1622" spans="1:14" x14ac:dyDescent="0.25">
      <c r="A1622">
        <v>7820412</v>
      </c>
      <c r="B1622" t="s">
        <v>27</v>
      </c>
      <c r="C1622" t="s">
        <v>4</v>
      </c>
      <c r="D1622" t="s">
        <v>587</v>
      </c>
      <c r="E1622" t="s">
        <v>1005</v>
      </c>
      <c r="F1622">
        <v>1.3553808620222281E-4</v>
      </c>
      <c r="G1622">
        <v>56.2</v>
      </c>
      <c r="H1622">
        <v>7.6172404445649221E-3</v>
      </c>
      <c r="I1622">
        <v>77.5</v>
      </c>
      <c r="J1622">
        <v>1.0504201680672268E-2</v>
      </c>
      <c r="K1622">
        <v>74.265000000000001</v>
      </c>
      <c r="L1622">
        <v>1.0065735971808078E-2</v>
      </c>
      <c r="M1622" s="41">
        <v>0</v>
      </c>
      <c r="N1622" s="41">
        <v>0</v>
      </c>
    </row>
    <row r="1623" spans="1:14" x14ac:dyDescent="0.25">
      <c r="A1623">
        <v>7820412</v>
      </c>
      <c r="B1623" t="s">
        <v>27</v>
      </c>
      <c r="C1623" t="s">
        <v>4</v>
      </c>
      <c r="D1623" t="s">
        <v>587</v>
      </c>
      <c r="E1623" t="s">
        <v>588</v>
      </c>
      <c r="F1623">
        <v>1.3553808620222281E-4</v>
      </c>
      <c r="G1623">
        <v>30.4</v>
      </c>
      <c r="H1623">
        <v>4.1203578205475733E-3</v>
      </c>
      <c r="I1623">
        <v>82.2</v>
      </c>
      <c r="J1623">
        <v>1.1141230685822715E-2</v>
      </c>
      <c r="K1623">
        <v>60.755000000000003</v>
      </c>
      <c r="L1623">
        <v>8.2346164272160474E-3</v>
      </c>
      <c r="M1623" s="41">
        <v>-7.0803533308207989E-3</v>
      </c>
      <c r="N1623" s="41">
        <v>-9.5965754009498482E-7</v>
      </c>
    </row>
    <row r="1624" spans="1:14" x14ac:dyDescent="0.25">
      <c r="A1624">
        <v>7820412</v>
      </c>
      <c r="B1624" t="s">
        <v>27</v>
      </c>
      <c r="C1624" t="s">
        <v>4</v>
      </c>
      <c r="D1624" t="s">
        <v>587</v>
      </c>
      <c r="E1624" t="s">
        <v>1006</v>
      </c>
      <c r="F1624">
        <v>1.3553808620222281E-4</v>
      </c>
      <c r="G1624">
        <v>36</v>
      </c>
      <c r="H1624">
        <v>4.8793711032800212E-3</v>
      </c>
      <c r="I1624" t="s">
        <v>9</v>
      </c>
      <c r="J1624" t="s">
        <v>99</v>
      </c>
      <c r="K1624" t="s">
        <v>9</v>
      </c>
      <c r="L1624" t="s">
        <v>99</v>
      </c>
      <c r="M1624" s="41">
        <v>0</v>
      </c>
      <c r="N1624" s="41">
        <v>0</v>
      </c>
    </row>
    <row r="1625" spans="1:14" x14ac:dyDescent="0.25">
      <c r="A1625">
        <v>7820412</v>
      </c>
      <c r="B1625" t="s">
        <v>27</v>
      </c>
      <c r="C1625" t="s">
        <v>4</v>
      </c>
      <c r="D1625" t="s">
        <v>681</v>
      </c>
      <c r="E1625" t="s">
        <v>1007</v>
      </c>
      <c r="F1625">
        <v>4.0661425860666849E-4</v>
      </c>
      <c r="G1625">
        <v>44.3</v>
      </c>
      <c r="H1625">
        <v>1.8013011656275411E-2</v>
      </c>
      <c r="I1625">
        <v>72.099999999999994</v>
      </c>
      <c r="J1625">
        <v>2.9316888045540796E-2</v>
      </c>
      <c r="K1625">
        <v>62.069999999999986</v>
      </c>
      <c r="L1625">
        <v>2.5238547031715908E-2</v>
      </c>
      <c r="M1625" s="41">
        <v>-0.1407400369644165</v>
      </c>
      <c r="N1625" s="41">
        <v>-5.7226905786561333E-5</v>
      </c>
    </row>
    <row r="1626" spans="1:14" x14ac:dyDescent="0.25">
      <c r="A1626">
        <v>7820412</v>
      </c>
      <c r="B1626" t="s">
        <v>27</v>
      </c>
      <c r="C1626" t="s">
        <v>4</v>
      </c>
      <c r="D1626" t="s">
        <v>681</v>
      </c>
      <c r="E1626" t="s">
        <v>1008</v>
      </c>
      <c r="F1626">
        <v>1.3553808620222281E-4</v>
      </c>
      <c r="G1626">
        <v>55.1</v>
      </c>
      <c r="H1626">
        <v>7.4681485497424772E-3</v>
      </c>
      <c r="I1626">
        <v>87.3</v>
      </c>
      <c r="J1626">
        <v>1.1832474925454051E-2</v>
      </c>
      <c r="K1626">
        <v>73.759999999999991</v>
      </c>
      <c r="L1626">
        <v>9.997289238275954E-3</v>
      </c>
      <c r="M1626" s="41">
        <v>-9.8439818248152733E-3</v>
      </c>
      <c r="N1626" s="41">
        <v>-1.3342344571449272E-6</v>
      </c>
    </row>
    <row r="1627" spans="1:14" x14ac:dyDescent="0.25">
      <c r="A1627">
        <v>7820412</v>
      </c>
      <c r="B1627" t="s">
        <v>27</v>
      </c>
      <c r="C1627" t="s">
        <v>4</v>
      </c>
      <c r="D1627" t="s">
        <v>681</v>
      </c>
      <c r="E1627" t="s">
        <v>1009</v>
      </c>
      <c r="F1627">
        <v>4.0661425860666849E-4</v>
      </c>
      <c r="G1627">
        <v>66.3</v>
      </c>
      <c r="H1627">
        <v>2.6958525345622118E-2</v>
      </c>
      <c r="I1627">
        <v>93.3</v>
      </c>
      <c r="J1627">
        <v>3.793711032800217E-2</v>
      </c>
      <c r="K1627">
        <v>82.88</v>
      </c>
      <c r="L1627">
        <v>3.3700189753320682E-2</v>
      </c>
      <c r="M1627" s="41">
        <v>3.2909736037254333E-2</v>
      </c>
      <c r="N1627" s="41">
        <v>1.338156791972933E-5</v>
      </c>
    </row>
    <row r="1628" spans="1:14" x14ac:dyDescent="0.25">
      <c r="A1628">
        <v>7820412</v>
      </c>
      <c r="B1628" t="s">
        <v>27</v>
      </c>
      <c r="C1628" t="s">
        <v>4</v>
      </c>
      <c r="D1628" t="s">
        <v>681</v>
      </c>
      <c r="E1628" t="s">
        <v>1010</v>
      </c>
      <c r="F1628">
        <v>2.7107617240444562E-4</v>
      </c>
      <c r="G1628">
        <v>61.5</v>
      </c>
      <c r="H1628">
        <v>1.6671184602873406E-2</v>
      </c>
      <c r="I1628">
        <v>82.3</v>
      </c>
      <c r="J1628">
        <v>2.2309568988885874E-2</v>
      </c>
      <c r="K1628">
        <v>72.274999999999991</v>
      </c>
      <c r="L1628">
        <v>1.9592030360531306E-2</v>
      </c>
      <c r="M1628" s="41">
        <v>-2.8361549600958824E-2</v>
      </c>
      <c r="N1628" s="41">
        <v>-7.68814030928675E-6</v>
      </c>
    </row>
    <row r="1629" spans="1:14" x14ac:dyDescent="0.25">
      <c r="A1629">
        <v>7820412</v>
      </c>
      <c r="B1629" t="s">
        <v>27</v>
      </c>
      <c r="C1629" t="s">
        <v>4</v>
      </c>
      <c r="D1629" t="s">
        <v>681</v>
      </c>
      <c r="E1629" t="s">
        <v>1011</v>
      </c>
      <c r="F1629">
        <v>9.4876660341555979E-4</v>
      </c>
      <c r="G1629">
        <v>46.2</v>
      </c>
      <c r="H1629">
        <v>4.3833017077798866E-2</v>
      </c>
      <c r="I1629">
        <v>71.900000000000006</v>
      </c>
      <c r="J1629">
        <v>6.8216318785578753E-2</v>
      </c>
      <c r="K1629">
        <v>56.91</v>
      </c>
      <c r="L1629">
        <v>5.3994307400379506E-2</v>
      </c>
      <c r="M1629" s="41">
        <v>-0.16653260588645935</v>
      </c>
      <c r="N1629" s="41">
        <v>-1.5800057484483809E-4</v>
      </c>
    </row>
    <row r="1630" spans="1:14" x14ac:dyDescent="0.25">
      <c r="A1630">
        <v>7820412</v>
      </c>
      <c r="B1630" t="s">
        <v>27</v>
      </c>
      <c r="C1630" t="s">
        <v>4</v>
      </c>
      <c r="D1630" t="s">
        <v>681</v>
      </c>
      <c r="E1630" t="s">
        <v>1012</v>
      </c>
      <c r="F1630">
        <v>2.7107617240444562E-4</v>
      </c>
      <c r="G1630">
        <v>46.7</v>
      </c>
      <c r="H1630">
        <v>1.2659257251287611E-2</v>
      </c>
      <c r="I1630">
        <v>74.8</v>
      </c>
      <c r="J1630">
        <v>2.0276497695852533E-2</v>
      </c>
      <c r="K1630">
        <v>60.11</v>
      </c>
      <c r="L1630">
        <v>1.6294388723231225E-2</v>
      </c>
      <c r="M1630" s="41">
        <v>-0.12304893881082535</v>
      </c>
      <c r="N1630" s="41">
        <v>-3.3355635351267374E-5</v>
      </c>
    </row>
    <row r="1631" spans="1:14" x14ac:dyDescent="0.25">
      <c r="A1631">
        <v>7820412</v>
      </c>
      <c r="B1631" t="s">
        <v>27</v>
      </c>
      <c r="C1631" t="s">
        <v>4</v>
      </c>
      <c r="D1631" t="s">
        <v>681</v>
      </c>
      <c r="E1631" t="s">
        <v>1013</v>
      </c>
      <c r="F1631">
        <v>6.7769043101111417E-4</v>
      </c>
      <c r="G1631">
        <v>55.9</v>
      </c>
      <c r="H1631">
        <v>3.7882895093521281E-2</v>
      </c>
      <c r="I1631">
        <v>83.2</v>
      </c>
      <c r="J1631">
        <v>5.6383843860124704E-2</v>
      </c>
      <c r="K1631">
        <v>67.680000000000007</v>
      </c>
      <c r="L1631">
        <v>4.5866088370832211E-2</v>
      </c>
      <c r="M1631" s="41">
        <v>-7.9482227563858032E-2</v>
      </c>
      <c r="N1631" s="41">
        <v>-5.3864345055474405E-5</v>
      </c>
    </row>
    <row r="1632" spans="1:14" x14ac:dyDescent="0.25">
      <c r="A1632">
        <v>7820412</v>
      </c>
      <c r="B1632" t="s">
        <v>27</v>
      </c>
      <c r="C1632" t="s">
        <v>4</v>
      </c>
      <c r="D1632" t="s">
        <v>514</v>
      </c>
      <c r="E1632" t="s">
        <v>1014</v>
      </c>
      <c r="F1632">
        <v>1.3553808620222281E-4</v>
      </c>
      <c r="G1632">
        <v>65.900000000000006</v>
      </c>
      <c r="H1632">
        <v>8.9319598807264845E-3</v>
      </c>
      <c r="I1632">
        <v>73.900000000000006</v>
      </c>
      <c r="J1632">
        <v>1.0016264570344267E-2</v>
      </c>
      <c r="K1632">
        <v>69.125</v>
      </c>
      <c r="L1632">
        <v>9.3690702087286526E-3</v>
      </c>
      <c r="M1632" s="41">
        <v>-0.14956137537956238</v>
      </c>
      <c r="N1632" s="41">
        <v>-2.027126258871813E-5</v>
      </c>
    </row>
    <row r="1633" spans="1:14" x14ac:dyDescent="0.25">
      <c r="A1633">
        <v>7820412</v>
      </c>
      <c r="B1633" t="s">
        <v>27</v>
      </c>
      <c r="C1633" t="s">
        <v>4</v>
      </c>
      <c r="D1633" t="s">
        <v>514</v>
      </c>
      <c r="E1633" t="s">
        <v>516</v>
      </c>
      <c r="F1633">
        <v>2.7107617240444562E-4</v>
      </c>
      <c r="G1633">
        <v>61.4</v>
      </c>
      <c r="H1633">
        <v>1.6644076985632961E-2</v>
      </c>
      <c r="I1633">
        <v>90.6</v>
      </c>
      <c r="J1633">
        <v>2.4559501219842773E-2</v>
      </c>
      <c r="K1633">
        <v>70.184999999999988</v>
      </c>
      <c r="L1633">
        <v>1.9025481160206012E-2</v>
      </c>
      <c r="M1633" s="41">
        <v>6.5187089145183563E-2</v>
      </c>
      <c r="N1633" s="41">
        <v>1.7670666615663747E-5</v>
      </c>
    </row>
    <row r="1634" spans="1:14" x14ac:dyDescent="0.25">
      <c r="A1634">
        <v>7820412</v>
      </c>
      <c r="B1634" t="s">
        <v>27</v>
      </c>
      <c r="C1634" t="s">
        <v>4</v>
      </c>
      <c r="D1634" t="s">
        <v>514</v>
      </c>
      <c r="E1634" t="s">
        <v>517</v>
      </c>
      <c r="F1634">
        <v>1.3553808620222281E-4</v>
      </c>
      <c r="G1634">
        <v>63.2</v>
      </c>
      <c r="H1634">
        <v>8.5660070479804829E-3</v>
      </c>
      <c r="I1634">
        <v>83.1</v>
      </c>
      <c r="J1634">
        <v>1.1263214963404714E-2</v>
      </c>
      <c r="K1634">
        <v>70.37</v>
      </c>
      <c r="L1634">
        <v>9.5378151260504199E-3</v>
      </c>
      <c r="M1634" s="41">
        <v>-4.2889025062322617E-2</v>
      </c>
      <c r="N1634" s="41">
        <v>-5.8130963760263773E-6</v>
      </c>
    </row>
    <row r="1635" spans="1:14" x14ac:dyDescent="0.25">
      <c r="A1635">
        <v>7820412</v>
      </c>
      <c r="B1635" t="s">
        <v>27</v>
      </c>
      <c r="C1635" t="s">
        <v>4</v>
      </c>
      <c r="D1635" t="s">
        <v>514</v>
      </c>
      <c r="E1635" t="s">
        <v>518</v>
      </c>
      <c r="F1635">
        <v>2.7107617240444562E-4</v>
      </c>
      <c r="G1635">
        <v>52.7</v>
      </c>
      <c r="H1635">
        <v>1.4285714285714285E-2</v>
      </c>
      <c r="I1635">
        <v>76.8</v>
      </c>
      <c r="J1635">
        <v>2.0818650040661423E-2</v>
      </c>
      <c r="K1635">
        <v>71.77</v>
      </c>
      <c r="L1635">
        <v>1.9455136893467062E-2</v>
      </c>
      <c r="M1635" s="41">
        <v>-7.9066053032875061E-2</v>
      </c>
      <c r="N1635" s="41">
        <v>-2.143292302327868E-5</v>
      </c>
    </row>
    <row r="1636" spans="1:14" x14ac:dyDescent="0.25">
      <c r="A1636">
        <v>7820412</v>
      </c>
      <c r="B1636" t="s">
        <v>27</v>
      </c>
      <c r="C1636" t="s">
        <v>4</v>
      </c>
      <c r="D1636" t="s">
        <v>514</v>
      </c>
      <c r="E1636" t="s">
        <v>519</v>
      </c>
      <c r="F1636">
        <v>4.0661425860666849E-4</v>
      </c>
      <c r="G1636">
        <v>47.2</v>
      </c>
      <c r="H1636">
        <v>1.9192193006234756E-2</v>
      </c>
      <c r="I1636">
        <v>83.5</v>
      </c>
      <c r="J1636">
        <v>3.3952290593656821E-2</v>
      </c>
      <c r="K1636">
        <v>69.650000000000006</v>
      </c>
      <c r="L1636">
        <v>2.8320683111954462E-2</v>
      </c>
      <c r="M1636" s="41">
        <v>-4.0006078779697418E-2</v>
      </c>
      <c r="N1636" s="41">
        <v>-1.6267042062766639E-5</v>
      </c>
    </row>
    <row r="1637" spans="1:14" x14ac:dyDescent="0.25">
      <c r="A1637">
        <v>7820412</v>
      </c>
      <c r="B1637" t="s">
        <v>27</v>
      </c>
      <c r="C1637" t="s">
        <v>4</v>
      </c>
      <c r="D1637" t="s">
        <v>1015</v>
      </c>
      <c r="E1637" t="s">
        <v>1016</v>
      </c>
      <c r="F1637">
        <v>1.3553808620222281E-4</v>
      </c>
      <c r="G1637">
        <v>58.4</v>
      </c>
      <c r="H1637">
        <v>7.915424234209812E-3</v>
      </c>
      <c r="I1637">
        <v>100</v>
      </c>
      <c r="J1637">
        <v>1.355380862022228E-2</v>
      </c>
      <c r="K1637">
        <v>78.39</v>
      </c>
      <c r="L1637">
        <v>1.0624830577392247E-2</v>
      </c>
      <c r="M1637" s="41">
        <v>0</v>
      </c>
      <c r="N1637" s="41">
        <v>0</v>
      </c>
    </row>
    <row r="1638" spans="1:14" x14ac:dyDescent="0.25">
      <c r="A1638">
        <v>7820412</v>
      </c>
      <c r="B1638" t="s">
        <v>27</v>
      </c>
      <c r="C1638" t="s">
        <v>4</v>
      </c>
      <c r="D1638" t="s">
        <v>1015</v>
      </c>
      <c r="E1638" t="s">
        <v>1017</v>
      </c>
      <c r="F1638">
        <v>2.7107617240444562E-4</v>
      </c>
      <c r="G1638">
        <v>55.7</v>
      </c>
      <c r="H1638">
        <v>1.5098942802927623E-2</v>
      </c>
      <c r="I1638">
        <v>90.4</v>
      </c>
      <c r="J1638">
        <v>2.4505285985361887E-2</v>
      </c>
      <c r="K1638">
        <v>79.349999999999994</v>
      </c>
      <c r="L1638">
        <v>2.1509894280292759E-2</v>
      </c>
      <c r="M1638" s="41">
        <v>5.3187794983386993E-2</v>
      </c>
      <c r="N1638" s="41">
        <v>1.441794388272892E-5</v>
      </c>
    </row>
    <row r="1639" spans="1:14" x14ac:dyDescent="0.25">
      <c r="A1639">
        <v>7820412</v>
      </c>
      <c r="B1639" t="s">
        <v>27</v>
      </c>
      <c r="C1639" t="s">
        <v>4</v>
      </c>
      <c r="D1639" t="s">
        <v>686</v>
      </c>
      <c r="E1639" t="s">
        <v>1018</v>
      </c>
      <c r="F1639">
        <v>4.0661425860666849E-4</v>
      </c>
      <c r="G1639">
        <v>77.400000000000006</v>
      </c>
      <c r="H1639">
        <v>3.1471943616156142E-2</v>
      </c>
      <c r="I1639">
        <v>82.9</v>
      </c>
      <c r="J1639">
        <v>3.3708322038492819E-2</v>
      </c>
      <c r="K1639">
        <v>77.16</v>
      </c>
      <c r="L1639">
        <v>3.1374356194090541E-2</v>
      </c>
      <c r="M1639" s="41">
        <v>6.3951271586120129E-3</v>
      </c>
      <c r="N1639" s="41">
        <v>2.600349888294394E-6</v>
      </c>
    </row>
    <row r="1640" spans="1:14" x14ac:dyDescent="0.25">
      <c r="A1640">
        <v>7820412</v>
      </c>
      <c r="B1640" t="s">
        <v>27</v>
      </c>
      <c r="C1640" t="s">
        <v>4</v>
      </c>
      <c r="D1640" t="s">
        <v>686</v>
      </c>
      <c r="E1640" t="s">
        <v>1019</v>
      </c>
      <c r="F1640">
        <v>1.3553808620222281E-4</v>
      </c>
      <c r="G1640">
        <v>82.8</v>
      </c>
      <c r="H1640">
        <v>1.1222553537544049E-2</v>
      </c>
      <c r="I1640" t="s">
        <v>8</v>
      </c>
      <c r="J1640" t="s">
        <v>99</v>
      </c>
      <c r="K1640" t="s">
        <v>9</v>
      </c>
      <c r="L1640" t="s">
        <v>99</v>
      </c>
      <c r="M1640" s="41">
        <v>0</v>
      </c>
      <c r="N1640" s="41">
        <v>0</v>
      </c>
    </row>
    <row r="1641" spans="1:14" x14ac:dyDescent="0.25">
      <c r="A1641">
        <v>7820412</v>
      </c>
      <c r="B1641" t="s">
        <v>27</v>
      </c>
      <c r="C1641" t="s">
        <v>4</v>
      </c>
      <c r="D1641" t="s">
        <v>57</v>
      </c>
      <c r="E1641" t="s">
        <v>58</v>
      </c>
      <c r="F1641">
        <v>1.0843046896177825E-3</v>
      </c>
      <c r="G1641">
        <v>26.3</v>
      </c>
      <c r="H1641">
        <v>2.8517213336947681E-2</v>
      </c>
      <c r="I1641">
        <v>61.5</v>
      </c>
      <c r="J1641">
        <v>6.6684738411493624E-2</v>
      </c>
      <c r="K1641">
        <v>43.174999999999997</v>
      </c>
      <c r="L1641">
        <v>4.6814854974247755E-2</v>
      </c>
      <c r="M1641" s="41">
        <v>-0.13944029808044434</v>
      </c>
      <c r="N1641" s="41">
        <v>-1.5119576913032726E-4</v>
      </c>
    </row>
    <row r="1642" spans="1:14" x14ac:dyDescent="0.25">
      <c r="A1642">
        <v>7820412</v>
      </c>
      <c r="B1642" t="s">
        <v>27</v>
      </c>
      <c r="C1642" t="s">
        <v>4</v>
      </c>
      <c r="D1642" t="s">
        <v>57</v>
      </c>
      <c r="E1642" t="s">
        <v>61</v>
      </c>
      <c r="F1642">
        <v>1.3553808620222281E-4</v>
      </c>
      <c r="G1642">
        <v>62.9</v>
      </c>
      <c r="H1642">
        <v>8.5253456221198141E-3</v>
      </c>
      <c r="I1642">
        <v>75.5</v>
      </c>
      <c r="J1642">
        <v>1.0233125508267823E-2</v>
      </c>
      <c r="K1642">
        <v>67.699999999999989</v>
      </c>
      <c r="L1642">
        <v>9.1759284358904833E-3</v>
      </c>
      <c r="M1642" s="41">
        <v>-5.7521164417266846E-2</v>
      </c>
      <c r="N1642" s="41">
        <v>-7.7963085412397457E-6</v>
      </c>
    </row>
    <row r="1643" spans="1:14" x14ac:dyDescent="0.25">
      <c r="A1643">
        <v>7820412</v>
      </c>
      <c r="B1643" t="s">
        <v>27</v>
      </c>
      <c r="C1643" t="s">
        <v>4</v>
      </c>
      <c r="D1643" t="s">
        <v>57</v>
      </c>
      <c r="E1643" t="s">
        <v>62</v>
      </c>
      <c r="F1643">
        <v>4.0661425860666849E-4</v>
      </c>
      <c r="G1643">
        <v>36.1</v>
      </c>
      <c r="H1643">
        <v>1.4678774735700733E-2</v>
      </c>
      <c r="I1643">
        <v>88.9</v>
      </c>
      <c r="J1643">
        <v>3.6148007590132834E-2</v>
      </c>
      <c r="K1643">
        <v>70.784999999999997</v>
      </c>
      <c r="L1643">
        <v>2.8782190295473027E-2</v>
      </c>
      <c r="M1643" s="41">
        <v>2.2956047207117081E-2</v>
      </c>
      <c r="N1643" s="41">
        <v>9.3342561156615944E-6</v>
      </c>
    </row>
    <row r="1644" spans="1:14" x14ac:dyDescent="0.25">
      <c r="A1644">
        <v>7820412</v>
      </c>
      <c r="B1644" t="s">
        <v>27</v>
      </c>
      <c r="C1644" t="s">
        <v>4</v>
      </c>
      <c r="D1644" t="s">
        <v>57</v>
      </c>
      <c r="E1644" t="s">
        <v>589</v>
      </c>
      <c r="F1644">
        <v>6.7769043101111417E-4</v>
      </c>
      <c r="G1644">
        <v>23.1</v>
      </c>
      <c r="H1644">
        <v>1.5654648956356737E-2</v>
      </c>
      <c r="I1644">
        <v>66.400000000000006</v>
      </c>
      <c r="J1644">
        <v>4.4998644619137981E-2</v>
      </c>
      <c r="K1644">
        <v>49.565000000000005</v>
      </c>
      <c r="L1644">
        <v>3.3589726213065878E-2</v>
      </c>
      <c r="M1644" s="41">
        <v>-0.1125548854470253</v>
      </c>
      <c r="N1644" s="41">
        <v>-7.6277368831001156E-5</v>
      </c>
    </row>
    <row r="1645" spans="1:14" x14ac:dyDescent="0.25">
      <c r="A1645">
        <v>7820412</v>
      </c>
      <c r="B1645" t="s">
        <v>27</v>
      </c>
      <c r="C1645" t="s">
        <v>4</v>
      </c>
      <c r="D1645" t="s">
        <v>57</v>
      </c>
      <c r="E1645" t="s">
        <v>64</v>
      </c>
      <c r="F1645">
        <v>5.4215234480889125E-4</v>
      </c>
      <c r="G1645">
        <v>53.9</v>
      </c>
      <c r="H1645">
        <v>2.9222011385199236E-2</v>
      </c>
      <c r="I1645">
        <v>81.5</v>
      </c>
      <c r="J1645">
        <v>4.4185416101924634E-2</v>
      </c>
      <c r="K1645">
        <v>62.699999999999996</v>
      </c>
      <c r="L1645">
        <v>3.3992952019517478E-2</v>
      </c>
      <c r="M1645" s="41">
        <v>-7.521891500800848E-3</v>
      </c>
      <c r="N1645" s="41">
        <v>-4.0780111145572495E-6</v>
      </c>
    </row>
    <row r="1646" spans="1:14" x14ac:dyDescent="0.25">
      <c r="A1646">
        <v>7820412</v>
      </c>
      <c r="B1646" t="s">
        <v>27</v>
      </c>
      <c r="C1646" t="s">
        <v>4</v>
      </c>
      <c r="D1646" t="s">
        <v>57</v>
      </c>
      <c r="E1646" t="s">
        <v>66</v>
      </c>
      <c r="F1646">
        <v>1.3553808620222281E-4</v>
      </c>
      <c r="G1646">
        <v>29.5</v>
      </c>
      <c r="H1646">
        <v>3.9983735429655731E-3</v>
      </c>
      <c r="I1646">
        <v>82.5</v>
      </c>
      <c r="J1646">
        <v>1.1181892111683382E-2</v>
      </c>
      <c r="K1646">
        <v>64.44</v>
      </c>
      <c r="L1646">
        <v>8.7340742748712383E-3</v>
      </c>
      <c r="M1646" s="41">
        <v>-2.1721430122852325E-2</v>
      </c>
      <c r="N1646" s="41">
        <v>-2.9440810684267177E-6</v>
      </c>
    </row>
    <row r="1647" spans="1:14" x14ac:dyDescent="0.25">
      <c r="A1647">
        <v>7820412</v>
      </c>
      <c r="B1647" t="s">
        <v>27</v>
      </c>
      <c r="C1647" t="s">
        <v>4</v>
      </c>
      <c r="D1647" t="s">
        <v>57</v>
      </c>
      <c r="E1647" t="s">
        <v>67</v>
      </c>
      <c r="F1647">
        <v>6.7769043101111417E-4</v>
      </c>
      <c r="G1647">
        <v>47.2</v>
      </c>
      <c r="H1647">
        <v>3.1986988343724591E-2</v>
      </c>
      <c r="I1647">
        <v>80.5</v>
      </c>
      <c r="J1647">
        <v>5.455407969639469E-2</v>
      </c>
      <c r="K1647">
        <v>72.194999999999993</v>
      </c>
      <c r="L1647">
        <v>4.8925860666847384E-2</v>
      </c>
      <c r="M1647" s="41">
        <v>-2.5583239272236824E-2</v>
      </c>
      <c r="N1647" s="41">
        <v>-1.7337516449062637E-5</v>
      </c>
    </row>
    <row r="1648" spans="1:14" x14ac:dyDescent="0.25">
      <c r="A1648">
        <v>7820412</v>
      </c>
      <c r="B1648" t="s">
        <v>27</v>
      </c>
      <c r="C1648" t="s">
        <v>4</v>
      </c>
      <c r="D1648" t="s">
        <v>57</v>
      </c>
      <c r="E1648" t="s">
        <v>68</v>
      </c>
      <c r="F1648">
        <v>1.3553808620222281E-4</v>
      </c>
      <c r="G1648">
        <v>44.7</v>
      </c>
      <c r="H1648">
        <v>6.0585524532393601E-3</v>
      </c>
      <c r="I1648">
        <v>79.599999999999994</v>
      </c>
      <c r="J1648">
        <v>1.0788831661696936E-2</v>
      </c>
      <c r="K1648">
        <v>66.61999999999999</v>
      </c>
      <c r="L1648">
        <v>9.029547302792082E-3</v>
      </c>
      <c r="M1648" s="41">
        <v>-3.8697820156812668E-2</v>
      </c>
      <c r="N1648" s="41">
        <v>-5.2450284842521907E-6</v>
      </c>
    </row>
    <row r="1649" spans="1:14" x14ac:dyDescent="0.25">
      <c r="A1649">
        <v>7820412</v>
      </c>
      <c r="B1649" t="s">
        <v>27</v>
      </c>
      <c r="C1649" t="s">
        <v>4</v>
      </c>
      <c r="D1649" t="s">
        <v>57</v>
      </c>
      <c r="E1649" t="s">
        <v>69</v>
      </c>
      <c r="F1649">
        <v>4.0661425860666849E-4</v>
      </c>
      <c r="G1649">
        <v>69.400000000000006</v>
      </c>
      <c r="H1649">
        <v>2.8219029547302796E-2</v>
      </c>
      <c r="I1649">
        <v>75</v>
      </c>
      <c r="J1649">
        <v>3.0496069395500137E-2</v>
      </c>
      <c r="K1649">
        <v>69.705000000000013</v>
      </c>
      <c r="L1649">
        <v>2.8343046896177834E-2</v>
      </c>
      <c r="M1649" s="41">
        <v>-9.5030218362808228E-2</v>
      </c>
      <c r="N1649" s="41">
        <v>-3.8640641784823083E-5</v>
      </c>
    </row>
    <row r="1650" spans="1:14" x14ac:dyDescent="0.25">
      <c r="A1650">
        <v>7820412</v>
      </c>
      <c r="B1650" t="s">
        <v>27</v>
      </c>
      <c r="C1650" t="s">
        <v>4</v>
      </c>
      <c r="D1650" t="s">
        <v>57</v>
      </c>
      <c r="E1650" t="s">
        <v>70</v>
      </c>
      <c r="F1650">
        <v>1.3553808620222281E-4</v>
      </c>
      <c r="G1650">
        <v>19.8</v>
      </c>
      <c r="H1650">
        <v>2.683654106804012E-3</v>
      </c>
      <c r="I1650">
        <v>62.5</v>
      </c>
      <c r="J1650">
        <v>8.4711303876389265E-3</v>
      </c>
      <c r="K1650">
        <v>43.844999999999999</v>
      </c>
      <c r="L1650">
        <v>5.9426673895364591E-3</v>
      </c>
      <c r="M1650" s="41">
        <v>-0.15882441401481628</v>
      </c>
      <c r="N1650" s="41">
        <v>-2.1526757117757696E-5</v>
      </c>
    </row>
    <row r="1651" spans="1:14" x14ac:dyDescent="0.25">
      <c r="A1651">
        <v>7820412</v>
      </c>
      <c r="B1651" t="s">
        <v>27</v>
      </c>
      <c r="C1651" t="s">
        <v>4</v>
      </c>
      <c r="D1651" t="s">
        <v>57</v>
      </c>
      <c r="E1651" t="s">
        <v>73</v>
      </c>
      <c r="F1651">
        <v>1.3553808620222281E-4</v>
      </c>
      <c r="G1651">
        <v>22.3</v>
      </c>
      <c r="H1651">
        <v>3.0224993223095689E-3</v>
      </c>
      <c r="I1651">
        <v>70.599999999999994</v>
      </c>
      <c r="J1651">
        <v>9.5689888858769296E-3</v>
      </c>
      <c r="K1651">
        <v>43.76</v>
      </c>
      <c r="L1651">
        <v>5.9311466522092701E-3</v>
      </c>
      <c r="M1651" s="41">
        <v>-0.11175908893346786</v>
      </c>
      <c r="N1651" s="41">
        <v>-1.5147613029746253E-5</v>
      </c>
    </row>
    <row r="1652" spans="1:14" x14ac:dyDescent="0.25">
      <c r="A1652">
        <v>7820412</v>
      </c>
      <c r="B1652" t="s">
        <v>27</v>
      </c>
      <c r="C1652" t="s">
        <v>4</v>
      </c>
      <c r="D1652" t="s">
        <v>57</v>
      </c>
      <c r="E1652" t="s">
        <v>74</v>
      </c>
      <c r="F1652">
        <v>6.7769043101111417E-4</v>
      </c>
      <c r="G1652">
        <v>30.2</v>
      </c>
      <c r="H1652">
        <v>2.0466251016535646E-2</v>
      </c>
      <c r="I1652">
        <v>80.2</v>
      </c>
      <c r="J1652">
        <v>5.4350772567091359E-2</v>
      </c>
      <c r="K1652">
        <v>66.53</v>
      </c>
      <c r="L1652">
        <v>4.5086744375169428E-2</v>
      </c>
      <c r="M1652" s="41">
        <v>-3.8938790559768677E-2</v>
      </c>
      <c r="N1652" s="41">
        <v>-2.6388445757501137E-5</v>
      </c>
    </row>
    <row r="1653" spans="1:14" x14ac:dyDescent="0.25">
      <c r="A1653">
        <v>7820412</v>
      </c>
      <c r="B1653" t="s">
        <v>27</v>
      </c>
      <c r="C1653" t="s">
        <v>4</v>
      </c>
      <c r="D1653" t="s">
        <v>57</v>
      </c>
      <c r="E1653" t="s">
        <v>75</v>
      </c>
      <c r="F1653">
        <v>1.3553808620222281E-4</v>
      </c>
      <c r="G1653">
        <v>19</v>
      </c>
      <c r="H1653">
        <v>2.5752236378422336E-3</v>
      </c>
      <c r="I1653">
        <v>61.5</v>
      </c>
      <c r="J1653">
        <v>8.335592301436703E-3</v>
      </c>
      <c r="K1653">
        <v>49.349999999999994</v>
      </c>
      <c r="L1653">
        <v>6.6888045540796949E-3</v>
      </c>
      <c r="M1653" s="41">
        <v>-0.17716419696807861</v>
      </c>
      <c r="N1653" s="41">
        <v>-2.4012496200607021E-5</v>
      </c>
    </row>
    <row r="1654" spans="1:14" x14ac:dyDescent="0.25">
      <c r="A1654">
        <v>7820412</v>
      </c>
      <c r="B1654" t="s">
        <v>27</v>
      </c>
      <c r="C1654" t="s">
        <v>4</v>
      </c>
      <c r="D1654" t="s">
        <v>1020</v>
      </c>
      <c r="E1654" t="s">
        <v>596</v>
      </c>
      <c r="F1654">
        <v>1.3553808620222281E-4</v>
      </c>
      <c r="G1654">
        <v>68.900000000000006</v>
      </c>
      <c r="H1654">
        <v>9.3385741393331532E-3</v>
      </c>
      <c r="I1654">
        <v>77.3</v>
      </c>
      <c r="J1654">
        <v>1.0477094063431823E-2</v>
      </c>
      <c r="K1654">
        <v>76.239999999999995</v>
      </c>
      <c r="L1654">
        <v>1.0333423692057466E-2</v>
      </c>
      <c r="M1654" s="41">
        <v>2.9599986970424652E-2</v>
      </c>
      <c r="N1654" s="41">
        <v>4.0119255855820883E-6</v>
      </c>
    </row>
    <row r="1655" spans="1:14" x14ac:dyDescent="0.25">
      <c r="A1655">
        <v>7820412</v>
      </c>
      <c r="B1655" t="s">
        <v>27</v>
      </c>
      <c r="C1655" t="s">
        <v>4</v>
      </c>
      <c r="D1655" t="s">
        <v>1020</v>
      </c>
      <c r="E1655" t="s">
        <v>1021</v>
      </c>
      <c r="F1655">
        <v>4.0661425860666849E-4</v>
      </c>
      <c r="G1655">
        <v>79.400000000000006</v>
      </c>
      <c r="H1655">
        <v>3.2285172133369483E-2</v>
      </c>
      <c r="I1655">
        <v>82.8</v>
      </c>
      <c r="J1655">
        <v>3.3667660612632148E-2</v>
      </c>
      <c r="K1655">
        <v>81.334999999999994</v>
      </c>
      <c r="L1655">
        <v>3.3071970723773381E-2</v>
      </c>
      <c r="M1655" s="41">
        <v>4.8131469637155533E-2</v>
      </c>
      <c r="N1655" s="41">
        <v>1.9570941842161371E-5</v>
      </c>
    </row>
    <row r="1656" spans="1:14" x14ac:dyDescent="0.25">
      <c r="A1656">
        <v>7820412</v>
      </c>
      <c r="B1656" t="s">
        <v>27</v>
      </c>
      <c r="C1656" t="s">
        <v>4</v>
      </c>
      <c r="D1656" t="s">
        <v>1020</v>
      </c>
      <c r="E1656" t="s">
        <v>1022</v>
      </c>
      <c r="F1656">
        <v>2.7107617240444562E-4</v>
      </c>
      <c r="G1656">
        <v>78.599999999999994</v>
      </c>
      <c r="H1656">
        <v>2.1306587150989424E-2</v>
      </c>
      <c r="I1656" t="s">
        <v>8</v>
      </c>
      <c r="J1656" t="s">
        <v>99</v>
      </c>
      <c r="K1656" t="s">
        <v>9</v>
      </c>
      <c r="L1656" t="s">
        <v>99</v>
      </c>
      <c r="M1656" s="41">
        <v>0</v>
      </c>
      <c r="N1656" s="41">
        <v>0</v>
      </c>
    </row>
    <row r="1657" spans="1:14" x14ac:dyDescent="0.25">
      <c r="A1657">
        <v>7820412</v>
      </c>
      <c r="B1657" t="s">
        <v>27</v>
      </c>
      <c r="C1657" t="s">
        <v>4</v>
      </c>
      <c r="D1657" t="s">
        <v>690</v>
      </c>
      <c r="E1657" t="s">
        <v>1023</v>
      </c>
      <c r="F1657">
        <v>5.4215234480889125E-4</v>
      </c>
      <c r="G1657">
        <v>52.5</v>
      </c>
      <c r="H1657">
        <v>2.8462998102466792E-2</v>
      </c>
      <c r="I1657">
        <v>88.2</v>
      </c>
      <c r="J1657">
        <v>4.7817836812144209E-2</v>
      </c>
      <c r="K1657">
        <v>70.474999999999994</v>
      </c>
      <c r="L1657">
        <v>3.820818650040661E-2</v>
      </c>
      <c r="M1657" s="41">
        <v>4.3161977082490921E-2</v>
      </c>
      <c r="N1657" s="41">
        <v>2.340036708186008E-5</v>
      </c>
    </row>
    <row r="1658" spans="1:14" x14ac:dyDescent="0.25">
      <c r="A1658">
        <v>7820412</v>
      </c>
      <c r="B1658" t="s">
        <v>27</v>
      </c>
      <c r="C1658" t="s">
        <v>4</v>
      </c>
      <c r="D1658" t="s">
        <v>690</v>
      </c>
      <c r="E1658" t="s">
        <v>1024</v>
      </c>
      <c r="F1658">
        <v>2.7107617240444562E-4</v>
      </c>
      <c r="G1658">
        <v>43.6</v>
      </c>
      <c r="H1658">
        <v>1.181892111683383E-2</v>
      </c>
      <c r="I1658">
        <v>83.1</v>
      </c>
      <c r="J1658">
        <v>2.2526429926809428E-2</v>
      </c>
      <c r="K1658">
        <v>61.214999999999996</v>
      </c>
      <c r="L1658">
        <v>1.6593927893738137E-2</v>
      </c>
      <c r="M1658" s="41">
        <v>-3.2395154237747192E-2</v>
      </c>
      <c r="N1658" s="41">
        <v>-8.7815544152201653E-6</v>
      </c>
    </row>
    <row r="1659" spans="1:14" x14ac:dyDescent="0.25">
      <c r="A1659">
        <v>7820412</v>
      </c>
      <c r="B1659" t="s">
        <v>27</v>
      </c>
      <c r="C1659" t="s">
        <v>4</v>
      </c>
      <c r="D1659" t="s">
        <v>692</v>
      </c>
      <c r="E1659" t="s">
        <v>1025</v>
      </c>
      <c r="F1659">
        <v>2.7107617240444562E-4</v>
      </c>
      <c r="G1659">
        <v>66.599999999999994</v>
      </c>
      <c r="H1659">
        <v>1.8053673082136078E-2</v>
      </c>
      <c r="I1659">
        <v>83.3</v>
      </c>
      <c r="J1659">
        <v>2.2580645161290321E-2</v>
      </c>
      <c r="K1659">
        <v>69.36999999999999</v>
      </c>
      <c r="L1659">
        <v>1.8804554079696389E-2</v>
      </c>
      <c r="M1659" s="41">
        <v>6.3201221637427807E-3</v>
      </c>
      <c r="N1659" s="41">
        <v>1.7132345252758959E-6</v>
      </c>
    </row>
    <row r="1660" spans="1:14" x14ac:dyDescent="0.25">
      <c r="A1660">
        <v>7820412</v>
      </c>
      <c r="B1660" t="s">
        <v>27</v>
      </c>
      <c r="C1660" t="s">
        <v>4</v>
      </c>
      <c r="D1660" t="s">
        <v>692</v>
      </c>
      <c r="E1660" t="s">
        <v>1026</v>
      </c>
      <c r="F1660">
        <v>1.3553808620222281E-4</v>
      </c>
      <c r="G1660">
        <v>95.8</v>
      </c>
      <c r="H1660">
        <v>1.2984548658172945E-2</v>
      </c>
      <c r="I1660">
        <v>99.1</v>
      </c>
      <c r="J1660">
        <v>1.3431824342640279E-2</v>
      </c>
      <c r="K1660">
        <v>96.324999999999989</v>
      </c>
      <c r="L1660">
        <v>1.305570615342911E-2</v>
      </c>
      <c r="M1660" s="41">
        <v>0.15771029889583588</v>
      </c>
      <c r="N1660" s="41">
        <v>2.1375752086722128E-5</v>
      </c>
    </row>
    <row r="1661" spans="1:14" x14ac:dyDescent="0.25">
      <c r="A1661">
        <v>7820412</v>
      </c>
      <c r="B1661" t="s">
        <v>27</v>
      </c>
      <c r="C1661" t="s">
        <v>4</v>
      </c>
      <c r="D1661" t="s">
        <v>692</v>
      </c>
      <c r="E1661" t="s">
        <v>1027</v>
      </c>
      <c r="F1661">
        <v>1.3553808620222281E-4</v>
      </c>
      <c r="G1661">
        <v>86.9</v>
      </c>
      <c r="H1661">
        <v>1.1778259690973163E-2</v>
      </c>
      <c r="I1661" t="s">
        <v>8</v>
      </c>
      <c r="J1661" t="s">
        <v>99</v>
      </c>
      <c r="K1661" t="s">
        <v>9</v>
      </c>
      <c r="L1661" t="s">
        <v>99</v>
      </c>
      <c r="M1661" s="41">
        <v>0</v>
      </c>
      <c r="N1661" s="41">
        <v>0</v>
      </c>
    </row>
    <row r="1662" spans="1:14" x14ac:dyDescent="0.25">
      <c r="A1662">
        <v>7820412</v>
      </c>
      <c r="B1662" t="s">
        <v>27</v>
      </c>
      <c r="C1662" t="s">
        <v>4</v>
      </c>
      <c r="D1662" t="s">
        <v>697</v>
      </c>
      <c r="E1662" t="s">
        <v>1028</v>
      </c>
      <c r="F1662">
        <v>2.7107617240444562E-4</v>
      </c>
      <c r="G1662">
        <v>91.1</v>
      </c>
      <c r="H1662">
        <v>2.4695039306044993E-2</v>
      </c>
      <c r="I1662">
        <v>99.2</v>
      </c>
      <c r="J1662">
        <v>2.6890756302521007E-2</v>
      </c>
      <c r="K1662">
        <v>91.94</v>
      </c>
      <c r="L1662">
        <v>2.4922743290864729E-2</v>
      </c>
      <c r="M1662" s="41">
        <v>0.15077760815620422</v>
      </c>
      <c r="N1662" s="41">
        <v>4.0872216903281161E-5</v>
      </c>
    </row>
    <row r="1663" spans="1:14" x14ac:dyDescent="0.25">
      <c r="A1663">
        <v>7820412</v>
      </c>
      <c r="B1663" t="s">
        <v>27</v>
      </c>
      <c r="C1663" t="s">
        <v>4</v>
      </c>
      <c r="D1663" t="s">
        <v>697</v>
      </c>
      <c r="E1663" t="s">
        <v>1029</v>
      </c>
      <c r="F1663">
        <v>4.0661425860666849E-4</v>
      </c>
      <c r="G1663">
        <v>62.7</v>
      </c>
      <c r="H1663">
        <v>2.5494714014638115E-2</v>
      </c>
      <c r="I1663">
        <v>77.599999999999994</v>
      </c>
      <c r="J1663">
        <v>3.1553266467877469E-2</v>
      </c>
      <c r="K1663">
        <v>70.89</v>
      </c>
      <c r="L1663">
        <v>2.882488479262673E-2</v>
      </c>
      <c r="M1663" s="41">
        <v>-4.701957106590271E-2</v>
      </c>
      <c r="N1663" s="41">
        <v>-1.9118828028965593E-5</v>
      </c>
    </row>
    <row r="1664" spans="1:14" x14ac:dyDescent="0.25">
      <c r="A1664">
        <v>7820412</v>
      </c>
      <c r="B1664" t="s">
        <v>27</v>
      </c>
      <c r="C1664" t="s">
        <v>4</v>
      </c>
      <c r="D1664" t="s">
        <v>697</v>
      </c>
      <c r="E1664" t="s">
        <v>1030</v>
      </c>
      <c r="F1664">
        <v>1.3553808620222281E-4</v>
      </c>
      <c r="G1664">
        <v>37.1</v>
      </c>
      <c r="H1664">
        <v>5.0284629981024662E-3</v>
      </c>
      <c r="I1664">
        <v>78.2</v>
      </c>
      <c r="J1664">
        <v>1.0599078341013824E-2</v>
      </c>
      <c r="K1664">
        <v>64.849999999999994</v>
      </c>
      <c r="L1664">
        <v>8.7896448902141482E-3</v>
      </c>
      <c r="M1664" s="41">
        <v>8.2216551527380943E-3</v>
      </c>
      <c r="N1664" s="41">
        <v>1.1143474048167652E-6</v>
      </c>
    </row>
    <row r="1665" spans="1:14" x14ac:dyDescent="0.25">
      <c r="A1665">
        <v>7820412</v>
      </c>
      <c r="B1665" t="s">
        <v>27</v>
      </c>
      <c r="C1665" t="s">
        <v>4</v>
      </c>
      <c r="D1665" t="s">
        <v>697</v>
      </c>
      <c r="E1665" t="s">
        <v>1031</v>
      </c>
      <c r="F1665">
        <v>2.7107617240444562E-4</v>
      </c>
      <c r="G1665">
        <v>49.1</v>
      </c>
      <c r="H1665">
        <v>1.330984006505828E-2</v>
      </c>
      <c r="I1665">
        <v>88.1</v>
      </c>
      <c r="J1665">
        <v>2.388181078883166E-2</v>
      </c>
      <c r="K1665">
        <v>74.709999999999994</v>
      </c>
      <c r="L1665">
        <v>2.0252100840336129E-2</v>
      </c>
      <c r="M1665" s="41">
        <v>3.5217855125665665E-2</v>
      </c>
      <c r="N1665" s="41">
        <v>9.546721367759734E-6</v>
      </c>
    </row>
    <row r="1666" spans="1:14" x14ac:dyDescent="0.25">
      <c r="A1666">
        <v>7820412</v>
      </c>
      <c r="B1666" t="s">
        <v>27</v>
      </c>
      <c r="C1666" t="s">
        <v>4</v>
      </c>
      <c r="D1666" t="s">
        <v>697</v>
      </c>
      <c r="E1666" t="s">
        <v>1032</v>
      </c>
      <c r="F1666">
        <v>5.4215234480889125E-4</v>
      </c>
      <c r="G1666">
        <v>47.8</v>
      </c>
      <c r="H1666">
        <v>2.5914882081865001E-2</v>
      </c>
      <c r="I1666">
        <v>72.2</v>
      </c>
      <c r="J1666">
        <v>3.9143399295201949E-2</v>
      </c>
      <c r="K1666">
        <v>60.3</v>
      </c>
      <c r="L1666">
        <v>3.269178639197614E-2</v>
      </c>
      <c r="M1666" s="41">
        <v>1.2822487391531467E-2</v>
      </c>
      <c r="N1666" s="41">
        <v>6.951741605601229E-6</v>
      </c>
    </row>
    <row r="1667" spans="1:14" x14ac:dyDescent="0.25">
      <c r="A1667">
        <v>7820412</v>
      </c>
      <c r="B1667" t="s">
        <v>27</v>
      </c>
      <c r="C1667" t="s">
        <v>4</v>
      </c>
      <c r="D1667" t="s">
        <v>697</v>
      </c>
      <c r="E1667" t="s">
        <v>1033</v>
      </c>
      <c r="F1667">
        <v>2.7107617240444562E-4</v>
      </c>
      <c r="G1667">
        <v>77.2</v>
      </c>
      <c r="H1667">
        <v>2.0927080509623202E-2</v>
      </c>
      <c r="I1667">
        <v>76.599999999999994</v>
      </c>
      <c r="J1667">
        <v>2.0764434806180534E-2</v>
      </c>
      <c r="K1667">
        <v>82.85</v>
      </c>
      <c r="L1667">
        <v>2.2458660883708317E-2</v>
      </c>
      <c r="M1667" s="41">
        <v>-1.2016983702778816E-2</v>
      </c>
      <c r="N1667" s="41">
        <v>-3.2575179459958837E-6</v>
      </c>
    </row>
    <row r="1668" spans="1:14" x14ac:dyDescent="0.25">
      <c r="A1668">
        <v>7820412</v>
      </c>
      <c r="B1668" t="s">
        <v>27</v>
      </c>
      <c r="C1668" t="s">
        <v>4</v>
      </c>
      <c r="D1668" t="s">
        <v>700</v>
      </c>
      <c r="E1668" t="s">
        <v>1034</v>
      </c>
      <c r="F1668">
        <v>5.4215234480889125E-4</v>
      </c>
      <c r="G1668">
        <v>47.4</v>
      </c>
      <c r="H1668">
        <v>2.5698021143941444E-2</v>
      </c>
      <c r="I1668">
        <v>75.400000000000006</v>
      </c>
      <c r="J1668">
        <v>4.0878286798590402E-2</v>
      </c>
      <c r="K1668">
        <v>63.47</v>
      </c>
      <c r="L1668">
        <v>3.4410409325020326E-2</v>
      </c>
      <c r="M1668" s="41">
        <v>-2.3221032693982124E-2</v>
      </c>
      <c r="N1668" s="41">
        <v>-1.2589337323926334E-5</v>
      </c>
    </row>
    <row r="1669" spans="1:14" x14ac:dyDescent="0.25">
      <c r="A1669">
        <v>7820412</v>
      </c>
      <c r="B1669" t="s">
        <v>27</v>
      </c>
      <c r="C1669" t="s">
        <v>4</v>
      </c>
      <c r="D1669" t="s">
        <v>700</v>
      </c>
      <c r="E1669" t="s">
        <v>1035</v>
      </c>
      <c r="F1669">
        <v>5.4215234480889125E-4</v>
      </c>
      <c r="G1669">
        <v>50.4</v>
      </c>
      <c r="H1669">
        <v>2.7324478178368118E-2</v>
      </c>
      <c r="I1669" t="s">
        <v>8</v>
      </c>
      <c r="J1669" t="s">
        <v>99</v>
      </c>
      <c r="K1669" t="s">
        <v>9</v>
      </c>
      <c r="L1669" t="s">
        <v>99</v>
      </c>
      <c r="M1669" s="41">
        <v>0</v>
      </c>
      <c r="N1669" s="41">
        <v>0</v>
      </c>
    </row>
    <row r="1670" spans="1:14" x14ac:dyDescent="0.25">
      <c r="A1670">
        <v>7820412</v>
      </c>
      <c r="B1670" t="s">
        <v>27</v>
      </c>
      <c r="C1670" t="s">
        <v>4</v>
      </c>
      <c r="D1670" t="s">
        <v>76</v>
      </c>
      <c r="E1670" t="s">
        <v>466</v>
      </c>
      <c r="F1670">
        <v>5.4215234480889125E-4</v>
      </c>
      <c r="G1670">
        <v>40.700000000000003</v>
      </c>
      <c r="H1670">
        <v>2.2065600433721876E-2</v>
      </c>
      <c r="I1670">
        <v>49.4</v>
      </c>
      <c r="J1670">
        <v>2.6782325833559228E-2</v>
      </c>
      <c r="K1670">
        <v>50.31</v>
      </c>
      <c r="L1670">
        <v>2.7275684467335321E-2</v>
      </c>
      <c r="M1670" s="41">
        <v>-4.364791139960289E-2</v>
      </c>
      <c r="N1670" s="41">
        <v>-2.366381751130544E-5</v>
      </c>
    </row>
    <row r="1671" spans="1:14" x14ac:dyDescent="0.25">
      <c r="A1671">
        <v>7820412</v>
      </c>
      <c r="B1671" t="s">
        <v>27</v>
      </c>
      <c r="C1671" t="s">
        <v>4</v>
      </c>
      <c r="D1671" t="s">
        <v>76</v>
      </c>
      <c r="E1671" t="s">
        <v>77</v>
      </c>
      <c r="F1671">
        <v>2.7107617240444562E-4</v>
      </c>
      <c r="G1671">
        <v>53.4</v>
      </c>
      <c r="H1671">
        <v>1.4475467606397396E-2</v>
      </c>
      <c r="I1671">
        <v>76.2</v>
      </c>
      <c r="J1671">
        <v>2.0656004337218759E-2</v>
      </c>
      <c r="K1671">
        <v>73.63</v>
      </c>
      <c r="L1671">
        <v>1.995933857413933E-2</v>
      </c>
      <c r="M1671" s="41">
        <v>-6.5990984439849854E-3</v>
      </c>
      <c r="N1671" s="41">
        <v>-1.7888583475155827E-6</v>
      </c>
    </row>
    <row r="1672" spans="1:14" x14ac:dyDescent="0.25">
      <c r="A1672">
        <v>7820412</v>
      </c>
      <c r="B1672" t="s">
        <v>27</v>
      </c>
      <c r="C1672" t="s">
        <v>4</v>
      </c>
      <c r="D1672" t="s">
        <v>702</v>
      </c>
      <c r="E1672" t="s">
        <v>1036</v>
      </c>
      <c r="F1672">
        <v>1.3553808620222281E-4</v>
      </c>
      <c r="G1672">
        <v>64.3</v>
      </c>
      <c r="H1672">
        <v>8.715098942802927E-3</v>
      </c>
      <c r="I1672">
        <v>89.4</v>
      </c>
      <c r="J1672">
        <v>1.211710490647872E-2</v>
      </c>
      <c r="K1672">
        <v>80.795000000000002</v>
      </c>
      <c r="L1672">
        <v>1.0950799674708592E-2</v>
      </c>
      <c r="M1672" s="41">
        <v>2.7914330363273621E-2</v>
      </c>
      <c r="N1672" s="41">
        <v>3.7834549150547055E-6</v>
      </c>
    </row>
    <row r="1673" spans="1:14" x14ac:dyDescent="0.25">
      <c r="A1673">
        <v>7820412</v>
      </c>
      <c r="B1673" t="s">
        <v>27</v>
      </c>
      <c r="C1673" t="s">
        <v>4</v>
      </c>
      <c r="D1673" t="s">
        <v>706</v>
      </c>
      <c r="E1673" t="s">
        <v>1037</v>
      </c>
      <c r="F1673">
        <v>1.3553808620222281E-4</v>
      </c>
      <c r="G1673">
        <v>77.099999999999994</v>
      </c>
      <c r="H1673">
        <v>1.0449986446191379E-2</v>
      </c>
      <c r="I1673">
        <v>63.5</v>
      </c>
      <c r="J1673">
        <v>8.6066684738411482E-3</v>
      </c>
      <c r="K1673">
        <v>67.184999999999988</v>
      </c>
      <c r="L1673">
        <v>9.1061263214963373E-3</v>
      </c>
      <c r="M1673" s="41">
        <v>-0.14118832349777222</v>
      </c>
      <c r="N1673" s="41">
        <v>-1.9136395160988371E-5</v>
      </c>
    </row>
    <row r="1674" spans="1:14" x14ac:dyDescent="0.25">
      <c r="A1674">
        <v>7820412</v>
      </c>
      <c r="B1674" t="s">
        <v>27</v>
      </c>
      <c r="C1674" t="s">
        <v>4</v>
      </c>
      <c r="D1674" t="s">
        <v>706</v>
      </c>
      <c r="E1674" t="s">
        <v>1038</v>
      </c>
      <c r="F1674">
        <v>4.0661425860666849E-4</v>
      </c>
      <c r="G1674">
        <v>89.8</v>
      </c>
      <c r="H1674">
        <v>3.6513960422878827E-2</v>
      </c>
      <c r="I1674">
        <v>83</v>
      </c>
      <c r="J1674">
        <v>3.3748983464353483E-2</v>
      </c>
      <c r="K1674">
        <v>87.265000000000001</v>
      </c>
      <c r="L1674">
        <v>3.5483193277310927E-2</v>
      </c>
      <c r="M1674" s="41">
        <v>5.0616356020327657E-5</v>
      </c>
      <c r="N1674" s="41">
        <v>2.0581332076576712E-8</v>
      </c>
    </row>
    <row r="1675" spans="1:14" x14ac:dyDescent="0.25">
      <c r="A1675">
        <v>7820412</v>
      </c>
      <c r="B1675" t="s">
        <v>27</v>
      </c>
      <c r="C1675" t="s">
        <v>4</v>
      </c>
      <c r="D1675" t="s">
        <v>706</v>
      </c>
      <c r="E1675" t="s">
        <v>1039</v>
      </c>
      <c r="F1675">
        <v>1.3553808620222281E-4</v>
      </c>
      <c r="G1675">
        <v>84.1</v>
      </c>
      <c r="H1675">
        <v>1.1398753049606938E-2</v>
      </c>
      <c r="I1675">
        <v>87.6</v>
      </c>
      <c r="J1675">
        <v>1.1873136351314718E-2</v>
      </c>
      <c r="K1675">
        <v>83.419999999999987</v>
      </c>
      <c r="L1675">
        <v>1.1306587150989426E-2</v>
      </c>
      <c r="M1675" s="41">
        <v>4.7014966607093811E-2</v>
      </c>
      <c r="N1675" s="41">
        <v>6.3723185967869081E-6</v>
      </c>
    </row>
    <row r="1676" spans="1:14" x14ac:dyDescent="0.25">
      <c r="A1676">
        <v>7820412</v>
      </c>
      <c r="B1676" t="s">
        <v>27</v>
      </c>
      <c r="C1676" t="s">
        <v>4</v>
      </c>
      <c r="D1676" t="s">
        <v>706</v>
      </c>
      <c r="E1676" t="s">
        <v>1040</v>
      </c>
      <c r="F1676">
        <v>2.7107617240444562E-4</v>
      </c>
      <c r="G1676">
        <v>79.099999999999994</v>
      </c>
      <c r="H1676">
        <v>2.1442125237191648E-2</v>
      </c>
      <c r="I1676">
        <v>95.5</v>
      </c>
      <c r="J1676">
        <v>2.5887774464624556E-2</v>
      </c>
      <c r="K1676">
        <v>83.435000000000002</v>
      </c>
      <c r="L1676">
        <v>2.261724044456492E-2</v>
      </c>
      <c r="M1676" s="41">
        <v>7.3896214365959167E-2</v>
      </c>
      <c r="N1676" s="41">
        <v>2.003150294550262E-5</v>
      </c>
    </row>
    <row r="1677" spans="1:14" x14ac:dyDescent="0.25">
      <c r="A1677">
        <v>7820412</v>
      </c>
      <c r="B1677" t="s">
        <v>27</v>
      </c>
      <c r="C1677" t="s">
        <v>4</v>
      </c>
      <c r="D1677" t="s">
        <v>706</v>
      </c>
      <c r="E1677" t="s">
        <v>1041</v>
      </c>
      <c r="F1677">
        <v>1.3553808620222281E-4</v>
      </c>
      <c r="G1677">
        <v>86.6</v>
      </c>
      <c r="H1677">
        <v>1.1737598265112495E-2</v>
      </c>
      <c r="I1677">
        <v>78.099999999999994</v>
      </c>
      <c r="J1677">
        <v>1.05855245323936E-2</v>
      </c>
      <c r="K1677">
        <v>78.825000000000003</v>
      </c>
      <c r="L1677">
        <v>1.0683789644890213E-2</v>
      </c>
      <c r="M1677" s="41">
        <v>-2.8182771056890488E-2</v>
      </c>
      <c r="N1677" s="41">
        <v>-3.8198388529263332E-6</v>
      </c>
    </row>
    <row r="1678" spans="1:14" x14ac:dyDescent="0.25">
      <c r="A1678">
        <v>7820412</v>
      </c>
      <c r="B1678" t="s">
        <v>27</v>
      </c>
      <c r="C1678" t="s">
        <v>4</v>
      </c>
      <c r="D1678" t="s">
        <v>1042</v>
      </c>
      <c r="E1678" t="s">
        <v>1043</v>
      </c>
      <c r="F1678">
        <v>6.7769043101111417E-4</v>
      </c>
      <c r="G1678">
        <v>51.9</v>
      </c>
      <c r="H1678">
        <v>3.5172133369476825E-2</v>
      </c>
      <c r="I1678">
        <v>86</v>
      </c>
      <c r="J1678">
        <v>5.8281377066955818E-2</v>
      </c>
      <c r="K1678">
        <v>68.155000000000001</v>
      </c>
      <c r="L1678">
        <v>4.6187991325562484E-2</v>
      </c>
      <c r="M1678" s="41">
        <v>8.9740902185440063E-2</v>
      </c>
      <c r="N1678" s="41">
        <v>6.0816550681377114E-5</v>
      </c>
    </row>
    <row r="1679" spans="1:14" x14ac:dyDescent="0.25">
      <c r="A1679">
        <v>7820412</v>
      </c>
      <c r="B1679" t="s">
        <v>27</v>
      </c>
      <c r="C1679" t="s">
        <v>4</v>
      </c>
      <c r="D1679" t="s">
        <v>405</v>
      </c>
      <c r="E1679" t="s">
        <v>1044</v>
      </c>
      <c r="F1679">
        <v>1.3553808620222281E-4</v>
      </c>
      <c r="G1679">
        <v>71.5</v>
      </c>
      <c r="H1679">
        <v>9.6909731634589307E-3</v>
      </c>
      <c r="I1679">
        <v>91.8</v>
      </c>
      <c r="J1679">
        <v>1.2442396313364053E-2</v>
      </c>
      <c r="K1679">
        <v>74.88</v>
      </c>
      <c r="L1679">
        <v>1.0149091894822444E-2</v>
      </c>
      <c r="M1679" s="41">
        <v>1.8531790003180504E-2</v>
      </c>
      <c r="N1679" s="41">
        <v>2.5117633509325702E-6</v>
      </c>
    </row>
    <row r="1680" spans="1:14" x14ac:dyDescent="0.25">
      <c r="A1680">
        <v>7820412</v>
      </c>
      <c r="B1680" t="s">
        <v>27</v>
      </c>
      <c r="C1680" t="s">
        <v>4</v>
      </c>
      <c r="D1680" t="s">
        <v>405</v>
      </c>
      <c r="E1680" t="s">
        <v>1045</v>
      </c>
      <c r="F1680">
        <v>2.7107617240444562E-4</v>
      </c>
      <c r="G1680">
        <v>61.3</v>
      </c>
      <c r="H1680">
        <v>1.6616969368392517E-2</v>
      </c>
      <c r="I1680">
        <v>90.8</v>
      </c>
      <c r="J1680">
        <v>2.4613716454323663E-2</v>
      </c>
      <c r="K1680">
        <v>77.66</v>
      </c>
      <c r="L1680">
        <v>2.1051775548929248E-2</v>
      </c>
      <c r="M1680" s="41">
        <v>3.268873319029808E-2</v>
      </c>
      <c r="N1680" s="41">
        <v>8.8611366739761666E-6</v>
      </c>
    </row>
    <row r="1681" spans="1:14" x14ac:dyDescent="0.25">
      <c r="A1681">
        <v>7820412</v>
      </c>
      <c r="B1681" t="s">
        <v>27</v>
      </c>
      <c r="C1681" t="s">
        <v>4</v>
      </c>
      <c r="D1681" t="s">
        <v>405</v>
      </c>
      <c r="E1681" t="s">
        <v>937</v>
      </c>
      <c r="F1681">
        <v>2.7107617240444562E-4</v>
      </c>
      <c r="G1681">
        <v>61.9</v>
      </c>
      <c r="H1681">
        <v>1.6779615071835185E-2</v>
      </c>
      <c r="I1681">
        <v>81.5</v>
      </c>
      <c r="J1681">
        <v>2.2092708050962317E-2</v>
      </c>
      <c r="K1681">
        <v>69.47</v>
      </c>
      <c r="L1681">
        <v>1.8831661696936838E-2</v>
      </c>
      <c r="M1681" s="41">
        <v>6.3356468454003334E-3</v>
      </c>
      <c r="N1681" s="41">
        <v>1.7174428965574229E-6</v>
      </c>
    </row>
    <row r="1682" spans="1:14" x14ac:dyDescent="0.25">
      <c r="A1682">
        <v>7820412</v>
      </c>
      <c r="B1682" t="s">
        <v>27</v>
      </c>
      <c r="C1682" t="s">
        <v>4</v>
      </c>
      <c r="D1682" t="s">
        <v>405</v>
      </c>
      <c r="E1682" t="s">
        <v>1046</v>
      </c>
      <c r="F1682">
        <v>1.3553808620222281E-4</v>
      </c>
      <c r="G1682">
        <v>65.900000000000006</v>
      </c>
      <c r="H1682">
        <v>8.9319598807264845E-3</v>
      </c>
      <c r="I1682">
        <v>73.8</v>
      </c>
      <c r="J1682">
        <v>1.0002710761724043E-2</v>
      </c>
      <c r="K1682">
        <v>65.03</v>
      </c>
      <c r="L1682">
        <v>8.8140417457305501E-3</v>
      </c>
      <c r="M1682" s="41">
        <v>-9.2178516089916229E-2</v>
      </c>
      <c r="N1682" s="41">
        <v>-1.2493699659788048E-5</v>
      </c>
    </row>
    <row r="1683" spans="1:14" x14ac:dyDescent="0.25">
      <c r="A1683">
        <v>7820412</v>
      </c>
      <c r="B1683" t="s">
        <v>27</v>
      </c>
      <c r="C1683" t="s">
        <v>4</v>
      </c>
      <c r="D1683" t="s">
        <v>405</v>
      </c>
      <c r="E1683" t="s">
        <v>1047</v>
      </c>
      <c r="F1683">
        <v>4.0661425860666849E-4</v>
      </c>
      <c r="G1683">
        <v>71.3</v>
      </c>
      <c r="H1683">
        <v>2.8991596638655463E-2</v>
      </c>
      <c r="I1683">
        <v>74.5</v>
      </c>
      <c r="J1683">
        <v>3.0292762266196802E-2</v>
      </c>
      <c r="K1683">
        <v>75.47999999999999</v>
      </c>
      <c r="L1683">
        <v>3.0691244239631335E-2</v>
      </c>
      <c r="M1683" s="41">
        <v>-5.2528217434883118E-2</v>
      </c>
      <c r="N1683" s="41">
        <v>-2.1358722188214878E-5</v>
      </c>
    </row>
    <row r="1684" spans="1:14" x14ac:dyDescent="0.25">
      <c r="A1684">
        <v>7820412</v>
      </c>
      <c r="B1684" t="s">
        <v>27</v>
      </c>
      <c r="C1684" t="s">
        <v>4</v>
      </c>
      <c r="D1684" t="s">
        <v>407</v>
      </c>
      <c r="E1684" t="s">
        <v>408</v>
      </c>
      <c r="F1684">
        <v>1.3553808620222281E-4</v>
      </c>
      <c r="G1684">
        <v>70.5</v>
      </c>
      <c r="H1684">
        <v>9.555435077256709E-3</v>
      </c>
      <c r="I1684">
        <v>100</v>
      </c>
      <c r="J1684">
        <v>1.355380862022228E-2</v>
      </c>
      <c r="K1684">
        <v>80.655000000000001</v>
      </c>
      <c r="L1684">
        <v>1.093182434264028E-2</v>
      </c>
      <c r="M1684" s="41">
        <v>0</v>
      </c>
      <c r="N1684" s="41">
        <v>0</v>
      </c>
    </row>
    <row r="1685" spans="1:14" x14ac:dyDescent="0.25">
      <c r="A1685">
        <v>7820412</v>
      </c>
      <c r="B1685" t="s">
        <v>27</v>
      </c>
      <c r="C1685" t="s">
        <v>4</v>
      </c>
      <c r="D1685" t="s">
        <v>407</v>
      </c>
      <c r="E1685" t="s">
        <v>1048</v>
      </c>
      <c r="F1685">
        <v>2.7107617240444562E-4</v>
      </c>
      <c r="G1685">
        <v>71.400000000000006</v>
      </c>
      <c r="H1685">
        <v>1.935483870967742E-2</v>
      </c>
      <c r="I1685">
        <v>85.1</v>
      </c>
      <c r="J1685">
        <v>2.3068582271618322E-2</v>
      </c>
      <c r="K1685">
        <v>80</v>
      </c>
      <c r="L1685">
        <v>2.168609379235565E-2</v>
      </c>
      <c r="M1685" s="41">
        <v>-2.8066005557775497E-2</v>
      </c>
      <c r="N1685" s="41">
        <v>-7.6080253612836796E-6</v>
      </c>
    </row>
    <row r="1686" spans="1:14" x14ac:dyDescent="0.25">
      <c r="A1686">
        <v>7820412</v>
      </c>
      <c r="B1686" t="s">
        <v>27</v>
      </c>
      <c r="C1686" t="s">
        <v>4</v>
      </c>
      <c r="D1686" t="s">
        <v>713</v>
      </c>
      <c r="E1686" t="s">
        <v>1049</v>
      </c>
      <c r="F1686">
        <v>2.7107617240444562E-4</v>
      </c>
      <c r="G1686">
        <v>54.1</v>
      </c>
      <c r="H1686">
        <v>1.4665220927080509E-2</v>
      </c>
      <c r="I1686">
        <v>94.8</v>
      </c>
      <c r="J1686">
        <v>2.5698021143941444E-2</v>
      </c>
      <c r="K1686">
        <v>77.8</v>
      </c>
      <c r="L1686">
        <v>2.108972621306587E-2</v>
      </c>
      <c r="M1686" s="41">
        <v>7.6896078884601593E-2</v>
      </c>
      <c r="N1686" s="41">
        <v>2.0844694736948111E-5</v>
      </c>
    </row>
    <row r="1687" spans="1:14" x14ac:dyDescent="0.25">
      <c r="A1687">
        <v>7820412</v>
      </c>
      <c r="B1687" t="s">
        <v>27</v>
      </c>
      <c r="C1687" t="s">
        <v>4</v>
      </c>
      <c r="D1687" t="s">
        <v>713</v>
      </c>
      <c r="E1687" t="s">
        <v>1050</v>
      </c>
      <c r="F1687">
        <v>1.3553808620222281E-4</v>
      </c>
      <c r="G1687">
        <v>46.3</v>
      </c>
      <c r="H1687">
        <v>6.2754133911629159E-3</v>
      </c>
      <c r="I1687">
        <v>79</v>
      </c>
      <c r="J1687">
        <v>1.0707508809975601E-2</v>
      </c>
      <c r="K1687">
        <v>61.809999999999995</v>
      </c>
      <c r="L1687">
        <v>8.3776091081593906E-3</v>
      </c>
      <c r="M1687" s="41">
        <v>-1.559074129909277E-2</v>
      </c>
      <c r="N1687" s="41">
        <v>-2.1131392381529911E-6</v>
      </c>
    </row>
    <row r="1688" spans="1:14" x14ac:dyDescent="0.25">
      <c r="A1688">
        <v>7820412</v>
      </c>
      <c r="B1688" t="s">
        <v>27</v>
      </c>
      <c r="C1688" t="s">
        <v>4</v>
      </c>
      <c r="D1688" t="s">
        <v>1051</v>
      </c>
      <c r="E1688" t="s">
        <v>1052</v>
      </c>
      <c r="F1688">
        <v>1.3553808620222281E-4</v>
      </c>
      <c r="G1688">
        <v>91.2</v>
      </c>
      <c r="H1688">
        <v>1.2361073461642721E-2</v>
      </c>
      <c r="I1688" t="s">
        <v>9</v>
      </c>
      <c r="J1688" t="s">
        <v>99</v>
      </c>
      <c r="K1688" t="s">
        <v>9</v>
      </c>
      <c r="L1688" t="s">
        <v>99</v>
      </c>
      <c r="M1688" s="41">
        <v>0</v>
      </c>
      <c r="N1688" s="41">
        <v>0</v>
      </c>
    </row>
    <row r="1689" spans="1:14" x14ac:dyDescent="0.25">
      <c r="A1689">
        <v>7820412</v>
      </c>
      <c r="B1689" t="s">
        <v>27</v>
      </c>
      <c r="C1689" t="s">
        <v>4</v>
      </c>
      <c r="D1689" t="s">
        <v>1051</v>
      </c>
      <c r="E1689" t="s">
        <v>1053</v>
      </c>
      <c r="F1689">
        <v>1.3553808620222281E-4</v>
      </c>
      <c r="G1689">
        <v>74</v>
      </c>
      <c r="H1689">
        <v>1.0029818378964488E-2</v>
      </c>
      <c r="I1689">
        <v>83.3</v>
      </c>
      <c r="J1689">
        <v>1.1290322580645161E-2</v>
      </c>
      <c r="K1689">
        <v>82.53</v>
      </c>
      <c r="L1689">
        <v>1.1185958254269449E-2</v>
      </c>
      <c r="M1689" s="41">
        <v>5.317427683621645E-3</v>
      </c>
      <c r="N1689" s="41">
        <v>7.2071397175679652E-7</v>
      </c>
    </row>
    <row r="1690" spans="1:14" x14ac:dyDescent="0.25">
      <c r="A1690">
        <v>7820412</v>
      </c>
      <c r="B1690" t="s">
        <v>27</v>
      </c>
      <c r="C1690" t="s">
        <v>4</v>
      </c>
      <c r="D1690" t="s">
        <v>718</v>
      </c>
      <c r="E1690" t="s">
        <v>1054</v>
      </c>
      <c r="F1690">
        <v>2.7107617240444562E-4</v>
      </c>
      <c r="G1690">
        <v>46.3</v>
      </c>
      <c r="H1690">
        <v>1.2550826782325832E-2</v>
      </c>
      <c r="I1690">
        <v>83.2</v>
      </c>
      <c r="J1690">
        <v>2.2553537544049877E-2</v>
      </c>
      <c r="K1690">
        <v>72.55</v>
      </c>
      <c r="L1690">
        <v>1.9666576307942531E-2</v>
      </c>
      <c r="M1690" s="41">
        <v>-4.6876189298927784E-3</v>
      </c>
      <c r="N1690" s="41">
        <v>-1.2707017972059578E-6</v>
      </c>
    </row>
    <row r="1691" spans="1:14" x14ac:dyDescent="0.25">
      <c r="A1691">
        <v>7820412</v>
      </c>
      <c r="B1691" t="s">
        <v>27</v>
      </c>
      <c r="C1691" t="s">
        <v>4</v>
      </c>
      <c r="D1691" t="s">
        <v>523</v>
      </c>
      <c r="E1691" t="s">
        <v>524</v>
      </c>
      <c r="F1691">
        <v>1.3553808620222281E-4</v>
      </c>
      <c r="G1691">
        <v>85.7</v>
      </c>
      <c r="H1691">
        <v>1.1615613987530495E-2</v>
      </c>
      <c r="I1691">
        <v>93.4</v>
      </c>
      <c r="J1691">
        <v>1.2659257251287611E-2</v>
      </c>
      <c r="K1691">
        <v>89.534999999999997</v>
      </c>
      <c r="L1691">
        <v>1.213540254811602E-2</v>
      </c>
      <c r="M1691" s="41">
        <v>3.2828591763973236E-2</v>
      </c>
      <c r="N1691" s="41">
        <v>4.4495245004029859E-6</v>
      </c>
    </row>
    <row r="1692" spans="1:14" x14ac:dyDescent="0.25">
      <c r="A1692">
        <v>7820412</v>
      </c>
      <c r="B1692" t="s">
        <v>27</v>
      </c>
      <c r="C1692" t="s">
        <v>4</v>
      </c>
      <c r="D1692" t="s">
        <v>523</v>
      </c>
      <c r="E1692" t="s">
        <v>525</v>
      </c>
      <c r="F1692">
        <v>5.4215234480889125E-4</v>
      </c>
      <c r="G1692">
        <v>89.3</v>
      </c>
      <c r="H1692">
        <v>4.8414204391433985E-2</v>
      </c>
      <c r="I1692">
        <v>92.1</v>
      </c>
      <c r="J1692">
        <v>4.9932230956898881E-2</v>
      </c>
      <c r="K1692">
        <v>83.72</v>
      </c>
      <c r="L1692">
        <v>4.5388994307400378E-2</v>
      </c>
      <c r="M1692" s="41">
        <v>1.9381474703550339E-2</v>
      </c>
      <c r="N1692" s="41">
        <v>1.0507711956384026E-5</v>
      </c>
    </row>
    <row r="1693" spans="1:14" x14ac:dyDescent="0.25">
      <c r="A1693">
        <v>7820412</v>
      </c>
      <c r="B1693" t="s">
        <v>27</v>
      </c>
      <c r="C1693" t="s">
        <v>4</v>
      </c>
      <c r="D1693" t="s">
        <v>523</v>
      </c>
      <c r="E1693" t="s">
        <v>527</v>
      </c>
      <c r="F1693">
        <v>1.3553808620222281E-4</v>
      </c>
      <c r="G1693">
        <v>88.9</v>
      </c>
      <c r="H1693">
        <v>1.2049335863377609E-2</v>
      </c>
      <c r="I1693">
        <v>82.5</v>
      </c>
      <c r="J1693">
        <v>1.1181892111683382E-2</v>
      </c>
      <c r="K1693">
        <v>79.86</v>
      </c>
      <c r="L1693">
        <v>1.0824071564109514E-2</v>
      </c>
      <c r="M1693" s="41">
        <v>-6.7763380706310272E-2</v>
      </c>
      <c r="N1693" s="41">
        <v>-9.1845189355259241E-6</v>
      </c>
    </row>
    <row r="1694" spans="1:14" x14ac:dyDescent="0.25">
      <c r="A1694">
        <v>7820412</v>
      </c>
      <c r="B1694" t="s">
        <v>27</v>
      </c>
      <c r="C1694" t="s">
        <v>4</v>
      </c>
      <c r="D1694" t="s">
        <v>523</v>
      </c>
      <c r="E1694" t="s">
        <v>529</v>
      </c>
      <c r="F1694">
        <v>5.4215234480889125E-4</v>
      </c>
      <c r="G1694">
        <v>83</v>
      </c>
      <c r="H1694">
        <v>4.4998644619137974E-2</v>
      </c>
      <c r="I1694">
        <v>84.9</v>
      </c>
      <c r="J1694">
        <v>4.6028734074274873E-2</v>
      </c>
      <c r="K1694">
        <v>87.094999999999999</v>
      </c>
      <c r="L1694">
        <v>4.7218758471130384E-2</v>
      </c>
      <c r="M1694" s="41">
        <v>-4.4810328632593155E-2</v>
      </c>
      <c r="N1694" s="41">
        <v>-2.4294024739817377E-5</v>
      </c>
    </row>
    <row r="1695" spans="1:14" x14ac:dyDescent="0.25">
      <c r="A1695">
        <v>7820412</v>
      </c>
      <c r="B1695" t="s">
        <v>27</v>
      </c>
      <c r="C1695" t="s">
        <v>4</v>
      </c>
      <c r="D1695" t="s">
        <v>523</v>
      </c>
      <c r="E1695" t="s">
        <v>530</v>
      </c>
      <c r="F1695">
        <v>1.3553808620222281E-4</v>
      </c>
      <c r="G1695">
        <v>66</v>
      </c>
      <c r="H1695">
        <v>8.9455136893467051E-3</v>
      </c>
      <c r="I1695">
        <v>85.3</v>
      </c>
      <c r="J1695">
        <v>1.1561398753049606E-2</v>
      </c>
      <c r="K1695">
        <v>73.435000000000002</v>
      </c>
      <c r="L1695">
        <v>9.9532393602602322E-3</v>
      </c>
      <c r="M1695" s="41">
        <v>-4.494938999414444E-2</v>
      </c>
      <c r="N1695" s="41">
        <v>-6.0923542957636809E-6</v>
      </c>
    </row>
    <row r="1696" spans="1:14" x14ac:dyDescent="0.25">
      <c r="A1696">
        <v>7820412</v>
      </c>
      <c r="B1696" t="s">
        <v>27</v>
      </c>
      <c r="C1696" t="s">
        <v>4</v>
      </c>
      <c r="D1696" t="s">
        <v>523</v>
      </c>
      <c r="E1696" t="s">
        <v>533</v>
      </c>
      <c r="F1696">
        <v>1.3553808620222281E-4</v>
      </c>
      <c r="G1696">
        <v>56.2</v>
      </c>
      <c r="H1696">
        <v>7.6172404445649221E-3</v>
      </c>
      <c r="I1696">
        <v>94.6</v>
      </c>
      <c r="J1696">
        <v>1.2821902954730277E-2</v>
      </c>
      <c r="K1696">
        <v>73.47</v>
      </c>
      <c r="L1696">
        <v>9.9579831932773092E-3</v>
      </c>
      <c r="M1696" s="41">
        <v>8.8867485523223877E-2</v>
      </c>
      <c r="N1696" s="41">
        <v>1.2044928913421506E-5</v>
      </c>
    </row>
    <row r="1697" spans="1:14" x14ac:dyDescent="0.25">
      <c r="A1697">
        <v>7820412</v>
      </c>
      <c r="B1697" t="s">
        <v>27</v>
      </c>
      <c r="C1697" t="s">
        <v>4</v>
      </c>
      <c r="D1697" t="s">
        <v>523</v>
      </c>
      <c r="E1697" t="s">
        <v>206</v>
      </c>
      <c r="F1697">
        <v>1.3553808620222281E-4</v>
      </c>
      <c r="G1697">
        <v>89.6</v>
      </c>
      <c r="H1697">
        <v>1.2144212523719163E-2</v>
      </c>
      <c r="I1697">
        <v>95.7</v>
      </c>
      <c r="J1697">
        <v>1.2970994849552723E-2</v>
      </c>
      <c r="K1697">
        <v>93.655000000000001</v>
      </c>
      <c r="L1697">
        <v>1.2693819463269177E-2</v>
      </c>
      <c r="M1697" s="41">
        <v>-6.4764790236949921E-2</v>
      </c>
      <c r="N1697" s="41">
        <v>-8.7780957220045971E-6</v>
      </c>
    </row>
    <row r="1698" spans="1:14" x14ac:dyDescent="0.25">
      <c r="A1698">
        <v>7820412</v>
      </c>
      <c r="B1698" t="s">
        <v>27</v>
      </c>
      <c r="C1698" t="s">
        <v>4</v>
      </c>
      <c r="D1698" t="s">
        <v>523</v>
      </c>
      <c r="E1698" t="s">
        <v>534</v>
      </c>
      <c r="F1698">
        <v>2.7107617240444562E-4</v>
      </c>
      <c r="G1698">
        <v>66.3</v>
      </c>
      <c r="H1698">
        <v>1.7972350230414744E-2</v>
      </c>
      <c r="I1698">
        <v>86</v>
      </c>
      <c r="J1698">
        <v>2.3312550826782324E-2</v>
      </c>
      <c r="K1698">
        <v>74.069999999999993</v>
      </c>
      <c r="L1698">
        <v>2.0078612089997287E-2</v>
      </c>
      <c r="M1698" s="41">
        <v>-3.1472060363739729E-3</v>
      </c>
      <c r="N1698" s="41">
        <v>-8.5313256610842308E-7</v>
      </c>
    </row>
    <row r="1699" spans="1:14" x14ac:dyDescent="0.25">
      <c r="A1699">
        <v>7820412</v>
      </c>
      <c r="B1699" t="s">
        <v>27</v>
      </c>
      <c r="C1699" t="s">
        <v>4</v>
      </c>
      <c r="D1699" t="s">
        <v>523</v>
      </c>
      <c r="E1699" t="s">
        <v>535</v>
      </c>
      <c r="F1699">
        <v>1.3553808620222281E-4</v>
      </c>
      <c r="G1699">
        <v>84</v>
      </c>
      <c r="H1699">
        <v>1.1385199240986715E-2</v>
      </c>
      <c r="I1699">
        <v>87.6</v>
      </c>
      <c r="J1699">
        <v>1.1873136351314718E-2</v>
      </c>
      <c r="K1699">
        <v>83.084999999999994</v>
      </c>
      <c r="L1699">
        <v>1.1261181892111682E-2</v>
      </c>
      <c r="M1699" s="41">
        <v>1.1999755166471004E-2</v>
      </c>
      <c r="N1699" s="41">
        <v>1.6264238501587155E-6</v>
      </c>
    </row>
    <row r="1700" spans="1:14" x14ac:dyDescent="0.25">
      <c r="A1700">
        <v>7820412</v>
      </c>
      <c r="B1700" t="s">
        <v>27</v>
      </c>
      <c r="C1700" t="s">
        <v>4</v>
      </c>
      <c r="D1700" t="s">
        <v>523</v>
      </c>
      <c r="E1700" t="s">
        <v>536</v>
      </c>
      <c r="F1700">
        <v>1.3553808620222281E-4</v>
      </c>
      <c r="G1700">
        <v>76.7</v>
      </c>
      <c r="H1700">
        <v>1.0395771211710489E-2</v>
      </c>
      <c r="I1700">
        <v>74.099999999999994</v>
      </c>
      <c r="J1700">
        <v>1.004337218758471E-2</v>
      </c>
      <c r="K1700">
        <v>78.964999999999989</v>
      </c>
      <c r="L1700">
        <v>1.0702764976958523E-2</v>
      </c>
      <c r="M1700" s="41">
        <v>-0.17003160715103149</v>
      </c>
      <c r="N1700" s="41">
        <v>-2.304575862713899E-5</v>
      </c>
    </row>
    <row r="1701" spans="1:14" x14ac:dyDescent="0.25">
      <c r="A1701">
        <v>7820412</v>
      </c>
      <c r="B1701" t="s">
        <v>27</v>
      </c>
      <c r="C1701" t="s">
        <v>4</v>
      </c>
      <c r="D1701" t="s">
        <v>523</v>
      </c>
      <c r="E1701" t="s">
        <v>537</v>
      </c>
      <c r="F1701">
        <v>1.3553808620222281E-4</v>
      </c>
      <c r="G1701">
        <v>72.5</v>
      </c>
      <c r="H1701">
        <v>9.8265112496611542E-3</v>
      </c>
      <c r="I1701">
        <v>88.3</v>
      </c>
      <c r="J1701">
        <v>1.1968013011656274E-2</v>
      </c>
      <c r="K1701">
        <v>75.064999999999998</v>
      </c>
      <c r="L1701">
        <v>1.0174166440769855E-2</v>
      </c>
      <c r="M1701" s="41">
        <v>7.5972029007971287E-3</v>
      </c>
      <c r="N1701" s="41">
        <v>1.0297103416640183E-6</v>
      </c>
    </row>
    <row r="1702" spans="1:14" x14ac:dyDescent="0.25">
      <c r="A1702">
        <v>7820412</v>
      </c>
      <c r="B1702" t="s">
        <v>27</v>
      </c>
      <c r="C1702" t="s">
        <v>4</v>
      </c>
      <c r="D1702" t="s">
        <v>523</v>
      </c>
      <c r="E1702" t="s">
        <v>538</v>
      </c>
      <c r="F1702">
        <v>1.3553808620222281E-4</v>
      </c>
      <c r="G1702">
        <v>79</v>
      </c>
      <c r="H1702">
        <v>1.0707508809975601E-2</v>
      </c>
      <c r="I1702">
        <v>97.6</v>
      </c>
      <c r="J1702">
        <v>1.3228517213336946E-2</v>
      </c>
      <c r="K1702">
        <v>82.76</v>
      </c>
      <c r="L1702">
        <v>1.121713201409596E-2</v>
      </c>
      <c r="M1702" s="41">
        <v>0.10558146983385086</v>
      </c>
      <c r="N1702" s="41">
        <v>1.4310310359697865E-5</v>
      </c>
    </row>
    <row r="1703" spans="1:14" x14ac:dyDescent="0.25">
      <c r="A1703">
        <v>7820412</v>
      </c>
      <c r="B1703" t="s">
        <v>27</v>
      </c>
      <c r="C1703" t="s">
        <v>4</v>
      </c>
      <c r="D1703" t="s">
        <v>523</v>
      </c>
      <c r="E1703" t="s">
        <v>539</v>
      </c>
      <c r="F1703">
        <v>4.0661425860666849E-4</v>
      </c>
      <c r="G1703">
        <v>82.1</v>
      </c>
      <c r="H1703">
        <v>3.3383030631607483E-2</v>
      </c>
      <c r="I1703">
        <v>83.3</v>
      </c>
      <c r="J1703">
        <v>3.3870967741935487E-2</v>
      </c>
      <c r="K1703">
        <v>79.844999999999999</v>
      </c>
      <c r="L1703">
        <v>3.2466115478449444E-2</v>
      </c>
      <c r="M1703" s="41">
        <v>-7.2268828749656677E-2</v>
      </c>
      <c r="N1703" s="41">
        <v>-2.9385536222413939E-5</v>
      </c>
    </row>
    <row r="1704" spans="1:14" x14ac:dyDescent="0.25">
      <c r="A1704">
        <v>7820412</v>
      </c>
      <c r="B1704" t="s">
        <v>27</v>
      </c>
      <c r="C1704" t="s">
        <v>4</v>
      </c>
      <c r="D1704" t="s">
        <v>523</v>
      </c>
      <c r="E1704" t="s">
        <v>540</v>
      </c>
      <c r="F1704">
        <v>2.7107617240444562E-4</v>
      </c>
      <c r="G1704">
        <v>83.4</v>
      </c>
      <c r="H1704">
        <v>2.2607752778530766E-2</v>
      </c>
      <c r="I1704">
        <v>86.7</v>
      </c>
      <c r="J1704">
        <v>2.3502304147465437E-2</v>
      </c>
      <c r="K1704">
        <v>78.319999999999993</v>
      </c>
      <c r="L1704">
        <v>2.1230685822716179E-2</v>
      </c>
      <c r="M1704" s="41">
        <v>-5.4839368909597397E-2</v>
      </c>
      <c r="N1704" s="41">
        <v>-1.4865646221089019E-5</v>
      </c>
    </row>
    <row r="1705" spans="1:14" x14ac:dyDescent="0.25">
      <c r="A1705">
        <v>7820412</v>
      </c>
      <c r="B1705" t="s">
        <v>27</v>
      </c>
      <c r="C1705" t="s">
        <v>4</v>
      </c>
      <c r="D1705" t="s">
        <v>523</v>
      </c>
      <c r="E1705" t="s">
        <v>541</v>
      </c>
      <c r="F1705">
        <v>2.7107617240444562E-4</v>
      </c>
      <c r="G1705">
        <v>92.5</v>
      </c>
      <c r="H1705">
        <v>2.5074545947411219E-2</v>
      </c>
      <c r="I1705">
        <v>96.7</v>
      </c>
      <c r="J1705">
        <v>2.6213065871509893E-2</v>
      </c>
      <c r="K1705">
        <v>89.715000000000003</v>
      </c>
      <c r="L1705">
        <v>2.431959880726484E-2</v>
      </c>
      <c r="M1705" s="41">
        <v>0.14546103775501251</v>
      </c>
      <c r="N1705" s="41">
        <v>3.9431021348607346E-5</v>
      </c>
    </row>
    <row r="1706" spans="1:14" x14ac:dyDescent="0.25">
      <c r="A1706">
        <v>7820412</v>
      </c>
      <c r="B1706" t="s">
        <v>27</v>
      </c>
      <c r="C1706" t="s">
        <v>4</v>
      </c>
      <c r="D1706" t="s">
        <v>523</v>
      </c>
      <c r="E1706" t="s">
        <v>542</v>
      </c>
      <c r="F1706">
        <v>5.4215234480889125E-4</v>
      </c>
      <c r="G1706">
        <v>57.9</v>
      </c>
      <c r="H1706">
        <v>3.1390620764434801E-2</v>
      </c>
      <c r="I1706">
        <v>89.5</v>
      </c>
      <c r="J1706">
        <v>4.8522634860395764E-2</v>
      </c>
      <c r="K1706">
        <v>74.139999999999986</v>
      </c>
      <c r="L1706">
        <v>4.0195174844131189E-2</v>
      </c>
      <c r="M1706" s="41">
        <v>-2.4452961515635252E-3</v>
      </c>
      <c r="N1706" s="41">
        <v>-1.3257230423223232E-6</v>
      </c>
    </row>
    <row r="1707" spans="1:14" x14ac:dyDescent="0.25">
      <c r="A1707">
        <v>7820412</v>
      </c>
      <c r="B1707" t="s">
        <v>27</v>
      </c>
      <c r="C1707" t="s">
        <v>4</v>
      </c>
      <c r="D1707" t="s">
        <v>523</v>
      </c>
      <c r="E1707" t="s">
        <v>543</v>
      </c>
      <c r="F1707">
        <v>4.0661425860666849E-4</v>
      </c>
      <c r="G1707">
        <v>54.2</v>
      </c>
      <c r="H1707">
        <v>2.2038492816481434E-2</v>
      </c>
      <c r="I1707">
        <v>86.8</v>
      </c>
      <c r="J1707">
        <v>3.5294117647058823E-2</v>
      </c>
      <c r="K1707">
        <v>67.67</v>
      </c>
      <c r="L1707">
        <v>2.7515586879913258E-2</v>
      </c>
      <c r="M1707" s="41">
        <v>-1.9963303580880165E-2</v>
      </c>
      <c r="N1707" s="41">
        <v>-8.1173638848794382E-6</v>
      </c>
    </row>
    <row r="1708" spans="1:14" x14ac:dyDescent="0.25">
      <c r="A1708">
        <v>7820412</v>
      </c>
      <c r="B1708" t="s">
        <v>27</v>
      </c>
      <c r="C1708" t="s">
        <v>4</v>
      </c>
      <c r="D1708" t="s">
        <v>720</v>
      </c>
      <c r="E1708" t="s">
        <v>1055</v>
      </c>
      <c r="F1708">
        <v>4.0661425860666849E-4</v>
      </c>
      <c r="G1708">
        <v>81.8</v>
      </c>
      <c r="H1708">
        <v>3.3261046354025478E-2</v>
      </c>
      <c r="I1708">
        <v>83.6</v>
      </c>
      <c r="J1708">
        <v>3.3992952019517485E-2</v>
      </c>
      <c r="K1708">
        <v>74.430000000000007</v>
      </c>
      <c r="L1708">
        <v>3.026429926809434E-2</v>
      </c>
      <c r="M1708" s="41">
        <v>-6.4586646854877472E-2</v>
      </c>
      <c r="N1708" s="41">
        <v>-2.626185152678672E-5</v>
      </c>
    </row>
    <row r="1709" spans="1:14" x14ac:dyDescent="0.25">
      <c r="A1709">
        <v>7820412</v>
      </c>
      <c r="B1709" t="s">
        <v>27</v>
      </c>
      <c r="C1709" t="s">
        <v>4</v>
      </c>
      <c r="D1709" t="s">
        <v>1056</v>
      </c>
      <c r="E1709" t="s">
        <v>1057</v>
      </c>
      <c r="F1709">
        <v>1.3553808620222281E-4</v>
      </c>
      <c r="G1709">
        <v>27.4</v>
      </c>
      <c r="H1709">
        <v>3.7137435619409047E-3</v>
      </c>
      <c r="I1709">
        <v>62.3</v>
      </c>
      <c r="J1709">
        <v>8.4440227703984801E-3</v>
      </c>
      <c r="K1709">
        <v>55.294999999999995</v>
      </c>
      <c r="L1709">
        <v>7.4945784765519099E-3</v>
      </c>
      <c r="M1709" s="41">
        <v>-0.13009202480316162</v>
      </c>
      <c r="N1709" s="41">
        <v>-1.7632424071992627E-5</v>
      </c>
    </row>
    <row r="1710" spans="1:14" x14ac:dyDescent="0.25">
      <c r="A1710">
        <v>7820412</v>
      </c>
      <c r="B1710" t="s">
        <v>27</v>
      </c>
      <c r="C1710" t="s">
        <v>4</v>
      </c>
      <c r="D1710" t="s">
        <v>1056</v>
      </c>
      <c r="E1710" t="s">
        <v>1058</v>
      </c>
      <c r="F1710">
        <v>2.7107617240444562E-4</v>
      </c>
      <c r="G1710">
        <v>52.7</v>
      </c>
      <c r="H1710">
        <v>1.4285714285714285E-2</v>
      </c>
      <c r="I1710">
        <v>76.3</v>
      </c>
      <c r="J1710">
        <v>2.06831119544592E-2</v>
      </c>
      <c r="K1710">
        <v>71.680000000000007</v>
      </c>
      <c r="L1710">
        <v>1.9430740037950665E-2</v>
      </c>
      <c r="M1710" s="41">
        <v>1.7850903095677495E-3</v>
      </c>
      <c r="N1710" s="41">
        <v>4.838954485138925E-7</v>
      </c>
    </row>
    <row r="1711" spans="1:14" x14ac:dyDescent="0.25">
      <c r="A1711">
        <v>7820412</v>
      </c>
      <c r="B1711" t="s">
        <v>27</v>
      </c>
      <c r="C1711" t="s">
        <v>4</v>
      </c>
      <c r="D1711" t="s">
        <v>1056</v>
      </c>
      <c r="E1711" t="s">
        <v>1059</v>
      </c>
      <c r="F1711">
        <v>4.0661425860666849E-4</v>
      </c>
      <c r="G1711">
        <v>45.4</v>
      </c>
      <c r="H1711">
        <v>1.8460287340742749E-2</v>
      </c>
      <c r="I1711">
        <v>84.4</v>
      </c>
      <c r="J1711">
        <v>3.4318243426402821E-2</v>
      </c>
      <c r="K1711">
        <v>70.525000000000006</v>
      </c>
      <c r="L1711">
        <v>2.8676470588235296E-2</v>
      </c>
      <c r="M1711" s="41">
        <v>7.0005021989345551E-2</v>
      </c>
      <c r="N1711" s="41">
        <v>2.8465040114941265E-5</v>
      </c>
    </row>
    <row r="1712" spans="1:14" x14ac:dyDescent="0.25">
      <c r="A1712">
        <v>7820412</v>
      </c>
      <c r="B1712" t="s">
        <v>27</v>
      </c>
      <c r="C1712" t="s">
        <v>4</v>
      </c>
      <c r="D1712" t="s">
        <v>1056</v>
      </c>
      <c r="E1712" t="s">
        <v>1060</v>
      </c>
      <c r="F1712">
        <v>2.7107617240444562E-4</v>
      </c>
      <c r="G1712">
        <v>51.4</v>
      </c>
      <c r="H1712">
        <v>1.3933315261588504E-2</v>
      </c>
      <c r="I1712">
        <v>84.9</v>
      </c>
      <c r="J1712">
        <v>2.3014367037137436E-2</v>
      </c>
      <c r="K1712">
        <v>70.929999999999993</v>
      </c>
      <c r="L1712">
        <v>1.9227432908647327E-2</v>
      </c>
      <c r="M1712" s="41">
        <v>6.8749353289604187E-2</v>
      </c>
      <c r="N1712" s="41">
        <v>1.8636311545026887E-5</v>
      </c>
    </row>
    <row r="1713" spans="1:14" x14ac:dyDescent="0.25">
      <c r="A1713">
        <v>7820412</v>
      </c>
      <c r="B1713" t="s">
        <v>27</v>
      </c>
      <c r="C1713" t="s">
        <v>4</v>
      </c>
      <c r="D1713" t="s">
        <v>1056</v>
      </c>
      <c r="E1713" t="s">
        <v>1061</v>
      </c>
      <c r="F1713">
        <v>1.3553808620222281E-4</v>
      </c>
      <c r="G1713">
        <v>36.5</v>
      </c>
      <c r="H1713">
        <v>4.947140146381133E-3</v>
      </c>
      <c r="I1713">
        <v>53.8</v>
      </c>
      <c r="J1713">
        <v>7.2919490376795867E-3</v>
      </c>
      <c r="K1713">
        <v>46.105000000000004</v>
      </c>
      <c r="L1713">
        <v>6.2489834643534832E-3</v>
      </c>
      <c r="M1713" s="41">
        <v>-0.20150291919708252</v>
      </c>
      <c r="N1713" s="41">
        <v>-2.7311320032133708E-5</v>
      </c>
    </row>
    <row r="1714" spans="1:14" x14ac:dyDescent="0.25">
      <c r="A1714">
        <v>7820412</v>
      </c>
      <c r="B1714" t="s">
        <v>27</v>
      </c>
      <c r="C1714" t="s">
        <v>4</v>
      </c>
      <c r="D1714" t="s">
        <v>1056</v>
      </c>
      <c r="E1714" t="s">
        <v>1062</v>
      </c>
      <c r="F1714">
        <v>1.3553808620222281E-4</v>
      </c>
      <c r="G1714">
        <v>50.9</v>
      </c>
      <c r="H1714">
        <v>6.8988885876931413E-3</v>
      </c>
      <c r="I1714">
        <v>91.8</v>
      </c>
      <c r="J1714">
        <v>1.2442396313364053E-2</v>
      </c>
      <c r="K1714">
        <v>71.274999999999991</v>
      </c>
      <c r="L1714">
        <v>9.6604770940634296E-3</v>
      </c>
      <c r="M1714" s="41">
        <v>7.2558820247650146E-2</v>
      </c>
      <c r="N1714" s="41">
        <v>9.834483633457595E-6</v>
      </c>
    </row>
    <row r="1715" spans="1:14" x14ac:dyDescent="0.25">
      <c r="A1715">
        <v>7820412</v>
      </c>
      <c r="B1715" t="s">
        <v>27</v>
      </c>
      <c r="C1715" t="s">
        <v>4</v>
      </c>
      <c r="D1715" t="s">
        <v>160</v>
      </c>
      <c r="E1715" t="s">
        <v>316</v>
      </c>
      <c r="F1715">
        <v>2.7107617240444562E-4</v>
      </c>
      <c r="G1715">
        <v>32.6</v>
      </c>
      <c r="H1715">
        <v>8.8370832203849281E-3</v>
      </c>
      <c r="I1715">
        <v>82.2</v>
      </c>
      <c r="J1715">
        <v>2.228246137164543E-2</v>
      </c>
      <c r="K1715">
        <v>62.219999999999992</v>
      </c>
      <c r="L1715">
        <v>1.6866359447004604E-2</v>
      </c>
      <c r="M1715" s="41">
        <v>-4.3698213994503021E-2</v>
      </c>
      <c r="N1715" s="41">
        <v>-1.184554459054026E-5</v>
      </c>
    </row>
    <row r="1716" spans="1:14" x14ac:dyDescent="0.25">
      <c r="A1716">
        <v>7820412</v>
      </c>
      <c r="B1716" t="s">
        <v>27</v>
      </c>
      <c r="C1716" t="s">
        <v>4</v>
      </c>
      <c r="D1716" t="s">
        <v>160</v>
      </c>
      <c r="E1716" t="s">
        <v>924</v>
      </c>
      <c r="F1716">
        <v>4.0661425860666849E-4</v>
      </c>
      <c r="G1716">
        <v>32.200000000000003</v>
      </c>
      <c r="H1716">
        <v>1.3092979127134726E-2</v>
      </c>
      <c r="I1716">
        <v>81.3</v>
      </c>
      <c r="J1716">
        <v>3.3057739224722146E-2</v>
      </c>
      <c r="K1716">
        <v>65.564999999999998</v>
      </c>
      <c r="L1716">
        <v>2.6659663865546218E-2</v>
      </c>
      <c r="M1716" s="41">
        <v>-2.3888776078820229E-2</v>
      </c>
      <c r="N1716" s="41">
        <v>-9.7135169743102049E-6</v>
      </c>
    </row>
    <row r="1717" spans="1:14" x14ac:dyDescent="0.25">
      <c r="A1717">
        <v>7820412</v>
      </c>
      <c r="B1717" t="s">
        <v>27</v>
      </c>
      <c r="C1717" t="s">
        <v>4</v>
      </c>
      <c r="D1717" t="s">
        <v>160</v>
      </c>
      <c r="E1717" t="s">
        <v>319</v>
      </c>
      <c r="F1717">
        <v>1.3553808620222283E-3</v>
      </c>
      <c r="G1717">
        <v>33.700000000000003</v>
      </c>
      <c r="H1717">
        <v>4.5676335050149099E-2</v>
      </c>
      <c r="I1717">
        <v>84.6</v>
      </c>
      <c r="J1717">
        <v>0.11466522092708051</v>
      </c>
      <c r="K1717">
        <v>59.795000000000002</v>
      </c>
      <c r="L1717">
        <v>8.1044998644619143E-2</v>
      </c>
      <c r="M1717" s="41">
        <v>-2.2081315517425537E-2</v>
      </c>
      <c r="N1717" s="41">
        <v>-2.9928592460593032E-5</v>
      </c>
    </row>
    <row r="1718" spans="1:14" x14ac:dyDescent="0.25">
      <c r="A1718">
        <v>7820412</v>
      </c>
      <c r="B1718" t="s">
        <v>27</v>
      </c>
      <c r="C1718" t="s">
        <v>4</v>
      </c>
      <c r="D1718" t="s">
        <v>160</v>
      </c>
      <c r="E1718" t="s">
        <v>925</v>
      </c>
      <c r="F1718">
        <v>2.7107617240444562E-4</v>
      </c>
      <c r="G1718">
        <v>32.5</v>
      </c>
      <c r="H1718">
        <v>8.8099756031444834E-3</v>
      </c>
      <c r="I1718">
        <v>86.8</v>
      </c>
      <c r="J1718">
        <v>2.3529411764705879E-2</v>
      </c>
      <c r="K1718">
        <v>68.489999999999995</v>
      </c>
      <c r="L1718">
        <v>1.856600704798048E-2</v>
      </c>
      <c r="M1718" s="41">
        <v>-1.1971748434007168E-2</v>
      </c>
      <c r="N1718" s="41">
        <v>-3.2452557424795789E-6</v>
      </c>
    </row>
    <row r="1719" spans="1:14" x14ac:dyDescent="0.25">
      <c r="A1719">
        <v>7820412</v>
      </c>
      <c r="B1719" t="s">
        <v>27</v>
      </c>
      <c r="C1719" t="s">
        <v>4</v>
      </c>
      <c r="D1719" t="s">
        <v>160</v>
      </c>
      <c r="E1719" t="s">
        <v>320</v>
      </c>
      <c r="F1719">
        <v>1.3553808620222281E-4</v>
      </c>
      <c r="G1719">
        <v>32.299999999999997</v>
      </c>
      <c r="H1719">
        <v>4.3778801843317961E-3</v>
      </c>
      <c r="I1719">
        <v>81.7</v>
      </c>
      <c r="J1719">
        <v>1.1073461642721605E-2</v>
      </c>
      <c r="K1719">
        <v>67.844999999999999</v>
      </c>
      <c r="L1719">
        <v>9.1955814583898066E-3</v>
      </c>
      <c r="M1719" s="41">
        <v>-2.9898077249526978E-2</v>
      </c>
      <c r="N1719" s="41">
        <v>-4.0523281715271043E-6</v>
      </c>
    </row>
    <row r="1720" spans="1:14" x14ac:dyDescent="0.25">
      <c r="A1720">
        <v>7820412</v>
      </c>
      <c r="B1720" t="s">
        <v>27</v>
      </c>
      <c r="C1720" t="s">
        <v>4</v>
      </c>
      <c r="D1720" t="s">
        <v>160</v>
      </c>
      <c r="E1720" t="s">
        <v>926</v>
      </c>
      <c r="F1720">
        <v>6.7769043101111417E-4</v>
      </c>
      <c r="G1720">
        <v>33.5</v>
      </c>
      <c r="H1720">
        <v>2.2702629438872326E-2</v>
      </c>
      <c r="I1720">
        <v>93.8</v>
      </c>
      <c r="J1720">
        <v>6.3567362428842505E-2</v>
      </c>
      <c r="K1720">
        <v>70.13</v>
      </c>
      <c r="L1720">
        <v>4.7526429926809437E-2</v>
      </c>
      <c r="M1720" s="41">
        <v>7.8902788460254669E-2</v>
      </c>
      <c r="N1720" s="41">
        <v>5.3471664719608753E-5</v>
      </c>
    </row>
    <row r="1721" spans="1:14" x14ac:dyDescent="0.25">
      <c r="A1721">
        <v>7820412</v>
      </c>
      <c r="B1721" t="s">
        <v>27</v>
      </c>
      <c r="C1721" t="s">
        <v>4</v>
      </c>
      <c r="D1721" t="s">
        <v>160</v>
      </c>
      <c r="E1721" t="s">
        <v>422</v>
      </c>
      <c r="F1721">
        <v>5.4215234480889125E-4</v>
      </c>
      <c r="G1721">
        <v>41</v>
      </c>
      <c r="H1721">
        <v>2.222824613716454E-2</v>
      </c>
      <c r="I1721">
        <v>83.7</v>
      </c>
      <c r="J1721">
        <v>4.53781512605042E-2</v>
      </c>
      <c r="K1721">
        <v>65.094999999999999</v>
      </c>
      <c r="L1721">
        <v>3.5291406885334775E-2</v>
      </c>
      <c r="M1721" s="41">
        <v>-7.7676703222095966E-3</v>
      </c>
      <c r="N1721" s="41">
        <v>-4.2112606788883687E-6</v>
      </c>
    </row>
    <row r="1722" spans="1:14" x14ac:dyDescent="0.25">
      <c r="A1722">
        <v>7820412</v>
      </c>
      <c r="B1722" t="s">
        <v>27</v>
      </c>
      <c r="C1722" t="s">
        <v>4</v>
      </c>
      <c r="D1722" t="s">
        <v>160</v>
      </c>
      <c r="E1722" t="s">
        <v>927</v>
      </c>
      <c r="F1722">
        <v>2.7107617240444562E-4</v>
      </c>
      <c r="G1722">
        <v>42.1</v>
      </c>
      <c r="H1722">
        <v>1.1412306858227162E-2</v>
      </c>
      <c r="I1722">
        <v>89</v>
      </c>
      <c r="J1722">
        <v>2.4125779343995662E-2</v>
      </c>
      <c r="K1722">
        <v>72.394999999999996</v>
      </c>
      <c r="L1722">
        <v>1.962455950121984E-2</v>
      </c>
      <c r="M1722" s="41">
        <v>2.220604196190834E-2</v>
      </c>
      <c r="N1722" s="41">
        <v>6.0195288592866193E-6</v>
      </c>
    </row>
    <row r="1723" spans="1:14" x14ac:dyDescent="0.25">
      <c r="A1723">
        <v>7820412</v>
      </c>
      <c r="B1723" t="s">
        <v>27</v>
      </c>
      <c r="C1723" t="s">
        <v>4</v>
      </c>
      <c r="D1723" t="s">
        <v>160</v>
      </c>
      <c r="E1723" t="s">
        <v>928</v>
      </c>
      <c r="F1723">
        <v>2.7107617240444562E-4</v>
      </c>
      <c r="G1723">
        <v>64</v>
      </c>
      <c r="H1723">
        <v>1.734887503388452E-2</v>
      </c>
      <c r="I1723">
        <v>100</v>
      </c>
      <c r="J1723">
        <v>2.7107617240444561E-2</v>
      </c>
      <c r="K1723">
        <v>86.600000000000009</v>
      </c>
      <c r="L1723">
        <v>2.3475196530224993E-2</v>
      </c>
      <c r="M1723" s="41">
        <v>0.2385098934173584</v>
      </c>
      <c r="N1723" s="41">
        <v>6.4654348988169792E-5</v>
      </c>
    </row>
    <row r="1724" spans="1:14" x14ac:dyDescent="0.25">
      <c r="A1724">
        <v>7820412</v>
      </c>
      <c r="B1724" t="s">
        <v>27</v>
      </c>
      <c r="C1724" t="s">
        <v>4</v>
      </c>
      <c r="D1724" t="s">
        <v>160</v>
      </c>
      <c r="E1724" t="s">
        <v>466</v>
      </c>
      <c r="F1724">
        <v>8.1322851721333698E-4</v>
      </c>
      <c r="G1724">
        <v>38.6</v>
      </c>
      <c r="H1724">
        <v>3.1390620764434808E-2</v>
      </c>
      <c r="I1724">
        <v>91.8</v>
      </c>
      <c r="J1724">
        <v>7.4654377880184336E-2</v>
      </c>
      <c r="K1724">
        <v>73.25</v>
      </c>
      <c r="L1724">
        <v>5.9568988885876931E-2</v>
      </c>
      <c r="M1724" s="41">
        <v>-4.364791139960289E-2</v>
      </c>
      <c r="N1724" s="41">
        <v>-3.5495726266958165E-5</v>
      </c>
    </row>
    <row r="1725" spans="1:14" x14ac:dyDescent="0.25">
      <c r="A1725">
        <v>7820412</v>
      </c>
      <c r="B1725" t="s">
        <v>27</v>
      </c>
      <c r="C1725" t="s">
        <v>4</v>
      </c>
      <c r="D1725" t="s">
        <v>160</v>
      </c>
      <c r="E1725" t="s">
        <v>929</v>
      </c>
      <c r="F1725">
        <v>2.7107617240444562E-4</v>
      </c>
      <c r="G1725">
        <v>42.8</v>
      </c>
      <c r="H1725">
        <v>1.1602060178910271E-2</v>
      </c>
      <c r="I1725">
        <v>88.5</v>
      </c>
      <c r="J1725">
        <v>2.3990241257793438E-2</v>
      </c>
      <c r="K1725">
        <v>71.53</v>
      </c>
      <c r="L1725">
        <v>1.9390078612089995E-2</v>
      </c>
      <c r="M1725" s="41">
        <v>2.7475154027342796E-2</v>
      </c>
      <c r="N1725" s="41">
        <v>7.447859589954674E-6</v>
      </c>
    </row>
    <row r="1726" spans="1:14" x14ac:dyDescent="0.25">
      <c r="A1726">
        <v>7820412</v>
      </c>
      <c r="B1726" t="s">
        <v>27</v>
      </c>
      <c r="C1726" t="s">
        <v>4</v>
      </c>
      <c r="D1726" t="s">
        <v>160</v>
      </c>
      <c r="E1726" t="s">
        <v>322</v>
      </c>
      <c r="F1726">
        <v>5.4215234480889125E-4</v>
      </c>
      <c r="G1726">
        <v>44.6</v>
      </c>
      <c r="H1726">
        <v>2.4179994578476551E-2</v>
      </c>
      <c r="I1726">
        <v>86.1</v>
      </c>
      <c r="J1726">
        <v>4.6679316888045531E-2</v>
      </c>
      <c r="K1726">
        <v>71.024999999999991</v>
      </c>
      <c r="L1726">
        <v>3.8506370290051495E-2</v>
      </c>
      <c r="M1726" s="41">
        <v>0</v>
      </c>
      <c r="N1726" s="41">
        <v>0</v>
      </c>
    </row>
    <row r="1727" spans="1:14" x14ac:dyDescent="0.25">
      <c r="A1727">
        <v>7820412</v>
      </c>
      <c r="B1727" t="s">
        <v>27</v>
      </c>
      <c r="C1727" t="s">
        <v>4</v>
      </c>
      <c r="D1727" t="s">
        <v>160</v>
      </c>
      <c r="E1727" t="s">
        <v>930</v>
      </c>
      <c r="F1727">
        <v>5.4215234480889125E-4</v>
      </c>
      <c r="G1727">
        <v>40.6</v>
      </c>
      <c r="H1727">
        <v>2.2011385199240986E-2</v>
      </c>
      <c r="I1727">
        <v>96.4</v>
      </c>
      <c r="J1727">
        <v>5.2263486039577117E-2</v>
      </c>
      <c r="K1727">
        <v>73.295000000000002</v>
      </c>
      <c r="L1727">
        <v>3.9737056112767684E-2</v>
      </c>
      <c r="M1727" s="41">
        <v>0.11354992538690567</v>
      </c>
      <c r="N1727" s="41">
        <v>6.1561358301385553E-5</v>
      </c>
    </row>
    <row r="1728" spans="1:14" x14ac:dyDescent="0.25">
      <c r="A1728">
        <v>7820412</v>
      </c>
      <c r="B1728" t="s">
        <v>27</v>
      </c>
      <c r="C1728" t="s">
        <v>4</v>
      </c>
      <c r="D1728" t="s">
        <v>160</v>
      </c>
      <c r="E1728" t="s">
        <v>323</v>
      </c>
      <c r="F1728">
        <v>1.3553808620222281E-4</v>
      </c>
      <c r="G1728">
        <v>35</v>
      </c>
      <c r="H1728">
        <v>4.7438330170777986E-3</v>
      </c>
      <c r="I1728">
        <v>88.5</v>
      </c>
      <c r="J1728">
        <v>1.1995120628896719E-2</v>
      </c>
      <c r="K1728">
        <v>67.554999999999993</v>
      </c>
      <c r="L1728">
        <v>9.1562754133911618E-3</v>
      </c>
      <c r="M1728" s="41">
        <v>3.1309835612773895E-2</v>
      </c>
      <c r="N1728" s="41">
        <v>4.2436751982615737E-6</v>
      </c>
    </row>
    <row r="1729" spans="1:14" x14ac:dyDescent="0.25">
      <c r="A1729">
        <v>7820412</v>
      </c>
      <c r="B1729" t="s">
        <v>27</v>
      </c>
      <c r="C1729" t="s">
        <v>4</v>
      </c>
      <c r="D1729" t="s">
        <v>160</v>
      </c>
      <c r="E1729" t="s">
        <v>161</v>
      </c>
      <c r="F1729">
        <v>1.3553808620222281E-4</v>
      </c>
      <c r="G1729">
        <v>51</v>
      </c>
      <c r="H1729">
        <v>6.9124423963133636E-3</v>
      </c>
      <c r="I1729">
        <v>79.900000000000006</v>
      </c>
      <c r="J1729">
        <v>1.0829493087557603E-2</v>
      </c>
      <c r="K1729">
        <v>70.635000000000005</v>
      </c>
      <c r="L1729">
        <v>9.5737327188940083E-3</v>
      </c>
      <c r="M1729" s="41">
        <v>-7.3129110038280487E-2</v>
      </c>
      <c r="N1729" s="41">
        <v>-9.911779620260299E-6</v>
      </c>
    </row>
    <row r="1730" spans="1:14" x14ac:dyDescent="0.25">
      <c r="A1730">
        <v>7820412</v>
      </c>
      <c r="B1730" t="s">
        <v>27</v>
      </c>
      <c r="C1730" t="s">
        <v>4</v>
      </c>
      <c r="D1730" t="s">
        <v>160</v>
      </c>
      <c r="E1730" t="s">
        <v>932</v>
      </c>
      <c r="F1730">
        <v>1.3553808620222281E-4</v>
      </c>
      <c r="G1730">
        <v>25.4</v>
      </c>
      <c r="H1730">
        <v>3.442667389536459E-3</v>
      </c>
      <c r="I1730">
        <v>84.5</v>
      </c>
      <c r="J1730">
        <v>1.1452968284087827E-2</v>
      </c>
      <c r="K1730">
        <v>65.34</v>
      </c>
      <c r="L1730">
        <v>8.8560585524532394E-3</v>
      </c>
      <c r="M1730" s="41">
        <v>-1.2234275229275227E-2</v>
      </c>
      <c r="N1730" s="41">
        <v>-1.6582102506472248E-6</v>
      </c>
    </row>
    <row r="1731" spans="1:14" x14ac:dyDescent="0.25">
      <c r="A1731">
        <v>7820412</v>
      </c>
      <c r="B1731" t="s">
        <v>27</v>
      </c>
      <c r="C1731" t="s">
        <v>4</v>
      </c>
      <c r="D1731" t="s">
        <v>160</v>
      </c>
      <c r="E1731" t="s">
        <v>933</v>
      </c>
      <c r="F1731">
        <v>2.7107617240444562E-4</v>
      </c>
      <c r="G1731">
        <v>45.2</v>
      </c>
      <c r="H1731">
        <v>1.2252642992680944E-2</v>
      </c>
      <c r="I1731">
        <v>92.8</v>
      </c>
      <c r="J1731">
        <v>2.5155868799132553E-2</v>
      </c>
      <c r="K1731">
        <v>75.430000000000007</v>
      </c>
      <c r="L1731">
        <v>2.0447275684467334E-2</v>
      </c>
      <c r="M1731" s="41">
        <v>4.1074898093938828E-2</v>
      </c>
      <c r="N1731" s="41">
        <v>1.1134426157207596E-5</v>
      </c>
    </row>
    <row r="1732" spans="1:14" x14ac:dyDescent="0.25">
      <c r="A1732">
        <v>7820412</v>
      </c>
      <c r="B1732" t="s">
        <v>27</v>
      </c>
      <c r="C1732" t="s">
        <v>4</v>
      </c>
      <c r="D1732" t="s">
        <v>160</v>
      </c>
      <c r="E1732" t="s">
        <v>934</v>
      </c>
      <c r="F1732">
        <v>5.4215234480889125E-4</v>
      </c>
      <c r="G1732">
        <v>42.5</v>
      </c>
      <c r="H1732">
        <v>2.3041474654377878E-2</v>
      </c>
      <c r="I1732">
        <v>89</v>
      </c>
      <c r="J1732">
        <v>4.8251558687991324E-2</v>
      </c>
      <c r="K1732">
        <v>65.054999999999993</v>
      </c>
      <c r="L1732">
        <v>3.5269720791542419E-2</v>
      </c>
      <c r="M1732" s="41">
        <v>-6.0349232517182827E-3</v>
      </c>
      <c r="N1732" s="41">
        <v>-3.2718477916607657E-6</v>
      </c>
    </row>
    <row r="1733" spans="1:14" x14ac:dyDescent="0.25">
      <c r="A1733">
        <v>7820412</v>
      </c>
      <c r="B1733" t="s">
        <v>27</v>
      </c>
      <c r="C1733" t="s">
        <v>4</v>
      </c>
      <c r="D1733" t="s">
        <v>160</v>
      </c>
      <c r="E1733" t="s">
        <v>935</v>
      </c>
      <c r="F1733">
        <v>4.0661425860666849E-4</v>
      </c>
      <c r="G1733">
        <v>38</v>
      </c>
      <c r="H1733">
        <v>1.5451341827053402E-2</v>
      </c>
      <c r="I1733">
        <v>86</v>
      </c>
      <c r="J1733">
        <v>3.4968826240173487E-2</v>
      </c>
      <c r="K1733">
        <v>70.47</v>
      </c>
      <c r="L1733">
        <v>2.8654106804011929E-2</v>
      </c>
      <c r="M1733" s="41">
        <v>-4.175524041056633E-2</v>
      </c>
      <c r="N1733" s="41">
        <v>-1.6978276122485634E-5</v>
      </c>
    </row>
    <row r="1734" spans="1:14" x14ac:dyDescent="0.25">
      <c r="A1734">
        <v>7820412</v>
      </c>
      <c r="B1734" t="s">
        <v>27</v>
      </c>
      <c r="C1734" t="s">
        <v>4</v>
      </c>
      <c r="D1734" t="s">
        <v>160</v>
      </c>
      <c r="E1734" t="s">
        <v>936</v>
      </c>
      <c r="F1734">
        <v>4.0661425860666849E-4</v>
      </c>
      <c r="G1734">
        <v>47.7</v>
      </c>
      <c r="H1734">
        <v>1.9395500135538087E-2</v>
      </c>
      <c r="I1734">
        <v>95.5</v>
      </c>
      <c r="J1734">
        <v>3.8831661696936838E-2</v>
      </c>
      <c r="K1734">
        <v>77.995000000000005</v>
      </c>
      <c r="L1734">
        <v>3.1713879100027112E-2</v>
      </c>
      <c r="M1734" s="41">
        <v>7.9710915684700012E-2</v>
      </c>
      <c r="N1734" s="41">
        <v>3.2411594883992956E-5</v>
      </c>
    </row>
    <row r="1735" spans="1:14" x14ac:dyDescent="0.25">
      <c r="A1735">
        <v>7820412</v>
      </c>
      <c r="B1735" t="s">
        <v>27</v>
      </c>
      <c r="C1735" t="s">
        <v>4</v>
      </c>
      <c r="D1735" t="s">
        <v>160</v>
      </c>
      <c r="E1735" t="s">
        <v>324</v>
      </c>
      <c r="F1735">
        <v>1.3553808620222281E-4</v>
      </c>
      <c r="G1735">
        <v>47.7</v>
      </c>
      <c r="H1735">
        <v>6.4651667118460288E-3</v>
      </c>
      <c r="I1735">
        <v>87.5</v>
      </c>
      <c r="J1735">
        <v>1.1859582542694496E-2</v>
      </c>
      <c r="K1735">
        <v>74.375</v>
      </c>
      <c r="L1735">
        <v>1.0080645161290322E-2</v>
      </c>
      <c r="M1735" s="41">
        <v>0</v>
      </c>
      <c r="N1735" s="41">
        <v>0</v>
      </c>
    </row>
    <row r="1736" spans="1:14" x14ac:dyDescent="0.25">
      <c r="A1736">
        <v>7820412</v>
      </c>
      <c r="B1736" t="s">
        <v>27</v>
      </c>
      <c r="C1736" t="s">
        <v>4</v>
      </c>
      <c r="D1736" t="s">
        <v>160</v>
      </c>
      <c r="E1736" t="s">
        <v>162</v>
      </c>
      <c r="F1736">
        <v>4.0661425860666849E-4</v>
      </c>
      <c r="G1736">
        <v>34.1</v>
      </c>
      <c r="H1736">
        <v>1.3865546218487396E-2</v>
      </c>
      <c r="I1736">
        <v>81.5</v>
      </c>
      <c r="J1736">
        <v>3.313906207644348E-2</v>
      </c>
      <c r="K1736">
        <v>67.85499999999999</v>
      </c>
      <c r="L1736">
        <v>2.7590810517755485E-2</v>
      </c>
      <c r="M1736" s="41">
        <v>-3.6220040172338486E-2</v>
      </c>
      <c r="N1736" s="41">
        <v>-1.4727584781379163E-5</v>
      </c>
    </row>
    <row r="1737" spans="1:14" x14ac:dyDescent="0.25">
      <c r="A1737">
        <v>7820412</v>
      </c>
      <c r="B1737" t="s">
        <v>27</v>
      </c>
      <c r="C1737" t="s">
        <v>4</v>
      </c>
      <c r="D1737" t="s">
        <v>160</v>
      </c>
      <c r="E1737" t="s">
        <v>256</v>
      </c>
      <c r="F1737">
        <v>4.0661425860666849E-4</v>
      </c>
      <c r="G1737">
        <v>48.7</v>
      </c>
      <c r="H1737">
        <v>1.9802114394144758E-2</v>
      </c>
      <c r="I1737">
        <v>93.4</v>
      </c>
      <c r="J1737">
        <v>3.7977771753862841E-2</v>
      </c>
      <c r="K1737">
        <v>76.004999999999995</v>
      </c>
      <c r="L1737">
        <v>3.0904716725399836E-2</v>
      </c>
      <c r="M1737" s="41">
        <v>9.2339880764484406E-2</v>
      </c>
      <c r="N1737" s="41">
        <v>3.7546712156878996E-5</v>
      </c>
    </row>
    <row r="1738" spans="1:14" x14ac:dyDescent="0.25">
      <c r="A1738">
        <v>7820412</v>
      </c>
      <c r="B1738" t="s">
        <v>27</v>
      </c>
      <c r="C1738" t="s">
        <v>4</v>
      </c>
      <c r="D1738" t="s">
        <v>160</v>
      </c>
      <c r="E1738" t="s">
        <v>325</v>
      </c>
      <c r="F1738">
        <v>2.7107617240444562E-4</v>
      </c>
      <c r="G1738">
        <v>36</v>
      </c>
      <c r="H1738">
        <v>9.7587422065600424E-3</v>
      </c>
      <c r="I1738">
        <v>93</v>
      </c>
      <c r="J1738">
        <v>2.5210084033613443E-2</v>
      </c>
      <c r="K1738">
        <v>68.214999999999989</v>
      </c>
      <c r="L1738">
        <v>1.8491461100569255E-2</v>
      </c>
      <c r="M1738" s="41">
        <v>4.935435950756073E-2</v>
      </c>
      <c r="N1738" s="41">
        <v>1.3378790866782522E-5</v>
      </c>
    </row>
    <row r="1739" spans="1:14" x14ac:dyDescent="0.25">
      <c r="A1739">
        <v>7820412</v>
      </c>
      <c r="B1739" t="s">
        <v>27</v>
      </c>
      <c r="C1739" t="s">
        <v>4</v>
      </c>
      <c r="D1739" t="s">
        <v>160</v>
      </c>
      <c r="E1739" t="s">
        <v>409</v>
      </c>
      <c r="F1739">
        <v>8.1322851721333698E-4</v>
      </c>
      <c r="G1739">
        <v>35.6</v>
      </c>
      <c r="H1739">
        <v>2.8950935212794796E-2</v>
      </c>
      <c r="I1739">
        <v>93.7</v>
      </c>
      <c r="J1739">
        <v>7.6199512062889677E-2</v>
      </c>
      <c r="K1739">
        <v>71.365000000000009</v>
      </c>
      <c r="L1739">
        <v>5.8036053130929799E-2</v>
      </c>
      <c r="M1739" s="41">
        <v>3.9227843284606934E-2</v>
      </c>
      <c r="N1739" s="41">
        <v>3.1901200827818058E-5</v>
      </c>
    </row>
    <row r="1740" spans="1:14" x14ac:dyDescent="0.25">
      <c r="A1740">
        <v>7820412</v>
      </c>
      <c r="B1740" t="s">
        <v>27</v>
      </c>
      <c r="C1740" t="s">
        <v>4</v>
      </c>
      <c r="D1740" t="s">
        <v>160</v>
      </c>
      <c r="E1740" t="s">
        <v>257</v>
      </c>
      <c r="F1740">
        <v>9.4876660341555979E-4</v>
      </c>
      <c r="G1740">
        <v>33.6</v>
      </c>
      <c r="H1740">
        <v>3.1878557874762813E-2</v>
      </c>
      <c r="I1740">
        <v>88.2</v>
      </c>
      <c r="J1740">
        <v>8.368121442125237E-2</v>
      </c>
      <c r="K1740">
        <v>63.534999999999997</v>
      </c>
      <c r="L1740">
        <v>6.027988614800759E-2</v>
      </c>
      <c r="M1740" s="41">
        <v>2.994103915989399E-2</v>
      </c>
      <c r="N1740" s="41">
        <v>2.8407058026464887E-5</v>
      </c>
    </row>
    <row r="1741" spans="1:14" x14ac:dyDescent="0.25">
      <c r="A1741">
        <v>7820412</v>
      </c>
      <c r="B1741" t="s">
        <v>27</v>
      </c>
      <c r="C1741" t="s">
        <v>4</v>
      </c>
      <c r="D1741" t="s">
        <v>160</v>
      </c>
      <c r="E1741" t="s">
        <v>327</v>
      </c>
      <c r="F1741">
        <v>2.7107617240444562E-4</v>
      </c>
      <c r="G1741">
        <v>50.8</v>
      </c>
      <c r="H1741">
        <v>1.3770669558145836E-2</v>
      </c>
      <c r="I1741">
        <v>99.5</v>
      </c>
      <c r="J1741">
        <v>2.6972079154242341E-2</v>
      </c>
      <c r="K1741">
        <v>82.204999999999998</v>
      </c>
      <c r="L1741">
        <v>2.2283816752507454E-2</v>
      </c>
      <c r="M1741" s="41">
        <v>0.18354372680187225</v>
      </c>
      <c r="N1741" s="41">
        <v>4.9754330930298787E-5</v>
      </c>
    </row>
    <row r="1742" spans="1:14" x14ac:dyDescent="0.25">
      <c r="A1742">
        <v>7820412</v>
      </c>
      <c r="B1742" t="s">
        <v>27</v>
      </c>
      <c r="C1742" t="s">
        <v>4</v>
      </c>
      <c r="D1742" t="s">
        <v>160</v>
      </c>
      <c r="E1742" t="s">
        <v>328</v>
      </c>
      <c r="F1742">
        <v>1.3553808620222281E-4</v>
      </c>
      <c r="G1742">
        <v>26.5</v>
      </c>
      <c r="H1742">
        <v>3.5917592843589044E-3</v>
      </c>
      <c r="I1742">
        <v>73.3</v>
      </c>
      <c r="J1742">
        <v>9.9349417186229312E-3</v>
      </c>
      <c r="K1742">
        <v>61.889999999999993</v>
      </c>
      <c r="L1742">
        <v>8.3884521550555684E-3</v>
      </c>
      <c r="M1742" s="41">
        <v>-0.10428395122289658</v>
      </c>
      <c r="N1742" s="41">
        <v>-1.4134447170357355E-5</v>
      </c>
    </row>
    <row r="1743" spans="1:14" x14ac:dyDescent="0.25">
      <c r="A1743">
        <v>7820412</v>
      </c>
      <c r="B1743" t="s">
        <v>27</v>
      </c>
      <c r="C1743" t="s">
        <v>4</v>
      </c>
      <c r="D1743" t="s">
        <v>163</v>
      </c>
      <c r="E1743" t="s">
        <v>546</v>
      </c>
      <c r="F1743">
        <v>6.7769043101111417E-4</v>
      </c>
      <c r="G1743">
        <v>67.599999999999994</v>
      </c>
      <c r="H1743">
        <v>4.5811873136351315E-2</v>
      </c>
      <c r="I1743">
        <v>88.4</v>
      </c>
      <c r="J1743">
        <v>5.9907834101382493E-2</v>
      </c>
      <c r="K1743">
        <v>81.31</v>
      </c>
      <c r="L1743">
        <v>5.5103008945513697E-2</v>
      </c>
      <c r="M1743" s="41">
        <v>-3.9535676478408277E-4</v>
      </c>
      <c r="N1743" s="41">
        <v>-2.6792949632968472E-7</v>
      </c>
    </row>
    <row r="1744" spans="1:14" x14ac:dyDescent="0.25">
      <c r="A1744">
        <v>7820412</v>
      </c>
      <c r="B1744" t="s">
        <v>27</v>
      </c>
      <c r="C1744" t="s">
        <v>4</v>
      </c>
      <c r="D1744" t="s">
        <v>163</v>
      </c>
      <c r="E1744" t="s">
        <v>1063</v>
      </c>
      <c r="F1744">
        <v>4.0661425860666849E-4</v>
      </c>
      <c r="G1744">
        <v>47.1</v>
      </c>
      <c r="H1744">
        <v>1.9151531580374085E-2</v>
      </c>
      <c r="I1744">
        <v>97.7</v>
      </c>
      <c r="J1744">
        <v>3.9726213065871513E-2</v>
      </c>
      <c r="K1744">
        <v>65.105000000000004</v>
      </c>
      <c r="L1744">
        <v>2.6472621306587153E-2</v>
      </c>
      <c r="M1744" s="41">
        <v>5.2478231489658356E-2</v>
      </c>
      <c r="N1744" s="41">
        <v>2.1338397190156556E-5</v>
      </c>
    </row>
    <row r="1745" spans="1:14" x14ac:dyDescent="0.25">
      <c r="A1745">
        <v>7820412</v>
      </c>
      <c r="B1745" t="s">
        <v>27</v>
      </c>
      <c r="C1745" t="s">
        <v>4</v>
      </c>
      <c r="D1745" t="s">
        <v>163</v>
      </c>
      <c r="E1745" t="s">
        <v>164</v>
      </c>
      <c r="F1745">
        <v>1.3553808620222281E-4</v>
      </c>
      <c r="G1745">
        <v>56.8</v>
      </c>
      <c r="H1745">
        <v>7.6985632962862554E-3</v>
      </c>
      <c r="I1745">
        <v>82.6</v>
      </c>
      <c r="J1745">
        <v>1.1195445920303604E-2</v>
      </c>
      <c r="K1745">
        <v>66.989999999999995</v>
      </c>
      <c r="L1745">
        <v>9.0796963946869046E-3</v>
      </c>
      <c r="M1745" s="41">
        <v>-1.4926900621503592E-3</v>
      </c>
      <c r="N1745" s="41">
        <v>-2.0231635431693671E-7</v>
      </c>
    </row>
    <row r="1746" spans="1:14" x14ac:dyDescent="0.25">
      <c r="A1746">
        <v>7820412</v>
      </c>
      <c r="B1746" t="s">
        <v>27</v>
      </c>
      <c r="C1746" t="s">
        <v>4</v>
      </c>
      <c r="D1746" t="s">
        <v>163</v>
      </c>
      <c r="E1746" t="s">
        <v>1064</v>
      </c>
      <c r="F1746">
        <v>1.3553808620222281E-4</v>
      </c>
      <c r="G1746">
        <v>69.5</v>
      </c>
      <c r="H1746">
        <v>9.4198969910544855E-3</v>
      </c>
      <c r="I1746">
        <v>94.9</v>
      </c>
      <c r="J1746">
        <v>1.2862564380590946E-2</v>
      </c>
      <c r="K1746">
        <v>83.02</v>
      </c>
      <c r="L1746">
        <v>1.1252371916508538E-2</v>
      </c>
      <c r="M1746" s="41">
        <v>4.1768532246351242E-2</v>
      </c>
      <c r="N1746" s="41">
        <v>5.6612269241462775E-6</v>
      </c>
    </row>
    <row r="1747" spans="1:14" x14ac:dyDescent="0.25">
      <c r="A1747">
        <v>7820412</v>
      </c>
      <c r="B1747" t="s">
        <v>27</v>
      </c>
      <c r="C1747" t="s">
        <v>4</v>
      </c>
      <c r="D1747" t="s">
        <v>163</v>
      </c>
      <c r="E1747" t="s">
        <v>549</v>
      </c>
      <c r="F1747">
        <v>1.3553808620222281E-4</v>
      </c>
      <c r="G1747">
        <v>71</v>
      </c>
      <c r="H1747">
        <v>9.623204120357819E-3</v>
      </c>
      <c r="I1747">
        <v>85</v>
      </c>
      <c r="J1747">
        <v>1.1520737327188939E-2</v>
      </c>
      <c r="K1747">
        <v>79.569999999999993</v>
      </c>
      <c r="L1747">
        <v>1.0784765519110869E-2</v>
      </c>
      <c r="M1747" s="41">
        <v>5.9740748256444931E-3</v>
      </c>
      <c r="N1747" s="41">
        <v>8.0971466869673257E-7</v>
      </c>
    </row>
    <row r="1748" spans="1:14" x14ac:dyDescent="0.25">
      <c r="A1748">
        <v>7820412</v>
      </c>
      <c r="B1748" t="s">
        <v>27</v>
      </c>
      <c r="C1748" t="s">
        <v>4</v>
      </c>
      <c r="D1748" t="s">
        <v>163</v>
      </c>
      <c r="E1748" t="s">
        <v>165</v>
      </c>
      <c r="F1748">
        <v>1.3553808620222281E-4</v>
      </c>
      <c r="G1748">
        <v>45.7</v>
      </c>
      <c r="H1748">
        <v>6.1940905394415827E-3</v>
      </c>
      <c r="I1748">
        <v>88.1</v>
      </c>
      <c r="J1748">
        <v>1.194090539441583E-2</v>
      </c>
      <c r="K1748">
        <v>68.865000000000009</v>
      </c>
      <c r="L1748">
        <v>9.3338303063160745E-3</v>
      </c>
      <c r="M1748" s="41">
        <v>-4.180720541626215E-3</v>
      </c>
      <c r="N1748" s="41">
        <v>-5.6664686115833762E-7</v>
      </c>
    </row>
    <row r="1749" spans="1:14" x14ac:dyDescent="0.25">
      <c r="A1749">
        <v>7820412</v>
      </c>
      <c r="B1749" t="s">
        <v>27</v>
      </c>
      <c r="C1749" t="s">
        <v>4</v>
      </c>
      <c r="D1749" t="s">
        <v>163</v>
      </c>
      <c r="E1749" t="s">
        <v>550</v>
      </c>
      <c r="F1749">
        <v>1.3553808620222281E-4</v>
      </c>
      <c r="G1749">
        <v>62.4</v>
      </c>
      <c r="H1749">
        <v>8.4575765790187024E-3</v>
      </c>
      <c r="I1749">
        <v>87.3</v>
      </c>
      <c r="J1749">
        <v>1.1832474925454051E-2</v>
      </c>
      <c r="K1749">
        <v>69.074999999999989</v>
      </c>
      <c r="L1749">
        <v>9.3622933044185397E-3</v>
      </c>
      <c r="M1749" s="41">
        <v>-1.1233414523303509E-2</v>
      </c>
      <c r="N1749" s="41">
        <v>-1.5225555060048126E-6</v>
      </c>
    </row>
    <row r="1750" spans="1:14" x14ac:dyDescent="0.25">
      <c r="A1750">
        <v>7820412</v>
      </c>
      <c r="B1750" t="s">
        <v>27</v>
      </c>
      <c r="C1750" t="s">
        <v>4</v>
      </c>
      <c r="D1750" t="s">
        <v>163</v>
      </c>
      <c r="E1750" t="s">
        <v>410</v>
      </c>
      <c r="F1750">
        <v>6.7769043101111417E-4</v>
      </c>
      <c r="G1750">
        <v>38.200000000000003</v>
      </c>
      <c r="H1750">
        <v>2.5887774464624563E-2</v>
      </c>
      <c r="I1750">
        <v>82</v>
      </c>
      <c r="J1750">
        <v>5.5570615342911363E-2</v>
      </c>
      <c r="K1750">
        <v>63.009999999999991</v>
      </c>
      <c r="L1750">
        <v>4.2701274058010295E-2</v>
      </c>
      <c r="M1750" s="41">
        <v>-4.7805394977331161E-2</v>
      </c>
      <c r="N1750" s="41">
        <v>-3.2397258726844109E-5</v>
      </c>
    </row>
    <row r="1751" spans="1:14" x14ac:dyDescent="0.25">
      <c r="A1751">
        <v>7820412</v>
      </c>
      <c r="B1751" t="s">
        <v>27</v>
      </c>
      <c r="C1751" t="s">
        <v>4</v>
      </c>
      <c r="D1751" t="s">
        <v>163</v>
      </c>
      <c r="E1751" t="s">
        <v>1065</v>
      </c>
      <c r="F1751">
        <v>1.3553808620222281E-4</v>
      </c>
      <c r="G1751">
        <v>76.099999999999994</v>
      </c>
      <c r="H1751">
        <v>1.0314448359989155E-2</v>
      </c>
      <c r="I1751">
        <v>77.2</v>
      </c>
      <c r="J1751">
        <v>1.0463540254811601E-2</v>
      </c>
      <c r="K1751">
        <v>76.67</v>
      </c>
      <c r="L1751">
        <v>1.0391705069124423E-2</v>
      </c>
      <c r="M1751" s="41">
        <v>-8.8714122772216797E-2</v>
      </c>
      <c r="N1751" s="41">
        <v>-1.2024142419655298E-5</v>
      </c>
    </row>
    <row r="1752" spans="1:14" x14ac:dyDescent="0.25">
      <c r="A1752">
        <v>7820412</v>
      </c>
      <c r="B1752" t="s">
        <v>27</v>
      </c>
      <c r="C1752" t="s">
        <v>4</v>
      </c>
      <c r="D1752" t="s">
        <v>163</v>
      </c>
      <c r="E1752" t="s">
        <v>551</v>
      </c>
      <c r="F1752">
        <v>4.0661425860666849E-4</v>
      </c>
      <c r="G1752">
        <v>65.2</v>
      </c>
      <c r="H1752">
        <v>2.6511249661154788E-2</v>
      </c>
      <c r="I1752">
        <v>82.1</v>
      </c>
      <c r="J1752">
        <v>3.3383030631607483E-2</v>
      </c>
      <c r="K1752">
        <v>67.444999999999993</v>
      </c>
      <c r="L1752">
        <v>2.7424098671726755E-2</v>
      </c>
      <c r="M1752" s="41">
        <v>-7.951519638299942E-2</v>
      </c>
      <c r="N1752" s="41">
        <v>-3.2332012625236958E-5</v>
      </c>
    </row>
    <row r="1753" spans="1:14" x14ac:dyDescent="0.25">
      <c r="A1753">
        <v>7820412</v>
      </c>
      <c r="B1753" t="s">
        <v>27</v>
      </c>
      <c r="C1753" t="s">
        <v>4</v>
      </c>
      <c r="D1753" t="s">
        <v>163</v>
      </c>
      <c r="E1753" t="s">
        <v>167</v>
      </c>
      <c r="F1753">
        <v>6.7769043101111417E-4</v>
      </c>
      <c r="G1753">
        <v>34.200000000000003</v>
      </c>
      <c r="H1753">
        <v>2.3177012740580108E-2</v>
      </c>
      <c r="I1753">
        <v>67.2</v>
      </c>
      <c r="J1753">
        <v>4.5540796963946875E-2</v>
      </c>
      <c r="K1753">
        <v>52.035000000000004</v>
      </c>
      <c r="L1753">
        <v>3.5263621577663329E-2</v>
      </c>
      <c r="M1753" s="41">
        <v>-0.20726293325424194</v>
      </c>
      <c r="N1753" s="41">
        <v>-1.4046010656969501E-4</v>
      </c>
    </row>
    <row r="1754" spans="1:14" x14ac:dyDescent="0.25">
      <c r="A1754">
        <v>7820412</v>
      </c>
      <c r="B1754" t="s">
        <v>27</v>
      </c>
      <c r="C1754" t="s">
        <v>4</v>
      </c>
      <c r="D1754" t="s">
        <v>163</v>
      </c>
      <c r="E1754" t="s">
        <v>169</v>
      </c>
      <c r="F1754">
        <v>2.7107617240444562E-4</v>
      </c>
      <c r="G1754">
        <v>57.3</v>
      </c>
      <c r="H1754">
        <v>1.5532664678774734E-2</v>
      </c>
      <c r="I1754">
        <v>94.4</v>
      </c>
      <c r="J1754">
        <v>2.5589590674979668E-2</v>
      </c>
      <c r="K1754">
        <v>81.41</v>
      </c>
      <c r="L1754">
        <v>2.2068311195445917E-2</v>
      </c>
      <c r="M1754" s="41">
        <v>7.1216240525245667E-2</v>
      </c>
      <c r="N1754" s="41">
        <v>1.9305025894617961E-5</v>
      </c>
    </row>
    <row r="1755" spans="1:14" x14ac:dyDescent="0.25">
      <c r="A1755">
        <v>7820412</v>
      </c>
      <c r="B1755" t="s">
        <v>27</v>
      </c>
      <c r="C1755" t="s">
        <v>4</v>
      </c>
      <c r="D1755" t="s">
        <v>163</v>
      </c>
      <c r="E1755" t="s">
        <v>1066</v>
      </c>
      <c r="F1755">
        <v>4.0661425860666849E-4</v>
      </c>
      <c r="G1755">
        <v>45</v>
      </c>
      <c r="H1755">
        <v>1.8297641637300081E-2</v>
      </c>
      <c r="I1755">
        <v>71.2</v>
      </c>
      <c r="J1755">
        <v>2.8950935212794796E-2</v>
      </c>
      <c r="K1755">
        <v>58.72</v>
      </c>
      <c r="L1755">
        <v>2.3876389265383574E-2</v>
      </c>
      <c r="M1755" s="41">
        <v>-0.13504701852798462</v>
      </c>
      <c r="N1755" s="41">
        <v>-5.4912043315797488E-5</v>
      </c>
    </row>
    <row r="1756" spans="1:14" x14ac:dyDescent="0.25">
      <c r="A1756">
        <v>7820412</v>
      </c>
      <c r="B1756" t="s">
        <v>27</v>
      </c>
      <c r="C1756" t="s">
        <v>4</v>
      </c>
      <c r="D1756" t="s">
        <v>163</v>
      </c>
      <c r="E1756" t="s">
        <v>170</v>
      </c>
      <c r="F1756">
        <v>2.7107617240444562E-4</v>
      </c>
      <c r="G1756">
        <v>56.4</v>
      </c>
      <c r="H1756">
        <v>1.5288696123610732E-2</v>
      </c>
      <c r="I1756">
        <v>73.7</v>
      </c>
      <c r="J1756">
        <v>1.9978313906207645E-2</v>
      </c>
      <c r="K1756">
        <v>62.91</v>
      </c>
      <c r="L1756">
        <v>1.7053402005963673E-2</v>
      </c>
      <c r="M1756" s="41">
        <v>-0.12395819276571274</v>
      </c>
      <c r="N1756" s="41">
        <v>-3.3602112433101852E-5</v>
      </c>
    </row>
    <row r="1757" spans="1:14" x14ac:dyDescent="0.25">
      <c r="A1757">
        <v>7820412</v>
      </c>
      <c r="B1757" t="s">
        <v>27</v>
      </c>
      <c r="C1757" t="s">
        <v>4</v>
      </c>
      <c r="D1757" t="s">
        <v>163</v>
      </c>
      <c r="E1757" t="s">
        <v>1067</v>
      </c>
      <c r="F1757">
        <v>5.4215234480889125E-4</v>
      </c>
      <c r="G1757">
        <v>75.7</v>
      </c>
      <c r="H1757">
        <v>4.104093250203307E-2</v>
      </c>
      <c r="I1757">
        <v>71.7</v>
      </c>
      <c r="J1757">
        <v>3.8872323122797502E-2</v>
      </c>
      <c r="K1757">
        <v>70.704999999999998</v>
      </c>
      <c r="L1757">
        <v>3.8332881539712656E-2</v>
      </c>
      <c r="M1757" s="41">
        <v>-0.20073448121547699</v>
      </c>
      <c r="N1757" s="41">
        <v>-1.0882866967496718E-4</v>
      </c>
    </row>
    <row r="1758" spans="1:14" x14ac:dyDescent="0.25">
      <c r="A1758">
        <v>7820412</v>
      </c>
      <c r="B1758" t="s">
        <v>27</v>
      </c>
      <c r="C1758" t="s">
        <v>4</v>
      </c>
      <c r="D1758" t="s">
        <v>163</v>
      </c>
      <c r="E1758" t="s">
        <v>553</v>
      </c>
      <c r="F1758">
        <v>1.3553808620222281E-4</v>
      </c>
      <c r="G1758">
        <v>44</v>
      </c>
      <c r="H1758">
        <v>5.9636757928978037E-3</v>
      </c>
      <c r="I1758">
        <v>88.4</v>
      </c>
      <c r="J1758">
        <v>1.1981566820276497E-2</v>
      </c>
      <c r="K1758">
        <v>58.66</v>
      </c>
      <c r="L1758">
        <v>7.9506641366223901E-3</v>
      </c>
      <c r="M1758" s="41">
        <v>1.9352501258254051E-2</v>
      </c>
      <c r="N1758" s="41">
        <v>2.6230009837698632E-6</v>
      </c>
    </row>
    <row r="1759" spans="1:14" x14ac:dyDescent="0.25">
      <c r="A1759">
        <v>7820412</v>
      </c>
      <c r="B1759" t="s">
        <v>27</v>
      </c>
      <c r="C1759" t="s">
        <v>4</v>
      </c>
      <c r="D1759" t="s">
        <v>163</v>
      </c>
      <c r="E1759" t="s">
        <v>1068</v>
      </c>
      <c r="F1759">
        <v>1.3553808620222281E-4</v>
      </c>
      <c r="G1759">
        <v>85.8</v>
      </c>
      <c r="H1759">
        <v>1.1629167796150718E-2</v>
      </c>
      <c r="I1759">
        <v>78.3</v>
      </c>
      <c r="J1759">
        <v>1.0612632149634045E-2</v>
      </c>
      <c r="K1759">
        <v>78.844999999999999</v>
      </c>
      <c r="L1759">
        <v>1.0686500406614258E-2</v>
      </c>
      <c r="M1759" s="41">
        <v>-0.1179535761475563</v>
      </c>
      <c r="N1759" s="41">
        <v>-1.5987201971747938E-5</v>
      </c>
    </row>
    <row r="1760" spans="1:14" x14ac:dyDescent="0.25">
      <c r="A1760">
        <v>7820412</v>
      </c>
      <c r="B1760" t="s">
        <v>27</v>
      </c>
      <c r="C1760" t="s">
        <v>4</v>
      </c>
      <c r="D1760" t="s">
        <v>163</v>
      </c>
      <c r="E1760" t="s">
        <v>555</v>
      </c>
      <c r="F1760">
        <v>1.3553808620222281E-4</v>
      </c>
      <c r="G1760">
        <v>65.2</v>
      </c>
      <c r="H1760">
        <v>8.8370832203849281E-3</v>
      </c>
      <c r="I1760">
        <v>87.3</v>
      </c>
      <c r="J1760">
        <v>1.1832474925454051E-2</v>
      </c>
      <c r="K1760">
        <v>72.375</v>
      </c>
      <c r="L1760">
        <v>9.8095689888858754E-3</v>
      </c>
      <c r="M1760" s="41">
        <v>1.4217729680240154E-2</v>
      </c>
      <c r="N1760" s="41">
        <v>1.9270438710002917E-6</v>
      </c>
    </row>
    <row r="1761" spans="1:14" x14ac:dyDescent="0.25">
      <c r="A1761">
        <v>7820412</v>
      </c>
      <c r="B1761" t="s">
        <v>27</v>
      </c>
      <c r="C1761" t="s">
        <v>4</v>
      </c>
      <c r="D1761" t="s">
        <v>163</v>
      </c>
      <c r="E1761" t="s">
        <v>640</v>
      </c>
      <c r="F1761">
        <v>2.7107617240444562E-4</v>
      </c>
      <c r="G1761">
        <v>60.8</v>
      </c>
      <c r="H1761">
        <v>1.6481431282190293E-2</v>
      </c>
      <c r="I1761">
        <v>89.5</v>
      </c>
      <c r="J1761">
        <v>2.4261317430197882E-2</v>
      </c>
      <c r="K1761">
        <v>70.605000000000004</v>
      </c>
      <c r="L1761">
        <v>1.9139333152615883E-2</v>
      </c>
      <c r="M1761" s="41">
        <v>3.8057159632444382E-2</v>
      </c>
      <c r="N1761" s="41">
        <v>1.0316389165748002E-5</v>
      </c>
    </row>
    <row r="1762" spans="1:14" x14ac:dyDescent="0.25">
      <c r="A1762">
        <v>7820412</v>
      </c>
      <c r="B1762" t="s">
        <v>27</v>
      </c>
      <c r="C1762" t="s">
        <v>4</v>
      </c>
      <c r="D1762" t="s">
        <v>163</v>
      </c>
      <c r="E1762" t="s">
        <v>1069</v>
      </c>
      <c r="F1762">
        <v>1.3553808620222281E-4</v>
      </c>
      <c r="G1762">
        <v>46.7</v>
      </c>
      <c r="H1762">
        <v>6.3296286256438053E-3</v>
      </c>
      <c r="I1762">
        <v>77.5</v>
      </c>
      <c r="J1762">
        <v>1.0504201680672268E-2</v>
      </c>
      <c r="K1762">
        <v>57.585000000000001</v>
      </c>
      <c r="L1762">
        <v>7.8049606939550008E-3</v>
      </c>
      <c r="M1762" s="41">
        <v>-7.2555586695671082E-2</v>
      </c>
      <c r="N1762" s="41">
        <v>-9.8340453640107175E-6</v>
      </c>
    </row>
    <row r="1763" spans="1:14" x14ac:dyDescent="0.25">
      <c r="A1763">
        <v>7820412</v>
      </c>
      <c r="B1763" t="s">
        <v>27</v>
      </c>
      <c r="C1763" t="s">
        <v>4</v>
      </c>
      <c r="D1763" t="s">
        <v>163</v>
      </c>
      <c r="E1763" t="s">
        <v>929</v>
      </c>
      <c r="F1763">
        <v>1.3553808620222281E-4</v>
      </c>
      <c r="G1763">
        <v>91.2</v>
      </c>
      <c r="H1763">
        <v>1.2361073461642721E-2</v>
      </c>
      <c r="I1763">
        <v>90.6</v>
      </c>
      <c r="J1763">
        <v>1.2279750609921387E-2</v>
      </c>
      <c r="K1763">
        <v>81.88</v>
      </c>
      <c r="L1763">
        <v>1.1097858498238003E-2</v>
      </c>
      <c r="M1763" s="41">
        <v>2.7475154027342796E-2</v>
      </c>
      <c r="N1763" s="41">
        <v>3.723929794977337E-6</v>
      </c>
    </row>
    <row r="1764" spans="1:14" x14ac:dyDescent="0.25">
      <c r="A1764">
        <v>7820412</v>
      </c>
      <c r="B1764" t="s">
        <v>27</v>
      </c>
      <c r="C1764" t="s">
        <v>4</v>
      </c>
      <c r="D1764" t="s">
        <v>163</v>
      </c>
      <c r="E1764" t="s">
        <v>556</v>
      </c>
      <c r="F1764">
        <v>2.7107617240444562E-4</v>
      </c>
      <c r="G1764">
        <v>76.400000000000006</v>
      </c>
      <c r="H1764">
        <v>2.0710219571699648E-2</v>
      </c>
      <c r="I1764">
        <v>100</v>
      </c>
      <c r="J1764">
        <v>2.7107617240444561E-2</v>
      </c>
      <c r="K1764">
        <v>78.39</v>
      </c>
      <c r="L1764">
        <v>2.1249661154784494E-2</v>
      </c>
      <c r="M1764" s="41">
        <v>0</v>
      </c>
      <c r="N1764" s="41">
        <v>0</v>
      </c>
    </row>
    <row r="1765" spans="1:14" x14ac:dyDescent="0.25">
      <c r="A1765">
        <v>7820412</v>
      </c>
      <c r="B1765" t="s">
        <v>27</v>
      </c>
      <c r="C1765" t="s">
        <v>4</v>
      </c>
      <c r="D1765" t="s">
        <v>163</v>
      </c>
      <c r="E1765" t="s">
        <v>1070</v>
      </c>
      <c r="F1765">
        <v>1.3553808620222281E-4</v>
      </c>
      <c r="G1765">
        <v>92.1</v>
      </c>
      <c r="H1765">
        <v>1.248305773922472E-2</v>
      </c>
      <c r="I1765">
        <v>93.8</v>
      </c>
      <c r="J1765">
        <v>1.27134724857685E-2</v>
      </c>
      <c r="K1765">
        <v>93.64</v>
      </c>
      <c r="L1765">
        <v>1.2691786391976144E-2</v>
      </c>
      <c r="M1765" s="41">
        <v>1.8322128802537918E-2</v>
      </c>
      <c r="N1765" s="41">
        <v>2.483346273046614E-6</v>
      </c>
    </row>
    <row r="1766" spans="1:14" x14ac:dyDescent="0.25">
      <c r="A1766">
        <v>7820412</v>
      </c>
      <c r="B1766" t="s">
        <v>27</v>
      </c>
      <c r="C1766" t="s">
        <v>4</v>
      </c>
      <c r="D1766" t="s">
        <v>163</v>
      </c>
      <c r="E1766" t="s">
        <v>1071</v>
      </c>
      <c r="F1766">
        <v>1.3553808620222281E-4</v>
      </c>
      <c r="G1766">
        <v>51.1</v>
      </c>
      <c r="H1766">
        <v>6.925996204933586E-3</v>
      </c>
      <c r="I1766">
        <v>91.5</v>
      </c>
      <c r="J1766">
        <v>1.2401734887503388E-2</v>
      </c>
      <c r="K1766">
        <v>77.59</v>
      </c>
      <c r="L1766">
        <v>1.0516400108430468E-2</v>
      </c>
      <c r="M1766" s="41">
        <v>3.6972574889659882E-2</v>
      </c>
      <c r="N1766" s="41">
        <v>5.0111920425128599E-6</v>
      </c>
    </row>
    <row r="1767" spans="1:14" x14ac:dyDescent="0.25">
      <c r="A1767">
        <v>7820412</v>
      </c>
      <c r="B1767" t="s">
        <v>27</v>
      </c>
      <c r="C1767" t="s">
        <v>4</v>
      </c>
      <c r="D1767" t="s">
        <v>163</v>
      </c>
      <c r="E1767" t="s">
        <v>1072</v>
      </c>
      <c r="F1767">
        <v>1.3553808620222281E-4</v>
      </c>
      <c r="G1767">
        <v>74.2</v>
      </c>
      <c r="H1767">
        <v>1.0056925996204932E-2</v>
      </c>
      <c r="I1767">
        <v>89.7</v>
      </c>
      <c r="J1767">
        <v>1.2157766332339387E-2</v>
      </c>
      <c r="K1767">
        <v>79.959999999999994</v>
      </c>
      <c r="L1767">
        <v>1.0837625372729736E-2</v>
      </c>
      <c r="M1767" s="41">
        <v>5.6300610303878784E-2</v>
      </c>
      <c r="N1767" s="41">
        <v>7.6308769726048764E-6</v>
      </c>
    </row>
    <row r="1768" spans="1:14" x14ac:dyDescent="0.25">
      <c r="A1768">
        <v>7820412</v>
      </c>
      <c r="B1768" t="s">
        <v>27</v>
      </c>
      <c r="C1768" t="s">
        <v>4</v>
      </c>
      <c r="D1768" t="s">
        <v>163</v>
      </c>
      <c r="E1768" t="s">
        <v>172</v>
      </c>
      <c r="F1768">
        <v>4.0661425860666849E-4</v>
      </c>
      <c r="G1768">
        <v>46.6</v>
      </c>
      <c r="H1768">
        <v>1.8948224451070753E-2</v>
      </c>
      <c r="I1768">
        <v>78.7</v>
      </c>
      <c r="J1768">
        <v>3.200054215234481E-2</v>
      </c>
      <c r="K1768">
        <v>62.879999999999995</v>
      </c>
      <c r="L1768">
        <v>2.5567904581187312E-2</v>
      </c>
      <c r="M1768" s="41">
        <v>-7.660752534866333E-2</v>
      </c>
      <c r="N1768" s="41">
        <v>-3.1149712123338301E-5</v>
      </c>
    </row>
    <row r="1769" spans="1:14" x14ac:dyDescent="0.25">
      <c r="A1769">
        <v>7820412</v>
      </c>
      <c r="B1769" t="s">
        <v>27</v>
      </c>
      <c r="C1769" t="s">
        <v>4</v>
      </c>
      <c r="D1769" t="s">
        <v>163</v>
      </c>
      <c r="E1769" t="s">
        <v>557</v>
      </c>
      <c r="F1769">
        <v>1.3553808620222281E-4</v>
      </c>
      <c r="G1769">
        <v>74.8</v>
      </c>
      <c r="H1769">
        <v>1.0138248847926266E-2</v>
      </c>
      <c r="I1769">
        <v>78.599999999999994</v>
      </c>
      <c r="J1769">
        <v>1.0653293575494712E-2</v>
      </c>
      <c r="K1769">
        <v>75.935000000000002</v>
      </c>
      <c r="L1769">
        <v>1.0292084575765789E-2</v>
      </c>
      <c r="M1769" s="41">
        <v>0</v>
      </c>
      <c r="N1769" s="41">
        <v>0</v>
      </c>
    </row>
    <row r="1770" spans="1:14" x14ac:dyDescent="0.25">
      <c r="A1770">
        <v>7820412</v>
      </c>
      <c r="B1770" t="s">
        <v>27</v>
      </c>
      <c r="C1770" t="s">
        <v>4</v>
      </c>
      <c r="D1770" t="s">
        <v>163</v>
      </c>
      <c r="E1770" t="s">
        <v>616</v>
      </c>
      <c r="F1770">
        <v>2.7107617240444562E-4</v>
      </c>
      <c r="G1770">
        <v>99.4</v>
      </c>
      <c r="H1770">
        <v>2.6944971537001896E-2</v>
      </c>
      <c r="I1770">
        <v>91.6</v>
      </c>
      <c r="J1770">
        <v>2.4830577392247217E-2</v>
      </c>
      <c r="K1770">
        <v>94.740000000000009</v>
      </c>
      <c r="L1770">
        <v>2.568175657359718E-2</v>
      </c>
      <c r="M1770" s="41">
        <v>2.4991980753839016E-3</v>
      </c>
      <c r="N1770" s="41">
        <v>6.7747304835562523E-7</v>
      </c>
    </row>
    <row r="1771" spans="1:14" x14ac:dyDescent="0.25">
      <c r="A1771">
        <v>7820412</v>
      </c>
      <c r="B1771" t="s">
        <v>27</v>
      </c>
      <c r="C1771" t="s">
        <v>4</v>
      </c>
      <c r="D1771" t="s">
        <v>163</v>
      </c>
      <c r="E1771" t="s">
        <v>173</v>
      </c>
      <c r="F1771">
        <v>2.7107617240444562E-4</v>
      </c>
      <c r="G1771">
        <v>70.8</v>
      </c>
      <c r="H1771">
        <v>1.9192193006234749E-2</v>
      </c>
      <c r="I1771">
        <v>75.400000000000006</v>
      </c>
      <c r="J1771">
        <v>2.0439143399295201E-2</v>
      </c>
      <c r="K1771">
        <v>72</v>
      </c>
      <c r="L1771">
        <v>1.9517484413120085E-2</v>
      </c>
      <c r="M1771" s="41">
        <v>-0.13132499158382416</v>
      </c>
      <c r="N1771" s="41">
        <v>-3.559907605958909E-5</v>
      </c>
    </row>
    <row r="1772" spans="1:14" x14ac:dyDescent="0.25">
      <c r="A1772">
        <v>7820412</v>
      </c>
      <c r="B1772" t="s">
        <v>27</v>
      </c>
      <c r="C1772" t="s">
        <v>4</v>
      </c>
      <c r="D1772" t="s">
        <v>163</v>
      </c>
      <c r="E1772" t="s">
        <v>174</v>
      </c>
      <c r="F1772">
        <v>1.3553808620222281E-4</v>
      </c>
      <c r="G1772">
        <v>51.2</v>
      </c>
      <c r="H1772">
        <v>6.9395500135538083E-3</v>
      </c>
      <c r="I1772">
        <v>92.7</v>
      </c>
      <c r="J1772">
        <v>1.2564380590946054E-2</v>
      </c>
      <c r="K1772">
        <v>77.795000000000002</v>
      </c>
      <c r="L1772">
        <v>1.0544185416101923E-2</v>
      </c>
      <c r="M1772" s="41">
        <v>5.8651972562074661E-2</v>
      </c>
      <c r="N1772" s="41">
        <v>7.9495761130488833E-6</v>
      </c>
    </row>
    <row r="1773" spans="1:14" x14ac:dyDescent="0.25">
      <c r="A1773">
        <v>7820412</v>
      </c>
      <c r="B1773" t="s">
        <v>27</v>
      </c>
      <c r="C1773" t="s">
        <v>4</v>
      </c>
      <c r="D1773" t="s">
        <v>163</v>
      </c>
      <c r="E1773" t="s">
        <v>1073</v>
      </c>
      <c r="F1773">
        <v>1.3553808620222281E-4</v>
      </c>
      <c r="G1773">
        <v>90.9</v>
      </c>
      <c r="H1773">
        <v>1.2320412035782054E-2</v>
      </c>
      <c r="I1773">
        <v>100</v>
      </c>
      <c r="J1773">
        <v>1.355380862022228E-2</v>
      </c>
      <c r="K1773">
        <v>94.935000000000002</v>
      </c>
      <c r="L1773">
        <v>1.2867308213608023E-2</v>
      </c>
      <c r="M1773" s="41">
        <v>0.20438508689403534</v>
      </c>
      <c r="N1773" s="41">
        <v>2.7701963525892561E-5</v>
      </c>
    </row>
    <row r="1774" spans="1:14" x14ac:dyDescent="0.25">
      <c r="A1774">
        <v>7820412</v>
      </c>
      <c r="B1774" t="s">
        <v>27</v>
      </c>
      <c r="C1774" t="s">
        <v>4</v>
      </c>
      <c r="D1774" t="s">
        <v>163</v>
      </c>
      <c r="E1774" t="s">
        <v>560</v>
      </c>
      <c r="F1774">
        <v>2.7107617240444562E-4</v>
      </c>
      <c r="G1774">
        <v>66.599999999999994</v>
      </c>
      <c r="H1774">
        <v>1.8053673082136078E-2</v>
      </c>
      <c r="I1774">
        <v>80.2</v>
      </c>
      <c r="J1774">
        <v>2.1740309026836539E-2</v>
      </c>
      <c r="K1774">
        <v>69.789999999999992</v>
      </c>
      <c r="L1774">
        <v>1.8918406072106257E-2</v>
      </c>
      <c r="M1774" s="41">
        <v>-6.8718254566192627E-2</v>
      </c>
      <c r="N1774" s="41">
        <v>-1.8627881422117815E-5</v>
      </c>
    </row>
    <row r="1775" spans="1:14" x14ac:dyDescent="0.25">
      <c r="A1775">
        <v>7820412</v>
      </c>
      <c r="B1775" t="s">
        <v>27</v>
      </c>
      <c r="C1775" t="s">
        <v>4</v>
      </c>
      <c r="D1775" t="s">
        <v>163</v>
      </c>
      <c r="E1775" t="s">
        <v>175</v>
      </c>
      <c r="F1775">
        <v>2.7107617240444562E-4</v>
      </c>
      <c r="G1775">
        <v>49.7</v>
      </c>
      <c r="H1775">
        <v>1.3472485768500948E-2</v>
      </c>
      <c r="I1775">
        <v>75</v>
      </c>
      <c r="J1775">
        <v>2.0330712930333422E-2</v>
      </c>
      <c r="K1775">
        <v>64.08</v>
      </c>
      <c r="L1775">
        <v>1.7370561127676876E-2</v>
      </c>
      <c r="M1775" s="41">
        <v>-9.8096892237663269E-2</v>
      </c>
      <c r="N1775" s="41">
        <v>-2.6591730072557131E-5</v>
      </c>
    </row>
    <row r="1776" spans="1:14" x14ac:dyDescent="0.25">
      <c r="A1776">
        <v>7820412</v>
      </c>
      <c r="B1776" t="s">
        <v>27</v>
      </c>
      <c r="C1776" t="s">
        <v>4</v>
      </c>
      <c r="D1776" t="s">
        <v>163</v>
      </c>
      <c r="E1776" t="s">
        <v>1074</v>
      </c>
      <c r="F1776">
        <v>1.3553808620222281E-4</v>
      </c>
      <c r="G1776">
        <v>55.3</v>
      </c>
      <c r="H1776">
        <v>7.495256166982921E-3</v>
      </c>
      <c r="I1776">
        <v>89.8</v>
      </c>
      <c r="J1776">
        <v>1.2171320140959608E-2</v>
      </c>
      <c r="K1776">
        <v>75.125</v>
      </c>
      <c r="L1776">
        <v>1.0182298725941988E-2</v>
      </c>
      <c r="M1776" s="41">
        <v>-3.5668123513460159E-2</v>
      </c>
      <c r="N1776" s="41">
        <v>-4.8343891994388936E-6</v>
      </c>
    </row>
    <row r="1777" spans="1:14" x14ac:dyDescent="0.25">
      <c r="A1777">
        <v>7820412</v>
      </c>
      <c r="B1777" t="s">
        <v>27</v>
      </c>
      <c r="C1777" t="s">
        <v>4</v>
      </c>
      <c r="D1777" t="s">
        <v>163</v>
      </c>
      <c r="E1777" t="s">
        <v>178</v>
      </c>
      <c r="F1777">
        <v>1.3553808620222281E-4</v>
      </c>
      <c r="G1777">
        <v>50.4</v>
      </c>
      <c r="H1777">
        <v>6.8311195445920295E-3</v>
      </c>
      <c r="I1777">
        <v>94.1</v>
      </c>
      <c r="J1777">
        <v>1.2754133911629165E-2</v>
      </c>
      <c r="K1777">
        <v>78.474999999999994</v>
      </c>
      <c r="L1777">
        <v>1.0636351314719435E-2</v>
      </c>
      <c r="M1777" s="41">
        <v>5.9214271605014801E-2</v>
      </c>
      <c r="N1777" s="41">
        <v>8.0257890492023315E-6</v>
      </c>
    </row>
    <row r="1778" spans="1:14" x14ac:dyDescent="0.25">
      <c r="A1778">
        <v>7820412</v>
      </c>
      <c r="B1778" t="s">
        <v>27</v>
      </c>
      <c r="C1778" t="s">
        <v>4</v>
      </c>
      <c r="D1778" t="s">
        <v>163</v>
      </c>
      <c r="E1778" t="s">
        <v>179</v>
      </c>
      <c r="F1778">
        <v>1.3553808620222281E-4</v>
      </c>
      <c r="G1778">
        <v>65.599999999999994</v>
      </c>
      <c r="H1778">
        <v>8.8912984548658158E-3</v>
      </c>
      <c r="I1778">
        <v>89.6</v>
      </c>
      <c r="J1778">
        <v>1.2144212523719163E-2</v>
      </c>
      <c r="K1778">
        <v>82.859999999999985</v>
      </c>
      <c r="L1778">
        <v>1.1230685822716181E-2</v>
      </c>
      <c r="M1778" s="41">
        <v>4.4819597154855728E-2</v>
      </c>
      <c r="N1778" s="41">
        <v>6.0747624227237356E-6</v>
      </c>
    </row>
    <row r="1779" spans="1:14" x14ac:dyDescent="0.25">
      <c r="A1779">
        <v>7820412</v>
      </c>
      <c r="B1779" t="s">
        <v>27</v>
      </c>
      <c r="C1779" t="s">
        <v>4</v>
      </c>
      <c r="D1779" t="s">
        <v>163</v>
      </c>
      <c r="E1779" t="s">
        <v>181</v>
      </c>
      <c r="F1779">
        <v>1.3553808620222281E-4</v>
      </c>
      <c r="G1779">
        <v>73.900000000000006</v>
      </c>
      <c r="H1779">
        <v>1.0016264570344267E-2</v>
      </c>
      <c r="I1779">
        <v>81</v>
      </c>
      <c r="J1779">
        <v>1.0978584982380048E-2</v>
      </c>
      <c r="K1779">
        <v>74.36</v>
      </c>
      <c r="L1779">
        <v>1.0078612089997288E-2</v>
      </c>
      <c r="M1779" s="41">
        <v>-7.5341805815696716E-2</v>
      </c>
      <c r="N1779" s="41">
        <v>-1.0211684171279034E-5</v>
      </c>
    </row>
    <row r="1780" spans="1:14" x14ac:dyDescent="0.25">
      <c r="A1780">
        <v>7820412</v>
      </c>
      <c r="B1780" t="s">
        <v>27</v>
      </c>
      <c r="C1780" t="s">
        <v>4</v>
      </c>
      <c r="D1780" t="s">
        <v>163</v>
      </c>
      <c r="E1780" t="s">
        <v>1075</v>
      </c>
      <c r="F1780">
        <v>1.3553808620222281E-4</v>
      </c>
      <c r="G1780">
        <v>100</v>
      </c>
      <c r="H1780">
        <v>1.355380862022228E-2</v>
      </c>
      <c r="I1780">
        <v>95.1</v>
      </c>
      <c r="J1780">
        <v>1.2889671997831389E-2</v>
      </c>
      <c r="K1780">
        <v>97.545000000000002</v>
      </c>
      <c r="L1780">
        <v>1.3221062618595824E-2</v>
      </c>
      <c r="M1780" s="41">
        <v>3.3334840089082718E-2</v>
      </c>
      <c r="N1780" s="41">
        <v>4.5181404295314065E-6</v>
      </c>
    </row>
    <row r="1781" spans="1:14" x14ac:dyDescent="0.25">
      <c r="A1781">
        <v>7820412</v>
      </c>
      <c r="B1781" t="s">
        <v>27</v>
      </c>
      <c r="C1781" t="s">
        <v>4</v>
      </c>
      <c r="D1781" t="s">
        <v>163</v>
      </c>
      <c r="E1781" t="s">
        <v>182</v>
      </c>
      <c r="F1781">
        <v>2.7107617240444562E-4</v>
      </c>
      <c r="G1781">
        <v>63.3</v>
      </c>
      <c r="H1781">
        <v>1.7159121713201407E-2</v>
      </c>
      <c r="I1781">
        <v>89.1</v>
      </c>
      <c r="J1781">
        <v>2.4152886961236103E-2</v>
      </c>
      <c r="K1781">
        <v>72.22999999999999</v>
      </c>
      <c r="L1781">
        <v>1.9579831932773104E-2</v>
      </c>
      <c r="M1781" s="41">
        <v>9.1989152133464813E-3</v>
      </c>
      <c r="N1781" s="41">
        <v>2.4936067263069887E-6</v>
      </c>
    </row>
    <row r="1782" spans="1:14" x14ac:dyDescent="0.25">
      <c r="A1782">
        <v>7820412</v>
      </c>
      <c r="B1782" t="s">
        <v>27</v>
      </c>
      <c r="C1782" t="s">
        <v>4</v>
      </c>
      <c r="D1782" t="s">
        <v>163</v>
      </c>
      <c r="E1782" t="s">
        <v>1076</v>
      </c>
      <c r="F1782">
        <v>2.7107617240444562E-4</v>
      </c>
      <c r="G1782">
        <v>85.8</v>
      </c>
      <c r="H1782">
        <v>2.3258335592301435E-2</v>
      </c>
      <c r="I1782">
        <v>87</v>
      </c>
      <c r="J1782">
        <v>2.3583626999186768E-2</v>
      </c>
      <c r="K1782">
        <v>81.47999999999999</v>
      </c>
      <c r="L1782">
        <v>2.2087286527514228E-2</v>
      </c>
      <c r="M1782" s="41">
        <v>-2.0184874534606934E-2</v>
      </c>
      <c r="N1782" s="41">
        <v>-5.4716385293052137E-6</v>
      </c>
    </row>
    <row r="1783" spans="1:14" x14ac:dyDescent="0.25">
      <c r="A1783">
        <v>7820412</v>
      </c>
      <c r="B1783" t="s">
        <v>27</v>
      </c>
      <c r="C1783" t="s">
        <v>4</v>
      </c>
      <c r="D1783" t="s">
        <v>729</v>
      </c>
      <c r="E1783" t="s">
        <v>1077</v>
      </c>
      <c r="F1783">
        <v>1.3553808620222281E-4</v>
      </c>
      <c r="G1783">
        <v>59.7</v>
      </c>
      <c r="H1783">
        <v>8.0916237462727025E-3</v>
      </c>
      <c r="I1783">
        <v>93.7</v>
      </c>
      <c r="J1783">
        <v>1.2699918677148278E-2</v>
      </c>
      <c r="K1783">
        <v>76.325000000000003</v>
      </c>
      <c r="L1783">
        <v>1.0344944429384656E-2</v>
      </c>
      <c r="M1783" s="41">
        <v>9.5910243690013885E-2</v>
      </c>
      <c r="N1783" s="41">
        <v>1.2999490876933299E-5</v>
      </c>
    </row>
    <row r="1784" spans="1:14" x14ac:dyDescent="0.25">
      <c r="A1784">
        <v>7820412</v>
      </c>
      <c r="B1784" t="s">
        <v>27</v>
      </c>
      <c r="C1784" t="s">
        <v>4</v>
      </c>
      <c r="D1784" t="s">
        <v>729</v>
      </c>
      <c r="E1784" t="s">
        <v>599</v>
      </c>
      <c r="F1784">
        <v>1.3553808620222281E-4</v>
      </c>
      <c r="G1784">
        <v>53</v>
      </c>
      <c r="H1784">
        <v>7.1835185687178088E-3</v>
      </c>
      <c r="I1784">
        <v>69.8</v>
      </c>
      <c r="J1784">
        <v>9.4605584169151526E-3</v>
      </c>
      <c r="K1784">
        <v>66.25</v>
      </c>
      <c r="L1784">
        <v>8.979398210897261E-3</v>
      </c>
      <c r="M1784" s="41">
        <v>-1.095495093613863E-2</v>
      </c>
      <c r="N1784" s="41">
        <v>-1.4848130843234791E-6</v>
      </c>
    </row>
    <row r="1785" spans="1:14" x14ac:dyDescent="0.25">
      <c r="A1785">
        <v>7820412</v>
      </c>
      <c r="B1785" t="s">
        <v>27</v>
      </c>
      <c r="C1785" t="s">
        <v>4</v>
      </c>
      <c r="D1785" t="s">
        <v>729</v>
      </c>
      <c r="E1785" t="s">
        <v>1078</v>
      </c>
      <c r="F1785">
        <v>1.3553808620222281E-4</v>
      </c>
      <c r="G1785">
        <v>49.8</v>
      </c>
      <c r="H1785">
        <v>6.7497966928706955E-3</v>
      </c>
      <c r="I1785">
        <v>91.3</v>
      </c>
      <c r="J1785">
        <v>1.2374627270262943E-2</v>
      </c>
      <c r="K1785">
        <v>75.014999999999986</v>
      </c>
      <c r="L1785">
        <v>1.0167389536459742E-2</v>
      </c>
      <c r="M1785" s="41">
        <v>9.3128375709056854E-2</v>
      </c>
      <c r="N1785" s="41">
        <v>1.2622441814727141E-5</v>
      </c>
    </row>
    <row r="1786" spans="1:14" x14ac:dyDescent="0.25">
      <c r="A1786">
        <v>7820412</v>
      </c>
      <c r="B1786" t="s">
        <v>27</v>
      </c>
      <c r="C1786" t="s">
        <v>4</v>
      </c>
      <c r="D1786" t="s">
        <v>356</v>
      </c>
      <c r="E1786" t="s">
        <v>1079</v>
      </c>
      <c r="F1786">
        <v>1.3553808620222281E-4</v>
      </c>
      <c r="G1786">
        <v>35.5</v>
      </c>
      <c r="H1786">
        <v>4.8116020601789095E-3</v>
      </c>
      <c r="I1786">
        <v>100</v>
      </c>
      <c r="J1786">
        <v>1.355380862022228E-2</v>
      </c>
      <c r="K1786">
        <v>74.14500000000001</v>
      </c>
      <c r="L1786">
        <v>1.0049471401463811E-2</v>
      </c>
      <c r="M1786" s="41">
        <v>0.20071099698543549</v>
      </c>
      <c r="N1786" s="41">
        <v>2.7203984411146037E-5</v>
      </c>
    </row>
    <row r="1787" spans="1:14" x14ac:dyDescent="0.25">
      <c r="A1787">
        <v>7820412</v>
      </c>
      <c r="B1787" t="s">
        <v>27</v>
      </c>
      <c r="C1787" t="s">
        <v>4</v>
      </c>
      <c r="D1787" t="s">
        <v>356</v>
      </c>
      <c r="E1787" t="s">
        <v>357</v>
      </c>
      <c r="F1787">
        <v>1.3553808620222281E-4</v>
      </c>
      <c r="G1787">
        <v>45.7</v>
      </c>
      <c r="H1787">
        <v>6.1940905394415827E-3</v>
      </c>
      <c r="I1787">
        <v>82.4</v>
      </c>
      <c r="J1787">
        <v>1.1168338303063161E-2</v>
      </c>
      <c r="K1787">
        <v>71.95</v>
      </c>
      <c r="L1787">
        <v>9.7519653022499313E-3</v>
      </c>
      <c r="M1787" s="41">
        <v>-4.1926860809326172E-2</v>
      </c>
      <c r="N1787" s="41">
        <v>-5.6826864745630479E-6</v>
      </c>
    </row>
    <row r="1788" spans="1:14" x14ac:dyDescent="0.25">
      <c r="A1788">
        <v>7820412</v>
      </c>
      <c r="B1788" t="s">
        <v>27</v>
      </c>
      <c r="C1788" t="s">
        <v>4</v>
      </c>
      <c r="D1788" t="s">
        <v>356</v>
      </c>
      <c r="E1788" t="s">
        <v>1080</v>
      </c>
      <c r="F1788">
        <v>2.7107617240444562E-4</v>
      </c>
      <c r="G1788">
        <v>73.2</v>
      </c>
      <c r="H1788">
        <v>1.9842775820005421E-2</v>
      </c>
      <c r="I1788">
        <v>75.099999999999994</v>
      </c>
      <c r="J1788">
        <v>2.0357820547573863E-2</v>
      </c>
      <c r="K1788">
        <v>72.36999999999999</v>
      </c>
      <c r="L1788">
        <v>1.9617782596909727E-2</v>
      </c>
      <c r="M1788" s="41">
        <v>-0.10393460094928741</v>
      </c>
      <c r="N1788" s="41">
        <v>-2.8174193805716292E-5</v>
      </c>
    </row>
    <row r="1789" spans="1:14" x14ac:dyDescent="0.25">
      <c r="A1789">
        <v>7820412</v>
      </c>
      <c r="B1789" t="s">
        <v>27</v>
      </c>
      <c r="C1789" t="s">
        <v>4</v>
      </c>
      <c r="D1789" t="s">
        <v>732</v>
      </c>
      <c r="E1789" t="s">
        <v>1081</v>
      </c>
      <c r="F1789">
        <v>2.7107617240444562E-4</v>
      </c>
      <c r="G1789">
        <v>89.1</v>
      </c>
      <c r="H1789">
        <v>2.4152886961236103E-2</v>
      </c>
      <c r="I1789">
        <v>89.7</v>
      </c>
      <c r="J1789">
        <v>2.4315532664678775E-2</v>
      </c>
      <c r="K1789">
        <v>85.87</v>
      </c>
      <c r="L1789">
        <v>2.3277310924369746E-2</v>
      </c>
      <c r="M1789" s="41">
        <v>1.2367100862320513E-4</v>
      </c>
      <c r="N1789" s="41">
        <v>3.3524263654975635E-8</v>
      </c>
    </row>
    <row r="1790" spans="1:14" x14ac:dyDescent="0.25">
      <c r="A1790">
        <v>7820412</v>
      </c>
      <c r="B1790" t="s">
        <v>27</v>
      </c>
      <c r="C1790" t="s">
        <v>4</v>
      </c>
      <c r="D1790" t="s">
        <v>732</v>
      </c>
      <c r="E1790" t="s">
        <v>451</v>
      </c>
      <c r="F1790">
        <v>2.7107617240444562E-4</v>
      </c>
      <c r="G1790">
        <v>76.5</v>
      </c>
      <c r="H1790">
        <v>2.0737327188940089E-2</v>
      </c>
      <c r="I1790">
        <v>84.8</v>
      </c>
      <c r="J1790">
        <v>2.2987259419896988E-2</v>
      </c>
      <c r="K1790">
        <v>83.394999999999996</v>
      </c>
      <c r="L1790">
        <v>2.2606397397668742E-2</v>
      </c>
      <c r="M1790" s="41">
        <v>5.0173491239547729E-2</v>
      </c>
      <c r="N1790" s="41">
        <v>1.3600837961384582E-5</v>
      </c>
    </row>
    <row r="1791" spans="1:14" x14ac:dyDescent="0.25">
      <c r="A1791">
        <v>7820412</v>
      </c>
      <c r="B1791" t="s">
        <v>27</v>
      </c>
      <c r="C1791" t="s">
        <v>4</v>
      </c>
      <c r="D1791" t="s">
        <v>732</v>
      </c>
      <c r="E1791" t="s">
        <v>1082</v>
      </c>
      <c r="F1791">
        <v>1.3553808620222283E-3</v>
      </c>
      <c r="G1791">
        <v>76.900000000000006</v>
      </c>
      <c r="H1791">
        <v>0.10422878828950936</v>
      </c>
      <c r="I1791">
        <v>96.8</v>
      </c>
      <c r="J1791">
        <v>0.1312008674437517</v>
      </c>
      <c r="K1791">
        <v>85.795000000000002</v>
      </c>
      <c r="L1791">
        <v>0.11628490105719708</v>
      </c>
      <c r="M1791" s="41">
        <v>4.9714714288711548E-2</v>
      </c>
      <c r="N1791" s="41">
        <v>6.7382372307822646E-5</v>
      </c>
    </row>
    <row r="1792" spans="1:14" x14ac:dyDescent="0.25">
      <c r="A1792">
        <v>7820412</v>
      </c>
      <c r="B1792" t="s">
        <v>27</v>
      </c>
      <c r="C1792" t="s">
        <v>4</v>
      </c>
      <c r="D1792" t="s">
        <v>732</v>
      </c>
      <c r="E1792" t="s">
        <v>1083</v>
      </c>
      <c r="F1792">
        <v>2.7107617240444562E-4</v>
      </c>
      <c r="G1792">
        <v>84.8</v>
      </c>
      <c r="H1792">
        <v>2.2987259419896988E-2</v>
      </c>
      <c r="I1792">
        <v>92.6</v>
      </c>
      <c r="J1792">
        <v>2.5101653564651664E-2</v>
      </c>
      <c r="K1792">
        <v>90.169999999999987</v>
      </c>
      <c r="L1792">
        <v>2.4442938465708858E-2</v>
      </c>
      <c r="M1792" s="41">
        <v>9.7050435841083527E-2</v>
      </c>
      <c r="N1792" s="41">
        <v>2.6308060677984148E-5</v>
      </c>
    </row>
    <row r="1793" spans="1:14" x14ac:dyDescent="0.25">
      <c r="A1793">
        <v>7820412</v>
      </c>
      <c r="B1793" t="s">
        <v>27</v>
      </c>
      <c r="C1793" t="s">
        <v>4</v>
      </c>
      <c r="D1793" t="s">
        <v>732</v>
      </c>
      <c r="E1793" t="s">
        <v>1084</v>
      </c>
      <c r="F1793">
        <v>1.3553808620222281E-4</v>
      </c>
      <c r="G1793">
        <v>84.1</v>
      </c>
      <c r="H1793">
        <v>1.1398753049606938E-2</v>
      </c>
      <c r="I1793">
        <v>89</v>
      </c>
      <c r="J1793">
        <v>1.2062889671997831E-2</v>
      </c>
      <c r="K1793">
        <v>81.88</v>
      </c>
      <c r="L1793">
        <v>1.1097858498238003E-2</v>
      </c>
      <c r="M1793" s="41">
        <v>2.9359845444560051E-2</v>
      </c>
      <c r="N1793" s="41">
        <v>3.979377262748719E-6</v>
      </c>
    </row>
    <row r="1794" spans="1:14" x14ac:dyDescent="0.25">
      <c r="A1794">
        <v>7820412</v>
      </c>
      <c r="B1794" t="s">
        <v>27</v>
      </c>
      <c r="C1794" t="s">
        <v>4</v>
      </c>
      <c r="D1794" t="s">
        <v>732</v>
      </c>
      <c r="E1794" t="s">
        <v>1085</v>
      </c>
      <c r="F1794">
        <v>9.4876660341555979E-4</v>
      </c>
      <c r="G1794">
        <v>94.6</v>
      </c>
      <c r="H1794">
        <v>8.9753320683111953E-2</v>
      </c>
      <c r="I1794">
        <v>93.5</v>
      </c>
      <c r="J1794">
        <v>8.8709677419354843E-2</v>
      </c>
      <c r="K1794">
        <v>91.9</v>
      </c>
      <c r="L1794">
        <v>8.7191650853889954E-2</v>
      </c>
      <c r="M1794" s="41">
        <v>5.8103173971176147E-2</v>
      </c>
      <c r="N1794" s="41">
        <v>5.5126351016296156E-5</v>
      </c>
    </row>
    <row r="1795" spans="1:14" x14ac:dyDescent="0.25">
      <c r="A1795">
        <v>7820412</v>
      </c>
      <c r="B1795" t="s">
        <v>27</v>
      </c>
      <c r="C1795" t="s">
        <v>4</v>
      </c>
      <c r="D1795" t="s">
        <v>732</v>
      </c>
      <c r="E1795" t="s">
        <v>1086</v>
      </c>
      <c r="F1795">
        <v>2.7107617240444562E-4</v>
      </c>
      <c r="G1795">
        <v>68.099999999999994</v>
      </c>
      <c r="H1795">
        <v>1.8460287340742745E-2</v>
      </c>
      <c r="I1795">
        <v>89</v>
      </c>
      <c r="J1795">
        <v>2.4125779343995662E-2</v>
      </c>
      <c r="K1795">
        <v>82.39</v>
      </c>
      <c r="L1795">
        <v>2.2333965844402275E-2</v>
      </c>
      <c r="M1795" s="41">
        <v>-2.1841630805283785E-3</v>
      </c>
      <c r="N1795" s="41">
        <v>-5.9207456777673575E-7</v>
      </c>
    </row>
    <row r="1796" spans="1:14" x14ac:dyDescent="0.25">
      <c r="A1796">
        <v>7820412</v>
      </c>
      <c r="B1796" t="s">
        <v>27</v>
      </c>
      <c r="C1796" t="s">
        <v>4</v>
      </c>
      <c r="D1796" t="s">
        <v>732</v>
      </c>
      <c r="E1796" t="s">
        <v>1087</v>
      </c>
      <c r="F1796">
        <v>4.0661425860666849E-4</v>
      </c>
      <c r="G1796">
        <v>100</v>
      </c>
      <c r="H1796">
        <v>4.0661425860666851E-2</v>
      </c>
      <c r="I1796">
        <v>100</v>
      </c>
      <c r="J1796">
        <v>4.0661425860666851E-2</v>
      </c>
      <c r="K1796">
        <v>96.25500000000001</v>
      </c>
      <c r="L1796">
        <v>3.9138655462184882E-2</v>
      </c>
      <c r="M1796" s="41">
        <v>0.14854815602302551</v>
      </c>
      <c r="N1796" s="41">
        <v>6.0401798328690237E-5</v>
      </c>
    </row>
    <row r="1797" spans="1:14" x14ac:dyDescent="0.25">
      <c r="A1797">
        <v>7820412</v>
      </c>
      <c r="B1797" t="s">
        <v>27</v>
      </c>
      <c r="C1797" t="s">
        <v>4</v>
      </c>
      <c r="D1797" t="s">
        <v>352</v>
      </c>
      <c r="E1797" t="s">
        <v>602</v>
      </c>
      <c r="F1797">
        <v>5.4215234480889125E-4</v>
      </c>
      <c r="G1797">
        <v>47.2</v>
      </c>
      <c r="H1797">
        <v>2.5589590674979668E-2</v>
      </c>
      <c r="I1797">
        <v>86.3</v>
      </c>
      <c r="J1797">
        <v>4.678774735700731E-2</v>
      </c>
      <c r="K1797">
        <v>67.484999999999999</v>
      </c>
      <c r="L1797">
        <v>3.6587150989428024E-2</v>
      </c>
      <c r="M1797" s="41">
        <v>1.2095566838979721E-2</v>
      </c>
      <c r="N1797" s="41">
        <v>6.5576399235455246E-6</v>
      </c>
    </row>
    <row r="1798" spans="1:14" x14ac:dyDescent="0.25">
      <c r="A1798">
        <v>7820412</v>
      </c>
      <c r="B1798" t="s">
        <v>27</v>
      </c>
      <c r="C1798" t="s">
        <v>4</v>
      </c>
      <c r="D1798" t="s">
        <v>352</v>
      </c>
      <c r="E1798" t="s">
        <v>605</v>
      </c>
      <c r="F1798">
        <v>1.3553808620222281E-4</v>
      </c>
      <c r="G1798">
        <v>72.3</v>
      </c>
      <c r="H1798">
        <v>9.7994036324207095E-3</v>
      </c>
      <c r="I1798">
        <v>67.599999999999994</v>
      </c>
      <c r="J1798">
        <v>9.1623746272702609E-3</v>
      </c>
      <c r="K1798">
        <v>76.739999999999995</v>
      </c>
      <c r="L1798">
        <v>1.0401192735158578E-2</v>
      </c>
      <c r="M1798" s="41">
        <v>-0.15850865840911865</v>
      </c>
      <c r="N1798" s="41">
        <v>-2.1483960207253814E-5</v>
      </c>
    </row>
    <row r="1799" spans="1:14" x14ac:dyDescent="0.25">
      <c r="A1799">
        <v>7820412</v>
      </c>
      <c r="B1799" t="s">
        <v>27</v>
      </c>
      <c r="C1799" t="s">
        <v>4</v>
      </c>
      <c r="D1799" t="s">
        <v>352</v>
      </c>
      <c r="E1799" t="s">
        <v>606</v>
      </c>
      <c r="F1799">
        <v>4.0661425860666849E-4</v>
      </c>
      <c r="G1799">
        <v>54.7</v>
      </c>
      <c r="H1799">
        <v>2.2241799945784766E-2</v>
      </c>
      <c r="I1799">
        <v>55.6</v>
      </c>
      <c r="J1799">
        <v>2.2607752778530769E-2</v>
      </c>
      <c r="K1799">
        <v>59.195000000000007</v>
      </c>
      <c r="L1799">
        <v>2.4069531038221743E-2</v>
      </c>
      <c r="M1799" s="41">
        <v>-0.26501369476318359</v>
      </c>
      <c r="N1799" s="41">
        <v>-1.0775834701674584E-4</v>
      </c>
    </row>
    <row r="1800" spans="1:14" x14ac:dyDescent="0.25">
      <c r="A1800">
        <v>7820412</v>
      </c>
      <c r="B1800" t="s">
        <v>27</v>
      </c>
      <c r="C1800" t="s">
        <v>4</v>
      </c>
      <c r="D1800" t="s">
        <v>352</v>
      </c>
      <c r="E1800" t="s">
        <v>608</v>
      </c>
      <c r="F1800">
        <v>1.3553808620222281E-4</v>
      </c>
      <c r="G1800">
        <v>69.099999999999994</v>
      </c>
      <c r="H1800">
        <v>9.3656817565735961E-3</v>
      </c>
      <c r="I1800">
        <v>86.1</v>
      </c>
      <c r="J1800">
        <v>1.1669829222011383E-2</v>
      </c>
      <c r="K1800">
        <v>80.034999999999997</v>
      </c>
      <c r="L1800">
        <v>1.0847790729194902E-2</v>
      </c>
      <c r="M1800" s="41">
        <v>3.6055702716112137E-2</v>
      </c>
      <c r="N1800" s="41">
        <v>4.8869209428181259E-6</v>
      </c>
    </row>
    <row r="1801" spans="1:14" x14ac:dyDescent="0.25">
      <c r="A1801">
        <v>7820412</v>
      </c>
      <c r="B1801" t="s">
        <v>27</v>
      </c>
      <c r="C1801" t="s">
        <v>4</v>
      </c>
      <c r="D1801" t="s">
        <v>352</v>
      </c>
      <c r="E1801" t="s">
        <v>609</v>
      </c>
      <c r="F1801">
        <v>2.7107617240444562E-4</v>
      </c>
      <c r="G1801">
        <v>71.099999999999994</v>
      </c>
      <c r="H1801">
        <v>1.9273515857956083E-2</v>
      </c>
      <c r="I1801">
        <v>88.9</v>
      </c>
      <c r="J1801">
        <v>2.4098671726755217E-2</v>
      </c>
      <c r="K1801">
        <v>78.289999999999992</v>
      </c>
      <c r="L1801">
        <v>2.1222553537544046E-2</v>
      </c>
      <c r="M1801" s="41">
        <v>8.3045579493045807E-2</v>
      </c>
      <c r="N1801" s="41">
        <v>2.2511677824083979E-5</v>
      </c>
    </row>
    <row r="1802" spans="1:14" x14ac:dyDescent="0.25">
      <c r="A1802">
        <v>7820412</v>
      </c>
      <c r="B1802" t="s">
        <v>27</v>
      </c>
      <c r="C1802" t="s">
        <v>4</v>
      </c>
      <c r="D1802" t="s">
        <v>352</v>
      </c>
      <c r="E1802" t="s">
        <v>610</v>
      </c>
      <c r="F1802">
        <v>2.7107617240444562E-4</v>
      </c>
      <c r="G1802">
        <v>70.8</v>
      </c>
      <c r="H1802">
        <v>1.9192193006234749E-2</v>
      </c>
      <c r="I1802">
        <v>73.2</v>
      </c>
      <c r="J1802">
        <v>1.9842775820005421E-2</v>
      </c>
      <c r="K1802">
        <v>69.855000000000004</v>
      </c>
      <c r="L1802">
        <v>1.8936026023312551E-2</v>
      </c>
      <c r="M1802" s="41">
        <v>-0.14414292573928833</v>
      </c>
      <c r="N1802" s="41">
        <v>-3.9073712588584524E-5</v>
      </c>
    </row>
    <row r="1803" spans="1:14" x14ac:dyDescent="0.25">
      <c r="A1803">
        <v>7820412</v>
      </c>
      <c r="B1803" t="s">
        <v>27</v>
      </c>
      <c r="C1803" t="s">
        <v>4</v>
      </c>
      <c r="D1803" t="s">
        <v>78</v>
      </c>
      <c r="E1803" t="s">
        <v>79</v>
      </c>
      <c r="F1803">
        <v>2.7107617240444562E-4</v>
      </c>
      <c r="G1803">
        <v>48.9</v>
      </c>
      <c r="H1803">
        <v>1.325562483057739E-2</v>
      </c>
      <c r="I1803">
        <v>43.4</v>
      </c>
      <c r="J1803">
        <v>1.1764705882352939E-2</v>
      </c>
      <c r="K1803">
        <v>46.784999999999997</v>
      </c>
      <c r="L1803">
        <v>1.2682298725941987E-2</v>
      </c>
      <c r="M1803" s="41">
        <v>-0.26321467757225037</v>
      </c>
      <c r="N1803" s="41">
        <v>-7.135122731695591E-5</v>
      </c>
    </row>
    <row r="1804" spans="1:14" x14ac:dyDescent="0.25">
      <c r="A1804">
        <v>7820412</v>
      </c>
      <c r="B1804" t="s">
        <v>27</v>
      </c>
      <c r="C1804" t="s">
        <v>4</v>
      </c>
      <c r="D1804" t="s">
        <v>738</v>
      </c>
      <c r="E1804" t="s">
        <v>1088</v>
      </c>
      <c r="F1804">
        <v>1.3553808620222281E-4</v>
      </c>
      <c r="G1804">
        <v>37.6</v>
      </c>
      <c r="H1804">
        <v>5.0962320412035779E-3</v>
      </c>
      <c r="I1804">
        <v>93.1</v>
      </c>
      <c r="J1804">
        <v>1.2618595825426944E-2</v>
      </c>
      <c r="K1804">
        <v>68.875</v>
      </c>
      <c r="L1804">
        <v>9.3351856871780967E-3</v>
      </c>
      <c r="M1804" s="41">
        <v>0.11680023372173309</v>
      </c>
      <c r="N1804" s="41">
        <v>1.5830880146616033E-5</v>
      </c>
    </row>
    <row r="1805" spans="1:14" x14ac:dyDescent="0.25">
      <c r="A1805">
        <v>7820412</v>
      </c>
      <c r="B1805" t="s">
        <v>27</v>
      </c>
      <c r="C1805" t="s">
        <v>4</v>
      </c>
      <c r="D1805" t="s">
        <v>738</v>
      </c>
      <c r="E1805" t="s">
        <v>1089</v>
      </c>
      <c r="F1805">
        <v>1.3553808620222281E-4</v>
      </c>
      <c r="G1805">
        <v>35.200000000000003</v>
      </c>
      <c r="H1805">
        <v>4.7709406343182433E-3</v>
      </c>
      <c r="I1805">
        <v>100</v>
      </c>
      <c r="J1805">
        <v>1.355380862022228E-2</v>
      </c>
      <c r="K1805">
        <v>70.39</v>
      </c>
      <c r="L1805">
        <v>9.5405258877744644E-3</v>
      </c>
      <c r="M1805" s="41">
        <v>0</v>
      </c>
      <c r="N1805" s="41">
        <v>0</v>
      </c>
    </row>
    <row r="1806" spans="1:14" x14ac:dyDescent="0.25">
      <c r="A1806">
        <v>7820412</v>
      </c>
      <c r="B1806" t="s">
        <v>27</v>
      </c>
      <c r="C1806" t="s">
        <v>4</v>
      </c>
      <c r="D1806" t="s">
        <v>1090</v>
      </c>
      <c r="E1806" t="s">
        <v>1091</v>
      </c>
      <c r="F1806">
        <v>1.3553808620222281E-4</v>
      </c>
      <c r="G1806">
        <v>75.5</v>
      </c>
      <c r="H1806">
        <v>1.0233125508267823E-2</v>
      </c>
      <c r="I1806">
        <v>91</v>
      </c>
      <c r="J1806">
        <v>1.2333965844402276E-2</v>
      </c>
      <c r="K1806">
        <v>81.115000000000009</v>
      </c>
      <c r="L1806">
        <v>1.0994171862293305E-2</v>
      </c>
      <c r="M1806" s="41">
        <v>8.0585792660713196E-2</v>
      </c>
      <c r="N1806" s="41">
        <v>1.0922444112322199E-5</v>
      </c>
    </row>
    <row r="1807" spans="1:14" x14ac:dyDescent="0.25">
      <c r="A1807">
        <v>7820412</v>
      </c>
      <c r="B1807" t="s">
        <v>27</v>
      </c>
      <c r="C1807" t="s">
        <v>4</v>
      </c>
      <c r="D1807" t="s">
        <v>1090</v>
      </c>
      <c r="E1807" t="s">
        <v>1092</v>
      </c>
      <c r="F1807">
        <v>2.7107617240444562E-4</v>
      </c>
      <c r="G1807">
        <v>66.400000000000006</v>
      </c>
      <c r="H1807">
        <v>1.7999457847655193E-2</v>
      </c>
      <c r="I1807">
        <v>73.599999999999994</v>
      </c>
      <c r="J1807">
        <v>1.9951206288967197E-2</v>
      </c>
      <c r="K1807">
        <v>64.835000000000008</v>
      </c>
      <c r="L1807">
        <v>1.7575223637842235E-2</v>
      </c>
      <c r="M1807" s="41">
        <v>-0.10443661361932755</v>
      </c>
      <c r="N1807" s="41">
        <v>-2.8310277478809307E-5</v>
      </c>
    </row>
    <row r="1808" spans="1:14" x14ac:dyDescent="0.25">
      <c r="A1808">
        <v>7820412</v>
      </c>
      <c r="B1808" t="s">
        <v>27</v>
      </c>
      <c r="C1808" t="s">
        <v>4</v>
      </c>
      <c r="D1808" t="s">
        <v>358</v>
      </c>
      <c r="E1808" t="s">
        <v>359</v>
      </c>
      <c r="F1808">
        <v>4.0661425860666849E-4</v>
      </c>
      <c r="G1808">
        <v>58.3</v>
      </c>
      <c r="H1808">
        <v>2.3705611276768773E-2</v>
      </c>
      <c r="I1808">
        <v>78.3</v>
      </c>
      <c r="J1808">
        <v>3.1837896448902142E-2</v>
      </c>
      <c r="K1808">
        <v>75.754999999999995</v>
      </c>
      <c r="L1808">
        <v>3.080306316074817E-2</v>
      </c>
      <c r="M1808" s="41">
        <v>-7.5740829110145569E-2</v>
      </c>
      <c r="N1808" s="41">
        <v>-3.0797301074876215E-5</v>
      </c>
    </row>
    <row r="1809" spans="1:14" x14ac:dyDescent="0.25">
      <c r="A1809">
        <v>7820412</v>
      </c>
      <c r="B1809" t="s">
        <v>27</v>
      </c>
      <c r="C1809" t="s">
        <v>4</v>
      </c>
      <c r="D1809" t="s">
        <v>358</v>
      </c>
      <c r="E1809" t="s">
        <v>1093</v>
      </c>
      <c r="F1809">
        <v>1.3553808620222281E-4</v>
      </c>
      <c r="G1809">
        <v>65.900000000000006</v>
      </c>
      <c r="H1809">
        <v>8.9319598807264845E-3</v>
      </c>
      <c r="I1809">
        <v>100</v>
      </c>
      <c r="J1809">
        <v>1.355380862022228E-2</v>
      </c>
      <c r="K1809">
        <v>74.739999999999995</v>
      </c>
      <c r="L1809">
        <v>1.0130116562754133E-2</v>
      </c>
      <c r="M1809" s="41">
        <v>0</v>
      </c>
      <c r="N1809" s="41">
        <v>0</v>
      </c>
    </row>
    <row r="1810" spans="1:14" x14ac:dyDescent="0.25">
      <c r="A1810">
        <v>7820412</v>
      </c>
      <c r="B1810" t="s">
        <v>27</v>
      </c>
      <c r="C1810" t="s">
        <v>4</v>
      </c>
      <c r="D1810" t="s">
        <v>358</v>
      </c>
      <c r="E1810" t="s">
        <v>1094</v>
      </c>
      <c r="F1810">
        <v>1.3553808620222281E-4</v>
      </c>
      <c r="G1810">
        <v>68.599999999999994</v>
      </c>
      <c r="H1810">
        <v>9.2979127134724844E-3</v>
      </c>
      <c r="I1810">
        <v>100</v>
      </c>
      <c r="J1810">
        <v>1.355380862022228E-2</v>
      </c>
      <c r="K1810">
        <v>86.960000000000008</v>
      </c>
      <c r="L1810">
        <v>1.1786391976145297E-2</v>
      </c>
      <c r="M1810" s="41">
        <v>0</v>
      </c>
      <c r="N1810" s="41">
        <v>0</v>
      </c>
    </row>
    <row r="1811" spans="1:14" x14ac:dyDescent="0.25">
      <c r="A1811">
        <v>7820412</v>
      </c>
      <c r="B1811" t="s">
        <v>27</v>
      </c>
      <c r="C1811" t="s">
        <v>4</v>
      </c>
      <c r="D1811" t="s">
        <v>183</v>
      </c>
      <c r="E1811" t="s">
        <v>411</v>
      </c>
      <c r="F1811">
        <v>1.3553808620222281E-4</v>
      </c>
      <c r="G1811">
        <v>53</v>
      </c>
      <c r="H1811">
        <v>7.1835185687178088E-3</v>
      </c>
      <c r="I1811">
        <v>97</v>
      </c>
      <c r="J1811">
        <v>1.3147194361615613E-2</v>
      </c>
      <c r="K1811">
        <v>80.669999999999987</v>
      </c>
      <c r="L1811">
        <v>1.0933857413933313E-2</v>
      </c>
      <c r="M1811" s="41">
        <v>0.14667925238609314</v>
      </c>
      <c r="N1811" s="41">
        <v>1.9880625153983887E-5</v>
      </c>
    </row>
    <row r="1812" spans="1:14" x14ac:dyDescent="0.25">
      <c r="A1812">
        <v>7820412</v>
      </c>
      <c r="B1812" t="s">
        <v>27</v>
      </c>
      <c r="C1812" t="s">
        <v>4</v>
      </c>
      <c r="D1812" t="s">
        <v>183</v>
      </c>
      <c r="E1812" t="s">
        <v>412</v>
      </c>
      <c r="F1812">
        <v>1.3553808620222281E-4</v>
      </c>
      <c r="G1812">
        <v>95.3</v>
      </c>
      <c r="H1812">
        <v>1.2916779615071834E-2</v>
      </c>
      <c r="I1812">
        <v>96</v>
      </c>
      <c r="J1812">
        <v>1.301165627541339E-2</v>
      </c>
      <c r="K1812">
        <v>94.745000000000005</v>
      </c>
      <c r="L1812">
        <v>1.28415559772296E-2</v>
      </c>
      <c r="M1812" s="41">
        <v>0.10851188004016876</v>
      </c>
      <c r="N1812" s="41">
        <v>1.4707492550849655E-5</v>
      </c>
    </row>
    <row r="1813" spans="1:14" x14ac:dyDescent="0.25">
      <c r="A1813">
        <v>7820412</v>
      </c>
      <c r="B1813" t="s">
        <v>27</v>
      </c>
      <c r="C1813" t="s">
        <v>4</v>
      </c>
      <c r="D1813" t="s">
        <v>183</v>
      </c>
      <c r="E1813" t="s">
        <v>984</v>
      </c>
      <c r="F1813">
        <v>1.3553808620222281E-4</v>
      </c>
      <c r="G1813">
        <v>45.9</v>
      </c>
      <c r="H1813">
        <v>6.2211981566820266E-3</v>
      </c>
      <c r="I1813">
        <v>80.400000000000006</v>
      </c>
      <c r="J1813">
        <v>1.0897262130658714E-2</v>
      </c>
      <c r="K1813">
        <v>64.72</v>
      </c>
      <c r="L1813">
        <v>8.7720249390078608E-3</v>
      </c>
      <c r="M1813" s="41">
        <v>6.9334417581558228E-2</v>
      </c>
      <c r="N1813" s="41">
        <v>9.3974542669501517E-6</v>
      </c>
    </row>
    <row r="1814" spans="1:14" x14ac:dyDescent="0.25">
      <c r="A1814">
        <v>7820412</v>
      </c>
      <c r="B1814" t="s">
        <v>27</v>
      </c>
      <c r="C1814" t="s">
        <v>4</v>
      </c>
      <c r="D1814" t="s">
        <v>183</v>
      </c>
      <c r="E1814" t="s">
        <v>656</v>
      </c>
      <c r="F1814">
        <v>4.0661425860666849E-4</v>
      </c>
      <c r="G1814">
        <v>41.1</v>
      </c>
      <c r="H1814">
        <v>1.6711846028734077E-2</v>
      </c>
      <c r="I1814">
        <v>79.7</v>
      </c>
      <c r="J1814">
        <v>3.2407156410951481E-2</v>
      </c>
      <c r="K1814">
        <v>64.27000000000001</v>
      </c>
      <c r="L1814">
        <v>2.613309840065059E-2</v>
      </c>
      <c r="M1814" s="41">
        <v>2.4777922779321671E-2</v>
      </c>
      <c r="N1814" s="41">
        <v>1.0075056700727165E-5</v>
      </c>
    </row>
    <row r="1815" spans="1:14" x14ac:dyDescent="0.25">
      <c r="A1815">
        <v>7820412</v>
      </c>
      <c r="B1815" t="s">
        <v>27</v>
      </c>
      <c r="C1815" t="s">
        <v>4</v>
      </c>
      <c r="D1815" t="s">
        <v>183</v>
      </c>
      <c r="E1815" t="s">
        <v>657</v>
      </c>
      <c r="F1815">
        <v>2.7107617240444562E-4</v>
      </c>
      <c r="G1815">
        <v>46.6</v>
      </c>
      <c r="H1815">
        <v>1.2632149634047166E-2</v>
      </c>
      <c r="I1815">
        <v>92</v>
      </c>
      <c r="J1815">
        <v>2.4939007861208999E-2</v>
      </c>
      <c r="K1815">
        <v>75.56</v>
      </c>
      <c r="L1815">
        <v>2.0482515586879912E-2</v>
      </c>
      <c r="M1815" s="41">
        <v>0.13703574240207672</v>
      </c>
      <c r="N1815" s="41">
        <v>3.7147124532956547E-5</v>
      </c>
    </row>
    <row r="1816" spans="1:14" x14ac:dyDescent="0.25">
      <c r="A1816">
        <v>7820412</v>
      </c>
      <c r="B1816" t="s">
        <v>27</v>
      </c>
      <c r="C1816" t="s">
        <v>4</v>
      </c>
      <c r="D1816" t="s">
        <v>183</v>
      </c>
      <c r="E1816" t="s">
        <v>658</v>
      </c>
      <c r="F1816">
        <v>4.0661425860666849E-4</v>
      </c>
      <c r="G1816">
        <v>72.099999999999994</v>
      </c>
      <c r="H1816">
        <v>2.9316888045540796E-2</v>
      </c>
      <c r="I1816">
        <v>100</v>
      </c>
      <c r="J1816">
        <v>4.0661425860666851E-2</v>
      </c>
      <c r="K1816">
        <v>89.17</v>
      </c>
      <c r="L1816">
        <v>3.625779343995663E-2</v>
      </c>
      <c r="M1816" s="41">
        <v>0.26022583246231079</v>
      </c>
      <c r="N1816" s="41">
        <v>1.0581153393696563E-4</v>
      </c>
    </row>
    <row r="1817" spans="1:14" x14ac:dyDescent="0.25">
      <c r="A1817">
        <v>7820412</v>
      </c>
      <c r="B1817" t="s">
        <v>27</v>
      </c>
      <c r="C1817" t="s">
        <v>4</v>
      </c>
      <c r="D1817" t="s">
        <v>183</v>
      </c>
      <c r="E1817" t="s">
        <v>414</v>
      </c>
      <c r="F1817">
        <v>9.4876660341555979E-4</v>
      </c>
      <c r="G1817">
        <v>31.9</v>
      </c>
      <c r="H1817">
        <v>3.0265654648956357E-2</v>
      </c>
      <c r="I1817">
        <v>75.599999999999994</v>
      </c>
      <c r="J1817">
        <v>7.1726755218216309E-2</v>
      </c>
      <c r="K1817">
        <v>65.27</v>
      </c>
      <c r="L1817">
        <v>6.1925996204933581E-2</v>
      </c>
      <c r="M1817" s="41">
        <v>3.1772024929523468E-2</v>
      </c>
      <c r="N1817" s="41">
        <v>3.0144236176018471E-5</v>
      </c>
    </row>
    <row r="1818" spans="1:14" x14ac:dyDescent="0.25">
      <c r="A1818">
        <v>7820412</v>
      </c>
      <c r="B1818" t="s">
        <v>27</v>
      </c>
      <c r="C1818" t="s">
        <v>4</v>
      </c>
      <c r="D1818" t="s">
        <v>183</v>
      </c>
      <c r="E1818" t="s">
        <v>258</v>
      </c>
      <c r="F1818">
        <v>4.0661425860666849E-4</v>
      </c>
      <c r="G1818">
        <v>53.7</v>
      </c>
      <c r="H1818">
        <v>2.1835185687178099E-2</v>
      </c>
      <c r="I1818">
        <v>95.9</v>
      </c>
      <c r="J1818">
        <v>3.8994307400379513E-2</v>
      </c>
      <c r="K1818">
        <v>79.515000000000001</v>
      </c>
      <c r="L1818">
        <v>3.2331932773109244E-2</v>
      </c>
      <c r="M1818" s="41">
        <v>0.16891680657863617</v>
      </c>
      <c r="N1818" s="41">
        <v>6.8683982073178171E-5</v>
      </c>
    </row>
    <row r="1819" spans="1:14" x14ac:dyDescent="0.25">
      <c r="A1819">
        <v>7820412</v>
      </c>
      <c r="B1819" t="s">
        <v>27</v>
      </c>
      <c r="C1819" t="s">
        <v>4</v>
      </c>
      <c r="D1819" t="s">
        <v>183</v>
      </c>
      <c r="E1819" t="s">
        <v>415</v>
      </c>
      <c r="F1819">
        <v>1.3553808620222281E-4</v>
      </c>
      <c r="G1819">
        <v>40.799999999999997</v>
      </c>
      <c r="H1819">
        <v>5.5299539170506904E-3</v>
      </c>
      <c r="I1819">
        <v>82.2</v>
      </c>
      <c r="J1819">
        <v>1.1141230685822715E-2</v>
      </c>
      <c r="K1819">
        <v>67.47999999999999</v>
      </c>
      <c r="L1819">
        <v>9.1461100569259941E-3</v>
      </c>
      <c r="M1819" s="41">
        <v>2.3872971069067717E-3</v>
      </c>
      <c r="N1819" s="41">
        <v>3.2356968106624712E-7</v>
      </c>
    </row>
    <row r="1820" spans="1:14" x14ac:dyDescent="0.25">
      <c r="A1820">
        <v>7820412</v>
      </c>
      <c r="B1820" t="s">
        <v>27</v>
      </c>
      <c r="C1820" t="s">
        <v>4</v>
      </c>
      <c r="D1820" t="s">
        <v>183</v>
      </c>
      <c r="E1820" t="s">
        <v>184</v>
      </c>
      <c r="F1820">
        <v>5.4215234480889125E-4</v>
      </c>
      <c r="G1820">
        <v>39.299999999999997</v>
      </c>
      <c r="H1820">
        <v>2.1306587150989424E-2</v>
      </c>
      <c r="I1820">
        <v>88.8</v>
      </c>
      <c r="J1820">
        <v>4.8143128219029538E-2</v>
      </c>
      <c r="K1820">
        <v>70.60499999999999</v>
      </c>
      <c r="L1820">
        <v>3.8278666305231759E-2</v>
      </c>
      <c r="M1820" s="41">
        <v>5.351029708981514E-2</v>
      </c>
      <c r="N1820" s="41">
        <v>2.9010733038663666E-5</v>
      </c>
    </row>
    <row r="1821" spans="1:14" x14ac:dyDescent="0.25">
      <c r="A1821">
        <v>7820412</v>
      </c>
      <c r="B1821" t="s">
        <v>27</v>
      </c>
      <c r="C1821" t="s">
        <v>4</v>
      </c>
      <c r="D1821" t="s">
        <v>183</v>
      </c>
      <c r="E1821" t="s">
        <v>187</v>
      </c>
      <c r="F1821">
        <v>9.4876660341555979E-4</v>
      </c>
      <c r="G1821">
        <v>40.5</v>
      </c>
      <c r="H1821">
        <v>3.8425047438330175E-2</v>
      </c>
      <c r="I1821">
        <v>81.5</v>
      </c>
      <c r="J1821">
        <v>7.7324478178368128E-2</v>
      </c>
      <c r="K1821">
        <v>70.614999999999995</v>
      </c>
      <c r="L1821">
        <v>6.6997153700189743E-2</v>
      </c>
      <c r="M1821" s="41">
        <v>6.367860734462738E-2</v>
      </c>
      <c r="N1821" s="41">
        <v>6.0416136000595238E-5</v>
      </c>
    </row>
    <row r="1822" spans="1:14" x14ac:dyDescent="0.25">
      <c r="A1822">
        <v>7820412</v>
      </c>
      <c r="B1822" t="s">
        <v>27</v>
      </c>
      <c r="C1822" t="s">
        <v>4</v>
      </c>
      <c r="D1822" t="s">
        <v>183</v>
      </c>
      <c r="E1822" t="s">
        <v>416</v>
      </c>
      <c r="F1822">
        <v>1.3553808620222281E-4</v>
      </c>
      <c r="G1822">
        <v>68.8</v>
      </c>
      <c r="H1822">
        <v>9.3250203307129291E-3</v>
      </c>
      <c r="I1822">
        <v>83.7</v>
      </c>
      <c r="J1822">
        <v>1.134453781512605E-2</v>
      </c>
      <c r="K1822">
        <v>69.959999999999994</v>
      </c>
      <c r="L1822">
        <v>9.4822445107075066E-3</v>
      </c>
      <c r="M1822" s="41">
        <v>3.3925950527191162E-2</v>
      </c>
      <c r="N1822" s="41">
        <v>4.5982584070467826E-6</v>
      </c>
    </row>
    <row r="1823" spans="1:14" x14ac:dyDescent="0.25">
      <c r="A1823">
        <v>7820412</v>
      </c>
      <c r="B1823" t="s">
        <v>27</v>
      </c>
      <c r="C1823" t="s">
        <v>4</v>
      </c>
      <c r="D1823" t="s">
        <v>183</v>
      </c>
      <c r="E1823" t="s">
        <v>659</v>
      </c>
      <c r="F1823">
        <v>4.0661425860666849E-4</v>
      </c>
      <c r="G1823">
        <v>39</v>
      </c>
      <c r="H1823">
        <v>1.5857956085660072E-2</v>
      </c>
      <c r="I1823">
        <v>85.4</v>
      </c>
      <c r="J1823">
        <v>3.4724857685009491E-2</v>
      </c>
      <c r="K1823">
        <v>62.115000000000009</v>
      </c>
      <c r="L1823">
        <v>2.5256844673353217E-2</v>
      </c>
      <c r="M1823" s="41">
        <v>4.7874003648757935E-2</v>
      </c>
      <c r="N1823" s="41">
        <v>1.9466252500172649E-5</v>
      </c>
    </row>
    <row r="1824" spans="1:14" x14ac:dyDescent="0.25">
      <c r="A1824">
        <v>7820412</v>
      </c>
      <c r="B1824" t="s">
        <v>27</v>
      </c>
      <c r="C1824" t="s">
        <v>4</v>
      </c>
      <c r="D1824" t="s">
        <v>183</v>
      </c>
      <c r="E1824" t="s">
        <v>417</v>
      </c>
      <c r="F1824">
        <v>1.3553808620222281E-4</v>
      </c>
      <c r="G1824">
        <v>35.5</v>
      </c>
      <c r="H1824">
        <v>4.8116020601789095E-3</v>
      </c>
      <c r="I1824">
        <v>92.9</v>
      </c>
      <c r="J1824">
        <v>1.2591488208186501E-2</v>
      </c>
      <c r="K1824">
        <v>64.42</v>
      </c>
      <c r="L1824">
        <v>8.7313635131471938E-3</v>
      </c>
      <c r="M1824" s="41">
        <v>0.1216571256518364</v>
      </c>
      <c r="N1824" s="41">
        <v>1.6489173983713254E-5</v>
      </c>
    </row>
    <row r="1825" spans="1:14" x14ac:dyDescent="0.25">
      <c r="A1825">
        <v>7820412</v>
      </c>
      <c r="B1825" t="s">
        <v>27</v>
      </c>
      <c r="C1825" t="s">
        <v>4</v>
      </c>
      <c r="D1825" t="s">
        <v>183</v>
      </c>
      <c r="E1825" t="s">
        <v>419</v>
      </c>
      <c r="F1825">
        <v>2.7107617240444562E-4</v>
      </c>
      <c r="G1825">
        <v>43.1</v>
      </c>
      <c r="H1825">
        <v>1.1683383030631607E-2</v>
      </c>
      <c r="I1825">
        <v>79.400000000000006</v>
      </c>
      <c r="J1825">
        <v>2.1523448088912985E-2</v>
      </c>
      <c r="K1825">
        <v>67.394999999999996</v>
      </c>
      <c r="L1825">
        <v>1.8269178639197612E-2</v>
      </c>
      <c r="M1825" s="41">
        <v>3.01229078322649E-2</v>
      </c>
      <c r="N1825" s="41">
        <v>8.1656025568622657E-6</v>
      </c>
    </row>
    <row r="1826" spans="1:14" x14ac:dyDescent="0.25">
      <c r="A1826">
        <v>7820412</v>
      </c>
      <c r="B1826" t="s">
        <v>27</v>
      </c>
      <c r="C1826" t="s">
        <v>4</v>
      </c>
      <c r="D1826" t="s">
        <v>183</v>
      </c>
      <c r="E1826" t="s">
        <v>1095</v>
      </c>
      <c r="F1826">
        <v>1.3553808620222281E-4</v>
      </c>
      <c r="G1826">
        <v>98</v>
      </c>
      <c r="H1826">
        <v>1.3282732447817835E-2</v>
      </c>
      <c r="I1826">
        <v>97.4</v>
      </c>
      <c r="J1826">
        <v>1.3201409596096503E-2</v>
      </c>
      <c r="K1826">
        <v>96.015000000000001</v>
      </c>
      <c r="L1826">
        <v>1.3013689346706424E-2</v>
      </c>
      <c r="M1826" s="41">
        <v>9.8125070333480835E-2</v>
      </c>
      <c r="N1826" s="41">
        <v>1.3299684241458502E-5</v>
      </c>
    </row>
    <row r="1827" spans="1:14" x14ac:dyDescent="0.25">
      <c r="A1827">
        <v>7820412</v>
      </c>
      <c r="B1827" t="s">
        <v>27</v>
      </c>
      <c r="C1827" t="s">
        <v>4</v>
      </c>
      <c r="D1827" t="s">
        <v>183</v>
      </c>
      <c r="E1827" t="s">
        <v>660</v>
      </c>
      <c r="F1827">
        <v>4.0661425860666849E-4</v>
      </c>
      <c r="G1827">
        <v>41.7</v>
      </c>
      <c r="H1827">
        <v>1.6955814583898079E-2</v>
      </c>
      <c r="I1827">
        <v>85.1</v>
      </c>
      <c r="J1827">
        <v>3.4602873407427487E-2</v>
      </c>
      <c r="K1827">
        <v>64.039999999999992</v>
      </c>
      <c r="L1827">
        <v>2.6039577121171047E-2</v>
      </c>
      <c r="M1827" s="41">
        <v>8.9646659791469574E-2</v>
      </c>
      <c r="N1827" s="41">
        <v>3.6451610107672642E-5</v>
      </c>
    </row>
    <row r="1828" spans="1:14" x14ac:dyDescent="0.25">
      <c r="A1828">
        <v>7820412</v>
      </c>
      <c r="B1828" t="s">
        <v>27</v>
      </c>
      <c r="C1828" t="s">
        <v>4</v>
      </c>
      <c r="D1828" t="s">
        <v>183</v>
      </c>
      <c r="E1828" t="s">
        <v>329</v>
      </c>
      <c r="F1828">
        <v>2.7107617240444562E-4</v>
      </c>
      <c r="G1828">
        <v>27.8</v>
      </c>
      <c r="H1828">
        <v>7.5359175928435889E-3</v>
      </c>
      <c r="I1828">
        <v>83</v>
      </c>
      <c r="J1828">
        <v>2.2499322309568987E-2</v>
      </c>
      <c r="K1828">
        <v>61.88</v>
      </c>
      <c r="L1828">
        <v>1.6774193548387096E-2</v>
      </c>
      <c r="M1828" s="41">
        <v>0.13735046982765198</v>
      </c>
      <c r="N1828" s="41">
        <v>3.7232439638832194E-5</v>
      </c>
    </row>
    <row r="1829" spans="1:14" x14ac:dyDescent="0.25">
      <c r="A1829">
        <v>7820412</v>
      </c>
      <c r="B1829" t="s">
        <v>27</v>
      </c>
      <c r="C1829" t="s">
        <v>4</v>
      </c>
      <c r="D1829" t="s">
        <v>183</v>
      </c>
      <c r="E1829" t="s">
        <v>421</v>
      </c>
      <c r="F1829">
        <v>9.4876660341555979E-4</v>
      </c>
      <c r="G1829">
        <v>34.200000000000003</v>
      </c>
      <c r="H1829">
        <v>3.2447817836812144E-2</v>
      </c>
      <c r="I1829">
        <v>76.3</v>
      </c>
      <c r="J1829">
        <v>7.2390891840607208E-2</v>
      </c>
      <c r="K1829">
        <v>66.084999999999994</v>
      </c>
      <c r="L1829">
        <v>6.2699240986717267E-2</v>
      </c>
      <c r="M1829" s="41">
        <v>3.1638253480195999E-2</v>
      </c>
      <c r="N1829" s="41">
        <v>3.0017318292406071E-5</v>
      </c>
    </row>
    <row r="1830" spans="1:14" x14ac:dyDescent="0.25">
      <c r="A1830">
        <v>7820412</v>
      </c>
      <c r="B1830" t="s">
        <v>27</v>
      </c>
      <c r="C1830" t="s">
        <v>4</v>
      </c>
      <c r="D1830" t="s">
        <v>183</v>
      </c>
      <c r="E1830" t="s">
        <v>661</v>
      </c>
      <c r="F1830">
        <v>6.7769043101111417E-4</v>
      </c>
      <c r="G1830">
        <v>23.1</v>
      </c>
      <c r="H1830">
        <v>1.5654648956356737E-2</v>
      </c>
      <c r="I1830">
        <v>65.2</v>
      </c>
      <c r="J1830">
        <v>4.4185416101924647E-2</v>
      </c>
      <c r="K1830">
        <v>51.875</v>
      </c>
      <c r="L1830">
        <v>3.515519110870155E-2</v>
      </c>
      <c r="M1830" s="41">
        <v>-4.3867293745279312E-2</v>
      </c>
      <c r="N1830" s="41">
        <v>-2.972844520552949E-5</v>
      </c>
    </row>
    <row r="1831" spans="1:14" x14ac:dyDescent="0.25">
      <c r="A1831">
        <v>7820412</v>
      </c>
      <c r="B1831" t="s">
        <v>27</v>
      </c>
      <c r="C1831" t="s">
        <v>4</v>
      </c>
      <c r="D1831" t="s">
        <v>183</v>
      </c>
      <c r="E1831" t="s">
        <v>985</v>
      </c>
      <c r="F1831">
        <v>1.3553808620222281E-4</v>
      </c>
      <c r="G1831">
        <v>49</v>
      </c>
      <c r="H1831">
        <v>6.6413662239089176E-3</v>
      </c>
      <c r="I1831">
        <v>91.6</v>
      </c>
      <c r="J1831">
        <v>1.2415288696123608E-2</v>
      </c>
      <c r="K1831">
        <v>74.279999999999987</v>
      </c>
      <c r="L1831">
        <v>1.0067769043101108E-2</v>
      </c>
      <c r="M1831" s="41">
        <v>5.4555248469114304E-2</v>
      </c>
      <c r="N1831" s="41">
        <v>7.3943139697904984E-6</v>
      </c>
    </row>
    <row r="1832" spans="1:14" x14ac:dyDescent="0.25">
      <c r="A1832">
        <v>7820412</v>
      </c>
      <c r="B1832" t="s">
        <v>27</v>
      </c>
      <c r="C1832" t="s">
        <v>4</v>
      </c>
      <c r="D1832" t="s">
        <v>183</v>
      </c>
      <c r="E1832" t="s">
        <v>422</v>
      </c>
      <c r="F1832">
        <v>1.3553808620222281E-4</v>
      </c>
      <c r="G1832">
        <v>56.1</v>
      </c>
      <c r="H1832">
        <v>7.6036866359446998E-3</v>
      </c>
      <c r="I1832">
        <v>81.8</v>
      </c>
      <c r="J1832">
        <v>1.1087015451341825E-2</v>
      </c>
      <c r="K1832">
        <v>74.054999999999993</v>
      </c>
      <c r="L1832">
        <v>1.0037272973705609E-2</v>
      </c>
      <c r="M1832" s="41">
        <v>-7.7676703222095966E-3</v>
      </c>
      <c r="N1832" s="41">
        <v>-1.0528151697220922E-6</v>
      </c>
    </row>
    <row r="1833" spans="1:14" x14ac:dyDescent="0.25">
      <c r="A1833">
        <v>7820412</v>
      </c>
      <c r="B1833" t="s">
        <v>27</v>
      </c>
      <c r="C1833" t="s">
        <v>4</v>
      </c>
      <c r="D1833" t="s">
        <v>183</v>
      </c>
      <c r="E1833" t="s">
        <v>423</v>
      </c>
      <c r="F1833">
        <v>8.1322851721333698E-4</v>
      </c>
      <c r="G1833">
        <v>53.9</v>
      </c>
      <c r="H1833">
        <v>4.383301707779886E-2</v>
      </c>
      <c r="I1833">
        <v>88.1</v>
      </c>
      <c r="J1833">
        <v>7.1645432366494982E-2</v>
      </c>
      <c r="K1833">
        <v>77.664999999999992</v>
      </c>
      <c r="L1833">
        <v>6.3159392789373811E-2</v>
      </c>
      <c r="M1833" s="41">
        <v>6.8683996796607971E-2</v>
      </c>
      <c r="N1833" s="41">
        <v>5.585578487119109E-5</v>
      </c>
    </row>
    <row r="1834" spans="1:14" x14ac:dyDescent="0.25">
      <c r="A1834">
        <v>7820412</v>
      </c>
      <c r="B1834" t="s">
        <v>27</v>
      </c>
      <c r="C1834" t="s">
        <v>4</v>
      </c>
      <c r="D1834" t="s">
        <v>183</v>
      </c>
      <c r="E1834" t="s">
        <v>425</v>
      </c>
      <c r="F1834">
        <v>1.3553808620222281E-4</v>
      </c>
      <c r="G1834">
        <v>57.4</v>
      </c>
      <c r="H1834">
        <v>7.7798861480075894E-3</v>
      </c>
      <c r="I1834">
        <v>99.2</v>
      </c>
      <c r="J1834">
        <v>1.3445378151260503E-2</v>
      </c>
      <c r="K1834">
        <v>80.72</v>
      </c>
      <c r="L1834">
        <v>1.0940634318243426E-2</v>
      </c>
      <c r="M1834" s="41">
        <v>0.12811176478862762</v>
      </c>
      <c r="N1834" s="41">
        <v>1.7364023419439905E-5</v>
      </c>
    </row>
    <row r="1835" spans="1:14" x14ac:dyDescent="0.25">
      <c r="A1835">
        <v>7820412</v>
      </c>
      <c r="B1835" t="s">
        <v>27</v>
      </c>
      <c r="C1835" t="s">
        <v>4</v>
      </c>
      <c r="D1835" t="s">
        <v>183</v>
      </c>
      <c r="E1835" t="s">
        <v>427</v>
      </c>
      <c r="F1835">
        <v>1.3553808620222281E-4</v>
      </c>
      <c r="G1835">
        <v>37.1</v>
      </c>
      <c r="H1835">
        <v>5.0284629981024662E-3</v>
      </c>
      <c r="I1835">
        <v>89.6</v>
      </c>
      <c r="J1835">
        <v>1.2144212523719163E-2</v>
      </c>
      <c r="K1835">
        <v>68.954999999999998</v>
      </c>
      <c r="L1835">
        <v>9.3460287340742746E-3</v>
      </c>
      <c r="M1835" s="41">
        <v>0.10311472415924072</v>
      </c>
      <c r="N1835" s="41">
        <v>1.3975972371813596E-5</v>
      </c>
    </row>
    <row r="1836" spans="1:14" x14ac:dyDescent="0.25">
      <c r="A1836">
        <v>7820412</v>
      </c>
      <c r="B1836" t="s">
        <v>27</v>
      </c>
      <c r="C1836" t="s">
        <v>4</v>
      </c>
      <c r="D1836" t="s">
        <v>183</v>
      </c>
      <c r="E1836" t="s">
        <v>1096</v>
      </c>
      <c r="F1836">
        <v>1.3553808620222281E-4</v>
      </c>
      <c r="G1836">
        <v>79.3</v>
      </c>
      <c r="H1836">
        <v>1.0748170235836269E-2</v>
      </c>
      <c r="I1836">
        <v>94.5</v>
      </c>
      <c r="J1836">
        <v>1.2808349146110056E-2</v>
      </c>
      <c r="K1836">
        <v>77.554999999999993</v>
      </c>
      <c r="L1836">
        <v>1.0511656275413389E-2</v>
      </c>
      <c r="M1836" s="41">
        <v>5.0864629447460175E-2</v>
      </c>
      <c r="N1836" s="41">
        <v>6.8940945306939784E-6</v>
      </c>
    </row>
    <row r="1837" spans="1:14" x14ac:dyDescent="0.25">
      <c r="A1837">
        <v>7820412</v>
      </c>
      <c r="B1837" t="s">
        <v>27</v>
      </c>
      <c r="C1837" t="s">
        <v>4</v>
      </c>
      <c r="D1837" t="s">
        <v>183</v>
      </c>
      <c r="E1837" t="s">
        <v>431</v>
      </c>
      <c r="F1837">
        <v>2.7107617240444562E-4</v>
      </c>
      <c r="G1837">
        <v>37.1</v>
      </c>
      <c r="H1837">
        <v>1.0056925996204932E-2</v>
      </c>
      <c r="I1837">
        <v>90.3</v>
      </c>
      <c r="J1837">
        <v>2.4478178368121439E-2</v>
      </c>
      <c r="K1837">
        <v>71.704999999999998</v>
      </c>
      <c r="L1837">
        <v>1.9437516942260771E-2</v>
      </c>
      <c r="M1837" s="41">
        <v>0.13645704090595245</v>
      </c>
      <c r="N1837" s="41">
        <v>3.6990252346422455E-5</v>
      </c>
    </row>
    <row r="1838" spans="1:14" x14ac:dyDescent="0.25">
      <c r="A1838">
        <v>7820412</v>
      </c>
      <c r="B1838" t="s">
        <v>27</v>
      </c>
      <c r="C1838" t="s">
        <v>4</v>
      </c>
      <c r="D1838" t="s">
        <v>183</v>
      </c>
      <c r="E1838" t="s">
        <v>432</v>
      </c>
      <c r="F1838">
        <v>2.7107617240444562E-4</v>
      </c>
      <c r="G1838">
        <v>95.1</v>
      </c>
      <c r="H1838">
        <v>2.5779343995662778E-2</v>
      </c>
      <c r="I1838">
        <v>92.1</v>
      </c>
      <c r="J1838">
        <v>2.496611547844944E-2</v>
      </c>
      <c r="K1838">
        <v>89.094999999999999</v>
      </c>
      <c r="L1838">
        <v>2.4151531580374083E-2</v>
      </c>
      <c r="M1838" s="41">
        <v>7.4423998594284058E-2</v>
      </c>
      <c r="N1838" s="41">
        <v>2.0174572673972364E-5</v>
      </c>
    </row>
    <row r="1839" spans="1:14" x14ac:dyDescent="0.25">
      <c r="A1839">
        <v>7820412</v>
      </c>
      <c r="B1839" t="s">
        <v>27</v>
      </c>
      <c r="C1839" t="s">
        <v>4</v>
      </c>
      <c r="D1839" t="s">
        <v>183</v>
      </c>
      <c r="E1839" t="s">
        <v>433</v>
      </c>
      <c r="F1839">
        <v>5.4215234480889125E-4</v>
      </c>
      <c r="G1839">
        <v>36.9</v>
      </c>
      <c r="H1839">
        <v>2.0005421523448086E-2</v>
      </c>
      <c r="I1839">
        <v>77.900000000000006</v>
      </c>
      <c r="J1839">
        <v>4.223366766061263E-2</v>
      </c>
      <c r="K1839">
        <v>57.685000000000002</v>
      </c>
      <c r="L1839">
        <v>3.1274058010300892E-2</v>
      </c>
      <c r="M1839" s="41">
        <v>2.0100688561797142E-2</v>
      </c>
      <c r="N1839" s="41">
        <v>1.089763543605158E-5</v>
      </c>
    </row>
    <row r="1840" spans="1:14" x14ac:dyDescent="0.25">
      <c r="A1840">
        <v>7820412</v>
      </c>
      <c r="B1840" t="s">
        <v>27</v>
      </c>
      <c r="C1840" t="s">
        <v>4</v>
      </c>
      <c r="D1840" t="s">
        <v>183</v>
      </c>
      <c r="E1840" t="s">
        <v>330</v>
      </c>
      <c r="F1840">
        <v>4.0661425860666849E-4</v>
      </c>
      <c r="G1840">
        <v>32.4</v>
      </c>
      <c r="H1840">
        <v>1.3174301978856058E-2</v>
      </c>
      <c r="I1840">
        <v>89.2</v>
      </c>
      <c r="J1840">
        <v>3.6269991867714832E-2</v>
      </c>
      <c r="K1840">
        <v>69.599999999999994</v>
      </c>
      <c r="L1840">
        <v>2.8300352399024124E-2</v>
      </c>
      <c r="M1840" s="41">
        <v>7.625887542963028E-2</v>
      </c>
      <c r="N1840" s="41">
        <v>3.1007946094997406E-5</v>
      </c>
    </row>
    <row r="1841" spans="1:14" x14ac:dyDescent="0.25">
      <c r="A1841">
        <v>7820412</v>
      </c>
      <c r="B1841" t="s">
        <v>27</v>
      </c>
      <c r="C1841" t="s">
        <v>4</v>
      </c>
      <c r="D1841" t="s">
        <v>183</v>
      </c>
      <c r="E1841" t="s">
        <v>663</v>
      </c>
      <c r="F1841">
        <v>6.7769043101111417E-4</v>
      </c>
      <c r="G1841">
        <v>30.7</v>
      </c>
      <c r="H1841">
        <v>2.0805096232041204E-2</v>
      </c>
      <c r="I1841">
        <v>84.2</v>
      </c>
      <c r="J1841">
        <v>5.7061534291135814E-2</v>
      </c>
      <c r="K1841">
        <v>66.664999999999992</v>
      </c>
      <c r="L1841">
        <v>4.5178232583355918E-2</v>
      </c>
      <c r="M1841" s="41">
        <v>9.3610711395740509E-2</v>
      </c>
      <c r="N1841" s="41">
        <v>6.3439083353036401E-5</v>
      </c>
    </row>
    <row r="1842" spans="1:14" x14ac:dyDescent="0.25">
      <c r="A1842">
        <v>7820412</v>
      </c>
      <c r="B1842" t="s">
        <v>27</v>
      </c>
      <c r="C1842" t="s">
        <v>4</v>
      </c>
      <c r="D1842" t="s">
        <v>183</v>
      </c>
      <c r="E1842" t="s">
        <v>664</v>
      </c>
      <c r="F1842">
        <v>4.0661425860666849E-4</v>
      </c>
      <c r="G1842">
        <v>31</v>
      </c>
      <c r="H1842">
        <v>1.2605042016806723E-2</v>
      </c>
      <c r="I1842">
        <v>82.3</v>
      </c>
      <c r="J1842">
        <v>3.3464353483328817E-2</v>
      </c>
      <c r="K1842">
        <v>65.924999999999997</v>
      </c>
      <c r="L1842">
        <v>2.6806044998644619E-2</v>
      </c>
      <c r="M1842" s="41">
        <v>1.8152136355638504E-2</v>
      </c>
      <c r="N1842" s="41">
        <v>7.3809174663751038E-6</v>
      </c>
    </row>
    <row r="1843" spans="1:14" x14ac:dyDescent="0.25">
      <c r="A1843">
        <v>7820412</v>
      </c>
      <c r="B1843" t="s">
        <v>27</v>
      </c>
      <c r="C1843" t="s">
        <v>4</v>
      </c>
      <c r="D1843" t="s">
        <v>183</v>
      </c>
      <c r="E1843" t="s">
        <v>331</v>
      </c>
      <c r="F1843">
        <v>2.7107617240444562E-4</v>
      </c>
      <c r="G1843">
        <v>37.700000000000003</v>
      </c>
      <c r="H1843">
        <v>1.02195716996476E-2</v>
      </c>
      <c r="I1843">
        <v>75.5</v>
      </c>
      <c r="J1843">
        <v>2.0466251016535646E-2</v>
      </c>
      <c r="K1843">
        <v>67.12</v>
      </c>
      <c r="L1843">
        <v>1.8194632691786391E-2</v>
      </c>
      <c r="M1843" s="41">
        <v>-1.3484309427440166E-2</v>
      </c>
      <c r="N1843" s="41">
        <v>-3.6552749871076621E-6</v>
      </c>
    </row>
    <row r="1844" spans="1:14" x14ac:dyDescent="0.25">
      <c r="A1844">
        <v>7820412</v>
      </c>
      <c r="B1844" t="s">
        <v>27</v>
      </c>
      <c r="C1844" t="s">
        <v>4</v>
      </c>
      <c r="D1844" t="s">
        <v>183</v>
      </c>
      <c r="E1844" t="s">
        <v>435</v>
      </c>
      <c r="F1844">
        <v>8.1322851721333698E-4</v>
      </c>
      <c r="G1844">
        <v>41.6</v>
      </c>
      <c r="H1844">
        <v>3.3830306316074817E-2</v>
      </c>
      <c r="I1844">
        <v>88.3</v>
      </c>
      <c r="J1844">
        <v>7.180807806993765E-2</v>
      </c>
      <c r="K1844">
        <v>70.38</v>
      </c>
      <c r="L1844">
        <v>5.7235023041474653E-2</v>
      </c>
      <c r="M1844" s="41">
        <v>0.10164979845285416</v>
      </c>
      <c r="N1844" s="41">
        <v>8.2664514870849141E-5</v>
      </c>
    </row>
    <row r="1845" spans="1:14" x14ac:dyDescent="0.25">
      <c r="A1845">
        <v>7820412</v>
      </c>
      <c r="B1845" t="s">
        <v>27</v>
      </c>
      <c r="C1845" t="s">
        <v>4</v>
      </c>
      <c r="D1845" t="s">
        <v>183</v>
      </c>
      <c r="E1845" t="s">
        <v>665</v>
      </c>
      <c r="F1845">
        <v>5.4215234480889125E-4</v>
      </c>
      <c r="G1845">
        <v>47.4</v>
      </c>
      <c r="H1845">
        <v>2.5698021143941444E-2</v>
      </c>
      <c r="I1845">
        <v>88.2</v>
      </c>
      <c r="J1845">
        <v>4.7817836812144209E-2</v>
      </c>
      <c r="K1845">
        <v>73.064999999999998</v>
      </c>
      <c r="L1845">
        <v>3.9612361073461638E-2</v>
      </c>
      <c r="M1845" s="41">
        <v>6.9334156811237335E-2</v>
      </c>
      <c r="N1845" s="41">
        <v>3.7589675690559679E-5</v>
      </c>
    </row>
    <row r="1846" spans="1:14" x14ac:dyDescent="0.25">
      <c r="A1846">
        <v>7820412</v>
      </c>
      <c r="B1846" t="s">
        <v>27</v>
      </c>
      <c r="C1846" t="s">
        <v>4</v>
      </c>
      <c r="D1846" t="s">
        <v>183</v>
      </c>
      <c r="E1846" t="s">
        <v>666</v>
      </c>
      <c r="F1846">
        <v>1.2198427758200055E-3</v>
      </c>
      <c r="G1846">
        <v>40.700000000000003</v>
      </c>
      <c r="H1846">
        <v>4.9647600975874229E-2</v>
      </c>
      <c r="I1846">
        <v>91.8</v>
      </c>
      <c r="J1846">
        <v>0.1119815668202765</v>
      </c>
      <c r="K1846">
        <v>72.314999999999998</v>
      </c>
      <c r="L1846">
        <v>8.82129303334237E-2</v>
      </c>
      <c r="M1846" s="41">
        <v>0.11524663865566254</v>
      </c>
      <c r="N1846" s="41">
        <v>1.4058277960164853E-4</v>
      </c>
    </row>
    <row r="1847" spans="1:14" x14ac:dyDescent="0.25">
      <c r="A1847">
        <v>7820412</v>
      </c>
      <c r="B1847" t="s">
        <v>27</v>
      </c>
      <c r="C1847" t="s">
        <v>4</v>
      </c>
      <c r="D1847" t="s">
        <v>183</v>
      </c>
      <c r="E1847" t="s">
        <v>436</v>
      </c>
      <c r="F1847">
        <v>1.2198427758200055E-3</v>
      </c>
      <c r="G1847">
        <v>43.2</v>
      </c>
      <c r="H1847">
        <v>5.2697207915424239E-2</v>
      </c>
      <c r="I1847">
        <v>87</v>
      </c>
      <c r="J1847">
        <v>0.10612632149634048</v>
      </c>
      <c r="K1847">
        <v>67.289999999999992</v>
      </c>
      <c r="L1847">
        <v>8.2083220384928157E-2</v>
      </c>
      <c r="M1847" s="41">
        <v>6.364692747592926E-2</v>
      </c>
      <c r="N1847" s="41">
        <v>7.7639244684652131E-5</v>
      </c>
    </row>
    <row r="1848" spans="1:14" x14ac:dyDescent="0.25">
      <c r="A1848">
        <v>7820412</v>
      </c>
      <c r="B1848" t="s">
        <v>27</v>
      </c>
      <c r="C1848" t="s">
        <v>4</v>
      </c>
      <c r="D1848" t="s">
        <v>183</v>
      </c>
      <c r="E1848" t="s">
        <v>259</v>
      </c>
      <c r="F1848">
        <v>4.0661425860666849E-4</v>
      </c>
      <c r="G1848">
        <v>46.3</v>
      </c>
      <c r="H1848">
        <v>1.8826240173488749E-2</v>
      </c>
      <c r="I1848">
        <v>93.4</v>
      </c>
      <c r="J1848">
        <v>3.7977771753862841E-2</v>
      </c>
      <c r="K1848">
        <v>75.814999999999998</v>
      </c>
      <c r="L1848">
        <v>3.0827460016264571E-2</v>
      </c>
      <c r="M1848" s="41">
        <v>0.18289288878440857</v>
      </c>
      <c r="N1848" s="41">
        <v>7.4366856377504161E-5</v>
      </c>
    </row>
    <row r="1849" spans="1:14" x14ac:dyDescent="0.25">
      <c r="A1849">
        <v>7820412</v>
      </c>
      <c r="B1849" t="s">
        <v>27</v>
      </c>
      <c r="C1849" t="s">
        <v>4</v>
      </c>
      <c r="D1849" t="s">
        <v>183</v>
      </c>
      <c r="E1849" t="s">
        <v>667</v>
      </c>
      <c r="F1849">
        <v>1.3553808620222281E-4</v>
      </c>
      <c r="G1849">
        <v>33.4</v>
      </c>
      <c r="H1849">
        <v>4.526972079154242E-3</v>
      </c>
      <c r="I1849">
        <v>84.7</v>
      </c>
      <c r="J1849">
        <v>1.1480075901328272E-2</v>
      </c>
      <c r="K1849">
        <v>67.984999999999999</v>
      </c>
      <c r="L1849">
        <v>9.2145567904581178E-3</v>
      </c>
      <c r="M1849" s="41">
        <v>7.8532829880714417E-2</v>
      </c>
      <c r="N1849" s="41">
        <v>1.0644189466076769E-5</v>
      </c>
    </row>
    <row r="1850" spans="1:14" x14ac:dyDescent="0.25">
      <c r="A1850">
        <v>7820412</v>
      </c>
      <c r="B1850" t="s">
        <v>27</v>
      </c>
      <c r="C1850" t="s">
        <v>4</v>
      </c>
      <c r="D1850" t="s">
        <v>183</v>
      </c>
      <c r="E1850" t="s">
        <v>668</v>
      </c>
      <c r="F1850">
        <v>5.4215234480889125E-4</v>
      </c>
      <c r="G1850">
        <v>34</v>
      </c>
      <c r="H1850">
        <v>1.8433179723502301E-2</v>
      </c>
      <c r="I1850">
        <v>92.2</v>
      </c>
      <c r="J1850">
        <v>4.9986446191379777E-2</v>
      </c>
      <c r="K1850">
        <v>68.754999999999995</v>
      </c>
      <c r="L1850">
        <v>3.7275684467335313E-2</v>
      </c>
      <c r="M1850" s="41">
        <v>0.13018339872360229</v>
      </c>
      <c r="N1850" s="41">
        <v>7.0579234873191808E-5</v>
      </c>
    </row>
    <row r="1851" spans="1:14" x14ac:dyDescent="0.25">
      <c r="A1851">
        <v>7820412</v>
      </c>
      <c r="B1851" t="s">
        <v>27</v>
      </c>
      <c r="C1851" t="s">
        <v>4</v>
      </c>
      <c r="D1851" t="s">
        <v>183</v>
      </c>
      <c r="E1851" t="s">
        <v>437</v>
      </c>
      <c r="F1851">
        <v>5.4215234480889125E-4</v>
      </c>
      <c r="G1851">
        <v>39</v>
      </c>
      <c r="H1851">
        <v>2.1143941447546759E-2</v>
      </c>
      <c r="I1851">
        <v>77.5</v>
      </c>
      <c r="J1851">
        <v>4.2016806722689072E-2</v>
      </c>
      <c r="K1851">
        <v>59.245000000000005</v>
      </c>
      <c r="L1851">
        <v>3.2119815668202767E-2</v>
      </c>
      <c r="M1851" s="41">
        <v>-1.6003332566469908E-3</v>
      </c>
      <c r="N1851" s="41">
        <v>-8.6762442756681523E-7</v>
      </c>
    </row>
    <row r="1852" spans="1:14" x14ac:dyDescent="0.25">
      <c r="A1852">
        <v>7820412</v>
      </c>
      <c r="B1852" t="s">
        <v>27</v>
      </c>
      <c r="C1852" t="s">
        <v>4</v>
      </c>
      <c r="D1852" t="s">
        <v>183</v>
      </c>
      <c r="E1852" t="s">
        <v>642</v>
      </c>
      <c r="F1852">
        <v>1.3553808620222281E-4</v>
      </c>
      <c r="G1852">
        <v>26.1</v>
      </c>
      <c r="H1852">
        <v>3.5375440498780155E-3</v>
      </c>
      <c r="I1852">
        <v>71.099999999999994</v>
      </c>
      <c r="J1852">
        <v>9.6367579289780413E-3</v>
      </c>
      <c r="K1852">
        <v>55.864999999999995</v>
      </c>
      <c r="L1852">
        <v>7.5718351856871764E-3</v>
      </c>
      <c r="M1852" s="41">
        <v>-5.3310856223106384E-2</v>
      </c>
      <c r="N1852" s="41">
        <v>-7.2256514262816993E-6</v>
      </c>
    </row>
    <row r="1853" spans="1:14" x14ac:dyDescent="0.25">
      <c r="A1853">
        <v>7820412</v>
      </c>
      <c r="B1853" t="s">
        <v>27</v>
      </c>
      <c r="C1853" t="s">
        <v>4</v>
      </c>
      <c r="D1853" t="s">
        <v>183</v>
      </c>
      <c r="E1853" t="s">
        <v>949</v>
      </c>
      <c r="F1853">
        <v>5.4215234480889125E-4</v>
      </c>
      <c r="G1853">
        <v>39.9</v>
      </c>
      <c r="H1853">
        <v>2.163187855787476E-2</v>
      </c>
      <c r="I1853">
        <v>84.5</v>
      </c>
      <c r="J1853">
        <v>4.5811873136351308E-2</v>
      </c>
      <c r="K1853">
        <v>70.984999999999999</v>
      </c>
      <c r="L1853">
        <v>3.8484684196259146E-2</v>
      </c>
      <c r="M1853" s="41">
        <v>9.1327711939811707E-2</v>
      </c>
      <c r="N1853" s="41">
        <v>4.9513533174199891E-5</v>
      </c>
    </row>
    <row r="1854" spans="1:14" x14ac:dyDescent="0.25">
      <c r="A1854">
        <v>7820412</v>
      </c>
      <c r="B1854" t="s">
        <v>27</v>
      </c>
      <c r="C1854" t="s">
        <v>4</v>
      </c>
      <c r="D1854" t="s">
        <v>183</v>
      </c>
      <c r="E1854" t="s">
        <v>669</v>
      </c>
      <c r="F1854">
        <v>5.4215234480889125E-4</v>
      </c>
      <c r="G1854">
        <v>32.700000000000003</v>
      </c>
      <c r="H1854">
        <v>1.7728381675250746E-2</v>
      </c>
      <c r="I1854">
        <v>75.400000000000006</v>
      </c>
      <c r="J1854">
        <v>4.0878286798590402E-2</v>
      </c>
      <c r="K1854">
        <v>64.600000000000009</v>
      </c>
      <c r="L1854">
        <v>3.5023041474654376E-2</v>
      </c>
      <c r="M1854" s="41">
        <v>3.7278342992067337E-2</v>
      </c>
      <c r="N1854" s="41">
        <v>2.0210541063739407E-5</v>
      </c>
    </row>
    <row r="1855" spans="1:14" x14ac:dyDescent="0.25">
      <c r="A1855">
        <v>7820412</v>
      </c>
      <c r="B1855" t="s">
        <v>27</v>
      </c>
      <c r="C1855" t="s">
        <v>4</v>
      </c>
      <c r="D1855" t="s">
        <v>183</v>
      </c>
      <c r="E1855" t="s">
        <v>670</v>
      </c>
      <c r="F1855">
        <v>1.3553808620222281E-4</v>
      </c>
      <c r="G1855">
        <v>34</v>
      </c>
      <c r="H1855">
        <v>4.6082949308755752E-3</v>
      </c>
      <c r="I1855">
        <v>90.3</v>
      </c>
      <c r="J1855">
        <v>1.223908918406072E-2</v>
      </c>
      <c r="K1855">
        <v>70.664999999999992</v>
      </c>
      <c r="L1855">
        <v>9.5777988614800733E-3</v>
      </c>
      <c r="M1855" s="41">
        <v>0.10262145102024078</v>
      </c>
      <c r="N1855" s="41">
        <v>1.3909115074578581E-5</v>
      </c>
    </row>
    <row r="1856" spans="1:14" x14ac:dyDescent="0.25">
      <c r="A1856">
        <v>7820412</v>
      </c>
      <c r="B1856" t="s">
        <v>27</v>
      </c>
      <c r="C1856" t="s">
        <v>4</v>
      </c>
      <c r="D1856" t="s">
        <v>183</v>
      </c>
      <c r="E1856" t="s">
        <v>671</v>
      </c>
      <c r="F1856">
        <v>4.0661425860666849E-4</v>
      </c>
      <c r="G1856">
        <v>37</v>
      </c>
      <c r="H1856">
        <v>1.5044727568446735E-2</v>
      </c>
      <c r="I1856">
        <v>81.400000000000006</v>
      </c>
      <c r="J1856">
        <v>3.3098400650582817E-2</v>
      </c>
      <c r="K1856">
        <v>69.509999999999991</v>
      </c>
      <c r="L1856">
        <v>2.8263757115749522E-2</v>
      </c>
      <c r="M1856" s="41">
        <v>0.10155421495437622</v>
      </c>
      <c r="N1856" s="41">
        <v>4.1293391822055933E-5</v>
      </c>
    </row>
    <row r="1857" spans="1:14" x14ac:dyDescent="0.25">
      <c r="A1857">
        <v>7820412</v>
      </c>
      <c r="B1857" t="s">
        <v>27</v>
      </c>
      <c r="C1857" t="s">
        <v>4</v>
      </c>
      <c r="D1857" t="s">
        <v>183</v>
      </c>
      <c r="E1857" t="s">
        <v>439</v>
      </c>
      <c r="F1857">
        <v>4.0661425860666849E-4</v>
      </c>
      <c r="G1857">
        <v>45.6</v>
      </c>
      <c r="H1857">
        <v>1.8541610192464083E-2</v>
      </c>
      <c r="I1857">
        <v>87.4</v>
      </c>
      <c r="J1857">
        <v>3.5538086202222825E-2</v>
      </c>
      <c r="K1857">
        <v>68.7</v>
      </c>
      <c r="L1857">
        <v>2.7934399566278127E-2</v>
      </c>
      <c r="M1857" s="41">
        <v>0.14837196469306946</v>
      </c>
      <c r="N1857" s="41">
        <v>6.0330156421687228E-5</v>
      </c>
    </row>
    <row r="1858" spans="1:14" x14ac:dyDescent="0.25">
      <c r="A1858">
        <v>7820412</v>
      </c>
      <c r="B1858" t="s">
        <v>27</v>
      </c>
      <c r="C1858" t="s">
        <v>4</v>
      </c>
      <c r="D1858" t="s">
        <v>183</v>
      </c>
      <c r="E1858" t="s">
        <v>440</v>
      </c>
      <c r="F1858">
        <v>1.3553808620222281E-4</v>
      </c>
      <c r="G1858">
        <v>47.4</v>
      </c>
      <c r="H1858">
        <v>6.4245052859853609E-3</v>
      </c>
      <c r="I1858">
        <v>96.3</v>
      </c>
      <c r="J1858">
        <v>1.3052317701274057E-2</v>
      </c>
      <c r="K1858">
        <v>76.38</v>
      </c>
      <c r="L1858">
        <v>1.0352399024125778E-2</v>
      </c>
      <c r="M1858" s="41">
        <v>0.21721763908863068</v>
      </c>
      <c r="N1858" s="41">
        <v>2.944126309143815E-5</v>
      </c>
    </row>
    <row r="1859" spans="1:14" x14ac:dyDescent="0.25">
      <c r="A1859">
        <v>7820412</v>
      </c>
      <c r="B1859" t="s">
        <v>27</v>
      </c>
      <c r="C1859" t="s">
        <v>4</v>
      </c>
      <c r="D1859" t="s">
        <v>1097</v>
      </c>
      <c r="E1859" t="s">
        <v>1098</v>
      </c>
      <c r="F1859">
        <v>1.3553808620222281E-4</v>
      </c>
      <c r="G1859">
        <v>61.4</v>
      </c>
      <c r="H1859">
        <v>8.3220384928164807E-3</v>
      </c>
      <c r="I1859">
        <v>87</v>
      </c>
      <c r="J1859">
        <v>1.1791813499593384E-2</v>
      </c>
      <c r="K1859">
        <v>72.39</v>
      </c>
      <c r="L1859">
        <v>9.8116020601789096E-3</v>
      </c>
      <c r="M1859" s="41">
        <v>9.7742795944213867E-2</v>
      </c>
      <c r="N1859" s="41">
        <v>1.3247871502333133E-5</v>
      </c>
    </row>
    <row r="1860" spans="1:14" x14ac:dyDescent="0.25">
      <c r="A1860">
        <v>7820412</v>
      </c>
      <c r="B1860" t="s">
        <v>27</v>
      </c>
      <c r="C1860" t="s">
        <v>4</v>
      </c>
      <c r="D1860" t="s">
        <v>1097</v>
      </c>
      <c r="E1860" t="s">
        <v>1099</v>
      </c>
      <c r="F1860">
        <v>4.0661425860666849E-4</v>
      </c>
      <c r="G1860">
        <v>50.5</v>
      </c>
      <c r="H1860">
        <v>2.0534020059636757E-2</v>
      </c>
      <c r="I1860">
        <v>82.5</v>
      </c>
      <c r="J1860">
        <v>3.3545676335050151E-2</v>
      </c>
      <c r="K1860">
        <v>69.564999999999998</v>
      </c>
      <c r="L1860">
        <v>2.8286120899972893E-2</v>
      </c>
      <c r="M1860" s="41">
        <v>4.8957444727420807E-2</v>
      </c>
      <c r="N1860" s="41">
        <v>1.9906795091117164E-5</v>
      </c>
    </row>
    <row r="1861" spans="1:14" x14ac:dyDescent="0.25">
      <c r="A1861">
        <v>7820412</v>
      </c>
      <c r="B1861" t="s">
        <v>27</v>
      </c>
      <c r="C1861" t="s">
        <v>4</v>
      </c>
      <c r="D1861" t="s">
        <v>741</v>
      </c>
      <c r="E1861" t="s">
        <v>1100</v>
      </c>
      <c r="F1861">
        <v>1.3553808620222281E-4</v>
      </c>
      <c r="G1861">
        <v>30.7</v>
      </c>
      <c r="H1861">
        <v>4.1610192464082403E-3</v>
      </c>
      <c r="I1861">
        <v>67.8</v>
      </c>
      <c r="J1861">
        <v>9.1894822445107056E-3</v>
      </c>
      <c r="K1861">
        <v>55.109999999999992</v>
      </c>
      <c r="L1861">
        <v>7.4695039306044977E-3</v>
      </c>
      <c r="M1861" s="41">
        <v>-9.330923855304718E-2</v>
      </c>
      <c r="N1861" s="41">
        <v>-1.2646955618466681E-5</v>
      </c>
    </row>
    <row r="1862" spans="1:14" x14ac:dyDescent="0.25">
      <c r="A1862">
        <v>7820412</v>
      </c>
      <c r="B1862" t="s">
        <v>27</v>
      </c>
      <c r="C1862" t="s">
        <v>4</v>
      </c>
      <c r="D1862" t="s">
        <v>360</v>
      </c>
      <c r="E1862" t="s">
        <v>362</v>
      </c>
      <c r="F1862">
        <v>1.3553808620222281E-4</v>
      </c>
      <c r="G1862">
        <v>71.599999999999994</v>
      </c>
      <c r="H1862">
        <v>9.7045269720791531E-3</v>
      </c>
      <c r="I1862">
        <v>95.2</v>
      </c>
      <c r="J1862">
        <v>1.2903225806451613E-2</v>
      </c>
      <c r="K1862">
        <v>85.275000000000006</v>
      </c>
      <c r="L1862">
        <v>1.1558010300894551E-2</v>
      </c>
      <c r="M1862" s="41">
        <v>0.19931693375110626</v>
      </c>
      <c r="N1862" s="41">
        <v>2.7015035748320175E-5</v>
      </c>
    </row>
    <row r="1863" spans="1:14" x14ac:dyDescent="0.25">
      <c r="A1863">
        <v>7820412</v>
      </c>
      <c r="B1863" t="s">
        <v>27</v>
      </c>
      <c r="C1863" t="s">
        <v>4</v>
      </c>
      <c r="D1863" t="s">
        <v>360</v>
      </c>
      <c r="E1863" t="s">
        <v>363</v>
      </c>
      <c r="F1863">
        <v>1.3553808620222281E-4</v>
      </c>
      <c r="G1863">
        <v>42.1</v>
      </c>
      <c r="H1863">
        <v>5.7061534291135809E-3</v>
      </c>
      <c r="I1863">
        <v>69.5</v>
      </c>
      <c r="J1863">
        <v>9.4198969910544855E-3</v>
      </c>
      <c r="K1863">
        <v>61.53</v>
      </c>
      <c r="L1863">
        <v>8.3396584440227697E-3</v>
      </c>
      <c r="M1863" s="41">
        <v>-4.6231716871261597E-2</v>
      </c>
      <c r="N1863" s="41">
        <v>-6.2661584265738131E-6</v>
      </c>
    </row>
    <row r="1864" spans="1:14" x14ac:dyDescent="0.25">
      <c r="A1864">
        <v>7820412</v>
      </c>
      <c r="B1864" t="s">
        <v>27</v>
      </c>
      <c r="C1864" t="s">
        <v>4</v>
      </c>
      <c r="D1864" t="s">
        <v>360</v>
      </c>
      <c r="E1864" t="s">
        <v>364</v>
      </c>
      <c r="F1864">
        <v>1.3553808620222281E-4</v>
      </c>
      <c r="G1864">
        <v>31.8</v>
      </c>
      <c r="H1864">
        <v>4.3101111412306853E-3</v>
      </c>
      <c r="I1864">
        <v>86.6</v>
      </c>
      <c r="J1864">
        <v>1.1737598265112495E-2</v>
      </c>
      <c r="K1864">
        <v>67.754999999999995</v>
      </c>
      <c r="L1864">
        <v>9.1833830306316065E-3</v>
      </c>
      <c r="M1864" s="41">
        <v>0.16502122581005096</v>
      </c>
      <c r="N1864" s="41">
        <v>2.2366661129039165E-5</v>
      </c>
    </row>
    <row r="1865" spans="1:14" x14ac:dyDescent="0.25">
      <c r="A1865">
        <v>7820412</v>
      </c>
      <c r="B1865" t="s">
        <v>27</v>
      </c>
      <c r="C1865" t="s">
        <v>4</v>
      </c>
      <c r="D1865" t="s">
        <v>360</v>
      </c>
      <c r="E1865" t="s">
        <v>365</v>
      </c>
      <c r="F1865">
        <v>1.3553808620222281E-4</v>
      </c>
      <c r="G1865">
        <v>27.6</v>
      </c>
      <c r="H1865">
        <v>3.7408511791813498E-3</v>
      </c>
      <c r="I1865">
        <v>88.2</v>
      </c>
      <c r="J1865">
        <v>1.1954459203036052E-2</v>
      </c>
      <c r="K1865">
        <v>68.27</v>
      </c>
      <c r="L1865">
        <v>9.2531851450257507E-3</v>
      </c>
      <c r="M1865" s="41">
        <v>0.22319792211055756</v>
      </c>
      <c r="N1865" s="41">
        <v>3.0251819207177763E-5</v>
      </c>
    </row>
    <row r="1866" spans="1:14" x14ac:dyDescent="0.25">
      <c r="A1866">
        <v>7820412</v>
      </c>
      <c r="B1866" t="s">
        <v>27</v>
      </c>
      <c r="C1866" t="s">
        <v>4</v>
      </c>
      <c r="D1866" t="s">
        <v>360</v>
      </c>
      <c r="E1866" t="s">
        <v>366</v>
      </c>
      <c r="F1866">
        <v>1.3553808620222281E-4</v>
      </c>
      <c r="G1866">
        <v>36</v>
      </c>
      <c r="H1866">
        <v>4.8793711032800212E-3</v>
      </c>
      <c r="I1866">
        <v>82.6</v>
      </c>
      <c r="J1866">
        <v>1.1195445920303604E-2</v>
      </c>
      <c r="K1866">
        <v>63.72</v>
      </c>
      <c r="L1866">
        <v>8.6364868528056374E-3</v>
      </c>
      <c r="M1866" s="41">
        <v>2.6537736877799034E-2</v>
      </c>
      <c r="N1866" s="41">
        <v>3.5968740685550329E-6</v>
      </c>
    </row>
    <row r="1867" spans="1:14" x14ac:dyDescent="0.25">
      <c r="A1867">
        <v>7820412</v>
      </c>
      <c r="B1867" t="s">
        <v>27</v>
      </c>
      <c r="C1867" t="s">
        <v>4</v>
      </c>
      <c r="D1867" t="s">
        <v>360</v>
      </c>
      <c r="E1867" t="s">
        <v>368</v>
      </c>
      <c r="F1867">
        <v>1.3553808620222281E-4</v>
      </c>
      <c r="G1867">
        <v>50.8</v>
      </c>
      <c r="H1867">
        <v>6.8853347790729181E-3</v>
      </c>
      <c r="I1867">
        <v>80</v>
      </c>
      <c r="J1867">
        <v>1.0843046896177825E-2</v>
      </c>
      <c r="K1867">
        <v>73.97999999999999</v>
      </c>
      <c r="L1867">
        <v>1.0027107617240441E-2</v>
      </c>
      <c r="M1867" s="41">
        <v>7.9423882067203522E-2</v>
      </c>
      <c r="N1867" s="41">
        <v>1.0764960974139809E-5</v>
      </c>
    </row>
    <row r="1868" spans="1:14" x14ac:dyDescent="0.25">
      <c r="A1868">
        <v>7820412</v>
      </c>
      <c r="B1868" t="s">
        <v>27</v>
      </c>
      <c r="C1868" t="s">
        <v>4</v>
      </c>
      <c r="D1868" t="s">
        <v>360</v>
      </c>
      <c r="E1868" t="s">
        <v>1101</v>
      </c>
      <c r="F1868">
        <v>1.3553808620222281E-4</v>
      </c>
      <c r="G1868">
        <v>36.4</v>
      </c>
      <c r="H1868">
        <v>4.9335863377609097E-3</v>
      </c>
      <c r="I1868">
        <v>85</v>
      </c>
      <c r="J1868">
        <v>1.1520737327188939E-2</v>
      </c>
      <c r="K1868">
        <v>70.36999999999999</v>
      </c>
      <c r="L1868">
        <v>9.5378151260504182E-3</v>
      </c>
      <c r="M1868" s="41">
        <v>8.6800679564476013E-2</v>
      </c>
      <c r="N1868" s="41">
        <v>1.1764797989221469E-5</v>
      </c>
    </row>
    <row r="1869" spans="1:14" x14ac:dyDescent="0.25">
      <c r="A1869">
        <v>7820412</v>
      </c>
      <c r="B1869" t="s">
        <v>27</v>
      </c>
      <c r="C1869" t="s">
        <v>4</v>
      </c>
      <c r="D1869" t="s">
        <v>185</v>
      </c>
      <c r="E1869" t="s">
        <v>332</v>
      </c>
      <c r="F1869">
        <v>2.7107617240444562E-4</v>
      </c>
      <c r="G1869">
        <v>55.6</v>
      </c>
      <c r="H1869">
        <v>1.5071835185687178E-2</v>
      </c>
      <c r="I1869">
        <v>63.4</v>
      </c>
      <c r="J1869">
        <v>1.7186229330441852E-2</v>
      </c>
      <c r="K1869">
        <v>65.334999999999994</v>
      </c>
      <c r="L1869">
        <v>1.7710761724044455E-2</v>
      </c>
      <c r="M1869" s="41">
        <v>-0.2044590562582016</v>
      </c>
      <c r="N1869" s="41">
        <v>-5.5423978383898503E-5</v>
      </c>
    </row>
    <row r="1870" spans="1:14" x14ac:dyDescent="0.25">
      <c r="A1870">
        <v>7820412</v>
      </c>
      <c r="B1870" t="s">
        <v>27</v>
      </c>
      <c r="C1870" t="s">
        <v>4</v>
      </c>
      <c r="D1870" t="s">
        <v>185</v>
      </c>
      <c r="E1870" t="s">
        <v>643</v>
      </c>
      <c r="F1870">
        <v>5.4215234480889125E-4</v>
      </c>
      <c r="G1870">
        <v>53.8</v>
      </c>
      <c r="H1870">
        <v>2.9167796150718347E-2</v>
      </c>
      <c r="I1870">
        <v>97.2</v>
      </c>
      <c r="J1870">
        <v>5.2697207915424232E-2</v>
      </c>
      <c r="K1870">
        <v>75</v>
      </c>
      <c r="L1870">
        <v>4.0661425860666844E-2</v>
      </c>
      <c r="M1870" s="41">
        <v>9.8133370280265808E-2</v>
      </c>
      <c r="N1870" s="41">
        <v>5.3203236801445272E-5</v>
      </c>
    </row>
    <row r="1871" spans="1:14" x14ac:dyDescent="0.25">
      <c r="A1871">
        <v>7820412</v>
      </c>
      <c r="B1871" t="s">
        <v>27</v>
      </c>
      <c r="C1871" t="s">
        <v>4</v>
      </c>
      <c r="D1871" t="s">
        <v>185</v>
      </c>
      <c r="E1871" t="s">
        <v>644</v>
      </c>
      <c r="F1871">
        <v>2.7107617240444562E-4</v>
      </c>
      <c r="G1871">
        <v>59.6</v>
      </c>
      <c r="H1871">
        <v>1.615613987530496E-2</v>
      </c>
      <c r="I1871">
        <v>76</v>
      </c>
      <c r="J1871">
        <v>2.0601789102737869E-2</v>
      </c>
      <c r="K1871">
        <v>61.405000000000001</v>
      </c>
      <c r="L1871">
        <v>1.6645432366494985E-2</v>
      </c>
      <c r="M1871" s="41">
        <v>-8.0783963203430176E-2</v>
      </c>
      <c r="N1871" s="41">
        <v>-2.1898607536847429E-5</v>
      </c>
    </row>
    <row r="1872" spans="1:14" x14ac:dyDescent="0.25">
      <c r="A1872">
        <v>7820412</v>
      </c>
      <c r="B1872" t="s">
        <v>27</v>
      </c>
      <c r="C1872" t="s">
        <v>4</v>
      </c>
      <c r="D1872" t="s">
        <v>185</v>
      </c>
      <c r="E1872" t="s">
        <v>645</v>
      </c>
      <c r="F1872">
        <v>6.7769043101111417E-4</v>
      </c>
      <c r="G1872">
        <v>54.6</v>
      </c>
      <c r="H1872">
        <v>3.7001897533206832E-2</v>
      </c>
      <c r="I1872">
        <v>80.7</v>
      </c>
      <c r="J1872">
        <v>5.4689617782596914E-2</v>
      </c>
      <c r="K1872">
        <v>75.504999999999995</v>
      </c>
      <c r="L1872">
        <v>5.1169015993494174E-2</v>
      </c>
      <c r="M1872" s="41">
        <v>-6.7030355334281921E-2</v>
      </c>
      <c r="N1872" s="41">
        <v>-4.5425830397317653E-5</v>
      </c>
    </row>
    <row r="1873" spans="1:14" x14ac:dyDescent="0.25">
      <c r="A1873">
        <v>7820412</v>
      </c>
      <c r="B1873" t="s">
        <v>27</v>
      </c>
      <c r="C1873" t="s">
        <v>4</v>
      </c>
      <c r="D1873" t="s">
        <v>185</v>
      </c>
      <c r="E1873" t="s">
        <v>187</v>
      </c>
      <c r="F1873">
        <v>1.3553808620222281E-4</v>
      </c>
      <c r="G1873">
        <v>57.5</v>
      </c>
      <c r="H1873">
        <v>7.7934399566278118E-3</v>
      </c>
      <c r="I1873">
        <v>91.7</v>
      </c>
      <c r="J1873">
        <v>1.2428842504743833E-2</v>
      </c>
      <c r="K1873">
        <v>72.239999999999995</v>
      </c>
      <c r="L1873">
        <v>9.7912713472485761E-3</v>
      </c>
      <c r="M1873" s="41">
        <v>6.367860734462738E-2</v>
      </c>
      <c r="N1873" s="41">
        <v>8.630876571513604E-6</v>
      </c>
    </row>
    <row r="1874" spans="1:14" x14ac:dyDescent="0.25">
      <c r="A1874">
        <v>7820412</v>
      </c>
      <c r="B1874" t="s">
        <v>27</v>
      </c>
      <c r="C1874" t="s">
        <v>4</v>
      </c>
      <c r="D1874" t="s">
        <v>185</v>
      </c>
      <c r="E1874" t="s">
        <v>646</v>
      </c>
      <c r="F1874">
        <v>1.3553808620222281E-4</v>
      </c>
      <c r="G1874">
        <v>58.1</v>
      </c>
      <c r="H1874">
        <v>7.874762808349145E-3</v>
      </c>
      <c r="I1874">
        <v>88.5</v>
      </c>
      <c r="J1874">
        <v>1.1995120628896719E-2</v>
      </c>
      <c r="K1874">
        <v>73.825000000000003</v>
      </c>
      <c r="L1874">
        <v>1.0006099213879099E-2</v>
      </c>
      <c r="M1874" s="41">
        <v>1.9858358427882195E-2</v>
      </c>
      <c r="N1874" s="41">
        <v>2.6915638964329347E-6</v>
      </c>
    </row>
    <row r="1875" spans="1:14" x14ac:dyDescent="0.25">
      <c r="A1875">
        <v>7820412</v>
      </c>
      <c r="B1875" t="s">
        <v>27</v>
      </c>
      <c r="C1875" t="s">
        <v>4</v>
      </c>
      <c r="D1875" t="s">
        <v>185</v>
      </c>
      <c r="E1875" t="s">
        <v>647</v>
      </c>
      <c r="F1875">
        <v>1.3553808620222281E-4</v>
      </c>
      <c r="G1875">
        <v>77.099999999999994</v>
      </c>
      <c r="H1875">
        <v>1.0449986446191379E-2</v>
      </c>
      <c r="I1875">
        <v>83</v>
      </c>
      <c r="J1875">
        <v>1.1249661154784494E-2</v>
      </c>
      <c r="K1875">
        <v>74.574999999999989</v>
      </c>
      <c r="L1875">
        <v>1.0107752778530765E-2</v>
      </c>
      <c r="M1875" s="41">
        <v>-4.5056350529193878E-2</v>
      </c>
      <c r="N1875" s="41">
        <v>-6.1068515219834473E-6</v>
      </c>
    </row>
    <row r="1876" spans="1:14" x14ac:dyDescent="0.25">
      <c r="A1876">
        <v>7820412</v>
      </c>
      <c r="B1876" t="s">
        <v>27</v>
      </c>
      <c r="C1876" t="s">
        <v>4</v>
      </c>
      <c r="D1876" t="s">
        <v>185</v>
      </c>
      <c r="E1876" t="s">
        <v>648</v>
      </c>
      <c r="F1876">
        <v>1.3553808620222281E-4</v>
      </c>
      <c r="G1876">
        <v>58.4</v>
      </c>
      <c r="H1876">
        <v>7.915424234209812E-3</v>
      </c>
      <c r="I1876">
        <v>89.4</v>
      </c>
      <c r="J1876">
        <v>1.211710490647872E-2</v>
      </c>
      <c r="K1876">
        <v>79.02000000000001</v>
      </c>
      <c r="L1876">
        <v>1.0710219571699648E-2</v>
      </c>
      <c r="M1876" s="41">
        <v>-6.8212086334824562E-3</v>
      </c>
      <c r="N1876" s="41">
        <v>-9.2453356376829159E-7</v>
      </c>
    </row>
    <row r="1877" spans="1:14" x14ac:dyDescent="0.25">
      <c r="A1877">
        <v>7820412</v>
      </c>
      <c r="B1877" t="s">
        <v>27</v>
      </c>
      <c r="C1877" t="s">
        <v>4</v>
      </c>
      <c r="D1877" t="s">
        <v>185</v>
      </c>
      <c r="E1877" t="s">
        <v>649</v>
      </c>
      <c r="F1877">
        <v>1.3553808620222281E-4</v>
      </c>
      <c r="G1877">
        <v>62</v>
      </c>
      <c r="H1877">
        <v>8.4033613445378148E-3</v>
      </c>
      <c r="I1877">
        <v>92.6</v>
      </c>
      <c r="J1877">
        <v>1.2550826782325832E-2</v>
      </c>
      <c r="K1877">
        <v>79.239999999999995</v>
      </c>
      <c r="L1877">
        <v>1.0740037950664135E-2</v>
      </c>
      <c r="M1877" s="41">
        <v>2.034723199903965E-2</v>
      </c>
      <c r="N1877" s="41">
        <v>2.7578248846624625E-6</v>
      </c>
    </row>
    <row r="1878" spans="1:14" x14ac:dyDescent="0.25">
      <c r="A1878">
        <v>7820412</v>
      </c>
      <c r="B1878" t="s">
        <v>27</v>
      </c>
      <c r="C1878" t="s">
        <v>4</v>
      </c>
      <c r="D1878" t="s">
        <v>185</v>
      </c>
      <c r="E1878" t="s">
        <v>650</v>
      </c>
      <c r="F1878">
        <v>2.7107617240444562E-4</v>
      </c>
      <c r="G1878">
        <v>52.9</v>
      </c>
      <c r="H1878">
        <v>1.4339929520195173E-2</v>
      </c>
      <c r="I1878">
        <v>55.6</v>
      </c>
      <c r="J1878">
        <v>1.5071835185687178E-2</v>
      </c>
      <c r="K1878">
        <v>52.685000000000002</v>
      </c>
      <c r="L1878">
        <v>1.4281648143128219E-2</v>
      </c>
      <c r="M1878" s="41">
        <v>-0.29372376203536987</v>
      </c>
      <c r="N1878" s="41">
        <v>-7.9621513156782287E-5</v>
      </c>
    </row>
    <row r="1879" spans="1:14" x14ac:dyDescent="0.25">
      <c r="A1879">
        <v>7820412</v>
      </c>
      <c r="B1879" t="s">
        <v>27</v>
      </c>
      <c r="C1879" t="s">
        <v>4</v>
      </c>
      <c r="D1879" t="s">
        <v>185</v>
      </c>
      <c r="E1879" t="s">
        <v>189</v>
      </c>
      <c r="F1879">
        <v>2.7107617240444562E-4</v>
      </c>
      <c r="G1879">
        <v>44.3</v>
      </c>
      <c r="H1879">
        <v>1.200867443751694E-2</v>
      </c>
      <c r="I1879">
        <v>72.400000000000006</v>
      </c>
      <c r="J1879">
        <v>1.9625914882081864E-2</v>
      </c>
      <c r="K1879">
        <v>54.129999999999995</v>
      </c>
      <c r="L1879">
        <v>1.4673353212252641E-2</v>
      </c>
      <c r="M1879" s="41">
        <v>-0.11875681579113007</v>
      </c>
      <c r="N1879" s="41">
        <v>-3.2192143071599367E-5</v>
      </c>
    </row>
    <row r="1880" spans="1:14" x14ac:dyDescent="0.25">
      <c r="A1880">
        <v>7820412</v>
      </c>
      <c r="B1880" t="s">
        <v>27</v>
      </c>
      <c r="C1880" t="s">
        <v>4</v>
      </c>
      <c r="D1880" t="s">
        <v>185</v>
      </c>
      <c r="E1880" t="s">
        <v>190</v>
      </c>
      <c r="F1880">
        <v>6.7769043101111417E-4</v>
      </c>
      <c r="G1880">
        <v>56.2</v>
      </c>
      <c r="H1880">
        <v>3.8086202222824619E-2</v>
      </c>
      <c r="I1880">
        <v>92.4</v>
      </c>
      <c r="J1880">
        <v>6.2618595825426948E-2</v>
      </c>
      <c r="K1880">
        <v>74.92</v>
      </c>
      <c r="L1880">
        <v>5.0772567091352673E-2</v>
      </c>
      <c r="M1880" s="41">
        <v>5.7948008179664612E-2</v>
      </c>
      <c r="N1880" s="41">
        <v>3.9270810639512482E-5</v>
      </c>
    </row>
    <row r="1881" spans="1:14" x14ac:dyDescent="0.25">
      <c r="A1881">
        <v>7820412</v>
      </c>
      <c r="B1881" t="s">
        <v>27</v>
      </c>
      <c r="C1881" t="s">
        <v>4</v>
      </c>
      <c r="D1881" t="s">
        <v>185</v>
      </c>
      <c r="E1881" t="s">
        <v>191</v>
      </c>
      <c r="F1881">
        <v>6.7769043101111417E-4</v>
      </c>
      <c r="G1881">
        <v>39.700000000000003</v>
      </c>
      <c r="H1881">
        <v>2.6904310111141236E-2</v>
      </c>
      <c r="I1881">
        <v>79</v>
      </c>
      <c r="J1881">
        <v>5.3537544049878018E-2</v>
      </c>
      <c r="K1881">
        <v>58.955000000000005</v>
      </c>
      <c r="L1881">
        <v>3.995323936026024E-2</v>
      </c>
      <c r="M1881" s="41">
        <v>-4.3551765382289886E-2</v>
      </c>
      <c r="N1881" s="41">
        <v>-2.9514614653218953E-5</v>
      </c>
    </row>
    <row r="1882" spans="1:14" x14ac:dyDescent="0.25">
      <c r="A1882">
        <v>7820412</v>
      </c>
      <c r="B1882" t="s">
        <v>27</v>
      </c>
      <c r="C1882" t="s">
        <v>4</v>
      </c>
      <c r="D1882" t="s">
        <v>185</v>
      </c>
      <c r="E1882" t="s">
        <v>192</v>
      </c>
      <c r="F1882">
        <v>1.3553808620222281E-4</v>
      </c>
      <c r="G1882">
        <v>46.2</v>
      </c>
      <c r="H1882">
        <v>6.2618595825426945E-3</v>
      </c>
      <c r="I1882">
        <v>80.099999999999994</v>
      </c>
      <c r="J1882">
        <v>1.0856600704798047E-2</v>
      </c>
      <c r="K1882">
        <v>71.699999999999989</v>
      </c>
      <c r="L1882">
        <v>9.7180807806993737E-3</v>
      </c>
      <c r="M1882" s="41">
        <v>-2.5734025985002518E-2</v>
      </c>
      <c r="N1882" s="41">
        <v>-3.4879406322855129E-6</v>
      </c>
    </row>
    <row r="1883" spans="1:14" x14ac:dyDescent="0.25">
      <c r="A1883">
        <v>7820412</v>
      </c>
      <c r="B1883" t="s">
        <v>27</v>
      </c>
      <c r="C1883" t="s">
        <v>4</v>
      </c>
      <c r="D1883" t="s">
        <v>1102</v>
      </c>
      <c r="E1883" t="s">
        <v>1103</v>
      </c>
      <c r="F1883">
        <v>1.3553808620222281E-4</v>
      </c>
      <c r="G1883">
        <v>43.4</v>
      </c>
      <c r="H1883">
        <v>5.8823529411764696E-3</v>
      </c>
      <c r="I1883">
        <v>79.7</v>
      </c>
      <c r="J1883">
        <v>1.0802385470317158E-2</v>
      </c>
      <c r="K1883">
        <v>61.83</v>
      </c>
      <c r="L1883">
        <v>8.3803198698834368E-3</v>
      </c>
      <c r="M1883" s="41">
        <v>-3.0148008954711258E-4</v>
      </c>
      <c r="N1883" s="41">
        <v>-4.08620343652904E-8</v>
      </c>
    </row>
    <row r="1884" spans="1:14" x14ac:dyDescent="0.25">
      <c r="A1884">
        <v>7820412</v>
      </c>
      <c r="B1884" t="s">
        <v>27</v>
      </c>
      <c r="C1884" t="s">
        <v>4</v>
      </c>
      <c r="D1884" t="s">
        <v>746</v>
      </c>
      <c r="E1884" t="s">
        <v>1104</v>
      </c>
      <c r="F1884">
        <v>2.7107617240444562E-4</v>
      </c>
      <c r="G1884">
        <v>83.5</v>
      </c>
      <c r="H1884">
        <v>2.2634860395771211E-2</v>
      </c>
      <c r="I1884">
        <v>81.900000000000006</v>
      </c>
      <c r="J1884">
        <v>2.2201138519924099E-2</v>
      </c>
      <c r="K1884">
        <v>86.015000000000001</v>
      </c>
      <c r="L1884">
        <v>2.3316616969368389E-2</v>
      </c>
      <c r="M1884" s="41">
        <v>-1.0978084988892078E-2</v>
      </c>
      <c r="N1884" s="41">
        <v>-2.9758972591195656E-6</v>
      </c>
    </row>
    <row r="1885" spans="1:14" x14ac:dyDescent="0.25">
      <c r="A1885">
        <v>7820412</v>
      </c>
      <c r="B1885" t="s">
        <v>27</v>
      </c>
      <c r="C1885" t="s">
        <v>4</v>
      </c>
      <c r="D1885" t="s">
        <v>746</v>
      </c>
      <c r="E1885" t="s">
        <v>1105</v>
      </c>
      <c r="F1885">
        <v>2.7107617240444562E-4</v>
      </c>
      <c r="G1885">
        <v>81.2</v>
      </c>
      <c r="H1885">
        <v>2.2011385199240986E-2</v>
      </c>
      <c r="I1885">
        <v>77.2</v>
      </c>
      <c r="J1885">
        <v>2.0927080509623202E-2</v>
      </c>
      <c r="K1885">
        <v>80.25</v>
      </c>
      <c r="L1885">
        <v>2.1753862835456762E-2</v>
      </c>
      <c r="M1885" s="41">
        <v>-7.0870824158191681E-2</v>
      </c>
      <c r="N1885" s="41">
        <v>-1.9211391747951118E-5</v>
      </c>
    </row>
    <row r="1886" spans="1:14" x14ac:dyDescent="0.25">
      <c r="A1886">
        <v>7820412</v>
      </c>
      <c r="B1886" t="s">
        <v>27</v>
      </c>
      <c r="C1886" t="s">
        <v>4</v>
      </c>
      <c r="D1886" t="s">
        <v>746</v>
      </c>
      <c r="E1886" t="s">
        <v>1106</v>
      </c>
      <c r="F1886">
        <v>1.3553808620222281E-4</v>
      </c>
      <c r="G1886">
        <v>81.5</v>
      </c>
      <c r="H1886">
        <v>1.1046354025481158E-2</v>
      </c>
      <c r="I1886">
        <v>86.6</v>
      </c>
      <c r="J1886">
        <v>1.1737598265112495E-2</v>
      </c>
      <c r="K1886">
        <v>76.069999999999993</v>
      </c>
      <c r="L1886">
        <v>1.0310382217403088E-2</v>
      </c>
      <c r="M1886" s="41">
        <v>-9.3214595690369606E-3</v>
      </c>
      <c r="N1886" s="41">
        <v>-1.2634127905986662E-6</v>
      </c>
    </row>
    <row r="1887" spans="1:14" x14ac:dyDescent="0.25">
      <c r="A1887">
        <v>7820412</v>
      </c>
      <c r="B1887" t="s">
        <v>27</v>
      </c>
      <c r="C1887" t="s">
        <v>4</v>
      </c>
      <c r="D1887" t="s">
        <v>746</v>
      </c>
      <c r="E1887" t="s">
        <v>1107</v>
      </c>
      <c r="F1887">
        <v>2.7107617240444562E-4</v>
      </c>
      <c r="G1887">
        <v>87</v>
      </c>
      <c r="H1887">
        <v>2.3583626999186768E-2</v>
      </c>
      <c r="I1887">
        <v>88.9</v>
      </c>
      <c r="J1887">
        <v>2.4098671726755217E-2</v>
      </c>
      <c r="K1887">
        <v>81.794999999999987</v>
      </c>
      <c r="L1887">
        <v>2.2172675521821627E-2</v>
      </c>
      <c r="M1887" s="41">
        <v>8.439171314239502E-2</v>
      </c>
      <c r="N1887" s="41">
        <v>2.2876582581294393E-5</v>
      </c>
    </row>
    <row r="1888" spans="1:14" x14ac:dyDescent="0.25">
      <c r="A1888">
        <v>7820412</v>
      </c>
      <c r="B1888" t="s">
        <v>27</v>
      </c>
      <c r="C1888" t="s">
        <v>4</v>
      </c>
      <c r="D1888" t="s">
        <v>746</v>
      </c>
      <c r="E1888" t="s">
        <v>1108</v>
      </c>
      <c r="F1888">
        <v>1.3553808620222281E-4</v>
      </c>
      <c r="G1888">
        <v>73.900000000000006</v>
      </c>
      <c r="H1888">
        <v>1.0016264570344267E-2</v>
      </c>
      <c r="I1888">
        <v>74.400000000000006</v>
      </c>
      <c r="J1888">
        <v>1.0084033613445379E-2</v>
      </c>
      <c r="K1888">
        <v>79.81</v>
      </c>
      <c r="L1888">
        <v>1.0817294659799402E-2</v>
      </c>
      <c r="M1888" s="41">
        <v>-8.083999902009964E-2</v>
      </c>
      <c r="N1888" s="41">
        <v>-1.0956898755773873E-5</v>
      </c>
    </row>
    <row r="1889" spans="1:14" x14ac:dyDescent="0.25">
      <c r="A1889">
        <v>7820412</v>
      </c>
      <c r="B1889" t="s">
        <v>27</v>
      </c>
      <c r="C1889" t="s">
        <v>4</v>
      </c>
      <c r="D1889" t="s">
        <v>746</v>
      </c>
      <c r="E1889" t="s">
        <v>1109</v>
      </c>
      <c r="F1889">
        <v>9.4876660341555979E-4</v>
      </c>
      <c r="G1889">
        <v>87.6</v>
      </c>
      <c r="H1889">
        <v>8.3111954459203038E-2</v>
      </c>
      <c r="I1889">
        <v>78</v>
      </c>
      <c r="J1889">
        <v>7.4003795066413663E-2</v>
      </c>
      <c r="K1889">
        <v>81.185000000000002</v>
      </c>
      <c r="L1889">
        <v>7.7025616698292221E-2</v>
      </c>
      <c r="M1889" s="41">
        <v>-9.0182967483997345E-2</v>
      </c>
      <c r="N1889" s="41">
        <v>-8.5562587745728028E-5</v>
      </c>
    </row>
    <row r="1890" spans="1:14" x14ac:dyDescent="0.25">
      <c r="A1890">
        <v>7820412</v>
      </c>
      <c r="B1890" t="s">
        <v>27</v>
      </c>
      <c r="C1890" t="s">
        <v>4</v>
      </c>
      <c r="D1890" t="s">
        <v>746</v>
      </c>
      <c r="E1890" t="s">
        <v>1110</v>
      </c>
      <c r="F1890">
        <v>4.0661425860666849E-4</v>
      </c>
      <c r="G1890">
        <v>77.2</v>
      </c>
      <c r="H1890">
        <v>3.1390620764434808E-2</v>
      </c>
      <c r="I1890">
        <v>88.5</v>
      </c>
      <c r="J1890">
        <v>3.5985361886690159E-2</v>
      </c>
      <c r="K1890">
        <v>84.564999999999998</v>
      </c>
      <c r="L1890">
        <v>3.4385334779072921E-2</v>
      </c>
      <c r="M1890" s="41">
        <v>7.2520233690738678E-2</v>
      </c>
      <c r="N1890" s="41">
        <v>2.9487761056142051E-5</v>
      </c>
    </row>
    <row r="1891" spans="1:14" x14ac:dyDescent="0.25">
      <c r="A1891">
        <v>7820412</v>
      </c>
      <c r="B1891" t="s">
        <v>27</v>
      </c>
      <c r="C1891" t="s">
        <v>4</v>
      </c>
      <c r="D1891" t="s">
        <v>1111</v>
      </c>
      <c r="E1891" t="s">
        <v>1112</v>
      </c>
      <c r="F1891">
        <v>1.3553808620222281E-4</v>
      </c>
      <c r="G1891">
        <v>69.5</v>
      </c>
      <c r="H1891">
        <v>9.4198969910544855E-3</v>
      </c>
      <c r="I1891" t="s">
        <v>8</v>
      </c>
      <c r="J1891" t="s">
        <v>99</v>
      </c>
      <c r="K1891" t="s">
        <v>9</v>
      </c>
      <c r="L1891" t="s">
        <v>99</v>
      </c>
      <c r="M1891" s="41">
        <v>0</v>
      </c>
      <c r="N1891" s="41">
        <v>0</v>
      </c>
    </row>
    <row r="1892" spans="1:14" x14ac:dyDescent="0.25">
      <c r="A1892">
        <v>7820412</v>
      </c>
      <c r="B1892" t="s">
        <v>27</v>
      </c>
      <c r="C1892" t="s">
        <v>4</v>
      </c>
      <c r="D1892" t="s">
        <v>749</v>
      </c>
      <c r="E1892" t="s">
        <v>1113</v>
      </c>
      <c r="F1892">
        <v>4.0661425860666849E-4</v>
      </c>
      <c r="G1892">
        <v>47.9</v>
      </c>
      <c r="H1892">
        <v>1.9476822987259421E-2</v>
      </c>
      <c r="I1892">
        <v>74.400000000000006</v>
      </c>
      <c r="J1892">
        <v>3.0252100840336138E-2</v>
      </c>
      <c r="K1892">
        <v>59.424999999999997</v>
      </c>
      <c r="L1892">
        <v>2.4163052317701272E-2</v>
      </c>
      <c r="M1892" s="41">
        <v>-0.10110225528478622</v>
      </c>
      <c r="N1892" s="41">
        <v>-4.1109618576085484E-5</v>
      </c>
    </row>
    <row r="1893" spans="1:14" x14ac:dyDescent="0.25">
      <c r="A1893">
        <v>7820412</v>
      </c>
      <c r="B1893" t="s">
        <v>27</v>
      </c>
      <c r="C1893" t="s">
        <v>4</v>
      </c>
      <c r="D1893" t="s">
        <v>749</v>
      </c>
      <c r="E1893" t="s">
        <v>1114</v>
      </c>
      <c r="F1893">
        <v>2.7107617240444562E-4</v>
      </c>
      <c r="G1893">
        <v>81.3</v>
      </c>
      <c r="H1893">
        <v>2.2038492816481427E-2</v>
      </c>
      <c r="I1893">
        <v>91.6</v>
      </c>
      <c r="J1893">
        <v>2.4830577392247217E-2</v>
      </c>
      <c r="K1893">
        <v>88.36999999999999</v>
      </c>
      <c r="L1893">
        <v>2.3955001355380857E-2</v>
      </c>
      <c r="M1893" s="41">
        <v>0.14904572069644928</v>
      </c>
      <c r="N1893" s="41">
        <v>4.0402743479655537E-5</v>
      </c>
    </row>
    <row r="1894" spans="1:14" x14ac:dyDescent="0.25">
      <c r="A1894">
        <v>7820412</v>
      </c>
      <c r="B1894" t="s">
        <v>27</v>
      </c>
      <c r="C1894" t="s">
        <v>4</v>
      </c>
      <c r="D1894" t="s">
        <v>1115</v>
      </c>
      <c r="E1894" t="s">
        <v>1116</v>
      </c>
      <c r="F1894">
        <v>2.7107617240444562E-4</v>
      </c>
      <c r="G1894">
        <v>32.799999999999997</v>
      </c>
      <c r="H1894">
        <v>8.8912984548658158E-3</v>
      </c>
      <c r="I1894">
        <v>60.3</v>
      </c>
      <c r="J1894">
        <v>1.634589319598807E-2</v>
      </c>
      <c r="K1894">
        <v>49.074999999999996</v>
      </c>
      <c r="L1894">
        <v>1.3303063160748169E-2</v>
      </c>
      <c r="M1894" s="41">
        <v>-0.22818966209888458</v>
      </c>
      <c r="N1894" s="41">
        <v>-6.1856780184029426E-5</v>
      </c>
    </row>
    <row r="1895" spans="1:14" x14ac:dyDescent="0.25">
      <c r="A1895">
        <v>7820412</v>
      </c>
      <c r="B1895" t="s">
        <v>27</v>
      </c>
      <c r="C1895" t="s">
        <v>4</v>
      </c>
      <c r="D1895" t="s">
        <v>751</v>
      </c>
      <c r="E1895" t="s">
        <v>1117</v>
      </c>
      <c r="F1895">
        <v>9.4876660341555979E-4</v>
      </c>
      <c r="G1895">
        <v>57.7</v>
      </c>
      <c r="H1895">
        <v>5.4743833017077803E-2</v>
      </c>
      <c r="I1895">
        <v>68.099999999999994</v>
      </c>
      <c r="J1895">
        <v>6.4611005692599616E-2</v>
      </c>
      <c r="K1895">
        <v>58.644999999999996</v>
      </c>
      <c r="L1895">
        <v>5.5640417457305504E-2</v>
      </c>
      <c r="M1895" s="41">
        <v>-0.15331052243709564</v>
      </c>
      <c r="N1895" s="41">
        <v>-1.4545590364050821E-4</v>
      </c>
    </row>
    <row r="1896" spans="1:14" x14ac:dyDescent="0.25">
      <c r="A1896">
        <v>7820412</v>
      </c>
      <c r="B1896" t="s">
        <v>27</v>
      </c>
      <c r="C1896" t="s">
        <v>4</v>
      </c>
      <c r="D1896" t="s">
        <v>751</v>
      </c>
      <c r="E1896" t="s">
        <v>1118</v>
      </c>
      <c r="F1896">
        <v>1.3553808620222281E-4</v>
      </c>
      <c r="G1896">
        <v>58.1</v>
      </c>
      <c r="H1896">
        <v>7.874762808349145E-3</v>
      </c>
      <c r="I1896">
        <v>77</v>
      </c>
      <c r="J1896">
        <v>1.0436432637571156E-2</v>
      </c>
      <c r="K1896">
        <v>71.94</v>
      </c>
      <c r="L1896">
        <v>9.750609921387909E-3</v>
      </c>
      <c r="M1896" s="41">
        <v>-6.8492956459522247E-2</v>
      </c>
      <c r="N1896" s="41">
        <v>-9.2834042368558205E-6</v>
      </c>
    </row>
    <row r="1897" spans="1:14" x14ac:dyDescent="0.25">
      <c r="A1897">
        <v>7820412</v>
      </c>
      <c r="B1897" t="s">
        <v>27</v>
      </c>
      <c r="C1897" t="s">
        <v>4</v>
      </c>
      <c r="D1897" t="s">
        <v>299</v>
      </c>
      <c r="E1897" t="s">
        <v>1119</v>
      </c>
      <c r="F1897">
        <v>1.3553808620222281E-4</v>
      </c>
      <c r="G1897">
        <v>98.8</v>
      </c>
      <c r="H1897">
        <v>1.3391162916779614E-2</v>
      </c>
      <c r="I1897">
        <v>93.4</v>
      </c>
      <c r="J1897">
        <v>1.2659257251287611E-2</v>
      </c>
      <c r="K1897">
        <v>93.84</v>
      </c>
      <c r="L1897">
        <v>1.2718894009216589E-2</v>
      </c>
      <c r="M1897" s="41">
        <v>3.464372456073761E-2</v>
      </c>
      <c r="N1897" s="41">
        <v>4.6955441258793177E-6</v>
      </c>
    </row>
    <row r="1898" spans="1:14" x14ac:dyDescent="0.25">
      <c r="A1898">
        <v>7820412</v>
      </c>
      <c r="B1898" t="s">
        <v>27</v>
      </c>
      <c r="C1898" t="s">
        <v>4</v>
      </c>
      <c r="D1898" t="s">
        <v>299</v>
      </c>
      <c r="E1898" t="s">
        <v>941</v>
      </c>
      <c r="F1898">
        <v>4.0661425860666849E-4</v>
      </c>
      <c r="G1898">
        <v>77.5</v>
      </c>
      <c r="H1898">
        <v>3.1512605042016806E-2</v>
      </c>
      <c r="I1898">
        <v>83.7</v>
      </c>
      <c r="J1898">
        <v>3.4033613445378155E-2</v>
      </c>
      <c r="K1898">
        <v>82.460000000000008</v>
      </c>
      <c r="L1898">
        <v>3.3529411764705884E-2</v>
      </c>
      <c r="M1898" s="41">
        <v>6.4588733948767185E-3</v>
      </c>
      <c r="N1898" s="41">
        <v>2.626270016892133E-6</v>
      </c>
    </row>
    <row r="1899" spans="1:14" x14ac:dyDescent="0.25">
      <c r="A1899">
        <v>7820412</v>
      </c>
      <c r="B1899" t="s">
        <v>27</v>
      </c>
      <c r="C1899" t="s">
        <v>4</v>
      </c>
      <c r="D1899" t="s">
        <v>299</v>
      </c>
      <c r="E1899" t="s">
        <v>1120</v>
      </c>
      <c r="F1899">
        <v>1.3553808620222281E-4</v>
      </c>
      <c r="G1899">
        <v>94.2</v>
      </c>
      <c r="H1899">
        <v>1.2767687720249389E-2</v>
      </c>
      <c r="I1899">
        <v>85.7</v>
      </c>
      <c r="J1899">
        <v>1.1615613987530495E-2</v>
      </c>
      <c r="K1899">
        <v>86.084999999999994</v>
      </c>
      <c r="L1899">
        <v>1.166779615071835E-2</v>
      </c>
      <c r="M1899" s="41">
        <v>-2.2977842018008232E-2</v>
      </c>
      <c r="N1899" s="41">
        <v>-3.114372732177857E-6</v>
      </c>
    </row>
    <row r="1900" spans="1:14" x14ac:dyDescent="0.25">
      <c r="A1900">
        <v>7820412</v>
      </c>
      <c r="B1900" t="s">
        <v>27</v>
      </c>
      <c r="C1900" t="s">
        <v>4</v>
      </c>
      <c r="D1900" t="s">
        <v>299</v>
      </c>
      <c r="E1900" t="s">
        <v>1121</v>
      </c>
      <c r="F1900">
        <v>2.7107617240444562E-4</v>
      </c>
      <c r="G1900">
        <v>76</v>
      </c>
      <c r="H1900">
        <v>2.0601789102737869E-2</v>
      </c>
      <c r="I1900">
        <v>97.9</v>
      </c>
      <c r="J1900">
        <v>2.6538357278395229E-2</v>
      </c>
      <c r="K1900">
        <v>88.385000000000005</v>
      </c>
      <c r="L1900">
        <v>2.3959067497966929E-2</v>
      </c>
      <c r="M1900" s="41">
        <v>0.13209351897239685</v>
      </c>
      <c r="N1900" s="41">
        <v>3.5807405522471354E-5</v>
      </c>
    </row>
    <row r="1901" spans="1:14" x14ac:dyDescent="0.25">
      <c r="A1901">
        <v>7820412</v>
      </c>
      <c r="B1901" t="s">
        <v>27</v>
      </c>
      <c r="C1901" t="s">
        <v>4</v>
      </c>
      <c r="D1901" t="s">
        <v>299</v>
      </c>
      <c r="E1901" t="s">
        <v>1122</v>
      </c>
      <c r="F1901">
        <v>2.7107617240444562E-4</v>
      </c>
      <c r="G1901">
        <v>83.6</v>
      </c>
      <c r="H1901">
        <v>2.2661968013011652E-2</v>
      </c>
      <c r="I1901">
        <v>89.2</v>
      </c>
      <c r="J1901">
        <v>2.4179994578476551E-2</v>
      </c>
      <c r="K1901">
        <v>78.53</v>
      </c>
      <c r="L1901">
        <v>2.1287611818921116E-2</v>
      </c>
      <c r="M1901" s="41">
        <v>4.0098484605550766E-2</v>
      </c>
      <c r="N1901" s="41">
        <v>1.0869743726091289E-5</v>
      </c>
    </row>
    <row r="1902" spans="1:14" x14ac:dyDescent="0.25">
      <c r="A1902">
        <v>7820412</v>
      </c>
      <c r="B1902" t="s">
        <v>27</v>
      </c>
      <c r="C1902" t="s">
        <v>4</v>
      </c>
      <c r="D1902" t="s">
        <v>299</v>
      </c>
      <c r="E1902" t="s">
        <v>942</v>
      </c>
      <c r="F1902">
        <v>5.4215234480889125E-4</v>
      </c>
      <c r="G1902">
        <v>71.400000000000006</v>
      </c>
      <c r="H1902">
        <v>3.870967741935484E-2</v>
      </c>
      <c r="I1902">
        <v>97.2</v>
      </c>
      <c r="J1902">
        <v>5.2697207915424232E-2</v>
      </c>
      <c r="K1902">
        <v>84.36999999999999</v>
      </c>
      <c r="L1902">
        <v>4.5741393331526152E-2</v>
      </c>
      <c r="M1902" s="41">
        <v>0.15545588731765747</v>
      </c>
      <c r="N1902" s="41">
        <v>8.4280773823614777E-5</v>
      </c>
    </row>
    <row r="1903" spans="1:14" x14ac:dyDescent="0.25">
      <c r="A1903">
        <v>7820412</v>
      </c>
      <c r="B1903" t="s">
        <v>27</v>
      </c>
      <c r="C1903" t="s">
        <v>4</v>
      </c>
      <c r="D1903" t="s">
        <v>299</v>
      </c>
      <c r="E1903" t="s">
        <v>612</v>
      </c>
      <c r="F1903">
        <v>2.7107617240444562E-4</v>
      </c>
      <c r="G1903">
        <v>97.2</v>
      </c>
      <c r="H1903">
        <v>2.6348603957712116E-2</v>
      </c>
      <c r="I1903">
        <v>92.2</v>
      </c>
      <c r="J1903">
        <v>2.4993223095689888E-2</v>
      </c>
      <c r="K1903">
        <v>91.674999999999983</v>
      </c>
      <c r="L1903">
        <v>2.4850908105177549E-2</v>
      </c>
      <c r="M1903" s="41">
        <v>3.7367761135101318E-2</v>
      </c>
      <c r="N1903" s="41">
        <v>1.0129509659826868E-5</v>
      </c>
    </row>
    <row r="1904" spans="1:14" x14ac:dyDescent="0.25">
      <c r="A1904">
        <v>7820412</v>
      </c>
      <c r="B1904" t="s">
        <v>27</v>
      </c>
      <c r="C1904" t="s">
        <v>4</v>
      </c>
      <c r="D1904" t="s">
        <v>299</v>
      </c>
      <c r="E1904" t="s">
        <v>1123</v>
      </c>
      <c r="F1904">
        <v>1.3553808620222281E-4</v>
      </c>
      <c r="G1904">
        <v>75.2</v>
      </c>
      <c r="H1904">
        <v>1.0192464082407156E-2</v>
      </c>
      <c r="I1904">
        <v>90.4</v>
      </c>
      <c r="J1904">
        <v>1.2252642992680944E-2</v>
      </c>
      <c r="K1904">
        <v>81.760000000000005</v>
      </c>
      <c r="L1904">
        <v>1.1081593927893738E-2</v>
      </c>
      <c r="M1904" s="41">
        <v>3.8443591445684433E-2</v>
      </c>
      <c r="N1904" s="41">
        <v>5.2105708112882121E-6</v>
      </c>
    </row>
    <row r="1905" spans="1:14" x14ac:dyDescent="0.25">
      <c r="A1905">
        <v>7820412</v>
      </c>
      <c r="B1905" t="s">
        <v>27</v>
      </c>
      <c r="C1905" t="s">
        <v>4</v>
      </c>
      <c r="D1905" t="s">
        <v>754</v>
      </c>
      <c r="E1905" t="s">
        <v>1124</v>
      </c>
      <c r="F1905">
        <v>1.3553808620222281E-4</v>
      </c>
      <c r="G1905">
        <v>77</v>
      </c>
      <c r="H1905">
        <v>1.0436432637571156E-2</v>
      </c>
      <c r="I1905">
        <v>68.8</v>
      </c>
      <c r="J1905">
        <v>9.3250203307129291E-3</v>
      </c>
      <c r="K1905" t="s">
        <v>9</v>
      </c>
      <c r="L1905" t="s">
        <v>99</v>
      </c>
      <c r="M1905" s="41" t="s">
        <v>99</v>
      </c>
      <c r="N1905" s="41" t="s">
        <v>99</v>
      </c>
    </row>
    <row r="1906" spans="1:14" x14ac:dyDescent="0.25">
      <c r="A1906">
        <v>7820412</v>
      </c>
      <c r="B1906" t="s">
        <v>27</v>
      </c>
      <c r="C1906" t="s">
        <v>4</v>
      </c>
      <c r="D1906" t="s">
        <v>754</v>
      </c>
      <c r="E1906" t="s">
        <v>1125</v>
      </c>
      <c r="F1906">
        <v>1.3553808620222281E-4</v>
      </c>
      <c r="G1906">
        <v>64.099999999999994</v>
      </c>
      <c r="H1906">
        <v>8.6879913255624823E-3</v>
      </c>
      <c r="I1906">
        <v>76.400000000000006</v>
      </c>
      <c r="J1906">
        <v>1.0355109785849824E-2</v>
      </c>
      <c r="K1906">
        <v>73.569999999999993</v>
      </c>
      <c r="L1906">
        <v>9.9715370018975315E-3</v>
      </c>
      <c r="M1906" s="41">
        <v>-8.8742941617965698E-2</v>
      </c>
      <c r="N1906" s="41">
        <v>-1.2028048470854662E-5</v>
      </c>
    </row>
    <row r="1907" spans="1:14" x14ac:dyDescent="0.25">
      <c r="A1907">
        <v>7820412</v>
      </c>
      <c r="B1907" t="s">
        <v>27</v>
      </c>
      <c r="C1907" t="s">
        <v>4</v>
      </c>
      <c r="D1907" t="s">
        <v>563</v>
      </c>
      <c r="E1907" t="s">
        <v>451</v>
      </c>
      <c r="F1907">
        <v>1.3553808620222281E-4</v>
      </c>
      <c r="G1907">
        <v>99.7</v>
      </c>
      <c r="H1907">
        <v>1.3513147194361615E-2</v>
      </c>
      <c r="I1907">
        <v>98.1</v>
      </c>
      <c r="J1907">
        <v>1.3296286256438057E-2</v>
      </c>
      <c r="K1907">
        <v>97.484999999999985</v>
      </c>
      <c r="L1907">
        <v>1.3212930333423689E-2</v>
      </c>
      <c r="M1907" s="41">
        <v>5.0173491239547729E-2</v>
      </c>
      <c r="N1907" s="41">
        <v>6.800418980692291E-6</v>
      </c>
    </row>
    <row r="1908" spans="1:14" x14ac:dyDescent="0.25">
      <c r="A1908">
        <v>7820412</v>
      </c>
      <c r="B1908" t="s">
        <v>27</v>
      </c>
      <c r="C1908" t="s">
        <v>4</v>
      </c>
      <c r="D1908" t="s">
        <v>563</v>
      </c>
      <c r="E1908" t="s">
        <v>454</v>
      </c>
      <c r="F1908">
        <v>2.7107617240444562E-4</v>
      </c>
      <c r="G1908">
        <v>72.7</v>
      </c>
      <c r="H1908">
        <v>1.9707237733803198E-2</v>
      </c>
      <c r="I1908">
        <v>82.5</v>
      </c>
      <c r="J1908">
        <v>2.2363784223366764E-2</v>
      </c>
      <c r="K1908">
        <v>70.474999999999994</v>
      </c>
      <c r="L1908">
        <v>1.9104093250203305E-2</v>
      </c>
      <c r="M1908" s="41">
        <v>6.7903297021985054E-3</v>
      </c>
      <c r="N1908" s="41">
        <v>1.8406965850361899E-6</v>
      </c>
    </row>
    <row r="1909" spans="1:14" x14ac:dyDescent="0.25">
      <c r="A1909">
        <v>7820412</v>
      </c>
      <c r="B1909" t="s">
        <v>27</v>
      </c>
      <c r="C1909" t="s">
        <v>4</v>
      </c>
      <c r="D1909" t="s">
        <v>563</v>
      </c>
      <c r="E1909" t="s">
        <v>1126</v>
      </c>
      <c r="F1909">
        <v>1.3553808620222281E-4</v>
      </c>
      <c r="G1909">
        <v>67.7</v>
      </c>
      <c r="H1909">
        <v>9.175928435890485E-3</v>
      </c>
      <c r="I1909">
        <v>69.900000000000006</v>
      </c>
      <c r="J1909">
        <v>9.4741122255353749E-3</v>
      </c>
      <c r="K1909">
        <v>64.81</v>
      </c>
      <c r="L1909">
        <v>8.784223366766061E-3</v>
      </c>
      <c r="M1909" s="41">
        <v>-0.18411926925182343</v>
      </c>
      <c r="N1909" s="41">
        <v>-2.4955173387343915E-5</v>
      </c>
    </row>
    <row r="1910" spans="1:14" x14ac:dyDescent="0.25">
      <c r="A1910">
        <v>7820412</v>
      </c>
      <c r="B1910" t="s">
        <v>27</v>
      </c>
      <c r="C1910" t="s">
        <v>4</v>
      </c>
      <c r="D1910" t="s">
        <v>563</v>
      </c>
      <c r="E1910" t="s">
        <v>1127</v>
      </c>
      <c r="F1910">
        <v>1.3553808620222281E-4</v>
      </c>
      <c r="G1910">
        <v>59.2</v>
      </c>
      <c r="H1910">
        <v>8.0238547031715908E-3</v>
      </c>
      <c r="I1910">
        <v>92.9</v>
      </c>
      <c r="J1910">
        <v>1.2591488208186501E-2</v>
      </c>
      <c r="K1910">
        <v>77.190000000000012</v>
      </c>
      <c r="L1910">
        <v>1.046218487394958E-2</v>
      </c>
      <c r="M1910" s="41">
        <v>5.1117546856403351E-2</v>
      </c>
      <c r="N1910" s="41">
        <v>6.9283744722693609E-6</v>
      </c>
    </row>
    <row r="1911" spans="1:14" x14ac:dyDescent="0.25">
      <c r="A1911">
        <v>7820412</v>
      </c>
      <c r="B1911" t="s">
        <v>27</v>
      </c>
      <c r="C1911" t="s">
        <v>4</v>
      </c>
      <c r="D1911" t="s">
        <v>563</v>
      </c>
      <c r="E1911" t="s">
        <v>1128</v>
      </c>
      <c r="F1911">
        <v>1.3553808620222281E-4</v>
      </c>
      <c r="G1911">
        <v>100</v>
      </c>
      <c r="H1911">
        <v>1.355380862022228E-2</v>
      </c>
      <c r="I1911">
        <v>97.8</v>
      </c>
      <c r="J1911">
        <v>1.325562483057739E-2</v>
      </c>
      <c r="K1911">
        <v>98.089999999999989</v>
      </c>
      <c r="L1911">
        <v>1.3294930875576033E-2</v>
      </c>
      <c r="M1911" s="41">
        <v>-3.0043827369809151E-2</v>
      </c>
      <c r="N1911" s="41">
        <v>-4.0720828638938939E-6</v>
      </c>
    </row>
    <row r="1912" spans="1:14" x14ac:dyDescent="0.25">
      <c r="A1912">
        <v>7820412</v>
      </c>
      <c r="B1912" t="s">
        <v>27</v>
      </c>
      <c r="C1912" t="s">
        <v>4</v>
      </c>
      <c r="D1912" t="s">
        <v>563</v>
      </c>
      <c r="E1912" t="s">
        <v>1129</v>
      </c>
      <c r="F1912">
        <v>1.3553808620222281E-4</v>
      </c>
      <c r="G1912">
        <v>96.3</v>
      </c>
      <c r="H1912">
        <v>1.3052317701274057E-2</v>
      </c>
      <c r="I1912">
        <v>90</v>
      </c>
      <c r="J1912">
        <v>1.2198427758200053E-2</v>
      </c>
      <c r="K1912">
        <v>93.989999999999981</v>
      </c>
      <c r="L1912">
        <v>1.2739224722146919E-2</v>
      </c>
      <c r="M1912" s="41">
        <v>-3.0227420851588249E-2</v>
      </c>
      <c r="N1912" s="41">
        <v>-4.0969667730534355E-6</v>
      </c>
    </row>
    <row r="1913" spans="1:14" x14ac:dyDescent="0.25">
      <c r="A1913">
        <v>7820412</v>
      </c>
      <c r="B1913" t="s">
        <v>27</v>
      </c>
      <c r="C1913" t="s">
        <v>4</v>
      </c>
      <c r="D1913" t="s">
        <v>563</v>
      </c>
      <c r="E1913" t="s">
        <v>1130</v>
      </c>
      <c r="F1913">
        <v>1.3553808620222281E-4</v>
      </c>
      <c r="G1913">
        <v>96.7</v>
      </c>
      <c r="H1913">
        <v>1.3106532935754946E-2</v>
      </c>
      <c r="I1913">
        <v>95.1</v>
      </c>
      <c r="J1913">
        <v>1.2889671997831389E-2</v>
      </c>
      <c r="K1913">
        <v>93.325000000000003</v>
      </c>
      <c r="L1913">
        <v>1.2649091894822445E-2</v>
      </c>
      <c r="M1913" s="41">
        <v>-2.0481560379266739E-2</v>
      </c>
      <c r="N1913" s="41">
        <v>-2.7760314962410864E-6</v>
      </c>
    </row>
    <row r="1914" spans="1:14" x14ac:dyDescent="0.25">
      <c r="A1914">
        <v>7820412</v>
      </c>
      <c r="B1914" t="s">
        <v>27</v>
      </c>
      <c r="C1914" t="s">
        <v>4</v>
      </c>
      <c r="D1914" t="s">
        <v>563</v>
      </c>
      <c r="E1914" t="s">
        <v>1131</v>
      </c>
      <c r="F1914">
        <v>2.7107617240444562E-4</v>
      </c>
      <c r="G1914">
        <v>67.5</v>
      </c>
      <c r="H1914">
        <v>1.8297641637300081E-2</v>
      </c>
      <c r="I1914">
        <v>75.099999999999994</v>
      </c>
      <c r="J1914">
        <v>2.0357820547573863E-2</v>
      </c>
      <c r="K1914">
        <v>66.474999999999994</v>
      </c>
      <c r="L1914">
        <v>1.8019788560585521E-2</v>
      </c>
      <c r="M1914" s="41">
        <v>-0.17448177933692932</v>
      </c>
      <c r="N1914" s="41">
        <v>-4.7297852896971891E-5</v>
      </c>
    </row>
    <row r="1915" spans="1:14" x14ac:dyDescent="0.25">
      <c r="A1915">
        <v>7820412</v>
      </c>
      <c r="B1915" t="s">
        <v>27</v>
      </c>
      <c r="C1915" t="s">
        <v>4</v>
      </c>
      <c r="D1915" t="s">
        <v>563</v>
      </c>
      <c r="E1915" t="s">
        <v>1132</v>
      </c>
      <c r="F1915">
        <v>1.3553808620222281E-4</v>
      </c>
      <c r="G1915">
        <v>85.1</v>
      </c>
      <c r="H1915">
        <v>1.1534291135809161E-2</v>
      </c>
      <c r="I1915">
        <v>86.7</v>
      </c>
      <c r="J1915">
        <v>1.1751152073732719E-2</v>
      </c>
      <c r="K1915">
        <v>80.034999999999997</v>
      </c>
      <c r="L1915">
        <v>1.0847790729194902E-2</v>
      </c>
      <c r="M1915" s="41">
        <v>-6.1713404953479767E-2</v>
      </c>
      <c r="N1915" s="41">
        <v>-8.3645168004174255E-6</v>
      </c>
    </row>
    <row r="1916" spans="1:14" x14ac:dyDescent="0.25">
      <c r="A1916">
        <v>7820412</v>
      </c>
      <c r="B1916" t="s">
        <v>27</v>
      </c>
      <c r="C1916" t="s">
        <v>4</v>
      </c>
      <c r="D1916" t="s">
        <v>563</v>
      </c>
      <c r="E1916" t="s">
        <v>1133</v>
      </c>
      <c r="F1916">
        <v>1.3553808620222281E-4</v>
      </c>
      <c r="G1916">
        <v>99.4</v>
      </c>
      <c r="H1916">
        <v>1.3472485768500948E-2</v>
      </c>
      <c r="I1916">
        <v>96.8</v>
      </c>
      <c r="J1916">
        <v>1.3120086744375167E-2</v>
      </c>
      <c r="K1916">
        <v>95.57</v>
      </c>
      <c r="L1916">
        <v>1.2953374898346434E-2</v>
      </c>
      <c r="M1916" s="41">
        <v>-7.7387550845742226E-4</v>
      </c>
      <c r="N1916" s="41">
        <v>-1.048896053750911E-7</v>
      </c>
    </row>
    <row r="1917" spans="1:14" x14ac:dyDescent="0.25">
      <c r="A1917">
        <v>7820412</v>
      </c>
      <c r="B1917" t="s">
        <v>27</v>
      </c>
      <c r="C1917" t="s">
        <v>4</v>
      </c>
      <c r="D1917" t="s">
        <v>563</v>
      </c>
      <c r="E1917" t="s">
        <v>1134</v>
      </c>
      <c r="F1917">
        <v>1.3553808620222281E-4</v>
      </c>
      <c r="G1917">
        <v>93.4</v>
      </c>
      <c r="H1917">
        <v>1.2659257251287611E-2</v>
      </c>
      <c r="I1917">
        <v>86.3</v>
      </c>
      <c r="J1917">
        <v>1.1696936839251828E-2</v>
      </c>
      <c r="K1917">
        <v>80.899999999999991</v>
      </c>
      <c r="L1917">
        <v>1.0965031173759824E-2</v>
      </c>
      <c r="M1917" s="41">
        <v>-9.8273798823356628E-2</v>
      </c>
      <c r="N1917" s="41">
        <v>-1.3319842616340013E-5</v>
      </c>
    </row>
    <row r="1918" spans="1:14" x14ac:dyDescent="0.25">
      <c r="A1918">
        <v>7820412</v>
      </c>
      <c r="B1918" t="s">
        <v>27</v>
      </c>
      <c r="C1918" t="s">
        <v>4</v>
      </c>
      <c r="D1918" t="s">
        <v>563</v>
      </c>
      <c r="E1918" t="s">
        <v>1135</v>
      </c>
      <c r="F1918">
        <v>1.3553808620222281E-4</v>
      </c>
      <c r="G1918">
        <v>87.8</v>
      </c>
      <c r="H1918">
        <v>1.1900243968555163E-2</v>
      </c>
      <c r="I1918">
        <v>83</v>
      </c>
      <c r="J1918">
        <v>1.1249661154784494E-2</v>
      </c>
      <c r="K1918">
        <v>83.135000000000005</v>
      </c>
      <c r="L1918">
        <v>1.1267958796421795E-2</v>
      </c>
      <c r="M1918" s="41">
        <v>-0.10702940076589584</v>
      </c>
      <c r="N1918" s="41">
        <v>-1.4506560147180243E-5</v>
      </c>
    </row>
    <row r="1919" spans="1:14" x14ac:dyDescent="0.25">
      <c r="A1919">
        <v>7820412</v>
      </c>
      <c r="B1919" t="s">
        <v>27</v>
      </c>
      <c r="C1919" t="s">
        <v>4</v>
      </c>
      <c r="D1919" t="s">
        <v>563</v>
      </c>
      <c r="E1919" t="s">
        <v>1136</v>
      </c>
      <c r="F1919">
        <v>2.7107617240444562E-4</v>
      </c>
      <c r="G1919">
        <v>89.5</v>
      </c>
      <c r="H1919">
        <v>2.4261317430197882E-2</v>
      </c>
      <c r="I1919">
        <v>93</v>
      </c>
      <c r="J1919">
        <v>2.5210084033613443E-2</v>
      </c>
      <c r="K1919">
        <v>82.859999999999985</v>
      </c>
      <c r="L1919">
        <v>2.2461371645432361E-2</v>
      </c>
      <c r="M1919" s="41">
        <v>-1.2466651387512684E-2</v>
      </c>
      <c r="N1919" s="41">
        <v>-3.3794121408275095E-6</v>
      </c>
    </row>
    <row r="1920" spans="1:14" x14ac:dyDescent="0.25">
      <c r="A1920">
        <v>7820412</v>
      </c>
      <c r="B1920" t="s">
        <v>27</v>
      </c>
      <c r="C1920" t="s">
        <v>4</v>
      </c>
      <c r="D1920" t="s">
        <v>761</v>
      </c>
      <c r="E1920" t="s">
        <v>1137</v>
      </c>
      <c r="F1920">
        <v>5.4215234480889125E-4</v>
      </c>
      <c r="G1920">
        <v>76</v>
      </c>
      <c r="H1920">
        <v>4.1203578205475738E-2</v>
      </c>
      <c r="I1920">
        <v>94.9</v>
      </c>
      <c r="J1920">
        <v>5.1450257522363783E-2</v>
      </c>
      <c r="K1920">
        <v>76.445000000000007</v>
      </c>
      <c r="L1920">
        <v>4.1444835998915693E-2</v>
      </c>
      <c r="M1920" s="41">
        <v>0.11570560187101364</v>
      </c>
      <c r="N1920" s="41">
        <v>6.2730063361894078E-5</v>
      </c>
    </row>
    <row r="1921" spans="1:14" x14ac:dyDescent="0.25">
      <c r="A1921">
        <v>7820412</v>
      </c>
      <c r="B1921" t="s">
        <v>27</v>
      </c>
      <c r="C1921" t="s">
        <v>4</v>
      </c>
      <c r="D1921" t="s">
        <v>761</v>
      </c>
      <c r="E1921" t="s">
        <v>1138</v>
      </c>
      <c r="F1921">
        <v>1.3553808620222281E-4</v>
      </c>
      <c r="G1921">
        <v>63</v>
      </c>
      <c r="H1921">
        <v>8.5388994307400365E-3</v>
      </c>
      <c r="I1921">
        <v>83.2</v>
      </c>
      <c r="J1921">
        <v>1.1276768772024938E-2</v>
      </c>
      <c r="K1921">
        <v>74.444999999999993</v>
      </c>
      <c r="L1921">
        <v>1.0090132827324476E-2</v>
      </c>
      <c r="M1921" s="41">
        <v>-5.2723139524459839E-2</v>
      </c>
      <c r="N1921" s="41">
        <v>-7.1459934297180583E-6</v>
      </c>
    </row>
    <row r="1922" spans="1:14" x14ac:dyDescent="0.25">
      <c r="A1922">
        <v>7820412</v>
      </c>
      <c r="B1922" t="s">
        <v>27</v>
      </c>
      <c r="C1922" t="s">
        <v>4</v>
      </c>
      <c r="D1922" t="s">
        <v>761</v>
      </c>
      <c r="E1922" t="s">
        <v>1139</v>
      </c>
      <c r="F1922">
        <v>5.4215234480889125E-4</v>
      </c>
      <c r="G1922">
        <v>77.599999999999994</v>
      </c>
      <c r="H1922">
        <v>4.2071021957169955E-2</v>
      </c>
      <c r="I1922">
        <v>97</v>
      </c>
      <c r="J1922">
        <v>5.2588777446462454E-2</v>
      </c>
      <c r="K1922">
        <v>88.13</v>
      </c>
      <c r="L1922">
        <v>4.7779886148007586E-2</v>
      </c>
      <c r="M1922" s="41">
        <v>0.17974245548248291</v>
      </c>
      <c r="N1922" s="41">
        <v>9.7447793701535855E-5</v>
      </c>
    </row>
    <row r="1923" spans="1:14" x14ac:dyDescent="0.25">
      <c r="A1923">
        <v>7820412</v>
      </c>
      <c r="B1923" t="s">
        <v>27</v>
      </c>
      <c r="C1923" t="s">
        <v>4</v>
      </c>
      <c r="D1923" t="s">
        <v>193</v>
      </c>
      <c r="E1923" t="s">
        <v>194</v>
      </c>
      <c r="F1923">
        <v>4.0661425860666849E-4</v>
      </c>
      <c r="G1923">
        <v>52.5</v>
      </c>
      <c r="H1923">
        <v>2.1347248576850095E-2</v>
      </c>
      <c r="I1923">
        <v>87</v>
      </c>
      <c r="J1923">
        <v>3.5375440498780157E-2</v>
      </c>
      <c r="K1923">
        <v>71.48</v>
      </c>
      <c r="L1923">
        <v>2.9064787205204664E-2</v>
      </c>
      <c r="M1923" s="41">
        <v>6.4717084169387817E-2</v>
      </c>
      <c r="N1923" s="41">
        <v>2.6314889198720988E-5</v>
      </c>
    </row>
    <row r="1924" spans="1:14" x14ac:dyDescent="0.25">
      <c r="A1924">
        <v>7820412</v>
      </c>
      <c r="B1924" t="s">
        <v>27</v>
      </c>
      <c r="C1924" t="s">
        <v>4</v>
      </c>
      <c r="D1924" t="s">
        <v>193</v>
      </c>
      <c r="E1924" t="s">
        <v>1140</v>
      </c>
      <c r="F1924">
        <v>2.7107617240444562E-4</v>
      </c>
      <c r="G1924">
        <v>100</v>
      </c>
      <c r="H1924">
        <v>2.7107617240444561E-2</v>
      </c>
      <c r="I1924">
        <v>98.9</v>
      </c>
      <c r="J1924">
        <v>2.6809433450799672E-2</v>
      </c>
      <c r="K1924">
        <v>94.885000000000019</v>
      </c>
      <c r="L1924">
        <v>2.5721062618595827E-2</v>
      </c>
      <c r="M1924" s="41">
        <v>5.784577876329422E-2</v>
      </c>
      <c r="N1924" s="41">
        <v>1.5680612296908165E-5</v>
      </c>
    </row>
    <row r="1925" spans="1:14" x14ac:dyDescent="0.25">
      <c r="A1925">
        <v>7820412</v>
      </c>
      <c r="B1925" t="s">
        <v>27</v>
      </c>
      <c r="C1925" t="s">
        <v>4</v>
      </c>
      <c r="D1925" t="s">
        <v>193</v>
      </c>
      <c r="E1925" t="s">
        <v>333</v>
      </c>
      <c r="F1925">
        <v>4.0661425860666849E-4</v>
      </c>
      <c r="G1925">
        <v>41.9</v>
      </c>
      <c r="H1925">
        <v>1.7037137435619409E-2</v>
      </c>
      <c r="I1925">
        <v>72.900000000000006</v>
      </c>
      <c r="J1925">
        <v>2.9642179452426136E-2</v>
      </c>
      <c r="K1925">
        <v>62.290000000000006</v>
      </c>
      <c r="L1925">
        <v>2.5328002168609382E-2</v>
      </c>
      <c r="M1925" s="41">
        <v>-4.1420940309762955E-2</v>
      </c>
      <c r="N1925" s="41">
        <v>-1.6842344934845334E-5</v>
      </c>
    </row>
    <row r="1926" spans="1:14" x14ac:dyDescent="0.25">
      <c r="A1926">
        <v>7820412</v>
      </c>
      <c r="B1926" t="s">
        <v>27</v>
      </c>
      <c r="C1926" t="s">
        <v>4</v>
      </c>
      <c r="D1926" t="s">
        <v>193</v>
      </c>
      <c r="E1926" t="s">
        <v>239</v>
      </c>
      <c r="F1926">
        <v>2.7107617240444562E-4</v>
      </c>
      <c r="G1926">
        <v>43.3</v>
      </c>
      <c r="H1926">
        <v>1.1737598265112495E-2</v>
      </c>
      <c r="I1926">
        <v>83.3</v>
      </c>
      <c r="J1926">
        <v>2.2580645161290321E-2</v>
      </c>
      <c r="K1926">
        <v>69.054999999999993</v>
      </c>
      <c r="L1926">
        <v>1.871916508538899E-2</v>
      </c>
      <c r="M1926" s="41">
        <v>8.7022148072719574E-2</v>
      </c>
      <c r="N1926" s="41">
        <v>2.3589630813965727E-5</v>
      </c>
    </row>
    <row r="1927" spans="1:14" x14ac:dyDescent="0.25">
      <c r="A1927">
        <v>7820412</v>
      </c>
      <c r="B1927" t="s">
        <v>27</v>
      </c>
      <c r="C1927" t="s">
        <v>4</v>
      </c>
      <c r="D1927" t="s">
        <v>193</v>
      </c>
      <c r="E1927" t="s">
        <v>334</v>
      </c>
      <c r="F1927">
        <v>2.7107617240444562E-4</v>
      </c>
      <c r="G1927">
        <v>38.4</v>
      </c>
      <c r="H1927">
        <v>1.0409325020330712E-2</v>
      </c>
      <c r="I1927">
        <v>86.9</v>
      </c>
      <c r="J1927">
        <v>2.3556519381946327E-2</v>
      </c>
      <c r="K1927">
        <v>67.325000000000003</v>
      </c>
      <c r="L1927">
        <v>1.8250203307129301E-2</v>
      </c>
      <c r="M1927" s="41">
        <v>7.634376734495163E-2</v>
      </c>
      <c r="N1927" s="41">
        <v>2.0694976238804993E-5</v>
      </c>
    </row>
    <row r="1928" spans="1:14" x14ac:dyDescent="0.25">
      <c r="A1928">
        <v>7820412</v>
      </c>
      <c r="B1928" t="s">
        <v>27</v>
      </c>
      <c r="C1928" t="s">
        <v>4</v>
      </c>
      <c r="D1928" t="s">
        <v>193</v>
      </c>
      <c r="E1928" t="s">
        <v>195</v>
      </c>
      <c r="F1928">
        <v>1.3553808620222281E-4</v>
      </c>
      <c r="G1928">
        <v>60.8</v>
      </c>
      <c r="H1928">
        <v>8.2407156410951466E-3</v>
      </c>
      <c r="I1928">
        <v>79.3</v>
      </c>
      <c r="J1928">
        <v>1.0748170235836269E-2</v>
      </c>
      <c r="K1928">
        <v>76.775000000000006</v>
      </c>
      <c r="L1928">
        <v>1.0405936568175657E-2</v>
      </c>
      <c r="M1928" s="41">
        <v>-4.2420931160449982E-2</v>
      </c>
      <c r="N1928" s="41">
        <v>-5.7496518244036298E-6</v>
      </c>
    </row>
    <row r="1929" spans="1:14" x14ac:dyDescent="0.25">
      <c r="A1929">
        <v>7820412</v>
      </c>
      <c r="B1929" t="s">
        <v>27</v>
      </c>
      <c r="C1929" t="s">
        <v>4</v>
      </c>
      <c r="D1929" t="s">
        <v>193</v>
      </c>
      <c r="E1929" t="s">
        <v>196</v>
      </c>
      <c r="F1929">
        <v>1.3553808620222281E-4</v>
      </c>
      <c r="G1929">
        <v>56.1</v>
      </c>
      <c r="H1929">
        <v>7.6036866359446998E-3</v>
      </c>
      <c r="I1929">
        <v>71.3</v>
      </c>
      <c r="J1929">
        <v>9.663865546218486E-3</v>
      </c>
      <c r="K1929">
        <v>60.709999999999994</v>
      </c>
      <c r="L1929">
        <v>8.2285172133369465E-3</v>
      </c>
      <c r="M1929" s="41">
        <v>-7.8041382133960724E-2</v>
      </c>
      <c r="N1929" s="41">
        <v>-1.057757957901338E-5</v>
      </c>
    </row>
    <row r="1930" spans="1:14" x14ac:dyDescent="0.25">
      <c r="A1930">
        <v>7820412</v>
      </c>
      <c r="B1930" t="s">
        <v>27</v>
      </c>
      <c r="C1930" t="s">
        <v>4</v>
      </c>
      <c r="D1930" t="s">
        <v>193</v>
      </c>
      <c r="E1930" t="s">
        <v>1141</v>
      </c>
      <c r="F1930">
        <v>2.7107617240444562E-4</v>
      </c>
      <c r="G1930">
        <v>99.2</v>
      </c>
      <c r="H1930">
        <v>2.6890756302521007E-2</v>
      </c>
      <c r="I1930">
        <v>94.3</v>
      </c>
      <c r="J1930">
        <v>2.556248305773922E-2</v>
      </c>
      <c r="K1930">
        <v>96.279999999999987</v>
      </c>
      <c r="L1930">
        <v>2.6099213879100022E-2</v>
      </c>
      <c r="M1930" s="41">
        <v>9.7515461966395378E-3</v>
      </c>
      <c r="N1930" s="41">
        <v>2.6434118180101753E-6</v>
      </c>
    </row>
    <row r="1931" spans="1:14" x14ac:dyDescent="0.25">
      <c r="A1931">
        <v>7820412</v>
      </c>
      <c r="B1931" t="s">
        <v>27</v>
      </c>
      <c r="C1931" t="s">
        <v>4</v>
      </c>
      <c r="D1931" t="s">
        <v>193</v>
      </c>
      <c r="E1931" t="s">
        <v>1142</v>
      </c>
      <c r="F1931">
        <v>4.0661425860666849E-4</v>
      </c>
      <c r="G1931">
        <v>99.8</v>
      </c>
      <c r="H1931">
        <v>4.0580103008945517E-2</v>
      </c>
      <c r="I1931">
        <v>79.5</v>
      </c>
      <c r="J1931">
        <v>3.2325833559230147E-2</v>
      </c>
      <c r="K1931">
        <v>89.474999999999994</v>
      </c>
      <c r="L1931">
        <v>3.638181078883166E-2</v>
      </c>
      <c r="M1931" s="41">
        <v>-0.1376844197511673</v>
      </c>
      <c r="N1931" s="41">
        <v>-5.5984448258810236E-5</v>
      </c>
    </row>
    <row r="1932" spans="1:14" x14ac:dyDescent="0.25">
      <c r="A1932">
        <v>7820412</v>
      </c>
      <c r="B1932" t="s">
        <v>27</v>
      </c>
      <c r="C1932" t="s">
        <v>4</v>
      </c>
      <c r="D1932" t="s">
        <v>193</v>
      </c>
      <c r="E1932" t="s">
        <v>1143</v>
      </c>
      <c r="F1932">
        <v>1.3553808620222281E-4</v>
      </c>
      <c r="G1932">
        <v>99.5</v>
      </c>
      <c r="H1932">
        <v>1.348603957712117E-2</v>
      </c>
      <c r="I1932">
        <v>93.9</v>
      </c>
      <c r="J1932">
        <v>1.2727026294388722E-2</v>
      </c>
      <c r="K1932">
        <v>96.314999999999998</v>
      </c>
      <c r="L1932">
        <v>1.3054350772567089E-2</v>
      </c>
      <c r="M1932" s="41">
        <v>1.2500159442424774E-2</v>
      </c>
      <c r="N1932" s="41">
        <v>1.6942476880488986E-6</v>
      </c>
    </row>
    <row r="1933" spans="1:14" x14ac:dyDescent="0.25">
      <c r="A1933">
        <v>7820412</v>
      </c>
      <c r="B1933" t="s">
        <v>27</v>
      </c>
      <c r="C1933" t="s">
        <v>4</v>
      </c>
      <c r="D1933" t="s">
        <v>193</v>
      </c>
      <c r="E1933" t="s">
        <v>262</v>
      </c>
      <c r="F1933">
        <v>1.3553808620222281E-4</v>
      </c>
      <c r="G1933">
        <v>57.7</v>
      </c>
      <c r="H1933">
        <v>7.8205475738682573E-3</v>
      </c>
      <c r="I1933">
        <v>88.5</v>
      </c>
      <c r="J1933">
        <v>1.1995120628896719E-2</v>
      </c>
      <c r="K1933">
        <v>71.304999999999993</v>
      </c>
      <c r="L1933">
        <v>9.6645432366494963E-3</v>
      </c>
      <c r="M1933" s="41">
        <v>4.7457008622586727E-3</v>
      </c>
      <c r="N1933" s="41">
        <v>6.4322321255877913E-7</v>
      </c>
    </row>
    <row r="1934" spans="1:14" x14ac:dyDescent="0.25">
      <c r="A1934">
        <v>7820412</v>
      </c>
      <c r="B1934" t="s">
        <v>27</v>
      </c>
      <c r="C1934" t="s">
        <v>4</v>
      </c>
      <c r="D1934" t="s">
        <v>193</v>
      </c>
      <c r="E1934" t="s">
        <v>441</v>
      </c>
      <c r="F1934">
        <v>1.3553808620222281E-4</v>
      </c>
      <c r="G1934">
        <v>55.2</v>
      </c>
      <c r="H1934">
        <v>7.4817023583626996E-3</v>
      </c>
      <c r="I1934">
        <v>77.7</v>
      </c>
      <c r="J1934">
        <v>1.0531309297912713E-2</v>
      </c>
      <c r="K1934">
        <v>74.834999999999994</v>
      </c>
      <c r="L1934">
        <v>1.0142992680943343E-2</v>
      </c>
      <c r="M1934" s="41">
        <v>-5.7917971163988113E-2</v>
      </c>
      <c r="N1934" s="41">
        <v>-7.8500909682824752E-6</v>
      </c>
    </row>
    <row r="1935" spans="1:14" x14ac:dyDescent="0.25">
      <c r="A1935">
        <v>7820412</v>
      </c>
      <c r="B1935" t="s">
        <v>27</v>
      </c>
      <c r="C1935" t="s">
        <v>4</v>
      </c>
      <c r="D1935" t="s">
        <v>193</v>
      </c>
      <c r="E1935" t="s">
        <v>335</v>
      </c>
      <c r="F1935">
        <v>2.7107617240444562E-4</v>
      </c>
      <c r="G1935">
        <v>58.7</v>
      </c>
      <c r="H1935">
        <v>1.5912171320140958E-2</v>
      </c>
      <c r="I1935">
        <v>98.8</v>
      </c>
      <c r="J1935">
        <v>2.6782325833559228E-2</v>
      </c>
      <c r="K1935">
        <v>83.45</v>
      </c>
      <c r="L1935">
        <v>2.2621306587150988E-2</v>
      </c>
      <c r="M1935" s="41">
        <v>0.26058366894721985</v>
      </c>
      <c r="N1935" s="41">
        <v>7.0638023569319548E-5</v>
      </c>
    </row>
    <row r="1936" spans="1:14" x14ac:dyDescent="0.25">
      <c r="A1936">
        <v>7820412</v>
      </c>
      <c r="B1936" t="s">
        <v>27</v>
      </c>
      <c r="C1936" t="s">
        <v>4</v>
      </c>
      <c r="D1936" t="s">
        <v>193</v>
      </c>
      <c r="E1936" t="s">
        <v>263</v>
      </c>
      <c r="F1936">
        <v>1.3553808620222281E-4</v>
      </c>
      <c r="G1936">
        <v>47.2</v>
      </c>
      <c r="H1936">
        <v>6.3973976687449171E-3</v>
      </c>
      <c r="I1936">
        <v>97.8</v>
      </c>
      <c r="J1936">
        <v>1.325562483057739E-2</v>
      </c>
      <c r="K1936">
        <v>78.150000000000006</v>
      </c>
      <c r="L1936">
        <v>1.0592301436703713E-2</v>
      </c>
      <c r="M1936" s="41">
        <v>0.1590317040681839</v>
      </c>
      <c r="N1936" s="41">
        <v>2.1554852814879896E-5</v>
      </c>
    </row>
    <row r="1937" spans="1:14" x14ac:dyDescent="0.25">
      <c r="A1937">
        <v>7820412</v>
      </c>
      <c r="B1937" t="s">
        <v>27</v>
      </c>
      <c r="C1937" t="s">
        <v>4</v>
      </c>
      <c r="D1937" t="s">
        <v>193</v>
      </c>
      <c r="E1937" t="s">
        <v>240</v>
      </c>
      <c r="F1937">
        <v>5.4215234480889125E-4</v>
      </c>
      <c r="G1937">
        <v>44.3</v>
      </c>
      <c r="H1937">
        <v>2.401734887503388E-2</v>
      </c>
      <c r="I1937">
        <v>81.2</v>
      </c>
      <c r="J1937">
        <v>4.4022770398481972E-2</v>
      </c>
      <c r="K1937">
        <v>71.86999999999999</v>
      </c>
      <c r="L1937">
        <v>3.8964489021415007E-2</v>
      </c>
      <c r="M1937" s="41">
        <v>6.2974326312541962E-2</v>
      </c>
      <c r="N1937" s="41">
        <v>3.4141678673104881E-5</v>
      </c>
    </row>
    <row r="1938" spans="1:14" x14ac:dyDescent="0.25">
      <c r="A1938">
        <v>7820412</v>
      </c>
      <c r="B1938" t="s">
        <v>27</v>
      </c>
      <c r="C1938" t="s">
        <v>4</v>
      </c>
      <c r="D1938" t="s">
        <v>193</v>
      </c>
      <c r="E1938" t="s">
        <v>241</v>
      </c>
      <c r="F1938">
        <v>1.3553808620222281E-4</v>
      </c>
      <c r="G1938">
        <v>65.099999999999994</v>
      </c>
      <c r="H1938">
        <v>8.823529411764704E-3</v>
      </c>
      <c r="I1938">
        <v>92.7</v>
      </c>
      <c r="J1938">
        <v>1.2564380590946054E-2</v>
      </c>
      <c r="K1938">
        <v>76.314999999999998</v>
      </c>
      <c r="L1938">
        <v>1.0343589048522634E-2</v>
      </c>
      <c r="M1938" s="41">
        <v>0.13717223703861237</v>
      </c>
      <c r="N1938" s="41">
        <v>1.8592062488291184E-5</v>
      </c>
    </row>
    <row r="1939" spans="1:14" x14ac:dyDescent="0.25">
      <c r="A1939">
        <v>7820412</v>
      </c>
      <c r="B1939" t="s">
        <v>27</v>
      </c>
      <c r="C1939" t="s">
        <v>4</v>
      </c>
      <c r="D1939" t="s">
        <v>193</v>
      </c>
      <c r="E1939" t="s">
        <v>1144</v>
      </c>
      <c r="F1939">
        <v>1.3553808620222281E-4</v>
      </c>
      <c r="G1939">
        <v>75.2</v>
      </c>
      <c r="H1939">
        <v>1.0192464082407156E-2</v>
      </c>
      <c r="I1939">
        <v>72.3</v>
      </c>
      <c r="J1939">
        <v>9.7994036324207095E-3</v>
      </c>
      <c r="K1939">
        <v>70.114999999999995</v>
      </c>
      <c r="L1939">
        <v>9.5032529140688521E-3</v>
      </c>
      <c r="M1939" s="41">
        <v>-9.9295243620872498E-2</v>
      </c>
      <c r="N1939" s="41">
        <v>-1.3458287289356532E-5</v>
      </c>
    </row>
    <row r="1940" spans="1:14" x14ac:dyDescent="0.25">
      <c r="A1940">
        <v>7820412</v>
      </c>
      <c r="B1940" t="s">
        <v>27</v>
      </c>
      <c r="C1940" t="s">
        <v>4</v>
      </c>
      <c r="D1940" t="s">
        <v>193</v>
      </c>
      <c r="E1940" t="s">
        <v>64</v>
      </c>
      <c r="F1940">
        <v>1.3553808620222281E-4</v>
      </c>
      <c r="G1940">
        <v>48.3</v>
      </c>
      <c r="H1940">
        <v>6.5464895635673611E-3</v>
      </c>
      <c r="I1940">
        <v>96.7</v>
      </c>
      <c r="J1940">
        <v>1.3106532935754946E-2</v>
      </c>
      <c r="K1940">
        <v>67.41</v>
      </c>
      <c r="L1940">
        <v>9.1366223908918385E-3</v>
      </c>
      <c r="M1940" s="41">
        <v>-7.521891500800848E-3</v>
      </c>
      <c r="N1940" s="41">
        <v>-1.0195027786393124E-6</v>
      </c>
    </row>
    <row r="1941" spans="1:14" x14ac:dyDescent="0.25">
      <c r="A1941">
        <v>7820412</v>
      </c>
      <c r="B1941" t="s">
        <v>27</v>
      </c>
      <c r="C1941" t="s">
        <v>4</v>
      </c>
      <c r="D1941" t="s">
        <v>193</v>
      </c>
      <c r="E1941" t="s">
        <v>950</v>
      </c>
      <c r="F1941">
        <v>6.7769043101111417E-4</v>
      </c>
      <c r="G1941">
        <v>72.900000000000006</v>
      </c>
      <c r="H1941">
        <v>4.9403632420710226E-2</v>
      </c>
      <c r="I1941">
        <v>79.400000000000006</v>
      </c>
      <c r="J1941">
        <v>5.3808620222282472E-2</v>
      </c>
      <c r="K1941">
        <v>78.22999999999999</v>
      </c>
      <c r="L1941">
        <v>5.3015722417999456E-2</v>
      </c>
      <c r="M1941" s="41">
        <v>-5.3269956260919571E-2</v>
      </c>
      <c r="N1941" s="41">
        <v>-3.6100539618405783E-5</v>
      </c>
    </row>
    <row r="1942" spans="1:14" x14ac:dyDescent="0.25">
      <c r="A1942">
        <v>7820412</v>
      </c>
      <c r="B1942" t="s">
        <v>27</v>
      </c>
      <c r="C1942" t="s">
        <v>4</v>
      </c>
      <c r="D1942" t="s">
        <v>193</v>
      </c>
      <c r="E1942" t="s">
        <v>1145</v>
      </c>
      <c r="F1942">
        <v>1.3553808620222281E-4</v>
      </c>
      <c r="G1942">
        <v>89.5</v>
      </c>
      <c r="H1942">
        <v>1.2130658715098941E-2</v>
      </c>
      <c r="I1942">
        <v>98.7</v>
      </c>
      <c r="J1942">
        <v>1.3377609108159392E-2</v>
      </c>
      <c r="K1942">
        <v>94.334999999999994</v>
      </c>
      <c r="L1942">
        <v>1.2785985361886689E-2</v>
      </c>
      <c r="M1942" s="41">
        <v>7.7302239835262299E-2</v>
      </c>
      <c r="N1942" s="41">
        <v>1.0477397646416684E-5</v>
      </c>
    </row>
    <row r="1943" spans="1:14" x14ac:dyDescent="0.25">
      <c r="A1943">
        <v>7820412</v>
      </c>
      <c r="B1943" t="s">
        <v>27</v>
      </c>
      <c r="C1943" t="s">
        <v>4</v>
      </c>
      <c r="D1943" t="s">
        <v>193</v>
      </c>
      <c r="E1943" t="s">
        <v>1146</v>
      </c>
      <c r="F1943">
        <v>5.4215234480889125E-4</v>
      </c>
      <c r="G1943">
        <v>52.8</v>
      </c>
      <c r="H1943">
        <v>2.8625643805909456E-2</v>
      </c>
      <c r="I1943">
        <v>76.900000000000006</v>
      </c>
      <c r="J1943">
        <v>4.1691515315803743E-2</v>
      </c>
      <c r="K1943">
        <v>62.099999999999994</v>
      </c>
      <c r="L1943">
        <v>3.3667660612632141E-2</v>
      </c>
      <c r="M1943" s="41">
        <v>-3.4138031303882599E-2</v>
      </c>
      <c r="N1943" s="41">
        <v>-1.8508013718559281E-5</v>
      </c>
    </row>
    <row r="1944" spans="1:14" x14ac:dyDescent="0.25">
      <c r="A1944">
        <v>7820412</v>
      </c>
      <c r="B1944" t="s">
        <v>27</v>
      </c>
      <c r="C1944" t="s">
        <v>4</v>
      </c>
      <c r="D1944" t="s">
        <v>193</v>
      </c>
      <c r="E1944" t="s">
        <v>264</v>
      </c>
      <c r="F1944">
        <v>1.3553808620222281E-4</v>
      </c>
      <c r="G1944">
        <v>59</v>
      </c>
      <c r="H1944">
        <v>7.9967470859311461E-3</v>
      </c>
      <c r="I1944">
        <v>91.9</v>
      </c>
      <c r="J1944">
        <v>1.2455950121984277E-2</v>
      </c>
      <c r="K1944">
        <v>74.224999999999994</v>
      </c>
      <c r="L1944">
        <v>1.0060314448359987E-2</v>
      </c>
      <c r="M1944" s="41">
        <v>9.1316312551498413E-2</v>
      </c>
      <c r="N1944" s="41">
        <v>1.2376838242274112E-5</v>
      </c>
    </row>
    <row r="1945" spans="1:14" x14ac:dyDescent="0.25">
      <c r="A1945">
        <v>7820412</v>
      </c>
      <c r="B1945" t="s">
        <v>27</v>
      </c>
      <c r="C1945" t="s">
        <v>4</v>
      </c>
      <c r="D1945" t="s">
        <v>193</v>
      </c>
      <c r="E1945" t="s">
        <v>336</v>
      </c>
      <c r="F1945">
        <v>2.7107617240444562E-4</v>
      </c>
      <c r="G1945">
        <v>46.9</v>
      </c>
      <c r="H1945">
        <v>1.27134724857685E-2</v>
      </c>
      <c r="I1945">
        <v>94.2</v>
      </c>
      <c r="J1945">
        <v>2.5535375440498779E-2</v>
      </c>
      <c r="K1945">
        <v>75.844999999999999</v>
      </c>
      <c r="L1945">
        <v>2.0559772296015178E-2</v>
      </c>
      <c r="M1945" s="41">
        <v>0.13666161894798279</v>
      </c>
      <c r="N1945" s="41">
        <v>3.7045708579014035E-5</v>
      </c>
    </row>
    <row r="1946" spans="1:14" x14ac:dyDescent="0.25">
      <c r="A1946">
        <v>7820412</v>
      </c>
      <c r="B1946" t="s">
        <v>27</v>
      </c>
      <c r="C1946" t="s">
        <v>4</v>
      </c>
      <c r="D1946" t="s">
        <v>193</v>
      </c>
      <c r="E1946" t="s">
        <v>337</v>
      </c>
      <c r="F1946">
        <v>2.7107617240444562E-4</v>
      </c>
      <c r="G1946">
        <v>80.099999999999994</v>
      </c>
      <c r="H1946">
        <v>2.1713201409596095E-2</v>
      </c>
      <c r="I1946">
        <v>90.7</v>
      </c>
      <c r="J1946">
        <v>2.4586608837083218E-2</v>
      </c>
      <c r="K1946">
        <v>86.054999999999993</v>
      </c>
      <c r="L1946">
        <v>2.3327460016264567E-2</v>
      </c>
      <c r="M1946" s="41">
        <v>-2.152940072119236E-2</v>
      </c>
      <c r="N1946" s="41">
        <v>-5.8361075416623358E-6</v>
      </c>
    </row>
    <row r="1947" spans="1:14" x14ac:dyDescent="0.25">
      <c r="A1947">
        <v>7820412</v>
      </c>
      <c r="B1947" t="s">
        <v>27</v>
      </c>
      <c r="C1947" t="s">
        <v>4</v>
      </c>
      <c r="D1947" t="s">
        <v>193</v>
      </c>
      <c r="E1947" t="s">
        <v>198</v>
      </c>
      <c r="F1947">
        <v>2.7107617240444562E-4</v>
      </c>
      <c r="G1947">
        <v>42.7</v>
      </c>
      <c r="H1947">
        <v>1.1574952561669828E-2</v>
      </c>
      <c r="I1947">
        <v>90.6</v>
      </c>
      <c r="J1947">
        <v>2.4559501219842773E-2</v>
      </c>
      <c r="K1947">
        <v>74.259999999999991</v>
      </c>
      <c r="L1947">
        <v>2.0130116562754128E-2</v>
      </c>
      <c r="M1947" s="41">
        <v>9.107411652803421E-2</v>
      </c>
      <c r="N1947" s="41">
        <v>2.4688022913535972E-5</v>
      </c>
    </row>
    <row r="1948" spans="1:14" x14ac:dyDescent="0.25">
      <c r="A1948">
        <v>7820412</v>
      </c>
      <c r="B1948" t="s">
        <v>27</v>
      </c>
      <c r="C1948" t="s">
        <v>4</v>
      </c>
      <c r="D1948" t="s">
        <v>193</v>
      </c>
      <c r="E1948" t="s">
        <v>1147</v>
      </c>
      <c r="F1948">
        <v>1.3553808620222281E-4</v>
      </c>
      <c r="G1948">
        <v>100</v>
      </c>
      <c r="H1948">
        <v>1.355380862022228E-2</v>
      </c>
      <c r="I1948">
        <v>94.5</v>
      </c>
      <c r="J1948">
        <v>1.2808349146110056E-2</v>
      </c>
      <c r="K1948">
        <v>96.44</v>
      </c>
      <c r="L1948">
        <v>1.3071293033342368E-2</v>
      </c>
      <c r="M1948" s="41">
        <v>-1.1352299712598324E-2</v>
      </c>
      <c r="N1948" s="41">
        <v>-1.5386689770396208E-6</v>
      </c>
    </row>
    <row r="1949" spans="1:14" x14ac:dyDescent="0.25">
      <c r="A1949">
        <v>7820412</v>
      </c>
      <c r="B1949" t="s">
        <v>27</v>
      </c>
      <c r="C1949" t="s">
        <v>4</v>
      </c>
      <c r="D1949" t="s">
        <v>193</v>
      </c>
      <c r="E1949" t="s">
        <v>1148</v>
      </c>
      <c r="F1949">
        <v>2.7107617240444562E-4</v>
      </c>
      <c r="G1949">
        <v>43.9</v>
      </c>
      <c r="H1949">
        <v>1.1900243968555163E-2</v>
      </c>
      <c r="I1949">
        <v>85.6</v>
      </c>
      <c r="J1949">
        <v>2.3204120357820542E-2</v>
      </c>
      <c r="K1949">
        <v>73.949999999999989</v>
      </c>
      <c r="L1949">
        <v>2.0046082949308749E-2</v>
      </c>
      <c r="M1949" s="41">
        <v>4.6487815678119659E-2</v>
      </c>
      <c r="N1949" s="41">
        <v>1.2601739137468055E-5</v>
      </c>
    </row>
    <row r="1950" spans="1:14" x14ac:dyDescent="0.25">
      <c r="A1950">
        <v>7820412</v>
      </c>
      <c r="B1950" t="s">
        <v>27</v>
      </c>
      <c r="C1950" t="s">
        <v>4</v>
      </c>
      <c r="D1950" t="s">
        <v>193</v>
      </c>
      <c r="E1950" t="s">
        <v>200</v>
      </c>
      <c r="F1950">
        <v>2.7107617240444562E-4</v>
      </c>
      <c r="G1950">
        <v>39.9</v>
      </c>
      <c r="H1950">
        <v>1.081593927893738E-2</v>
      </c>
      <c r="I1950">
        <v>88.3</v>
      </c>
      <c r="J1950">
        <v>2.3936026023312549E-2</v>
      </c>
      <c r="K1950">
        <v>67.28</v>
      </c>
      <c r="L1950">
        <v>1.8238004879371102E-2</v>
      </c>
      <c r="M1950" s="41">
        <v>6.9152094423770905E-2</v>
      </c>
      <c r="N1950" s="41">
        <v>1.8745485070146625E-5</v>
      </c>
    </row>
    <row r="1951" spans="1:14" x14ac:dyDescent="0.25">
      <c r="A1951">
        <v>7820412</v>
      </c>
      <c r="B1951" t="s">
        <v>27</v>
      </c>
      <c r="C1951" t="s">
        <v>4</v>
      </c>
      <c r="D1951" t="s">
        <v>193</v>
      </c>
      <c r="E1951" t="s">
        <v>201</v>
      </c>
      <c r="F1951">
        <v>4.0661425860666849E-4</v>
      </c>
      <c r="G1951">
        <v>56.7</v>
      </c>
      <c r="H1951">
        <v>2.3055028462998103E-2</v>
      </c>
      <c r="I1951">
        <v>85.7</v>
      </c>
      <c r="J1951">
        <v>3.4846841962591489E-2</v>
      </c>
      <c r="K1951">
        <v>78.265000000000001</v>
      </c>
      <c r="L1951">
        <v>3.1823664949850908E-2</v>
      </c>
      <c r="M1951" s="41">
        <v>1.7390511929988861E-2</v>
      </c>
      <c r="N1951" s="41">
        <v>7.0712301152028443E-6</v>
      </c>
    </row>
    <row r="1952" spans="1:14" x14ac:dyDescent="0.25">
      <c r="A1952">
        <v>7820412</v>
      </c>
      <c r="B1952" t="s">
        <v>27</v>
      </c>
      <c r="C1952" t="s">
        <v>4</v>
      </c>
      <c r="D1952" t="s">
        <v>193</v>
      </c>
      <c r="E1952" t="s">
        <v>1149</v>
      </c>
      <c r="F1952">
        <v>5.4215234480889125E-4</v>
      </c>
      <c r="G1952">
        <v>95.6</v>
      </c>
      <c r="H1952">
        <v>5.1829764163730002E-2</v>
      </c>
      <c r="I1952">
        <v>88.4</v>
      </c>
      <c r="J1952">
        <v>4.7926267281105987E-2</v>
      </c>
      <c r="K1952">
        <v>92.685000000000002</v>
      </c>
      <c r="L1952">
        <v>5.0249390078612087E-2</v>
      </c>
      <c r="M1952" s="41">
        <v>7.9090466897469014E-5</v>
      </c>
      <c r="N1952" s="41">
        <v>4.2879082080492822E-8</v>
      </c>
    </row>
    <row r="1953" spans="1:14" x14ac:dyDescent="0.25">
      <c r="A1953">
        <v>7820412</v>
      </c>
      <c r="B1953" t="s">
        <v>27</v>
      </c>
      <c r="C1953" t="s">
        <v>4</v>
      </c>
      <c r="D1953" t="s">
        <v>193</v>
      </c>
      <c r="E1953" t="s">
        <v>202</v>
      </c>
      <c r="F1953">
        <v>4.0661425860666849E-4</v>
      </c>
      <c r="G1953">
        <v>49.7</v>
      </c>
      <c r="H1953">
        <v>2.0208728652751425E-2</v>
      </c>
      <c r="I1953">
        <v>81.900000000000006</v>
      </c>
      <c r="J1953">
        <v>3.3301707779886149E-2</v>
      </c>
      <c r="K1953">
        <v>62.805</v>
      </c>
      <c r="L1953">
        <v>2.5537408511791815E-2</v>
      </c>
      <c r="M1953" s="41">
        <v>1.4019427821040154E-2</v>
      </c>
      <c r="N1953" s="41">
        <v>5.7004992495419436E-6</v>
      </c>
    </row>
    <row r="1954" spans="1:14" x14ac:dyDescent="0.25">
      <c r="A1954">
        <v>7820412</v>
      </c>
      <c r="B1954" t="s">
        <v>27</v>
      </c>
      <c r="C1954" t="s">
        <v>4</v>
      </c>
      <c r="D1954" t="s">
        <v>193</v>
      </c>
      <c r="E1954" t="s">
        <v>203</v>
      </c>
      <c r="F1954">
        <v>2.7107617240444562E-4</v>
      </c>
      <c r="G1954">
        <v>49.2</v>
      </c>
      <c r="H1954">
        <v>1.3336947682298726E-2</v>
      </c>
      <c r="I1954">
        <v>91.6</v>
      </c>
      <c r="J1954">
        <v>2.4830577392247217E-2</v>
      </c>
      <c r="K1954">
        <v>66.509999999999991</v>
      </c>
      <c r="L1954">
        <v>1.8029276226619675E-2</v>
      </c>
      <c r="M1954" s="41">
        <v>0.11769837141036987</v>
      </c>
      <c r="N1954" s="41">
        <v>3.1905224020159899E-5</v>
      </c>
    </row>
    <row r="1955" spans="1:14" x14ac:dyDescent="0.25">
      <c r="A1955">
        <v>7820412</v>
      </c>
      <c r="B1955" t="s">
        <v>27</v>
      </c>
      <c r="C1955" t="s">
        <v>4</v>
      </c>
      <c r="D1955" t="s">
        <v>193</v>
      </c>
      <c r="E1955" t="s">
        <v>952</v>
      </c>
      <c r="F1955">
        <v>1.3553808620222281E-4</v>
      </c>
      <c r="G1955">
        <v>95.3</v>
      </c>
      <c r="H1955">
        <v>1.2916779615071834E-2</v>
      </c>
      <c r="I1955">
        <v>99.5</v>
      </c>
      <c r="J1955">
        <v>1.348603957712117E-2</v>
      </c>
      <c r="K1955">
        <v>96.529999999999987</v>
      </c>
      <c r="L1955">
        <v>1.3083491461100567E-2</v>
      </c>
      <c r="M1955" s="41">
        <v>0.16723541915416718</v>
      </c>
      <c r="N1955" s="41">
        <v>2.2666768657382376E-5</v>
      </c>
    </row>
    <row r="1956" spans="1:14" x14ac:dyDescent="0.25">
      <c r="A1956">
        <v>7820412</v>
      </c>
      <c r="B1956" t="s">
        <v>27</v>
      </c>
      <c r="C1956" t="s">
        <v>4</v>
      </c>
      <c r="D1956" t="s">
        <v>193</v>
      </c>
      <c r="E1956" t="s">
        <v>204</v>
      </c>
      <c r="F1956">
        <v>9.4876660341555979E-4</v>
      </c>
      <c r="G1956">
        <v>58</v>
      </c>
      <c r="H1956">
        <v>5.5028462998102469E-2</v>
      </c>
      <c r="I1956">
        <v>80.8</v>
      </c>
      <c r="J1956">
        <v>7.6660341555977229E-2</v>
      </c>
      <c r="K1956">
        <v>69.329999999999984</v>
      </c>
      <c r="L1956">
        <v>6.5777988614800748E-2</v>
      </c>
      <c r="M1956" s="41">
        <v>-1.4808675274252892E-2</v>
      </c>
      <c r="N1956" s="41">
        <v>-1.40499765410369E-5</v>
      </c>
    </row>
    <row r="1957" spans="1:14" x14ac:dyDescent="0.25">
      <c r="A1957">
        <v>7820412</v>
      </c>
      <c r="B1957" t="s">
        <v>27</v>
      </c>
      <c r="C1957" t="s">
        <v>4</v>
      </c>
      <c r="D1957" t="s">
        <v>193</v>
      </c>
      <c r="E1957" t="s">
        <v>1150</v>
      </c>
      <c r="F1957">
        <v>1.3553808620222281E-4</v>
      </c>
      <c r="G1957">
        <v>100</v>
      </c>
      <c r="H1957">
        <v>1.355380862022228E-2</v>
      </c>
      <c r="I1957">
        <v>93.8</v>
      </c>
      <c r="J1957">
        <v>1.27134724857685E-2</v>
      </c>
      <c r="K1957">
        <v>93.484999999999999</v>
      </c>
      <c r="L1957">
        <v>1.2670777988614799E-2</v>
      </c>
      <c r="M1957" s="41">
        <v>8.8742800056934357E-2</v>
      </c>
      <c r="N1957" s="41">
        <v>1.2028029283943393E-5</v>
      </c>
    </row>
    <row r="1958" spans="1:14" x14ac:dyDescent="0.25">
      <c r="A1958">
        <v>7820412</v>
      </c>
      <c r="B1958" t="s">
        <v>27</v>
      </c>
      <c r="C1958" t="s">
        <v>4</v>
      </c>
      <c r="D1958" t="s">
        <v>193</v>
      </c>
      <c r="E1958" t="s">
        <v>1151</v>
      </c>
      <c r="F1958">
        <v>2.7107617240444562E-4</v>
      </c>
      <c r="G1958">
        <v>100</v>
      </c>
      <c r="H1958">
        <v>2.7107617240444561E-2</v>
      </c>
      <c r="I1958">
        <v>100</v>
      </c>
      <c r="J1958">
        <v>2.7107617240444561E-2</v>
      </c>
      <c r="K1958">
        <v>99.2</v>
      </c>
      <c r="L1958">
        <v>2.6890756302521007E-2</v>
      </c>
      <c r="M1958" s="41">
        <v>6.3887879252433777E-2</v>
      </c>
      <c r="N1958" s="41">
        <v>1.7318481770787143E-5</v>
      </c>
    </row>
    <row r="1959" spans="1:14" x14ac:dyDescent="0.25">
      <c r="A1959">
        <v>7820412</v>
      </c>
      <c r="B1959" t="s">
        <v>27</v>
      </c>
      <c r="C1959" t="s">
        <v>4</v>
      </c>
      <c r="D1959" t="s">
        <v>193</v>
      </c>
      <c r="E1959" t="s">
        <v>205</v>
      </c>
      <c r="F1959">
        <v>1.3553808620222281E-4</v>
      </c>
      <c r="G1959">
        <v>67.5</v>
      </c>
      <c r="H1959">
        <v>9.1488208186500403E-3</v>
      </c>
      <c r="I1959">
        <v>79.5</v>
      </c>
      <c r="J1959">
        <v>1.0775277853076713E-2</v>
      </c>
      <c r="K1959">
        <v>76.61</v>
      </c>
      <c r="L1959">
        <v>1.0383572783952289E-2</v>
      </c>
      <c r="M1959" s="41">
        <v>-1.8722003325819969E-2</v>
      </c>
      <c r="N1959" s="41">
        <v>-2.5375445006532893E-6</v>
      </c>
    </row>
    <row r="1960" spans="1:14" x14ac:dyDescent="0.25">
      <c r="A1960">
        <v>7820412</v>
      </c>
      <c r="B1960" t="s">
        <v>27</v>
      </c>
      <c r="C1960" t="s">
        <v>4</v>
      </c>
      <c r="D1960" t="s">
        <v>193</v>
      </c>
      <c r="E1960" t="s">
        <v>994</v>
      </c>
      <c r="F1960">
        <v>2.7107617240444562E-4</v>
      </c>
      <c r="G1960">
        <v>76.900000000000006</v>
      </c>
      <c r="H1960">
        <v>2.0845757657901871E-2</v>
      </c>
      <c r="I1960">
        <v>92.8</v>
      </c>
      <c r="J1960">
        <v>2.5155868799132553E-2</v>
      </c>
      <c r="K1960">
        <v>87.59</v>
      </c>
      <c r="L1960">
        <v>2.3743561940905392E-2</v>
      </c>
      <c r="M1960" s="41">
        <v>4.317159578204155E-2</v>
      </c>
      <c r="N1960" s="41">
        <v>1.1702790941187732E-5</v>
      </c>
    </row>
    <row r="1961" spans="1:14" x14ac:dyDescent="0.25">
      <c r="A1961">
        <v>7820412</v>
      </c>
      <c r="B1961" t="s">
        <v>27</v>
      </c>
      <c r="C1961" t="s">
        <v>4</v>
      </c>
      <c r="D1961" t="s">
        <v>1152</v>
      </c>
      <c r="E1961" t="s">
        <v>1153</v>
      </c>
      <c r="F1961">
        <v>1.3553808620222281E-4</v>
      </c>
      <c r="G1961">
        <v>37.4</v>
      </c>
      <c r="H1961">
        <v>5.0691244239631332E-3</v>
      </c>
      <c r="I1961">
        <v>74.5</v>
      </c>
      <c r="J1961">
        <v>1.0097587422065599E-2</v>
      </c>
      <c r="K1961">
        <v>55.204999999999998</v>
      </c>
      <c r="L1961">
        <v>7.4823800487937098E-3</v>
      </c>
      <c r="M1961" s="41">
        <v>-0.12794396281242371</v>
      </c>
      <c r="N1961" s="41">
        <v>-1.7341279860724275E-5</v>
      </c>
    </row>
    <row r="1962" spans="1:14" x14ac:dyDescent="0.25">
      <c r="A1962">
        <v>7820412</v>
      </c>
      <c r="B1962" t="s">
        <v>27</v>
      </c>
      <c r="C1962" t="s">
        <v>4</v>
      </c>
      <c r="D1962" t="s">
        <v>1152</v>
      </c>
      <c r="E1962" t="s">
        <v>1154</v>
      </c>
      <c r="F1962">
        <v>1.3553808620222281E-4</v>
      </c>
      <c r="G1962">
        <v>41.7</v>
      </c>
      <c r="H1962">
        <v>5.6519381946326915E-3</v>
      </c>
      <c r="I1962">
        <v>81.7</v>
      </c>
      <c r="J1962">
        <v>1.1073461642721605E-2</v>
      </c>
      <c r="K1962">
        <v>63.379999999999995</v>
      </c>
      <c r="L1962">
        <v>8.5904039034968814E-3</v>
      </c>
      <c r="M1962" s="41">
        <v>-5.731712281703949E-2</v>
      </c>
      <c r="N1962" s="41">
        <v>-7.768653133239291E-6</v>
      </c>
    </row>
    <row r="1963" spans="1:14" x14ac:dyDescent="0.25">
      <c r="A1963">
        <v>7820412</v>
      </c>
      <c r="B1963" t="s">
        <v>27</v>
      </c>
      <c r="C1963" t="s">
        <v>4</v>
      </c>
      <c r="D1963" t="s">
        <v>1152</v>
      </c>
      <c r="E1963" t="s">
        <v>1155</v>
      </c>
      <c r="F1963">
        <v>1.3553808620222281E-4</v>
      </c>
      <c r="G1963">
        <v>50.3</v>
      </c>
      <c r="H1963">
        <v>6.8175657359718072E-3</v>
      </c>
      <c r="I1963">
        <v>73</v>
      </c>
      <c r="J1963">
        <v>9.8942802927622659E-3</v>
      </c>
      <c r="K1963">
        <v>63.464999999999996</v>
      </c>
      <c r="L1963">
        <v>8.6019246408240695E-3</v>
      </c>
      <c r="M1963" s="41">
        <v>-0.1199963316321373</v>
      </c>
      <c r="N1963" s="41">
        <v>-1.626407314070714E-5</v>
      </c>
    </row>
    <row r="1964" spans="1:14" x14ac:dyDescent="0.25">
      <c r="A1964">
        <v>7820412</v>
      </c>
      <c r="B1964" t="s">
        <v>27</v>
      </c>
      <c r="C1964" t="s">
        <v>4</v>
      </c>
      <c r="D1964" t="s">
        <v>767</v>
      </c>
      <c r="E1964" t="s">
        <v>516</v>
      </c>
      <c r="F1964">
        <v>2.7107617240444562E-4</v>
      </c>
      <c r="G1964">
        <v>72.400000000000006</v>
      </c>
      <c r="H1964">
        <v>1.9625914882081864E-2</v>
      </c>
      <c r="I1964">
        <v>95.8</v>
      </c>
      <c r="J1964">
        <v>2.596909731634589E-2</v>
      </c>
      <c r="K1964">
        <v>87.13</v>
      </c>
      <c r="L1964">
        <v>2.3618866901599346E-2</v>
      </c>
      <c r="M1964" s="41">
        <v>6.5187089145183563E-2</v>
      </c>
      <c r="N1964" s="41">
        <v>1.7670666615663747E-5</v>
      </c>
    </row>
    <row r="1965" spans="1:14" x14ac:dyDescent="0.25">
      <c r="A1965">
        <v>7820412</v>
      </c>
      <c r="B1965" t="s">
        <v>27</v>
      </c>
      <c r="C1965" t="s">
        <v>4</v>
      </c>
      <c r="D1965" t="s">
        <v>767</v>
      </c>
      <c r="E1965" t="s">
        <v>616</v>
      </c>
      <c r="F1965">
        <v>1.3553808620222281E-4</v>
      </c>
      <c r="G1965">
        <v>68.900000000000006</v>
      </c>
      <c r="H1965">
        <v>9.3385741393331532E-3</v>
      </c>
      <c r="I1965">
        <v>90.1</v>
      </c>
      <c r="J1965">
        <v>1.2211981566820275E-2</v>
      </c>
      <c r="K1965">
        <v>83.784999999999997</v>
      </c>
      <c r="L1965">
        <v>1.1356058552453238E-2</v>
      </c>
      <c r="M1965" s="41">
        <v>2.4991980753839016E-3</v>
      </c>
      <c r="N1965" s="41">
        <v>3.3873652417781262E-7</v>
      </c>
    </row>
    <row r="1966" spans="1:14" x14ac:dyDescent="0.25">
      <c r="A1966">
        <v>7820412</v>
      </c>
      <c r="B1966" t="s">
        <v>27</v>
      </c>
      <c r="C1966" t="s">
        <v>4</v>
      </c>
      <c r="D1966" t="s">
        <v>769</v>
      </c>
      <c r="E1966" t="s">
        <v>1156</v>
      </c>
      <c r="F1966">
        <v>1.3553808620222281E-4</v>
      </c>
      <c r="G1966">
        <v>50.3</v>
      </c>
      <c r="H1966">
        <v>6.8175657359718072E-3</v>
      </c>
      <c r="I1966">
        <v>93.7</v>
      </c>
      <c r="J1966">
        <v>1.2699918677148278E-2</v>
      </c>
      <c r="K1966">
        <v>70.965000000000003</v>
      </c>
      <c r="L1966">
        <v>9.618460287340742E-3</v>
      </c>
      <c r="M1966" s="41">
        <v>0.18464319407939911</v>
      </c>
      <c r="N1966" s="41">
        <v>2.5026185155787353E-5</v>
      </c>
    </row>
    <row r="1967" spans="1:14" x14ac:dyDescent="0.25">
      <c r="A1967">
        <v>7820412</v>
      </c>
      <c r="B1967" t="s">
        <v>27</v>
      </c>
      <c r="C1967" t="s">
        <v>4</v>
      </c>
      <c r="D1967" t="s">
        <v>769</v>
      </c>
      <c r="E1967" t="s">
        <v>1157</v>
      </c>
      <c r="F1967">
        <v>5.4215234480889125E-4</v>
      </c>
      <c r="G1967">
        <v>66.8</v>
      </c>
      <c r="H1967">
        <v>3.6215776633233936E-2</v>
      </c>
      <c r="I1967">
        <v>93.4</v>
      </c>
      <c r="J1967">
        <v>5.0637029005150443E-2</v>
      </c>
      <c r="K1967">
        <v>85.22999999999999</v>
      </c>
      <c r="L1967">
        <v>4.6207644348061794E-2</v>
      </c>
      <c r="M1967" s="41">
        <v>0.16682904958724976</v>
      </c>
      <c r="N1967" s="41">
        <v>9.0446760415966246E-5</v>
      </c>
    </row>
    <row r="1968" spans="1:14" x14ac:dyDescent="0.25">
      <c r="A1968">
        <v>7820412</v>
      </c>
      <c r="B1968" t="s">
        <v>27</v>
      </c>
      <c r="C1968" t="s">
        <v>4</v>
      </c>
      <c r="D1968" t="s">
        <v>769</v>
      </c>
      <c r="E1968" t="s">
        <v>1158</v>
      </c>
      <c r="F1968">
        <v>2.7107617240444562E-4</v>
      </c>
      <c r="G1968">
        <v>99.9</v>
      </c>
      <c r="H1968">
        <v>2.7080509623204119E-2</v>
      </c>
      <c r="I1968">
        <v>100</v>
      </c>
      <c r="J1968">
        <v>2.7107617240444561E-2</v>
      </c>
      <c r="K1968">
        <v>93.655000000000001</v>
      </c>
      <c r="L1968">
        <v>2.5387638926538354E-2</v>
      </c>
      <c r="M1968" s="41">
        <v>0.22573141753673553</v>
      </c>
      <c r="N1968" s="41">
        <v>6.1190408657288024E-5</v>
      </c>
    </row>
    <row r="1969" spans="1:14" x14ac:dyDescent="0.25">
      <c r="A1969">
        <v>7820412</v>
      </c>
      <c r="B1969" t="s">
        <v>27</v>
      </c>
      <c r="C1969" t="s">
        <v>4</v>
      </c>
      <c r="D1969" t="s">
        <v>769</v>
      </c>
      <c r="E1969" t="s">
        <v>1159</v>
      </c>
      <c r="F1969">
        <v>1.3553808620222281E-4</v>
      </c>
      <c r="G1969">
        <v>57.5</v>
      </c>
      <c r="H1969">
        <v>7.7934399566278118E-3</v>
      </c>
      <c r="I1969">
        <v>84.6</v>
      </c>
      <c r="J1969">
        <v>1.1466522092708049E-2</v>
      </c>
      <c r="K1969">
        <v>68.19</v>
      </c>
      <c r="L1969">
        <v>9.2423420981295728E-3</v>
      </c>
      <c r="M1969" s="41">
        <v>2.9920583590865135E-2</v>
      </c>
      <c r="N1969" s="41">
        <v>4.0553786379594923E-6</v>
      </c>
    </row>
    <row r="1970" spans="1:14" x14ac:dyDescent="0.25">
      <c r="A1970">
        <v>7820412</v>
      </c>
      <c r="B1970" t="s">
        <v>27</v>
      </c>
      <c r="C1970" t="s">
        <v>4</v>
      </c>
      <c r="D1970" t="s">
        <v>772</v>
      </c>
      <c r="E1970" t="s">
        <v>1160</v>
      </c>
      <c r="F1970">
        <v>2.7107617240444562E-4</v>
      </c>
      <c r="G1970">
        <v>65.900000000000006</v>
      </c>
      <c r="H1970">
        <v>1.7863919761452969E-2</v>
      </c>
      <c r="I1970">
        <v>90.9</v>
      </c>
      <c r="J1970">
        <v>2.4640824071564107E-2</v>
      </c>
      <c r="K1970">
        <v>75.010000000000005</v>
      </c>
      <c r="L1970">
        <v>2.0333423692057467E-2</v>
      </c>
      <c r="M1970" s="41">
        <v>2.5096207857131958E-2</v>
      </c>
      <c r="N1970" s="41">
        <v>6.8029839677777057E-6</v>
      </c>
    </row>
    <row r="1971" spans="1:14" x14ac:dyDescent="0.25">
      <c r="A1971">
        <v>7820412</v>
      </c>
      <c r="B1971" t="s">
        <v>27</v>
      </c>
      <c r="C1971" t="s">
        <v>4</v>
      </c>
      <c r="D1971" t="s">
        <v>772</v>
      </c>
      <c r="E1971" t="s">
        <v>1161</v>
      </c>
      <c r="F1971">
        <v>1.3553808620222281E-4</v>
      </c>
      <c r="G1971">
        <v>58.5</v>
      </c>
      <c r="H1971">
        <v>7.9289780428300344E-3</v>
      </c>
      <c r="I1971">
        <v>87.8</v>
      </c>
      <c r="J1971">
        <v>1.1900243968555163E-2</v>
      </c>
      <c r="K1971">
        <v>71.820000000000007</v>
      </c>
      <c r="L1971">
        <v>9.734345351043644E-3</v>
      </c>
      <c r="M1971" s="41">
        <v>-1.0905344970524311E-2</v>
      </c>
      <c r="N1971" s="41">
        <v>-1.4780895866799011E-6</v>
      </c>
    </row>
    <row r="1972" spans="1:14" x14ac:dyDescent="0.25">
      <c r="A1972">
        <v>7820412</v>
      </c>
      <c r="B1972" t="s">
        <v>27</v>
      </c>
      <c r="C1972" t="s">
        <v>4</v>
      </c>
      <c r="D1972" t="s">
        <v>772</v>
      </c>
      <c r="E1972" t="s">
        <v>1162</v>
      </c>
      <c r="F1972">
        <v>4.0661425860666849E-4</v>
      </c>
      <c r="G1972">
        <v>55</v>
      </c>
      <c r="H1972">
        <v>2.2363784223366767E-2</v>
      </c>
      <c r="I1972">
        <v>79</v>
      </c>
      <c r="J1972">
        <v>3.2122526429926808E-2</v>
      </c>
      <c r="K1972">
        <v>65.344999999999999</v>
      </c>
      <c r="L1972">
        <v>2.6570208728652751E-2</v>
      </c>
      <c r="M1972" s="41">
        <v>-4.678066074848175E-2</v>
      </c>
      <c r="N1972" s="41">
        <v>-1.9021683687373984E-5</v>
      </c>
    </row>
    <row r="1973" spans="1:14" x14ac:dyDescent="0.25">
      <c r="A1973">
        <v>7820412</v>
      </c>
      <c r="B1973" t="s">
        <v>27</v>
      </c>
      <c r="C1973" t="s">
        <v>4</v>
      </c>
      <c r="D1973" t="s">
        <v>775</v>
      </c>
      <c r="E1973" t="s">
        <v>1163</v>
      </c>
      <c r="F1973">
        <v>1.3553808620222281E-4</v>
      </c>
      <c r="G1973">
        <v>52</v>
      </c>
      <c r="H1973">
        <v>7.0479804825155862E-3</v>
      </c>
      <c r="I1973">
        <v>76.599999999999994</v>
      </c>
      <c r="J1973">
        <v>1.0382217403090267E-2</v>
      </c>
      <c r="K1973">
        <v>63.405000000000001</v>
      </c>
      <c r="L1973">
        <v>8.5937923556519379E-3</v>
      </c>
      <c r="M1973" s="41">
        <v>-3.6755640059709549E-2</v>
      </c>
      <c r="N1973" s="41">
        <v>-4.9817891108307868E-6</v>
      </c>
    </row>
    <row r="1974" spans="1:14" x14ac:dyDescent="0.25">
      <c r="A1974">
        <v>7820412</v>
      </c>
      <c r="B1974" t="s">
        <v>27</v>
      </c>
      <c r="C1974" t="s">
        <v>4</v>
      </c>
      <c r="D1974" t="s">
        <v>306</v>
      </c>
      <c r="E1974" t="s">
        <v>442</v>
      </c>
      <c r="F1974">
        <v>4.0661425860666849E-4</v>
      </c>
      <c r="G1974">
        <v>63.9</v>
      </c>
      <c r="H1974">
        <v>2.5982651124966116E-2</v>
      </c>
      <c r="I1974">
        <v>84.2</v>
      </c>
      <c r="J1974">
        <v>3.4236920574681487E-2</v>
      </c>
      <c r="K1974">
        <v>71.14</v>
      </c>
      <c r="L1974">
        <v>2.8926538357278396E-2</v>
      </c>
      <c r="M1974" s="41">
        <v>-3.380914032459259E-2</v>
      </c>
      <c r="N1974" s="41">
        <v>-1.3747278527213035E-5</v>
      </c>
    </row>
    <row r="1975" spans="1:14" x14ac:dyDescent="0.25">
      <c r="A1975">
        <v>7820412</v>
      </c>
      <c r="B1975" t="s">
        <v>27</v>
      </c>
      <c r="C1975" t="s">
        <v>4</v>
      </c>
      <c r="D1975" t="s">
        <v>306</v>
      </c>
      <c r="E1975" t="s">
        <v>443</v>
      </c>
      <c r="F1975">
        <v>2.7107617240444562E-4</v>
      </c>
      <c r="G1975">
        <v>44.9</v>
      </c>
      <c r="H1975">
        <v>1.2171320140959608E-2</v>
      </c>
      <c r="I1975">
        <v>75.900000000000006</v>
      </c>
      <c r="J1975">
        <v>2.0574681485497424E-2</v>
      </c>
      <c r="K1975">
        <v>56.58</v>
      </c>
      <c r="L1975">
        <v>1.5337489834643532E-2</v>
      </c>
      <c r="M1975" s="41">
        <v>-8.6731687188148499E-2</v>
      </c>
      <c r="N1975" s="41">
        <v>-2.3510893789142988E-5</v>
      </c>
    </row>
    <row r="1976" spans="1:14" x14ac:dyDescent="0.25">
      <c r="A1976">
        <v>7820412</v>
      </c>
      <c r="B1976" t="s">
        <v>27</v>
      </c>
      <c r="C1976" t="s">
        <v>4</v>
      </c>
      <c r="D1976" t="s">
        <v>306</v>
      </c>
      <c r="E1976" t="s">
        <v>1164</v>
      </c>
      <c r="F1976">
        <v>4.0661425860666849E-4</v>
      </c>
      <c r="G1976">
        <v>60.6</v>
      </c>
      <c r="H1976">
        <v>2.4640824071564111E-2</v>
      </c>
      <c r="I1976">
        <v>83.4</v>
      </c>
      <c r="J1976">
        <v>3.3911629167796158E-2</v>
      </c>
      <c r="K1976">
        <v>78.27000000000001</v>
      </c>
      <c r="L1976">
        <v>3.1825698021143947E-2</v>
      </c>
      <c r="M1976" s="41">
        <v>1.5645533800125122E-2</v>
      </c>
      <c r="N1976" s="41">
        <v>6.361697126643449E-6</v>
      </c>
    </row>
    <row r="1977" spans="1:14" x14ac:dyDescent="0.25">
      <c r="A1977">
        <v>7820412</v>
      </c>
      <c r="B1977" t="s">
        <v>27</v>
      </c>
      <c r="C1977" t="s">
        <v>4</v>
      </c>
      <c r="D1977" t="s">
        <v>306</v>
      </c>
      <c r="E1977" t="s">
        <v>1165</v>
      </c>
      <c r="F1977">
        <v>5.4215234480889125E-4</v>
      </c>
      <c r="G1977">
        <v>54.8</v>
      </c>
      <c r="H1977">
        <v>2.9709948495527237E-2</v>
      </c>
      <c r="I1977">
        <v>87.1</v>
      </c>
      <c r="J1977">
        <v>4.7221469232854425E-2</v>
      </c>
      <c r="K1977">
        <v>76.91</v>
      </c>
      <c r="L1977">
        <v>4.1696936839251825E-2</v>
      </c>
      <c r="M1977" s="41">
        <v>1.5558231621980667E-2</v>
      </c>
      <c r="N1977" s="41">
        <v>8.4349317549366585E-6</v>
      </c>
    </row>
    <row r="1978" spans="1:14" x14ac:dyDescent="0.25">
      <c r="A1978">
        <v>7820412</v>
      </c>
      <c r="B1978" t="s">
        <v>27</v>
      </c>
      <c r="C1978" t="s">
        <v>4</v>
      </c>
      <c r="D1978" t="s">
        <v>306</v>
      </c>
      <c r="E1978" t="s">
        <v>447</v>
      </c>
      <c r="F1978">
        <v>6.7769043101111417E-4</v>
      </c>
      <c r="G1978">
        <v>47.5</v>
      </c>
      <c r="H1978">
        <v>3.2190295473027923E-2</v>
      </c>
      <c r="I1978">
        <v>82.1</v>
      </c>
      <c r="J1978">
        <v>5.5638384386012471E-2</v>
      </c>
      <c r="K1978">
        <v>67.724999999999994</v>
      </c>
      <c r="L1978">
        <v>4.5896584440227706E-2</v>
      </c>
      <c r="M1978" s="41">
        <v>-3.9727065712213516E-2</v>
      </c>
      <c r="N1978" s="41">
        <v>-2.6922652285316832E-5</v>
      </c>
    </row>
    <row r="1979" spans="1:14" x14ac:dyDescent="0.25">
      <c r="A1979">
        <v>7820412</v>
      </c>
      <c r="B1979" t="s">
        <v>27</v>
      </c>
      <c r="C1979" t="s">
        <v>4</v>
      </c>
      <c r="D1979" t="s">
        <v>306</v>
      </c>
      <c r="E1979" t="s">
        <v>449</v>
      </c>
      <c r="F1979">
        <v>1.3553808620222281E-4</v>
      </c>
      <c r="G1979">
        <v>63.3</v>
      </c>
      <c r="H1979">
        <v>8.5795608566007035E-3</v>
      </c>
      <c r="I1979">
        <v>88.5</v>
      </c>
      <c r="J1979">
        <v>1.1995120628896719E-2</v>
      </c>
      <c r="K1979">
        <v>81.564999999999998</v>
      </c>
      <c r="L1979">
        <v>1.1055164001084304E-2</v>
      </c>
      <c r="M1979" s="41">
        <v>3.9333876222372055E-2</v>
      </c>
      <c r="N1979" s="41">
        <v>5.3312383060954256E-6</v>
      </c>
    </row>
    <row r="1980" spans="1:14" x14ac:dyDescent="0.25">
      <c r="A1980">
        <v>7820412</v>
      </c>
      <c r="B1980" t="s">
        <v>27</v>
      </c>
      <c r="C1980" t="s">
        <v>4</v>
      </c>
      <c r="D1980" t="s">
        <v>306</v>
      </c>
      <c r="E1980" t="s">
        <v>450</v>
      </c>
      <c r="F1980">
        <v>4.0661425860666849E-4</v>
      </c>
      <c r="G1980">
        <v>52.1</v>
      </c>
      <c r="H1980">
        <v>2.118460287340743E-2</v>
      </c>
      <c r="I1980">
        <v>83.4</v>
      </c>
      <c r="J1980">
        <v>3.3911629167796158E-2</v>
      </c>
      <c r="K1980">
        <v>65.260000000000005</v>
      </c>
      <c r="L1980">
        <v>2.6535646516671188E-2</v>
      </c>
      <c r="M1980" s="41">
        <v>4.1544027626514435E-3</v>
      </c>
      <c r="N1980" s="41">
        <v>1.689239399289012E-6</v>
      </c>
    </row>
    <row r="1981" spans="1:14" x14ac:dyDescent="0.25">
      <c r="A1981">
        <v>7820412</v>
      </c>
      <c r="B1981" t="s">
        <v>27</v>
      </c>
      <c r="C1981" t="s">
        <v>4</v>
      </c>
      <c r="D1981" t="s">
        <v>306</v>
      </c>
      <c r="E1981" t="s">
        <v>451</v>
      </c>
      <c r="F1981">
        <v>1.3553808620222281E-4</v>
      </c>
      <c r="G1981">
        <v>94.5</v>
      </c>
      <c r="H1981">
        <v>1.2808349146110056E-2</v>
      </c>
      <c r="I1981">
        <v>91.6</v>
      </c>
      <c r="J1981">
        <v>1.2415288696123608E-2</v>
      </c>
      <c r="K1981">
        <v>90.015000000000001</v>
      </c>
      <c r="L1981">
        <v>1.2200460829493087E-2</v>
      </c>
      <c r="M1981" s="41">
        <v>5.0173491239547729E-2</v>
      </c>
      <c r="N1981" s="41">
        <v>6.800418980692291E-6</v>
      </c>
    </row>
    <row r="1982" spans="1:14" x14ac:dyDescent="0.25">
      <c r="A1982">
        <v>7820412</v>
      </c>
      <c r="B1982" t="s">
        <v>27</v>
      </c>
      <c r="C1982" t="s">
        <v>4</v>
      </c>
      <c r="D1982" t="s">
        <v>306</v>
      </c>
      <c r="E1982" t="s">
        <v>1166</v>
      </c>
      <c r="F1982">
        <v>1.3553808620222281E-4</v>
      </c>
      <c r="G1982">
        <v>88.3</v>
      </c>
      <c r="H1982">
        <v>1.1968013011656274E-2</v>
      </c>
      <c r="I1982">
        <v>95.3</v>
      </c>
      <c r="J1982">
        <v>1.2916779615071834E-2</v>
      </c>
      <c r="K1982">
        <v>83.800000000000011</v>
      </c>
      <c r="L1982">
        <v>1.1358091623746272E-2</v>
      </c>
      <c r="M1982" s="41">
        <v>0.11381632834672928</v>
      </c>
      <c r="N1982" s="41">
        <v>1.5426447322679489E-5</v>
      </c>
    </row>
    <row r="1983" spans="1:14" x14ac:dyDescent="0.25">
      <c r="A1983">
        <v>7820412</v>
      </c>
      <c r="B1983" t="s">
        <v>27</v>
      </c>
      <c r="C1983" t="s">
        <v>4</v>
      </c>
      <c r="D1983" t="s">
        <v>306</v>
      </c>
      <c r="E1983" t="s">
        <v>452</v>
      </c>
      <c r="F1983">
        <v>5.4215234480889125E-4</v>
      </c>
      <c r="G1983">
        <v>55.8</v>
      </c>
      <c r="H1983">
        <v>3.0252100840336131E-2</v>
      </c>
      <c r="I1983">
        <v>82.3</v>
      </c>
      <c r="J1983">
        <v>4.4619137977771749E-2</v>
      </c>
      <c r="K1983">
        <v>66.474999999999994</v>
      </c>
      <c r="L1983">
        <v>3.6039577121171042E-2</v>
      </c>
      <c r="M1983" s="41">
        <v>-3.0044306069612503E-2</v>
      </c>
      <c r="N1983" s="41">
        <v>-1.6288590983796423E-5</v>
      </c>
    </row>
    <row r="1984" spans="1:14" x14ac:dyDescent="0.25">
      <c r="A1984">
        <v>7820412</v>
      </c>
      <c r="B1984" t="s">
        <v>27</v>
      </c>
      <c r="C1984" t="s">
        <v>4</v>
      </c>
      <c r="D1984" t="s">
        <v>306</v>
      </c>
      <c r="E1984" t="s">
        <v>453</v>
      </c>
      <c r="F1984">
        <v>4.0661425860666849E-4</v>
      </c>
      <c r="G1984">
        <v>56.4</v>
      </c>
      <c r="H1984">
        <v>2.2933044185416102E-2</v>
      </c>
      <c r="I1984">
        <v>90.6</v>
      </c>
      <c r="J1984">
        <v>3.6839251829764164E-2</v>
      </c>
      <c r="K1984">
        <v>72.715000000000003</v>
      </c>
      <c r="L1984">
        <v>2.9566955814583899E-2</v>
      </c>
      <c r="M1984" s="41">
        <v>5.0869029015302658E-2</v>
      </c>
      <c r="N1984" s="41">
        <v>2.06840725190984E-5</v>
      </c>
    </row>
    <row r="1985" spans="1:14" x14ac:dyDescent="0.25">
      <c r="A1985">
        <v>7820412</v>
      </c>
      <c r="B1985" t="s">
        <v>27</v>
      </c>
      <c r="C1985" t="s">
        <v>4</v>
      </c>
      <c r="D1985" t="s">
        <v>306</v>
      </c>
      <c r="E1985" t="s">
        <v>454</v>
      </c>
      <c r="F1985">
        <v>4.0661425860666849E-4</v>
      </c>
      <c r="G1985">
        <v>82.3</v>
      </c>
      <c r="H1985">
        <v>3.3464353483328817E-2</v>
      </c>
      <c r="I1985">
        <v>90.2</v>
      </c>
      <c r="J1985">
        <v>3.6676606126321502E-2</v>
      </c>
      <c r="K1985">
        <v>81.465000000000003</v>
      </c>
      <c r="L1985">
        <v>3.3124830577392253E-2</v>
      </c>
      <c r="M1985" s="41">
        <v>6.7903297021985054E-3</v>
      </c>
      <c r="N1985" s="41">
        <v>2.7610448775542852E-6</v>
      </c>
    </row>
    <row r="1986" spans="1:14" x14ac:dyDescent="0.25">
      <c r="A1986">
        <v>7820412</v>
      </c>
      <c r="B1986" t="s">
        <v>27</v>
      </c>
      <c r="C1986" t="s">
        <v>4</v>
      </c>
      <c r="D1986" t="s">
        <v>306</v>
      </c>
      <c r="E1986" t="s">
        <v>1167</v>
      </c>
      <c r="F1986">
        <v>1.3553808620222281E-4</v>
      </c>
      <c r="G1986">
        <v>96.4</v>
      </c>
      <c r="H1986">
        <v>1.3065871509894279E-2</v>
      </c>
      <c r="I1986">
        <v>88.8</v>
      </c>
      <c r="J1986">
        <v>1.2035782054757384E-2</v>
      </c>
      <c r="K1986">
        <v>91.274999999999991</v>
      </c>
      <c r="L1986">
        <v>1.2371238818107887E-2</v>
      </c>
      <c r="M1986" s="41">
        <v>7.6874615624547005E-3</v>
      </c>
      <c r="N1986" s="41">
        <v>1.0419438279282596E-6</v>
      </c>
    </row>
    <row r="1987" spans="1:14" x14ac:dyDescent="0.25">
      <c r="A1987">
        <v>7820412</v>
      </c>
      <c r="B1987" t="s">
        <v>27</v>
      </c>
      <c r="C1987" t="s">
        <v>4</v>
      </c>
      <c r="D1987" t="s">
        <v>306</v>
      </c>
      <c r="E1987" t="s">
        <v>457</v>
      </c>
      <c r="F1987">
        <v>2.7107617240444562E-4</v>
      </c>
      <c r="G1987">
        <v>67.5</v>
      </c>
      <c r="H1987">
        <v>1.8297641637300081E-2</v>
      </c>
      <c r="I1987">
        <v>84.9</v>
      </c>
      <c r="J1987">
        <v>2.3014367037137436E-2</v>
      </c>
      <c r="K1987">
        <v>79.064999999999998</v>
      </c>
      <c r="L1987">
        <v>2.1432637571157494E-2</v>
      </c>
      <c r="M1987" s="41">
        <v>-1.2538067996501923E-2</v>
      </c>
      <c r="N1987" s="41">
        <v>-3.3987714818384171E-6</v>
      </c>
    </row>
    <row r="1988" spans="1:14" x14ac:dyDescent="0.25">
      <c r="A1988">
        <v>7820412</v>
      </c>
      <c r="B1988" t="s">
        <v>27</v>
      </c>
      <c r="C1988" t="s">
        <v>4</v>
      </c>
      <c r="D1988" t="s">
        <v>306</v>
      </c>
      <c r="E1988" t="s">
        <v>1168</v>
      </c>
      <c r="F1988">
        <v>1.3553808620222281E-4</v>
      </c>
      <c r="G1988">
        <v>87.7</v>
      </c>
      <c r="H1988">
        <v>1.188669015993494E-2</v>
      </c>
      <c r="I1988">
        <v>92.4</v>
      </c>
      <c r="J1988">
        <v>1.2523719165085389E-2</v>
      </c>
      <c r="K1988">
        <v>83.240000000000009</v>
      </c>
      <c r="L1988">
        <v>1.1282190295473027E-2</v>
      </c>
      <c r="M1988" s="41">
        <v>7.483326643705368E-2</v>
      </c>
      <c r="N1988" s="41">
        <v>1.0142757717139289E-5</v>
      </c>
    </row>
    <row r="1989" spans="1:14" x14ac:dyDescent="0.25">
      <c r="A1989">
        <v>7820412</v>
      </c>
      <c r="B1989" t="s">
        <v>27</v>
      </c>
      <c r="C1989" t="s">
        <v>4</v>
      </c>
      <c r="D1989" t="s">
        <v>306</v>
      </c>
      <c r="E1989" t="s">
        <v>953</v>
      </c>
      <c r="F1989">
        <v>8.1322851721333698E-4</v>
      </c>
      <c r="G1989">
        <v>95.8</v>
      </c>
      <c r="H1989">
        <v>7.7907291949037685E-2</v>
      </c>
      <c r="I1989">
        <v>97.2</v>
      </c>
      <c r="J1989">
        <v>7.9045811873136362E-2</v>
      </c>
      <c r="K1989">
        <v>93.419999999999987</v>
      </c>
      <c r="L1989">
        <v>7.5971808078069927E-2</v>
      </c>
      <c r="M1989" s="41">
        <v>0.14213655889034271</v>
      </c>
      <c r="N1989" s="41">
        <v>1.1558950302819956E-4</v>
      </c>
    </row>
    <row r="1990" spans="1:14" x14ac:dyDescent="0.25">
      <c r="A1990">
        <v>7820412</v>
      </c>
      <c r="B1990" t="s">
        <v>27</v>
      </c>
      <c r="C1990" t="s">
        <v>4</v>
      </c>
      <c r="D1990" t="s">
        <v>306</v>
      </c>
      <c r="E1990" t="s">
        <v>1169</v>
      </c>
      <c r="F1990">
        <v>1.3553808620222281E-4</v>
      </c>
      <c r="G1990">
        <v>90.5</v>
      </c>
      <c r="H1990">
        <v>1.2266196801301164E-2</v>
      </c>
      <c r="I1990">
        <v>94.4</v>
      </c>
      <c r="J1990">
        <v>1.2794795337489834E-2</v>
      </c>
      <c r="K1990">
        <v>93.13</v>
      </c>
      <c r="L1990">
        <v>1.262266196801301E-2</v>
      </c>
      <c r="M1990" s="41">
        <v>0.13484935462474823</v>
      </c>
      <c r="N1990" s="41">
        <v>1.8277223451443239E-5</v>
      </c>
    </row>
    <row r="1991" spans="1:14" x14ac:dyDescent="0.25">
      <c r="A1991">
        <v>7820412</v>
      </c>
      <c r="B1991" t="s">
        <v>27</v>
      </c>
      <c r="C1991" t="s">
        <v>4</v>
      </c>
      <c r="D1991" t="s">
        <v>306</v>
      </c>
      <c r="E1991" t="s">
        <v>459</v>
      </c>
      <c r="F1991">
        <v>1.3553808620222281E-4</v>
      </c>
      <c r="G1991">
        <v>43.3</v>
      </c>
      <c r="H1991">
        <v>5.8687991325562473E-3</v>
      </c>
      <c r="I1991">
        <v>66</v>
      </c>
      <c r="J1991">
        <v>8.9455136893467051E-3</v>
      </c>
      <c r="K1991">
        <v>52.82</v>
      </c>
      <c r="L1991">
        <v>7.1591217132014086E-3</v>
      </c>
      <c r="M1991" s="41">
        <v>-0.17316544055938721</v>
      </c>
      <c r="N1991" s="41">
        <v>-2.3470512409784112E-5</v>
      </c>
    </row>
    <row r="1992" spans="1:14" x14ac:dyDescent="0.25">
      <c r="A1992">
        <v>7820412</v>
      </c>
      <c r="B1992" t="s">
        <v>27</v>
      </c>
      <c r="C1992" t="s">
        <v>4</v>
      </c>
      <c r="D1992" t="s">
        <v>306</v>
      </c>
      <c r="E1992" t="s">
        <v>460</v>
      </c>
      <c r="F1992">
        <v>1.3553808620222281E-4</v>
      </c>
      <c r="G1992">
        <v>82.6</v>
      </c>
      <c r="H1992">
        <v>1.1195445920303604E-2</v>
      </c>
      <c r="I1992">
        <v>86.2</v>
      </c>
      <c r="J1992">
        <v>1.1683383030631607E-2</v>
      </c>
      <c r="K1992">
        <v>81.569999999999993</v>
      </c>
      <c r="L1992">
        <v>1.1055841691515314E-2</v>
      </c>
      <c r="M1992" s="41">
        <v>-8.3482451736927032E-3</v>
      </c>
      <c r="N1992" s="41">
        <v>-1.1315051739892522E-6</v>
      </c>
    </row>
    <row r="1993" spans="1:14" x14ac:dyDescent="0.25">
      <c r="A1993">
        <v>7820412</v>
      </c>
      <c r="B1993" t="s">
        <v>27</v>
      </c>
      <c r="C1993" t="s">
        <v>4</v>
      </c>
      <c r="D1993" t="s">
        <v>306</v>
      </c>
      <c r="E1993" t="s">
        <v>1170</v>
      </c>
      <c r="F1993">
        <v>2.7107617240444562E-4</v>
      </c>
      <c r="G1993">
        <v>98.2</v>
      </c>
      <c r="H1993">
        <v>2.661968013011656E-2</v>
      </c>
      <c r="I1993">
        <v>92.2</v>
      </c>
      <c r="J1993">
        <v>2.4993223095689888E-2</v>
      </c>
      <c r="K1993">
        <v>95.19</v>
      </c>
      <c r="L1993">
        <v>2.5803740851179178E-2</v>
      </c>
      <c r="M1993" s="41">
        <v>5.6810297071933746E-2</v>
      </c>
      <c r="N1993" s="41">
        <v>1.5399917883419285E-5</v>
      </c>
    </row>
    <row r="1994" spans="1:14" x14ac:dyDescent="0.25">
      <c r="A1994">
        <v>7820412</v>
      </c>
      <c r="B1994" t="s">
        <v>27</v>
      </c>
      <c r="C1994" t="s">
        <v>4</v>
      </c>
      <c r="D1994" t="s">
        <v>306</v>
      </c>
      <c r="E1994" t="s">
        <v>461</v>
      </c>
      <c r="F1994">
        <v>4.0661425860666849E-4</v>
      </c>
      <c r="G1994">
        <v>69.900000000000006</v>
      </c>
      <c r="H1994">
        <v>2.8422336676606128E-2</v>
      </c>
      <c r="I1994">
        <v>81.900000000000006</v>
      </c>
      <c r="J1994">
        <v>3.3301707779886149E-2</v>
      </c>
      <c r="K1994">
        <v>76.195000000000007</v>
      </c>
      <c r="L1994">
        <v>3.0981973434535109E-2</v>
      </c>
      <c r="M1994" s="41">
        <v>-4.4438976794481277E-2</v>
      </c>
      <c r="N1994" s="41">
        <v>-1.8069521602526951E-5</v>
      </c>
    </row>
    <row r="1995" spans="1:14" x14ac:dyDescent="0.25">
      <c r="A1995">
        <v>7820412</v>
      </c>
      <c r="B1995" t="s">
        <v>27</v>
      </c>
      <c r="C1995" t="s">
        <v>4</v>
      </c>
      <c r="D1995" t="s">
        <v>306</v>
      </c>
      <c r="E1995" t="s">
        <v>568</v>
      </c>
      <c r="F1995">
        <v>2.7107617240444562E-4</v>
      </c>
      <c r="G1995">
        <v>78.7</v>
      </c>
      <c r="H1995">
        <v>2.1333694768229872E-2</v>
      </c>
      <c r="I1995">
        <v>87.7</v>
      </c>
      <c r="J1995">
        <v>2.3773380319869881E-2</v>
      </c>
      <c r="K1995">
        <v>79.534999999999997</v>
      </c>
      <c r="L1995">
        <v>2.156004337218758E-2</v>
      </c>
      <c r="M1995" s="41">
        <v>-0.17239366471767426</v>
      </c>
      <c r="N1995" s="41">
        <v>-4.6731814778442459E-5</v>
      </c>
    </row>
    <row r="1996" spans="1:14" x14ac:dyDescent="0.25">
      <c r="A1996">
        <v>7820412</v>
      </c>
      <c r="B1996" t="s">
        <v>27</v>
      </c>
      <c r="C1996" t="s">
        <v>4</v>
      </c>
      <c r="D1996" t="s">
        <v>306</v>
      </c>
      <c r="E1996" t="s">
        <v>462</v>
      </c>
      <c r="F1996">
        <v>1.3553808620222281E-4</v>
      </c>
      <c r="G1996">
        <v>79.400000000000006</v>
      </c>
      <c r="H1996">
        <v>1.0761724044456493E-2</v>
      </c>
      <c r="I1996">
        <v>84.7</v>
      </c>
      <c r="J1996">
        <v>1.1480075901328272E-2</v>
      </c>
      <c r="K1996">
        <v>75.445000000000007</v>
      </c>
      <c r="L1996">
        <v>1.0225670913526701E-2</v>
      </c>
      <c r="M1996" s="41">
        <v>3.0094513669610023E-2</v>
      </c>
      <c r="N1996" s="41">
        <v>4.0789527879655762E-6</v>
      </c>
    </row>
    <row r="1997" spans="1:14" x14ac:dyDescent="0.25">
      <c r="A1997">
        <v>7820412</v>
      </c>
      <c r="B1997" t="s">
        <v>27</v>
      </c>
      <c r="C1997" t="s">
        <v>4</v>
      </c>
      <c r="D1997" t="s">
        <v>306</v>
      </c>
      <c r="E1997" t="s">
        <v>465</v>
      </c>
      <c r="F1997">
        <v>1.3553808620222281E-4</v>
      </c>
      <c r="G1997">
        <v>99.9</v>
      </c>
      <c r="H1997">
        <v>1.354025481160206E-2</v>
      </c>
      <c r="I1997">
        <v>100</v>
      </c>
      <c r="J1997">
        <v>1.355380862022228E-2</v>
      </c>
      <c r="K1997">
        <v>97.860000000000014</v>
      </c>
      <c r="L1997">
        <v>1.3263757115749526E-2</v>
      </c>
      <c r="M1997" s="41">
        <v>0.19248506426811218</v>
      </c>
      <c r="N1997" s="41">
        <v>2.6089057233411787E-5</v>
      </c>
    </row>
    <row r="1998" spans="1:14" x14ac:dyDescent="0.25">
      <c r="A1998">
        <v>7820412</v>
      </c>
      <c r="B1998" t="s">
        <v>27</v>
      </c>
      <c r="C1998" t="s">
        <v>4</v>
      </c>
      <c r="D1998" t="s">
        <v>306</v>
      </c>
      <c r="E1998" t="s">
        <v>466</v>
      </c>
      <c r="F1998">
        <v>4.0661425860666849E-4</v>
      </c>
      <c r="G1998">
        <v>75.099999999999994</v>
      </c>
      <c r="H1998">
        <v>3.05367308213608E-2</v>
      </c>
      <c r="I1998">
        <v>84.7</v>
      </c>
      <c r="J1998">
        <v>3.4440227703984826E-2</v>
      </c>
      <c r="K1998">
        <v>81.975000000000009</v>
      </c>
      <c r="L1998">
        <v>3.333220384928165E-2</v>
      </c>
      <c r="M1998" s="41">
        <v>-4.364791139960289E-2</v>
      </c>
      <c r="N1998" s="41">
        <v>-1.7747863133479083E-5</v>
      </c>
    </row>
    <row r="1999" spans="1:14" x14ac:dyDescent="0.25">
      <c r="A1999">
        <v>7820412</v>
      </c>
      <c r="B1999" t="s">
        <v>27</v>
      </c>
      <c r="C1999" t="s">
        <v>4</v>
      </c>
      <c r="D1999" t="s">
        <v>306</v>
      </c>
      <c r="E1999" t="s">
        <v>467</v>
      </c>
      <c r="F1999">
        <v>4.0661425860666849E-4</v>
      </c>
      <c r="G1999">
        <v>56.3</v>
      </c>
      <c r="H1999">
        <v>2.2892382759555435E-2</v>
      </c>
      <c r="I1999">
        <v>71.5</v>
      </c>
      <c r="J1999">
        <v>2.9072919490376797E-2</v>
      </c>
      <c r="K1999">
        <v>59.67499999999999</v>
      </c>
      <c r="L1999">
        <v>2.4264705882352938E-2</v>
      </c>
      <c r="M1999" s="41">
        <v>-0.10290546715259552</v>
      </c>
      <c r="N1999" s="41">
        <v>-4.1842830232825505E-5</v>
      </c>
    </row>
    <row r="2000" spans="1:14" x14ac:dyDescent="0.25">
      <c r="A2000">
        <v>7820412</v>
      </c>
      <c r="B2000" t="s">
        <v>27</v>
      </c>
      <c r="C2000" t="s">
        <v>4</v>
      </c>
      <c r="D2000" t="s">
        <v>306</v>
      </c>
      <c r="E2000" t="s">
        <v>469</v>
      </c>
      <c r="F2000">
        <v>1.3553808620222281E-4</v>
      </c>
      <c r="G2000">
        <v>80.599999999999994</v>
      </c>
      <c r="H2000">
        <v>1.0924369747899157E-2</v>
      </c>
      <c r="I2000">
        <v>82.4</v>
      </c>
      <c r="J2000">
        <v>1.1168338303063161E-2</v>
      </c>
      <c r="K2000">
        <v>85.38</v>
      </c>
      <c r="L2000">
        <v>1.1572241799945784E-2</v>
      </c>
      <c r="M2000" s="41">
        <v>-4.8158068209886551E-2</v>
      </c>
      <c r="N2000" s="41">
        <v>-6.5272524003641296E-6</v>
      </c>
    </row>
    <row r="2001" spans="1:14" x14ac:dyDescent="0.25">
      <c r="A2001">
        <v>7820412</v>
      </c>
      <c r="B2001" t="s">
        <v>27</v>
      </c>
      <c r="C2001" t="s">
        <v>4</v>
      </c>
      <c r="D2001" t="s">
        <v>306</v>
      </c>
      <c r="E2001" t="s">
        <v>1171</v>
      </c>
      <c r="F2001">
        <v>2.7107617240444562E-4</v>
      </c>
      <c r="G2001">
        <v>43.5</v>
      </c>
      <c r="H2001">
        <v>1.1791813499593384E-2</v>
      </c>
      <c r="I2001">
        <v>82.4</v>
      </c>
      <c r="J2001">
        <v>2.2336676606126322E-2</v>
      </c>
      <c r="K2001">
        <v>65.34</v>
      </c>
      <c r="L2001">
        <v>1.7712117104906479E-2</v>
      </c>
      <c r="M2001" s="41">
        <v>-7.0411358028650284E-3</v>
      </c>
      <c r="N2001" s="41">
        <v>-1.908684142820555E-6</v>
      </c>
    </row>
    <row r="2002" spans="1:14" x14ac:dyDescent="0.25">
      <c r="A2002">
        <v>7820412</v>
      </c>
      <c r="B2002" t="s">
        <v>27</v>
      </c>
      <c r="C2002" t="s">
        <v>4</v>
      </c>
      <c r="D2002" t="s">
        <v>306</v>
      </c>
      <c r="E2002" t="s">
        <v>470</v>
      </c>
      <c r="F2002">
        <v>4.0661425860666849E-4</v>
      </c>
      <c r="G2002">
        <v>56.8</v>
      </c>
      <c r="H2002">
        <v>2.309568988885877E-2</v>
      </c>
      <c r="I2002">
        <v>81.900000000000006</v>
      </c>
      <c r="J2002">
        <v>3.3301707779886149E-2</v>
      </c>
      <c r="K2002">
        <v>69.644999999999996</v>
      </c>
      <c r="L2002">
        <v>2.8318650040661426E-2</v>
      </c>
      <c r="M2002" s="41">
        <v>5.9297974221408367E-3</v>
      </c>
      <c r="N2002" s="41">
        <v>2.4111401824915302E-6</v>
      </c>
    </row>
    <row r="2003" spans="1:14" x14ac:dyDescent="0.25">
      <c r="A2003">
        <v>7820412</v>
      </c>
      <c r="B2003" t="s">
        <v>27</v>
      </c>
      <c r="C2003" t="s">
        <v>4</v>
      </c>
      <c r="D2003" t="s">
        <v>306</v>
      </c>
      <c r="E2003" t="s">
        <v>1172</v>
      </c>
      <c r="F2003">
        <v>8.1322851721333698E-4</v>
      </c>
      <c r="G2003">
        <v>54.4</v>
      </c>
      <c r="H2003">
        <v>4.423963133640553E-2</v>
      </c>
      <c r="I2003">
        <v>83.1</v>
      </c>
      <c r="J2003">
        <v>6.7579289780428292E-2</v>
      </c>
      <c r="K2003">
        <v>72.53</v>
      </c>
      <c r="L2003">
        <v>5.8983464353483332E-2</v>
      </c>
      <c r="M2003" s="41">
        <v>1.4282738789916039E-2</v>
      </c>
      <c r="N2003" s="41">
        <v>1.1615130487868831E-5</v>
      </c>
    </row>
    <row r="2004" spans="1:14" x14ac:dyDescent="0.25">
      <c r="A2004">
        <v>7820412</v>
      </c>
      <c r="B2004" t="s">
        <v>27</v>
      </c>
      <c r="C2004" t="s">
        <v>4</v>
      </c>
      <c r="D2004" t="s">
        <v>306</v>
      </c>
      <c r="E2004" t="s">
        <v>471</v>
      </c>
      <c r="F2004">
        <v>2.7107617240444562E-4</v>
      </c>
      <c r="G2004">
        <v>55.5</v>
      </c>
      <c r="H2004">
        <v>1.5044727568446731E-2</v>
      </c>
      <c r="I2004">
        <v>79.099999999999994</v>
      </c>
      <c r="J2004">
        <v>2.1442125237191648E-2</v>
      </c>
      <c r="K2004">
        <v>65.929999999999993</v>
      </c>
      <c r="L2004">
        <v>1.7872052046625099E-2</v>
      </c>
      <c r="M2004" s="41">
        <v>-8.1153139472007751E-2</v>
      </c>
      <c r="N2004" s="41">
        <v>-2.1998682426675995E-5</v>
      </c>
    </row>
    <row r="2005" spans="1:14" x14ac:dyDescent="0.25">
      <c r="A2005">
        <v>7820412</v>
      </c>
      <c r="B2005" t="s">
        <v>27</v>
      </c>
      <c r="C2005" t="s">
        <v>4</v>
      </c>
      <c r="D2005" t="s">
        <v>306</v>
      </c>
      <c r="E2005" t="s">
        <v>1173</v>
      </c>
      <c r="F2005">
        <v>1.3553808620222281E-4</v>
      </c>
      <c r="G2005">
        <v>63.1</v>
      </c>
      <c r="H2005">
        <v>8.5524532393602588E-3</v>
      </c>
      <c r="I2005">
        <v>93.9</v>
      </c>
      <c r="J2005">
        <v>1.2727026294388722E-2</v>
      </c>
      <c r="K2005">
        <v>72.034999999999997</v>
      </c>
      <c r="L2005">
        <v>9.7634860395771194E-3</v>
      </c>
      <c r="M2005" s="41">
        <v>0.10358121991157532</v>
      </c>
      <c r="N2005" s="41">
        <v>1.4039200313306494E-5</v>
      </c>
    </row>
    <row r="2006" spans="1:14" x14ac:dyDescent="0.25">
      <c r="A2006">
        <v>7820412</v>
      </c>
      <c r="B2006" t="s">
        <v>27</v>
      </c>
      <c r="C2006" t="s">
        <v>4</v>
      </c>
      <c r="D2006" t="s">
        <v>306</v>
      </c>
      <c r="E2006" t="s">
        <v>472</v>
      </c>
      <c r="F2006">
        <v>1.3553808620222281E-4</v>
      </c>
      <c r="G2006">
        <v>41.5</v>
      </c>
      <c r="H2006">
        <v>5.6248305773922468E-3</v>
      </c>
      <c r="I2006">
        <v>71.400000000000006</v>
      </c>
      <c r="J2006">
        <v>9.6774193548387101E-3</v>
      </c>
      <c r="K2006">
        <v>64.715000000000003</v>
      </c>
      <c r="L2006">
        <v>8.7713472485768489E-3</v>
      </c>
      <c r="M2006" s="41">
        <v>-0.11794126033782959</v>
      </c>
      <c r="N2006" s="41">
        <v>-1.5985532710467549E-5</v>
      </c>
    </row>
    <row r="2007" spans="1:14" x14ac:dyDescent="0.25">
      <c r="A2007">
        <v>7820412</v>
      </c>
      <c r="B2007" t="s">
        <v>27</v>
      </c>
      <c r="C2007" t="s">
        <v>4</v>
      </c>
      <c r="D2007" t="s">
        <v>306</v>
      </c>
      <c r="E2007" t="s">
        <v>473</v>
      </c>
      <c r="F2007">
        <v>5.4215234480889125E-4</v>
      </c>
      <c r="G2007">
        <v>55.1</v>
      </c>
      <c r="H2007">
        <v>2.9872594198969909E-2</v>
      </c>
      <c r="I2007">
        <v>86.1</v>
      </c>
      <c r="J2007">
        <v>4.6679316888045531E-2</v>
      </c>
      <c r="K2007">
        <v>63.97</v>
      </c>
      <c r="L2007">
        <v>3.4681485497424773E-2</v>
      </c>
      <c r="M2007" s="41">
        <v>-2.7078483253717422E-2</v>
      </c>
      <c r="N2007" s="41">
        <v>-1.4680663189871195E-5</v>
      </c>
    </row>
    <row r="2008" spans="1:14" x14ac:dyDescent="0.25">
      <c r="A2008">
        <v>7820412</v>
      </c>
      <c r="B2008" t="s">
        <v>27</v>
      </c>
      <c r="C2008" t="s">
        <v>4</v>
      </c>
      <c r="D2008" t="s">
        <v>306</v>
      </c>
      <c r="E2008" t="s">
        <v>474</v>
      </c>
      <c r="F2008">
        <v>1.3553808620222281E-4</v>
      </c>
      <c r="G2008">
        <v>90.7</v>
      </c>
      <c r="H2008">
        <v>1.2293304418541609E-2</v>
      </c>
      <c r="I2008">
        <v>98.8</v>
      </c>
      <c r="J2008">
        <v>1.3391162916779614E-2</v>
      </c>
      <c r="K2008">
        <v>89.57</v>
      </c>
      <c r="L2008">
        <v>1.2140146381133097E-2</v>
      </c>
      <c r="M2008" s="41">
        <v>0.2068377286195755</v>
      </c>
      <c r="N2008" s="41">
        <v>2.8034389891511993E-5</v>
      </c>
    </row>
    <row r="2009" spans="1:14" x14ac:dyDescent="0.25">
      <c r="A2009">
        <v>7820412</v>
      </c>
      <c r="B2009" t="s">
        <v>27</v>
      </c>
      <c r="C2009" t="s">
        <v>4</v>
      </c>
      <c r="D2009" t="s">
        <v>306</v>
      </c>
      <c r="E2009" t="s">
        <v>477</v>
      </c>
      <c r="F2009">
        <v>1.2198427758200055E-3</v>
      </c>
      <c r="G2009">
        <v>57.6</v>
      </c>
      <c r="H2009">
        <v>7.0262943887232324E-2</v>
      </c>
      <c r="I2009">
        <v>87</v>
      </c>
      <c r="J2009">
        <v>0.10612632149634048</v>
      </c>
      <c r="K2009">
        <v>71.875</v>
      </c>
      <c r="L2009">
        <v>8.7676199512062902E-2</v>
      </c>
      <c r="M2009" s="41">
        <v>8.078303188085556E-3</v>
      </c>
      <c r="N2009" s="41">
        <v>9.8542597848698847E-6</v>
      </c>
    </row>
    <row r="2010" spans="1:14" x14ac:dyDescent="0.25">
      <c r="A2010">
        <v>7820412</v>
      </c>
      <c r="B2010" t="s">
        <v>27</v>
      </c>
      <c r="C2010" t="s">
        <v>4</v>
      </c>
      <c r="D2010" t="s">
        <v>306</v>
      </c>
      <c r="E2010" t="s">
        <v>478</v>
      </c>
      <c r="F2010">
        <v>4.0661425860666849E-4</v>
      </c>
      <c r="G2010">
        <v>82.8</v>
      </c>
      <c r="H2010">
        <v>3.3667660612632148E-2</v>
      </c>
      <c r="I2010">
        <v>91.4</v>
      </c>
      <c r="J2010">
        <v>3.71645432366495E-2</v>
      </c>
      <c r="K2010">
        <v>89.05</v>
      </c>
      <c r="L2010">
        <v>3.620899972892383E-2</v>
      </c>
      <c r="M2010" s="41">
        <v>7.7316649258136749E-2</v>
      </c>
      <c r="N2010" s="41">
        <v>3.1438052016049101E-5</v>
      </c>
    </row>
    <row r="2011" spans="1:14" x14ac:dyDescent="0.25">
      <c r="A2011">
        <v>7820412</v>
      </c>
      <c r="B2011" t="s">
        <v>27</v>
      </c>
      <c r="C2011" t="s">
        <v>4</v>
      </c>
      <c r="D2011" t="s">
        <v>306</v>
      </c>
      <c r="E2011" t="s">
        <v>480</v>
      </c>
      <c r="F2011">
        <v>6.7769043101111417E-4</v>
      </c>
      <c r="G2011">
        <v>57.4</v>
      </c>
      <c r="H2011">
        <v>3.8899430740037953E-2</v>
      </c>
      <c r="I2011">
        <v>88.2</v>
      </c>
      <c r="J2011">
        <v>5.9772296015180269E-2</v>
      </c>
      <c r="K2011">
        <v>73.349999999999994</v>
      </c>
      <c r="L2011">
        <v>4.9708593114665217E-2</v>
      </c>
      <c r="M2011" s="41">
        <v>3.9579235017299652E-3</v>
      </c>
      <c r="N2011" s="41">
        <v>2.6822468837963984E-6</v>
      </c>
    </row>
    <row r="2012" spans="1:14" x14ac:dyDescent="0.25">
      <c r="A2012">
        <v>7820412</v>
      </c>
      <c r="B2012" t="s">
        <v>27</v>
      </c>
      <c r="C2012" t="s">
        <v>4</v>
      </c>
      <c r="D2012" t="s">
        <v>306</v>
      </c>
      <c r="E2012" t="s">
        <v>481</v>
      </c>
      <c r="F2012">
        <v>4.0661425860666849E-4</v>
      </c>
      <c r="G2012">
        <v>94.3</v>
      </c>
      <c r="H2012">
        <v>3.8343724586608841E-2</v>
      </c>
      <c r="I2012">
        <v>100</v>
      </c>
      <c r="J2012">
        <v>4.0661425860666851E-2</v>
      </c>
      <c r="K2012">
        <v>96.41</v>
      </c>
      <c r="L2012">
        <v>3.920168067226891E-2</v>
      </c>
      <c r="M2012" s="41">
        <v>0.21871161460876465</v>
      </c>
      <c r="N2012" s="41">
        <v>8.8931261022810238E-5</v>
      </c>
    </row>
    <row r="2013" spans="1:14" x14ac:dyDescent="0.25">
      <c r="A2013">
        <v>7820412</v>
      </c>
      <c r="B2013" t="s">
        <v>27</v>
      </c>
      <c r="C2013" t="s">
        <v>4</v>
      </c>
      <c r="D2013" t="s">
        <v>306</v>
      </c>
      <c r="E2013" t="s">
        <v>1174</v>
      </c>
      <c r="F2013">
        <v>2.7107617240444562E-4</v>
      </c>
      <c r="G2013">
        <v>100</v>
      </c>
      <c r="H2013">
        <v>2.7107617240444561E-2</v>
      </c>
      <c r="I2013">
        <v>98.8</v>
      </c>
      <c r="J2013">
        <v>2.6782325833559228E-2</v>
      </c>
      <c r="K2013">
        <v>98.539999999999992</v>
      </c>
      <c r="L2013">
        <v>2.6711846028734068E-2</v>
      </c>
      <c r="M2013" s="41">
        <v>9.9693544209003448E-2</v>
      </c>
      <c r="N2013" s="41">
        <v>2.7024544377610041E-5</v>
      </c>
    </row>
    <row r="2014" spans="1:14" x14ac:dyDescent="0.25">
      <c r="A2014">
        <v>7820412</v>
      </c>
      <c r="B2014" t="s">
        <v>27</v>
      </c>
      <c r="C2014" t="s">
        <v>4</v>
      </c>
      <c r="D2014" t="s">
        <v>306</v>
      </c>
      <c r="E2014" t="s">
        <v>1175</v>
      </c>
      <c r="F2014">
        <v>2.7107617240444562E-4</v>
      </c>
      <c r="G2014">
        <v>83</v>
      </c>
      <c r="H2014">
        <v>2.2499322309568987E-2</v>
      </c>
      <c r="I2014">
        <v>80.8</v>
      </c>
      <c r="J2014">
        <v>2.1902954730279204E-2</v>
      </c>
      <c r="K2014">
        <v>78.959999999999994</v>
      </c>
      <c r="L2014">
        <v>2.1404174573055025E-2</v>
      </c>
      <c r="M2014" s="41">
        <v>-8.1353433430194855E-2</v>
      </c>
      <c r="N2014" s="41">
        <v>-2.2052977346217091E-5</v>
      </c>
    </row>
    <row r="2015" spans="1:14" x14ac:dyDescent="0.25">
      <c r="A2015">
        <v>7820412</v>
      </c>
      <c r="B2015" t="s">
        <v>27</v>
      </c>
      <c r="C2015" t="s">
        <v>4</v>
      </c>
      <c r="D2015" t="s">
        <v>306</v>
      </c>
      <c r="E2015" t="s">
        <v>482</v>
      </c>
      <c r="F2015">
        <v>6.7769043101111417E-4</v>
      </c>
      <c r="G2015">
        <v>67.5</v>
      </c>
      <c r="H2015">
        <v>4.5744104093250207E-2</v>
      </c>
      <c r="I2015">
        <v>92.7</v>
      </c>
      <c r="J2015">
        <v>6.282190295473028E-2</v>
      </c>
      <c r="K2015">
        <v>75.414999999999992</v>
      </c>
      <c r="L2015">
        <v>5.1108023854703172E-2</v>
      </c>
      <c r="M2015" s="41">
        <v>9.7341649234294891E-2</v>
      </c>
      <c r="N2015" s="41">
        <v>6.5967504224922002E-5</v>
      </c>
    </row>
    <row r="2016" spans="1:14" x14ac:dyDescent="0.25">
      <c r="A2016">
        <v>7820412</v>
      </c>
      <c r="B2016" t="s">
        <v>27</v>
      </c>
      <c r="C2016" t="s">
        <v>4</v>
      </c>
      <c r="D2016" t="s">
        <v>306</v>
      </c>
      <c r="E2016" t="s">
        <v>338</v>
      </c>
      <c r="F2016">
        <v>4.0661425860666849E-4</v>
      </c>
      <c r="G2016">
        <v>67.599999999999994</v>
      </c>
      <c r="H2016">
        <v>2.7487123881810786E-2</v>
      </c>
      <c r="I2016">
        <v>87.3</v>
      </c>
      <c r="J2016">
        <v>3.5497424776362155E-2</v>
      </c>
      <c r="K2016">
        <v>75.72999999999999</v>
      </c>
      <c r="L2016">
        <v>3.0792897804283001E-2</v>
      </c>
      <c r="M2016" s="41">
        <v>1.2457551434636116E-2</v>
      </c>
      <c r="N2016" s="41">
        <v>5.0654180406490035E-6</v>
      </c>
    </row>
    <row r="2017" spans="1:14" x14ac:dyDescent="0.25">
      <c r="A2017">
        <v>7820412</v>
      </c>
      <c r="B2017" t="s">
        <v>27</v>
      </c>
      <c r="C2017" t="s">
        <v>4</v>
      </c>
      <c r="D2017" t="s">
        <v>306</v>
      </c>
      <c r="E2017" t="s">
        <v>485</v>
      </c>
      <c r="F2017">
        <v>4.0661425860666849E-4</v>
      </c>
      <c r="G2017">
        <v>79.400000000000006</v>
      </c>
      <c r="H2017">
        <v>3.2285172133369483E-2</v>
      </c>
      <c r="I2017">
        <v>92.1</v>
      </c>
      <c r="J2017">
        <v>3.7449173217674166E-2</v>
      </c>
      <c r="K2017">
        <v>75.594999999999999</v>
      </c>
      <c r="L2017">
        <v>3.0738004879371103E-2</v>
      </c>
      <c r="M2017" s="41">
        <v>1.3118816539645195E-2</v>
      </c>
      <c r="N2017" s="41">
        <v>5.3342978610647308E-6</v>
      </c>
    </row>
    <row r="2018" spans="1:14" x14ac:dyDescent="0.25">
      <c r="A2018">
        <v>7820412</v>
      </c>
      <c r="B2018" t="s">
        <v>27</v>
      </c>
      <c r="C2018" t="s">
        <v>4</v>
      </c>
      <c r="D2018" t="s">
        <v>306</v>
      </c>
      <c r="E2018" t="s">
        <v>1176</v>
      </c>
      <c r="F2018">
        <v>1.3553808620222281E-4</v>
      </c>
      <c r="G2018">
        <v>85.7</v>
      </c>
      <c r="H2018">
        <v>1.1615613987530495E-2</v>
      </c>
      <c r="I2018">
        <v>97.6</v>
      </c>
      <c r="J2018">
        <v>1.3228517213336946E-2</v>
      </c>
      <c r="K2018">
        <v>92.265000000000001</v>
      </c>
      <c r="L2018">
        <v>1.2505421523448088E-2</v>
      </c>
      <c r="M2018" s="41">
        <v>0.13422393798828125</v>
      </c>
      <c r="N2018" s="41">
        <v>1.8192455677457472E-5</v>
      </c>
    </row>
    <row r="2019" spans="1:14" x14ac:dyDescent="0.25">
      <c r="A2019">
        <v>7820412</v>
      </c>
      <c r="B2019" t="s">
        <v>27</v>
      </c>
      <c r="C2019" t="s">
        <v>4</v>
      </c>
      <c r="D2019" t="s">
        <v>306</v>
      </c>
      <c r="E2019" t="s">
        <v>486</v>
      </c>
      <c r="F2019">
        <v>4.0661425860666849E-4</v>
      </c>
      <c r="G2019">
        <v>43.3</v>
      </c>
      <c r="H2019">
        <v>1.7606397397668744E-2</v>
      </c>
      <c r="I2019">
        <v>73.400000000000006</v>
      </c>
      <c r="J2019">
        <v>2.9845486581729471E-2</v>
      </c>
      <c r="K2019">
        <v>54.460000000000008</v>
      </c>
      <c r="L2019">
        <v>2.2144212523719169E-2</v>
      </c>
      <c r="M2019" s="41">
        <v>-7.7858045697212219E-2</v>
      </c>
      <c r="N2019" s="41">
        <v>-3.1658191527736061E-5</v>
      </c>
    </row>
    <row r="2020" spans="1:14" x14ac:dyDescent="0.25">
      <c r="A2020">
        <v>7820412</v>
      </c>
      <c r="B2020" t="s">
        <v>27</v>
      </c>
      <c r="C2020" t="s">
        <v>4</v>
      </c>
      <c r="D2020" t="s">
        <v>306</v>
      </c>
      <c r="E2020" t="s">
        <v>1177</v>
      </c>
      <c r="F2020">
        <v>5.4215234480889125E-4</v>
      </c>
      <c r="G2020">
        <v>67.8</v>
      </c>
      <c r="H2020">
        <v>3.6757928978042823E-2</v>
      </c>
      <c r="I2020">
        <v>87.7</v>
      </c>
      <c r="J2020">
        <v>4.7546760639739762E-2</v>
      </c>
      <c r="K2020">
        <v>72.894999999999996</v>
      </c>
      <c r="L2020">
        <v>3.9520195174844126E-2</v>
      </c>
      <c r="M2020" s="41">
        <v>1.3040061108767986E-2</v>
      </c>
      <c r="N2020" s="41">
        <v>7.0696997065697938E-6</v>
      </c>
    </row>
    <row r="2021" spans="1:14" x14ac:dyDescent="0.25">
      <c r="A2021">
        <v>7820412</v>
      </c>
      <c r="B2021" t="s">
        <v>27</v>
      </c>
      <c r="C2021" t="s">
        <v>4</v>
      </c>
      <c r="D2021" t="s">
        <v>306</v>
      </c>
      <c r="E2021" t="s">
        <v>72</v>
      </c>
      <c r="F2021">
        <v>1.3553808620222281E-4</v>
      </c>
      <c r="G2021">
        <v>80</v>
      </c>
      <c r="H2021">
        <v>1.0843046896177825E-2</v>
      </c>
      <c r="I2021">
        <v>85.7</v>
      </c>
      <c r="J2021">
        <v>1.1615613987530495E-2</v>
      </c>
      <c r="K2021">
        <v>77.55</v>
      </c>
      <c r="L2021">
        <v>1.0510978584982379E-2</v>
      </c>
      <c r="M2021" s="41">
        <v>-0.15161921083927155</v>
      </c>
      <c r="N2021" s="41">
        <v>-2.0550177668646181E-5</v>
      </c>
    </row>
    <row r="2022" spans="1:14" x14ac:dyDescent="0.25">
      <c r="A2022">
        <v>7820412</v>
      </c>
      <c r="B2022" t="s">
        <v>27</v>
      </c>
      <c r="C2022" t="s">
        <v>4</v>
      </c>
      <c r="D2022" t="s">
        <v>306</v>
      </c>
      <c r="E2022" t="s">
        <v>339</v>
      </c>
      <c r="F2022">
        <v>5.4215234480889125E-4</v>
      </c>
      <c r="G2022">
        <v>91.2</v>
      </c>
      <c r="H2022">
        <v>4.9444293846570883E-2</v>
      </c>
      <c r="I2022">
        <v>94.5</v>
      </c>
      <c r="J2022">
        <v>5.1233396584440226E-2</v>
      </c>
      <c r="K2022">
        <v>89.775000000000006</v>
      </c>
      <c r="L2022">
        <v>4.8671726755218213E-2</v>
      </c>
      <c r="M2022" s="41">
        <v>0.13034428656101227</v>
      </c>
      <c r="N2022" s="41">
        <v>7.0666460591494853E-5</v>
      </c>
    </row>
    <row r="2023" spans="1:14" x14ac:dyDescent="0.25">
      <c r="A2023">
        <v>7820412</v>
      </c>
      <c r="B2023" t="s">
        <v>27</v>
      </c>
      <c r="C2023" t="s">
        <v>4</v>
      </c>
      <c r="D2023" t="s">
        <v>306</v>
      </c>
      <c r="E2023" t="s">
        <v>1178</v>
      </c>
      <c r="F2023">
        <v>1.3553808620222281E-4</v>
      </c>
      <c r="G2023">
        <v>77.099999999999994</v>
      </c>
      <c r="H2023">
        <v>1.0449986446191379E-2</v>
      </c>
      <c r="I2023">
        <v>91.5</v>
      </c>
      <c r="J2023">
        <v>1.2401734887503388E-2</v>
      </c>
      <c r="K2023">
        <v>79.635000000000005</v>
      </c>
      <c r="L2023">
        <v>1.0793575494714014E-2</v>
      </c>
      <c r="M2023" s="41">
        <v>6.4356975257396698E-2</v>
      </c>
      <c r="N2023" s="41">
        <v>8.7228212601513548E-6</v>
      </c>
    </row>
    <row r="2024" spans="1:14" x14ac:dyDescent="0.25">
      <c r="A2024">
        <v>7820412</v>
      </c>
      <c r="B2024" t="s">
        <v>27</v>
      </c>
      <c r="C2024" t="s">
        <v>4</v>
      </c>
      <c r="D2024" t="s">
        <v>306</v>
      </c>
      <c r="E2024" t="s">
        <v>1179</v>
      </c>
      <c r="F2024">
        <v>1.3553808620222281E-4</v>
      </c>
      <c r="G2024">
        <v>84.3</v>
      </c>
      <c r="H2024">
        <v>1.1425860666847382E-2</v>
      </c>
      <c r="I2024">
        <v>90.1</v>
      </c>
      <c r="J2024">
        <v>1.2211981566820275E-2</v>
      </c>
      <c r="K2024">
        <v>84.014999999999986</v>
      </c>
      <c r="L2024">
        <v>1.1387232312279748E-2</v>
      </c>
      <c r="M2024" s="41">
        <v>3.7355337291955948E-2</v>
      </c>
      <c r="N2024" s="41">
        <v>5.0630709259902333E-6</v>
      </c>
    </row>
    <row r="2025" spans="1:14" x14ac:dyDescent="0.25">
      <c r="A2025">
        <v>7820412</v>
      </c>
      <c r="B2025" t="s">
        <v>27</v>
      </c>
      <c r="C2025" t="s">
        <v>4</v>
      </c>
      <c r="D2025" t="s">
        <v>1180</v>
      </c>
      <c r="E2025" t="s">
        <v>1181</v>
      </c>
      <c r="F2025">
        <v>1.3553808620222281E-4</v>
      </c>
      <c r="G2025">
        <v>76.599999999999994</v>
      </c>
      <c r="H2025">
        <v>1.0382217403090267E-2</v>
      </c>
      <c r="I2025">
        <v>84.2</v>
      </c>
      <c r="J2025">
        <v>1.1412306858227162E-2</v>
      </c>
      <c r="K2025">
        <v>73.664999999999992</v>
      </c>
      <c r="L2025">
        <v>9.9844131200867419E-3</v>
      </c>
      <c r="M2025" s="41">
        <v>-4.4818505644798279E-2</v>
      </c>
      <c r="N2025" s="41">
        <v>-6.0746144815394784E-6</v>
      </c>
    </row>
    <row r="2026" spans="1:14" x14ac:dyDescent="0.25">
      <c r="A2026">
        <v>7820412</v>
      </c>
      <c r="B2026" t="s">
        <v>27</v>
      </c>
      <c r="C2026" t="s">
        <v>4</v>
      </c>
      <c r="D2026" t="s">
        <v>309</v>
      </c>
      <c r="E2026" t="s">
        <v>488</v>
      </c>
      <c r="F2026">
        <v>2.7107617240444562E-4</v>
      </c>
      <c r="G2026">
        <v>63</v>
      </c>
      <c r="H2026">
        <v>1.7077798861480073E-2</v>
      </c>
      <c r="I2026">
        <v>79.3</v>
      </c>
      <c r="J2026">
        <v>2.1496340471672537E-2</v>
      </c>
      <c r="K2026">
        <v>69.59</v>
      </c>
      <c r="L2026">
        <v>1.8864190837625371E-2</v>
      </c>
      <c r="M2026" s="41">
        <v>-8.8583700358867645E-2</v>
      </c>
      <c r="N2026" s="41">
        <v>-2.4012930430704159E-5</v>
      </c>
    </row>
    <row r="2027" spans="1:14" x14ac:dyDescent="0.25">
      <c r="A2027">
        <v>7820412</v>
      </c>
      <c r="B2027" t="s">
        <v>27</v>
      </c>
      <c r="C2027" t="s">
        <v>4</v>
      </c>
      <c r="D2027" t="s">
        <v>309</v>
      </c>
      <c r="E2027" t="s">
        <v>1182</v>
      </c>
      <c r="F2027">
        <v>4.0661425860666849E-4</v>
      </c>
      <c r="G2027">
        <v>50.5</v>
      </c>
      <c r="H2027">
        <v>2.0534020059636757E-2</v>
      </c>
      <c r="I2027">
        <v>79.599999999999994</v>
      </c>
      <c r="J2027">
        <v>3.236649498509081E-2</v>
      </c>
      <c r="K2027">
        <v>68.86999999999999</v>
      </c>
      <c r="L2027">
        <v>2.8003523990241256E-2</v>
      </c>
      <c r="M2027" s="41">
        <v>-8.5283748805522919E-2</v>
      </c>
      <c r="N2027" s="41">
        <v>-3.4677588291755053E-5</v>
      </c>
    </row>
    <row r="2028" spans="1:14" x14ac:dyDescent="0.25">
      <c r="A2028">
        <v>7820412</v>
      </c>
      <c r="B2028" t="s">
        <v>27</v>
      </c>
      <c r="C2028" t="s">
        <v>4</v>
      </c>
      <c r="D2028" t="s">
        <v>309</v>
      </c>
      <c r="E2028" t="s">
        <v>1183</v>
      </c>
      <c r="F2028">
        <v>1.3553808620222281E-4</v>
      </c>
      <c r="G2028">
        <v>50.4</v>
      </c>
      <c r="H2028">
        <v>6.8311195445920295E-3</v>
      </c>
      <c r="I2028">
        <v>75.3</v>
      </c>
      <c r="J2028">
        <v>1.0206017891027378E-2</v>
      </c>
      <c r="K2028">
        <v>62.764999999999993</v>
      </c>
      <c r="L2028">
        <v>8.5070479804825131E-3</v>
      </c>
      <c r="M2028" s="41">
        <v>-0.11016522347927094</v>
      </c>
      <c r="N2028" s="41">
        <v>-1.4931583556420564E-5</v>
      </c>
    </row>
    <row r="2029" spans="1:14" x14ac:dyDescent="0.25">
      <c r="A2029">
        <v>7820412</v>
      </c>
      <c r="B2029" t="s">
        <v>27</v>
      </c>
      <c r="C2029" t="s">
        <v>4</v>
      </c>
      <c r="D2029" t="s">
        <v>309</v>
      </c>
      <c r="E2029" t="s">
        <v>1184</v>
      </c>
      <c r="F2029">
        <v>2.7107617240444562E-4</v>
      </c>
      <c r="G2029">
        <v>56.3</v>
      </c>
      <c r="H2029">
        <v>1.5261588506370287E-2</v>
      </c>
      <c r="I2029">
        <v>87.9</v>
      </c>
      <c r="J2029">
        <v>2.382759555435077E-2</v>
      </c>
      <c r="K2029">
        <v>71.905000000000001</v>
      </c>
      <c r="L2029">
        <v>1.9491732176741664E-2</v>
      </c>
      <c r="M2029" s="41">
        <v>-2.4798082187771797E-2</v>
      </c>
      <c r="N2029" s="41">
        <v>-6.7221692024320398E-6</v>
      </c>
    </row>
    <row r="2030" spans="1:14" x14ac:dyDescent="0.25">
      <c r="A2030">
        <v>7820412</v>
      </c>
      <c r="B2030" t="s">
        <v>27</v>
      </c>
      <c r="C2030" t="s">
        <v>4</v>
      </c>
      <c r="D2030" t="s">
        <v>309</v>
      </c>
      <c r="E2030" t="s">
        <v>1185</v>
      </c>
      <c r="F2030">
        <v>1.3553808620222281E-4</v>
      </c>
      <c r="G2030">
        <v>37.299999999999997</v>
      </c>
      <c r="H2030">
        <v>5.0555706153429109E-3</v>
      </c>
      <c r="I2030">
        <v>83.8</v>
      </c>
      <c r="J2030">
        <v>1.1358091623746271E-2</v>
      </c>
      <c r="K2030">
        <v>62.134999999999998</v>
      </c>
      <c r="L2030">
        <v>8.4216589861751141E-3</v>
      </c>
      <c r="M2030" s="41">
        <v>-7.9093359410762787E-2</v>
      </c>
      <c r="N2030" s="41">
        <v>-1.0720162565839358E-5</v>
      </c>
    </row>
    <row r="2031" spans="1:14" x14ac:dyDescent="0.25">
      <c r="A2031">
        <v>7820412</v>
      </c>
      <c r="B2031" t="s">
        <v>27</v>
      </c>
      <c r="C2031" t="s">
        <v>4</v>
      </c>
      <c r="D2031" t="s">
        <v>309</v>
      </c>
      <c r="E2031" t="s">
        <v>1186</v>
      </c>
      <c r="F2031">
        <v>1.3553808620222281E-4</v>
      </c>
      <c r="G2031">
        <v>57.4</v>
      </c>
      <c r="H2031">
        <v>7.7798861480075894E-3</v>
      </c>
      <c r="I2031">
        <v>84.4</v>
      </c>
      <c r="J2031">
        <v>1.1439414475467606E-2</v>
      </c>
      <c r="K2031">
        <v>73.64</v>
      </c>
      <c r="L2031">
        <v>9.9810246679316872E-3</v>
      </c>
      <c r="M2031" s="41">
        <v>-5.8445721864700317E-2</v>
      </c>
      <c r="N2031" s="41">
        <v>-7.9216212882488894E-6</v>
      </c>
    </row>
    <row r="2032" spans="1:14" x14ac:dyDescent="0.25">
      <c r="A2032">
        <v>7820412</v>
      </c>
      <c r="B2032" t="s">
        <v>27</v>
      </c>
      <c r="C2032" t="s">
        <v>4</v>
      </c>
      <c r="D2032" t="s">
        <v>309</v>
      </c>
      <c r="E2032" t="s">
        <v>1187</v>
      </c>
      <c r="F2032">
        <v>1.3553808620222281E-4</v>
      </c>
      <c r="G2032">
        <v>80.400000000000006</v>
      </c>
      <c r="H2032">
        <v>1.0897262130658714E-2</v>
      </c>
      <c r="I2032">
        <v>90.1</v>
      </c>
      <c r="J2032">
        <v>1.2211981566820275E-2</v>
      </c>
      <c r="K2032">
        <v>85.87</v>
      </c>
      <c r="L2032">
        <v>1.1638655462184873E-2</v>
      </c>
      <c r="M2032" s="41">
        <v>-1.5051174908876419E-2</v>
      </c>
      <c r="N2032" s="41">
        <v>-2.0400074422440252E-6</v>
      </c>
    </row>
    <row r="2033" spans="1:14" x14ac:dyDescent="0.25">
      <c r="A2033">
        <v>7820412</v>
      </c>
      <c r="B2033" t="s">
        <v>27</v>
      </c>
      <c r="C2033" t="s">
        <v>4</v>
      </c>
      <c r="D2033" t="s">
        <v>309</v>
      </c>
      <c r="E2033" t="s">
        <v>1188</v>
      </c>
      <c r="F2033">
        <v>1.3553808620222281E-4</v>
      </c>
      <c r="G2033">
        <v>42.2</v>
      </c>
      <c r="H2033">
        <v>5.7197072377338032E-3</v>
      </c>
      <c r="I2033">
        <v>76.400000000000006</v>
      </c>
      <c r="J2033">
        <v>1.0355109785849824E-2</v>
      </c>
      <c r="K2033">
        <v>68.77000000000001</v>
      </c>
      <c r="L2033">
        <v>9.3209541881268641E-3</v>
      </c>
      <c r="M2033" s="41">
        <v>-0.10873559862375259</v>
      </c>
      <c r="N2033" s="41">
        <v>-1.473781493951648E-5</v>
      </c>
    </row>
    <row r="2034" spans="1:14" x14ac:dyDescent="0.25">
      <c r="A2034">
        <v>7820412</v>
      </c>
      <c r="B2034" t="s">
        <v>27</v>
      </c>
      <c r="C2034" t="s">
        <v>4</v>
      </c>
      <c r="D2034" t="s">
        <v>786</v>
      </c>
      <c r="E2034" t="s">
        <v>1189</v>
      </c>
      <c r="F2034">
        <v>1.3553808620222281E-4</v>
      </c>
      <c r="G2034">
        <v>62.1</v>
      </c>
      <c r="H2034">
        <v>8.4169151531580371E-3</v>
      </c>
      <c r="I2034">
        <v>66.400000000000006</v>
      </c>
      <c r="J2034">
        <v>8.9997289238275963E-3</v>
      </c>
      <c r="K2034">
        <v>65.165000000000006</v>
      </c>
      <c r="L2034">
        <v>8.8323393873678512E-3</v>
      </c>
      <c r="M2034" s="41">
        <v>-0.20683640241622925</v>
      </c>
      <c r="N2034" s="41">
        <v>-2.8034210140448526E-5</v>
      </c>
    </row>
    <row r="2035" spans="1:14" x14ac:dyDescent="0.25">
      <c r="A2035">
        <v>7820412</v>
      </c>
      <c r="B2035" t="s">
        <v>27</v>
      </c>
      <c r="C2035" t="s">
        <v>4</v>
      </c>
      <c r="D2035" t="s">
        <v>786</v>
      </c>
      <c r="E2035" t="s">
        <v>331</v>
      </c>
      <c r="F2035">
        <v>2.7107617240444562E-4</v>
      </c>
      <c r="G2035">
        <v>71.7</v>
      </c>
      <c r="H2035">
        <v>1.9436161561398751E-2</v>
      </c>
      <c r="I2035">
        <v>67.2</v>
      </c>
      <c r="J2035">
        <v>1.8216318785578747E-2</v>
      </c>
      <c r="K2035">
        <v>67.164999999999992</v>
      </c>
      <c r="L2035">
        <v>1.8206831119544589E-2</v>
      </c>
      <c r="M2035" s="41">
        <v>-1.3484309427440166E-2</v>
      </c>
      <c r="N2035" s="41">
        <v>-3.6552749871076621E-6</v>
      </c>
    </row>
    <row r="2036" spans="1:14" x14ac:dyDescent="0.25">
      <c r="A2036">
        <v>7820412</v>
      </c>
      <c r="B2036" t="s">
        <v>27</v>
      </c>
      <c r="C2036" t="s">
        <v>4</v>
      </c>
      <c r="D2036" t="s">
        <v>1190</v>
      </c>
      <c r="E2036" t="s">
        <v>1191</v>
      </c>
      <c r="F2036">
        <v>2.7107617240444562E-4</v>
      </c>
      <c r="G2036">
        <v>43.5</v>
      </c>
      <c r="H2036">
        <v>1.1791813499593384E-2</v>
      </c>
      <c r="I2036">
        <v>86.5</v>
      </c>
      <c r="J2036">
        <v>2.3448088912984548E-2</v>
      </c>
      <c r="K2036">
        <v>63.16</v>
      </c>
      <c r="L2036">
        <v>1.7121171049064784E-2</v>
      </c>
      <c r="M2036" s="41">
        <v>4.0892612189054489E-2</v>
      </c>
      <c r="N2036" s="41">
        <v>1.1085012791828269E-5</v>
      </c>
    </row>
    <row r="2037" spans="1:14" x14ac:dyDescent="0.25">
      <c r="A2037">
        <v>7820412</v>
      </c>
      <c r="B2037" t="s">
        <v>27</v>
      </c>
      <c r="C2037" t="s">
        <v>4</v>
      </c>
      <c r="D2037" t="s">
        <v>1190</v>
      </c>
      <c r="E2037" t="s">
        <v>1192</v>
      </c>
      <c r="F2037">
        <v>1.3553808620222281E-4</v>
      </c>
      <c r="G2037">
        <v>72.8</v>
      </c>
      <c r="H2037">
        <v>9.8671726755218195E-3</v>
      </c>
      <c r="I2037">
        <v>97</v>
      </c>
      <c r="J2037">
        <v>1.3147194361615613E-2</v>
      </c>
      <c r="K2037">
        <v>85.625</v>
      </c>
      <c r="L2037">
        <v>1.1605448631065328E-2</v>
      </c>
      <c r="M2037" s="41">
        <v>0.11910127848386765</v>
      </c>
      <c r="N2037" s="41">
        <v>1.6142759349941398E-5</v>
      </c>
    </row>
    <row r="2038" spans="1:14" x14ac:dyDescent="0.25">
      <c r="A2038">
        <v>7820412</v>
      </c>
      <c r="B2038" t="s">
        <v>27</v>
      </c>
      <c r="C2038" t="s">
        <v>4</v>
      </c>
      <c r="D2038" t="s">
        <v>80</v>
      </c>
      <c r="E2038" t="s">
        <v>340</v>
      </c>
      <c r="F2038">
        <v>2.7107617240444562E-4</v>
      </c>
      <c r="G2038">
        <v>55.9</v>
      </c>
      <c r="H2038">
        <v>1.515315803740851E-2</v>
      </c>
      <c r="I2038">
        <v>81.8</v>
      </c>
      <c r="J2038">
        <v>2.2174030902683651E-2</v>
      </c>
      <c r="K2038">
        <v>68.44</v>
      </c>
      <c r="L2038">
        <v>1.8552453239360257E-2</v>
      </c>
      <c r="M2038" s="41">
        <v>-5.5718701332807541E-2</v>
      </c>
      <c r="N2038" s="41">
        <v>-1.510401228864395E-5</v>
      </c>
    </row>
    <row r="2039" spans="1:14" x14ac:dyDescent="0.25">
      <c r="A2039">
        <v>7820412</v>
      </c>
      <c r="B2039" t="s">
        <v>27</v>
      </c>
      <c r="C2039" t="s">
        <v>4</v>
      </c>
      <c r="D2039" t="s">
        <v>80</v>
      </c>
      <c r="E2039" t="s">
        <v>1008</v>
      </c>
      <c r="F2039">
        <v>4.0661425860666849E-4</v>
      </c>
      <c r="G2039">
        <v>47.1</v>
      </c>
      <c r="H2039">
        <v>1.9151531580374085E-2</v>
      </c>
      <c r="I2039">
        <v>72.8</v>
      </c>
      <c r="J2039">
        <v>2.9601518026565465E-2</v>
      </c>
      <c r="K2039">
        <v>60.164999999999999</v>
      </c>
      <c r="L2039">
        <v>2.4463946869070208E-2</v>
      </c>
      <c r="M2039" s="41">
        <v>-9.8439818248152733E-3</v>
      </c>
      <c r="N2039" s="41">
        <v>-4.0027033714347823E-6</v>
      </c>
    </row>
    <row r="2040" spans="1:14" x14ac:dyDescent="0.25">
      <c r="A2040">
        <v>7820412</v>
      </c>
      <c r="B2040" t="s">
        <v>27</v>
      </c>
      <c r="C2040" t="s">
        <v>4</v>
      </c>
      <c r="D2040" t="s">
        <v>80</v>
      </c>
      <c r="E2040" t="s">
        <v>988</v>
      </c>
      <c r="F2040">
        <v>4.0661425860666849E-4</v>
      </c>
      <c r="G2040">
        <v>31.6</v>
      </c>
      <c r="H2040">
        <v>1.2849010571970725E-2</v>
      </c>
      <c r="I2040">
        <v>78.5</v>
      </c>
      <c r="J2040">
        <v>3.1919219300623476E-2</v>
      </c>
      <c r="K2040">
        <v>58.484999999999999</v>
      </c>
      <c r="L2040">
        <v>2.3780834914611006E-2</v>
      </c>
      <c r="M2040" s="41">
        <v>-8.8589966297149658E-2</v>
      </c>
      <c r="N2040" s="41">
        <v>-3.6021943465905254E-5</v>
      </c>
    </row>
    <row r="2041" spans="1:14" x14ac:dyDescent="0.25">
      <c r="A2041">
        <v>7820412</v>
      </c>
      <c r="B2041" t="s">
        <v>27</v>
      </c>
      <c r="C2041" t="s">
        <v>4</v>
      </c>
      <c r="D2041" t="s">
        <v>80</v>
      </c>
      <c r="E2041" t="s">
        <v>341</v>
      </c>
      <c r="F2041">
        <v>6.7769043101111417E-4</v>
      </c>
      <c r="G2041">
        <v>59.3</v>
      </c>
      <c r="H2041">
        <v>4.0187042558959066E-2</v>
      </c>
      <c r="I2041">
        <v>75.900000000000006</v>
      </c>
      <c r="J2041">
        <v>5.1436703713743571E-2</v>
      </c>
      <c r="K2041">
        <v>74.37</v>
      </c>
      <c r="L2041">
        <v>5.039983735429656E-2</v>
      </c>
      <c r="M2041" s="41">
        <v>-0.12736432254314423</v>
      </c>
      <c r="N2041" s="41">
        <v>-8.6313582639701973E-5</v>
      </c>
    </row>
    <row r="2042" spans="1:14" x14ac:dyDescent="0.25">
      <c r="A2042">
        <v>7820412</v>
      </c>
      <c r="B2042" t="s">
        <v>27</v>
      </c>
      <c r="C2042" t="s">
        <v>4</v>
      </c>
      <c r="D2042" t="s">
        <v>80</v>
      </c>
      <c r="E2042" t="s">
        <v>1193</v>
      </c>
      <c r="F2042">
        <v>2.7107617240444562E-4</v>
      </c>
      <c r="G2042">
        <v>74.8</v>
      </c>
      <c r="H2042">
        <v>2.0276497695852533E-2</v>
      </c>
      <c r="I2042">
        <v>83</v>
      </c>
      <c r="J2042">
        <v>2.2499322309568987E-2</v>
      </c>
      <c r="K2042">
        <v>75.949999999999989</v>
      </c>
      <c r="L2042">
        <v>2.0588235294117643E-2</v>
      </c>
      <c r="M2042" s="41">
        <v>-3.4471314400434494E-2</v>
      </c>
      <c r="N2042" s="41">
        <v>-9.3443519654200292E-6</v>
      </c>
    </row>
    <row r="2043" spans="1:14" x14ac:dyDescent="0.25">
      <c r="A2043">
        <v>7820412</v>
      </c>
      <c r="B2043" t="s">
        <v>27</v>
      </c>
      <c r="C2043" t="s">
        <v>4</v>
      </c>
      <c r="D2043" t="s">
        <v>80</v>
      </c>
      <c r="E2043" t="s">
        <v>672</v>
      </c>
      <c r="F2043">
        <v>4.0661425860666849E-4</v>
      </c>
      <c r="G2043">
        <v>46.8</v>
      </c>
      <c r="H2043">
        <v>1.9029547302792084E-2</v>
      </c>
      <c r="I2043">
        <v>77.2</v>
      </c>
      <c r="J2043">
        <v>3.1390620764434808E-2</v>
      </c>
      <c r="K2043">
        <v>59.005000000000003</v>
      </c>
      <c r="L2043">
        <v>2.3992274329086474E-2</v>
      </c>
      <c r="M2043" s="41">
        <v>-1.8124517053365707E-2</v>
      </c>
      <c r="N2043" s="41">
        <v>-7.3696870642582167E-6</v>
      </c>
    </row>
    <row r="2044" spans="1:14" x14ac:dyDescent="0.25">
      <c r="A2044">
        <v>7820412</v>
      </c>
      <c r="B2044" t="s">
        <v>27</v>
      </c>
      <c r="C2044" t="s">
        <v>4</v>
      </c>
      <c r="D2044" t="s">
        <v>80</v>
      </c>
      <c r="E2044" t="s">
        <v>943</v>
      </c>
      <c r="F2044">
        <v>1.3553808620222281E-4</v>
      </c>
      <c r="G2044">
        <v>45.6</v>
      </c>
      <c r="H2044">
        <v>6.1805367308213604E-3</v>
      </c>
      <c r="I2044">
        <v>78</v>
      </c>
      <c r="J2044">
        <v>1.057197072377338E-2</v>
      </c>
      <c r="K2044">
        <v>63.664999999999992</v>
      </c>
      <c r="L2044">
        <v>8.6290322580645142E-3</v>
      </c>
      <c r="M2044" s="41">
        <v>-6.2880277633666992E-2</v>
      </c>
      <c r="N2044" s="41">
        <v>-8.5226724903316597E-6</v>
      </c>
    </row>
    <row r="2045" spans="1:14" x14ac:dyDescent="0.25">
      <c r="A2045">
        <v>7820412</v>
      </c>
      <c r="B2045" t="s">
        <v>27</v>
      </c>
      <c r="C2045" t="s">
        <v>4</v>
      </c>
      <c r="D2045" t="s">
        <v>80</v>
      </c>
      <c r="E2045" t="s">
        <v>206</v>
      </c>
      <c r="F2045">
        <v>2.7107617240444562E-4</v>
      </c>
      <c r="G2045">
        <v>49.1</v>
      </c>
      <c r="H2045">
        <v>1.330984006505828E-2</v>
      </c>
      <c r="I2045">
        <v>80.400000000000006</v>
      </c>
      <c r="J2045">
        <v>2.1794524261317429E-2</v>
      </c>
      <c r="K2045">
        <v>61.085000000000008</v>
      </c>
      <c r="L2045">
        <v>1.6558687991325562E-2</v>
      </c>
      <c r="M2045" s="41">
        <v>-6.4764790236949921E-2</v>
      </c>
      <c r="N2045" s="41">
        <v>-1.7556191444009194E-5</v>
      </c>
    </row>
    <row r="2046" spans="1:14" x14ac:dyDescent="0.25">
      <c r="A2046">
        <v>7820412</v>
      </c>
      <c r="B2046" t="s">
        <v>27</v>
      </c>
      <c r="C2046" t="s">
        <v>4</v>
      </c>
      <c r="D2046" t="s">
        <v>80</v>
      </c>
      <c r="E2046" t="s">
        <v>944</v>
      </c>
      <c r="F2046">
        <v>5.4215234480889125E-4</v>
      </c>
      <c r="G2046">
        <v>42.6</v>
      </c>
      <c r="H2046">
        <v>2.3095689888858767E-2</v>
      </c>
      <c r="I2046">
        <v>82.1</v>
      </c>
      <c r="J2046">
        <v>4.451070750880997E-2</v>
      </c>
      <c r="K2046">
        <v>65.754999999999995</v>
      </c>
      <c r="L2046">
        <v>3.5649227432908638E-2</v>
      </c>
      <c r="M2046" s="41">
        <v>-4.5675035566091537E-2</v>
      </c>
      <c r="N2046" s="41">
        <v>-2.476282763138603E-5</v>
      </c>
    </row>
    <row r="2047" spans="1:14" x14ac:dyDescent="0.25">
      <c r="A2047">
        <v>7820412</v>
      </c>
      <c r="B2047" t="s">
        <v>27</v>
      </c>
      <c r="C2047" t="s">
        <v>4</v>
      </c>
      <c r="D2047" t="s">
        <v>80</v>
      </c>
      <c r="E2047" t="s">
        <v>1194</v>
      </c>
      <c r="F2047">
        <v>2.7107617240444562E-4</v>
      </c>
      <c r="G2047">
        <v>56.8</v>
      </c>
      <c r="H2047">
        <v>1.5397126592572511E-2</v>
      </c>
      <c r="I2047">
        <v>80.3</v>
      </c>
      <c r="J2047">
        <v>2.1767416644076984E-2</v>
      </c>
      <c r="K2047">
        <v>76.525000000000006</v>
      </c>
      <c r="L2047">
        <v>2.0744104093250202E-2</v>
      </c>
      <c r="M2047" s="41">
        <v>-0.10388521105051041</v>
      </c>
      <c r="N2047" s="41">
        <v>-2.816080538100038E-5</v>
      </c>
    </row>
    <row r="2048" spans="1:14" x14ac:dyDescent="0.25">
      <c r="A2048">
        <v>7820412</v>
      </c>
      <c r="B2048" t="s">
        <v>27</v>
      </c>
      <c r="C2048" t="s">
        <v>4</v>
      </c>
      <c r="D2048" t="s">
        <v>80</v>
      </c>
      <c r="E2048" t="s">
        <v>1195</v>
      </c>
      <c r="F2048">
        <v>2.7107617240444562E-4</v>
      </c>
      <c r="G2048">
        <v>58.9</v>
      </c>
      <c r="H2048">
        <v>1.5966386554621848E-2</v>
      </c>
      <c r="I2048">
        <v>93</v>
      </c>
      <c r="J2048">
        <v>2.5210084033613443E-2</v>
      </c>
      <c r="K2048">
        <v>78.75</v>
      </c>
      <c r="L2048">
        <v>2.1347248576850091E-2</v>
      </c>
      <c r="M2048" s="41">
        <v>5.3714480251073837E-2</v>
      </c>
      <c r="N2048" s="41">
        <v>1.4560715709155281E-5</v>
      </c>
    </row>
    <row r="2049" spans="1:14" x14ac:dyDescent="0.25">
      <c r="A2049">
        <v>7820412</v>
      </c>
      <c r="B2049" t="s">
        <v>27</v>
      </c>
      <c r="C2049" t="s">
        <v>4</v>
      </c>
      <c r="D2049" t="s">
        <v>80</v>
      </c>
      <c r="E2049" t="s">
        <v>342</v>
      </c>
      <c r="F2049">
        <v>5.4215234480889125E-4</v>
      </c>
      <c r="G2049">
        <v>41.1</v>
      </c>
      <c r="H2049">
        <v>2.228246137164543E-2</v>
      </c>
      <c r="I2049">
        <v>80.8</v>
      </c>
      <c r="J2049">
        <v>4.3805909460558408E-2</v>
      </c>
      <c r="K2049">
        <v>69.27</v>
      </c>
      <c r="L2049">
        <v>3.7554892924911897E-2</v>
      </c>
      <c r="M2049" s="41">
        <v>-6.0425367206335068E-2</v>
      </c>
      <c r="N2049" s="41">
        <v>-3.2759754516852842E-5</v>
      </c>
    </row>
    <row r="2050" spans="1:14" x14ac:dyDescent="0.25">
      <c r="A2050">
        <v>7820412</v>
      </c>
      <c r="B2050" t="s">
        <v>27</v>
      </c>
      <c r="C2050" t="s">
        <v>4</v>
      </c>
      <c r="D2050" t="s">
        <v>80</v>
      </c>
      <c r="E2050" t="s">
        <v>343</v>
      </c>
      <c r="F2050">
        <v>5.4215234480889125E-4</v>
      </c>
      <c r="G2050">
        <v>59</v>
      </c>
      <c r="H2050">
        <v>3.1986988343724584E-2</v>
      </c>
      <c r="I2050">
        <v>82.5</v>
      </c>
      <c r="J2050">
        <v>4.4727568446733527E-2</v>
      </c>
      <c r="K2050">
        <v>65.78</v>
      </c>
      <c r="L2050">
        <v>3.5662781241528864E-2</v>
      </c>
      <c r="M2050" s="41">
        <v>-4.3794095516204834E-2</v>
      </c>
      <c r="N2050" s="41">
        <v>-2.3743071572895E-5</v>
      </c>
    </row>
    <row r="2051" spans="1:14" x14ac:dyDescent="0.25">
      <c r="A2051">
        <v>7820412</v>
      </c>
      <c r="B2051" t="s">
        <v>27</v>
      </c>
      <c r="C2051" t="s">
        <v>4</v>
      </c>
      <c r="D2051" t="s">
        <v>80</v>
      </c>
      <c r="E2051" t="s">
        <v>989</v>
      </c>
      <c r="F2051">
        <v>1.3553808620222281E-4</v>
      </c>
      <c r="G2051">
        <v>48.2</v>
      </c>
      <c r="H2051">
        <v>6.5329357549471397E-3</v>
      </c>
      <c r="I2051">
        <v>80.7</v>
      </c>
      <c r="J2051">
        <v>1.0937923556519381E-2</v>
      </c>
      <c r="K2051">
        <v>60.18</v>
      </c>
      <c r="L2051">
        <v>8.1566820276497681E-3</v>
      </c>
      <c r="M2051" s="41">
        <v>-6.2244746834039688E-2</v>
      </c>
      <c r="N2051" s="41">
        <v>-8.4365338620276072E-6</v>
      </c>
    </row>
    <row r="2052" spans="1:14" x14ac:dyDescent="0.25">
      <c r="A2052">
        <v>7820412</v>
      </c>
      <c r="B2052" t="s">
        <v>27</v>
      </c>
      <c r="C2052" t="s">
        <v>4</v>
      </c>
      <c r="D2052" t="s">
        <v>80</v>
      </c>
      <c r="E2052" t="s">
        <v>1196</v>
      </c>
      <c r="F2052">
        <v>1.3553808620222281E-4</v>
      </c>
      <c r="G2052">
        <v>53.9</v>
      </c>
      <c r="H2052">
        <v>7.3055028462998091E-3</v>
      </c>
      <c r="I2052">
        <v>73.8</v>
      </c>
      <c r="J2052">
        <v>1.0002710761724043E-2</v>
      </c>
      <c r="K2052">
        <v>60.29</v>
      </c>
      <c r="L2052">
        <v>8.1715912171320126E-3</v>
      </c>
      <c r="M2052" s="41">
        <v>-0.16824403405189514</v>
      </c>
      <c r="N2052" s="41">
        <v>-2.2803474390335474E-5</v>
      </c>
    </row>
    <row r="2053" spans="1:14" x14ac:dyDescent="0.25">
      <c r="A2053">
        <v>7820412</v>
      </c>
      <c r="B2053" t="s">
        <v>27</v>
      </c>
      <c r="C2053" t="s">
        <v>4</v>
      </c>
      <c r="D2053" t="s">
        <v>80</v>
      </c>
      <c r="E2053" t="s">
        <v>344</v>
      </c>
      <c r="F2053">
        <v>4.0661425860666849E-4</v>
      </c>
      <c r="G2053">
        <v>63.4</v>
      </c>
      <c r="H2053">
        <v>2.5779343995662781E-2</v>
      </c>
      <c r="I2053">
        <v>82.2</v>
      </c>
      <c r="J2053">
        <v>3.3423692057468153E-2</v>
      </c>
      <c r="K2053">
        <v>74.054999999999993</v>
      </c>
      <c r="L2053">
        <v>3.0111818921116831E-2</v>
      </c>
      <c r="M2053" s="41">
        <v>-5.4370839148759842E-2</v>
      </c>
      <c r="N2053" s="41">
        <v>-2.2107958450295411E-5</v>
      </c>
    </row>
    <row r="2054" spans="1:14" x14ac:dyDescent="0.25">
      <c r="A2054">
        <v>7820412</v>
      </c>
      <c r="B2054" t="s">
        <v>27</v>
      </c>
      <c r="C2054" t="s">
        <v>4</v>
      </c>
      <c r="D2054" t="s">
        <v>80</v>
      </c>
      <c r="E2054" t="s">
        <v>1197</v>
      </c>
      <c r="F2054">
        <v>1.3553808620222281E-4</v>
      </c>
      <c r="G2054">
        <v>43</v>
      </c>
      <c r="H2054">
        <v>5.8281377066955811E-3</v>
      </c>
      <c r="I2054">
        <v>90.9</v>
      </c>
      <c r="J2054">
        <v>1.2320412035782054E-2</v>
      </c>
      <c r="K2054">
        <v>70.69</v>
      </c>
      <c r="L2054">
        <v>9.5811873136351297E-3</v>
      </c>
      <c r="M2054" s="41">
        <v>1.8820611760020256E-2</v>
      </c>
      <c r="N2054" s="41">
        <v>2.5509096991081938E-6</v>
      </c>
    </row>
    <row r="2055" spans="1:14" x14ac:dyDescent="0.25">
      <c r="A2055">
        <v>7820412</v>
      </c>
      <c r="B2055" t="s">
        <v>27</v>
      </c>
      <c r="C2055" t="s">
        <v>4</v>
      </c>
      <c r="D2055" t="s">
        <v>80</v>
      </c>
      <c r="E2055" t="s">
        <v>946</v>
      </c>
      <c r="F2055">
        <v>2.7107617240444562E-4</v>
      </c>
      <c r="G2055">
        <v>41.3</v>
      </c>
      <c r="H2055">
        <v>1.1195445920303604E-2</v>
      </c>
      <c r="I2055">
        <v>97.4</v>
      </c>
      <c r="J2055">
        <v>2.6402819192193006E-2</v>
      </c>
      <c r="K2055">
        <v>68.039999999999992</v>
      </c>
      <c r="L2055">
        <v>1.8444022770398479E-2</v>
      </c>
      <c r="M2055" s="41">
        <v>0</v>
      </c>
      <c r="N2055" s="41">
        <v>0</v>
      </c>
    </row>
    <row r="2056" spans="1:14" x14ac:dyDescent="0.25">
      <c r="A2056">
        <v>7820412</v>
      </c>
      <c r="B2056" t="s">
        <v>27</v>
      </c>
      <c r="C2056" t="s">
        <v>4</v>
      </c>
      <c r="D2056" t="s">
        <v>80</v>
      </c>
      <c r="E2056" t="s">
        <v>1198</v>
      </c>
      <c r="F2056">
        <v>2.7107617240444562E-4</v>
      </c>
      <c r="G2056">
        <v>73.400000000000006</v>
      </c>
      <c r="H2056">
        <v>1.9896991054486311E-2</v>
      </c>
      <c r="I2056">
        <v>94.5</v>
      </c>
      <c r="J2056">
        <v>2.5616698292220113E-2</v>
      </c>
      <c r="K2056">
        <v>85.74</v>
      </c>
      <c r="L2056">
        <v>2.3242071021957165E-2</v>
      </c>
      <c r="M2056" s="41">
        <v>8.6702905595302582E-2</v>
      </c>
      <c r="N2056" s="41">
        <v>2.3503091785118617E-5</v>
      </c>
    </row>
    <row r="2057" spans="1:14" x14ac:dyDescent="0.25">
      <c r="A2057">
        <v>7820412</v>
      </c>
      <c r="B2057" t="s">
        <v>27</v>
      </c>
      <c r="C2057" t="s">
        <v>4</v>
      </c>
      <c r="D2057" t="s">
        <v>80</v>
      </c>
      <c r="E2057" t="s">
        <v>1199</v>
      </c>
      <c r="F2057">
        <v>8.1322851721333698E-4</v>
      </c>
      <c r="G2057">
        <v>37</v>
      </c>
      <c r="H2057">
        <v>3.008945513689347E-2</v>
      </c>
      <c r="I2057">
        <v>62.6</v>
      </c>
      <c r="J2057">
        <v>5.0908105177554897E-2</v>
      </c>
      <c r="K2057">
        <v>58</v>
      </c>
      <c r="L2057">
        <v>4.7167253998373543E-2</v>
      </c>
      <c r="M2057" s="41">
        <v>-0.15561647713184357</v>
      </c>
      <c r="N2057" s="41">
        <v>-1.2655175695189231E-4</v>
      </c>
    </row>
    <row r="2058" spans="1:14" x14ac:dyDescent="0.25">
      <c r="A2058">
        <v>7820412</v>
      </c>
      <c r="B2058" t="s">
        <v>27</v>
      </c>
      <c r="C2058" t="s">
        <v>4</v>
      </c>
      <c r="D2058" t="s">
        <v>80</v>
      </c>
      <c r="E2058" t="s">
        <v>81</v>
      </c>
      <c r="F2058">
        <v>5.4215234480889125E-4</v>
      </c>
      <c r="G2058">
        <v>51.9</v>
      </c>
      <c r="H2058">
        <v>2.8137706695581455E-2</v>
      </c>
      <c r="I2058">
        <v>75.400000000000006</v>
      </c>
      <c r="J2058">
        <v>4.0878286798590402E-2</v>
      </c>
      <c r="K2058">
        <v>65</v>
      </c>
      <c r="L2058">
        <v>3.5239902412577934E-2</v>
      </c>
      <c r="M2058" s="41">
        <v>-9.9722087383270264E-2</v>
      </c>
      <c r="N2058" s="41">
        <v>-5.4064563504077123E-5</v>
      </c>
    </row>
    <row r="2059" spans="1:14" x14ac:dyDescent="0.25">
      <c r="A2059">
        <v>7820412</v>
      </c>
      <c r="B2059" t="s">
        <v>27</v>
      </c>
      <c r="C2059" t="s">
        <v>4</v>
      </c>
      <c r="D2059" t="s">
        <v>80</v>
      </c>
      <c r="E2059" t="s">
        <v>345</v>
      </c>
      <c r="F2059">
        <v>1.3553808620222281E-4</v>
      </c>
      <c r="G2059">
        <v>39</v>
      </c>
      <c r="H2059">
        <v>5.2859853618866899E-3</v>
      </c>
      <c r="I2059">
        <v>65.599999999999994</v>
      </c>
      <c r="J2059">
        <v>8.8912984548658158E-3</v>
      </c>
      <c r="K2059">
        <v>52.765000000000001</v>
      </c>
      <c r="L2059">
        <v>7.1516671184602872E-3</v>
      </c>
      <c r="M2059" s="41">
        <v>-0.19943246245384216</v>
      </c>
      <c r="N2059" s="41">
        <v>-2.7030694287590422E-5</v>
      </c>
    </row>
    <row r="2060" spans="1:14" x14ac:dyDescent="0.25">
      <c r="A2060">
        <v>7820412</v>
      </c>
      <c r="B2060" t="s">
        <v>27</v>
      </c>
      <c r="C2060" t="s">
        <v>4</v>
      </c>
      <c r="D2060" t="s">
        <v>80</v>
      </c>
      <c r="E2060" t="s">
        <v>995</v>
      </c>
      <c r="F2060">
        <v>2.7107617240444562E-4</v>
      </c>
      <c r="G2060">
        <v>41.9</v>
      </c>
      <c r="H2060">
        <v>1.1358091623746271E-2</v>
      </c>
      <c r="I2060">
        <v>74.599999999999994</v>
      </c>
      <c r="J2060">
        <v>2.0222282461371643E-2</v>
      </c>
      <c r="K2060">
        <v>65.419999999999987</v>
      </c>
      <c r="L2060">
        <v>1.7733803198698828E-2</v>
      </c>
      <c r="M2060" s="41">
        <v>-8.873361349105835E-2</v>
      </c>
      <c r="N2060" s="41">
        <v>-2.4053568308771575E-5</v>
      </c>
    </row>
    <row r="2061" spans="1:14" x14ac:dyDescent="0.25">
      <c r="A2061">
        <v>7820412</v>
      </c>
      <c r="B2061" t="s">
        <v>27</v>
      </c>
      <c r="C2061" t="s">
        <v>4</v>
      </c>
      <c r="D2061" t="s">
        <v>80</v>
      </c>
      <c r="E2061" t="s">
        <v>994</v>
      </c>
      <c r="F2061">
        <v>8.1322851721333698E-4</v>
      </c>
      <c r="G2061">
        <v>48.9</v>
      </c>
      <c r="H2061">
        <v>3.9766874491732176E-2</v>
      </c>
      <c r="I2061">
        <v>81.400000000000006</v>
      </c>
      <c r="J2061">
        <v>6.6196801301165634E-2</v>
      </c>
      <c r="K2061">
        <v>71.339999999999989</v>
      </c>
      <c r="L2061">
        <v>5.8015722417999453E-2</v>
      </c>
      <c r="M2061" s="41">
        <v>4.317159578204155E-2</v>
      </c>
      <c r="N2061" s="41">
        <v>3.5108372823563203E-5</v>
      </c>
    </row>
    <row r="2062" spans="1:14" x14ac:dyDescent="0.25">
      <c r="A2062">
        <v>7820412</v>
      </c>
      <c r="B2062" t="s">
        <v>27</v>
      </c>
      <c r="C2062" t="s">
        <v>4</v>
      </c>
      <c r="D2062" t="s">
        <v>82</v>
      </c>
      <c r="E2062" t="s">
        <v>83</v>
      </c>
      <c r="F2062">
        <v>1.3553808620222281E-4</v>
      </c>
      <c r="G2062">
        <v>88.9</v>
      </c>
      <c r="H2062">
        <v>1.2049335863377609E-2</v>
      </c>
      <c r="I2062">
        <v>83.7</v>
      </c>
      <c r="J2062">
        <v>1.134453781512605E-2</v>
      </c>
      <c r="K2062">
        <v>81.275000000000006</v>
      </c>
      <c r="L2062">
        <v>1.1015857956085659E-2</v>
      </c>
      <c r="M2062" s="41">
        <v>-2.5846302509307861E-2</v>
      </c>
      <c r="N2062" s="41">
        <v>-3.5031583775152966E-6</v>
      </c>
    </row>
    <row r="2063" spans="1:14" x14ac:dyDescent="0.25">
      <c r="A2063">
        <v>7820412</v>
      </c>
      <c r="B2063" t="s">
        <v>27</v>
      </c>
      <c r="C2063" t="s">
        <v>4</v>
      </c>
      <c r="D2063" t="s">
        <v>82</v>
      </c>
      <c r="E2063" t="s">
        <v>1200</v>
      </c>
      <c r="F2063">
        <v>1.3553808620222281E-4</v>
      </c>
      <c r="G2063">
        <v>66.3</v>
      </c>
      <c r="H2063">
        <v>8.9861751152073722E-3</v>
      </c>
      <c r="I2063">
        <v>90.9</v>
      </c>
      <c r="J2063">
        <v>1.2320412035782054E-2</v>
      </c>
      <c r="K2063">
        <v>83.105000000000004</v>
      </c>
      <c r="L2063">
        <v>1.1263892653835728E-2</v>
      </c>
      <c r="M2063" s="41">
        <v>0</v>
      </c>
      <c r="N2063" s="41">
        <v>0</v>
      </c>
    </row>
    <row r="2064" spans="1:14" x14ac:dyDescent="0.25">
      <c r="A2064">
        <v>7820412</v>
      </c>
      <c r="B2064" t="s">
        <v>27</v>
      </c>
      <c r="C2064" t="s">
        <v>4</v>
      </c>
      <c r="D2064" t="s">
        <v>82</v>
      </c>
      <c r="E2064" t="s">
        <v>453</v>
      </c>
      <c r="F2064">
        <v>4.0661425860666849E-4</v>
      </c>
      <c r="G2064">
        <v>68.3</v>
      </c>
      <c r="H2064">
        <v>2.7771753862835456E-2</v>
      </c>
      <c r="I2064">
        <v>72.400000000000006</v>
      </c>
      <c r="J2064">
        <v>2.9438872323122801E-2</v>
      </c>
      <c r="K2064">
        <v>65.055000000000007</v>
      </c>
      <c r="L2064">
        <v>2.6452290593656821E-2</v>
      </c>
      <c r="M2064" s="41">
        <v>5.0869029015302658E-2</v>
      </c>
      <c r="N2064" s="41">
        <v>2.06840725190984E-5</v>
      </c>
    </row>
    <row r="2065" spans="1:14" x14ac:dyDescent="0.25">
      <c r="A2065">
        <v>7820412</v>
      </c>
      <c r="B2065" t="s">
        <v>27</v>
      </c>
      <c r="C2065" t="s">
        <v>4</v>
      </c>
      <c r="D2065" t="s">
        <v>82</v>
      </c>
      <c r="E2065" t="s">
        <v>85</v>
      </c>
      <c r="F2065">
        <v>2.7107617240444562E-4</v>
      </c>
      <c r="G2065">
        <v>87.2</v>
      </c>
      <c r="H2065">
        <v>2.3637842233667661E-2</v>
      </c>
      <c r="I2065">
        <v>90.6</v>
      </c>
      <c r="J2065">
        <v>2.4559501219842773E-2</v>
      </c>
      <c r="K2065">
        <v>89.125</v>
      </c>
      <c r="L2065">
        <v>2.4159663865546216E-2</v>
      </c>
      <c r="M2065" s="41">
        <v>-4.7135753557085991E-3</v>
      </c>
      <c r="N2065" s="41">
        <v>-1.2777379657654103E-6</v>
      </c>
    </row>
    <row r="2066" spans="1:14" x14ac:dyDescent="0.25">
      <c r="A2066">
        <v>7820412</v>
      </c>
      <c r="B2066" t="s">
        <v>27</v>
      </c>
      <c r="C2066" t="s">
        <v>4</v>
      </c>
      <c r="D2066" t="s">
        <v>82</v>
      </c>
      <c r="E2066" t="s">
        <v>87</v>
      </c>
      <c r="F2066">
        <v>5.4215234480889125E-4</v>
      </c>
      <c r="G2066">
        <v>86.7</v>
      </c>
      <c r="H2066">
        <v>4.7004608294930875E-2</v>
      </c>
      <c r="I2066">
        <v>87.3</v>
      </c>
      <c r="J2066">
        <v>4.7329899701816204E-2</v>
      </c>
      <c r="K2066">
        <v>83.53</v>
      </c>
      <c r="L2066">
        <v>4.5285985361886688E-2</v>
      </c>
      <c r="M2066" s="41">
        <v>1.3190286234021187E-2</v>
      </c>
      <c r="N2066" s="41">
        <v>7.1511446104750261E-6</v>
      </c>
    </row>
    <row r="2067" spans="1:14" x14ac:dyDescent="0.25">
      <c r="A2067">
        <v>7820412</v>
      </c>
      <c r="B2067" t="s">
        <v>27</v>
      </c>
      <c r="C2067" t="s">
        <v>4</v>
      </c>
      <c r="D2067" t="s">
        <v>82</v>
      </c>
      <c r="E2067" t="s">
        <v>88</v>
      </c>
      <c r="F2067">
        <v>1.3553808620222281E-4</v>
      </c>
      <c r="G2067">
        <v>93.2</v>
      </c>
      <c r="H2067">
        <v>1.2632149634047166E-2</v>
      </c>
      <c r="I2067">
        <v>91.4</v>
      </c>
      <c r="J2067">
        <v>1.2388181078883165E-2</v>
      </c>
      <c r="K2067">
        <v>86.715000000000003</v>
      </c>
      <c r="L2067">
        <v>1.1753185145025751E-2</v>
      </c>
      <c r="M2067" s="41">
        <v>2.3870239034295082E-2</v>
      </c>
      <c r="N2067" s="41">
        <v>3.2353265158979505E-6</v>
      </c>
    </row>
    <row r="2068" spans="1:14" x14ac:dyDescent="0.25">
      <c r="A2068">
        <v>7820412</v>
      </c>
      <c r="B2068" t="s">
        <v>27</v>
      </c>
      <c r="C2068" t="s">
        <v>4</v>
      </c>
      <c r="D2068" t="s">
        <v>82</v>
      </c>
      <c r="E2068" t="s">
        <v>1201</v>
      </c>
      <c r="F2068">
        <v>1.3553808620222281E-4</v>
      </c>
      <c r="G2068">
        <v>43.5</v>
      </c>
      <c r="H2068">
        <v>5.895906749796692E-3</v>
      </c>
      <c r="I2068">
        <v>80.8</v>
      </c>
      <c r="J2068">
        <v>1.0951477365139602E-2</v>
      </c>
      <c r="K2068">
        <v>59.474999999999994</v>
      </c>
      <c r="L2068">
        <v>8.0611276768772014E-3</v>
      </c>
      <c r="M2068" s="41">
        <v>-8.9749163016676903E-3</v>
      </c>
      <c r="N2068" s="41">
        <v>-1.2164429793531702E-6</v>
      </c>
    </row>
    <row r="2069" spans="1:14" x14ac:dyDescent="0.25">
      <c r="A2069">
        <v>7820412</v>
      </c>
      <c r="B2069" t="s">
        <v>27</v>
      </c>
      <c r="C2069" t="s">
        <v>4</v>
      </c>
      <c r="D2069" t="s">
        <v>82</v>
      </c>
      <c r="E2069" t="s">
        <v>983</v>
      </c>
      <c r="F2069">
        <v>1.3553808620222281E-4</v>
      </c>
      <c r="G2069">
        <v>61.9</v>
      </c>
      <c r="H2069">
        <v>8.3898075359175924E-3</v>
      </c>
      <c r="I2069">
        <v>80.5</v>
      </c>
      <c r="J2069">
        <v>1.0910815939278937E-2</v>
      </c>
      <c r="K2069">
        <v>73.25</v>
      </c>
      <c r="L2069">
        <v>9.9281648143128218E-3</v>
      </c>
      <c r="M2069" s="41">
        <v>0.13129235804080963</v>
      </c>
      <c r="N2069" s="41">
        <v>1.7795114941828358E-5</v>
      </c>
    </row>
    <row r="2070" spans="1:14" x14ac:dyDescent="0.25">
      <c r="A2070">
        <v>7820412</v>
      </c>
      <c r="B2070" t="s">
        <v>27</v>
      </c>
      <c r="C2070" t="s">
        <v>4</v>
      </c>
      <c r="D2070" t="s">
        <v>82</v>
      </c>
      <c r="E2070" t="s">
        <v>365</v>
      </c>
      <c r="F2070">
        <v>2.7107617240444562E-4</v>
      </c>
      <c r="G2070">
        <v>53.7</v>
      </c>
      <c r="H2070">
        <v>1.455679045811873E-2</v>
      </c>
      <c r="I2070">
        <v>82.9</v>
      </c>
      <c r="J2070">
        <v>2.2472214692328542E-2</v>
      </c>
      <c r="K2070">
        <v>61.185000000000002</v>
      </c>
      <c r="L2070">
        <v>1.6585795608566007E-2</v>
      </c>
      <c r="M2070" s="41">
        <v>0.22319792211055756</v>
      </c>
      <c r="N2070" s="41">
        <v>6.0503638414355526E-5</v>
      </c>
    </row>
    <row r="2071" spans="1:14" x14ac:dyDescent="0.25">
      <c r="A2071">
        <v>7820412</v>
      </c>
      <c r="B2071" t="s">
        <v>27</v>
      </c>
      <c r="C2071" t="s">
        <v>4</v>
      </c>
      <c r="D2071" t="s">
        <v>82</v>
      </c>
      <c r="E2071" t="s">
        <v>590</v>
      </c>
      <c r="F2071">
        <v>6.7769043101111417E-4</v>
      </c>
      <c r="G2071">
        <v>47</v>
      </c>
      <c r="H2071">
        <v>3.1851450257522368E-2</v>
      </c>
      <c r="I2071">
        <v>83.1</v>
      </c>
      <c r="J2071">
        <v>5.6316074817023581E-2</v>
      </c>
      <c r="K2071">
        <v>65.784999999999997</v>
      </c>
      <c r="L2071">
        <v>4.4581865004066142E-2</v>
      </c>
      <c r="M2071" s="41">
        <v>-4.8172177048400044E-4</v>
      </c>
      <c r="N2071" s="41">
        <v>-3.2645823426673928E-7</v>
      </c>
    </row>
    <row r="2072" spans="1:14" x14ac:dyDescent="0.25">
      <c r="A2072">
        <v>7820412</v>
      </c>
      <c r="B2072" t="s">
        <v>27</v>
      </c>
      <c r="C2072" t="s">
        <v>4</v>
      </c>
      <c r="D2072" t="s">
        <v>82</v>
      </c>
      <c r="E2072" t="s">
        <v>1202</v>
      </c>
      <c r="F2072">
        <v>5.4215234480889125E-4</v>
      </c>
      <c r="G2072">
        <v>54.9</v>
      </c>
      <c r="H2072">
        <v>2.976416373000813E-2</v>
      </c>
      <c r="I2072">
        <v>80</v>
      </c>
      <c r="J2072">
        <v>4.33721875847113E-2</v>
      </c>
      <c r="K2072">
        <v>64.86</v>
      </c>
      <c r="L2072">
        <v>3.5164001084304689E-2</v>
      </c>
      <c r="M2072" s="41">
        <v>-5.1847092807292938E-2</v>
      </c>
      <c r="N2072" s="41">
        <v>-2.8109022936998066E-5</v>
      </c>
    </row>
    <row r="2073" spans="1:14" x14ac:dyDescent="0.25">
      <c r="A2073">
        <v>7820412</v>
      </c>
      <c r="B2073" t="s">
        <v>27</v>
      </c>
      <c r="C2073" t="s">
        <v>4</v>
      </c>
      <c r="D2073" t="s">
        <v>82</v>
      </c>
      <c r="E2073" t="s">
        <v>591</v>
      </c>
      <c r="F2073">
        <v>1.3553808620222281E-4</v>
      </c>
      <c r="G2073">
        <v>74.2</v>
      </c>
      <c r="H2073">
        <v>1.0056925996204932E-2</v>
      </c>
      <c r="I2073">
        <v>89.3</v>
      </c>
      <c r="J2073">
        <v>1.2103551097858496E-2</v>
      </c>
      <c r="K2073">
        <v>76.594999999999999</v>
      </c>
      <c r="L2073">
        <v>1.0381539712659257E-2</v>
      </c>
      <c r="M2073" s="41">
        <v>6.1750779859721661E-3</v>
      </c>
      <c r="N2073" s="41">
        <v>8.3695825236814388E-7</v>
      </c>
    </row>
    <row r="2074" spans="1:14" x14ac:dyDescent="0.25">
      <c r="A2074">
        <v>7820412</v>
      </c>
      <c r="B2074" t="s">
        <v>27</v>
      </c>
      <c r="C2074" t="s">
        <v>4</v>
      </c>
      <c r="D2074" t="s">
        <v>82</v>
      </c>
      <c r="E2074" t="s">
        <v>89</v>
      </c>
      <c r="F2074">
        <v>1.3553808620222281E-4</v>
      </c>
      <c r="G2074">
        <v>80.400000000000006</v>
      </c>
      <c r="H2074">
        <v>1.0897262130658714E-2</v>
      </c>
      <c r="I2074">
        <v>88.4</v>
      </c>
      <c r="J2074">
        <v>1.1981566820276497E-2</v>
      </c>
      <c r="K2074">
        <v>76.37</v>
      </c>
      <c r="L2074">
        <v>1.0351043643263757E-2</v>
      </c>
      <c r="M2074" s="41">
        <v>3.6526303738355637E-2</v>
      </c>
      <c r="N2074" s="41">
        <v>4.9507053047378195E-6</v>
      </c>
    </row>
    <row r="2075" spans="1:14" x14ac:dyDescent="0.25">
      <c r="A2075">
        <v>7820412</v>
      </c>
      <c r="B2075" t="s">
        <v>27</v>
      </c>
      <c r="C2075" t="s">
        <v>4</v>
      </c>
      <c r="D2075" t="s">
        <v>82</v>
      </c>
      <c r="E2075" t="s">
        <v>177</v>
      </c>
      <c r="F2075">
        <v>2.7107617240444562E-4</v>
      </c>
      <c r="G2075">
        <v>70.099999999999994</v>
      </c>
      <c r="H2075">
        <v>1.9002439685551636E-2</v>
      </c>
      <c r="I2075">
        <v>88.7</v>
      </c>
      <c r="J2075">
        <v>2.4044456492274328E-2</v>
      </c>
      <c r="K2075">
        <v>75.554999999999993</v>
      </c>
      <c r="L2075">
        <v>2.0481160206017889E-2</v>
      </c>
      <c r="M2075" s="41">
        <v>-0.10789091885089874</v>
      </c>
      <c r="N2075" s="41">
        <v>-2.9246657319300279E-5</v>
      </c>
    </row>
    <row r="2076" spans="1:14" x14ac:dyDescent="0.25">
      <c r="A2076">
        <v>7820412</v>
      </c>
      <c r="B2076" t="s">
        <v>27</v>
      </c>
      <c r="C2076" t="s">
        <v>4</v>
      </c>
      <c r="D2076" t="s">
        <v>82</v>
      </c>
      <c r="E2076" t="s">
        <v>1203</v>
      </c>
      <c r="F2076">
        <v>4.0661425860666849E-4</v>
      </c>
      <c r="G2076">
        <v>43.4</v>
      </c>
      <c r="H2076">
        <v>1.7647058823529412E-2</v>
      </c>
      <c r="I2076">
        <v>79.5</v>
      </c>
      <c r="J2076">
        <v>3.2325833559230147E-2</v>
      </c>
      <c r="K2076">
        <v>68.424999999999997</v>
      </c>
      <c r="L2076">
        <v>2.7822580645161289E-2</v>
      </c>
      <c r="M2076" s="41">
        <v>-1.4625266194343567E-2</v>
      </c>
      <c r="N2076" s="41">
        <v>-5.9468417705381811E-6</v>
      </c>
    </row>
    <row r="2077" spans="1:14" x14ac:dyDescent="0.25">
      <c r="A2077">
        <v>7820412</v>
      </c>
      <c r="B2077" t="s">
        <v>27</v>
      </c>
      <c r="C2077" t="s">
        <v>4</v>
      </c>
      <c r="D2077" t="s">
        <v>1204</v>
      </c>
      <c r="E2077" t="s">
        <v>1205</v>
      </c>
      <c r="F2077">
        <v>1.3553808620222281E-4</v>
      </c>
      <c r="G2077">
        <v>59.5</v>
      </c>
      <c r="H2077">
        <v>8.0645161290322578E-3</v>
      </c>
      <c r="I2077">
        <v>64.3</v>
      </c>
      <c r="J2077">
        <v>8.715098942802927E-3</v>
      </c>
      <c r="K2077">
        <v>57.859999999999992</v>
      </c>
      <c r="L2077">
        <v>7.8422336676606114E-3</v>
      </c>
      <c r="M2077" s="41">
        <v>-0.14249600470066071</v>
      </c>
      <c r="N2077" s="41">
        <v>-1.9313635768590497E-5</v>
      </c>
    </row>
    <row r="2078" spans="1:14" x14ac:dyDescent="0.25">
      <c r="A2078">
        <v>7820412</v>
      </c>
      <c r="B2078" t="s">
        <v>27</v>
      </c>
      <c r="C2078" t="s">
        <v>4</v>
      </c>
      <c r="D2078" t="s">
        <v>512</v>
      </c>
      <c r="E2078" t="s">
        <v>1206</v>
      </c>
      <c r="F2078">
        <v>4.0661425860666849E-4</v>
      </c>
      <c r="G2078">
        <v>74.099999999999994</v>
      </c>
      <c r="H2078">
        <v>3.0130116562754133E-2</v>
      </c>
      <c r="I2078">
        <v>77.5</v>
      </c>
      <c r="J2078">
        <v>3.1512605042016806E-2</v>
      </c>
      <c r="K2078">
        <v>81.349999999999994</v>
      </c>
      <c r="L2078">
        <v>3.3078069937652478E-2</v>
      </c>
      <c r="M2078" s="41">
        <v>-6.8013496696949005E-2</v>
      </c>
      <c r="N2078" s="41">
        <v>-2.7655257534677017E-5</v>
      </c>
    </row>
    <row r="2079" spans="1:14" x14ac:dyDescent="0.25">
      <c r="A2079">
        <v>7820412</v>
      </c>
      <c r="B2079" t="s">
        <v>27</v>
      </c>
      <c r="C2079" t="s">
        <v>4</v>
      </c>
      <c r="D2079" t="s">
        <v>512</v>
      </c>
      <c r="E2079" t="s">
        <v>1207</v>
      </c>
      <c r="F2079">
        <v>1.3553808620222281E-4</v>
      </c>
      <c r="G2079">
        <v>75.2</v>
      </c>
      <c r="H2079">
        <v>1.0192464082407156E-2</v>
      </c>
      <c r="I2079">
        <v>95.7</v>
      </c>
      <c r="J2079">
        <v>1.2970994849552723E-2</v>
      </c>
      <c r="K2079">
        <v>85.844999999999999</v>
      </c>
      <c r="L2079">
        <v>1.1635267010029817E-2</v>
      </c>
      <c r="M2079" s="41">
        <v>3.0630530789494514E-2</v>
      </c>
      <c r="N2079" s="41">
        <v>4.1516035225663475E-6</v>
      </c>
    </row>
    <row r="2080" spans="1:14" x14ac:dyDescent="0.25">
      <c r="A2080">
        <v>7820412</v>
      </c>
      <c r="B2080" t="s">
        <v>27</v>
      </c>
      <c r="C2080" t="s">
        <v>4</v>
      </c>
      <c r="D2080" t="s">
        <v>512</v>
      </c>
      <c r="E2080" t="s">
        <v>1208</v>
      </c>
      <c r="F2080">
        <v>2.7107617240444562E-4</v>
      </c>
      <c r="G2080">
        <v>72.8</v>
      </c>
      <c r="H2080">
        <v>1.9734345351043639E-2</v>
      </c>
      <c r="I2080">
        <v>95.1</v>
      </c>
      <c r="J2080">
        <v>2.5779343995662778E-2</v>
      </c>
      <c r="K2080">
        <v>87.144999999999996</v>
      </c>
      <c r="L2080">
        <v>2.3622933044185414E-2</v>
      </c>
      <c r="M2080" s="41">
        <v>3.6930806934833527E-2</v>
      </c>
      <c r="N2080" s="41">
        <v>1.0011061787702229E-5</v>
      </c>
    </row>
    <row r="2081" spans="1:14" x14ac:dyDescent="0.25">
      <c r="A2081">
        <v>7820412</v>
      </c>
      <c r="B2081" t="s">
        <v>27</v>
      </c>
      <c r="C2081" t="s">
        <v>4</v>
      </c>
      <c r="D2081" t="s">
        <v>512</v>
      </c>
      <c r="E2081" t="s">
        <v>1209</v>
      </c>
      <c r="F2081">
        <v>5.4215234480889125E-4</v>
      </c>
      <c r="G2081">
        <v>63.7</v>
      </c>
      <c r="H2081">
        <v>3.4535104364326372E-2</v>
      </c>
      <c r="I2081">
        <v>91.1</v>
      </c>
      <c r="J2081">
        <v>4.9390078612089987E-2</v>
      </c>
      <c r="K2081">
        <v>69.359999999999985</v>
      </c>
      <c r="L2081">
        <v>3.760368663594469E-2</v>
      </c>
      <c r="M2081" s="41">
        <v>5.1515694707632065E-2</v>
      </c>
      <c r="N2081" s="41">
        <v>2.7929354680201712E-5</v>
      </c>
    </row>
    <row r="2082" spans="1:14" x14ac:dyDescent="0.25">
      <c r="A2082">
        <v>7820412</v>
      </c>
      <c r="B2082" t="s">
        <v>27</v>
      </c>
      <c r="C2082" t="s">
        <v>4</v>
      </c>
      <c r="D2082" t="s">
        <v>512</v>
      </c>
      <c r="E2082" t="s">
        <v>1210</v>
      </c>
      <c r="F2082">
        <v>1.3553808620222281E-4</v>
      </c>
      <c r="G2082">
        <v>77.599999999999994</v>
      </c>
      <c r="H2082">
        <v>1.0517755489292489E-2</v>
      </c>
      <c r="I2082">
        <v>87</v>
      </c>
      <c r="J2082">
        <v>1.1791813499593384E-2</v>
      </c>
      <c r="K2082">
        <v>85.070000000000007</v>
      </c>
      <c r="L2082">
        <v>1.1530224993223096E-2</v>
      </c>
      <c r="M2082" s="41">
        <v>1.0904158465564251E-2</v>
      </c>
      <c r="N2082" s="41">
        <v>1.477928770068345E-6</v>
      </c>
    </row>
    <row r="2083" spans="1:14" x14ac:dyDescent="0.25">
      <c r="A2083">
        <v>7820412</v>
      </c>
      <c r="B2083" t="s">
        <v>27</v>
      </c>
      <c r="C2083" t="s">
        <v>4</v>
      </c>
      <c r="D2083" t="s">
        <v>1211</v>
      </c>
      <c r="E2083" t="s">
        <v>1212</v>
      </c>
      <c r="F2083">
        <v>4.0661425860666849E-4</v>
      </c>
      <c r="G2083">
        <v>49.6</v>
      </c>
      <c r="H2083">
        <v>2.0168067226890758E-2</v>
      </c>
      <c r="I2083">
        <v>93.2</v>
      </c>
      <c r="J2083">
        <v>3.7896448902141507E-2</v>
      </c>
      <c r="K2083">
        <v>71.2</v>
      </c>
      <c r="L2083">
        <v>2.8950935212794796E-2</v>
      </c>
      <c r="M2083" s="41">
        <v>0</v>
      </c>
      <c r="N2083" s="41">
        <v>0</v>
      </c>
    </row>
    <row r="2084" spans="1:14" x14ac:dyDescent="0.25">
      <c r="A2084">
        <v>7820412</v>
      </c>
      <c r="B2084" t="s">
        <v>27</v>
      </c>
      <c r="C2084" t="s">
        <v>4</v>
      </c>
      <c r="D2084" t="s">
        <v>1211</v>
      </c>
      <c r="E2084" t="s">
        <v>1213</v>
      </c>
      <c r="F2084">
        <v>4.0661425860666849E-4</v>
      </c>
      <c r="G2084">
        <v>53.7</v>
      </c>
      <c r="H2084">
        <v>2.1835185687178099E-2</v>
      </c>
      <c r="I2084">
        <v>83.8</v>
      </c>
      <c r="J2084">
        <v>3.4074274871238819E-2</v>
      </c>
      <c r="K2084">
        <v>65.61</v>
      </c>
      <c r="L2084">
        <v>2.6677961507183521E-2</v>
      </c>
      <c r="M2084" s="41">
        <v>-7.0575788617134094E-2</v>
      </c>
      <c r="N2084" s="41">
        <v>-2.8697121964136934E-5</v>
      </c>
    </row>
    <row r="2085" spans="1:14" x14ac:dyDescent="0.25">
      <c r="A2085">
        <v>7820412</v>
      </c>
      <c r="B2085" t="s">
        <v>27</v>
      </c>
      <c r="C2085" t="s">
        <v>4</v>
      </c>
      <c r="D2085" t="s">
        <v>1214</v>
      </c>
      <c r="E2085" t="s">
        <v>1215</v>
      </c>
      <c r="F2085">
        <v>1.3553808620222281E-4</v>
      </c>
      <c r="G2085">
        <v>94.6</v>
      </c>
      <c r="H2085">
        <v>1.2821902954730277E-2</v>
      </c>
      <c r="I2085">
        <v>91.9</v>
      </c>
      <c r="J2085">
        <v>1.2455950121984277E-2</v>
      </c>
      <c r="K2085">
        <v>90</v>
      </c>
      <c r="L2085">
        <v>1.2198427758200053E-2</v>
      </c>
      <c r="M2085" s="41">
        <v>4.6152383089065552E-2</v>
      </c>
      <c r="N2085" s="41">
        <v>6.2554056775637771E-6</v>
      </c>
    </row>
    <row r="2086" spans="1:14" x14ac:dyDescent="0.25">
      <c r="A2086">
        <v>7820412</v>
      </c>
      <c r="B2086" t="s">
        <v>27</v>
      </c>
      <c r="C2086" t="s">
        <v>4</v>
      </c>
      <c r="D2086" t="s">
        <v>1214</v>
      </c>
      <c r="E2086" t="s">
        <v>1216</v>
      </c>
      <c r="F2086">
        <v>1.3553808620222281E-4</v>
      </c>
      <c r="G2086">
        <v>98.7</v>
      </c>
      <c r="H2086">
        <v>1.3377609108159392E-2</v>
      </c>
      <c r="I2086" t="s">
        <v>8</v>
      </c>
      <c r="J2086" t="s">
        <v>99</v>
      </c>
      <c r="K2086" t="s">
        <v>9</v>
      </c>
      <c r="L2086" t="s">
        <v>99</v>
      </c>
      <c r="M2086" s="41">
        <v>0</v>
      </c>
      <c r="N2086" s="41">
        <v>0</v>
      </c>
    </row>
    <row r="2087" spans="1:14" x14ac:dyDescent="0.25">
      <c r="A2087">
        <v>7820412</v>
      </c>
      <c r="B2087" t="s">
        <v>27</v>
      </c>
      <c r="C2087" t="s">
        <v>4</v>
      </c>
      <c r="D2087" t="s">
        <v>1217</v>
      </c>
      <c r="E2087" t="s">
        <v>1218</v>
      </c>
      <c r="F2087">
        <v>1.3553808620222281E-4</v>
      </c>
      <c r="G2087">
        <v>40.700000000000003</v>
      </c>
      <c r="H2087">
        <v>5.5164001084304689E-3</v>
      </c>
      <c r="I2087">
        <v>76.599999999999994</v>
      </c>
      <c r="J2087">
        <v>1.0382217403090267E-2</v>
      </c>
      <c r="K2087">
        <v>68.400000000000006</v>
      </c>
      <c r="L2087">
        <v>9.2708050962320415E-3</v>
      </c>
      <c r="M2087" s="41">
        <v>-5.9066303074359894E-2</v>
      </c>
      <c r="N2087" s="41">
        <v>-8.0057336777392103E-6</v>
      </c>
    </row>
    <row r="2088" spans="1:14" x14ac:dyDescent="0.25">
      <c r="A2088">
        <v>7820412</v>
      </c>
      <c r="B2088" t="s">
        <v>27</v>
      </c>
      <c r="C2088" t="s">
        <v>4</v>
      </c>
      <c r="D2088" t="s">
        <v>1217</v>
      </c>
      <c r="E2088" t="s">
        <v>1219</v>
      </c>
      <c r="F2088">
        <v>1.3553808620222281E-4</v>
      </c>
      <c r="G2088">
        <v>48.6</v>
      </c>
      <c r="H2088">
        <v>6.587150989428029E-3</v>
      </c>
      <c r="I2088">
        <v>79.900000000000006</v>
      </c>
      <c r="J2088">
        <v>1.0829493087557603E-2</v>
      </c>
      <c r="K2088">
        <v>69.28</v>
      </c>
      <c r="L2088">
        <v>9.3900786120899964E-3</v>
      </c>
      <c r="M2088" s="41">
        <v>-2.0079994574189186E-2</v>
      </c>
      <c r="N2088" s="41">
        <v>-2.7216040355366202E-6</v>
      </c>
    </row>
    <row r="2089" spans="1:14" x14ac:dyDescent="0.25">
      <c r="A2089">
        <v>7820412</v>
      </c>
      <c r="B2089" t="s">
        <v>27</v>
      </c>
      <c r="C2089" t="s">
        <v>4</v>
      </c>
      <c r="D2089" t="s">
        <v>1220</v>
      </c>
      <c r="E2089" t="s">
        <v>1221</v>
      </c>
      <c r="F2089">
        <v>2.7107617240444562E-4</v>
      </c>
      <c r="G2089">
        <v>59.8</v>
      </c>
      <c r="H2089">
        <v>1.6210355109785846E-2</v>
      </c>
      <c r="I2089">
        <v>79.900000000000006</v>
      </c>
      <c r="J2089">
        <v>2.1658986175115205E-2</v>
      </c>
      <c r="K2089">
        <v>72.534999999999997</v>
      </c>
      <c r="L2089">
        <v>1.9662510165356462E-2</v>
      </c>
      <c r="M2089" s="41">
        <v>5.4816300980746746E-3</v>
      </c>
      <c r="N2089" s="41">
        <v>1.4859393055230886E-6</v>
      </c>
    </row>
    <row r="2090" spans="1:14" x14ac:dyDescent="0.25">
      <c r="A2090">
        <v>7820412</v>
      </c>
      <c r="B2090" t="s">
        <v>27</v>
      </c>
      <c r="C2090" t="s">
        <v>4</v>
      </c>
      <c r="D2090" t="s">
        <v>92</v>
      </c>
      <c r="E2090" t="s">
        <v>95</v>
      </c>
      <c r="F2090">
        <v>1.3553808620222281E-4</v>
      </c>
      <c r="G2090">
        <v>54.3</v>
      </c>
      <c r="H2090">
        <v>7.3597180807806984E-3</v>
      </c>
      <c r="I2090">
        <v>82.2</v>
      </c>
      <c r="J2090">
        <v>1.1141230685822715E-2</v>
      </c>
      <c r="K2090">
        <v>67.94</v>
      </c>
      <c r="L2090">
        <v>9.2084575765790169E-3</v>
      </c>
      <c r="M2090" s="41">
        <v>1.1265289038419724E-2</v>
      </c>
      <c r="N2090" s="41">
        <v>1.5268757167822882E-6</v>
      </c>
    </row>
    <row r="2091" spans="1:14" x14ac:dyDescent="0.25">
      <c r="A2091">
        <v>7820412</v>
      </c>
      <c r="B2091" t="s">
        <v>27</v>
      </c>
      <c r="C2091" t="s">
        <v>4</v>
      </c>
      <c r="D2091" t="s">
        <v>97</v>
      </c>
      <c r="E2091" t="s">
        <v>1222</v>
      </c>
      <c r="F2091">
        <v>2.7107617240444562E-4</v>
      </c>
      <c r="G2091">
        <v>48</v>
      </c>
      <c r="H2091">
        <v>1.301165627541339E-2</v>
      </c>
      <c r="I2091">
        <v>67.7</v>
      </c>
      <c r="J2091">
        <v>1.835185687178097E-2</v>
      </c>
      <c r="K2091">
        <v>58.725000000000001</v>
      </c>
      <c r="L2091">
        <v>1.5918948224451071E-2</v>
      </c>
      <c r="M2091" s="41">
        <v>-0.14178077876567841</v>
      </c>
      <c r="N2091" s="41">
        <v>-3.8433390828321599E-5</v>
      </c>
    </row>
    <row r="2092" spans="1:14" x14ac:dyDescent="0.25">
      <c r="A2092">
        <v>7820412</v>
      </c>
      <c r="B2092" t="s">
        <v>27</v>
      </c>
      <c r="C2092" t="s">
        <v>4</v>
      </c>
      <c r="D2092" t="s">
        <v>97</v>
      </c>
      <c r="E2092" t="s">
        <v>98</v>
      </c>
      <c r="F2092">
        <v>2.7107617240444562E-4</v>
      </c>
      <c r="G2092">
        <v>57</v>
      </c>
      <c r="H2092">
        <v>1.54513418270534E-2</v>
      </c>
      <c r="I2092" t="s">
        <v>8</v>
      </c>
      <c r="J2092" t="s">
        <v>99</v>
      </c>
      <c r="K2092" t="s">
        <v>9</v>
      </c>
      <c r="L2092" t="s">
        <v>99</v>
      </c>
      <c r="M2092" s="41">
        <v>0</v>
      </c>
      <c r="N2092" s="41">
        <v>0</v>
      </c>
    </row>
    <row r="2093" spans="1:14" x14ac:dyDescent="0.25">
      <c r="A2093">
        <v>7820412</v>
      </c>
      <c r="B2093" t="s">
        <v>27</v>
      </c>
      <c r="C2093" t="s">
        <v>4</v>
      </c>
      <c r="D2093" t="s">
        <v>798</v>
      </c>
      <c r="E2093" t="s">
        <v>1223</v>
      </c>
      <c r="F2093">
        <v>1.3553808620222281E-4</v>
      </c>
      <c r="G2093">
        <v>71</v>
      </c>
      <c r="H2093">
        <v>9.623204120357819E-3</v>
      </c>
      <c r="I2093" t="s">
        <v>8</v>
      </c>
      <c r="J2093" t="s">
        <v>99</v>
      </c>
      <c r="K2093" t="s">
        <v>9</v>
      </c>
      <c r="L2093" t="s">
        <v>99</v>
      </c>
      <c r="M2093" s="41">
        <v>0</v>
      </c>
      <c r="N2093" s="41">
        <v>0</v>
      </c>
    </row>
    <row r="2094" spans="1:14" x14ac:dyDescent="0.25">
      <c r="A2094">
        <v>7820412</v>
      </c>
      <c r="B2094" t="s">
        <v>27</v>
      </c>
      <c r="C2094" t="s">
        <v>4</v>
      </c>
      <c r="D2094" t="s">
        <v>369</v>
      </c>
      <c r="E2094" t="s">
        <v>370</v>
      </c>
      <c r="F2094">
        <v>1.3553808620222281E-4</v>
      </c>
      <c r="G2094">
        <v>59.8</v>
      </c>
      <c r="H2094">
        <v>8.1051775548929231E-3</v>
      </c>
      <c r="I2094">
        <v>93.6</v>
      </c>
      <c r="J2094">
        <v>1.2686364868528054E-2</v>
      </c>
      <c r="K2094">
        <v>79.239999999999995</v>
      </c>
      <c r="L2094">
        <v>1.0740037950664135E-2</v>
      </c>
      <c r="M2094" s="41">
        <v>9.1584376990795135E-2</v>
      </c>
      <c r="N2094" s="41">
        <v>1.2413171183355263E-5</v>
      </c>
    </row>
    <row r="2095" spans="1:14" x14ac:dyDescent="0.25">
      <c r="A2095">
        <v>7820412</v>
      </c>
      <c r="B2095" t="s">
        <v>27</v>
      </c>
      <c r="C2095" t="s">
        <v>4</v>
      </c>
      <c r="D2095" t="s">
        <v>369</v>
      </c>
      <c r="E2095" t="s">
        <v>370</v>
      </c>
      <c r="F2095">
        <v>1.3553808620222281E-4</v>
      </c>
      <c r="G2095">
        <v>59.8</v>
      </c>
      <c r="H2095">
        <v>8.1051775548929231E-3</v>
      </c>
      <c r="I2095">
        <v>93.6</v>
      </c>
      <c r="J2095">
        <v>1.2686364868528054E-2</v>
      </c>
      <c r="K2095">
        <v>79.239999999999995</v>
      </c>
      <c r="L2095">
        <v>1.0740037950664135E-2</v>
      </c>
      <c r="M2095" s="41">
        <v>9.1584376990795135E-2</v>
      </c>
      <c r="N2095" s="41">
        <v>1.2413171183355263E-5</v>
      </c>
    </row>
    <row r="2096" spans="1:14" x14ac:dyDescent="0.25">
      <c r="A2096">
        <v>7820412</v>
      </c>
      <c r="B2096" t="s">
        <v>27</v>
      </c>
      <c r="C2096" t="s">
        <v>4</v>
      </c>
      <c r="D2096" t="s">
        <v>369</v>
      </c>
      <c r="E2096" t="s">
        <v>1224</v>
      </c>
      <c r="F2096">
        <v>1.3553808620222281E-4</v>
      </c>
      <c r="G2096">
        <v>54.8</v>
      </c>
      <c r="H2096">
        <v>7.4274871238818093E-3</v>
      </c>
      <c r="I2096" t="s">
        <v>8</v>
      </c>
      <c r="J2096" t="s">
        <v>99</v>
      </c>
      <c r="K2096" t="s">
        <v>9</v>
      </c>
      <c r="L2096" t="s">
        <v>99</v>
      </c>
      <c r="M2096" s="41">
        <v>0</v>
      </c>
      <c r="N2096" s="41">
        <v>0</v>
      </c>
    </row>
    <row r="2097" spans="1:14" x14ac:dyDescent="0.25">
      <c r="A2097">
        <v>7820412</v>
      </c>
      <c r="B2097" t="s">
        <v>27</v>
      </c>
      <c r="C2097" t="s">
        <v>4</v>
      </c>
      <c r="D2097" t="s">
        <v>371</v>
      </c>
      <c r="E2097" t="s">
        <v>372</v>
      </c>
      <c r="F2097">
        <v>1.3553808620222281E-4</v>
      </c>
      <c r="G2097">
        <v>73.400000000000006</v>
      </c>
      <c r="H2097">
        <v>9.9484955272431553E-3</v>
      </c>
      <c r="I2097" t="s">
        <v>9</v>
      </c>
      <c r="J2097" t="s">
        <v>99</v>
      </c>
      <c r="K2097" t="s">
        <v>9</v>
      </c>
      <c r="L2097" t="s">
        <v>99</v>
      </c>
      <c r="M2097" s="41">
        <v>0</v>
      </c>
      <c r="N2097" s="41">
        <v>0</v>
      </c>
    </row>
    <row r="2098" spans="1:14" x14ac:dyDescent="0.25">
      <c r="A2098">
        <v>7820412</v>
      </c>
      <c r="B2098" t="s">
        <v>27</v>
      </c>
      <c r="C2098" t="s">
        <v>4</v>
      </c>
      <c r="D2098" t="s">
        <v>371</v>
      </c>
      <c r="E2098" t="s">
        <v>373</v>
      </c>
      <c r="F2098">
        <v>1.3553808620222281E-4</v>
      </c>
      <c r="G2098">
        <v>76.599999999999994</v>
      </c>
      <c r="H2098">
        <v>1.0382217403090267E-2</v>
      </c>
      <c r="I2098">
        <v>80.5</v>
      </c>
      <c r="J2098">
        <v>1.0910815939278937E-2</v>
      </c>
      <c r="K2098">
        <v>74.52</v>
      </c>
      <c r="L2098">
        <v>1.0100298183789644E-2</v>
      </c>
      <c r="M2098" s="41">
        <v>-6.2646523118019104E-2</v>
      </c>
      <c r="N2098" s="41">
        <v>-8.4909898506396174E-6</v>
      </c>
    </row>
    <row r="2099" spans="1:14" x14ac:dyDescent="0.25">
      <c r="A2099">
        <v>7820412</v>
      </c>
      <c r="B2099" t="s">
        <v>27</v>
      </c>
      <c r="C2099" t="s">
        <v>4</v>
      </c>
      <c r="D2099" t="s">
        <v>371</v>
      </c>
      <c r="E2099" t="s">
        <v>374</v>
      </c>
      <c r="F2099">
        <v>1.3553808620222281E-4</v>
      </c>
      <c r="G2099">
        <v>81.8</v>
      </c>
      <c r="H2099">
        <v>1.1087015451341825E-2</v>
      </c>
      <c r="I2099">
        <v>91.2</v>
      </c>
      <c r="J2099">
        <v>1.2361073461642721E-2</v>
      </c>
      <c r="K2099">
        <v>83.57</v>
      </c>
      <c r="L2099">
        <v>1.1326917863919759E-2</v>
      </c>
      <c r="M2099" s="41">
        <v>0</v>
      </c>
      <c r="N2099" s="41">
        <v>0</v>
      </c>
    </row>
    <row r="2100" spans="1:14" x14ac:dyDescent="0.25">
      <c r="A2100">
        <v>7820412</v>
      </c>
      <c r="B2100" t="s">
        <v>27</v>
      </c>
      <c r="C2100" t="s">
        <v>4</v>
      </c>
      <c r="D2100" t="s">
        <v>800</v>
      </c>
      <c r="E2100" t="s">
        <v>1225</v>
      </c>
      <c r="F2100">
        <v>2.7107617240444562E-4</v>
      </c>
      <c r="G2100">
        <v>47.9</v>
      </c>
      <c r="H2100">
        <v>1.2984548658172945E-2</v>
      </c>
      <c r="I2100">
        <v>70.400000000000006</v>
      </c>
      <c r="J2100">
        <v>1.9083762537272973E-2</v>
      </c>
      <c r="K2100">
        <v>59.484999999999999</v>
      </c>
      <c r="L2100">
        <v>1.6124966115478447E-2</v>
      </c>
      <c r="M2100" s="41">
        <v>-0.1449294239282608</v>
      </c>
      <c r="N2100" s="41">
        <v>-3.9286913507254212E-5</v>
      </c>
    </row>
    <row r="2101" spans="1:14" x14ac:dyDescent="0.25">
      <c r="A2101">
        <v>7820412</v>
      </c>
      <c r="B2101" t="s">
        <v>27</v>
      </c>
      <c r="C2101" t="s">
        <v>4</v>
      </c>
      <c r="D2101" t="s">
        <v>800</v>
      </c>
      <c r="E2101" t="s">
        <v>1226</v>
      </c>
      <c r="F2101">
        <v>1.3553808620222281E-4</v>
      </c>
      <c r="G2101">
        <v>52.5</v>
      </c>
      <c r="H2101">
        <v>7.1157495256166979E-3</v>
      </c>
      <c r="I2101">
        <v>72.3</v>
      </c>
      <c r="J2101">
        <v>9.7994036324207095E-3</v>
      </c>
      <c r="K2101">
        <v>66.52</v>
      </c>
      <c r="L2101">
        <v>9.0159934941718613E-3</v>
      </c>
      <c r="M2101" s="41">
        <v>-9.3986093997955322E-2</v>
      </c>
      <c r="N2101" s="41">
        <v>-1.2738695310105084E-5</v>
      </c>
    </row>
    <row r="2102" spans="1:14" x14ac:dyDescent="0.25">
      <c r="A2102">
        <v>7820412</v>
      </c>
      <c r="B2102" t="s">
        <v>27</v>
      </c>
      <c r="C2102" t="s">
        <v>4</v>
      </c>
      <c r="D2102" t="s">
        <v>800</v>
      </c>
      <c r="E2102" t="s">
        <v>1227</v>
      </c>
      <c r="F2102">
        <v>9.4876660341555979E-4</v>
      </c>
      <c r="G2102">
        <v>56.7</v>
      </c>
      <c r="H2102">
        <v>5.3795066413662246E-2</v>
      </c>
      <c r="I2102">
        <v>85.5</v>
      </c>
      <c r="J2102">
        <v>8.1119544592030357E-2</v>
      </c>
      <c r="K2102">
        <v>72.16</v>
      </c>
      <c r="L2102">
        <v>6.8462998102466796E-2</v>
      </c>
      <c r="M2102" s="41">
        <v>3.1731948256492615E-3</v>
      </c>
      <c r="N2102" s="41">
        <v>3.0106212767070791E-6</v>
      </c>
    </row>
    <row r="2103" spans="1:14" x14ac:dyDescent="0.25">
      <c r="A2103">
        <v>7820412</v>
      </c>
      <c r="B2103" t="s">
        <v>27</v>
      </c>
      <c r="C2103" t="s">
        <v>4</v>
      </c>
      <c r="D2103" t="s">
        <v>800</v>
      </c>
      <c r="E2103" t="s">
        <v>538</v>
      </c>
      <c r="F2103">
        <v>1.0843046896177825E-3</v>
      </c>
      <c r="G2103">
        <v>53.6</v>
      </c>
      <c r="H2103">
        <v>5.8118731363513143E-2</v>
      </c>
      <c r="I2103">
        <v>79.099999999999994</v>
      </c>
      <c r="J2103">
        <v>8.5768500948766591E-2</v>
      </c>
      <c r="K2103">
        <v>64.849999999999994</v>
      </c>
      <c r="L2103">
        <v>7.0317159121713185E-2</v>
      </c>
      <c r="M2103" s="41">
        <v>0.10558146983385086</v>
      </c>
      <c r="N2103" s="41">
        <v>1.1448248287758292E-4</v>
      </c>
    </row>
    <row r="2104" spans="1:14" x14ac:dyDescent="0.25">
      <c r="A2104">
        <v>7820412</v>
      </c>
      <c r="B2104" t="s">
        <v>27</v>
      </c>
      <c r="C2104" t="s">
        <v>4</v>
      </c>
      <c r="D2104" t="s">
        <v>800</v>
      </c>
      <c r="E2104" t="s">
        <v>1228</v>
      </c>
      <c r="F2104">
        <v>5.4215234480889125E-4</v>
      </c>
      <c r="G2104">
        <v>46</v>
      </c>
      <c r="H2104">
        <v>2.4939007861208999E-2</v>
      </c>
      <c r="I2104">
        <v>87.3</v>
      </c>
      <c r="J2104">
        <v>4.7329899701816204E-2</v>
      </c>
      <c r="K2104">
        <v>71.564999999999998</v>
      </c>
      <c r="L2104">
        <v>3.8799132556248297E-2</v>
      </c>
      <c r="M2104" s="41">
        <v>2.6330707594752312E-2</v>
      </c>
      <c r="N2104" s="41">
        <v>1.4275254862972247E-5</v>
      </c>
    </row>
    <row r="2105" spans="1:14" x14ac:dyDescent="0.25">
      <c r="A2105">
        <v>7820412</v>
      </c>
      <c r="B2105" t="s">
        <v>27</v>
      </c>
      <c r="C2105" t="s">
        <v>4</v>
      </c>
      <c r="D2105" t="s">
        <v>800</v>
      </c>
      <c r="E2105" t="s">
        <v>1229</v>
      </c>
      <c r="F2105">
        <v>2.7107617240444562E-4</v>
      </c>
      <c r="G2105">
        <v>66.400000000000006</v>
      </c>
      <c r="H2105">
        <v>1.7999457847655193E-2</v>
      </c>
      <c r="I2105">
        <v>86.4</v>
      </c>
      <c r="J2105">
        <v>2.3420981295744103E-2</v>
      </c>
      <c r="K2105">
        <v>79.64</v>
      </c>
      <c r="L2105">
        <v>2.1588506370290049E-2</v>
      </c>
      <c r="M2105" s="41">
        <v>-1.7309173941612244E-2</v>
      </c>
      <c r="N2105" s="41">
        <v>-4.6921046195750179E-6</v>
      </c>
    </row>
    <row r="2106" spans="1:14" x14ac:dyDescent="0.25">
      <c r="A2106">
        <v>7820412</v>
      </c>
      <c r="B2106" t="s">
        <v>27</v>
      </c>
      <c r="C2106" t="s">
        <v>4</v>
      </c>
      <c r="D2106" t="s">
        <v>800</v>
      </c>
      <c r="E2106" t="s">
        <v>1230</v>
      </c>
      <c r="F2106">
        <v>5.4215234480889125E-4</v>
      </c>
      <c r="G2106">
        <v>54.7</v>
      </c>
      <c r="H2106">
        <v>2.9655733261046351E-2</v>
      </c>
      <c r="I2106">
        <v>73.099999999999994</v>
      </c>
      <c r="J2106">
        <v>3.9631336405529946E-2</v>
      </c>
      <c r="K2106">
        <v>66.039999999999992</v>
      </c>
      <c r="L2106">
        <v>3.5803740851179176E-2</v>
      </c>
      <c r="M2106" s="41">
        <v>-7.8422844409942627E-2</v>
      </c>
      <c r="N2106" s="41">
        <v>-4.2517128983433248E-5</v>
      </c>
    </row>
    <row r="2107" spans="1:14" x14ac:dyDescent="0.25">
      <c r="A2107">
        <v>7820412</v>
      </c>
      <c r="B2107" t="s">
        <v>27</v>
      </c>
      <c r="C2107" t="s">
        <v>4</v>
      </c>
      <c r="D2107" t="s">
        <v>806</v>
      </c>
      <c r="E2107" t="s">
        <v>1231</v>
      </c>
      <c r="F2107">
        <v>1.3553808620222281E-4</v>
      </c>
      <c r="G2107">
        <v>50</v>
      </c>
      <c r="H2107">
        <v>6.7769043101111402E-3</v>
      </c>
      <c r="I2107">
        <v>73.8</v>
      </c>
      <c r="J2107">
        <v>1.0002710761724043E-2</v>
      </c>
      <c r="K2107">
        <v>61.44</v>
      </c>
      <c r="L2107">
        <v>8.3274600162645696E-3</v>
      </c>
      <c r="M2107" s="41">
        <v>-0.14856280386447906</v>
      </c>
      <c r="N2107" s="41">
        <v>-2.0135918116627683E-5</v>
      </c>
    </row>
    <row r="2108" spans="1:14" x14ac:dyDescent="0.25">
      <c r="A2108">
        <v>7820412</v>
      </c>
      <c r="B2108" t="s">
        <v>27</v>
      </c>
      <c r="C2108" t="s">
        <v>4</v>
      </c>
      <c r="D2108" t="s">
        <v>806</v>
      </c>
      <c r="E2108" t="s">
        <v>1232</v>
      </c>
      <c r="F2108">
        <v>1.3553808620222281E-4</v>
      </c>
      <c r="G2108">
        <v>57.4</v>
      </c>
      <c r="H2108">
        <v>7.7798861480075894E-3</v>
      </c>
      <c r="I2108">
        <v>81.5</v>
      </c>
      <c r="J2108">
        <v>1.1046354025481158E-2</v>
      </c>
      <c r="K2108">
        <v>74.16</v>
      </c>
      <c r="L2108">
        <v>1.0051504472756843E-2</v>
      </c>
      <c r="M2108" s="41">
        <v>0</v>
      </c>
      <c r="N2108" s="41">
        <v>0</v>
      </c>
    </row>
    <row r="2109" spans="1:14" x14ac:dyDescent="0.25">
      <c r="A2109">
        <v>7820412</v>
      </c>
      <c r="B2109" t="s">
        <v>27</v>
      </c>
      <c r="C2109" t="s">
        <v>4</v>
      </c>
      <c r="D2109" t="s">
        <v>808</v>
      </c>
      <c r="E2109" t="s">
        <v>1233</v>
      </c>
      <c r="F2109">
        <v>1.3553808620222281E-4</v>
      </c>
      <c r="G2109">
        <v>76.2</v>
      </c>
      <c r="H2109">
        <v>1.0328002168609379E-2</v>
      </c>
      <c r="I2109">
        <v>88.2</v>
      </c>
      <c r="J2109">
        <v>1.1954459203036052E-2</v>
      </c>
      <c r="K2109">
        <v>82.179999999999993</v>
      </c>
      <c r="L2109">
        <v>1.113851992409867E-2</v>
      </c>
      <c r="M2109" s="41">
        <v>6.7273378372192383E-2</v>
      </c>
      <c r="N2109" s="41">
        <v>9.1181049569249631E-6</v>
      </c>
    </row>
    <row r="2110" spans="1:14" x14ac:dyDescent="0.25">
      <c r="A2110">
        <v>7820412</v>
      </c>
      <c r="B2110" t="s">
        <v>27</v>
      </c>
      <c r="C2110" t="s">
        <v>4</v>
      </c>
      <c r="D2110" t="s">
        <v>808</v>
      </c>
      <c r="E2110" t="s">
        <v>1234</v>
      </c>
      <c r="F2110">
        <v>6.7769043101111417E-4</v>
      </c>
      <c r="G2110">
        <v>82</v>
      </c>
      <c r="H2110">
        <v>5.5570615342911363E-2</v>
      </c>
      <c r="I2110">
        <v>88.1</v>
      </c>
      <c r="J2110">
        <v>5.9704526972079154E-2</v>
      </c>
      <c r="K2110">
        <v>80.364999999999995</v>
      </c>
      <c r="L2110">
        <v>5.4462591488208187E-2</v>
      </c>
      <c r="M2110" s="41">
        <v>6.470599677413702E-3</v>
      </c>
      <c r="N2110" s="41">
        <v>4.3850634842868679E-6</v>
      </c>
    </row>
    <row r="2111" spans="1:14" x14ac:dyDescent="0.25">
      <c r="A2111">
        <v>7820412</v>
      </c>
      <c r="B2111" t="s">
        <v>27</v>
      </c>
      <c r="C2111" t="s">
        <v>4</v>
      </c>
      <c r="D2111" t="s">
        <v>808</v>
      </c>
      <c r="E2111" t="s">
        <v>362</v>
      </c>
      <c r="F2111">
        <v>1.3553808620222281E-4</v>
      </c>
      <c r="G2111">
        <v>78.400000000000006</v>
      </c>
      <c r="H2111">
        <v>1.0626185958254269E-2</v>
      </c>
      <c r="I2111">
        <v>87.2</v>
      </c>
      <c r="J2111">
        <v>1.181892111683383E-2</v>
      </c>
      <c r="K2111">
        <v>80.97</v>
      </c>
      <c r="L2111">
        <v>1.0974518839793982E-2</v>
      </c>
      <c r="M2111" s="41">
        <v>0.19931693375110626</v>
      </c>
      <c r="N2111" s="41">
        <v>2.7015035748320175E-5</v>
      </c>
    </row>
    <row r="2112" spans="1:14" x14ac:dyDescent="0.25">
      <c r="A2112">
        <v>7820412</v>
      </c>
      <c r="B2112" t="s">
        <v>27</v>
      </c>
      <c r="C2112" t="s">
        <v>4</v>
      </c>
      <c r="D2112" t="s">
        <v>808</v>
      </c>
      <c r="E2112" t="s">
        <v>1235</v>
      </c>
      <c r="F2112">
        <v>1.3553808620222281E-4</v>
      </c>
      <c r="G2112">
        <v>87.7</v>
      </c>
      <c r="H2112">
        <v>1.188669015993494E-2</v>
      </c>
      <c r="I2112">
        <v>95.7</v>
      </c>
      <c r="J2112">
        <v>1.2970994849552723E-2</v>
      </c>
      <c r="K2112">
        <v>89.514999999999986</v>
      </c>
      <c r="L2112">
        <v>1.2132691786391973E-2</v>
      </c>
      <c r="M2112" s="41">
        <v>8.7597385048866272E-2</v>
      </c>
      <c r="N2112" s="41">
        <v>1.187278192584254E-5</v>
      </c>
    </row>
    <row r="2113" spans="1:14" x14ac:dyDescent="0.25">
      <c r="A2113">
        <v>7820412</v>
      </c>
      <c r="B2113" t="s">
        <v>27</v>
      </c>
      <c r="C2113" t="s">
        <v>4</v>
      </c>
      <c r="D2113" t="s">
        <v>808</v>
      </c>
      <c r="E2113" t="s">
        <v>1203</v>
      </c>
      <c r="F2113">
        <v>4.0661425860666849E-4</v>
      </c>
      <c r="G2113">
        <v>86.5</v>
      </c>
      <c r="H2113">
        <v>3.5172133369476825E-2</v>
      </c>
      <c r="I2113">
        <v>85.5</v>
      </c>
      <c r="J2113">
        <v>3.4765519110870155E-2</v>
      </c>
      <c r="K2113">
        <v>83.635000000000005</v>
      </c>
      <c r="L2113">
        <v>3.4007183518568719E-2</v>
      </c>
      <c r="M2113" s="41">
        <v>-1.4625266194343567E-2</v>
      </c>
      <c r="N2113" s="41">
        <v>-5.9468417705381811E-6</v>
      </c>
    </row>
    <row r="2114" spans="1:14" x14ac:dyDescent="0.25">
      <c r="A2114">
        <v>7820412</v>
      </c>
      <c r="B2114" t="s">
        <v>27</v>
      </c>
      <c r="C2114" t="s">
        <v>4</v>
      </c>
      <c r="D2114" t="s">
        <v>1236</v>
      </c>
      <c r="E2114" t="s">
        <v>1237</v>
      </c>
      <c r="F2114">
        <v>5.4215234480889125E-4</v>
      </c>
      <c r="G2114">
        <v>68.900000000000006</v>
      </c>
      <c r="H2114">
        <v>3.7354296557332613E-2</v>
      </c>
      <c r="I2114">
        <v>77.8</v>
      </c>
      <c r="J2114">
        <v>4.217945242613174E-2</v>
      </c>
      <c r="K2114">
        <v>69.995000000000005</v>
      </c>
      <c r="L2114">
        <v>3.7947953374898348E-2</v>
      </c>
      <c r="M2114" s="41">
        <v>-9.4506442546844482E-2</v>
      </c>
      <c r="N2114" s="41">
        <v>-5.12368894263185E-5</v>
      </c>
    </row>
    <row r="2115" spans="1:14" x14ac:dyDescent="0.25">
      <c r="A2115">
        <v>7820412</v>
      </c>
      <c r="B2115" t="s">
        <v>27</v>
      </c>
      <c r="C2115" t="s">
        <v>4</v>
      </c>
      <c r="D2115" t="s">
        <v>100</v>
      </c>
      <c r="E2115" t="s">
        <v>101</v>
      </c>
      <c r="F2115">
        <v>5.4215234480889125E-4</v>
      </c>
      <c r="G2115">
        <v>32.799999999999997</v>
      </c>
      <c r="H2115">
        <v>1.7782596909731632E-2</v>
      </c>
      <c r="I2115">
        <v>84.8</v>
      </c>
      <c r="J2115">
        <v>4.5974518839793976E-2</v>
      </c>
      <c r="K2115">
        <v>64.039999999999992</v>
      </c>
      <c r="L2115">
        <v>3.4719436161561389E-2</v>
      </c>
      <c r="M2115" s="41">
        <v>0.11494995653629303</v>
      </c>
      <c r="N2115" s="41">
        <v>6.2320388471831403E-5</v>
      </c>
    </row>
    <row r="2116" spans="1:14" x14ac:dyDescent="0.25">
      <c r="A2116">
        <v>7820412</v>
      </c>
      <c r="B2116" t="s">
        <v>27</v>
      </c>
      <c r="C2116" t="s">
        <v>4</v>
      </c>
      <c r="D2116" t="s">
        <v>811</v>
      </c>
      <c r="E2116" t="s">
        <v>1238</v>
      </c>
      <c r="F2116">
        <v>1.3553808620222281E-4</v>
      </c>
      <c r="G2116">
        <v>75.5</v>
      </c>
      <c r="H2116">
        <v>1.0233125508267823E-2</v>
      </c>
      <c r="I2116">
        <v>85.8</v>
      </c>
      <c r="J2116">
        <v>1.1629167796150718E-2</v>
      </c>
      <c r="K2116">
        <v>73.014999999999986</v>
      </c>
      <c r="L2116">
        <v>9.8963133640552967E-3</v>
      </c>
      <c r="M2116" s="41">
        <v>-4.3986573815345764E-2</v>
      </c>
      <c r="N2116" s="41">
        <v>-5.9618560335247713E-6</v>
      </c>
    </row>
    <row r="2117" spans="1:14" x14ac:dyDescent="0.25">
      <c r="A2117">
        <v>7820412</v>
      </c>
      <c r="B2117" t="s">
        <v>27</v>
      </c>
      <c r="C2117" t="s">
        <v>4</v>
      </c>
      <c r="D2117" t="s">
        <v>811</v>
      </c>
      <c r="E2117" t="s">
        <v>1239</v>
      </c>
      <c r="F2117">
        <v>2.7107617240444562E-4</v>
      </c>
      <c r="G2117">
        <v>65.599999999999994</v>
      </c>
      <c r="H2117">
        <v>1.7782596909731632E-2</v>
      </c>
      <c r="I2117">
        <v>71.5</v>
      </c>
      <c r="J2117">
        <v>1.9381946326917861E-2</v>
      </c>
      <c r="K2117">
        <v>61.105000000000004</v>
      </c>
      <c r="L2117">
        <v>1.6564109514773651E-2</v>
      </c>
      <c r="M2117" s="41">
        <v>-9.9260695278644562E-2</v>
      </c>
      <c r="N2117" s="41">
        <v>-2.6907209346338996E-5</v>
      </c>
    </row>
    <row r="2118" spans="1:14" x14ac:dyDescent="0.25">
      <c r="A2118">
        <v>7820412</v>
      </c>
      <c r="B2118" t="s">
        <v>27</v>
      </c>
      <c r="C2118" t="s">
        <v>4</v>
      </c>
      <c r="D2118" t="s">
        <v>811</v>
      </c>
      <c r="E2118" t="s">
        <v>1240</v>
      </c>
      <c r="F2118">
        <v>2.7107617240444562E-4</v>
      </c>
      <c r="G2118">
        <v>83.9</v>
      </c>
      <c r="H2118">
        <v>2.2743290864732989E-2</v>
      </c>
      <c r="I2118">
        <v>81.599999999999994</v>
      </c>
      <c r="J2118">
        <v>2.2119815668202761E-2</v>
      </c>
      <c r="K2118">
        <v>81.199999999999989</v>
      </c>
      <c r="L2118">
        <v>2.2011385199240983E-2</v>
      </c>
      <c r="M2118" s="41">
        <v>-6.6106997430324554E-2</v>
      </c>
      <c r="N2118" s="41">
        <v>-1.7920031832562903E-5</v>
      </c>
    </row>
    <row r="2119" spans="1:14" x14ac:dyDescent="0.25">
      <c r="A2119">
        <v>7820412</v>
      </c>
      <c r="B2119" t="s">
        <v>27</v>
      </c>
      <c r="C2119" t="s">
        <v>4</v>
      </c>
      <c r="D2119" t="s">
        <v>207</v>
      </c>
      <c r="E2119" t="s">
        <v>208</v>
      </c>
      <c r="F2119">
        <v>2.7107617240444562E-4</v>
      </c>
      <c r="G2119">
        <v>66</v>
      </c>
      <c r="H2119">
        <v>1.789102737869341E-2</v>
      </c>
      <c r="I2119">
        <v>86.3</v>
      </c>
      <c r="J2119">
        <v>2.3393873678503655E-2</v>
      </c>
      <c r="K2119">
        <v>80.704999999999998</v>
      </c>
      <c r="L2119">
        <v>2.1877202493900783E-2</v>
      </c>
      <c r="M2119" s="41">
        <v>6.9730192422866821E-2</v>
      </c>
      <c r="N2119" s="41">
        <v>1.8902193663016213E-5</v>
      </c>
    </row>
    <row r="2120" spans="1:14" x14ac:dyDescent="0.25">
      <c r="A2120">
        <v>7820412</v>
      </c>
      <c r="B2120" t="s">
        <v>27</v>
      </c>
      <c r="C2120" t="s">
        <v>4</v>
      </c>
      <c r="D2120" t="s">
        <v>207</v>
      </c>
      <c r="E2120" t="s">
        <v>1241</v>
      </c>
      <c r="F2120">
        <v>1.3553808620222281E-4</v>
      </c>
      <c r="G2120">
        <v>53.7</v>
      </c>
      <c r="H2120">
        <v>7.2783952290593652E-3</v>
      </c>
      <c r="I2120">
        <v>87.5</v>
      </c>
      <c r="J2120">
        <v>1.1859582542694496E-2</v>
      </c>
      <c r="K2120">
        <v>72.474999999999994</v>
      </c>
      <c r="L2120">
        <v>9.8231227975060977E-3</v>
      </c>
      <c r="M2120" s="41">
        <v>4.0758833289146423E-2</v>
      </c>
      <c r="N2120" s="41">
        <v>5.5243742598463569E-6</v>
      </c>
    </row>
    <row r="2121" spans="1:14" x14ac:dyDescent="0.25">
      <c r="A2121">
        <v>7820412</v>
      </c>
      <c r="B2121" t="s">
        <v>27</v>
      </c>
      <c r="C2121" t="s">
        <v>4</v>
      </c>
      <c r="D2121" t="s">
        <v>207</v>
      </c>
      <c r="E2121" t="s">
        <v>1050</v>
      </c>
      <c r="F2121">
        <v>4.0661425860666849E-4</v>
      </c>
      <c r="G2121">
        <v>96.1</v>
      </c>
      <c r="H2121">
        <v>3.907563025210084E-2</v>
      </c>
      <c r="I2121">
        <v>92.7</v>
      </c>
      <c r="J2121">
        <v>3.7693141772838168E-2</v>
      </c>
      <c r="K2121">
        <v>93.735000000000014</v>
      </c>
      <c r="L2121">
        <v>3.811398753049608E-2</v>
      </c>
      <c r="M2121" s="41">
        <v>-1.559074129909277E-2</v>
      </c>
      <c r="N2121" s="41">
        <v>-6.3394177144589745E-6</v>
      </c>
    </row>
    <row r="2122" spans="1:14" x14ac:dyDescent="0.25">
      <c r="A2122">
        <v>7820412</v>
      </c>
      <c r="B2122" t="s">
        <v>27</v>
      </c>
      <c r="C2122" t="s">
        <v>4</v>
      </c>
      <c r="D2122" t="s">
        <v>815</v>
      </c>
      <c r="E2122" t="s">
        <v>1242</v>
      </c>
      <c r="F2122">
        <v>1.3553808620222281E-4</v>
      </c>
      <c r="G2122">
        <v>63.8</v>
      </c>
      <c r="H2122">
        <v>8.6473298997018153E-3</v>
      </c>
      <c r="I2122">
        <v>87.7</v>
      </c>
      <c r="J2122">
        <v>1.188669015993494E-2</v>
      </c>
      <c r="K2122">
        <v>77.539999999999992</v>
      </c>
      <c r="L2122">
        <v>1.0509623204120355E-2</v>
      </c>
      <c r="M2122" s="41">
        <v>0.16556066274642944</v>
      </c>
      <c r="N2122" s="41">
        <v>2.2439775379022693E-5</v>
      </c>
    </row>
    <row r="2123" spans="1:14" x14ac:dyDescent="0.25">
      <c r="A2123">
        <v>7820412</v>
      </c>
      <c r="B2123" t="s">
        <v>27</v>
      </c>
      <c r="C2123" t="s">
        <v>4</v>
      </c>
      <c r="D2123" t="s">
        <v>815</v>
      </c>
      <c r="E2123" t="s">
        <v>1243</v>
      </c>
      <c r="F2123">
        <v>1.3553808620222281E-4</v>
      </c>
      <c r="G2123">
        <v>59.3</v>
      </c>
      <c r="H2123">
        <v>8.0374085117918131E-3</v>
      </c>
      <c r="I2123" t="s">
        <v>8</v>
      </c>
      <c r="J2123" t="s">
        <v>99</v>
      </c>
      <c r="K2123" t="s">
        <v>9</v>
      </c>
      <c r="L2123" t="s">
        <v>99</v>
      </c>
      <c r="M2123" s="41">
        <v>0</v>
      </c>
      <c r="N2123" s="41">
        <v>0</v>
      </c>
    </row>
    <row r="2124" spans="1:14" x14ac:dyDescent="0.25">
      <c r="A2124">
        <v>7820412</v>
      </c>
      <c r="B2124" t="s">
        <v>27</v>
      </c>
      <c r="C2124" t="s">
        <v>4</v>
      </c>
      <c r="D2124" t="s">
        <v>615</v>
      </c>
      <c r="E2124" t="s">
        <v>616</v>
      </c>
      <c r="F2124">
        <v>5.4215234480889125E-4</v>
      </c>
      <c r="G2124">
        <v>43.9</v>
      </c>
      <c r="H2124">
        <v>2.3800487937110325E-2</v>
      </c>
      <c r="I2124">
        <v>77.7</v>
      </c>
      <c r="J2124">
        <v>4.2125237191650851E-2</v>
      </c>
      <c r="K2124">
        <v>57.79</v>
      </c>
      <c r="L2124">
        <v>3.1330984006505823E-2</v>
      </c>
      <c r="M2124" s="41">
        <v>2.4991980753839016E-3</v>
      </c>
      <c r="N2124" s="41">
        <v>1.3549460967112505E-6</v>
      </c>
    </row>
    <row r="2125" spans="1:14" x14ac:dyDescent="0.25">
      <c r="A2125">
        <v>7820412</v>
      </c>
      <c r="B2125" t="s">
        <v>27</v>
      </c>
      <c r="C2125" t="s">
        <v>4</v>
      </c>
      <c r="D2125" t="s">
        <v>615</v>
      </c>
      <c r="E2125" t="s">
        <v>617</v>
      </c>
      <c r="F2125">
        <v>6.7769043101111417E-4</v>
      </c>
      <c r="G2125">
        <v>35.9</v>
      </c>
      <c r="H2125">
        <v>2.4329086473298997E-2</v>
      </c>
      <c r="I2125">
        <v>76.3</v>
      </c>
      <c r="J2125">
        <v>5.1707779886148011E-2</v>
      </c>
      <c r="K2125">
        <v>63.125</v>
      </c>
      <c r="L2125">
        <v>4.277920845757658E-2</v>
      </c>
      <c r="M2125" s="41">
        <v>4.9747764132916927E-3</v>
      </c>
      <c r="N2125" s="41">
        <v>3.3713583717075718E-6</v>
      </c>
    </row>
    <row r="2126" spans="1:14" x14ac:dyDescent="0.25">
      <c r="A2126">
        <v>7820412</v>
      </c>
      <c r="B2126" t="s">
        <v>27</v>
      </c>
      <c r="C2126" t="s">
        <v>4</v>
      </c>
      <c r="D2126" t="s">
        <v>376</v>
      </c>
      <c r="E2126" t="s">
        <v>377</v>
      </c>
      <c r="F2126">
        <v>2.7107617240444562E-4</v>
      </c>
      <c r="G2126">
        <v>42.9</v>
      </c>
      <c r="H2126">
        <v>1.1629167796150718E-2</v>
      </c>
      <c r="I2126">
        <v>98.5</v>
      </c>
      <c r="J2126">
        <v>2.6701002981837894E-2</v>
      </c>
      <c r="K2126">
        <v>77.484999999999985</v>
      </c>
      <c r="L2126">
        <v>2.1004337218758464E-2</v>
      </c>
      <c r="M2126" s="41">
        <v>0.18037521839141846</v>
      </c>
      <c r="N2126" s="41">
        <v>4.8895423798161683E-5</v>
      </c>
    </row>
    <row r="2127" spans="1:14" x14ac:dyDescent="0.25">
      <c r="A2127">
        <v>7820412</v>
      </c>
      <c r="B2127" t="s">
        <v>27</v>
      </c>
      <c r="C2127" t="s">
        <v>4</v>
      </c>
      <c r="D2127" t="s">
        <v>376</v>
      </c>
      <c r="E2127" t="s">
        <v>378</v>
      </c>
      <c r="F2127">
        <v>2.7107617240444562E-4</v>
      </c>
      <c r="G2127">
        <v>33.9</v>
      </c>
      <c r="H2127">
        <v>9.1894822445107056E-3</v>
      </c>
      <c r="I2127" t="s">
        <v>8</v>
      </c>
      <c r="J2127" t="s">
        <v>99</v>
      </c>
      <c r="K2127" t="s">
        <v>9</v>
      </c>
      <c r="L2127" t="s">
        <v>99</v>
      </c>
      <c r="M2127" s="41">
        <v>0</v>
      </c>
      <c r="N2127" s="41">
        <v>0</v>
      </c>
    </row>
    <row r="2128" spans="1:14" x14ac:dyDescent="0.25">
      <c r="A2128">
        <v>7820412</v>
      </c>
      <c r="B2128" t="s">
        <v>27</v>
      </c>
      <c r="C2128" t="s">
        <v>4</v>
      </c>
      <c r="D2128" t="s">
        <v>821</v>
      </c>
      <c r="E2128" t="s">
        <v>1244</v>
      </c>
      <c r="F2128">
        <v>1.3553808620222281E-4</v>
      </c>
      <c r="G2128">
        <v>75.900000000000006</v>
      </c>
      <c r="H2128">
        <v>1.0287340742748712E-2</v>
      </c>
      <c r="I2128">
        <v>100</v>
      </c>
      <c r="J2128">
        <v>1.355380862022228E-2</v>
      </c>
      <c r="K2128">
        <v>84.86</v>
      </c>
      <c r="L2128">
        <v>1.1501761995120627E-2</v>
      </c>
      <c r="M2128" s="41">
        <v>0</v>
      </c>
      <c r="N2128" s="41">
        <v>0</v>
      </c>
    </row>
    <row r="2129" spans="1:14" x14ac:dyDescent="0.25">
      <c r="A2129">
        <v>7820412</v>
      </c>
      <c r="B2129" t="s">
        <v>27</v>
      </c>
      <c r="C2129" t="s">
        <v>4</v>
      </c>
      <c r="D2129" t="s">
        <v>823</v>
      </c>
      <c r="E2129" t="s">
        <v>1245</v>
      </c>
      <c r="F2129">
        <v>5.4215234480889125E-4</v>
      </c>
      <c r="G2129">
        <v>52.4</v>
      </c>
      <c r="H2129">
        <v>2.8408782867985899E-2</v>
      </c>
      <c r="I2129">
        <v>83.8</v>
      </c>
      <c r="J2129">
        <v>4.5432366494985083E-2</v>
      </c>
      <c r="K2129">
        <v>65.36</v>
      </c>
      <c r="L2129">
        <v>3.5435077256709129E-2</v>
      </c>
      <c r="M2129" s="41">
        <v>-6.0572274029254913E-2</v>
      </c>
      <c r="N2129" s="41">
        <v>-3.2839400395367261E-5</v>
      </c>
    </row>
    <row r="2130" spans="1:14" x14ac:dyDescent="0.25">
      <c r="A2130">
        <v>7820412</v>
      </c>
      <c r="B2130" t="s">
        <v>27</v>
      </c>
      <c r="C2130" t="s">
        <v>4</v>
      </c>
      <c r="D2130" t="s">
        <v>823</v>
      </c>
      <c r="E2130" t="s">
        <v>1246</v>
      </c>
      <c r="F2130">
        <v>1.3553808620222281E-4</v>
      </c>
      <c r="G2130">
        <v>48.7</v>
      </c>
      <c r="H2130">
        <v>6.6007047980482514E-3</v>
      </c>
      <c r="I2130">
        <v>57.7</v>
      </c>
      <c r="J2130">
        <v>7.8205475738682573E-3</v>
      </c>
      <c r="K2130">
        <v>53.024999999999999</v>
      </c>
      <c r="L2130">
        <v>7.1869070208728644E-3</v>
      </c>
      <c r="M2130" s="41">
        <v>-0.27778893709182739</v>
      </c>
      <c r="N2130" s="41">
        <v>-3.7650980901575948E-5</v>
      </c>
    </row>
    <row r="2131" spans="1:14" x14ac:dyDescent="0.25">
      <c r="A2131">
        <v>7820412</v>
      </c>
      <c r="B2131" t="s">
        <v>27</v>
      </c>
      <c r="C2131" t="s">
        <v>4</v>
      </c>
      <c r="D2131" t="s">
        <v>823</v>
      </c>
      <c r="E2131" t="s">
        <v>1247</v>
      </c>
      <c r="F2131">
        <v>2.7107617240444562E-4</v>
      </c>
      <c r="G2131">
        <v>63.2</v>
      </c>
      <c r="H2131">
        <v>1.7132014095960966E-2</v>
      </c>
      <c r="I2131">
        <v>94.7</v>
      </c>
      <c r="J2131">
        <v>2.5670913526701002E-2</v>
      </c>
      <c r="K2131">
        <v>78.67</v>
      </c>
      <c r="L2131">
        <v>2.1325562483057739E-2</v>
      </c>
      <c r="M2131" s="41">
        <v>6.8322829902172089E-2</v>
      </c>
      <c r="N2131" s="41">
        <v>1.8520691217720813E-5</v>
      </c>
    </row>
    <row r="2132" spans="1:14" x14ac:dyDescent="0.25">
      <c r="A2132">
        <v>7820412</v>
      </c>
      <c r="B2132" t="s">
        <v>27</v>
      </c>
      <c r="C2132" t="s">
        <v>4</v>
      </c>
      <c r="D2132" t="s">
        <v>827</v>
      </c>
      <c r="E2132" t="s">
        <v>1248</v>
      </c>
      <c r="F2132">
        <v>4.0661425860666849E-4</v>
      </c>
      <c r="G2132">
        <v>53.8</v>
      </c>
      <c r="H2132">
        <v>2.1875847113038763E-2</v>
      </c>
      <c r="I2132">
        <v>83.3</v>
      </c>
      <c r="J2132">
        <v>3.3870967741935487E-2</v>
      </c>
      <c r="K2132">
        <v>70.38</v>
      </c>
      <c r="L2132">
        <v>2.8617511520737327E-2</v>
      </c>
      <c r="M2132" s="41">
        <v>-2.0597370341420174E-2</v>
      </c>
      <c r="N2132" s="41">
        <v>-8.3751844706235455E-6</v>
      </c>
    </row>
    <row r="2133" spans="1:14" x14ac:dyDescent="0.25">
      <c r="A2133">
        <v>7820412</v>
      </c>
      <c r="B2133" t="s">
        <v>27</v>
      </c>
      <c r="C2133" t="s">
        <v>4</v>
      </c>
      <c r="D2133" t="s">
        <v>827</v>
      </c>
      <c r="E2133" t="s">
        <v>1249</v>
      </c>
      <c r="F2133">
        <v>4.0661425860666849E-4</v>
      </c>
      <c r="G2133">
        <v>16.8</v>
      </c>
      <c r="H2133">
        <v>6.8311195445920313E-3</v>
      </c>
      <c r="I2133">
        <v>59.1</v>
      </c>
      <c r="J2133">
        <v>2.4030902683654109E-2</v>
      </c>
      <c r="K2133">
        <v>38.54</v>
      </c>
      <c r="L2133">
        <v>1.5670913526701004E-2</v>
      </c>
      <c r="M2133" s="41">
        <v>-0.19647057354450226</v>
      </c>
      <c r="N2133" s="41">
        <v>-7.9887736599824717E-5</v>
      </c>
    </row>
    <row r="2134" spans="1:14" x14ac:dyDescent="0.25">
      <c r="A2134">
        <v>7820412</v>
      </c>
      <c r="B2134" t="s">
        <v>27</v>
      </c>
      <c r="C2134" t="s">
        <v>4</v>
      </c>
      <c r="D2134" t="s">
        <v>827</v>
      </c>
      <c r="E2134" t="s">
        <v>1250</v>
      </c>
      <c r="F2134">
        <v>2.7107617240444562E-4</v>
      </c>
      <c r="G2134">
        <v>64.400000000000006</v>
      </c>
      <c r="H2134">
        <v>1.7457305502846299E-2</v>
      </c>
      <c r="I2134">
        <v>72.3</v>
      </c>
      <c r="J2134">
        <v>1.9598807264841419E-2</v>
      </c>
      <c r="K2134">
        <v>71.37</v>
      </c>
      <c r="L2134">
        <v>1.9346706424505287E-2</v>
      </c>
      <c r="M2134" s="41">
        <v>-0.13764670491218567</v>
      </c>
      <c r="N2134" s="41">
        <v>-3.7312741911679496E-5</v>
      </c>
    </row>
    <row r="2135" spans="1:14" x14ac:dyDescent="0.25">
      <c r="A2135">
        <v>7820412</v>
      </c>
      <c r="B2135" t="s">
        <v>27</v>
      </c>
      <c r="C2135" t="s">
        <v>4</v>
      </c>
      <c r="D2135" t="s">
        <v>827</v>
      </c>
      <c r="E2135" t="s">
        <v>1251</v>
      </c>
      <c r="F2135">
        <v>1.3553808620222281E-4</v>
      </c>
      <c r="G2135">
        <v>28.1</v>
      </c>
      <c r="H2135">
        <v>3.8086202222824611E-3</v>
      </c>
      <c r="I2135">
        <v>71.5</v>
      </c>
      <c r="J2135">
        <v>9.6909731634589307E-3</v>
      </c>
      <c r="K2135">
        <v>58.094999999999999</v>
      </c>
      <c r="L2135">
        <v>7.8740851179181347E-3</v>
      </c>
      <c r="M2135" s="41">
        <v>-6.3958048820495605E-2</v>
      </c>
      <c r="N2135" s="41">
        <v>-8.668751534358309E-6</v>
      </c>
    </row>
    <row r="2136" spans="1:14" x14ac:dyDescent="0.25">
      <c r="A2136">
        <v>7820412</v>
      </c>
      <c r="B2136" t="s">
        <v>27</v>
      </c>
      <c r="C2136" t="s">
        <v>4</v>
      </c>
      <c r="D2136" t="s">
        <v>827</v>
      </c>
      <c r="E2136" t="s">
        <v>1252</v>
      </c>
      <c r="F2136">
        <v>2.7107617240444562E-4</v>
      </c>
      <c r="G2136">
        <v>65.599999999999994</v>
      </c>
      <c r="H2136">
        <v>1.7782596909731632E-2</v>
      </c>
      <c r="I2136">
        <v>86.9</v>
      </c>
      <c r="J2136">
        <v>2.3556519381946327E-2</v>
      </c>
      <c r="K2136">
        <v>74.495000000000005</v>
      </c>
      <c r="L2136">
        <v>2.0193819463269178E-2</v>
      </c>
      <c r="M2136" s="41">
        <v>-1.6985798254609108E-2</v>
      </c>
      <c r="N2136" s="41">
        <v>-4.6044451760935504E-6</v>
      </c>
    </row>
    <row r="2137" spans="1:14" x14ac:dyDescent="0.25">
      <c r="A2137">
        <v>7820412</v>
      </c>
      <c r="B2137" t="s">
        <v>27</v>
      </c>
      <c r="C2137" t="s">
        <v>4</v>
      </c>
      <c r="D2137" t="s">
        <v>827</v>
      </c>
      <c r="E2137" t="s">
        <v>1253</v>
      </c>
      <c r="F2137">
        <v>8.1322851721333698E-4</v>
      </c>
      <c r="G2137">
        <v>29.9</v>
      </c>
      <c r="H2137">
        <v>2.4315532664678775E-2</v>
      </c>
      <c r="I2137">
        <v>83.2</v>
      </c>
      <c r="J2137">
        <v>6.7660612632149633E-2</v>
      </c>
      <c r="K2137">
        <v>53.48</v>
      </c>
      <c r="L2137">
        <v>4.3491461100569256E-2</v>
      </c>
      <c r="M2137" s="41">
        <v>8.3772420883178711E-2</v>
      </c>
      <c r="N2137" s="41">
        <v>6.812612161819901E-5</v>
      </c>
    </row>
    <row r="2138" spans="1:14" x14ac:dyDescent="0.25">
      <c r="A2138">
        <v>7820412</v>
      </c>
      <c r="B2138" t="s">
        <v>27</v>
      </c>
      <c r="C2138" t="s">
        <v>4</v>
      </c>
      <c r="D2138" t="s">
        <v>827</v>
      </c>
      <c r="E2138" t="s">
        <v>1254</v>
      </c>
      <c r="F2138">
        <v>5.4215234480889125E-4</v>
      </c>
      <c r="G2138">
        <v>51.5</v>
      </c>
      <c r="H2138">
        <v>2.7920845757657898E-2</v>
      </c>
      <c r="I2138">
        <v>86.5</v>
      </c>
      <c r="J2138">
        <v>4.6896177825969096E-2</v>
      </c>
      <c r="K2138">
        <v>62.94</v>
      </c>
      <c r="L2138">
        <v>3.4123068582271612E-2</v>
      </c>
      <c r="M2138" s="41">
        <v>2.3230923339724541E-2</v>
      </c>
      <c r="N2138" s="41">
        <v>1.2594699560707258E-5</v>
      </c>
    </row>
    <row r="2139" spans="1:14" x14ac:dyDescent="0.25">
      <c r="A2139">
        <v>7820412</v>
      </c>
      <c r="B2139" t="s">
        <v>27</v>
      </c>
      <c r="C2139" t="s">
        <v>4</v>
      </c>
      <c r="D2139" t="s">
        <v>827</v>
      </c>
      <c r="E2139" t="s">
        <v>1255</v>
      </c>
      <c r="F2139">
        <v>2.7107617240444562E-4</v>
      </c>
      <c r="G2139">
        <v>26</v>
      </c>
      <c r="H2139">
        <v>7.0479804825155862E-3</v>
      </c>
      <c r="I2139">
        <v>74.400000000000006</v>
      </c>
      <c r="J2139">
        <v>2.0168067226890758E-2</v>
      </c>
      <c r="K2139">
        <v>47.68</v>
      </c>
      <c r="L2139">
        <v>1.2924911900243967E-2</v>
      </c>
      <c r="M2139" s="41">
        <v>-6.5995402634143829E-2</v>
      </c>
      <c r="N2139" s="41">
        <v>-1.7889781142353977E-5</v>
      </c>
    </row>
    <row r="2140" spans="1:14" x14ac:dyDescent="0.25">
      <c r="A2140">
        <v>7820412</v>
      </c>
      <c r="B2140" t="s">
        <v>27</v>
      </c>
      <c r="C2140" t="s">
        <v>4</v>
      </c>
      <c r="D2140" t="s">
        <v>827</v>
      </c>
      <c r="E2140" t="s">
        <v>1256</v>
      </c>
      <c r="F2140">
        <v>1.3553808620222281E-4</v>
      </c>
      <c r="G2140">
        <v>54.8</v>
      </c>
      <c r="H2140">
        <v>7.4274871238818093E-3</v>
      </c>
      <c r="I2140">
        <v>83.5</v>
      </c>
      <c r="J2140">
        <v>1.1317430197885605E-2</v>
      </c>
      <c r="K2140">
        <v>75.16</v>
      </c>
      <c r="L2140">
        <v>1.0187042558959067E-2</v>
      </c>
      <c r="M2140" s="41">
        <v>6.5493211150169373E-2</v>
      </c>
      <c r="N2140" s="41">
        <v>8.8768244985320358E-6</v>
      </c>
    </row>
    <row r="2141" spans="1:14" x14ac:dyDescent="0.25">
      <c r="A2141">
        <v>7820412</v>
      </c>
      <c r="B2141" t="s">
        <v>27</v>
      </c>
      <c r="C2141" t="s">
        <v>4</v>
      </c>
      <c r="D2141" t="s">
        <v>827</v>
      </c>
      <c r="E2141" t="s">
        <v>1257</v>
      </c>
      <c r="F2141">
        <v>1.3553808620222281E-4</v>
      </c>
      <c r="G2141">
        <v>29.4</v>
      </c>
      <c r="H2141">
        <v>3.9848197343453507E-3</v>
      </c>
      <c r="I2141">
        <v>81.599999999999994</v>
      </c>
      <c r="J2141">
        <v>1.1059907834101381E-2</v>
      </c>
      <c r="K2141">
        <v>57.945</v>
      </c>
      <c r="L2141">
        <v>7.8537544049878012E-3</v>
      </c>
      <c r="M2141" s="41">
        <v>-9.045804850757122E-3</v>
      </c>
      <c r="N2141" s="41">
        <v>-1.2260510776304042E-6</v>
      </c>
    </row>
    <row r="2142" spans="1:14" x14ac:dyDescent="0.25">
      <c r="A2142">
        <v>7820412</v>
      </c>
      <c r="B2142" t="s">
        <v>27</v>
      </c>
      <c r="C2142" t="s">
        <v>4</v>
      </c>
      <c r="D2142" t="s">
        <v>827</v>
      </c>
      <c r="E2142" t="s">
        <v>1258</v>
      </c>
      <c r="F2142">
        <v>6.7769043101111417E-4</v>
      </c>
      <c r="G2142">
        <v>49.4</v>
      </c>
      <c r="H2142">
        <v>3.3477907291949036E-2</v>
      </c>
      <c r="I2142">
        <v>85.8</v>
      </c>
      <c r="J2142">
        <v>5.8145838980753595E-2</v>
      </c>
      <c r="K2142">
        <v>71.3</v>
      </c>
      <c r="L2142">
        <v>4.8319327731092439E-2</v>
      </c>
      <c r="M2142" s="41">
        <v>3.6769267171621323E-2</v>
      </c>
      <c r="N2142" s="41">
        <v>2.4918180517498865E-5</v>
      </c>
    </row>
    <row r="2143" spans="1:14" x14ac:dyDescent="0.25">
      <c r="A2143">
        <v>7820412</v>
      </c>
      <c r="B2143" t="s">
        <v>27</v>
      </c>
      <c r="C2143" t="s">
        <v>4</v>
      </c>
      <c r="D2143" t="s">
        <v>827</v>
      </c>
      <c r="E2143" t="s">
        <v>1259</v>
      </c>
      <c r="F2143">
        <v>1.3553808620222281E-4</v>
      </c>
      <c r="G2143">
        <v>35.700000000000003</v>
      </c>
      <c r="H2143">
        <v>4.8387096774193551E-3</v>
      </c>
      <c r="I2143">
        <v>79.8</v>
      </c>
      <c r="J2143">
        <v>1.081593927893738E-2</v>
      </c>
      <c r="K2143">
        <v>65.034999999999997</v>
      </c>
      <c r="L2143">
        <v>8.8147194361615604E-3</v>
      </c>
      <c r="M2143" s="41">
        <v>-9.1978497803211212E-3</v>
      </c>
      <c r="N2143" s="41">
        <v>-1.2466589564002604E-6</v>
      </c>
    </row>
    <row r="2144" spans="1:14" x14ac:dyDescent="0.25">
      <c r="A2144">
        <v>7820412</v>
      </c>
      <c r="B2144" t="s">
        <v>27</v>
      </c>
      <c r="C2144" t="s">
        <v>4</v>
      </c>
      <c r="D2144" t="s">
        <v>827</v>
      </c>
      <c r="E2144" t="s">
        <v>1260</v>
      </c>
      <c r="F2144">
        <v>1.3553808620222281E-4</v>
      </c>
      <c r="G2144">
        <v>41.6</v>
      </c>
      <c r="H2144">
        <v>5.6383843860124691E-3</v>
      </c>
      <c r="I2144">
        <v>84.1</v>
      </c>
      <c r="J2144">
        <v>1.1398753049606938E-2</v>
      </c>
      <c r="K2144">
        <v>70.319999999999993</v>
      </c>
      <c r="L2144">
        <v>9.531038221740307E-3</v>
      </c>
      <c r="M2144" s="41">
        <v>-2.0348208025097847E-2</v>
      </c>
      <c r="N2144" s="41">
        <v>-2.757957173366474E-6</v>
      </c>
    </row>
    <row r="2145" spans="1:14" x14ac:dyDescent="0.25">
      <c r="A2145">
        <v>7820412</v>
      </c>
      <c r="B2145" t="s">
        <v>27</v>
      </c>
      <c r="C2145" t="s">
        <v>4</v>
      </c>
      <c r="D2145" t="s">
        <v>827</v>
      </c>
      <c r="E2145" t="s">
        <v>1261</v>
      </c>
      <c r="F2145">
        <v>1.3553808620222281E-4</v>
      </c>
      <c r="G2145">
        <v>41.7</v>
      </c>
      <c r="H2145">
        <v>5.6519381946326915E-3</v>
      </c>
      <c r="I2145">
        <v>93.5</v>
      </c>
      <c r="J2145">
        <v>1.2672811059907833E-2</v>
      </c>
      <c r="K2145">
        <v>74.454999999999998</v>
      </c>
      <c r="L2145">
        <v>1.0091488208186498E-2</v>
      </c>
      <c r="M2145" s="41">
        <v>0.1013166755437851</v>
      </c>
      <c r="N2145" s="41">
        <v>1.3732268303576185E-5</v>
      </c>
    </row>
    <row r="2146" spans="1:14" x14ac:dyDescent="0.25">
      <c r="A2146">
        <v>7820412</v>
      </c>
      <c r="B2146" t="s">
        <v>27</v>
      </c>
      <c r="C2146" t="s">
        <v>4</v>
      </c>
      <c r="D2146" t="s">
        <v>827</v>
      </c>
      <c r="E2146" t="s">
        <v>1262</v>
      </c>
      <c r="F2146">
        <v>4.0661425860666849E-4</v>
      </c>
      <c r="G2146">
        <v>30.4</v>
      </c>
      <c r="H2146">
        <v>1.2361073461642721E-2</v>
      </c>
      <c r="I2146">
        <v>87.6</v>
      </c>
      <c r="J2146">
        <v>3.5619409053944159E-2</v>
      </c>
      <c r="K2146">
        <v>63.819999999999993</v>
      </c>
      <c r="L2146">
        <v>2.5950121984277579E-2</v>
      </c>
      <c r="M2146" s="41">
        <v>0.11493892967700958</v>
      </c>
      <c r="N2146" s="41">
        <v>4.6735807675661255E-5</v>
      </c>
    </row>
    <row r="2147" spans="1:14" x14ac:dyDescent="0.25">
      <c r="A2147">
        <v>7820412</v>
      </c>
      <c r="B2147" t="s">
        <v>27</v>
      </c>
      <c r="C2147" t="s">
        <v>4</v>
      </c>
      <c r="D2147" t="s">
        <v>827</v>
      </c>
      <c r="E2147" t="s">
        <v>1263</v>
      </c>
      <c r="F2147">
        <v>1.3553808620222281E-4</v>
      </c>
      <c r="G2147">
        <v>50.2</v>
      </c>
      <c r="H2147">
        <v>6.8040119273515857E-3</v>
      </c>
      <c r="I2147">
        <v>82.9</v>
      </c>
      <c r="J2147">
        <v>1.1236107346164271E-2</v>
      </c>
      <c r="K2147">
        <v>67.224999999999994</v>
      </c>
      <c r="L2147">
        <v>9.111547844944428E-3</v>
      </c>
      <c r="M2147" s="41">
        <v>4.6314474195241928E-2</v>
      </c>
      <c r="N2147" s="41">
        <v>6.2773751958853241E-6</v>
      </c>
    </row>
    <row r="2148" spans="1:14" x14ac:dyDescent="0.25">
      <c r="A2148">
        <v>7820412</v>
      </c>
      <c r="B2148" t="s">
        <v>27</v>
      </c>
      <c r="C2148" t="s">
        <v>4</v>
      </c>
      <c r="D2148" t="s">
        <v>346</v>
      </c>
      <c r="E2148" t="s">
        <v>1264</v>
      </c>
      <c r="F2148">
        <v>1.3553808620222281E-4</v>
      </c>
      <c r="G2148">
        <v>61</v>
      </c>
      <c r="H2148">
        <v>8.2678232583355913E-3</v>
      </c>
      <c r="I2148">
        <v>82.2</v>
      </c>
      <c r="J2148">
        <v>1.1141230685822715E-2</v>
      </c>
      <c r="K2148">
        <v>67.16</v>
      </c>
      <c r="L2148">
        <v>9.1027378693412844E-3</v>
      </c>
      <c r="M2148" s="41">
        <v>-3.6490615457296371E-2</v>
      </c>
      <c r="N2148" s="41">
        <v>-4.9458681834231995E-6</v>
      </c>
    </row>
    <row r="2149" spans="1:14" x14ac:dyDescent="0.25">
      <c r="A2149">
        <v>7820412</v>
      </c>
      <c r="B2149" t="s">
        <v>27</v>
      </c>
      <c r="C2149" t="s">
        <v>4</v>
      </c>
      <c r="D2149" t="s">
        <v>346</v>
      </c>
      <c r="E2149" t="s">
        <v>672</v>
      </c>
      <c r="F2149">
        <v>8.1322851721333698E-4</v>
      </c>
      <c r="G2149">
        <v>39</v>
      </c>
      <c r="H2149">
        <v>3.1715912171320144E-2</v>
      </c>
      <c r="I2149">
        <v>82.8</v>
      </c>
      <c r="J2149">
        <v>6.7335321225264297E-2</v>
      </c>
      <c r="K2149">
        <v>70.399999999999991</v>
      </c>
      <c r="L2149">
        <v>5.725128761181892E-2</v>
      </c>
      <c r="M2149" s="41">
        <v>-1.8124517053365707E-2</v>
      </c>
      <c r="N2149" s="41">
        <v>-1.4739374128516433E-5</v>
      </c>
    </row>
    <row r="2150" spans="1:14" x14ac:dyDescent="0.25">
      <c r="A2150">
        <v>7820412</v>
      </c>
      <c r="B2150" t="s">
        <v>27</v>
      </c>
      <c r="C2150" t="s">
        <v>4</v>
      </c>
      <c r="D2150" t="s">
        <v>346</v>
      </c>
      <c r="E2150" t="s">
        <v>1265</v>
      </c>
      <c r="F2150">
        <v>8.1322851721333698E-4</v>
      </c>
      <c r="G2150">
        <v>34.299999999999997</v>
      </c>
      <c r="H2150">
        <v>2.7893738140417457E-2</v>
      </c>
      <c r="I2150">
        <v>77.900000000000006</v>
      </c>
      <c r="J2150">
        <v>6.3350501490918962E-2</v>
      </c>
      <c r="K2150">
        <v>65.924999999999997</v>
      </c>
      <c r="L2150">
        <v>5.3612089997289239E-2</v>
      </c>
      <c r="M2150" s="41">
        <v>-8.981756865978241E-2</v>
      </c>
      <c r="N2150" s="41">
        <v>-7.304220818090193E-5</v>
      </c>
    </row>
    <row r="2151" spans="1:14" x14ac:dyDescent="0.25">
      <c r="A2151">
        <v>7820412</v>
      </c>
      <c r="B2151" t="s">
        <v>27</v>
      </c>
      <c r="C2151" t="s">
        <v>4</v>
      </c>
      <c r="D2151" t="s">
        <v>346</v>
      </c>
      <c r="E2151" t="s">
        <v>1266</v>
      </c>
      <c r="F2151">
        <v>2.7107617240444562E-4</v>
      </c>
      <c r="G2151">
        <v>41.3</v>
      </c>
      <c r="H2151">
        <v>1.1195445920303604E-2</v>
      </c>
      <c r="I2151">
        <v>69.099999999999994</v>
      </c>
      <c r="J2151">
        <v>1.8731363513147192E-2</v>
      </c>
      <c r="K2151">
        <v>56.084999999999994</v>
      </c>
      <c r="L2151">
        <v>1.5203307129303331E-2</v>
      </c>
      <c r="M2151" s="41">
        <v>-0.14983703196048737</v>
      </c>
      <c r="N2151" s="41">
        <v>-4.0617249108291504E-5</v>
      </c>
    </row>
    <row r="2152" spans="1:14" x14ac:dyDescent="0.25">
      <c r="A2152">
        <v>7820412</v>
      </c>
      <c r="B2152" t="s">
        <v>27</v>
      </c>
      <c r="C2152" t="s">
        <v>4</v>
      </c>
      <c r="D2152" t="s">
        <v>346</v>
      </c>
      <c r="E2152" t="s">
        <v>363</v>
      </c>
      <c r="F2152">
        <v>8.1322851721333698E-4</v>
      </c>
      <c r="G2152">
        <v>35.9</v>
      </c>
      <c r="H2152">
        <v>2.9194903767958795E-2</v>
      </c>
      <c r="I2152">
        <v>74.3</v>
      </c>
      <c r="J2152">
        <v>6.0422878828950935E-2</v>
      </c>
      <c r="K2152">
        <v>55.804999999999993</v>
      </c>
      <c r="L2152">
        <v>4.5382217403090265E-2</v>
      </c>
      <c r="M2152" s="41">
        <v>-4.6231716871261597E-2</v>
      </c>
      <c r="N2152" s="41">
        <v>-3.7596950559442882E-5</v>
      </c>
    </row>
    <row r="2153" spans="1:14" x14ac:dyDescent="0.25">
      <c r="A2153">
        <v>7820412</v>
      </c>
      <c r="B2153" t="s">
        <v>27</v>
      </c>
      <c r="C2153" t="s">
        <v>4</v>
      </c>
      <c r="D2153" t="s">
        <v>346</v>
      </c>
      <c r="E2153" t="s">
        <v>347</v>
      </c>
      <c r="F2153">
        <v>5.4215234480889125E-4</v>
      </c>
      <c r="G2153">
        <v>31.8</v>
      </c>
      <c r="H2153">
        <v>1.7240444564922741E-2</v>
      </c>
      <c r="I2153">
        <v>58.6</v>
      </c>
      <c r="J2153">
        <v>3.1770127405801027E-2</v>
      </c>
      <c r="K2153">
        <v>50.724999999999994</v>
      </c>
      <c r="L2153">
        <v>2.7500677690431005E-2</v>
      </c>
      <c r="M2153" s="41">
        <v>-0.20282669365406036</v>
      </c>
      <c r="N2153" s="41">
        <v>-1.0996296755438348E-4</v>
      </c>
    </row>
    <row r="2154" spans="1:14" x14ac:dyDescent="0.25">
      <c r="A2154">
        <v>7820412</v>
      </c>
      <c r="B2154" t="s">
        <v>27</v>
      </c>
      <c r="C2154" t="s">
        <v>4</v>
      </c>
      <c r="D2154" t="s">
        <v>346</v>
      </c>
      <c r="E2154" t="s">
        <v>1267</v>
      </c>
      <c r="F2154">
        <v>1.3553808620222281E-4</v>
      </c>
      <c r="G2154">
        <v>73.2</v>
      </c>
      <c r="H2154">
        <v>9.9213879100027106E-3</v>
      </c>
      <c r="I2154">
        <v>90.1</v>
      </c>
      <c r="J2154">
        <v>1.2211981566820275E-2</v>
      </c>
      <c r="K2154">
        <v>85.25500000000001</v>
      </c>
      <c r="L2154">
        <v>1.1555299539170507E-2</v>
      </c>
      <c r="M2154" s="41">
        <v>4.979453980922699E-2</v>
      </c>
      <c r="N2154" s="41">
        <v>6.7490566290630231E-6</v>
      </c>
    </row>
    <row r="2155" spans="1:14" x14ac:dyDescent="0.25">
      <c r="A2155">
        <v>7820412</v>
      </c>
      <c r="B2155" t="s">
        <v>27</v>
      </c>
      <c r="C2155" t="s">
        <v>4</v>
      </c>
      <c r="D2155" t="s">
        <v>346</v>
      </c>
      <c r="E2155" t="s">
        <v>996</v>
      </c>
      <c r="F2155">
        <v>6.7769043101111417E-4</v>
      </c>
      <c r="G2155">
        <v>39.200000000000003</v>
      </c>
      <c r="H2155">
        <v>2.6565464895635677E-2</v>
      </c>
      <c r="I2155">
        <v>74.900000000000006</v>
      </c>
      <c r="J2155">
        <v>5.0759013282732454E-2</v>
      </c>
      <c r="K2155">
        <v>55.54</v>
      </c>
      <c r="L2155">
        <v>3.7638926538357279E-2</v>
      </c>
      <c r="M2155" s="41">
        <v>-0.11929197609424591</v>
      </c>
      <c r="N2155" s="41">
        <v>-8.0843030695477042E-5</v>
      </c>
    </row>
    <row r="2156" spans="1:14" x14ac:dyDescent="0.25">
      <c r="A2156">
        <v>7820412</v>
      </c>
      <c r="B2156" t="s">
        <v>27</v>
      </c>
      <c r="C2156" t="s">
        <v>4</v>
      </c>
      <c r="D2156" t="s">
        <v>346</v>
      </c>
      <c r="E2156" t="s">
        <v>1268</v>
      </c>
      <c r="F2156">
        <v>1.3553808620222283E-3</v>
      </c>
      <c r="G2156">
        <v>50.1</v>
      </c>
      <c r="H2156">
        <v>6.7904581187313642E-2</v>
      </c>
      <c r="I2156">
        <v>98.9</v>
      </c>
      <c r="J2156">
        <v>0.1340471672539984</v>
      </c>
      <c r="K2156">
        <v>75.09</v>
      </c>
      <c r="L2156">
        <v>0.10177554892924913</v>
      </c>
      <c r="M2156" s="41">
        <v>0.15369375050067902</v>
      </c>
      <c r="N2156" s="41">
        <v>2.0831356804103962E-4</v>
      </c>
    </row>
    <row r="2157" spans="1:14" x14ac:dyDescent="0.25">
      <c r="A2157">
        <v>7820412</v>
      </c>
      <c r="B2157" t="s">
        <v>27</v>
      </c>
      <c r="C2157" t="s">
        <v>4</v>
      </c>
      <c r="D2157" t="s">
        <v>346</v>
      </c>
      <c r="E2157" t="s">
        <v>1269</v>
      </c>
      <c r="F2157">
        <v>9.4876660341555979E-4</v>
      </c>
      <c r="G2157">
        <v>36.1</v>
      </c>
      <c r="H2157">
        <v>3.4250474383301713E-2</v>
      </c>
      <c r="I2157">
        <v>69.900000000000006</v>
      </c>
      <c r="J2157">
        <v>6.6318785578747638E-2</v>
      </c>
      <c r="K2157">
        <v>57.01</v>
      </c>
      <c r="L2157">
        <v>5.4089184060721059E-2</v>
      </c>
      <c r="M2157" s="41">
        <v>-0.14012059569358826</v>
      </c>
      <c r="N2157" s="41">
        <v>-1.3294174164477063E-4</v>
      </c>
    </row>
    <row r="2158" spans="1:14" x14ac:dyDescent="0.25">
      <c r="A2158">
        <v>7820412</v>
      </c>
      <c r="B2158" t="s">
        <v>27</v>
      </c>
      <c r="C2158" t="s">
        <v>4</v>
      </c>
      <c r="D2158" t="s">
        <v>346</v>
      </c>
      <c r="E2158" t="s">
        <v>1270</v>
      </c>
      <c r="F2158">
        <v>1.2198427758200055E-3</v>
      </c>
      <c r="G2158">
        <v>33.299999999999997</v>
      </c>
      <c r="H2158">
        <v>4.0620764434806181E-2</v>
      </c>
      <c r="I2158">
        <v>82.9</v>
      </c>
      <c r="J2158">
        <v>0.10112496611547847</v>
      </c>
      <c r="K2158">
        <v>68.045000000000002</v>
      </c>
      <c r="L2158">
        <v>8.3004201680672282E-2</v>
      </c>
      <c r="M2158" s="41">
        <v>-3.7724565714597702E-2</v>
      </c>
      <c r="N2158" s="41">
        <v>-4.6018038957899073E-5</v>
      </c>
    </row>
    <row r="2159" spans="1:14" x14ac:dyDescent="0.25">
      <c r="A2159">
        <v>7820412</v>
      </c>
      <c r="B2159" t="s">
        <v>27</v>
      </c>
      <c r="C2159" t="s">
        <v>4</v>
      </c>
      <c r="D2159" t="s">
        <v>346</v>
      </c>
      <c r="E2159" t="s">
        <v>1271</v>
      </c>
      <c r="F2159">
        <v>5.4215234480889125E-4</v>
      </c>
      <c r="G2159">
        <v>43.6</v>
      </c>
      <c r="H2159">
        <v>2.3637842233667661E-2</v>
      </c>
      <c r="I2159">
        <v>83.1</v>
      </c>
      <c r="J2159">
        <v>4.5052859853618857E-2</v>
      </c>
      <c r="K2159">
        <v>61.819999999999993</v>
      </c>
      <c r="L2159">
        <v>3.3515857956085651E-2</v>
      </c>
      <c r="M2159" s="41">
        <v>-4.17976975440979E-2</v>
      </c>
      <c r="N2159" s="41">
        <v>-2.2660719731145511E-5</v>
      </c>
    </row>
    <row r="2160" spans="1:14" x14ac:dyDescent="0.25">
      <c r="A2160">
        <v>7820412</v>
      </c>
      <c r="B2160" t="s">
        <v>27</v>
      </c>
      <c r="C2160" t="s">
        <v>4</v>
      </c>
      <c r="D2160" t="s">
        <v>1272</v>
      </c>
      <c r="E2160" t="s">
        <v>1273</v>
      </c>
      <c r="F2160">
        <v>1.3553808620222281E-4</v>
      </c>
      <c r="G2160">
        <v>97.3</v>
      </c>
      <c r="H2160">
        <v>1.3187855787476279E-2</v>
      </c>
      <c r="I2160">
        <v>90.4</v>
      </c>
      <c r="J2160">
        <v>1.2252642992680944E-2</v>
      </c>
      <c r="K2160">
        <v>88.65</v>
      </c>
      <c r="L2160">
        <v>1.2015451341827053E-2</v>
      </c>
      <c r="M2160" s="41">
        <v>-1.4516271650791168E-2</v>
      </c>
      <c r="N2160" s="41">
        <v>-1.9675076783398164E-6</v>
      </c>
    </row>
    <row r="2161" spans="1:14" x14ac:dyDescent="0.25">
      <c r="A2161">
        <v>7820412</v>
      </c>
      <c r="B2161" t="s">
        <v>27</v>
      </c>
      <c r="C2161" t="s">
        <v>4</v>
      </c>
      <c r="D2161" t="s">
        <v>1272</v>
      </c>
      <c r="E2161" t="s">
        <v>1274</v>
      </c>
      <c r="F2161">
        <v>1.3553808620222281E-4</v>
      </c>
      <c r="G2161">
        <v>92.5</v>
      </c>
      <c r="H2161">
        <v>1.253727297370561E-2</v>
      </c>
      <c r="I2161">
        <v>85.8</v>
      </c>
      <c r="J2161">
        <v>1.1629167796150718E-2</v>
      </c>
      <c r="K2161">
        <v>83.93</v>
      </c>
      <c r="L2161">
        <v>1.1375711574952561E-2</v>
      </c>
      <c r="M2161" s="41">
        <v>-9.1561693698167801E-3</v>
      </c>
      <c r="N2161" s="41">
        <v>-1.2410096733283789E-6</v>
      </c>
    </row>
    <row r="2162" spans="1:14" x14ac:dyDescent="0.25">
      <c r="A2162">
        <v>7820412</v>
      </c>
      <c r="B2162" t="s">
        <v>27</v>
      </c>
      <c r="C2162" t="s">
        <v>4</v>
      </c>
      <c r="D2162" t="s">
        <v>1272</v>
      </c>
      <c r="E2162" t="s">
        <v>1275</v>
      </c>
      <c r="F2162">
        <v>1.3553808620222281E-4</v>
      </c>
      <c r="G2162">
        <v>99.4</v>
      </c>
      <c r="H2162">
        <v>1.3472485768500948E-2</v>
      </c>
      <c r="I2162">
        <v>100</v>
      </c>
      <c r="J2162">
        <v>1.355380862022228E-2</v>
      </c>
      <c r="K2162">
        <v>93.264999999999986</v>
      </c>
      <c r="L2162">
        <v>1.2640959609650308E-2</v>
      </c>
      <c r="M2162" s="41">
        <v>0</v>
      </c>
      <c r="N2162" s="41">
        <v>0</v>
      </c>
    </row>
    <row r="2163" spans="1:14" x14ac:dyDescent="0.25">
      <c r="A2163">
        <v>7820412</v>
      </c>
      <c r="B2163" t="s">
        <v>27</v>
      </c>
      <c r="C2163" t="s">
        <v>4</v>
      </c>
      <c r="D2163" t="s">
        <v>840</v>
      </c>
      <c r="E2163" t="s">
        <v>1276</v>
      </c>
      <c r="F2163">
        <v>1.3553808620222281E-4</v>
      </c>
      <c r="G2163">
        <v>59.5</v>
      </c>
      <c r="H2163">
        <v>8.0645161290322578E-3</v>
      </c>
      <c r="I2163">
        <v>86.2</v>
      </c>
      <c r="J2163">
        <v>1.1683383030631607E-2</v>
      </c>
      <c r="K2163">
        <v>69.239999999999995</v>
      </c>
      <c r="L2163">
        <v>9.3846570886419074E-3</v>
      </c>
      <c r="M2163" s="41">
        <v>-6.7016840912401676E-3</v>
      </c>
      <c r="N2163" s="41">
        <v>-9.0833343605857509E-7</v>
      </c>
    </row>
    <row r="2164" spans="1:14" x14ac:dyDescent="0.25">
      <c r="A2164">
        <v>7820412</v>
      </c>
      <c r="B2164" t="s">
        <v>27</v>
      </c>
      <c r="C2164" t="s">
        <v>4</v>
      </c>
      <c r="D2164" t="s">
        <v>840</v>
      </c>
      <c r="E2164" t="s">
        <v>1277</v>
      </c>
      <c r="F2164">
        <v>1.3553808620222281E-4</v>
      </c>
      <c r="G2164">
        <v>66.599999999999994</v>
      </c>
      <c r="H2164">
        <v>9.0268365410680392E-3</v>
      </c>
      <c r="I2164">
        <v>93.5</v>
      </c>
      <c r="J2164">
        <v>1.2672811059907833E-2</v>
      </c>
      <c r="K2164">
        <v>82.11</v>
      </c>
      <c r="L2164">
        <v>1.1129032258064515E-2</v>
      </c>
      <c r="M2164" s="41">
        <v>0</v>
      </c>
      <c r="N2164" s="41">
        <v>0</v>
      </c>
    </row>
    <row r="2165" spans="1:14" x14ac:dyDescent="0.25">
      <c r="A2165">
        <v>7820412</v>
      </c>
      <c r="B2165" t="s">
        <v>27</v>
      </c>
      <c r="C2165" t="s">
        <v>4</v>
      </c>
      <c r="D2165" t="s">
        <v>209</v>
      </c>
      <c r="E2165" t="s">
        <v>411</v>
      </c>
      <c r="F2165">
        <v>8.1322851721333698E-4</v>
      </c>
      <c r="G2165">
        <v>46.2</v>
      </c>
      <c r="H2165">
        <v>3.757115749525617E-2</v>
      </c>
      <c r="I2165">
        <v>79.8</v>
      </c>
      <c r="J2165">
        <v>6.4895635673624288E-2</v>
      </c>
      <c r="K2165">
        <v>59.19</v>
      </c>
      <c r="L2165">
        <v>4.8134995933857415E-2</v>
      </c>
      <c r="M2165" s="41">
        <v>0.14667925238609314</v>
      </c>
      <c r="N2165" s="41">
        <v>1.1928375092390334E-4</v>
      </c>
    </row>
    <row r="2166" spans="1:14" x14ac:dyDescent="0.25">
      <c r="A2166">
        <v>7820412</v>
      </c>
      <c r="B2166" t="s">
        <v>27</v>
      </c>
      <c r="C2166" t="s">
        <v>4</v>
      </c>
      <c r="D2166" t="s">
        <v>209</v>
      </c>
      <c r="E2166" t="s">
        <v>1165</v>
      </c>
      <c r="F2166">
        <v>2.7107617240444562E-4</v>
      </c>
      <c r="G2166">
        <v>54.5</v>
      </c>
      <c r="H2166">
        <v>1.4773651396042286E-2</v>
      </c>
      <c r="I2166">
        <v>77.900000000000006</v>
      </c>
      <c r="J2166">
        <v>2.1116833830306315E-2</v>
      </c>
      <c r="K2166">
        <v>60.8</v>
      </c>
      <c r="L2166">
        <v>1.6481431282190293E-2</v>
      </c>
      <c r="M2166" s="41">
        <v>1.5558231621980667E-2</v>
      </c>
      <c r="N2166" s="41">
        <v>4.2174658774683292E-6</v>
      </c>
    </row>
    <row r="2167" spans="1:14" x14ac:dyDescent="0.25">
      <c r="A2167">
        <v>7820412</v>
      </c>
      <c r="B2167" t="s">
        <v>27</v>
      </c>
      <c r="C2167" t="s">
        <v>4</v>
      </c>
      <c r="D2167" t="s">
        <v>209</v>
      </c>
      <c r="E2167" t="s">
        <v>1278</v>
      </c>
      <c r="F2167">
        <v>2.7107617240444562E-4</v>
      </c>
      <c r="G2167">
        <v>86.7</v>
      </c>
      <c r="H2167">
        <v>2.3502304147465437E-2</v>
      </c>
      <c r="I2167">
        <v>82.9</v>
      </c>
      <c r="J2167">
        <v>2.2472214692328542E-2</v>
      </c>
      <c r="K2167">
        <v>87.625</v>
      </c>
      <c r="L2167">
        <v>2.3753049606939549E-2</v>
      </c>
      <c r="M2167" s="41">
        <v>-6.0278698801994324E-2</v>
      </c>
      <c r="N2167" s="41">
        <v>-1.6340118948765062E-5</v>
      </c>
    </row>
    <row r="2168" spans="1:14" x14ac:dyDescent="0.25">
      <c r="A2168">
        <v>7820412</v>
      </c>
      <c r="B2168" t="s">
        <v>27</v>
      </c>
      <c r="C2168" t="s">
        <v>4</v>
      </c>
      <c r="D2168" t="s">
        <v>209</v>
      </c>
      <c r="E2168" t="s">
        <v>997</v>
      </c>
      <c r="F2168">
        <v>5.4215234480889125E-4</v>
      </c>
      <c r="G2168">
        <v>40.6</v>
      </c>
      <c r="H2168">
        <v>2.2011385199240986E-2</v>
      </c>
      <c r="I2168">
        <v>70</v>
      </c>
      <c r="J2168">
        <v>3.7950664136622389E-2</v>
      </c>
      <c r="K2168">
        <v>56.42</v>
      </c>
      <c r="L2168">
        <v>3.0588235294117645E-2</v>
      </c>
      <c r="M2168" s="41">
        <v>-0.11709240823984146</v>
      </c>
      <c r="N2168" s="41">
        <v>-6.3481923686549988E-5</v>
      </c>
    </row>
    <row r="2169" spans="1:14" x14ac:dyDescent="0.25">
      <c r="A2169">
        <v>7820412</v>
      </c>
      <c r="B2169" t="s">
        <v>27</v>
      </c>
      <c r="C2169" t="s">
        <v>4</v>
      </c>
      <c r="D2169" t="s">
        <v>209</v>
      </c>
      <c r="E2169" t="s">
        <v>1279</v>
      </c>
      <c r="F2169">
        <v>5.4215234480889125E-4</v>
      </c>
      <c r="G2169">
        <v>50.8</v>
      </c>
      <c r="H2169">
        <v>2.7541339116291672E-2</v>
      </c>
      <c r="I2169">
        <v>86.7</v>
      </c>
      <c r="J2169">
        <v>4.7004608294930875E-2</v>
      </c>
      <c r="K2169">
        <v>66.36</v>
      </c>
      <c r="L2169">
        <v>3.5977229601518022E-2</v>
      </c>
      <c r="M2169" s="41">
        <v>-1.9111437723040581E-2</v>
      </c>
      <c r="N2169" s="41">
        <v>-1.0361310774215548E-5</v>
      </c>
    </row>
    <row r="2170" spans="1:14" x14ac:dyDescent="0.25">
      <c r="A2170">
        <v>7820412</v>
      </c>
      <c r="B2170" t="s">
        <v>27</v>
      </c>
      <c r="C2170" t="s">
        <v>4</v>
      </c>
      <c r="D2170" t="s">
        <v>209</v>
      </c>
      <c r="E2170" t="s">
        <v>210</v>
      </c>
      <c r="F2170">
        <v>2.7107617240444562E-4</v>
      </c>
      <c r="G2170">
        <v>53.1</v>
      </c>
      <c r="H2170">
        <v>1.4394144754676062E-2</v>
      </c>
      <c r="I2170">
        <v>72.599999999999994</v>
      </c>
      <c r="J2170">
        <v>1.968013011656275E-2</v>
      </c>
      <c r="K2170">
        <v>64.52</v>
      </c>
      <c r="L2170">
        <v>1.7489834643534829E-2</v>
      </c>
      <c r="M2170" s="41">
        <v>-0.12679260969161987</v>
      </c>
      <c r="N2170" s="41">
        <v>-3.4370455324375132E-5</v>
      </c>
    </row>
    <row r="2171" spans="1:14" x14ac:dyDescent="0.25">
      <c r="A2171">
        <v>7820412</v>
      </c>
      <c r="B2171" t="s">
        <v>27</v>
      </c>
      <c r="C2171" t="s">
        <v>4</v>
      </c>
      <c r="D2171" t="s">
        <v>209</v>
      </c>
      <c r="E2171" t="s">
        <v>1280</v>
      </c>
      <c r="F2171">
        <v>2.7107617240444562E-4</v>
      </c>
      <c r="G2171">
        <v>60.2</v>
      </c>
      <c r="H2171">
        <v>1.6318785578747629E-2</v>
      </c>
      <c r="I2171">
        <v>62.1</v>
      </c>
      <c r="J2171">
        <v>1.6833830306316074E-2</v>
      </c>
      <c r="K2171">
        <v>63.555000000000007</v>
      </c>
      <c r="L2171">
        <v>1.7228246137164543E-2</v>
      </c>
      <c r="M2171" s="41">
        <v>-0.22581875324249268</v>
      </c>
      <c r="N2171" s="41">
        <v>-6.1214083286118914E-5</v>
      </c>
    </row>
    <row r="2172" spans="1:14" x14ac:dyDescent="0.25">
      <c r="A2172">
        <v>7820412</v>
      </c>
      <c r="B2172" t="s">
        <v>27</v>
      </c>
      <c r="C2172" t="s">
        <v>4</v>
      </c>
      <c r="D2172" t="s">
        <v>209</v>
      </c>
      <c r="E2172" t="s">
        <v>653</v>
      </c>
      <c r="F2172">
        <v>2.7107617240444562E-4</v>
      </c>
      <c r="G2172">
        <v>58</v>
      </c>
      <c r="H2172">
        <v>1.5722417999457845E-2</v>
      </c>
      <c r="I2172">
        <v>74</v>
      </c>
      <c r="J2172">
        <v>2.0059636757928975E-2</v>
      </c>
      <c r="K2172">
        <v>69.075000000000003</v>
      </c>
      <c r="L2172">
        <v>1.8724586608837083E-2</v>
      </c>
      <c r="M2172" s="41">
        <v>-8.2014791667461395E-2</v>
      </c>
      <c r="N2172" s="41">
        <v>-2.2232255805763456E-5</v>
      </c>
    </row>
    <row r="2173" spans="1:14" x14ac:dyDescent="0.25">
      <c r="A2173">
        <v>7820412</v>
      </c>
      <c r="B2173" t="s">
        <v>27</v>
      </c>
      <c r="C2173" t="s">
        <v>4</v>
      </c>
      <c r="D2173" t="s">
        <v>209</v>
      </c>
      <c r="E2173" t="s">
        <v>365</v>
      </c>
      <c r="F2173">
        <v>2.7107617240444562E-4</v>
      </c>
      <c r="G2173">
        <v>59.4</v>
      </c>
      <c r="H2173">
        <v>1.6101924640824071E-2</v>
      </c>
      <c r="I2173">
        <v>85.3</v>
      </c>
      <c r="J2173">
        <v>2.3122797506099212E-2</v>
      </c>
      <c r="K2173">
        <v>76.009999999999991</v>
      </c>
      <c r="L2173">
        <v>2.060449986446191E-2</v>
      </c>
      <c r="M2173" s="41">
        <v>0.22319792211055756</v>
      </c>
      <c r="N2173" s="41">
        <v>6.0503638414355526E-5</v>
      </c>
    </row>
    <row r="2174" spans="1:14" x14ac:dyDescent="0.25">
      <c r="A2174">
        <v>7820412</v>
      </c>
      <c r="B2174" t="s">
        <v>27</v>
      </c>
      <c r="C2174" t="s">
        <v>4</v>
      </c>
      <c r="D2174" t="s">
        <v>209</v>
      </c>
      <c r="E2174" t="s">
        <v>654</v>
      </c>
      <c r="F2174">
        <v>4.0661425860666849E-4</v>
      </c>
      <c r="G2174">
        <v>66.7</v>
      </c>
      <c r="H2174">
        <v>2.712117104906479E-2</v>
      </c>
      <c r="I2174">
        <v>89.8</v>
      </c>
      <c r="J2174">
        <v>3.6513960422878827E-2</v>
      </c>
      <c r="K2174">
        <v>75.929999999999993</v>
      </c>
      <c r="L2174">
        <v>3.0874220656004335E-2</v>
      </c>
      <c r="M2174" s="41">
        <v>6.3954517245292664E-2</v>
      </c>
      <c r="N2174" s="41">
        <v>2.6004818614242071E-5</v>
      </c>
    </row>
    <row r="2175" spans="1:14" x14ac:dyDescent="0.25">
      <c r="A2175">
        <v>7820412</v>
      </c>
      <c r="B2175" t="s">
        <v>27</v>
      </c>
      <c r="C2175" t="s">
        <v>4</v>
      </c>
      <c r="D2175" t="s">
        <v>209</v>
      </c>
      <c r="E2175" t="s">
        <v>1174</v>
      </c>
      <c r="F2175">
        <v>5.4215234480889125E-4</v>
      </c>
      <c r="G2175">
        <v>72.8</v>
      </c>
      <c r="H2175">
        <v>3.9468690702087278E-2</v>
      </c>
      <c r="I2175">
        <v>71.900000000000006</v>
      </c>
      <c r="J2175">
        <v>3.898075359175928E-2</v>
      </c>
      <c r="K2175">
        <v>68.60499999999999</v>
      </c>
      <c r="L2175">
        <v>3.7194361615613979E-2</v>
      </c>
      <c r="M2175" s="41">
        <v>9.9693544209003448E-2</v>
      </c>
      <c r="N2175" s="41">
        <v>5.4049088755220083E-5</v>
      </c>
    </row>
    <row r="2176" spans="1:14" x14ac:dyDescent="0.25">
      <c r="A2176">
        <v>7820412</v>
      </c>
      <c r="B2176" t="s">
        <v>27</v>
      </c>
      <c r="C2176" t="s">
        <v>4</v>
      </c>
      <c r="D2176" t="s">
        <v>209</v>
      </c>
      <c r="E2176" t="s">
        <v>1281</v>
      </c>
      <c r="F2176">
        <v>1.3553808620222281E-4</v>
      </c>
      <c r="G2176">
        <v>73.400000000000006</v>
      </c>
      <c r="H2176">
        <v>9.9484955272431553E-3</v>
      </c>
      <c r="I2176">
        <v>82</v>
      </c>
      <c r="J2176">
        <v>1.111412306858227E-2</v>
      </c>
      <c r="K2176">
        <v>73.094999999999999</v>
      </c>
      <c r="L2176">
        <v>9.9071564109514763E-3</v>
      </c>
      <c r="M2176" s="41">
        <v>-6.9114170968532562E-2</v>
      </c>
      <c r="N2176" s="41">
        <v>-9.3676024625281315E-6</v>
      </c>
    </row>
    <row r="2177" spans="1:14" x14ac:dyDescent="0.25">
      <c r="A2177">
        <v>7820412</v>
      </c>
      <c r="B2177" t="s">
        <v>27</v>
      </c>
      <c r="C2177" t="s">
        <v>4</v>
      </c>
      <c r="D2177" t="s">
        <v>209</v>
      </c>
      <c r="E2177" t="s">
        <v>1282</v>
      </c>
      <c r="F2177">
        <v>1.3553808620222281E-4</v>
      </c>
      <c r="G2177">
        <v>66.3</v>
      </c>
      <c r="H2177">
        <v>8.9861751152073722E-3</v>
      </c>
      <c r="I2177">
        <v>74.099999999999994</v>
      </c>
      <c r="J2177">
        <v>1.004337218758471E-2</v>
      </c>
      <c r="K2177">
        <v>64.569999999999993</v>
      </c>
      <c r="L2177">
        <v>8.7516942260775256E-3</v>
      </c>
      <c r="M2177" s="41">
        <v>-0.10946347564458847</v>
      </c>
      <c r="N2177" s="41">
        <v>-1.483646999791115E-5</v>
      </c>
    </row>
    <row r="2178" spans="1:14" x14ac:dyDescent="0.25">
      <c r="A2178">
        <v>7820412</v>
      </c>
      <c r="B2178" t="s">
        <v>27</v>
      </c>
      <c r="C2178" t="s">
        <v>4</v>
      </c>
      <c r="D2178" t="s">
        <v>106</v>
      </c>
      <c r="E2178" t="s">
        <v>107</v>
      </c>
      <c r="F2178">
        <v>4.0661425860666849E-4</v>
      </c>
      <c r="G2178">
        <v>47.1</v>
      </c>
      <c r="H2178">
        <v>1.9151531580374085E-2</v>
      </c>
      <c r="I2178">
        <v>82</v>
      </c>
      <c r="J2178">
        <v>3.3342369205746819E-2</v>
      </c>
      <c r="K2178">
        <v>64.09</v>
      </c>
      <c r="L2178">
        <v>2.6059907834101385E-2</v>
      </c>
      <c r="M2178" s="41">
        <v>-5.6739166378974915E-2</v>
      </c>
      <c r="N2178" s="41">
        <v>-2.3070954071147295E-5</v>
      </c>
    </row>
    <row r="2179" spans="1:14" x14ac:dyDescent="0.25">
      <c r="A2179">
        <v>7820412</v>
      </c>
      <c r="B2179" t="s">
        <v>27</v>
      </c>
      <c r="C2179" t="s">
        <v>4</v>
      </c>
      <c r="D2179" t="s">
        <v>106</v>
      </c>
      <c r="E2179" t="s">
        <v>592</v>
      </c>
      <c r="F2179">
        <v>2.7107617240444562E-4</v>
      </c>
      <c r="G2179">
        <v>28.8</v>
      </c>
      <c r="H2179">
        <v>7.8069937652480341E-3</v>
      </c>
      <c r="I2179">
        <v>66.400000000000006</v>
      </c>
      <c r="J2179">
        <v>1.7999457847655193E-2</v>
      </c>
      <c r="K2179">
        <v>50.28</v>
      </c>
      <c r="L2179">
        <v>1.3629709948495525E-2</v>
      </c>
      <c r="M2179" s="41">
        <v>-0.18271131813526154</v>
      </c>
      <c r="N2179" s="41">
        <v>-4.952868477507767E-5</v>
      </c>
    </row>
    <row r="2180" spans="1:14" x14ac:dyDescent="0.25">
      <c r="A2180">
        <v>7820412</v>
      </c>
      <c r="B2180" t="s">
        <v>27</v>
      </c>
      <c r="C2180" t="s">
        <v>4</v>
      </c>
      <c r="D2180" t="s">
        <v>106</v>
      </c>
      <c r="E2180" t="s">
        <v>108</v>
      </c>
      <c r="F2180">
        <v>1.3553808620222281E-4</v>
      </c>
      <c r="G2180">
        <v>58.6</v>
      </c>
      <c r="H2180">
        <v>7.9425318514502567E-3</v>
      </c>
      <c r="I2180">
        <v>79.900000000000006</v>
      </c>
      <c r="J2180">
        <v>1.0829493087557603E-2</v>
      </c>
      <c r="K2180">
        <v>73.069999999999993</v>
      </c>
      <c r="L2180">
        <v>9.9037679587964198E-3</v>
      </c>
      <c r="M2180" s="41">
        <v>-2.9028166085481644E-2</v>
      </c>
      <c r="N2180" s="41">
        <v>-3.9344220771864518E-6</v>
      </c>
    </row>
    <row r="2181" spans="1:14" x14ac:dyDescent="0.25">
      <c r="A2181">
        <v>7820412</v>
      </c>
      <c r="B2181" t="s">
        <v>27</v>
      </c>
      <c r="C2181" t="s">
        <v>4</v>
      </c>
      <c r="D2181" t="s">
        <v>567</v>
      </c>
      <c r="E2181" t="s">
        <v>568</v>
      </c>
      <c r="F2181">
        <v>1.3553808620222281E-4</v>
      </c>
      <c r="G2181">
        <v>63.2</v>
      </c>
      <c r="H2181">
        <v>8.5660070479804829E-3</v>
      </c>
      <c r="I2181">
        <v>63.5</v>
      </c>
      <c r="J2181">
        <v>8.6066684738411482E-3</v>
      </c>
      <c r="K2181">
        <v>71.665000000000006</v>
      </c>
      <c r="L2181">
        <v>9.7133369476822985E-3</v>
      </c>
      <c r="M2181" s="41">
        <v>-0.17239366471767426</v>
      </c>
      <c r="N2181" s="41">
        <v>-2.336590738922123E-5</v>
      </c>
    </row>
    <row r="2182" spans="1:14" x14ac:dyDescent="0.25">
      <c r="A2182">
        <v>7820412</v>
      </c>
      <c r="B2182" t="s">
        <v>27</v>
      </c>
      <c r="C2182" t="s">
        <v>4</v>
      </c>
      <c r="D2182" t="s">
        <v>567</v>
      </c>
      <c r="E2182" t="s">
        <v>569</v>
      </c>
      <c r="F2182">
        <v>1.3553808620222281E-4</v>
      </c>
      <c r="G2182">
        <v>66.099999999999994</v>
      </c>
      <c r="H2182">
        <v>8.9590674979669275E-3</v>
      </c>
      <c r="I2182">
        <v>90</v>
      </c>
      <c r="J2182">
        <v>1.2198427758200053E-2</v>
      </c>
      <c r="K2182">
        <v>73.539999999999992</v>
      </c>
      <c r="L2182">
        <v>9.9674708593114648E-3</v>
      </c>
      <c r="M2182" s="41">
        <v>9.9870368838310242E-2</v>
      </c>
      <c r="N2182" s="41">
        <v>1.353623866065468E-5</v>
      </c>
    </row>
    <row r="2183" spans="1:14" x14ac:dyDescent="0.25">
      <c r="A2183">
        <v>7820412</v>
      </c>
      <c r="B2183" t="s">
        <v>27</v>
      </c>
      <c r="C2183" t="s">
        <v>4</v>
      </c>
      <c r="D2183" t="s">
        <v>567</v>
      </c>
      <c r="E2183" t="s">
        <v>570</v>
      </c>
      <c r="F2183">
        <v>1.3553808620222281E-4</v>
      </c>
      <c r="G2183">
        <v>51.8</v>
      </c>
      <c r="H2183">
        <v>7.0208728652751415E-3</v>
      </c>
      <c r="I2183">
        <v>58.1</v>
      </c>
      <c r="J2183">
        <v>7.874762808349145E-3</v>
      </c>
      <c r="K2183">
        <v>61.260000000000005</v>
      </c>
      <c r="L2183">
        <v>8.3030631607481694E-3</v>
      </c>
      <c r="M2183" s="41">
        <v>-0.25958406925201416</v>
      </c>
      <c r="N2183" s="41">
        <v>-3.5183527955003268E-5</v>
      </c>
    </row>
    <row r="2184" spans="1:14" x14ac:dyDescent="0.25">
      <c r="A2184">
        <v>7820412</v>
      </c>
      <c r="B2184" t="s">
        <v>27</v>
      </c>
      <c r="C2184" t="s">
        <v>4</v>
      </c>
      <c r="D2184" t="s">
        <v>567</v>
      </c>
      <c r="E2184" t="s">
        <v>571</v>
      </c>
      <c r="F2184">
        <v>1.3553808620222281E-4</v>
      </c>
      <c r="G2184">
        <v>60.1</v>
      </c>
      <c r="H2184">
        <v>8.1458389807535919E-3</v>
      </c>
      <c r="I2184">
        <v>89.2</v>
      </c>
      <c r="J2184">
        <v>1.2089997289238276E-2</v>
      </c>
      <c r="K2184">
        <v>77.045000000000002</v>
      </c>
      <c r="L2184">
        <v>1.0442531851450257E-2</v>
      </c>
      <c r="M2184" s="41">
        <v>3.5606447607278824E-2</v>
      </c>
      <c r="N2184" s="41">
        <v>4.8260297651502877E-6</v>
      </c>
    </row>
    <row r="2185" spans="1:14" x14ac:dyDescent="0.25">
      <c r="A2185">
        <v>7820412</v>
      </c>
      <c r="B2185" t="s">
        <v>27</v>
      </c>
      <c r="C2185" t="s">
        <v>4</v>
      </c>
      <c r="D2185" t="s">
        <v>847</v>
      </c>
      <c r="E2185" t="s">
        <v>1283</v>
      </c>
      <c r="F2185">
        <v>1.3553808620222281E-4</v>
      </c>
      <c r="G2185">
        <v>72.400000000000006</v>
      </c>
      <c r="H2185">
        <v>9.8129574410409318E-3</v>
      </c>
      <c r="I2185">
        <v>92.9</v>
      </c>
      <c r="J2185">
        <v>1.2591488208186501E-2</v>
      </c>
      <c r="K2185">
        <v>85.915000000000006</v>
      </c>
      <c r="L2185">
        <v>1.1644754676063974E-2</v>
      </c>
      <c r="M2185" s="41">
        <v>0.1062246710062027</v>
      </c>
      <c r="N2185" s="41">
        <v>1.4397488615641459E-5</v>
      </c>
    </row>
    <row r="2186" spans="1:14" x14ac:dyDescent="0.25">
      <c r="A2186">
        <v>7820412</v>
      </c>
      <c r="B2186" t="s">
        <v>27</v>
      </c>
      <c r="C2186" t="s">
        <v>4</v>
      </c>
      <c r="D2186" t="s">
        <v>847</v>
      </c>
      <c r="E2186" t="s">
        <v>1130</v>
      </c>
      <c r="F2186">
        <v>1.3553808620222281E-4</v>
      </c>
      <c r="G2186">
        <v>93.8</v>
      </c>
      <c r="H2186">
        <v>1.27134724857685E-2</v>
      </c>
      <c r="I2186">
        <v>96.3</v>
      </c>
      <c r="J2186">
        <v>1.3052317701274057E-2</v>
      </c>
      <c r="K2186">
        <v>95.284999999999997</v>
      </c>
      <c r="L2186">
        <v>1.2914746543778801E-2</v>
      </c>
      <c r="M2186" s="41">
        <v>-2.0481560379266739E-2</v>
      </c>
      <c r="N2186" s="41">
        <v>-2.7760314962410864E-6</v>
      </c>
    </row>
    <row r="2187" spans="1:14" x14ac:dyDescent="0.25">
      <c r="A2187">
        <v>7820412</v>
      </c>
      <c r="B2187" t="s">
        <v>27</v>
      </c>
      <c r="C2187" t="s">
        <v>4</v>
      </c>
      <c r="D2187" t="s">
        <v>847</v>
      </c>
      <c r="E2187" t="s">
        <v>1284</v>
      </c>
      <c r="F2187">
        <v>1.3553808620222281E-4</v>
      </c>
      <c r="G2187">
        <v>93.1</v>
      </c>
      <c r="H2187">
        <v>1.2618595825426944E-2</v>
      </c>
      <c r="I2187">
        <v>90.4</v>
      </c>
      <c r="J2187">
        <v>1.2252642992680944E-2</v>
      </c>
      <c r="K2187">
        <v>93.009999999999991</v>
      </c>
      <c r="L2187">
        <v>1.2606397397668742E-2</v>
      </c>
      <c r="M2187" s="41">
        <v>0.13464975357055664</v>
      </c>
      <c r="N2187" s="41">
        <v>1.8250169906554165E-5</v>
      </c>
    </row>
    <row r="2188" spans="1:14" x14ac:dyDescent="0.25">
      <c r="A2188">
        <v>7820412</v>
      </c>
      <c r="B2188" t="s">
        <v>27</v>
      </c>
      <c r="C2188" t="s">
        <v>4</v>
      </c>
      <c r="D2188" t="s">
        <v>618</v>
      </c>
      <c r="E2188" t="s">
        <v>1285</v>
      </c>
      <c r="F2188">
        <v>1.3553808620222281E-4</v>
      </c>
      <c r="G2188">
        <v>81.5</v>
      </c>
      <c r="H2188">
        <v>1.1046354025481158E-2</v>
      </c>
      <c r="I2188">
        <v>83.8</v>
      </c>
      <c r="J2188">
        <v>1.1358091623746271E-2</v>
      </c>
      <c r="K2188">
        <v>86.62</v>
      </c>
      <c r="L2188">
        <v>1.1740309026836541E-2</v>
      </c>
      <c r="M2188" s="41">
        <v>-1.9899012520909309E-2</v>
      </c>
      <c r="N2188" s="41">
        <v>-2.6970740743981171E-6</v>
      </c>
    </row>
    <row r="2189" spans="1:14" x14ac:dyDescent="0.25">
      <c r="A2189">
        <v>7820412</v>
      </c>
      <c r="B2189" t="s">
        <v>27</v>
      </c>
      <c r="C2189" t="s">
        <v>4</v>
      </c>
      <c r="D2189" t="s">
        <v>618</v>
      </c>
      <c r="E2189" t="s">
        <v>619</v>
      </c>
      <c r="F2189">
        <v>2.7107617240444562E-4</v>
      </c>
      <c r="G2189">
        <v>81.7</v>
      </c>
      <c r="H2189">
        <v>2.214692328544321E-2</v>
      </c>
      <c r="I2189" t="s">
        <v>8</v>
      </c>
      <c r="J2189" t="s">
        <v>99</v>
      </c>
      <c r="K2189" t="s">
        <v>9</v>
      </c>
      <c r="L2189" t="s">
        <v>99</v>
      </c>
      <c r="M2189" s="41">
        <v>0</v>
      </c>
      <c r="N2189" s="41">
        <v>0</v>
      </c>
    </row>
    <row r="2190" spans="1:14" x14ac:dyDescent="0.25">
      <c r="A2190">
        <v>7820412</v>
      </c>
      <c r="B2190" t="s">
        <v>27</v>
      </c>
      <c r="C2190" t="s">
        <v>4</v>
      </c>
      <c r="D2190" t="s">
        <v>849</v>
      </c>
      <c r="E2190" t="s">
        <v>1286</v>
      </c>
      <c r="F2190">
        <v>4.0661425860666849E-4</v>
      </c>
      <c r="G2190">
        <v>37.4</v>
      </c>
      <c r="H2190">
        <v>1.5207373271889401E-2</v>
      </c>
      <c r="I2190">
        <v>71.2</v>
      </c>
      <c r="J2190">
        <v>2.8950935212794796E-2</v>
      </c>
      <c r="K2190">
        <v>58.18</v>
      </c>
      <c r="L2190">
        <v>2.3656817565735972E-2</v>
      </c>
      <c r="M2190" s="41">
        <v>-9.5825754106044769E-2</v>
      </c>
      <c r="N2190" s="41">
        <v>-3.8964117961254312E-5</v>
      </c>
    </row>
    <row r="2191" spans="1:14" x14ac:dyDescent="0.25">
      <c r="A2191">
        <v>7820412</v>
      </c>
      <c r="B2191" t="s">
        <v>27</v>
      </c>
      <c r="C2191" t="s">
        <v>4</v>
      </c>
      <c r="D2191" t="s">
        <v>849</v>
      </c>
      <c r="E2191" t="s">
        <v>1287</v>
      </c>
      <c r="F2191">
        <v>6.7769043101111417E-4</v>
      </c>
      <c r="G2191">
        <v>51.7</v>
      </c>
      <c r="H2191">
        <v>3.5036595283274602E-2</v>
      </c>
      <c r="I2191">
        <v>77</v>
      </c>
      <c r="J2191">
        <v>5.218216318785579E-2</v>
      </c>
      <c r="K2191">
        <v>70.23</v>
      </c>
      <c r="L2191">
        <v>4.7594198969910552E-2</v>
      </c>
      <c r="M2191" s="41">
        <v>-6.6421128809452057E-2</v>
      </c>
      <c r="N2191" s="41">
        <v>-4.5012963411122298E-5</v>
      </c>
    </row>
    <row r="2192" spans="1:14" x14ac:dyDescent="0.25">
      <c r="A2192">
        <v>7820412</v>
      </c>
      <c r="B2192" t="s">
        <v>27</v>
      </c>
      <c r="C2192" t="s">
        <v>4</v>
      </c>
      <c r="D2192" t="s">
        <v>854</v>
      </c>
      <c r="E2192" t="s">
        <v>1288</v>
      </c>
      <c r="F2192">
        <v>4.0661425860666849E-4</v>
      </c>
      <c r="G2192">
        <v>54.2</v>
      </c>
      <c r="H2192">
        <v>2.2038492816481434E-2</v>
      </c>
      <c r="I2192">
        <v>69.3</v>
      </c>
      <c r="J2192">
        <v>2.8178368121442126E-2</v>
      </c>
      <c r="K2192">
        <v>58.019999999999996</v>
      </c>
      <c r="L2192">
        <v>2.3591759284358905E-2</v>
      </c>
      <c r="M2192" s="41">
        <v>-0.13720369338989258</v>
      </c>
      <c r="N2192" s="41">
        <v>-5.5788978065827833E-5</v>
      </c>
    </row>
    <row r="2193" spans="1:14" x14ac:dyDescent="0.25">
      <c r="A2193">
        <v>7820412</v>
      </c>
      <c r="B2193" t="s">
        <v>27</v>
      </c>
      <c r="C2193" t="s">
        <v>4</v>
      </c>
      <c r="D2193" t="s">
        <v>854</v>
      </c>
      <c r="E2193" t="s">
        <v>1289</v>
      </c>
      <c r="F2193">
        <v>5.4215234480889125E-4</v>
      </c>
      <c r="G2193">
        <v>57.5</v>
      </c>
      <c r="H2193">
        <v>3.1173759826511247E-2</v>
      </c>
      <c r="I2193">
        <v>100</v>
      </c>
      <c r="J2193">
        <v>5.4215234480889121E-2</v>
      </c>
      <c r="K2193">
        <v>69.894999999999996</v>
      </c>
      <c r="L2193">
        <v>3.7893738140417452E-2</v>
      </c>
      <c r="M2193" s="41">
        <v>0</v>
      </c>
      <c r="N2193" s="41">
        <v>0</v>
      </c>
    </row>
    <row r="2194" spans="1:14" x14ac:dyDescent="0.25">
      <c r="A2194">
        <v>7820412</v>
      </c>
      <c r="B2194" t="s">
        <v>27</v>
      </c>
      <c r="C2194" t="s">
        <v>4</v>
      </c>
      <c r="D2194" t="s">
        <v>856</v>
      </c>
      <c r="E2194" t="s">
        <v>1290</v>
      </c>
      <c r="F2194">
        <v>1.3553808620222281E-4</v>
      </c>
      <c r="G2194">
        <v>80</v>
      </c>
      <c r="H2194">
        <v>1.0843046896177825E-2</v>
      </c>
      <c r="I2194">
        <v>79.7</v>
      </c>
      <c r="J2194">
        <v>1.0802385470317158E-2</v>
      </c>
      <c r="K2194">
        <v>83.894999999999996</v>
      </c>
      <c r="L2194">
        <v>1.1370967741935483E-2</v>
      </c>
      <c r="M2194" s="41">
        <v>0</v>
      </c>
      <c r="N2194" s="41">
        <v>0</v>
      </c>
    </row>
    <row r="2195" spans="1:14" x14ac:dyDescent="0.25">
      <c r="A2195">
        <v>7820412</v>
      </c>
      <c r="B2195" t="s">
        <v>27</v>
      </c>
      <c r="C2195" t="s">
        <v>4</v>
      </c>
      <c r="D2195" t="s">
        <v>859</v>
      </c>
      <c r="E2195" t="s">
        <v>1291</v>
      </c>
      <c r="F2195">
        <v>1.3553808620222281E-4</v>
      </c>
      <c r="G2195">
        <v>34.5</v>
      </c>
      <c r="H2195">
        <v>4.6760639739766869E-3</v>
      </c>
      <c r="I2195">
        <v>74.099999999999994</v>
      </c>
      <c r="J2195">
        <v>1.004337218758471E-2</v>
      </c>
      <c r="K2195">
        <v>54.209999999999994</v>
      </c>
      <c r="L2195">
        <v>7.3475196530224975E-3</v>
      </c>
      <c r="M2195" s="41">
        <v>1.4723372645676136E-2</v>
      </c>
      <c r="N2195" s="41">
        <v>1.9955777508371015E-6</v>
      </c>
    </row>
    <row r="2196" spans="1:14" x14ac:dyDescent="0.25">
      <c r="A2196">
        <v>7820412</v>
      </c>
      <c r="B2196" t="s">
        <v>27</v>
      </c>
      <c r="C2196" t="s">
        <v>4</v>
      </c>
      <c r="D2196" t="s">
        <v>859</v>
      </c>
      <c r="E2196" t="s">
        <v>1292</v>
      </c>
      <c r="F2196">
        <v>5.4215234480889125E-4</v>
      </c>
      <c r="G2196">
        <v>19.8</v>
      </c>
      <c r="H2196">
        <v>1.0734616427216048E-2</v>
      </c>
      <c r="I2196">
        <v>76.400000000000006</v>
      </c>
      <c r="J2196">
        <v>4.1420439143399296E-2</v>
      </c>
      <c r="K2196">
        <v>60.84</v>
      </c>
      <c r="L2196">
        <v>3.2984548658172942E-2</v>
      </c>
      <c r="M2196" s="41">
        <v>5.3501427173614502E-2</v>
      </c>
      <c r="N2196" s="41">
        <v>2.9005924192797233E-5</v>
      </c>
    </row>
    <row r="2197" spans="1:14" x14ac:dyDescent="0.25">
      <c r="A2197">
        <v>7820412</v>
      </c>
      <c r="B2197" t="s">
        <v>27</v>
      </c>
      <c r="C2197" t="s">
        <v>4</v>
      </c>
      <c r="D2197" t="s">
        <v>859</v>
      </c>
      <c r="E2197" t="s">
        <v>1293</v>
      </c>
      <c r="F2197">
        <v>2.7107617240444562E-4</v>
      </c>
      <c r="G2197">
        <v>30</v>
      </c>
      <c r="H2197">
        <v>8.1322851721333696E-3</v>
      </c>
      <c r="I2197">
        <v>69.599999999999994</v>
      </c>
      <c r="J2197">
        <v>1.8866901599349412E-2</v>
      </c>
      <c r="K2197">
        <v>48.525000000000006</v>
      </c>
      <c r="L2197">
        <v>1.3153971265925725E-2</v>
      </c>
      <c r="M2197" s="41">
        <v>5.9336937963962555E-2</v>
      </c>
      <c r="N2197" s="41">
        <v>1.6084830025471007E-5</v>
      </c>
    </row>
    <row r="2198" spans="1:14" x14ac:dyDescent="0.25">
      <c r="A2198">
        <v>7820412</v>
      </c>
      <c r="B2198" t="s">
        <v>27</v>
      </c>
      <c r="C2198" t="s">
        <v>4</v>
      </c>
      <c r="D2198" t="s">
        <v>859</v>
      </c>
      <c r="E2198" t="s">
        <v>1294</v>
      </c>
      <c r="F2198">
        <v>4.0661425860666849E-4</v>
      </c>
      <c r="G2198">
        <v>40.299999999999997</v>
      </c>
      <c r="H2198">
        <v>1.638655462184874E-2</v>
      </c>
      <c r="I2198">
        <v>71.3</v>
      </c>
      <c r="J2198">
        <v>2.8991596638655463E-2</v>
      </c>
      <c r="K2198">
        <v>67.844999999999999</v>
      </c>
      <c r="L2198">
        <v>2.7586744375169423E-2</v>
      </c>
      <c r="M2198" s="41">
        <v>-4.0785253047943115E-2</v>
      </c>
      <c r="N2198" s="41">
        <v>-1.6583865430174756E-5</v>
      </c>
    </row>
    <row r="2199" spans="1:14" x14ac:dyDescent="0.25">
      <c r="A2199">
        <v>7820412</v>
      </c>
      <c r="B2199" t="s">
        <v>27</v>
      </c>
      <c r="C2199" t="s">
        <v>4</v>
      </c>
      <c r="D2199" t="s">
        <v>859</v>
      </c>
      <c r="E2199" t="s">
        <v>1295</v>
      </c>
      <c r="F2199">
        <v>1.3553808620222281E-4</v>
      </c>
      <c r="G2199">
        <v>31.6</v>
      </c>
      <c r="H2199">
        <v>4.2830035239902415E-3</v>
      </c>
      <c r="I2199">
        <v>57.6</v>
      </c>
      <c r="J2199">
        <v>7.8069937652480341E-3</v>
      </c>
      <c r="K2199">
        <v>49.47</v>
      </c>
      <c r="L2199">
        <v>6.7050691244239626E-3</v>
      </c>
      <c r="M2199" s="41">
        <v>-0.11816432327032089</v>
      </c>
      <c r="N2199" s="41">
        <v>-1.6015766233440075E-5</v>
      </c>
    </row>
    <row r="2200" spans="1:14" x14ac:dyDescent="0.25">
      <c r="A2200">
        <v>7820412</v>
      </c>
      <c r="B2200" t="s">
        <v>27</v>
      </c>
      <c r="C2200" t="s">
        <v>4</v>
      </c>
      <c r="D2200" t="s">
        <v>859</v>
      </c>
      <c r="E2200" t="s">
        <v>1296</v>
      </c>
      <c r="F2200">
        <v>8.1322851721333698E-4</v>
      </c>
      <c r="G2200">
        <v>27.7</v>
      </c>
      <c r="H2200">
        <v>2.2526429926809435E-2</v>
      </c>
      <c r="I2200">
        <v>61.3</v>
      </c>
      <c r="J2200">
        <v>4.9850908105177553E-2</v>
      </c>
      <c r="K2200">
        <v>48.36</v>
      </c>
      <c r="L2200">
        <v>3.9327731092436972E-2</v>
      </c>
      <c r="M2200" s="41">
        <v>-7.8817248344421387E-2</v>
      </c>
      <c r="N2200" s="41">
        <v>-6.4096434001969146E-5</v>
      </c>
    </row>
    <row r="2201" spans="1:14" x14ac:dyDescent="0.25">
      <c r="A2201">
        <v>7820412</v>
      </c>
      <c r="B2201" t="s">
        <v>27</v>
      </c>
      <c r="C2201" t="s">
        <v>4</v>
      </c>
      <c r="D2201" t="s">
        <v>859</v>
      </c>
      <c r="E2201" t="s">
        <v>1297</v>
      </c>
      <c r="F2201">
        <v>2.7107617240444562E-4</v>
      </c>
      <c r="G2201">
        <v>70.3</v>
      </c>
      <c r="H2201">
        <v>1.9056654920032525E-2</v>
      </c>
      <c r="I2201">
        <v>94.3</v>
      </c>
      <c r="J2201">
        <v>2.556248305773922E-2</v>
      </c>
      <c r="K2201">
        <v>80.84</v>
      </c>
      <c r="L2201">
        <v>2.1913797777175385E-2</v>
      </c>
      <c r="M2201" s="41">
        <v>0.11818739026784897</v>
      </c>
      <c r="N2201" s="41">
        <v>3.2037785380278924E-5</v>
      </c>
    </row>
    <row r="2202" spans="1:14" x14ac:dyDescent="0.25">
      <c r="A2202">
        <v>7820412</v>
      </c>
      <c r="B2202" t="s">
        <v>27</v>
      </c>
      <c r="C2202" t="s">
        <v>4</v>
      </c>
      <c r="D2202" t="s">
        <v>859</v>
      </c>
      <c r="E2202" t="s">
        <v>1298</v>
      </c>
      <c r="F2202">
        <v>2.7107617240444562E-4</v>
      </c>
      <c r="G2202">
        <v>46.6</v>
      </c>
      <c r="H2202">
        <v>1.2632149634047166E-2</v>
      </c>
      <c r="I2202">
        <v>71.599999999999994</v>
      </c>
      <c r="J2202">
        <v>1.9409053944158306E-2</v>
      </c>
      <c r="K2202">
        <v>68.789999999999992</v>
      </c>
      <c r="L2202">
        <v>1.8647329899701814E-2</v>
      </c>
      <c r="M2202" s="41">
        <v>-6.1453122645616531E-2</v>
      </c>
      <c r="N2202" s="41">
        <v>-1.665847726907469E-5</v>
      </c>
    </row>
    <row r="2203" spans="1:14" x14ac:dyDescent="0.25">
      <c r="A2203">
        <v>7820412</v>
      </c>
      <c r="B2203" t="s">
        <v>27</v>
      </c>
      <c r="C2203" t="s">
        <v>4</v>
      </c>
      <c r="D2203" t="s">
        <v>859</v>
      </c>
      <c r="E2203" t="s">
        <v>1299</v>
      </c>
      <c r="F2203">
        <v>1.3553808620222281E-4</v>
      </c>
      <c r="G2203">
        <v>31.1</v>
      </c>
      <c r="H2203">
        <v>4.2152344808891297E-3</v>
      </c>
      <c r="I2203">
        <v>72.5</v>
      </c>
      <c r="J2203">
        <v>9.8265112496611542E-3</v>
      </c>
      <c r="K2203">
        <v>62.519999999999996</v>
      </c>
      <c r="L2203">
        <v>8.4738411493629692E-3</v>
      </c>
      <c r="M2203" s="41">
        <v>-6.716553121805191E-3</v>
      </c>
      <c r="N2203" s="41">
        <v>-9.1034875600504073E-7</v>
      </c>
    </row>
    <row r="2204" spans="1:14" x14ac:dyDescent="0.25">
      <c r="A2204">
        <v>7820412</v>
      </c>
      <c r="B2204" t="s">
        <v>27</v>
      </c>
      <c r="C2204" t="s">
        <v>4</v>
      </c>
      <c r="D2204" t="s">
        <v>859</v>
      </c>
      <c r="E2204" t="s">
        <v>1300</v>
      </c>
      <c r="F2204">
        <v>2.7107617240444562E-4</v>
      </c>
      <c r="G2204">
        <v>42</v>
      </c>
      <c r="H2204">
        <v>1.1385199240986715E-2</v>
      </c>
      <c r="I2204">
        <v>69</v>
      </c>
      <c r="J2204">
        <v>1.8704255895906748E-2</v>
      </c>
      <c r="K2204">
        <v>65.215000000000003</v>
      </c>
      <c r="L2204">
        <v>1.7678232583355921E-2</v>
      </c>
      <c r="M2204" s="41">
        <v>-1.7126176506280899E-2</v>
      </c>
      <c r="N2204" s="41">
        <v>-4.6424983752455673E-6</v>
      </c>
    </row>
    <row r="2205" spans="1:14" x14ac:dyDescent="0.25">
      <c r="A2205">
        <v>7820412</v>
      </c>
      <c r="B2205" t="s">
        <v>27</v>
      </c>
      <c r="C2205" t="s">
        <v>4</v>
      </c>
      <c r="D2205" t="s">
        <v>859</v>
      </c>
      <c r="E2205" t="s">
        <v>1301</v>
      </c>
      <c r="F2205">
        <v>1.3553808620222281E-4</v>
      </c>
      <c r="G2205">
        <v>34.799999999999997</v>
      </c>
      <c r="H2205">
        <v>4.7167253998373531E-3</v>
      </c>
      <c r="I2205">
        <v>86</v>
      </c>
      <c r="J2205">
        <v>1.1656275413391162E-2</v>
      </c>
      <c r="K2205">
        <v>60.07</v>
      </c>
      <c r="L2205">
        <v>8.1417728381675235E-3</v>
      </c>
      <c r="M2205" s="41">
        <v>6.5734751522541046E-2</v>
      </c>
      <c r="N2205" s="41">
        <v>8.9095624183438649E-6</v>
      </c>
    </row>
    <row r="2206" spans="1:14" x14ac:dyDescent="0.25">
      <c r="A2206">
        <v>7820412</v>
      </c>
      <c r="B2206" t="s">
        <v>27</v>
      </c>
      <c r="C2206" t="s">
        <v>4</v>
      </c>
      <c r="D2206" t="s">
        <v>859</v>
      </c>
      <c r="E2206" t="s">
        <v>1302</v>
      </c>
      <c r="F2206">
        <v>4.0661425860666849E-4</v>
      </c>
      <c r="G2206">
        <v>40.700000000000003</v>
      </c>
      <c r="H2206">
        <v>1.6549200325291408E-2</v>
      </c>
      <c r="I2206">
        <v>65.8</v>
      </c>
      <c r="J2206">
        <v>2.6755218216318787E-2</v>
      </c>
      <c r="K2206">
        <v>52.124999999999993</v>
      </c>
      <c r="L2206">
        <v>2.1194768229872592E-2</v>
      </c>
      <c r="M2206" s="41">
        <v>-9.7659928724169731E-3</v>
      </c>
      <c r="N2206" s="41">
        <v>-3.970991951375836E-6</v>
      </c>
    </row>
    <row r="2207" spans="1:14" x14ac:dyDescent="0.25">
      <c r="A2207">
        <v>7820412</v>
      </c>
      <c r="B2207" t="s">
        <v>27</v>
      </c>
      <c r="C2207" t="s">
        <v>4</v>
      </c>
      <c r="D2207" t="s">
        <v>859</v>
      </c>
      <c r="E2207" t="s">
        <v>1303</v>
      </c>
      <c r="F2207">
        <v>2.7107617240444562E-4</v>
      </c>
      <c r="G2207">
        <v>67.099999999999994</v>
      </c>
      <c r="H2207">
        <v>1.8189211168338298E-2</v>
      </c>
      <c r="I2207">
        <v>82.3</v>
      </c>
      <c r="J2207">
        <v>2.2309568988885874E-2</v>
      </c>
      <c r="K2207">
        <v>80.759999999999991</v>
      </c>
      <c r="L2207">
        <v>2.1892111683383026E-2</v>
      </c>
      <c r="M2207" s="41">
        <v>3.4582793712615967E-2</v>
      </c>
      <c r="N2207" s="41">
        <v>9.3745713506684645E-6</v>
      </c>
    </row>
    <row r="2208" spans="1:14" x14ac:dyDescent="0.25">
      <c r="A2208">
        <v>7820412</v>
      </c>
      <c r="B2208" t="s">
        <v>27</v>
      </c>
      <c r="C2208" t="s">
        <v>4</v>
      </c>
      <c r="D2208" t="s">
        <v>859</v>
      </c>
      <c r="E2208" t="s">
        <v>1304</v>
      </c>
      <c r="F2208">
        <v>2.7107617240444562E-4</v>
      </c>
      <c r="G2208">
        <v>30.2</v>
      </c>
      <c r="H2208">
        <v>8.1865004066142572E-3</v>
      </c>
      <c r="I2208">
        <v>74.5</v>
      </c>
      <c r="J2208">
        <v>2.0195174844131199E-2</v>
      </c>
      <c r="K2208">
        <v>58.92</v>
      </c>
      <c r="L2208">
        <v>1.5971808078069936E-2</v>
      </c>
      <c r="M2208" s="41">
        <v>7.0966579020023346E-2</v>
      </c>
      <c r="N2208" s="41">
        <v>1.9237348609385563E-5</v>
      </c>
    </row>
    <row r="2209" spans="1:14" x14ac:dyDescent="0.25">
      <c r="A2209">
        <v>7820412</v>
      </c>
      <c r="B2209" t="s">
        <v>27</v>
      </c>
      <c r="C2209" t="s">
        <v>4</v>
      </c>
      <c r="D2209" t="s">
        <v>859</v>
      </c>
      <c r="E2209" t="s">
        <v>1305</v>
      </c>
      <c r="F2209">
        <v>8.1322851721333698E-4</v>
      </c>
      <c r="G2209">
        <v>18.399999999999999</v>
      </c>
      <c r="H2209">
        <v>1.4963404716725399E-2</v>
      </c>
      <c r="I2209">
        <v>54</v>
      </c>
      <c r="J2209">
        <v>4.3914339929520194E-2</v>
      </c>
      <c r="K2209">
        <v>43.914999999999999</v>
      </c>
      <c r="L2209">
        <v>3.5712930333423695E-2</v>
      </c>
      <c r="M2209" s="41">
        <v>-0.14160507917404175</v>
      </c>
      <c r="N2209" s="41">
        <v>-1.1515728856658315E-4</v>
      </c>
    </row>
    <row r="2210" spans="1:14" x14ac:dyDescent="0.25">
      <c r="A2210">
        <v>7820412</v>
      </c>
      <c r="B2210" t="s">
        <v>27</v>
      </c>
      <c r="C2210" t="s">
        <v>4</v>
      </c>
      <c r="D2210" t="s">
        <v>859</v>
      </c>
      <c r="E2210" t="s">
        <v>1306</v>
      </c>
      <c r="F2210">
        <v>8.1322851721333698E-4</v>
      </c>
      <c r="G2210">
        <v>33.4</v>
      </c>
      <c r="H2210">
        <v>2.7161832474925453E-2</v>
      </c>
      <c r="I2210">
        <v>66.5</v>
      </c>
      <c r="J2210">
        <v>5.4079696394686912E-2</v>
      </c>
      <c r="K2210">
        <v>59.6</v>
      </c>
      <c r="L2210">
        <v>4.8468419625914888E-2</v>
      </c>
      <c r="M2210" s="41">
        <v>-0.11487913131713867</v>
      </c>
      <c r="N2210" s="41">
        <v>-9.3422985619792909E-5</v>
      </c>
    </row>
    <row r="2211" spans="1:14" x14ac:dyDescent="0.25">
      <c r="A2211">
        <v>7820412</v>
      </c>
      <c r="B2211" t="s">
        <v>27</v>
      </c>
      <c r="C2211" t="s">
        <v>4</v>
      </c>
      <c r="D2211" t="s">
        <v>859</v>
      </c>
      <c r="E2211" t="s">
        <v>1307</v>
      </c>
      <c r="F2211">
        <v>1.3553808620222281E-4</v>
      </c>
      <c r="G2211">
        <v>40.700000000000003</v>
      </c>
      <c r="H2211">
        <v>5.5164001084304689E-3</v>
      </c>
      <c r="I2211">
        <v>87.6</v>
      </c>
      <c r="J2211">
        <v>1.1873136351314718E-2</v>
      </c>
      <c r="K2211">
        <v>71.584999999999994</v>
      </c>
      <c r="L2211">
        <v>9.7024939007861188E-3</v>
      </c>
      <c r="M2211" s="41">
        <v>9.3053624033927917E-2</v>
      </c>
      <c r="N2211" s="41">
        <v>1.2612310115739754E-5</v>
      </c>
    </row>
    <row r="2212" spans="1:14" x14ac:dyDescent="0.25">
      <c r="A2212">
        <v>7820412</v>
      </c>
      <c r="B2212" t="s">
        <v>27</v>
      </c>
      <c r="C2212" t="s">
        <v>4</v>
      </c>
      <c r="D2212" t="s">
        <v>859</v>
      </c>
      <c r="E2212" t="s">
        <v>1308</v>
      </c>
      <c r="F2212">
        <v>1.3553808620222281E-4</v>
      </c>
      <c r="G2212">
        <v>45.3</v>
      </c>
      <c r="H2212">
        <v>6.1398753049606934E-3</v>
      </c>
      <c r="I2212">
        <v>60.2</v>
      </c>
      <c r="J2212">
        <v>8.1593927893738143E-3</v>
      </c>
      <c r="K2212">
        <v>53.51</v>
      </c>
      <c r="L2212">
        <v>7.2526429926809428E-3</v>
      </c>
      <c r="M2212" s="41">
        <v>-0.1265135258436203</v>
      </c>
      <c r="N2212" s="41">
        <v>-1.7147401171539751E-5</v>
      </c>
    </row>
    <row r="2213" spans="1:14" x14ac:dyDescent="0.25">
      <c r="A2213">
        <v>7820412</v>
      </c>
      <c r="B2213" t="s">
        <v>27</v>
      </c>
      <c r="C2213" t="s">
        <v>4</v>
      </c>
      <c r="D2213" t="s">
        <v>859</v>
      </c>
      <c r="E2213" t="s">
        <v>1309</v>
      </c>
      <c r="F2213">
        <v>8.1322851721333698E-4</v>
      </c>
      <c r="G2213">
        <v>22</v>
      </c>
      <c r="H2213">
        <v>1.7891027378693414E-2</v>
      </c>
      <c r="I2213">
        <v>74.7</v>
      </c>
      <c r="J2213">
        <v>6.0748170235836271E-2</v>
      </c>
      <c r="K2213">
        <v>53.45</v>
      </c>
      <c r="L2213">
        <v>4.3467064245052867E-2</v>
      </c>
      <c r="M2213" s="41">
        <v>4.3634276837110519E-2</v>
      </c>
      <c r="N2213" s="41">
        <v>3.5484638251919646E-5</v>
      </c>
    </row>
    <row r="2214" spans="1:14" x14ac:dyDescent="0.25">
      <c r="A2214">
        <v>7820412</v>
      </c>
      <c r="B2214" t="s">
        <v>27</v>
      </c>
      <c r="C2214" t="s">
        <v>4</v>
      </c>
      <c r="D2214" t="s">
        <v>673</v>
      </c>
      <c r="E2214" t="s">
        <v>990</v>
      </c>
      <c r="F2214">
        <v>2.7107617240444562E-4</v>
      </c>
      <c r="G2214">
        <v>61.2</v>
      </c>
      <c r="H2214">
        <v>1.6589861751152072E-2</v>
      </c>
      <c r="I2214">
        <v>86.5</v>
      </c>
      <c r="J2214">
        <v>2.3448088912984548E-2</v>
      </c>
      <c r="K2214">
        <v>75.78</v>
      </c>
      <c r="L2214">
        <v>2.0542152344808891E-2</v>
      </c>
      <c r="M2214" s="41">
        <v>3.1812518835067749E-2</v>
      </c>
      <c r="N2214" s="41">
        <v>8.6236158403544983E-6</v>
      </c>
    </row>
    <row r="2215" spans="1:14" x14ac:dyDescent="0.25">
      <c r="A2215">
        <v>7820412</v>
      </c>
      <c r="B2215" t="s">
        <v>27</v>
      </c>
      <c r="C2215" t="s">
        <v>4</v>
      </c>
      <c r="D2215" t="s">
        <v>673</v>
      </c>
      <c r="E2215" t="s">
        <v>1310</v>
      </c>
      <c r="F2215">
        <v>6.7769043101111417E-4</v>
      </c>
      <c r="G2215">
        <v>46.3</v>
      </c>
      <c r="H2215">
        <v>3.1377066955814582E-2</v>
      </c>
      <c r="I2215">
        <v>72.2</v>
      </c>
      <c r="J2215">
        <v>4.8929249119002448E-2</v>
      </c>
      <c r="K2215">
        <v>60.875</v>
      </c>
      <c r="L2215">
        <v>4.1254404987801578E-2</v>
      </c>
      <c r="M2215" s="41">
        <v>-8.7218910455703735E-2</v>
      </c>
      <c r="N2215" s="41">
        <v>-5.9107421019045638E-5</v>
      </c>
    </row>
    <row r="2216" spans="1:14" x14ac:dyDescent="0.25">
      <c r="A2216">
        <v>7820412</v>
      </c>
      <c r="B2216" t="s">
        <v>27</v>
      </c>
      <c r="C2216" t="s">
        <v>4</v>
      </c>
      <c r="D2216" t="s">
        <v>673</v>
      </c>
      <c r="E2216" t="s">
        <v>998</v>
      </c>
      <c r="F2216">
        <v>2.7107617240444562E-4</v>
      </c>
      <c r="G2216">
        <v>46.9</v>
      </c>
      <c r="H2216">
        <v>1.27134724857685E-2</v>
      </c>
      <c r="I2216">
        <v>77.3</v>
      </c>
      <c r="J2216">
        <v>2.0954188126863647E-2</v>
      </c>
      <c r="K2216">
        <v>64.36</v>
      </c>
      <c r="L2216">
        <v>1.7446462455950121E-2</v>
      </c>
      <c r="M2216" s="41">
        <v>-3.2611951231956482E-2</v>
      </c>
      <c r="N2216" s="41">
        <v>-8.8403229145992078E-6</v>
      </c>
    </row>
    <row r="2217" spans="1:14" x14ac:dyDescent="0.25">
      <c r="A2217">
        <v>7820412</v>
      </c>
      <c r="B2217" t="s">
        <v>27</v>
      </c>
      <c r="C2217" t="s">
        <v>4</v>
      </c>
      <c r="D2217" t="s">
        <v>673</v>
      </c>
      <c r="E2217" t="s">
        <v>1311</v>
      </c>
      <c r="F2217">
        <v>4.0661425860666849E-4</v>
      </c>
      <c r="G2217">
        <v>53.2</v>
      </c>
      <c r="H2217">
        <v>2.1631878557874764E-2</v>
      </c>
      <c r="I2217">
        <v>86</v>
      </c>
      <c r="J2217">
        <v>3.4968826240173487E-2</v>
      </c>
      <c r="K2217">
        <v>69.995000000000005</v>
      </c>
      <c r="L2217">
        <v>2.8460965031173763E-2</v>
      </c>
      <c r="M2217" s="41">
        <v>4.1214689612388611E-2</v>
      </c>
      <c r="N2217" s="41">
        <v>1.6758480460445356E-5</v>
      </c>
    </row>
    <row r="2218" spans="1:14" x14ac:dyDescent="0.25">
      <c r="A2218">
        <v>7820412</v>
      </c>
      <c r="B2218" t="s">
        <v>27</v>
      </c>
      <c r="C2218" t="s">
        <v>4</v>
      </c>
      <c r="D2218" t="s">
        <v>673</v>
      </c>
      <c r="E2218" t="s">
        <v>1312</v>
      </c>
      <c r="F2218">
        <v>1.3553808620222281E-4</v>
      </c>
      <c r="G2218">
        <v>49.5</v>
      </c>
      <c r="H2218">
        <v>6.7091352670100293E-3</v>
      </c>
      <c r="I2218">
        <v>95.2</v>
      </c>
      <c r="J2218">
        <v>1.2903225806451613E-2</v>
      </c>
      <c r="K2218">
        <v>76.665000000000006</v>
      </c>
      <c r="L2218">
        <v>1.0391027378693412E-2</v>
      </c>
      <c r="M2218" s="41">
        <v>9.215904027223587E-2</v>
      </c>
      <c r="N2218" s="41">
        <v>1.2491059944732429E-5</v>
      </c>
    </row>
    <row r="2219" spans="1:14" x14ac:dyDescent="0.25">
      <c r="A2219">
        <v>7820412</v>
      </c>
      <c r="B2219" t="s">
        <v>27</v>
      </c>
      <c r="C2219" t="s">
        <v>4</v>
      </c>
      <c r="D2219" t="s">
        <v>673</v>
      </c>
      <c r="E2219" t="s">
        <v>1313</v>
      </c>
      <c r="F2219">
        <v>4.0661425860666849E-4</v>
      </c>
      <c r="G2219">
        <v>61.8</v>
      </c>
      <c r="H2219">
        <v>2.5128761181892112E-2</v>
      </c>
      <c r="I2219">
        <v>82.4</v>
      </c>
      <c r="J2219">
        <v>3.3505014909189487E-2</v>
      </c>
      <c r="K2219">
        <v>77.44</v>
      </c>
      <c r="L2219">
        <v>3.1488208186500409E-2</v>
      </c>
      <c r="M2219" s="41">
        <v>-3.0290444847196341E-3</v>
      </c>
      <c r="N2219" s="41">
        <v>-1.2316526774408923E-6</v>
      </c>
    </row>
    <row r="2220" spans="1:14" x14ac:dyDescent="0.25">
      <c r="A2220">
        <v>7820412</v>
      </c>
      <c r="B2220" t="s">
        <v>27</v>
      </c>
      <c r="C2220" t="s">
        <v>4</v>
      </c>
      <c r="D2220" t="s">
        <v>673</v>
      </c>
      <c r="E2220" t="s">
        <v>1314</v>
      </c>
      <c r="F2220">
        <v>4.0661425860666849E-4</v>
      </c>
      <c r="G2220">
        <v>41.2</v>
      </c>
      <c r="H2220">
        <v>1.6752507454594744E-2</v>
      </c>
      <c r="I2220">
        <v>76</v>
      </c>
      <c r="J2220">
        <v>3.0902683654106804E-2</v>
      </c>
      <c r="K2220">
        <v>68.740000000000009</v>
      </c>
      <c r="L2220">
        <v>2.7950664136622394E-2</v>
      </c>
      <c r="M2220" s="41">
        <v>7.5621358118951321E-3</v>
      </c>
      <c r="N2220" s="41">
        <v>3.074872246636676E-6</v>
      </c>
    </row>
    <row r="2221" spans="1:14" x14ac:dyDescent="0.25">
      <c r="A2221">
        <v>7820412</v>
      </c>
      <c r="B2221" t="s">
        <v>27</v>
      </c>
      <c r="C2221" t="s">
        <v>4</v>
      </c>
      <c r="D2221" t="s">
        <v>673</v>
      </c>
      <c r="E2221" t="s">
        <v>991</v>
      </c>
      <c r="F2221">
        <v>2.7107617240444562E-4</v>
      </c>
      <c r="G2221">
        <v>50.7</v>
      </c>
      <c r="H2221">
        <v>1.3743561940905393E-2</v>
      </c>
      <c r="I2221">
        <v>84.8</v>
      </c>
      <c r="J2221">
        <v>2.2987259419896988E-2</v>
      </c>
      <c r="K2221">
        <v>74.89500000000001</v>
      </c>
      <c r="L2221">
        <v>2.0302249932230957E-2</v>
      </c>
      <c r="M2221" s="41">
        <v>6.8685486912727356E-2</v>
      </c>
      <c r="N2221" s="41">
        <v>1.8618998892037773E-5</v>
      </c>
    </row>
    <row r="2222" spans="1:14" x14ac:dyDescent="0.25">
      <c r="A2222">
        <v>7820412</v>
      </c>
      <c r="B2222" t="s">
        <v>27</v>
      </c>
      <c r="C2222" t="s">
        <v>4</v>
      </c>
      <c r="D2222" t="s">
        <v>673</v>
      </c>
      <c r="E2222" t="s">
        <v>992</v>
      </c>
      <c r="F2222">
        <v>2.7107617240444562E-4</v>
      </c>
      <c r="G2222">
        <v>41.2</v>
      </c>
      <c r="H2222">
        <v>1.1168338303063161E-2</v>
      </c>
      <c r="I2222">
        <v>60.3</v>
      </c>
      <c r="J2222">
        <v>1.634589319598807E-2</v>
      </c>
      <c r="K2222">
        <v>57.75</v>
      </c>
      <c r="L2222">
        <v>1.5654648956356734E-2</v>
      </c>
      <c r="M2222" s="41">
        <v>-0.15978997945785522</v>
      </c>
      <c r="N2222" s="41">
        <v>-4.3315256020020384E-5</v>
      </c>
    </row>
    <row r="2223" spans="1:14" x14ac:dyDescent="0.25">
      <c r="A2223">
        <v>7820412</v>
      </c>
      <c r="B2223" t="s">
        <v>27</v>
      </c>
      <c r="C2223" t="s">
        <v>4</v>
      </c>
      <c r="D2223" t="s">
        <v>673</v>
      </c>
      <c r="E2223" t="s">
        <v>1315</v>
      </c>
      <c r="F2223">
        <v>4.0661425860666849E-4</v>
      </c>
      <c r="G2223">
        <v>50.2</v>
      </c>
      <c r="H2223">
        <v>2.041203578205476E-2</v>
      </c>
      <c r="I2223">
        <v>79</v>
      </c>
      <c r="J2223">
        <v>3.2122526429926808E-2</v>
      </c>
      <c r="K2223">
        <v>67.905000000000001</v>
      </c>
      <c r="L2223">
        <v>2.7611141230685823E-2</v>
      </c>
      <c r="M2223" s="41">
        <v>-4.0586784482002258E-2</v>
      </c>
      <c r="N2223" s="41">
        <v>-1.6503165281377985E-5</v>
      </c>
    </row>
    <row r="2224" spans="1:14" x14ac:dyDescent="0.25">
      <c r="A2224">
        <v>7820412</v>
      </c>
      <c r="B2224" t="s">
        <v>27</v>
      </c>
      <c r="C2224" t="s">
        <v>4</v>
      </c>
      <c r="D2224" t="s">
        <v>869</v>
      </c>
      <c r="E2224" t="s">
        <v>1316</v>
      </c>
      <c r="F2224">
        <v>2.7107617240444562E-4</v>
      </c>
      <c r="G2224">
        <v>31.6</v>
      </c>
      <c r="H2224">
        <v>8.5660070479804829E-3</v>
      </c>
      <c r="I2224">
        <v>93</v>
      </c>
      <c r="J2224">
        <v>2.5210084033613443E-2</v>
      </c>
      <c r="K2224">
        <v>70.105000000000004</v>
      </c>
      <c r="L2224">
        <v>1.9003795066413663E-2</v>
      </c>
      <c r="M2224" s="41">
        <v>9.0175345540046692E-2</v>
      </c>
      <c r="N2224" s="41">
        <v>2.4444387514244155E-5</v>
      </c>
    </row>
    <row r="2225" spans="1:14" x14ac:dyDescent="0.25">
      <c r="A2225">
        <v>7820412</v>
      </c>
      <c r="B2225" t="s">
        <v>27</v>
      </c>
      <c r="C2225" t="s">
        <v>4</v>
      </c>
      <c r="D2225" t="s">
        <v>869</v>
      </c>
      <c r="E2225" t="s">
        <v>1317</v>
      </c>
      <c r="F2225">
        <v>1.3553808620222281E-4</v>
      </c>
      <c r="G2225">
        <v>60.5</v>
      </c>
      <c r="H2225">
        <v>8.2000542152344796E-3</v>
      </c>
      <c r="I2225">
        <v>68.7</v>
      </c>
      <c r="J2225">
        <v>9.3114665220927068E-3</v>
      </c>
      <c r="K2225">
        <v>62.414999999999992</v>
      </c>
      <c r="L2225">
        <v>8.4596096503117349E-3</v>
      </c>
      <c r="M2225" s="41">
        <v>-0.17537017166614532</v>
      </c>
      <c r="N2225" s="41">
        <v>-2.3769337444584617E-5</v>
      </c>
    </row>
    <row r="2226" spans="1:14" x14ac:dyDescent="0.25">
      <c r="A2226">
        <v>7820412</v>
      </c>
      <c r="B2226" t="s">
        <v>27</v>
      </c>
      <c r="C2226" t="s">
        <v>4</v>
      </c>
      <c r="D2226" t="s">
        <v>871</v>
      </c>
      <c r="E2226" t="s">
        <v>1318</v>
      </c>
      <c r="F2226">
        <v>1.3553808620222281E-4</v>
      </c>
      <c r="G2226">
        <v>30.8</v>
      </c>
      <c r="H2226">
        <v>4.1745730550284627E-3</v>
      </c>
      <c r="I2226">
        <v>92.4</v>
      </c>
      <c r="J2226">
        <v>1.2523719165085389E-2</v>
      </c>
      <c r="K2226">
        <v>70.740000000000009</v>
      </c>
      <c r="L2226">
        <v>9.5879642179452426E-3</v>
      </c>
      <c r="M2226" s="41">
        <v>5.3571105003356934E-2</v>
      </c>
      <c r="N2226" s="41">
        <v>7.2609250478933217E-6</v>
      </c>
    </row>
    <row r="2227" spans="1:14" x14ac:dyDescent="0.25">
      <c r="A2227">
        <v>7820412</v>
      </c>
      <c r="B2227" t="s">
        <v>27</v>
      </c>
      <c r="C2227" t="s">
        <v>4</v>
      </c>
      <c r="D2227" t="s">
        <v>871</v>
      </c>
      <c r="E2227" t="s">
        <v>1319</v>
      </c>
      <c r="F2227">
        <v>1.3553808620222281E-4</v>
      </c>
      <c r="G2227">
        <v>54.5</v>
      </c>
      <c r="H2227">
        <v>7.3868256980211431E-3</v>
      </c>
      <c r="I2227">
        <v>90.1</v>
      </c>
      <c r="J2227">
        <v>1.2211981566820275E-2</v>
      </c>
      <c r="K2227">
        <v>74.454999999999984</v>
      </c>
      <c r="L2227">
        <v>1.0091488208186497E-2</v>
      </c>
      <c r="M2227" s="41">
        <v>5.2458718419075012E-2</v>
      </c>
      <c r="N2227" s="41">
        <v>7.110154299142723E-6</v>
      </c>
    </row>
    <row r="2228" spans="1:14" x14ac:dyDescent="0.25">
      <c r="A2228">
        <v>7820412</v>
      </c>
      <c r="B2228" t="s">
        <v>27</v>
      </c>
      <c r="C2228" t="s">
        <v>4</v>
      </c>
      <c r="D2228" t="s">
        <v>871</v>
      </c>
      <c r="E2228" t="s">
        <v>1320</v>
      </c>
      <c r="F2228">
        <v>1.3553808620222281E-4</v>
      </c>
      <c r="G2228">
        <v>38.4</v>
      </c>
      <c r="H2228">
        <v>5.2046625101653558E-3</v>
      </c>
      <c r="I2228">
        <v>99.6</v>
      </c>
      <c r="J2228">
        <v>1.3499593385741391E-2</v>
      </c>
      <c r="K2228">
        <v>75.459999999999994</v>
      </c>
      <c r="L2228">
        <v>1.0227703984819732E-2</v>
      </c>
      <c r="M2228" s="41">
        <v>0.20677497982978821</v>
      </c>
      <c r="N2228" s="41">
        <v>2.8025885040632717E-5</v>
      </c>
    </row>
    <row r="2229" spans="1:14" x14ac:dyDescent="0.25">
      <c r="A2229">
        <v>7820412</v>
      </c>
      <c r="B2229" t="s">
        <v>27</v>
      </c>
      <c r="C2229" t="s">
        <v>4</v>
      </c>
      <c r="D2229" t="s">
        <v>871</v>
      </c>
      <c r="E2229" t="s">
        <v>1321</v>
      </c>
      <c r="F2229">
        <v>1.3553808620222281E-4</v>
      </c>
      <c r="G2229" t="s">
        <v>9</v>
      </c>
      <c r="H2229" t="s">
        <v>99</v>
      </c>
      <c r="I2229" t="s">
        <v>8</v>
      </c>
      <c r="J2229" t="s">
        <v>99</v>
      </c>
      <c r="K2229" t="s">
        <v>9</v>
      </c>
      <c r="L2229" t="s">
        <v>99</v>
      </c>
      <c r="M2229" s="41">
        <v>0</v>
      </c>
      <c r="N2229" s="41">
        <v>0</v>
      </c>
    </row>
    <row r="2230" spans="1:14" x14ac:dyDescent="0.25">
      <c r="A2230">
        <v>7820412</v>
      </c>
      <c r="B2230" t="s">
        <v>27</v>
      </c>
      <c r="C2230" t="s">
        <v>4</v>
      </c>
      <c r="D2230" t="s">
        <v>871</v>
      </c>
      <c r="E2230" t="s">
        <v>873</v>
      </c>
      <c r="F2230">
        <v>1.3553808620222281E-4</v>
      </c>
      <c r="G2230">
        <v>52</v>
      </c>
      <c r="H2230">
        <v>7.0479804825155862E-3</v>
      </c>
      <c r="I2230">
        <v>78.599999999999994</v>
      </c>
      <c r="J2230">
        <v>1.0653293575494712E-2</v>
      </c>
      <c r="K2230">
        <v>72.37</v>
      </c>
      <c r="L2230">
        <v>9.8088912984548651E-3</v>
      </c>
      <c r="M2230" s="41">
        <v>-9.0278610587120056E-2</v>
      </c>
      <c r="N2230" s="41">
        <v>-1.2236190103973983E-5</v>
      </c>
    </row>
    <row r="2231" spans="1:14" x14ac:dyDescent="0.25">
      <c r="A2231">
        <v>7820412</v>
      </c>
      <c r="B2231" t="s">
        <v>27</v>
      </c>
      <c r="C2231" t="s">
        <v>4</v>
      </c>
      <c r="D2231" t="s">
        <v>871</v>
      </c>
      <c r="E2231" t="s">
        <v>874</v>
      </c>
      <c r="F2231">
        <v>1.3553808620222281E-4</v>
      </c>
      <c r="G2231">
        <v>61.1</v>
      </c>
      <c r="H2231">
        <v>8.2813770669558136E-3</v>
      </c>
      <c r="I2231">
        <v>87.7</v>
      </c>
      <c r="J2231">
        <v>1.188669015993494E-2</v>
      </c>
      <c r="K2231">
        <v>77.064999999999998</v>
      </c>
      <c r="L2231">
        <v>1.04452426131743E-2</v>
      </c>
      <c r="M2231" s="41">
        <v>-3.9893202483654022E-2</v>
      </c>
      <c r="N2231" s="41">
        <v>-5.4070483171122284E-6</v>
      </c>
    </row>
    <row r="2232" spans="1:14" x14ac:dyDescent="0.25">
      <c r="A2232">
        <v>7820412</v>
      </c>
      <c r="B2232" t="s">
        <v>27</v>
      </c>
      <c r="C2232" t="s">
        <v>4</v>
      </c>
      <c r="D2232" t="s">
        <v>871</v>
      </c>
      <c r="E2232" t="s">
        <v>1322</v>
      </c>
      <c r="F2232">
        <v>1.3553808620222281E-4</v>
      </c>
      <c r="G2232">
        <v>40.200000000000003</v>
      </c>
      <c r="H2232">
        <v>5.4486310653293572E-3</v>
      </c>
      <c r="I2232">
        <v>89.2</v>
      </c>
      <c r="J2232">
        <v>1.2089997289238276E-2</v>
      </c>
      <c r="K2232">
        <v>70.25</v>
      </c>
      <c r="L2232">
        <v>9.5215505557061531E-3</v>
      </c>
      <c r="M2232" s="41">
        <v>1.0698504745960236E-2</v>
      </c>
      <c r="N2232" s="41">
        <v>1.4500548584928483E-6</v>
      </c>
    </row>
    <row r="2233" spans="1:14" x14ac:dyDescent="0.25">
      <c r="A2233">
        <v>7820412</v>
      </c>
      <c r="B2233" t="s">
        <v>27</v>
      </c>
      <c r="C2233" t="s">
        <v>4</v>
      </c>
      <c r="D2233" t="s">
        <v>871</v>
      </c>
      <c r="E2233" t="s">
        <v>1323</v>
      </c>
      <c r="F2233">
        <v>1.3553808620222281E-4</v>
      </c>
      <c r="G2233">
        <v>37.700000000000003</v>
      </c>
      <c r="H2233">
        <v>5.1097858498238002E-3</v>
      </c>
      <c r="I2233">
        <v>80.099999999999994</v>
      </c>
      <c r="J2233">
        <v>1.0856600704798047E-2</v>
      </c>
      <c r="K2233">
        <v>66.78</v>
      </c>
      <c r="L2233">
        <v>9.0512333965844394E-3</v>
      </c>
      <c r="M2233" s="41">
        <v>-4.0520951151847839E-2</v>
      </c>
      <c r="N2233" s="41">
        <v>-5.4921321702152124E-6</v>
      </c>
    </row>
    <row r="2234" spans="1:14" x14ac:dyDescent="0.25">
      <c r="A2234">
        <v>7820412</v>
      </c>
      <c r="B2234" t="s">
        <v>27</v>
      </c>
      <c r="C2234" t="s">
        <v>4</v>
      </c>
      <c r="D2234" t="s">
        <v>871</v>
      </c>
      <c r="E2234" t="s">
        <v>878</v>
      </c>
      <c r="F2234">
        <v>1.3553808620222281E-4</v>
      </c>
      <c r="G2234">
        <v>60.9</v>
      </c>
      <c r="H2234">
        <v>8.254269449715369E-3</v>
      </c>
      <c r="I2234">
        <v>90.4</v>
      </c>
      <c r="J2234">
        <v>1.2252642992680944E-2</v>
      </c>
      <c r="K2234">
        <v>80.97</v>
      </c>
      <c r="L2234">
        <v>1.0974518839793982E-2</v>
      </c>
      <c r="M2234" s="41">
        <v>3.3566910773515701E-2</v>
      </c>
      <c r="N2234" s="41">
        <v>4.5495948459630928E-6</v>
      </c>
    </row>
    <row r="2235" spans="1:14" x14ac:dyDescent="0.25">
      <c r="A2235">
        <v>7820412</v>
      </c>
      <c r="B2235" t="s">
        <v>27</v>
      </c>
      <c r="C2235" t="s">
        <v>4</v>
      </c>
      <c r="D2235" t="s">
        <v>871</v>
      </c>
      <c r="E2235" t="s">
        <v>1324</v>
      </c>
      <c r="F2235">
        <v>1.3553808620222281E-4</v>
      </c>
      <c r="G2235">
        <v>34</v>
      </c>
      <c r="H2235">
        <v>4.6082949308755752E-3</v>
      </c>
      <c r="I2235">
        <v>93.2</v>
      </c>
      <c r="J2235">
        <v>1.2632149634047166E-2</v>
      </c>
      <c r="K2235">
        <v>70.364999999999995</v>
      </c>
      <c r="L2235">
        <v>9.537137435619408E-3</v>
      </c>
      <c r="M2235" s="41">
        <v>0.13393735885620117</v>
      </c>
      <c r="N2235" s="41">
        <v>1.8153613290349844E-5</v>
      </c>
    </row>
    <row r="2236" spans="1:14" x14ac:dyDescent="0.25">
      <c r="A2236">
        <v>7820412</v>
      </c>
      <c r="B2236" t="s">
        <v>27</v>
      </c>
      <c r="C2236" t="s">
        <v>4</v>
      </c>
      <c r="D2236" t="s">
        <v>871</v>
      </c>
      <c r="E2236" t="s">
        <v>1325</v>
      </c>
      <c r="F2236">
        <v>8.1322851721333698E-4</v>
      </c>
      <c r="G2236">
        <v>51.7</v>
      </c>
      <c r="H2236">
        <v>4.2043914339929524E-2</v>
      </c>
      <c r="I2236">
        <v>93.8</v>
      </c>
      <c r="J2236">
        <v>7.6280834914611004E-2</v>
      </c>
      <c r="K2236">
        <v>72.259999999999991</v>
      </c>
      <c r="L2236">
        <v>5.876389265383572E-2</v>
      </c>
      <c r="M2236" s="41">
        <v>3.2285649329423904E-2</v>
      </c>
      <c r="N2236" s="41">
        <v>2.6255610731437169E-5</v>
      </c>
    </row>
    <row r="2237" spans="1:14" x14ac:dyDescent="0.25">
      <c r="A2237">
        <v>7820412</v>
      </c>
      <c r="B2237" t="s">
        <v>27</v>
      </c>
      <c r="C2237" t="s">
        <v>4</v>
      </c>
      <c r="D2237" t="s">
        <v>871</v>
      </c>
      <c r="E2237" t="s">
        <v>1326</v>
      </c>
      <c r="F2237">
        <v>2.7107617240444562E-4</v>
      </c>
      <c r="G2237">
        <v>59</v>
      </c>
      <c r="H2237">
        <v>1.5993494171862292E-2</v>
      </c>
      <c r="I2237">
        <v>90.4</v>
      </c>
      <c r="J2237">
        <v>2.4505285985361887E-2</v>
      </c>
      <c r="K2237">
        <v>77.25</v>
      </c>
      <c r="L2237">
        <v>2.0940634318243424E-2</v>
      </c>
      <c r="M2237" s="41">
        <v>4.3793715536594391E-2</v>
      </c>
      <c r="N2237" s="41">
        <v>1.187143278302911E-5</v>
      </c>
    </row>
    <row r="2238" spans="1:14" x14ac:dyDescent="0.25">
      <c r="A2238">
        <v>7820412</v>
      </c>
      <c r="B2238" t="s">
        <v>27</v>
      </c>
      <c r="C2238" t="s">
        <v>4</v>
      </c>
      <c r="D2238" t="s">
        <v>871</v>
      </c>
      <c r="E2238" t="s">
        <v>1327</v>
      </c>
      <c r="F2238">
        <v>1.0843046896177825E-3</v>
      </c>
      <c r="G2238">
        <v>40.9</v>
      </c>
      <c r="H2238">
        <v>4.4348061805367302E-2</v>
      </c>
      <c r="I2238">
        <v>86.9</v>
      </c>
      <c r="J2238">
        <v>9.4226077527785307E-2</v>
      </c>
      <c r="K2238">
        <v>70.094999999999999</v>
      </c>
      <c r="L2238">
        <v>7.6004337218758461E-2</v>
      </c>
      <c r="M2238" s="41">
        <v>-5.7468991726636887E-2</v>
      </c>
      <c r="N2238" s="41">
        <v>-6.2313897236797918E-5</v>
      </c>
    </row>
    <row r="2239" spans="1:14" x14ac:dyDescent="0.25">
      <c r="A2239">
        <v>7820412</v>
      </c>
      <c r="B2239" t="s">
        <v>27</v>
      </c>
      <c r="C2239" t="s">
        <v>4</v>
      </c>
      <c r="D2239" t="s">
        <v>871</v>
      </c>
      <c r="E2239" t="s">
        <v>1328</v>
      </c>
      <c r="F2239">
        <v>1.3553808620222281E-4</v>
      </c>
      <c r="G2239">
        <v>27.3</v>
      </c>
      <c r="H2239">
        <v>3.7001897533206827E-3</v>
      </c>
      <c r="I2239">
        <v>76.7</v>
      </c>
      <c r="J2239">
        <v>1.0395771211710489E-2</v>
      </c>
      <c r="K2239">
        <v>53.064999999999991</v>
      </c>
      <c r="L2239">
        <v>7.1923285443209525E-3</v>
      </c>
      <c r="M2239" s="41">
        <v>-9.0661436319351196E-2</v>
      </c>
      <c r="N2239" s="41">
        <v>-1.2288077571069556E-5</v>
      </c>
    </row>
    <row r="2240" spans="1:14" x14ac:dyDescent="0.25">
      <c r="A2240">
        <v>7820412</v>
      </c>
      <c r="B2240" t="s">
        <v>27</v>
      </c>
      <c r="C2240" t="s">
        <v>4</v>
      </c>
      <c r="D2240" t="s">
        <v>871</v>
      </c>
      <c r="E2240" t="s">
        <v>1329</v>
      </c>
      <c r="F2240">
        <v>1.3553808620222281E-4</v>
      </c>
      <c r="G2240">
        <v>34.4</v>
      </c>
      <c r="H2240">
        <v>4.6625101653564646E-3</v>
      </c>
      <c r="I2240">
        <v>77.7</v>
      </c>
      <c r="J2240">
        <v>1.0531309297912713E-2</v>
      </c>
      <c r="K2240">
        <v>66.594999999999999</v>
      </c>
      <c r="L2240">
        <v>9.0261588506370272E-3</v>
      </c>
      <c r="M2240" s="41">
        <v>-6.3063740730285645E-2</v>
      </c>
      <c r="N2240" s="41">
        <v>-8.5475387273360852E-6</v>
      </c>
    </row>
    <row r="2241" spans="1:14" x14ac:dyDescent="0.25">
      <c r="A2241">
        <v>7820412</v>
      </c>
      <c r="B2241" t="s">
        <v>27</v>
      </c>
      <c r="C2241" t="s">
        <v>4</v>
      </c>
      <c r="D2241" t="s">
        <v>871</v>
      </c>
      <c r="E2241" t="s">
        <v>1330</v>
      </c>
      <c r="F2241">
        <v>4.0661425860666849E-4</v>
      </c>
      <c r="G2241">
        <v>48.5</v>
      </c>
      <c r="H2241">
        <v>1.972079154242342E-2</v>
      </c>
      <c r="I2241">
        <v>85.5</v>
      </c>
      <c r="J2241">
        <v>3.4765519110870155E-2</v>
      </c>
      <c r="K2241">
        <v>72.794999999999987</v>
      </c>
      <c r="L2241">
        <v>2.9599484955272426E-2</v>
      </c>
      <c r="M2241" s="41">
        <v>-3.3015403896570206E-2</v>
      </c>
      <c r="N2241" s="41">
        <v>-1.3424533978003608E-5</v>
      </c>
    </row>
    <row r="2242" spans="1:14" x14ac:dyDescent="0.25">
      <c r="A2242">
        <v>7820412</v>
      </c>
      <c r="B2242" t="s">
        <v>27</v>
      </c>
      <c r="C2242" t="s">
        <v>4</v>
      </c>
      <c r="D2242" t="s">
        <v>871</v>
      </c>
      <c r="E2242" t="s">
        <v>1331</v>
      </c>
      <c r="F2242">
        <v>6.7769043101111417E-4</v>
      </c>
      <c r="G2242">
        <v>50</v>
      </c>
      <c r="H2242">
        <v>3.3884521550555706E-2</v>
      </c>
      <c r="I2242">
        <v>82.5</v>
      </c>
      <c r="J2242">
        <v>5.5909460558416918E-2</v>
      </c>
      <c r="K2242">
        <v>69.10499999999999</v>
      </c>
      <c r="L2242">
        <v>4.6831797235023037E-2</v>
      </c>
      <c r="M2242" s="41">
        <v>-4.4564958661794662E-2</v>
      </c>
      <c r="N2242" s="41">
        <v>-3.0201246043504111E-5</v>
      </c>
    </row>
    <row r="2243" spans="1:14" x14ac:dyDescent="0.25">
      <c r="A2243">
        <v>7820412</v>
      </c>
      <c r="B2243" t="s">
        <v>27</v>
      </c>
      <c r="C2243" t="s">
        <v>4</v>
      </c>
      <c r="D2243" t="s">
        <v>1332</v>
      </c>
      <c r="E2243" t="s">
        <v>1333</v>
      </c>
      <c r="F2243">
        <v>2.7107617240444562E-4</v>
      </c>
      <c r="G2243">
        <v>61.5</v>
      </c>
      <c r="H2243">
        <v>1.6671184602873406E-2</v>
      </c>
      <c r="I2243">
        <v>84.6</v>
      </c>
      <c r="J2243">
        <v>2.2933044185416099E-2</v>
      </c>
      <c r="K2243">
        <v>79.179999999999993</v>
      </c>
      <c r="L2243">
        <v>2.1463811330984003E-2</v>
      </c>
      <c r="M2243" s="41">
        <v>4.8763062804937363E-2</v>
      </c>
      <c r="N2243" s="41">
        <v>1.321850441988001E-5</v>
      </c>
    </row>
    <row r="2244" spans="1:14" x14ac:dyDescent="0.25">
      <c r="A2244">
        <v>7820412</v>
      </c>
      <c r="B2244" t="s">
        <v>27</v>
      </c>
      <c r="C2244" t="s">
        <v>4</v>
      </c>
      <c r="D2244" t="s">
        <v>620</v>
      </c>
      <c r="E2244" t="s">
        <v>621</v>
      </c>
      <c r="F2244">
        <v>1.3553808620222281E-4</v>
      </c>
      <c r="G2244">
        <v>23.3</v>
      </c>
      <c r="H2244">
        <v>3.1580374085117915E-3</v>
      </c>
      <c r="I2244">
        <v>77.7</v>
      </c>
      <c r="J2244">
        <v>1.0531309297912713E-2</v>
      </c>
      <c r="K2244">
        <v>61.750000000000007</v>
      </c>
      <c r="L2244">
        <v>8.3694768229872589E-3</v>
      </c>
      <c r="M2244" s="41">
        <v>-5.39693683385849E-2</v>
      </c>
      <c r="N2244" s="41">
        <v>-7.314904898154635E-6</v>
      </c>
    </row>
    <row r="2245" spans="1:14" x14ac:dyDescent="0.25">
      <c r="A2245">
        <v>7820412</v>
      </c>
      <c r="B2245" t="s">
        <v>27</v>
      </c>
      <c r="C2245" t="s">
        <v>4</v>
      </c>
      <c r="D2245" t="s">
        <v>620</v>
      </c>
      <c r="E2245" t="s">
        <v>596</v>
      </c>
      <c r="F2245">
        <v>1.3553808620222281E-4</v>
      </c>
      <c r="G2245">
        <v>18.600000000000001</v>
      </c>
      <c r="H2245">
        <v>2.5210084033613447E-3</v>
      </c>
      <c r="I2245">
        <v>61.3</v>
      </c>
      <c r="J2245">
        <v>8.3084846841962583E-3</v>
      </c>
      <c r="K2245">
        <v>40.254999999999995</v>
      </c>
      <c r="L2245">
        <v>5.4560856600704786E-3</v>
      </c>
      <c r="M2245" s="41">
        <v>2.9599986970424652E-2</v>
      </c>
      <c r="N2245" s="41">
        <v>4.0119255855820883E-6</v>
      </c>
    </row>
    <row r="2246" spans="1:14" x14ac:dyDescent="0.25">
      <c r="A2246">
        <v>7820412</v>
      </c>
      <c r="B2246" t="s">
        <v>27</v>
      </c>
      <c r="C2246" t="s">
        <v>4</v>
      </c>
      <c r="D2246" t="s">
        <v>620</v>
      </c>
      <c r="E2246" t="s">
        <v>1334</v>
      </c>
      <c r="F2246">
        <v>4.0661425860666849E-4</v>
      </c>
      <c r="G2246">
        <v>45.7</v>
      </c>
      <c r="H2246">
        <v>1.858227161832475E-2</v>
      </c>
      <c r="I2246">
        <v>96.5</v>
      </c>
      <c r="J2246">
        <v>3.9238275955543508E-2</v>
      </c>
      <c r="K2246">
        <v>72.66</v>
      </c>
      <c r="L2246">
        <v>2.9544592030360532E-2</v>
      </c>
      <c r="M2246" s="41">
        <v>0.11454902589321136</v>
      </c>
      <c r="N2246" s="41">
        <v>4.657726723768421E-5</v>
      </c>
    </row>
    <row r="2247" spans="1:14" x14ac:dyDescent="0.25">
      <c r="A2247">
        <v>7820412</v>
      </c>
      <c r="B2247" t="s">
        <v>27</v>
      </c>
      <c r="C2247" t="s">
        <v>4</v>
      </c>
      <c r="D2247" t="s">
        <v>620</v>
      </c>
      <c r="E2247" t="s">
        <v>622</v>
      </c>
      <c r="F2247">
        <v>2.7107617240444562E-4</v>
      </c>
      <c r="G2247">
        <v>35.799999999999997</v>
      </c>
      <c r="H2247">
        <v>9.7045269720791531E-3</v>
      </c>
      <c r="I2247">
        <v>76.599999999999994</v>
      </c>
      <c r="J2247">
        <v>2.0764434806180534E-2</v>
      </c>
      <c r="K2247">
        <v>59.569999999999993</v>
      </c>
      <c r="L2247">
        <v>1.6148007590132823E-2</v>
      </c>
      <c r="M2247" s="41">
        <v>-7.5423814356327057E-2</v>
      </c>
      <c r="N2247" s="41">
        <v>-2.0445598903856614E-5</v>
      </c>
    </row>
    <row r="2248" spans="1:14" x14ac:dyDescent="0.25">
      <c r="A2248">
        <v>7820412</v>
      </c>
      <c r="B2248" t="s">
        <v>27</v>
      </c>
      <c r="C2248" t="s">
        <v>4</v>
      </c>
      <c r="D2248" t="s">
        <v>620</v>
      </c>
      <c r="E2248" t="s">
        <v>623</v>
      </c>
      <c r="F2248">
        <v>1.3553808620222281E-4</v>
      </c>
      <c r="G2248">
        <v>63</v>
      </c>
      <c r="H2248">
        <v>8.5388994307400365E-3</v>
      </c>
      <c r="I2248">
        <v>80.5</v>
      </c>
      <c r="J2248">
        <v>1.0910815939278937E-2</v>
      </c>
      <c r="K2248">
        <v>65.419999999999987</v>
      </c>
      <c r="L2248">
        <v>8.8669015993494138E-3</v>
      </c>
      <c r="M2248" s="41">
        <v>-2.8147624805569649E-2</v>
      </c>
      <c r="N2248" s="41">
        <v>-3.8150751972851238E-6</v>
      </c>
    </row>
    <row r="2249" spans="1:14" x14ac:dyDescent="0.25">
      <c r="A2249">
        <v>7820412</v>
      </c>
      <c r="B2249" t="s">
        <v>27</v>
      </c>
      <c r="C2249" t="s">
        <v>4</v>
      </c>
      <c r="D2249" t="s">
        <v>620</v>
      </c>
      <c r="E2249" t="s">
        <v>624</v>
      </c>
      <c r="F2249">
        <v>1.3553808620222281E-4</v>
      </c>
      <c r="G2249">
        <v>62.3</v>
      </c>
      <c r="H2249">
        <v>8.4440227703984801E-3</v>
      </c>
      <c r="I2249">
        <v>94.9</v>
      </c>
      <c r="J2249">
        <v>1.2862564380590946E-2</v>
      </c>
      <c r="K2249">
        <v>82.064999999999998</v>
      </c>
      <c r="L2249">
        <v>1.1122933044185416E-2</v>
      </c>
      <c r="M2249" s="41">
        <v>8.6298801004886627E-2</v>
      </c>
      <c r="N2249" s="41">
        <v>1.1696774329748797E-5</v>
      </c>
    </row>
    <row r="2250" spans="1:14" x14ac:dyDescent="0.25">
      <c r="A2250">
        <v>7820412</v>
      </c>
      <c r="B2250" t="s">
        <v>27</v>
      </c>
      <c r="C2250" t="s">
        <v>4</v>
      </c>
      <c r="D2250" t="s">
        <v>620</v>
      </c>
      <c r="E2250" t="s">
        <v>999</v>
      </c>
      <c r="F2250">
        <v>4.0661425860666849E-4</v>
      </c>
      <c r="G2250">
        <v>48</v>
      </c>
      <c r="H2250">
        <v>1.9517484413120088E-2</v>
      </c>
      <c r="I2250">
        <v>81.2</v>
      </c>
      <c r="J2250">
        <v>3.3017077798861483E-2</v>
      </c>
      <c r="K2250">
        <v>68.24499999999999</v>
      </c>
      <c r="L2250">
        <v>2.7749390078612088E-2</v>
      </c>
      <c r="M2250" s="41">
        <v>-4.1249275207519531E-2</v>
      </c>
      <c r="N2250" s="41">
        <v>-1.6772543456567987E-5</v>
      </c>
    </row>
    <row r="2251" spans="1:14" x14ac:dyDescent="0.25">
      <c r="A2251">
        <v>7820412</v>
      </c>
      <c r="B2251" t="s">
        <v>27</v>
      </c>
      <c r="C2251" t="s">
        <v>4</v>
      </c>
      <c r="D2251" t="s">
        <v>620</v>
      </c>
      <c r="E2251" t="s">
        <v>626</v>
      </c>
      <c r="F2251">
        <v>1.3553808620222281E-4</v>
      </c>
      <c r="G2251">
        <v>47</v>
      </c>
      <c r="H2251">
        <v>6.3702900515044724E-3</v>
      </c>
      <c r="I2251">
        <v>91.8</v>
      </c>
      <c r="J2251">
        <v>1.2442396313364053E-2</v>
      </c>
      <c r="K2251">
        <v>71.789999999999992</v>
      </c>
      <c r="L2251">
        <v>9.7302792084575738E-3</v>
      </c>
      <c r="M2251" s="41">
        <v>2.2388556972146034E-2</v>
      </c>
      <c r="N2251" s="41">
        <v>3.0345021648341057E-6</v>
      </c>
    </row>
    <row r="2252" spans="1:14" x14ac:dyDescent="0.25">
      <c r="A2252">
        <v>7820412</v>
      </c>
      <c r="B2252" t="s">
        <v>27</v>
      </c>
      <c r="C2252" t="s">
        <v>4</v>
      </c>
      <c r="D2252" t="s">
        <v>620</v>
      </c>
      <c r="E2252" t="s">
        <v>627</v>
      </c>
      <c r="F2252">
        <v>4.0661425860666849E-4</v>
      </c>
      <c r="G2252">
        <v>39.200000000000003</v>
      </c>
      <c r="H2252">
        <v>1.5939278937381406E-2</v>
      </c>
      <c r="I2252">
        <v>89</v>
      </c>
      <c r="J2252">
        <v>3.6188669015993498E-2</v>
      </c>
      <c r="K2252">
        <v>66.825000000000003</v>
      </c>
      <c r="L2252">
        <v>2.7171997831390623E-2</v>
      </c>
      <c r="M2252" s="41">
        <v>4.9407318234443665E-2</v>
      </c>
      <c r="N2252" s="41">
        <v>2.0089720073642044E-5</v>
      </c>
    </row>
    <row r="2253" spans="1:14" x14ac:dyDescent="0.25">
      <c r="A2253">
        <v>7820412</v>
      </c>
      <c r="B2253" t="s">
        <v>27</v>
      </c>
      <c r="C2253" t="s">
        <v>4</v>
      </c>
      <c r="D2253" t="s">
        <v>881</v>
      </c>
      <c r="E2253" t="s">
        <v>1335</v>
      </c>
      <c r="F2253">
        <v>4.0661425860666849E-4</v>
      </c>
      <c r="G2253">
        <v>60</v>
      </c>
      <c r="H2253">
        <v>2.4396855516400109E-2</v>
      </c>
      <c r="I2253">
        <v>78.099999999999994</v>
      </c>
      <c r="J2253">
        <v>3.1756573597180808E-2</v>
      </c>
      <c r="K2253">
        <v>70.919999999999987</v>
      </c>
      <c r="L2253">
        <v>2.8837083220384925E-2</v>
      </c>
      <c r="M2253" s="41">
        <v>2.3653026670217514E-2</v>
      </c>
      <c r="N2253" s="41">
        <v>9.6176579033142515E-6</v>
      </c>
    </row>
    <row r="2254" spans="1:14" x14ac:dyDescent="0.25">
      <c r="A2254">
        <v>7820412</v>
      </c>
      <c r="B2254" t="s">
        <v>27</v>
      </c>
      <c r="C2254" t="s">
        <v>4</v>
      </c>
      <c r="D2254" t="s">
        <v>881</v>
      </c>
      <c r="E2254" t="s">
        <v>1336</v>
      </c>
      <c r="F2254">
        <v>1.3553808620222281E-4</v>
      </c>
      <c r="G2254">
        <v>65.599999999999994</v>
      </c>
      <c r="H2254">
        <v>8.8912984548658158E-3</v>
      </c>
      <c r="I2254">
        <v>74.900000000000006</v>
      </c>
      <c r="J2254">
        <v>1.0151802656546489E-2</v>
      </c>
      <c r="K2254">
        <v>76.22999999999999</v>
      </c>
      <c r="L2254">
        <v>1.0332068311195444E-2</v>
      </c>
      <c r="M2254" s="41">
        <v>-4.8095598816871643E-2</v>
      </c>
      <c r="N2254" s="41">
        <v>-6.5187854183886742E-6</v>
      </c>
    </row>
    <row r="2255" spans="1:14" x14ac:dyDescent="0.25">
      <c r="A2255">
        <v>7820412</v>
      </c>
      <c r="B2255" t="s">
        <v>27</v>
      </c>
      <c r="C2255" t="s">
        <v>4</v>
      </c>
      <c r="D2255" t="s">
        <v>1337</v>
      </c>
      <c r="E2255" t="s">
        <v>1338</v>
      </c>
      <c r="F2255">
        <v>1.3553808620222281E-4</v>
      </c>
      <c r="G2255">
        <v>35.200000000000003</v>
      </c>
      <c r="H2255">
        <v>4.7709406343182433E-3</v>
      </c>
      <c r="I2255">
        <v>71.900000000000006</v>
      </c>
      <c r="J2255">
        <v>9.7451883979398201E-3</v>
      </c>
      <c r="K2255">
        <v>54.050000000000004</v>
      </c>
      <c r="L2255">
        <v>7.3258335592301434E-3</v>
      </c>
      <c r="M2255" s="41">
        <v>-6.4535744488239288E-2</v>
      </c>
      <c r="N2255" s="41">
        <v>-8.7470512995716017E-6</v>
      </c>
    </row>
    <row r="2256" spans="1:14" x14ac:dyDescent="0.25">
      <c r="A2256">
        <v>7820412</v>
      </c>
      <c r="B2256" t="s">
        <v>27</v>
      </c>
      <c r="C2256" t="s">
        <v>4</v>
      </c>
      <c r="D2256" t="s">
        <v>883</v>
      </c>
      <c r="E2256" t="s">
        <v>978</v>
      </c>
      <c r="F2256">
        <v>2.7107617240444562E-4</v>
      </c>
      <c r="G2256">
        <v>34.299999999999997</v>
      </c>
      <c r="H2256">
        <v>9.2979127134724844E-3</v>
      </c>
      <c r="I2256">
        <v>100</v>
      </c>
      <c r="J2256">
        <v>2.7107617240444561E-2</v>
      </c>
      <c r="K2256">
        <v>75.709999999999994</v>
      </c>
      <c r="L2256">
        <v>2.0523177012740576E-2</v>
      </c>
      <c r="M2256" s="41">
        <v>0</v>
      </c>
      <c r="N2256" s="41">
        <v>0</v>
      </c>
    </row>
    <row r="2257" spans="1:14" x14ac:dyDescent="0.25">
      <c r="A2257">
        <v>7820412</v>
      </c>
      <c r="B2257" t="s">
        <v>27</v>
      </c>
      <c r="C2257" t="s">
        <v>4</v>
      </c>
      <c r="D2257" t="s">
        <v>883</v>
      </c>
      <c r="E2257" t="s">
        <v>884</v>
      </c>
      <c r="F2257">
        <v>2.7107617240444562E-4</v>
      </c>
      <c r="G2257">
        <v>32.9</v>
      </c>
      <c r="H2257">
        <v>8.9184060721062604E-3</v>
      </c>
      <c r="I2257">
        <v>94.7</v>
      </c>
      <c r="J2257">
        <v>2.5670913526701002E-2</v>
      </c>
      <c r="K2257">
        <v>64.364999999999995</v>
      </c>
      <c r="L2257">
        <v>1.7447817836812141E-2</v>
      </c>
      <c r="M2257" s="41">
        <v>0.18680842220783234</v>
      </c>
      <c r="N2257" s="41">
        <v>5.0639312065012829E-5</v>
      </c>
    </row>
    <row r="2258" spans="1:14" x14ac:dyDescent="0.25">
      <c r="A2258">
        <v>7820412</v>
      </c>
      <c r="B2258" t="s">
        <v>27</v>
      </c>
      <c r="C2258" t="s">
        <v>4</v>
      </c>
      <c r="D2258" t="s">
        <v>883</v>
      </c>
      <c r="E2258" t="s">
        <v>979</v>
      </c>
      <c r="F2258">
        <v>2.7107617240444562E-4</v>
      </c>
      <c r="G2258">
        <v>32.9</v>
      </c>
      <c r="H2258">
        <v>8.9184060721062604E-3</v>
      </c>
      <c r="I2258">
        <v>87.1</v>
      </c>
      <c r="J2258">
        <v>2.3610734616427213E-2</v>
      </c>
      <c r="K2258">
        <v>70.234999999999999</v>
      </c>
      <c r="L2258">
        <v>1.9039034968826238E-2</v>
      </c>
      <c r="M2258" s="41">
        <v>0</v>
      </c>
      <c r="N2258" s="41">
        <v>0</v>
      </c>
    </row>
    <row r="2259" spans="1:14" x14ac:dyDescent="0.25">
      <c r="A2259">
        <v>7820412</v>
      </c>
      <c r="B2259" t="s">
        <v>27</v>
      </c>
      <c r="C2259" t="s">
        <v>4</v>
      </c>
      <c r="D2259" t="s">
        <v>886</v>
      </c>
      <c r="E2259" t="s">
        <v>887</v>
      </c>
      <c r="F2259">
        <v>4.0661425860666849E-4</v>
      </c>
      <c r="G2259">
        <v>23.1</v>
      </c>
      <c r="H2259">
        <v>9.3927893738140426E-3</v>
      </c>
      <c r="I2259">
        <v>59.7</v>
      </c>
      <c r="J2259">
        <v>2.4274871238818111E-2</v>
      </c>
      <c r="K2259">
        <v>48.54</v>
      </c>
      <c r="L2259">
        <v>1.9737056112767687E-2</v>
      </c>
      <c r="M2259" s="41">
        <v>-6.2505699694156647E-2</v>
      </c>
      <c r="N2259" s="41">
        <v>-2.541570873983057E-5</v>
      </c>
    </row>
    <row r="2260" spans="1:14" x14ac:dyDescent="0.25">
      <c r="A2260">
        <v>7820412</v>
      </c>
      <c r="B2260" t="s">
        <v>27</v>
      </c>
      <c r="C2260" t="s">
        <v>4</v>
      </c>
      <c r="D2260" t="s">
        <v>888</v>
      </c>
      <c r="E2260" t="s">
        <v>1340</v>
      </c>
      <c r="F2260">
        <v>1.3553808620222281E-4</v>
      </c>
      <c r="G2260">
        <v>47.4</v>
      </c>
      <c r="H2260">
        <v>6.4245052859853609E-3</v>
      </c>
      <c r="I2260">
        <v>72.599999999999994</v>
      </c>
      <c r="J2260">
        <v>9.8400650582813748E-3</v>
      </c>
      <c r="K2260">
        <v>62.489999999999995</v>
      </c>
      <c r="L2260">
        <v>8.4697750067769025E-3</v>
      </c>
      <c r="M2260" s="41" t="s">
        <v>99</v>
      </c>
      <c r="N2260" s="41" t="s">
        <v>99</v>
      </c>
    </row>
    <row r="2261" spans="1:14" x14ac:dyDescent="0.25">
      <c r="A2261">
        <v>7820412</v>
      </c>
      <c r="B2261" t="s">
        <v>27</v>
      </c>
      <c r="C2261" t="s">
        <v>4</v>
      </c>
      <c r="D2261" t="s">
        <v>888</v>
      </c>
      <c r="E2261" t="s">
        <v>1339</v>
      </c>
      <c r="F2261">
        <v>2.7107617240444562E-4</v>
      </c>
      <c r="G2261">
        <v>54.6</v>
      </c>
      <c r="H2261">
        <v>1.4800759013282731E-2</v>
      </c>
      <c r="I2261">
        <v>87.7</v>
      </c>
      <c r="J2261">
        <v>2.3773380319869881E-2</v>
      </c>
      <c r="K2261">
        <v>74.400000000000006</v>
      </c>
      <c r="L2261">
        <v>2.0168067226890758E-2</v>
      </c>
      <c r="M2261" s="41" t="s">
        <v>99</v>
      </c>
      <c r="N2261" s="41" t="s">
        <v>99</v>
      </c>
    </row>
    <row r="2262" spans="1:14" x14ac:dyDescent="0.25">
      <c r="A2262">
        <v>7820412</v>
      </c>
      <c r="B2262" t="s">
        <v>27</v>
      </c>
      <c r="C2262" t="s">
        <v>4</v>
      </c>
      <c r="D2262" t="s">
        <v>1341</v>
      </c>
      <c r="E2262" t="s">
        <v>1342</v>
      </c>
      <c r="F2262">
        <v>1.3553808620222281E-4</v>
      </c>
      <c r="G2262">
        <v>51.2</v>
      </c>
      <c r="H2262">
        <v>6.9395500135538083E-3</v>
      </c>
      <c r="I2262">
        <v>74.400000000000006</v>
      </c>
      <c r="J2262">
        <v>1.0084033613445379E-2</v>
      </c>
      <c r="K2262">
        <v>70.415000000000006</v>
      </c>
      <c r="L2262">
        <v>9.5439143399295209E-3</v>
      </c>
      <c r="M2262" s="41">
        <v>-1.5672804787755013E-2</v>
      </c>
      <c r="N2262" s="41">
        <v>-2.1242619663533491E-6</v>
      </c>
    </row>
    <row r="2263" spans="1:14" x14ac:dyDescent="0.25">
      <c r="A2263">
        <v>7820412</v>
      </c>
      <c r="B2263" t="s">
        <v>27</v>
      </c>
      <c r="C2263" t="s">
        <v>4</v>
      </c>
      <c r="D2263" t="s">
        <v>1343</v>
      </c>
      <c r="E2263" t="s">
        <v>1344</v>
      </c>
      <c r="F2263">
        <v>5.4215234480889125E-4</v>
      </c>
      <c r="G2263">
        <v>46.6</v>
      </c>
      <c r="H2263">
        <v>2.5264299268094332E-2</v>
      </c>
      <c r="I2263">
        <v>92.9</v>
      </c>
      <c r="J2263">
        <v>5.0365952832746003E-2</v>
      </c>
      <c r="K2263">
        <v>71.335000000000008</v>
      </c>
      <c r="L2263">
        <v>3.8674437516942259E-2</v>
      </c>
      <c r="M2263" s="41">
        <v>0.15023991465568542</v>
      </c>
      <c r="N2263" s="41">
        <v>8.1452922014467561E-5</v>
      </c>
    </row>
    <row r="2264" spans="1:14" x14ac:dyDescent="0.25">
      <c r="A2264">
        <v>7820412</v>
      </c>
      <c r="B2264" t="s">
        <v>27</v>
      </c>
      <c r="C2264" t="s">
        <v>4</v>
      </c>
      <c r="D2264" t="s">
        <v>891</v>
      </c>
      <c r="E2264" t="s">
        <v>1345</v>
      </c>
      <c r="F2264">
        <v>1.3553808620222281E-4</v>
      </c>
      <c r="G2264">
        <v>60.6</v>
      </c>
      <c r="H2264">
        <v>8.2136080238547019E-3</v>
      </c>
      <c r="I2264">
        <v>100</v>
      </c>
      <c r="J2264">
        <v>1.355380862022228E-2</v>
      </c>
      <c r="K2264">
        <v>83.814999999999998</v>
      </c>
      <c r="L2264">
        <v>1.1360124695039305E-2</v>
      </c>
      <c r="M2264" s="41">
        <v>0</v>
      </c>
      <c r="N2264" s="41">
        <v>0</v>
      </c>
    </row>
    <row r="2265" spans="1:14" x14ac:dyDescent="0.25">
      <c r="A2265">
        <v>7820412</v>
      </c>
      <c r="B2265" t="s">
        <v>27</v>
      </c>
      <c r="C2265" t="s">
        <v>4</v>
      </c>
      <c r="D2265" t="s">
        <v>893</v>
      </c>
      <c r="E2265" t="s">
        <v>1346</v>
      </c>
      <c r="F2265">
        <v>2.7107617240444562E-4</v>
      </c>
      <c r="G2265">
        <v>57.6</v>
      </c>
      <c r="H2265">
        <v>1.5613987530496068E-2</v>
      </c>
      <c r="I2265">
        <v>88.5</v>
      </c>
      <c r="J2265">
        <v>2.3990241257793438E-2</v>
      </c>
      <c r="K2265">
        <v>78.83</v>
      </c>
      <c r="L2265">
        <v>2.1368934670642447E-2</v>
      </c>
      <c r="M2265" s="41">
        <v>9.6164889633655548E-2</v>
      </c>
      <c r="N2265" s="41">
        <v>2.6068010201587298E-5</v>
      </c>
    </row>
    <row r="2266" spans="1:14" x14ac:dyDescent="0.25">
      <c r="A2266">
        <v>7820412</v>
      </c>
      <c r="B2266" t="s">
        <v>27</v>
      </c>
      <c r="C2266" t="s">
        <v>4</v>
      </c>
      <c r="D2266" t="s">
        <v>893</v>
      </c>
      <c r="E2266" t="s">
        <v>1347</v>
      </c>
      <c r="F2266">
        <v>1.3553808620222281E-4</v>
      </c>
      <c r="G2266">
        <v>56.1</v>
      </c>
      <c r="H2266">
        <v>7.6036866359446998E-3</v>
      </c>
      <c r="I2266">
        <v>73.900000000000006</v>
      </c>
      <c r="J2266">
        <v>1.0016264570344267E-2</v>
      </c>
      <c r="K2266">
        <v>59.99</v>
      </c>
      <c r="L2266">
        <v>8.1309297912713473E-3</v>
      </c>
      <c r="M2266" s="41">
        <v>-3.3933289349079132E-2</v>
      </c>
      <c r="N2266" s="41">
        <v>-4.5992530969204566E-6</v>
      </c>
    </row>
    <row r="2267" spans="1:14" x14ac:dyDescent="0.25">
      <c r="A2267">
        <v>7820412</v>
      </c>
      <c r="B2267" t="s">
        <v>27</v>
      </c>
      <c r="C2267" t="s">
        <v>4</v>
      </c>
      <c r="D2267" t="s">
        <v>896</v>
      </c>
      <c r="E2267" t="s">
        <v>1348</v>
      </c>
      <c r="F2267">
        <v>1.3553808620222281E-4</v>
      </c>
      <c r="G2267">
        <v>81.900000000000006</v>
      </c>
      <c r="H2267">
        <v>1.110056925996205E-2</v>
      </c>
      <c r="I2267">
        <v>86.2</v>
      </c>
      <c r="J2267">
        <v>1.1683383030631607E-2</v>
      </c>
      <c r="K2267">
        <v>78.434999999999988</v>
      </c>
      <c r="L2267">
        <v>1.0630929791271344E-2</v>
      </c>
      <c r="M2267" s="41">
        <v>0</v>
      </c>
      <c r="N2267" s="41">
        <v>0</v>
      </c>
    </row>
    <row r="2268" spans="1:14" x14ac:dyDescent="0.25">
      <c r="A2268">
        <v>7820412</v>
      </c>
      <c r="B2268" t="s">
        <v>27</v>
      </c>
      <c r="C2268" t="s">
        <v>4</v>
      </c>
      <c r="D2268" t="s">
        <v>896</v>
      </c>
      <c r="E2268" t="s">
        <v>1349</v>
      </c>
      <c r="F2268">
        <v>4.0661425860666849E-4</v>
      </c>
      <c r="G2268">
        <v>71</v>
      </c>
      <c r="H2268">
        <v>2.8869612361073462E-2</v>
      </c>
      <c r="I2268">
        <v>68.400000000000006</v>
      </c>
      <c r="J2268">
        <v>2.7812415288696126E-2</v>
      </c>
      <c r="K2268">
        <v>67.75</v>
      </c>
      <c r="L2268">
        <v>2.7548116020601789E-2</v>
      </c>
      <c r="M2268" s="41">
        <v>-0.14233972132205963</v>
      </c>
      <c r="N2268" s="41">
        <v>-5.7877360255649078E-5</v>
      </c>
    </row>
    <row r="2269" spans="1:14" x14ac:dyDescent="0.25">
      <c r="A2269">
        <v>7820412</v>
      </c>
      <c r="B2269" t="s">
        <v>27</v>
      </c>
      <c r="C2269" t="s">
        <v>4</v>
      </c>
      <c r="D2269" t="s">
        <v>896</v>
      </c>
      <c r="E2269" t="s">
        <v>1350</v>
      </c>
      <c r="F2269">
        <v>1.3553808620222281E-4</v>
      </c>
      <c r="G2269">
        <v>80.2</v>
      </c>
      <c r="H2269">
        <v>1.087015451341827E-2</v>
      </c>
      <c r="I2269">
        <v>98.6</v>
      </c>
      <c r="J2269">
        <v>1.3364055299539169E-2</v>
      </c>
      <c r="K2269">
        <v>88.805000000000007</v>
      </c>
      <c r="L2269">
        <v>1.2036459745188398E-2</v>
      </c>
      <c r="M2269" s="41">
        <v>0.22223243117332458</v>
      </c>
      <c r="N2269" s="41">
        <v>3.0120958413299617E-5</v>
      </c>
    </row>
    <row r="2270" spans="1:14" x14ac:dyDescent="0.25">
      <c r="A2270">
        <v>7820412</v>
      </c>
      <c r="B2270" t="s">
        <v>27</v>
      </c>
      <c r="C2270" t="s">
        <v>4</v>
      </c>
      <c r="D2270" t="s">
        <v>1351</v>
      </c>
      <c r="E2270" t="s">
        <v>1352</v>
      </c>
      <c r="F2270">
        <v>1.3553808620222281E-4</v>
      </c>
      <c r="G2270">
        <v>60.1</v>
      </c>
      <c r="H2270">
        <v>8.1458389807535919E-3</v>
      </c>
      <c r="I2270">
        <v>69.8</v>
      </c>
      <c r="J2270">
        <v>9.4605584169151526E-3</v>
      </c>
      <c r="K2270">
        <v>68.884999999999991</v>
      </c>
      <c r="L2270">
        <v>9.3365410680401172E-3</v>
      </c>
      <c r="M2270" s="41">
        <v>-9.0671934187412262E-2</v>
      </c>
      <c r="N2270" s="41">
        <v>-1.2289500432015756E-5</v>
      </c>
    </row>
    <row r="2271" spans="1:14" x14ac:dyDescent="0.25">
      <c r="A2271">
        <v>7820412</v>
      </c>
      <c r="B2271" t="s">
        <v>27</v>
      </c>
      <c r="C2271" t="s">
        <v>4</v>
      </c>
      <c r="D2271" t="s">
        <v>898</v>
      </c>
      <c r="E2271" t="s">
        <v>924</v>
      </c>
      <c r="F2271">
        <v>1.3553808620222281E-4</v>
      </c>
      <c r="G2271">
        <v>48.5</v>
      </c>
      <c r="H2271">
        <v>6.5735971808078067E-3</v>
      </c>
      <c r="I2271">
        <v>85.8</v>
      </c>
      <c r="J2271">
        <v>1.1629167796150718E-2</v>
      </c>
      <c r="K2271">
        <v>67.819999999999993</v>
      </c>
      <c r="L2271">
        <v>9.1921930062347501E-3</v>
      </c>
      <c r="M2271" s="41">
        <v>-2.3888776078820229E-2</v>
      </c>
      <c r="N2271" s="41">
        <v>-3.2378389914367342E-6</v>
      </c>
    </row>
    <row r="2272" spans="1:14" x14ac:dyDescent="0.25">
      <c r="A2272">
        <v>7820412</v>
      </c>
      <c r="B2272" t="s">
        <v>27</v>
      </c>
      <c r="C2272" t="s">
        <v>4</v>
      </c>
      <c r="D2272" t="s">
        <v>898</v>
      </c>
      <c r="E2272" t="s">
        <v>1353</v>
      </c>
      <c r="F2272">
        <v>2.7107617240444562E-4</v>
      </c>
      <c r="G2272">
        <v>54</v>
      </c>
      <c r="H2272">
        <v>1.4638113309840065E-2</v>
      </c>
      <c r="I2272">
        <v>91.9</v>
      </c>
      <c r="J2272">
        <v>2.4911900243968554E-2</v>
      </c>
      <c r="K2272">
        <v>75.539999999999992</v>
      </c>
      <c r="L2272">
        <v>2.047709406343182E-2</v>
      </c>
      <c r="M2272" s="41">
        <v>9.1681137681007385E-2</v>
      </c>
      <c r="N2272" s="41">
        <v>2.4852571884252473E-5</v>
      </c>
    </row>
    <row r="2273" spans="1:14" x14ac:dyDescent="0.25">
      <c r="A2273">
        <v>7820412</v>
      </c>
      <c r="B2273" t="s">
        <v>27</v>
      </c>
      <c r="C2273" t="s">
        <v>4</v>
      </c>
      <c r="D2273" t="s">
        <v>898</v>
      </c>
      <c r="E2273" t="s">
        <v>1354</v>
      </c>
      <c r="F2273">
        <v>1.3553808620222281E-4</v>
      </c>
      <c r="G2273">
        <v>90.2</v>
      </c>
      <c r="H2273">
        <v>1.2225535375440497E-2</v>
      </c>
      <c r="I2273">
        <v>86.2</v>
      </c>
      <c r="J2273">
        <v>1.1683383030631607E-2</v>
      </c>
      <c r="K2273">
        <v>90.169999999999987</v>
      </c>
      <c r="L2273">
        <v>1.2221469232854429E-2</v>
      </c>
      <c r="M2273" s="41">
        <v>-1.4115395955741405E-2</v>
      </c>
      <c r="N2273" s="41">
        <v>-1.913173753827786E-6</v>
      </c>
    </row>
    <row r="2274" spans="1:14" x14ac:dyDescent="0.25">
      <c r="A2274">
        <v>7820412</v>
      </c>
      <c r="B2274" t="s">
        <v>27</v>
      </c>
      <c r="C2274" t="s">
        <v>4</v>
      </c>
      <c r="D2274" t="s">
        <v>898</v>
      </c>
      <c r="E2274" t="s">
        <v>1355</v>
      </c>
      <c r="F2274">
        <v>2.7107617240444562E-4</v>
      </c>
      <c r="G2274">
        <v>60.1</v>
      </c>
      <c r="H2274">
        <v>1.6291677961507184E-2</v>
      </c>
      <c r="I2274">
        <v>96</v>
      </c>
      <c r="J2274">
        <v>2.602331255082678E-2</v>
      </c>
      <c r="K2274">
        <v>82.3</v>
      </c>
      <c r="L2274">
        <v>2.2309568988885874E-2</v>
      </c>
      <c r="M2274" s="41">
        <v>0.15828521549701691</v>
      </c>
      <c r="N2274" s="41">
        <v>4.2907350365144186E-5</v>
      </c>
    </row>
    <row r="2275" spans="1:14" x14ac:dyDescent="0.25">
      <c r="A2275">
        <v>7820412</v>
      </c>
      <c r="B2275" t="s">
        <v>27</v>
      </c>
      <c r="C2275" t="s">
        <v>4</v>
      </c>
      <c r="D2275" t="s">
        <v>898</v>
      </c>
      <c r="E2275" t="s">
        <v>1356</v>
      </c>
      <c r="F2275">
        <v>1.3553808620222281E-4</v>
      </c>
      <c r="G2275">
        <v>77</v>
      </c>
      <c r="H2275">
        <v>1.0436432637571156E-2</v>
      </c>
      <c r="I2275">
        <v>85.9</v>
      </c>
      <c r="J2275">
        <v>1.164272160477094E-2</v>
      </c>
      <c r="K2275">
        <v>85.704999999999998</v>
      </c>
      <c r="L2275">
        <v>1.1616291677961505E-2</v>
      </c>
      <c r="M2275" s="41">
        <v>-8.8598001748323441E-3</v>
      </c>
      <c r="N2275" s="41">
        <v>-1.200840359830895E-6</v>
      </c>
    </row>
    <row r="2276" spans="1:14" x14ac:dyDescent="0.25">
      <c r="A2276">
        <v>7820412</v>
      </c>
      <c r="B2276" t="s">
        <v>27</v>
      </c>
      <c r="C2276" t="s">
        <v>4</v>
      </c>
      <c r="D2276" t="s">
        <v>900</v>
      </c>
      <c r="E2276" t="s">
        <v>1357</v>
      </c>
      <c r="F2276">
        <v>6.7769043101111417E-4</v>
      </c>
      <c r="G2276">
        <v>44.5</v>
      </c>
      <c r="H2276">
        <v>3.0157224179994582E-2</v>
      </c>
      <c r="I2276">
        <v>81.8</v>
      </c>
      <c r="J2276">
        <v>5.5435077256709139E-2</v>
      </c>
      <c r="K2276">
        <v>62.449999999999996</v>
      </c>
      <c r="L2276">
        <v>4.2321767416644077E-2</v>
      </c>
      <c r="M2276" s="41">
        <v>4.2429506778717041E-2</v>
      </c>
      <c r="N2276" s="41">
        <v>2.875407073645774E-5</v>
      </c>
    </row>
    <row r="2277" spans="1:14" x14ac:dyDescent="0.25">
      <c r="A2277">
        <v>7820412</v>
      </c>
      <c r="B2277" t="s">
        <v>27</v>
      </c>
      <c r="C2277" t="s">
        <v>4</v>
      </c>
      <c r="D2277" t="s">
        <v>109</v>
      </c>
      <c r="E2277" t="s">
        <v>110</v>
      </c>
      <c r="F2277">
        <v>1.3553808620222281E-4</v>
      </c>
      <c r="G2277">
        <v>56.2</v>
      </c>
      <c r="H2277">
        <v>7.6172404445649221E-3</v>
      </c>
      <c r="I2277">
        <v>88.6</v>
      </c>
      <c r="J2277">
        <v>1.200867443751694E-2</v>
      </c>
      <c r="K2277">
        <v>76.984999999999985</v>
      </c>
      <c r="L2277">
        <v>1.043439956627812E-2</v>
      </c>
      <c r="M2277" s="41">
        <v>4.1113469749689102E-2</v>
      </c>
      <c r="N2277" s="41">
        <v>5.5724410070058416E-6</v>
      </c>
    </row>
    <row r="2278" spans="1:14" x14ac:dyDescent="0.25">
      <c r="A2278">
        <v>7820412</v>
      </c>
      <c r="B2278" t="s">
        <v>27</v>
      </c>
      <c r="C2278" t="s">
        <v>4</v>
      </c>
      <c r="D2278" t="s">
        <v>1358</v>
      </c>
      <c r="E2278" t="s">
        <v>1359</v>
      </c>
      <c r="F2278">
        <v>2.7107617240444562E-4</v>
      </c>
      <c r="G2278">
        <v>70.2</v>
      </c>
      <c r="H2278">
        <v>1.9029547302792084E-2</v>
      </c>
      <c r="I2278">
        <v>89.7</v>
      </c>
      <c r="J2278">
        <v>2.4315532664678775E-2</v>
      </c>
      <c r="K2278">
        <v>78.489999999999995</v>
      </c>
      <c r="L2278">
        <v>2.1276768772024935E-2</v>
      </c>
      <c r="M2278" s="41">
        <v>2.113628201186657E-2</v>
      </c>
      <c r="N2278" s="41">
        <v>5.7295424266377247E-6</v>
      </c>
    </row>
    <row r="2279" spans="1:14" x14ac:dyDescent="0.25">
      <c r="A2279">
        <v>7820412</v>
      </c>
      <c r="B2279" t="s">
        <v>27</v>
      </c>
      <c r="C2279" t="s">
        <v>4</v>
      </c>
      <c r="D2279" t="s">
        <v>1358</v>
      </c>
      <c r="E2279" t="s">
        <v>1360</v>
      </c>
      <c r="F2279">
        <v>2.7107617240444562E-4</v>
      </c>
      <c r="G2279">
        <v>69.2</v>
      </c>
      <c r="H2279">
        <v>1.8758471130387637E-2</v>
      </c>
      <c r="I2279" t="s">
        <v>8</v>
      </c>
      <c r="J2279" t="s">
        <v>99</v>
      </c>
      <c r="K2279" t="s">
        <v>9</v>
      </c>
      <c r="L2279" t="s">
        <v>99</v>
      </c>
      <c r="M2279" s="41">
        <v>0</v>
      </c>
      <c r="N2279" s="41">
        <v>0</v>
      </c>
    </row>
    <row r="2280" spans="1:14" x14ac:dyDescent="0.25">
      <c r="A2280">
        <v>7820412</v>
      </c>
      <c r="B2280" t="s">
        <v>27</v>
      </c>
      <c r="C2280" t="s">
        <v>4</v>
      </c>
      <c r="D2280" t="s">
        <v>111</v>
      </c>
      <c r="E2280" t="s">
        <v>112</v>
      </c>
      <c r="F2280">
        <v>2.7107617240444562E-4</v>
      </c>
      <c r="G2280">
        <v>54.2</v>
      </c>
      <c r="H2280">
        <v>1.4692328544320954E-2</v>
      </c>
      <c r="I2280">
        <v>87.6</v>
      </c>
      <c r="J2280">
        <v>2.3746272702629436E-2</v>
      </c>
      <c r="K2280">
        <v>69.08</v>
      </c>
      <c r="L2280">
        <v>1.8725941989699103E-2</v>
      </c>
      <c r="M2280" s="41">
        <v>4.1172970086336136E-2</v>
      </c>
      <c r="N2280" s="41">
        <v>1.1161011137526736E-5</v>
      </c>
    </row>
    <row r="2281" spans="1:14" x14ac:dyDescent="0.25">
      <c r="A2281">
        <v>7820412</v>
      </c>
      <c r="B2281" t="s">
        <v>27</v>
      </c>
      <c r="C2281" t="s">
        <v>4</v>
      </c>
      <c r="D2281" t="s">
        <v>111</v>
      </c>
      <c r="E2281" t="s">
        <v>113</v>
      </c>
      <c r="F2281">
        <v>2.7107617240444562E-4</v>
      </c>
      <c r="G2281">
        <v>52.6</v>
      </c>
      <c r="H2281">
        <v>1.4258606668473841E-2</v>
      </c>
      <c r="I2281" t="s">
        <v>8</v>
      </c>
      <c r="J2281" t="s">
        <v>99</v>
      </c>
      <c r="K2281" t="s">
        <v>9</v>
      </c>
      <c r="L2281" t="s">
        <v>99</v>
      </c>
      <c r="M2281" s="41">
        <v>0</v>
      </c>
      <c r="N2281" s="41">
        <v>0</v>
      </c>
    </row>
    <row r="2282" spans="1:14" x14ac:dyDescent="0.25">
      <c r="A2282">
        <v>7820412</v>
      </c>
      <c r="B2282" t="s">
        <v>27</v>
      </c>
      <c r="C2282" t="s">
        <v>4</v>
      </c>
      <c r="D2282" t="s">
        <v>903</v>
      </c>
      <c r="E2282" t="s">
        <v>1361</v>
      </c>
      <c r="F2282">
        <v>6.7769043101111417E-4</v>
      </c>
      <c r="G2282">
        <v>40.200000000000003</v>
      </c>
      <c r="H2282">
        <v>2.7243155326646791E-2</v>
      </c>
      <c r="I2282">
        <v>78.8</v>
      </c>
      <c r="J2282">
        <v>5.3402005963675794E-2</v>
      </c>
      <c r="K2282">
        <v>66.72</v>
      </c>
      <c r="L2282">
        <v>4.5215505557061539E-2</v>
      </c>
      <c r="M2282" s="41">
        <v>-3.2420404255390167E-2</v>
      </c>
      <c r="N2282" s="41">
        <v>-2.1970997733389924E-5</v>
      </c>
    </row>
    <row r="2283" spans="1:14" x14ac:dyDescent="0.25">
      <c r="A2283">
        <v>7820412</v>
      </c>
      <c r="B2283" t="s">
        <v>27</v>
      </c>
      <c r="C2283" t="s">
        <v>4</v>
      </c>
      <c r="D2283" t="s">
        <v>903</v>
      </c>
      <c r="E2283" t="s">
        <v>1362</v>
      </c>
      <c r="F2283">
        <v>2.7107617240444562E-4</v>
      </c>
      <c r="G2283">
        <v>39.200000000000003</v>
      </c>
      <c r="H2283">
        <v>1.0626185958254269E-2</v>
      </c>
      <c r="I2283">
        <v>76.5</v>
      </c>
      <c r="J2283">
        <v>2.0737327188940089E-2</v>
      </c>
      <c r="K2283">
        <v>68.155000000000001</v>
      </c>
      <c r="L2283">
        <v>1.8475196530224992E-2</v>
      </c>
      <c r="M2283" s="41">
        <v>-8.8189274072647095E-2</v>
      </c>
      <c r="N2283" s="41">
        <v>-2.3906010862739789E-5</v>
      </c>
    </row>
    <row r="2284" spans="1:14" x14ac:dyDescent="0.25">
      <c r="A2284">
        <v>7820412</v>
      </c>
      <c r="B2284" t="s">
        <v>27</v>
      </c>
      <c r="C2284" t="s">
        <v>4</v>
      </c>
      <c r="D2284" t="s">
        <v>903</v>
      </c>
      <c r="E2284" t="s">
        <v>1363</v>
      </c>
      <c r="F2284">
        <v>4.0661425860666849E-4</v>
      </c>
      <c r="G2284">
        <v>45.1</v>
      </c>
      <c r="H2284">
        <v>1.8338303063160751E-2</v>
      </c>
      <c r="I2284">
        <v>75.900000000000006</v>
      </c>
      <c r="J2284">
        <v>3.086202222824614E-2</v>
      </c>
      <c r="K2284">
        <v>60.51</v>
      </c>
      <c r="L2284">
        <v>2.4604228788289509E-2</v>
      </c>
      <c r="M2284" s="41">
        <v>-8.0330051481723785E-2</v>
      </c>
      <c r="N2284" s="41">
        <v>-3.2663344327076626E-5</v>
      </c>
    </row>
    <row r="2285" spans="1:14" x14ac:dyDescent="0.25">
      <c r="A2285">
        <v>7820412</v>
      </c>
      <c r="B2285" t="s">
        <v>27</v>
      </c>
      <c r="C2285" t="s">
        <v>4</v>
      </c>
      <c r="D2285" t="s">
        <v>903</v>
      </c>
      <c r="E2285" t="s">
        <v>1364</v>
      </c>
      <c r="F2285">
        <v>5.4215234480889125E-4</v>
      </c>
      <c r="G2285">
        <v>45.9</v>
      </c>
      <c r="H2285">
        <v>2.4884792626728106E-2</v>
      </c>
      <c r="I2285">
        <v>83.6</v>
      </c>
      <c r="J2285">
        <v>4.5323936026023304E-2</v>
      </c>
      <c r="K2285">
        <v>59.61999999999999</v>
      </c>
      <c r="L2285">
        <v>3.2323122797506092E-2</v>
      </c>
      <c r="M2285" s="41">
        <v>-2.8275474905967712E-2</v>
      </c>
      <c r="N2285" s="41">
        <v>-1.5329615020855358E-5</v>
      </c>
    </row>
    <row r="2286" spans="1:14" x14ac:dyDescent="0.25">
      <c r="A2286">
        <v>7820412</v>
      </c>
      <c r="B2286" t="s">
        <v>27</v>
      </c>
      <c r="C2286" t="s">
        <v>4</v>
      </c>
      <c r="D2286" t="s">
        <v>903</v>
      </c>
      <c r="E2286" t="s">
        <v>1365</v>
      </c>
      <c r="F2286">
        <v>5.4215234480889125E-4</v>
      </c>
      <c r="G2286">
        <v>36.4</v>
      </c>
      <c r="H2286">
        <v>1.9734345351043639E-2</v>
      </c>
      <c r="I2286">
        <v>68.8</v>
      </c>
      <c r="J2286">
        <v>3.7300081322851716E-2</v>
      </c>
      <c r="K2286">
        <v>60.39</v>
      </c>
      <c r="L2286">
        <v>3.274058010300894E-2</v>
      </c>
      <c r="M2286" s="41">
        <v>-0.11230070888996124</v>
      </c>
      <c r="N2286" s="41">
        <v>-6.0884092648393184E-5</v>
      </c>
    </row>
    <row r="2287" spans="1:14" x14ac:dyDescent="0.25">
      <c r="A2287">
        <v>7820412</v>
      </c>
      <c r="B2287" t="s">
        <v>27</v>
      </c>
      <c r="C2287" t="s">
        <v>4</v>
      </c>
      <c r="D2287" t="s">
        <v>1366</v>
      </c>
      <c r="E2287" t="s">
        <v>1367</v>
      </c>
      <c r="F2287">
        <v>1.3553808620222281E-4</v>
      </c>
      <c r="G2287">
        <v>40.799999999999997</v>
      </c>
      <c r="H2287">
        <v>5.5299539170506904E-3</v>
      </c>
      <c r="I2287" t="s">
        <v>8</v>
      </c>
      <c r="J2287" t="s">
        <v>99</v>
      </c>
      <c r="K2287" t="s">
        <v>9</v>
      </c>
      <c r="L2287" t="s">
        <v>99</v>
      </c>
      <c r="M2287" s="41">
        <v>0</v>
      </c>
      <c r="N2287" s="41">
        <v>0</v>
      </c>
    </row>
    <row r="2288" spans="1:14" x14ac:dyDescent="0.25">
      <c r="A2288">
        <v>7820412</v>
      </c>
      <c r="B2288" t="s">
        <v>27</v>
      </c>
      <c r="C2288" t="s">
        <v>4</v>
      </c>
      <c r="D2288" t="s">
        <v>906</v>
      </c>
      <c r="E2288" t="s">
        <v>1368</v>
      </c>
      <c r="F2288">
        <v>6.7769043101111417E-4</v>
      </c>
      <c r="G2288">
        <v>54.7</v>
      </c>
      <c r="H2288">
        <v>3.7069666576307947E-2</v>
      </c>
      <c r="I2288">
        <v>89.8</v>
      </c>
      <c r="J2288">
        <v>6.085660070479805E-2</v>
      </c>
      <c r="K2288">
        <v>65.314999999999998</v>
      </c>
      <c r="L2288">
        <v>4.4263350501490918E-2</v>
      </c>
      <c r="M2288" s="41">
        <v>8.2572437822818756E-2</v>
      </c>
      <c r="N2288" s="41">
        <v>5.595855097778447E-5</v>
      </c>
    </row>
    <row r="2289" spans="1:14" x14ac:dyDescent="0.25">
      <c r="A2289">
        <v>7820412</v>
      </c>
      <c r="B2289" t="s">
        <v>27</v>
      </c>
      <c r="C2289" t="s">
        <v>4</v>
      </c>
      <c r="D2289" t="s">
        <v>906</v>
      </c>
      <c r="E2289" t="s">
        <v>1369</v>
      </c>
      <c r="F2289">
        <v>4.0661425860666849E-4</v>
      </c>
      <c r="G2289">
        <v>48.8</v>
      </c>
      <c r="H2289">
        <v>1.9842775820005421E-2</v>
      </c>
      <c r="I2289">
        <v>100</v>
      </c>
      <c r="J2289">
        <v>4.0661425860666851E-2</v>
      </c>
      <c r="K2289">
        <v>79.72</v>
      </c>
      <c r="L2289">
        <v>3.2415288696123611E-2</v>
      </c>
      <c r="M2289" s="41">
        <v>0.17908211052417755</v>
      </c>
      <c r="N2289" s="41">
        <v>7.2817339600505924E-5</v>
      </c>
    </row>
    <row r="2290" spans="1:14" x14ac:dyDescent="0.25">
      <c r="A2290">
        <v>7820412</v>
      </c>
      <c r="B2290" t="s">
        <v>27</v>
      </c>
      <c r="C2290" t="s">
        <v>4</v>
      </c>
      <c r="D2290" t="s">
        <v>906</v>
      </c>
      <c r="E2290" t="s">
        <v>1370</v>
      </c>
      <c r="F2290">
        <v>1.3553808620222281E-4</v>
      </c>
      <c r="G2290">
        <v>57.8</v>
      </c>
      <c r="H2290">
        <v>7.834101382488478E-3</v>
      </c>
      <c r="I2290">
        <v>96.6</v>
      </c>
      <c r="J2290">
        <v>1.3092979127134722E-2</v>
      </c>
      <c r="K2290">
        <v>78.3</v>
      </c>
      <c r="L2290">
        <v>1.0612632149634045E-2</v>
      </c>
      <c r="M2290" s="41">
        <v>0.10434722155332565</v>
      </c>
      <c r="N2290" s="41">
        <v>1.4143022709857095E-5</v>
      </c>
    </row>
    <row r="2291" spans="1:14" x14ac:dyDescent="0.25">
      <c r="A2291">
        <v>7820412</v>
      </c>
      <c r="B2291" t="s">
        <v>27</v>
      </c>
      <c r="C2291" t="s">
        <v>4</v>
      </c>
      <c r="D2291" t="s">
        <v>906</v>
      </c>
      <c r="E2291" t="s">
        <v>1371</v>
      </c>
      <c r="F2291">
        <v>5.4215234480889125E-4</v>
      </c>
      <c r="G2291">
        <v>39.5</v>
      </c>
      <c r="H2291">
        <v>2.1415017619951203E-2</v>
      </c>
      <c r="I2291">
        <v>90.6</v>
      </c>
      <c r="J2291">
        <v>4.9119002439685547E-2</v>
      </c>
      <c r="K2291">
        <v>63.349999999999994</v>
      </c>
      <c r="L2291">
        <v>3.4345351043643259E-2</v>
      </c>
      <c r="M2291" s="41">
        <v>-1.0715625248849392E-2</v>
      </c>
      <c r="N2291" s="41">
        <v>-5.8095013547570565E-6</v>
      </c>
    </row>
    <row r="2292" spans="1:14" x14ac:dyDescent="0.25">
      <c r="A2292">
        <v>7820412</v>
      </c>
      <c r="B2292" t="s">
        <v>27</v>
      </c>
      <c r="C2292" t="s">
        <v>4</v>
      </c>
      <c r="D2292" t="s">
        <v>489</v>
      </c>
      <c r="E2292" t="s">
        <v>1372</v>
      </c>
      <c r="F2292">
        <v>1.3553808620222281E-4</v>
      </c>
      <c r="G2292">
        <v>67.3</v>
      </c>
      <c r="H2292">
        <v>9.1217132014095956E-3</v>
      </c>
      <c r="I2292">
        <v>97.2</v>
      </c>
      <c r="J2292">
        <v>1.3174301978856058E-2</v>
      </c>
      <c r="K2292">
        <v>84.899999999999991</v>
      </c>
      <c r="L2292">
        <v>1.1507183518568715E-2</v>
      </c>
      <c r="M2292" s="41">
        <v>0.11307334154844284</v>
      </c>
      <c r="N2292" s="41">
        <v>1.5325744313966228E-5</v>
      </c>
    </row>
    <row r="2293" spans="1:14" x14ac:dyDescent="0.25">
      <c r="A2293">
        <v>7820412</v>
      </c>
      <c r="B2293" t="s">
        <v>27</v>
      </c>
      <c r="C2293" t="s">
        <v>4</v>
      </c>
      <c r="D2293" t="s">
        <v>489</v>
      </c>
      <c r="E2293" t="s">
        <v>1373</v>
      </c>
      <c r="F2293">
        <v>2.7107617240444562E-4</v>
      </c>
      <c r="G2293">
        <v>67.900000000000006</v>
      </c>
      <c r="H2293">
        <v>1.8406072106261859E-2</v>
      </c>
      <c r="I2293">
        <v>82</v>
      </c>
      <c r="J2293">
        <v>2.222824613716454E-2</v>
      </c>
      <c r="K2293">
        <v>74.330000000000013</v>
      </c>
      <c r="L2293">
        <v>2.0149091894822446E-2</v>
      </c>
      <c r="M2293" s="41">
        <v>-1.4562071301043034E-2</v>
      </c>
      <c r="N2293" s="41">
        <v>-3.9474305505673712E-6</v>
      </c>
    </row>
    <row r="2294" spans="1:14" x14ac:dyDescent="0.25">
      <c r="A2294">
        <v>7820412</v>
      </c>
      <c r="B2294" t="s">
        <v>27</v>
      </c>
      <c r="C2294" t="s">
        <v>4</v>
      </c>
      <c r="D2294" t="s">
        <v>489</v>
      </c>
      <c r="E2294" t="s">
        <v>568</v>
      </c>
      <c r="F2294">
        <v>5.4215234480889125E-4</v>
      </c>
      <c r="G2294">
        <v>47.3</v>
      </c>
      <c r="H2294">
        <v>2.5643805909460554E-2</v>
      </c>
      <c r="I2294">
        <v>85.8</v>
      </c>
      <c r="J2294">
        <v>4.651667118460287E-2</v>
      </c>
      <c r="K2294">
        <v>64.775000000000006</v>
      </c>
      <c r="L2294">
        <v>3.5117918134995936E-2</v>
      </c>
      <c r="M2294" s="41">
        <v>-0.17239366471767426</v>
      </c>
      <c r="N2294" s="41">
        <v>-9.3463629556884918E-5</v>
      </c>
    </row>
    <row r="2295" spans="1:14" x14ac:dyDescent="0.25">
      <c r="A2295">
        <v>7820412</v>
      </c>
      <c r="B2295" t="s">
        <v>27</v>
      </c>
      <c r="C2295" t="s">
        <v>4</v>
      </c>
      <c r="D2295" t="s">
        <v>489</v>
      </c>
      <c r="E2295" t="s">
        <v>1374</v>
      </c>
      <c r="F2295">
        <v>5.4215234480889125E-4</v>
      </c>
      <c r="G2295">
        <v>91</v>
      </c>
      <c r="H2295">
        <v>4.9335863377609104E-2</v>
      </c>
      <c r="I2295">
        <v>97.5</v>
      </c>
      <c r="J2295">
        <v>5.2859853618866894E-2</v>
      </c>
      <c r="K2295">
        <v>94.204999999999998</v>
      </c>
      <c r="L2295">
        <v>5.1073461642721599E-2</v>
      </c>
      <c r="M2295" s="41">
        <v>0.14001145958900452</v>
      </c>
      <c r="N2295" s="41">
        <v>7.5907541116294124E-5</v>
      </c>
    </row>
    <row r="2296" spans="1:14" x14ac:dyDescent="0.25">
      <c r="A2296">
        <v>7820412</v>
      </c>
      <c r="B2296" t="s">
        <v>27</v>
      </c>
      <c r="C2296" t="s">
        <v>4</v>
      </c>
      <c r="D2296" t="s">
        <v>489</v>
      </c>
      <c r="E2296" t="s">
        <v>1375</v>
      </c>
      <c r="F2296">
        <v>2.7107617240444562E-4</v>
      </c>
      <c r="G2296">
        <v>48.7</v>
      </c>
      <c r="H2296">
        <v>1.3201409596096503E-2</v>
      </c>
      <c r="I2296">
        <v>87.1</v>
      </c>
      <c r="J2296">
        <v>2.3610734616427213E-2</v>
      </c>
      <c r="K2296">
        <v>72.625</v>
      </c>
      <c r="L2296">
        <v>1.9686907020872862E-2</v>
      </c>
      <c r="M2296" s="41">
        <v>-1.130744069814682E-2</v>
      </c>
      <c r="N2296" s="41">
        <v>-3.0651777441438923E-6</v>
      </c>
    </row>
    <row r="2297" spans="1:14" x14ac:dyDescent="0.25">
      <c r="A2297">
        <v>7820412</v>
      </c>
      <c r="B2297" t="s">
        <v>27</v>
      </c>
      <c r="C2297" t="s">
        <v>4</v>
      </c>
      <c r="D2297" t="s">
        <v>489</v>
      </c>
      <c r="E2297" t="s">
        <v>1376</v>
      </c>
      <c r="F2297">
        <v>4.0661425860666849E-4</v>
      </c>
      <c r="G2297">
        <v>75</v>
      </c>
      <c r="H2297">
        <v>3.0496069395500137E-2</v>
      </c>
      <c r="I2297">
        <v>87.8</v>
      </c>
      <c r="J2297">
        <v>3.5700731905665493E-2</v>
      </c>
      <c r="K2297">
        <v>71.594999999999999</v>
      </c>
      <c r="L2297">
        <v>2.9111547844944428E-2</v>
      </c>
      <c r="M2297" s="41">
        <v>1.5265939757227898E-2</v>
      </c>
      <c r="N2297" s="41">
        <v>6.2073487763192863E-6</v>
      </c>
    </row>
    <row r="2298" spans="1:14" x14ac:dyDescent="0.25">
      <c r="A2298">
        <v>7820412</v>
      </c>
      <c r="B2298" t="s">
        <v>27</v>
      </c>
      <c r="C2298" t="s">
        <v>4</v>
      </c>
      <c r="D2298" t="s">
        <v>489</v>
      </c>
      <c r="E2298" t="s">
        <v>1377</v>
      </c>
      <c r="F2298">
        <v>2.7107617240444562E-4</v>
      </c>
      <c r="G2298">
        <v>68</v>
      </c>
      <c r="H2298">
        <v>1.8433179723502301E-2</v>
      </c>
      <c r="I2298">
        <v>79.5</v>
      </c>
      <c r="J2298">
        <v>2.1550555706153426E-2</v>
      </c>
      <c r="K2298">
        <v>76.534999999999997</v>
      </c>
      <c r="L2298">
        <v>2.0746814854974246E-2</v>
      </c>
      <c r="M2298" s="41">
        <v>-9.2688880860805511E-2</v>
      </c>
      <c r="N2298" s="41">
        <v>-2.5125747048198835E-5</v>
      </c>
    </row>
    <row r="2299" spans="1:14" x14ac:dyDescent="0.25">
      <c r="A2299">
        <v>7820412</v>
      </c>
      <c r="B2299" t="s">
        <v>27</v>
      </c>
      <c r="C2299" t="s">
        <v>4</v>
      </c>
      <c r="D2299" t="s">
        <v>489</v>
      </c>
      <c r="E2299" t="s">
        <v>1378</v>
      </c>
      <c r="F2299">
        <v>1.3553808620222281E-4</v>
      </c>
      <c r="G2299">
        <v>94.6</v>
      </c>
      <c r="H2299">
        <v>1.2821902954730277E-2</v>
      </c>
      <c r="I2299">
        <v>96.1</v>
      </c>
      <c r="J2299">
        <v>1.3025210084033612E-2</v>
      </c>
      <c r="K2299">
        <v>94.33</v>
      </c>
      <c r="L2299">
        <v>1.2785307671455677E-2</v>
      </c>
      <c r="M2299" s="41">
        <v>7.7171884477138519E-2</v>
      </c>
      <c r="N2299" s="41">
        <v>1.0459729530650382E-5</v>
      </c>
    </row>
    <row r="2300" spans="1:14" x14ac:dyDescent="0.25">
      <c r="A2300">
        <v>7820412</v>
      </c>
      <c r="B2300" t="s">
        <v>27</v>
      </c>
      <c r="C2300" t="s">
        <v>4</v>
      </c>
      <c r="D2300" t="s">
        <v>911</v>
      </c>
      <c r="E2300" t="s">
        <v>1379</v>
      </c>
      <c r="F2300">
        <v>1.3553808620222281E-4</v>
      </c>
      <c r="G2300">
        <v>67.599999999999994</v>
      </c>
      <c r="H2300">
        <v>9.1623746272702609E-3</v>
      </c>
      <c r="I2300">
        <v>99.1</v>
      </c>
      <c r="J2300">
        <v>1.3431824342640279E-2</v>
      </c>
      <c r="K2300">
        <v>86.844999999999999</v>
      </c>
      <c r="L2300">
        <v>1.177080509623204E-2</v>
      </c>
      <c r="M2300" s="41">
        <v>0.14543786644935608</v>
      </c>
      <c r="N2300" s="41">
        <v>1.9712370079880193E-5</v>
      </c>
    </row>
    <row r="2301" spans="1:14" x14ac:dyDescent="0.25">
      <c r="A2301">
        <v>7820412</v>
      </c>
      <c r="B2301" t="s">
        <v>27</v>
      </c>
      <c r="C2301" t="s">
        <v>4</v>
      </c>
      <c r="D2301" t="s">
        <v>911</v>
      </c>
      <c r="E2301" t="s">
        <v>1380</v>
      </c>
      <c r="F2301">
        <v>2.7107617240444562E-4</v>
      </c>
      <c r="G2301">
        <v>71.2</v>
      </c>
      <c r="H2301">
        <v>1.9300623475196531E-2</v>
      </c>
      <c r="I2301">
        <v>96</v>
      </c>
      <c r="J2301">
        <v>2.602331255082678E-2</v>
      </c>
      <c r="K2301">
        <v>87.919999999999987</v>
      </c>
      <c r="L2301">
        <v>2.3833017077798856E-2</v>
      </c>
      <c r="M2301" s="41">
        <v>0.17091210186481476</v>
      </c>
      <c r="N2301" s="41">
        <v>4.63301983911127E-5</v>
      </c>
    </row>
    <row r="2302" spans="1:14" x14ac:dyDescent="0.25">
      <c r="A2302">
        <v>7820412</v>
      </c>
      <c r="B2302" t="s">
        <v>27</v>
      </c>
      <c r="C2302" t="s">
        <v>4</v>
      </c>
      <c r="D2302" t="s">
        <v>911</v>
      </c>
      <c r="E2302" t="s">
        <v>1381</v>
      </c>
      <c r="F2302">
        <v>4.0661425860666849E-4</v>
      </c>
      <c r="G2302">
        <v>66.900000000000006</v>
      </c>
      <c r="H2302">
        <v>2.7202493900786124E-2</v>
      </c>
      <c r="I2302">
        <v>95.3</v>
      </c>
      <c r="J2302">
        <v>3.8750338845215504E-2</v>
      </c>
      <c r="K2302">
        <v>83.685000000000002</v>
      </c>
      <c r="L2302">
        <v>3.4027514231499051E-2</v>
      </c>
      <c r="M2302" s="41">
        <v>0.1275257021188736</v>
      </c>
      <c r="N2302" s="41">
        <v>5.1853768820360639E-5</v>
      </c>
    </row>
    <row r="2303" spans="1:14" x14ac:dyDescent="0.25">
      <c r="A2303">
        <v>7820412</v>
      </c>
      <c r="B2303" t="s">
        <v>27</v>
      </c>
      <c r="C2303" t="s">
        <v>4</v>
      </c>
      <c r="D2303" t="s">
        <v>913</v>
      </c>
      <c r="E2303" t="s">
        <v>1382</v>
      </c>
      <c r="F2303">
        <v>2.7107617240444562E-4</v>
      </c>
      <c r="G2303">
        <v>37</v>
      </c>
      <c r="H2303">
        <v>1.0029818378964488E-2</v>
      </c>
      <c r="I2303">
        <v>75.8</v>
      </c>
      <c r="J2303">
        <v>2.0547573868256976E-2</v>
      </c>
      <c r="K2303">
        <v>66.134999999999991</v>
      </c>
      <c r="L2303">
        <v>1.7927622661968009E-2</v>
      </c>
      <c r="M2303" s="41">
        <v>3.3281300216913223E-2</v>
      </c>
      <c r="N2303" s="41">
        <v>9.0217674754440829E-6</v>
      </c>
    </row>
    <row r="2304" spans="1:14" x14ac:dyDescent="0.25">
      <c r="A2304">
        <v>7820412</v>
      </c>
      <c r="B2304" t="s">
        <v>27</v>
      </c>
      <c r="C2304" t="s">
        <v>4</v>
      </c>
      <c r="D2304" t="s">
        <v>1383</v>
      </c>
      <c r="E2304" t="s">
        <v>1384</v>
      </c>
      <c r="F2304">
        <v>5.4215234480889125E-4</v>
      </c>
      <c r="G2304">
        <v>41.3</v>
      </c>
      <c r="H2304">
        <v>2.2390891840607208E-2</v>
      </c>
      <c r="I2304">
        <v>80.2</v>
      </c>
      <c r="J2304">
        <v>4.3480618053673079E-2</v>
      </c>
      <c r="K2304">
        <v>56.765000000000001</v>
      </c>
      <c r="L2304">
        <v>3.0775277853076714E-2</v>
      </c>
      <c r="M2304" s="41">
        <v>-4.5124102383852005E-2</v>
      </c>
      <c r="N2304" s="41">
        <v>-2.4464137914801844E-5</v>
      </c>
    </row>
    <row r="2305" spans="1:14" x14ac:dyDescent="0.25">
      <c r="A2305">
        <v>7820412</v>
      </c>
      <c r="B2305" t="s">
        <v>27</v>
      </c>
      <c r="C2305" t="s">
        <v>4</v>
      </c>
      <c r="D2305" t="s">
        <v>1383</v>
      </c>
      <c r="E2305" t="s">
        <v>1385</v>
      </c>
      <c r="F2305">
        <v>5.4215234480889125E-4</v>
      </c>
      <c r="G2305">
        <v>40.200000000000003</v>
      </c>
      <c r="H2305">
        <v>2.1794524261317429E-2</v>
      </c>
      <c r="I2305" t="s">
        <v>8</v>
      </c>
      <c r="J2305" t="s">
        <v>99</v>
      </c>
      <c r="K2305" t="s">
        <v>9</v>
      </c>
      <c r="L2305" t="s">
        <v>99</v>
      </c>
      <c r="M2305" s="41">
        <v>0</v>
      </c>
      <c r="N2305" s="41">
        <v>0</v>
      </c>
    </row>
    <row r="2306" spans="1:14" x14ac:dyDescent="0.25">
      <c r="A2306">
        <v>7820412</v>
      </c>
      <c r="B2306" t="s">
        <v>27</v>
      </c>
      <c r="C2306" t="s">
        <v>4</v>
      </c>
      <c r="D2306" t="s">
        <v>915</v>
      </c>
      <c r="E2306" t="s">
        <v>1386</v>
      </c>
      <c r="F2306">
        <v>5.4215234480889125E-4</v>
      </c>
      <c r="G2306">
        <v>56.2</v>
      </c>
      <c r="H2306">
        <v>3.0468961778259689E-2</v>
      </c>
      <c r="I2306">
        <v>77</v>
      </c>
      <c r="J2306">
        <v>4.1745730550284625E-2</v>
      </c>
      <c r="K2306">
        <v>65.320000000000007</v>
      </c>
      <c r="L2306">
        <v>3.541339116291678E-2</v>
      </c>
      <c r="M2306" s="41">
        <v>-4.8447158187627792E-2</v>
      </c>
      <c r="N2306" s="41">
        <v>-2.6265740410749682E-5</v>
      </c>
    </row>
    <row r="2307" spans="1:14" x14ac:dyDescent="0.25">
      <c r="A2307">
        <v>7820412</v>
      </c>
      <c r="B2307" t="s">
        <v>27</v>
      </c>
      <c r="C2307" t="s">
        <v>4</v>
      </c>
      <c r="D2307" t="s">
        <v>915</v>
      </c>
      <c r="E2307" t="s">
        <v>1387</v>
      </c>
      <c r="F2307">
        <v>1.3553808620222281E-4</v>
      </c>
      <c r="G2307">
        <v>50.3</v>
      </c>
      <c r="H2307">
        <v>6.8175657359718072E-3</v>
      </c>
      <c r="I2307">
        <v>80</v>
      </c>
      <c r="J2307">
        <v>1.0843046896177825E-2</v>
      </c>
      <c r="K2307">
        <v>69.97999999999999</v>
      </c>
      <c r="L2307">
        <v>9.4849552724315511E-3</v>
      </c>
      <c r="M2307" s="41">
        <v>1.4846449485048652E-3</v>
      </c>
      <c r="N2307" s="41">
        <v>2.0122593501014706E-7</v>
      </c>
    </row>
    <row r="2308" spans="1:14" x14ac:dyDescent="0.25">
      <c r="A2308">
        <v>7820412</v>
      </c>
      <c r="B2308" t="s">
        <v>27</v>
      </c>
      <c r="C2308" t="s">
        <v>4</v>
      </c>
      <c r="D2308" t="s">
        <v>915</v>
      </c>
      <c r="E2308" t="s">
        <v>1388</v>
      </c>
      <c r="F2308">
        <v>1.3553808620222281E-4</v>
      </c>
      <c r="G2308">
        <v>82.9</v>
      </c>
      <c r="H2308">
        <v>1.1236107346164271E-2</v>
      </c>
      <c r="I2308">
        <v>69</v>
      </c>
      <c r="J2308">
        <v>9.3521279479533738E-3</v>
      </c>
      <c r="K2308">
        <v>67.864999999999995</v>
      </c>
      <c r="L2308">
        <v>9.198292220113851E-3</v>
      </c>
      <c r="M2308" s="41">
        <v>-0.15772934257984161</v>
      </c>
      <c r="N2308" s="41">
        <v>-2.1378333231206505E-5</v>
      </c>
    </row>
    <row r="2309" spans="1:14" x14ac:dyDescent="0.25">
      <c r="A2309">
        <v>7820412</v>
      </c>
      <c r="B2309" t="s">
        <v>27</v>
      </c>
      <c r="C2309" t="s">
        <v>4</v>
      </c>
      <c r="D2309" t="s">
        <v>917</v>
      </c>
      <c r="E2309" t="s">
        <v>1389</v>
      </c>
      <c r="F2309">
        <v>4.0661425860666849E-4</v>
      </c>
      <c r="G2309">
        <v>74.7</v>
      </c>
      <c r="H2309">
        <v>3.0374085117918136E-2</v>
      </c>
      <c r="I2309">
        <v>94.7</v>
      </c>
      <c r="J2309">
        <v>3.8506370290051509E-2</v>
      </c>
      <c r="K2309">
        <v>79.94</v>
      </c>
      <c r="L2309">
        <v>3.2504743833017082E-2</v>
      </c>
      <c r="M2309" s="41">
        <v>8.5744932293891907E-2</v>
      </c>
      <c r="N2309" s="41">
        <v>3.4865112073959846E-5</v>
      </c>
    </row>
    <row r="2310" spans="1:14" x14ac:dyDescent="0.25">
      <c r="A2310">
        <v>7820412</v>
      </c>
      <c r="B2310" t="s">
        <v>27</v>
      </c>
      <c r="C2310" t="s">
        <v>4</v>
      </c>
      <c r="D2310" t="s">
        <v>917</v>
      </c>
      <c r="E2310" t="s">
        <v>1390</v>
      </c>
      <c r="F2310">
        <v>2.7107617240444562E-4</v>
      </c>
      <c r="G2310">
        <v>58.3</v>
      </c>
      <c r="H2310">
        <v>1.5803740851179179E-2</v>
      </c>
      <c r="I2310">
        <v>70.099999999999994</v>
      </c>
      <c r="J2310">
        <v>1.9002439685551636E-2</v>
      </c>
      <c r="K2310">
        <v>59.189999999999991</v>
      </c>
      <c r="L2310">
        <v>1.6044998644619134E-2</v>
      </c>
      <c r="M2310" s="41">
        <v>-0.14958131313323975</v>
      </c>
      <c r="N2310" s="41">
        <v>-4.0547929827389465E-5</v>
      </c>
    </row>
    <row r="2311" spans="1:14" x14ac:dyDescent="0.25">
      <c r="A2311">
        <v>7820412</v>
      </c>
      <c r="B2311" t="s">
        <v>27</v>
      </c>
      <c r="C2311" t="s">
        <v>4</v>
      </c>
      <c r="D2311" t="s">
        <v>919</v>
      </c>
      <c r="E2311" t="s">
        <v>1391</v>
      </c>
      <c r="F2311">
        <v>1.3553808620222281E-4</v>
      </c>
      <c r="G2311">
        <v>53.9</v>
      </c>
      <c r="H2311">
        <v>7.3055028462998091E-3</v>
      </c>
      <c r="I2311">
        <v>90.2</v>
      </c>
      <c r="J2311">
        <v>1.2225535375440497E-2</v>
      </c>
      <c r="K2311">
        <v>71.62</v>
      </c>
      <c r="L2311">
        <v>9.7072377338031975E-3</v>
      </c>
      <c r="M2311" s="41">
        <v>0.10993378609418869</v>
      </c>
      <c r="N2311" s="41">
        <v>1.490021497617087E-5</v>
      </c>
    </row>
    <row r="2312" spans="1:14" x14ac:dyDescent="0.25">
      <c r="A2312">
        <v>7820412</v>
      </c>
      <c r="B2312" t="s">
        <v>27</v>
      </c>
      <c r="C2312" t="s">
        <v>4</v>
      </c>
      <c r="D2312" t="s">
        <v>114</v>
      </c>
      <c r="E2312" t="s">
        <v>115</v>
      </c>
      <c r="F2312">
        <v>1.3553808620222281E-4</v>
      </c>
      <c r="G2312">
        <v>36.700000000000003</v>
      </c>
      <c r="H2312">
        <v>4.9742477636215776E-3</v>
      </c>
      <c r="I2312">
        <v>57.7</v>
      </c>
      <c r="J2312">
        <v>7.8205475738682573E-3</v>
      </c>
      <c r="K2312">
        <v>51.784999999999997</v>
      </c>
      <c r="L2312">
        <v>7.0188397939821082E-3</v>
      </c>
      <c r="M2312" s="41">
        <v>-0.12255589663982391</v>
      </c>
      <c r="N2312" s="41">
        <v>-1.6610991683359164E-5</v>
      </c>
    </row>
    <row r="2313" spans="1:14" x14ac:dyDescent="0.25">
      <c r="A2313">
        <v>7820412</v>
      </c>
      <c r="B2313" t="s">
        <v>27</v>
      </c>
      <c r="C2313" t="s">
        <v>4</v>
      </c>
      <c r="D2313" t="s">
        <v>381</v>
      </c>
      <c r="E2313" t="s">
        <v>383</v>
      </c>
      <c r="F2313">
        <v>2.7107617240444562E-4</v>
      </c>
      <c r="G2313">
        <v>60.2</v>
      </c>
      <c r="H2313">
        <v>1.6318785578747629E-2</v>
      </c>
      <c r="I2313" t="s">
        <v>8</v>
      </c>
      <c r="J2313" t="s">
        <v>99</v>
      </c>
      <c r="K2313" t="s">
        <v>9</v>
      </c>
      <c r="L2313" t="s">
        <v>99</v>
      </c>
      <c r="M2313" s="41">
        <v>0</v>
      </c>
      <c r="N2313" s="41">
        <v>0</v>
      </c>
    </row>
    <row r="2314" spans="1:14" s="8" customFormat="1" x14ac:dyDescent="0.25">
      <c r="A2314" s="8">
        <v>7820412</v>
      </c>
      <c r="B2314" s="8" t="s">
        <v>27</v>
      </c>
      <c r="C2314" s="8" t="s">
        <v>4</v>
      </c>
      <c r="D2314" s="8" t="s">
        <v>2324</v>
      </c>
      <c r="F2314" s="8">
        <v>0.2226890756302515</v>
      </c>
      <c r="H2314" s="8">
        <v>12.243087557603685</v>
      </c>
      <c r="J2314" s="8">
        <v>18.171902954730292</v>
      </c>
      <c r="L2314" s="8">
        <v>15.420782732447801</v>
      </c>
      <c r="M2314" s="41"/>
      <c r="N2314" s="43">
        <v>2.3856899878289272E-4</v>
      </c>
    </row>
    <row r="2315" spans="1:14" x14ac:dyDescent="0.25">
      <c r="A2315">
        <v>7820412</v>
      </c>
      <c r="B2315" t="s">
        <v>27</v>
      </c>
      <c r="C2315" t="s">
        <v>5</v>
      </c>
      <c r="D2315" t="s">
        <v>674</v>
      </c>
      <c r="E2315" t="s">
        <v>1392</v>
      </c>
      <c r="F2315">
        <v>1.3553808620222281E-4</v>
      </c>
      <c r="G2315">
        <v>66.7</v>
      </c>
      <c r="H2315">
        <v>9.0403903496882616E-3</v>
      </c>
      <c r="I2315">
        <v>92.6</v>
      </c>
      <c r="J2315">
        <v>1.2550826782325832E-2</v>
      </c>
      <c r="K2315">
        <v>81.364999999999995</v>
      </c>
      <c r="L2315">
        <v>1.1028056383843859E-2</v>
      </c>
      <c r="M2315" s="41">
        <v>0</v>
      </c>
      <c r="N2315" s="41">
        <v>0</v>
      </c>
    </row>
    <row r="2316" spans="1:14" x14ac:dyDescent="0.25">
      <c r="A2316">
        <v>7820412</v>
      </c>
      <c r="B2316" t="s">
        <v>27</v>
      </c>
      <c r="C2316" t="s">
        <v>5</v>
      </c>
      <c r="D2316" t="s">
        <v>151</v>
      </c>
      <c r="E2316" t="s">
        <v>954</v>
      </c>
      <c r="F2316">
        <v>4.0661425860666849E-4</v>
      </c>
      <c r="G2316">
        <v>32.6</v>
      </c>
      <c r="H2316">
        <v>1.3255624830577394E-2</v>
      </c>
      <c r="I2316">
        <v>74.3</v>
      </c>
      <c r="J2316">
        <v>3.0211439414475467E-2</v>
      </c>
      <c r="K2316">
        <v>58.49</v>
      </c>
      <c r="L2316">
        <v>2.3782867985904042E-2</v>
      </c>
      <c r="M2316" s="41">
        <v>5.19866943359375E-2</v>
      </c>
      <c r="N2316" s="41">
        <v>2.1138531174818719E-5</v>
      </c>
    </row>
    <row r="2317" spans="1:14" x14ac:dyDescent="0.25">
      <c r="A2317">
        <v>7820412</v>
      </c>
      <c r="B2317" t="s">
        <v>27</v>
      </c>
      <c r="C2317" t="s">
        <v>5</v>
      </c>
      <c r="D2317" t="s">
        <v>151</v>
      </c>
      <c r="E2317" t="s">
        <v>955</v>
      </c>
      <c r="F2317">
        <v>9.4876660341555979E-4</v>
      </c>
      <c r="G2317">
        <v>27</v>
      </c>
      <c r="H2317">
        <v>2.5616698292220113E-2</v>
      </c>
      <c r="I2317">
        <v>67.3</v>
      </c>
      <c r="J2317">
        <v>6.3851992409867164E-2</v>
      </c>
      <c r="K2317">
        <v>54.18</v>
      </c>
      <c r="L2317">
        <v>5.1404174573055031E-2</v>
      </c>
      <c r="M2317" s="41">
        <v>-7.120148092508316E-2</v>
      </c>
      <c r="N2317" s="41">
        <v>-6.7553587215448923E-5</v>
      </c>
    </row>
    <row r="2318" spans="1:14" x14ac:dyDescent="0.25">
      <c r="A2318">
        <v>7820412</v>
      </c>
      <c r="B2318" t="s">
        <v>27</v>
      </c>
      <c r="C2318" t="s">
        <v>5</v>
      </c>
      <c r="D2318" t="s">
        <v>151</v>
      </c>
      <c r="E2318" t="s">
        <v>1393</v>
      </c>
      <c r="F2318">
        <v>1.3553808620222281E-4</v>
      </c>
      <c r="G2318">
        <v>35.5</v>
      </c>
      <c r="H2318">
        <v>4.8116020601789095E-3</v>
      </c>
      <c r="I2318">
        <v>62</v>
      </c>
      <c r="J2318">
        <v>8.4033613445378148E-3</v>
      </c>
      <c r="K2318">
        <v>55.544999999999995</v>
      </c>
      <c r="L2318">
        <v>7.5284629981024649E-3</v>
      </c>
      <c r="M2318" s="41" t="s">
        <v>99</v>
      </c>
      <c r="N2318" s="41" t="s">
        <v>99</v>
      </c>
    </row>
    <row r="2319" spans="1:14" x14ac:dyDescent="0.25">
      <c r="A2319">
        <v>7820412</v>
      </c>
      <c r="B2319" t="s">
        <v>27</v>
      </c>
      <c r="C2319" t="s">
        <v>5</v>
      </c>
      <c r="D2319" t="s">
        <v>151</v>
      </c>
      <c r="E2319" t="s">
        <v>1393</v>
      </c>
      <c r="F2319">
        <v>2.7107617240444562E-4</v>
      </c>
      <c r="G2319">
        <v>35.5</v>
      </c>
      <c r="H2319">
        <v>9.623204120357819E-3</v>
      </c>
      <c r="I2319">
        <v>62</v>
      </c>
      <c r="J2319">
        <v>1.680672268907563E-2</v>
      </c>
      <c r="K2319">
        <v>55.544999999999995</v>
      </c>
      <c r="L2319">
        <v>1.505692599620493E-2</v>
      </c>
      <c r="M2319" s="41" t="s">
        <v>99</v>
      </c>
      <c r="N2319" s="41" t="s">
        <v>99</v>
      </c>
    </row>
    <row r="2320" spans="1:14" x14ac:dyDescent="0.25">
      <c r="A2320">
        <v>7820412</v>
      </c>
      <c r="B2320" t="s">
        <v>27</v>
      </c>
      <c r="C2320" t="s">
        <v>5</v>
      </c>
      <c r="D2320" t="s">
        <v>151</v>
      </c>
      <c r="E2320" t="s">
        <v>956</v>
      </c>
      <c r="F2320">
        <v>1.2198427758200055E-3</v>
      </c>
      <c r="G2320">
        <v>36.200000000000003</v>
      </c>
      <c r="H2320">
        <v>4.4158308484684203E-2</v>
      </c>
      <c r="I2320">
        <v>51.3</v>
      </c>
      <c r="J2320">
        <v>6.2577934399566285E-2</v>
      </c>
      <c r="K2320">
        <v>54.405000000000001</v>
      </c>
      <c r="L2320">
        <v>6.6365546218487406E-2</v>
      </c>
      <c r="M2320" s="41">
        <v>-7.7136106789112091E-2</v>
      </c>
      <c r="N2320" s="41">
        <v>-9.4093922621578863E-5</v>
      </c>
    </row>
    <row r="2321" spans="1:14" x14ac:dyDescent="0.25">
      <c r="A2321">
        <v>7820412</v>
      </c>
      <c r="B2321" t="s">
        <v>27</v>
      </c>
      <c r="C2321" t="s">
        <v>5</v>
      </c>
      <c r="D2321" t="s">
        <v>151</v>
      </c>
      <c r="E2321" t="s">
        <v>957</v>
      </c>
      <c r="F2321">
        <v>1.3553808620222283E-3</v>
      </c>
      <c r="G2321">
        <v>25.7</v>
      </c>
      <c r="H2321">
        <v>3.483328815397127E-2</v>
      </c>
      <c r="I2321">
        <v>82</v>
      </c>
      <c r="J2321">
        <v>0.11114123068582273</v>
      </c>
      <c r="K2321">
        <v>53.014999999999993</v>
      </c>
      <c r="L2321">
        <v>7.1855516400108427E-2</v>
      </c>
      <c r="M2321" s="41">
        <v>9.3253955245018005E-2</v>
      </c>
      <c r="N2321" s="41">
        <v>1.2639462624697479E-4</v>
      </c>
    </row>
    <row r="2322" spans="1:14" x14ac:dyDescent="0.25">
      <c r="A2322">
        <v>7820412</v>
      </c>
      <c r="B2322" t="s">
        <v>27</v>
      </c>
      <c r="C2322" t="s">
        <v>5</v>
      </c>
      <c r="D2322" t="s">
        <v>151</v>
      </c>
      <c r="E2322" t="s">
        <v>958</v>
      </c>
      <c r="F2322">
        <v>6.7769043101111417E-4</v>
      </c>
      <c r="G2322">
        <v>21.6</v>
      </c>
      <c r="H2322">
        <v>1.4638113309840066E-2</v>
      </c>
      <c r="I2322">
        <v>64.2</v>
      </c>
      <c r="J2322">
        <v>4.350772567091353E-2</v>
      </c>
      <c r="K2322">
        <v>49.905000000000001</v>
      </c>
      <c r="L2322">
        <v>3.3820140959609654E-2</v>
      </c>
      <c r="M2322" s="41">
        <v>8.3870524540543556E-3</v>
      </c>
      <c r="N2322" s="41">
        <v>5.6838251925009188E-6</v>
      </c>
    </row>
    <row r="2323" spans="1:14" x14ac:dyDescent="0.25">
      <c r="A2323">
        <v>7820412</v>
      </c>
      <c r="B2323" t="s">
        <v>27</v>
      </c>
      <c r="C2323" t="s">
        <v>5</v>
      </c>
      <c r="D2323" t="s">
        <v>151</v>
      </c>
      <c r="E2323" t="s">
        <v>959</v>
      </c>
      <c r="F2323">
        <v>1.0843046896177825E-3</v>
      </c>
      <c r="G2323">
        <v>52.3</v>
      </c>
      <c r="H2323">
        <v>5.6709135267010019E-2</v>
      </c>
      <c r="I2323">
        <v>83.6</v>
      </c>
      <c r="J2323">
        <v>9.0647872052046607E-2</v>
      </c>
      <c r="K2323">
        <v>66.94</v>
      </c>
      <c r="L2323">
        <v>7.2583355923014362E-2</v>
      </c>
      <c r="M2323" s="41">
        <v>-3.6798883229494095E-2</v>
      </c>
      <c r="N2323" s="41">
        <v>-3.9901201658437619E-5</v>
      </c>
    </row>
    <row r="2324" spans="1:14" x14ac:dyDescent="0.25">
      <c r="A2324">
        <v>7820412</v>
      </c>
      <c r="B2324" t="s">
        <v>27</v>
      </c>
      <c r="C2324" t="s">
        <v>5</v>
      </c>
      <c r="D2324" t="s">
        <v>151</v>
      </c>
      <c r="E2324" t="s">
        <v>1394</v>
      </c>
      <c r="F2324">
        <v>4.0661425860666849E-4</v>
      </c>
      <c r="G2324">
        <v>89.8</v>
      </c>
      <c r="H2324">
        <v>3.6513960422878827E-2</v>
      </c>
      <c r="I2324">
        <v>97.9</v>
      </c>
      <c r="J2324">
        <v>3.9807535917592847E-2</v>
      </c>
      <c r="K2324">
        <v>88.525000000000006</v>
      </c>
      <c r="L2324">
        <v>3.5995527243155329E-2</v>
      </c>
      <c r="M2324" s="41">
        <v>0.11328288167715073</v>
      </c>
      <c r="N2324" s="41">
        <v>4.6062434945981596E-5</v>
      </c>
    </row>
    <row r="2325" spans="1:14" x14ac:dyDescent="0.25">
      <c r="A2325">
        <v>7820412</v>
      </c>
      <c r="B2325" t="s">
        <v>27</v>
      </c>
      <c r="C2325" t="s">
        <v>5</v>
      </c>
      <c r="D2325" t="s">
        <v>151</v>
      </c>
      <c r="E2325" t="s">
        <v>1395</v>
      </c>
      <c r="F2325">
        <v>1.0843046896177825E-3</v>
      </c>
      <c r="G2325">
        <v>74.7</v>
      </c>
      <c r="H2325">
        <v>8.0997560314448352E-2</v>
      </c>
      <c r="I2325">
        <v>91.6</v>
      </c>
      <c r="J2325">
        <v>9.9322309568988867E-2</v>
      </c>
      <c r="K2325">
        <v>81.745000000000005</v>
      </c>
      <c r="L2325">
        <v>8.8636486852805632E-2</v>
      </c>
      <c r="M2325" s="41">
        <v>-5.2051257342100143E-2</v>
      </c>
      <c r="N2325" s="41">
        <v>-5.6439422436541219E-5</v>
      </c>
    </row>
    <row r="2326" spans="1:14" x14ac:dyDescent="0.25">
      <c r="A2326">
        <v>7820412</v>
      </c>
      <c r="B2326" t="s">
        <v>27</v>
      </c>
      <c r="C2326" t="s">
        <v>5</v>
      </c>
      <c r="D2326" t="s">
        <v>151</v>
      </c>
      <c r="E2326" t="s">
        <v>960</v>
      </c>
      <c r="F2326">
        <v>1.0843046896177825E-3</v>
      </c>
      <c r="G2326">
        <v>25.5</v>
      </c>
      <c r="H2326">
        <v>2.7649769585253454E-2</v>
      </c>
      <c r="I2326">
        <v>55.7</v>
      </c>
      <c r="J2326">
        <v>6.039577121171049E-2</v>
      </c>
      <c r="K2326">
        <v>49.84</v>
      </c>
      <c r="L2326">
        <v>5.4041745730550282E-2</v>
      </c>
      <c r="M2326" s="41">
        <v>-1.1263473890721798E-2</v>
      </c>
      <c r="N2326" s="41">
        <v>-1.2213037561097095E-5</v>
      </c>
    </row>
    <row r="2327" spans="1:14" x14ac:dyDescent="0.25">
      <c r="A2327">
        <v>7820412</v>
      </c>
      <c r="B2327" t="s">
        <v>27</v>
      </c>
      <c r="C2327" t="s">
        <v>5</v>
      </c>
      <c r="D2327" t="s">
        <v>676</v>
      </c>
      <c r="E2327" t="s">
        <v>1396</v>
      </c>
      <c r="F2327">
        <v>2.7107617240444562E-4</v>
      </c>
      <c r="G2327">
        <v>72.2</v>
      </c>
      <c r="H2327">
        <v>1.9571699647600974E-2</v>
      </c>
      <c r="I2327">
        <v>99.3</v>
      </c>
      <c r="J2327">
        <v>2.6917863919761451E-2</v>
      </c>
      <c r="K2327">
        <v>83.335000000000008</v>
      </c>
      <c r="L2327">
        <v>2.2590132827324479E-2</v>
      </c>
      <c r="M2327" s="41">
        <v>0.48571941256523132</v>
      </c>
      <c r="N2327" s="41">
        <v>1.3166695922071871E-4</v>
      </c>
    </row>
    <row r="2328" spans="1:14" x14ac:dyDescent="0.25">
      <c r="A2328">
        <v>7820412</v>
      </c>
      <c r="B2328" t="s">
        <v>27</v>
      </c>
      <c r="C2328" t="s">
        <v>5</v>
      </c>
      <c r="D2328" t="s">
        <v>354</v>
      </c>
      <c r="E2328" t="s">
        <v>355</v>
      </c>
      <c r="F2328">
        <v>1.3553808620222281E-4</v>
      </c>
      <c r="G2328">
        <v>32.200000000000003</v>
      </c>
      <c r="H2328">
        <v>4.3643263757115747E-3</v>
      </c>
      <c r="I2328">
        <v>66.7</v>
      </c>
      <c r="J2328">
        <v>9.0403903496882616E-3</v>
      </c>
      <c r="K2328">
        <v>56.410000000000004</v>
      </c>
      <c r="L2328">
        <v>7.6457034426673891E-3</v>
      </c>
      <c r="M2328" s="41">
        <v>-6.7655831575393677E-2</v>
      </c>
      <c r="N2328" s="41">
        <v>-9.1699419321487764E-6</v>
      </c>
    </row>
    <row r="2329" spans="1:14" x14ac:dyDescent="0.25">
      <c r="A2329">
        <v>7820412</v>
      </c>
      <c r="B2329" t="s">
        <v>27</v>
      </c>
      <c r="C2329" t="s">
        <v>5</v>
      </c>
      <c r="D2329" t="s">
        <v>587</v>
      </c>
      <c r="E2329" t="s">
        <v>1397</v>
      </c>
      <c r="F2329">
        <v>1.3553808620222283E-3</v>
      </c>
      <c r="G2329">
        <v>50</v>
      </c>
      <c r="H2329">
        <v>6.7769043101111412E-2</v>
      </c>
      <c r="I2329">
        <v>99.6</v>
      </c>
      <c r="J2329">
        <v>0.13499593385741393</v>
      </c>
      <c r="K2329">
        <v>76.109999999999985</v>
      </c>
      <c r="L2329">
        <v>0.10315803740851177</v>
      </c>
      <c r="M2329" s="41">
        <v>0.28935956954956055</v>
      </c>
      <c r="N2329" s="41">
        <v>3.9219242281046429E-4</v>
      </c>
    </row>
    <row r="2330" spans="1:14" x14ac:dyDescent="0.25">
      <c r="A2330">
        <v>7820412</v>
      </c>
      <c r="B2330" t="s">
        <v>27</v>
      </c>
      <c r="C2330" t="s">
        <v>5</v>
      </c>
      <c r="D2330" t="s">
        <v>679</v>
      </c>
      <c r="E2330" t="s">
        <v>1398</v>
      </c>
      <c r="F2330">
        <v>9.4876660341555979E-4</v>
      </c>
      <c r="G2330">
        <v>58.1</v>
      </c>
      <c r="H2330">
        <v>5.5123339658444022E-2</v>
      </c>
      <c r="I2330">
        <v>43.1</v>
      </c>
      <c r="J2330">
        <v>4.0891840607210628E-2</v>
      </c>
      <c r="K2330">
        <v>57.239999999999995</v>
      </c>
      <c r="L2330">
        <v>5.430740037950664E-2</v>
      </c>
      <c r="M2330" s="41">
        <v>-0.26670369505882263</v>
      </c>
      <c r="N2330" s="41">
        <v>-2.5303955887933836E-4</v>
      </c>
    </row>
    <row r="2331" spans="1:14" x14ac:dyDescent="0.25">
      <c r="A2331">
        <v>7820412</v>
      </c>
      <c r="B2331" t="s">
        <v>27</v>
      </c>
      <c r="C2331" t="s">
        <v>5</v>
      </c>
      <c r="D2331" t="s">
        <v>681</v>
      </c>
      <c r="E2331" t="s">
        <v>1399</v>
      </c>
      <c r="F2331">
        <v>2.304147465437788E-3</v>
      </c>
      <c r="G2331">
        <v>53.4</v>
      </c>
      <c r="H2331">
        <v>0.12304147465437788</v>
      </c>
      <c r="I2331">
        <v>83.6</v>
      </c>
      <c r="J2331">
        <v>0.19262672811059905</v>
      </c>
      <c r="K2331">
        <v>67.599999999999994</v>
      </c>
      <c r="L2331">
        <v>0.15576036866359447</v>
      </c>
      <c r="M2331" s="41">
        <v>-2.1523043513298035E-2</v>
      </c>
      <c r="N2331" s="41">
        <v>-4.959226615967289E-5</v>
      </c>
    </row>
    <row r="2332" spans="1:14" x14ac:dyDescent="0.25">
      <c r="A2332">
        <v>7820412</v>
      </c>
      <c r="B2332" t="s">
        <v>27</v>
      </c>
      <c r="C2332" t="s">
        <v>5</v>
      </c>
      <c r="D2332" t="s">
        <v>681</v>
      </c>
      <c r="E2332" t="s">
        <v>1400</v>
      </c>
      <c r="F2332">
        <v>2.8462998102466793E-3</v>
      </c>
      <c r="G2332">
        <v>62.5</v>
      </c>
      <c r="H2332">
        <v>0.17789373814041745</v>
      </c>
      <c r="I2332">
        <v>59.5</v>
      </c>
      <c r="J2332">
        <v>0.16935483870967741</v>
      </c>
      <c r="K2332">
        <v>65.089999999999989</v>
      </c>
      <c r="L2332">
        <v>0.18526565464895633</v>
      </c>
      <c r="M2332" s="41">
        <v>-8.9477308094501495E-2</v>
      </c>
      <c r="N2332" s="41">
        <v>-2.5467924505076327E-4</v>
      </c>
    </row>
    <row r="2333" spans="1:14" x14ac:dyDescent="0.25">
      <c r="A2333">
        <v>7820412</v>
      </c>
      <c r="B2333" t="s">
        <v>27</v>
      </c>
      <c r="C2333" t="s">
        <v>5</v>
      </c>
      <c r="D2333" t="s">
        <v>514</v>
      </c>
      <c r="E2333" t="s">
        <v>1401</v>
      </c>
      <c r="F2333">
        <v>4.0661425860666849E-4</v>
      </c>
      <c r="G2333">
        <v>64.400000000000006</v>
      </c>
      <c r="H2333">
        <v>2.6185958254269451E-2</v>
      </c>
      <c r="I2333">
        <v>56.2</v>
      </c>
      <c r="J2333">
        <v>2.2851721333694772E-2</v>
      </c>
      <c r="K2333">
        <v>68.86</v>
      </c>
      <c r="L2333">
        <v>2.7999457847655191E-2</v>
      </c>
      <c r="M2333" s="41">
        <v>-0.11466892808675766</v>
      </c>
      <c r="N2333" s="41">
        <v>-4.6626021179218349E-5</v>
      </c>
    </row>
    <row r="2334" spans="1:14" x14ac:dyDescent="0.25">
      <c r="A2334">
        <v>7820412</v>
      </c>
      <c r="B2334" t="s">
        <v>27</v>
      </c>
      <c r="C2334" t="s">
        <v>5</v>
      </c>
      <c r="D2334" t="s">
        <v>514</v>
      </c>
      <c r="E2334" t="s">
        <v>1402</v>
      </c>
      <c r="F2334">
        <v>1.3553808620222283E-3</v>
      </c>
      <c r="G2334">
        <v>60.4</v>
      </c>
      <c r="H2334">
        <v>8.1865004066142583E-2</v>
      </c>
      <c r="I2334">
        <v>51.5</v>
      </c>
      <c r="J2334">
        <v>6.9802114394144757E-2</v>
      </c>
      <c r="K2334">
        <v>60.999999999999993</v>
      </c>
      <c r="L2334">
        <v>8.2678232583355923E-2</v>
      </c>
      <c r="M2334" s="41">
        <v>-0.20787565410137177</v>
      </c>
      <c r="N2334" s="41">
        <v>-2.8175068324935184E-4</v>
      </c>
    </row>
    <row r="2335" spans="1:14" x14ac:dyDescent="0.25">
      <c r="A2335">
        <v>7820412</v>
      </c>
      <c r="B2335" t="s">
        <v>27</v>
      </c>
      <c r="C2335" t="s">
        <v>5</v>
      </c>
      <c r="D2335" t="s">
        <v>514</v>
      </c>
      <c r="E2335" t="s">
        <v>1403</v>
      </c>
      <c r="F2335">
        <v>4.0661425860666849E-4</v>
      </c>
      <c r="G2335">
        <v>61.1</v>
      </c>
      <c r="H2335">
        <v>2.4844131200867446E-2</v>
      </c>
      <c r="I2335">
        <v>70.2</v>
      </c>
      <c r="J2335">
        <v>2.8544320954188129E-2</v>
      </c>
      <c r="K2335">
        <v>67.87</v>
      </c>
      <c r="L2335">
        <v>2.7596909731634593E-2</v>
      </c>
      <c r="M2335" s="41">
        <v>-6.6907219588756561E-2</v>
      </c>
      <c r="N2335" s="41">
        <v>-2.7205429488515815E-5</v>
      </c>
    </row>
    <row r="2336" spans="1:14" x14ac:dyDescent="0.25">
      <c r="A2336">
        <v>7820412</v>
      </c>
      <c r="B2336" t="s">
        <v>27</v>
      </c>
      <c r="C2336" t="s">
        <v>5</v>
      </c>
      <c r="D2336" t="s">
        <v>1015</v>
      </c>
      <c r="E2336" t="s">
        <v>1404</v>
      </c>
      <c r="F2336">
        <v>9.4876660341555979E-4</v>
      </c>
      <c r="G2336">
        <v>56.8</v>
      </c>
      <c r="H2336">
        <v>5.3889943074003792E-2</v>
      </c>
      <c r="I2336">
        <v>100</v>
      </c>
      <c r="J2336">
        <v>9.4876660341555979E-2</v>
      </c>
      <c r="K2336">
        <v>79.875</v>
      </c>
      <c r="L2336">
        <v>7.5782732447817844E-2</v>
      </c>
      <c r="M2336" s="41">
        <v>0.12470508366823196</v>
      </c>
      <c r="N2336" s="41">
        <v>1.1831601866056163E-4</v>
      </c>
    </row>
    <row r="2337" spans="1:14" x14ac:dyDescent="0.25">
      <c r="A2337">
        <v>7820412</v>
      </c>
      <c r="B2337" t="s">
        <v>27</v>
      </c>
      <c r="C2337" t="s">
        <v>5</v>
      </c>
      <c r="D2337" t="s">
        <v>686</v>
      </c>
      <c r="E2337" t="s">
        <v>1405</v>
      </c>
      <c r="F2337">
        <v>1.0843046896177825E-3</v>
      </c>
      <c r="G2337">
        <v>66.599999999999994</v>
      </c>
      <c r="H2337">
        <v>7.2214692328544314E-2</v>
      </c>
      <c r="I2337">
        <v>35.700000000000003</v>
      </c>
      <c r="J2337">
        <v>3.870967741935484E-2</v>
      </c>
      <c r="K2337">
        <v>57.654999999999994</v>
      </c>
      <c r="L2337">
        <v>6.2515586879913237E-2</v>
      </c>
      <c r="M2337" s="41">
        <v>-0.20193836092948914</v>
      </c>
      <c r="N2337" s="41">
        <v>-2.1896271176957346E-4</v>
      </c>
    </row>
    <row r="2338" spans="1:14" x14ac:dyDescent="0.25">
      <c r="A2338">
        <v>7820412</v>
      </c>
      <c r="B2338" t="s">
        <v>27</v>
      </c>
      <c r="C2338" t="s">
        <v>5</v>
      </c>
      <c r="D2338" t="s">
        <v>57</v>
      </c>
      <c r="E2338" t="s">
        <v>117</v>
      </c>
      <c r="F2338">
        <v>1.3553808620222281E-4</v>
      </c>
      <c r="G2338">
        <v>43.7</v>
      </c>
      <c r="H2338">
        <v>5.9230143670371375E-3</v>
      </c>
      <c r="I2338">
        <v>38.700000000000003</v>
      </c>
      <c r="J2338">
        <v>5.2453239360260228E-3</v>
      </c>
      <c r="K2338">
        <v>56.489999999999995</v>
      </c>
      <c r="L2338">
        <v>7.6565464895635661E-3</v>
      </c>
      <c r="M2338" s="41">
        <v>-0.17526163160800934</v>
      </c>
      <c r="N2338" s="41">
        <v>-2.3754626132828589E-5</v>
      </c>
    </row>
    <row r="2339" spans="1:14" x14ac:dyDescent="0.25">
      <c r="A2339">
        <v>7820412</v>
      </c>
      <c r="B2339" t="s">
        <v>27</v>
      </c>
      <c r="C2339" t="s">
        <v>5</v>
      </c>
      <c r="D2339" t="s">
        <v>57</v>
      </c>
      <c r="E2339" t="s">
        <v>118</v>
      </c>
      <c r="F2339">
        <v>2.304147465437788E-3</v>
      </c>
      <c r="G2339">
        <v>45.2</v>
      </c>
      <c r="H2339">
        <v>0.10414746543778802</v>
      </c>
      <c r="I2339">
        <v>78.5</v>
      </c>
      <c r="J2339">
        <v>0.18087557603686635</v>
      </c>
      <c r="K2339">
        <v>66.355000000000004</v>
      </c>
      <c r="L2339">
        <v>0.15289170506912445</v>
      </c>
      <c r="M2339" s="41">
        <v>-1.6132773598656058E-3</v>
      </c>
      <c r="N2339" s="41">
        <v>-3.717228939782502E-6</v>
      </c>
    </row>
    <row r="2340" spans="1:14" x14ac:dyDescent="0.25">
      <c r="A2340">
        <v>7820412</v>
      </c>
      <c r="B2340" t="s">
        <v>27</v>
      </c>
      <c r="C2340" t="s">
        <v>5</v>
      </c>
      <c r="D2340" t="s">
        <v>57</v>
      </c>
      <c r="E2340" t="s">
        <v>119</v>
      </c>
      <c r="F2340">
        <v>5.4215234480889125E-4</v>
      </c>
      <c r="G2340">
        <v>25.6</v>
      </c>
      <c r="H2340">
        <v>1.3879100027107617E-2</v>
      </c>
      <c r="I2340">
        <v>69.7</v>
      </c>
      <c r="J2340">
        <v>3.7788018433179721E-2</v>
      </c>
      <c r="K2340">
        <v>60.100000000000009</v>
      </c>
      <c r="L2340">
        <v>3.2583355923014368E-2</v>
      </c>
      <c r="M2340" s="41">
        <v>-4.4592093676328659E-2</v>
      </c>
      <c r="N2340" s="41">
        <v>-2.4175708146559314E-5</v>
      </c>
    </row>
    <row r="2341" spans="1:14" x14ac:dyDescent="0.25">
      <c r="A2341">
        <v>7820412</v>
      </c>
      <c r="B2341" t="s">
        <v>27</v>
      </c>
      <c r="C2341" t="s">
        <v>5</v>
      </c>
      <c r="D2341" t="s">
        <v>57</v>
      </c>
      <c r="E2341" t="s">
        <v>120</v>
      </c>
      <c r="F2341">
        <v>6.7769043101111417E-4</v>
      </c>
      <c r="G2341">
        <v>42.5</v>
      </c>
      <c r="H2341">
        <v>2.880184331797235E-2</v>
      </c>
      <c r="I2341">
        <v>58.1</v>
      </c>
      <c r="J2341">
        <v>3.9373814041745732E-2</v>
      </c>
      <c r="K2341">
        <v>56.129999999999995</v>
      </c>
      <c r="L2341">
        <v>3.8038763892653836E-2</v>
      </c>
      <c r="M2341" s="41">
        <v>-0.22842724621295929</v>
      </c>
      <c r="N2341" s="41">
        <v>-1.5480295894074227E-4</v>
      </c>
    </row>
    <row r="2342" spans="1:14" x14ac:dyDescent="0.25">
      <c r="A2342">
        <v>7820412</v>
      </c>
      <c r="B2342" t="s">
        <v>27</v>
      </c>
      <c r="C2342" t="s">
        <v>5</v>
      </c>
      <c r="D2342" t="s">
        <v>57</v>
      </c>
      <c r="E2342" t="s">
        <v>121</v>
      </c>
      <c r="F2342">
        <v>6.7769043101111417E-4</v>
      </c>
      <c r="G2342">
        <v>20.9</v>
      </c>
      <c r="H2342">
        <v>1.4163730008132286E-2</v>
      </c>
      <c r="I2342">
        <v>78.099999999999994</v>
      </c>
      <c r="J2342">
        <v>5.2927622661968016E-2</v>
      </c>
      <c r="K2342">
        <v>54.789999999999992</v>
      </c>
      <c r="L2342">
        <v>3.7130658715098942E-2</v>
      </c>
      <c r="M2342" s="41">
        <v>6.6477231681346893E-2</v>
      </c>
      <c r="N2342" s="41">
        <v>4.5050983790557669E-5</v>
      </c>
    </row>
    <row r="2343" spans="1:14" x14ac:dyDescent="0.25">
      <c r="A2343">
        <v>7820412</v>
      </c>
      <c r="B2343" t="s">
        <v>27</v>
      </c>
      <c r="C2343" t="s">
        <v>5</v>
      </c>
      <c r="D2343" t="s">
        <v>57</v>
      </c>
      <c r="E2343" t="s">
        <v>122</v>
      </c>
      <c r="F2343">
        <v>1.2198427758200055E-3</v>
      </c>
      <c r="G2343">
        <v>22.5</v>
      </c>
      <c r="H2343">
        <v>2.7446462455950123E-2</v>
      </c>
      <c r="I2343">
        <v>60.5</v>
      </c>
      <c r="J2343">
        <v>7.3800487937110332E-2</v>
      </c>
      <c r="K2343">
        <v>51.57</v>
      </c>
      <c r="L2343">
        <v>6.2907291949037686E-2</v>
      </c>
      <c r="M2343" s="41">
        <v>-0.18265624344348907</v>
      </c>
      <c r="N2343" s="41">
        <v>-2.2281189902296038E-4</v>
      </c>
    </row>
    <row r="2344" spans="1:14" x14ac:dyDescent="0.25">
      <c r="A2344">
        <v>7820412</v>
      </c>
      <c r="B2344" t="s">
        <v>27</v>
      </c>
      <c r="C2344" t="s">
        <v>5</v>
      </c>
      <c r="D2344" t="s">
        <v>1020</v>
      </c>
      <c r="E2344" t="s">
        <v>1406</v>
      </c>
      <c r="F2344">
        <v>9.4876660341555979E-4</v>
      </c>
      <c r="G2344">
        <v>64.7</v>
      </c>
      <c r="H2344">
        <v>6.1385199240986718E-2</v>
      </c>
      <c r="I2344">
        <v>37.1</v>
      </c>
      <c r="J2344">
        <v>3.519924098671727E-2</v>
      </c>
      <c r="K2344">
        <v>63.539999999999992</v>
      </c>
      <c r="L2344">
        <v>6.0284629981024664E-2</v>
      </c>
      <c r="M2344" s="41">
        <v>-0.17768189311027527</v>
      </c>
      <c r="N2344" s="41">
        <v>-1.6857864621468242E-4</v>
      </c>
    </row>
    <row r="2345" spans="1:14" x14ac:dyDescent="0.25">
      <c r="A2345">
        <v>7820412</v>
      </c>
      <c r="B2345" t="s">
        <v>27</v>
      </c>
      <c r="C2345" t="s">
        <v>5</v>
      </c>
      <c r="D2345" t="s">
        <v>1407</v>
      </c>
      <c r="E2345" t="s">
        <v>1408</v>
      </c>
      <c r="F2345">
        <v>8.1322851721333698E-4</v>
      </c>
      <c r="G2345">
        <v>86.3</v>
      </c>
      <c r="H2345">
        <v>7.0181621035510983E-2</v>
      </c>
      <c r="I2345">
        <v>41.9</v>
      </c>
      <c r="J2345">
        <v>3.4074274871238819E-2</v>
      </c>
      <c r="K2345">
        <v>70.224999999999994</v>
      </c>
      <c r="L2345">
        <v>5.7108972621306583E-2</v>
      </c>
      <c r="M2345" s="41">
        <v>-0.31070622801780701</v>
      </c>
      <c r="N2345" s="41">
        <v>-2.5267516509987019E-4</v>
      </c>
    </row>
    <row r="2346" spans="1:14" x14ac:dyDescent="0.25">
      <c r="A2346">
        <v>7820412</v>
      </c>
      <c r="B2346" t="s">
        <v>27</v>
      </c>
      <c r="C2346" t="s">
        <v>5</v>
      </c>
      <c r="D2346" t="s">
        <v>690</v>
      </c>
      <c r="E2346" t="s">
        <v>1409</v>
      </c>
      <c r="F2346">
        <v>1.3553808620222281E-4</v>
      </c>
      <c r="G2346">
        <v>42.3</v>
      </c>
      <c r="H2346">
        <v>5.7332610463540247E-3</v>
      </c>
      <c r="I2346">
        <v>72.400000000000006</v>
      </c>
      <c r="J2346">
        <v>9.8129574410409318E-3</v>
      </c>
      <c r="K2346">
        <v>63.075000000000003</v>
      </c>
      <c r="L2346">
        <v>8.5490647872052041E-3</v>
      </c>
      <c r="M2346" s="41">
        <v>-7.3403604328632355E-2</v>
      </c>
      <c r="N2346" s="41">
        <v>-9.9489840510480283E-6</v>
      </c>
    </row>
    <row r="2347" spans="1:14" x14ac:dyDescent="0.25">
      <c r="A2347">
        <v>7820412</v>
      </c>
      <c r="B2347" t="s">
        <v>27</v>
      </c>
      <c r="C2347" t="s">
        <v>5</v>
      </c>
      <c r="D2347" t="s">
        <v>692</v>
      </c>
      <c r="E2347" t="s">
        <v>1410</v>
      </c>
      <c r="F2347">
        <v>1.2198427758200055E-3</v>
      </c>
      <c r="G2347">
        <v>55</v>
      </c>
      <c r="H2347">
        <v>6.7091352670100302E-2</v>
      </c>
      <c r="I2347">
        <v>72.7</v>
      </c>
      <c r="J2347">
        <v>8.8682569802114405E-2</v>
      </c>
      <c r="K2347">
        <v>65.724999999999994</v>
      </c>
      <c r="L2347">
        <v>8.0174166440769856E-2</v>
      </c>
      <c r="M2347" s="41">
        <v>-3.1171828508377075E-2</v>
      </c>
      <c r="N2347" s="41">
        <v>-3.8024729815043875E-5</v>
      </c>
    </row>
    <row r="2348" spans="1:14" x14ac:dyDescent="0.25">
      <c r="A2348">
        <v>7820412</v>
      </c>
      <c r="B2348" t="s">
        <v>27</v>
      </c>
      <c r="C2348" t="s">
        <v>5</v>
      </c>
      <c r="D2348" t="s">
        <v>692</v>
      </c>
      <c r="E2348" t="s">
        <v>1411</v>
      </c>
      <c r="F2348">
        <v>1.7619951206288968E-3</v>
      </c>
      <c r="G2348">
        <v>86.4</v>
      </c>
      <c r="H2348">
        <v>0.1522363784223367</v>
      </c>
      <c r="I2348">
        <v>95</v>
      </c>
      <c r="J2348">
        <v>0.16738953645974519</v>
      </c>
      <c r="K2348">
        <v>85.995000000000005</v>
      </c>
      <c r="L2348">
        <v>0.151522770398482</v>
      </c>
      <c r="M2348" s="41">
        <v>6.458890438079834E-2</v>
      </c>
      <c r="N2348" s="41">
        <v>1.1380533436573304E-4</v>
      </c>
    </row>
    <row r="2349" spans="1:14" x14ac:dyDescent="0.25">
      <c r="A2349">
        <v>7820412</v>
      </c>
      <c r="B2349" t="s">
        <v>27</v>
      </c>
      <c r="C2349" t="s">
        <v>5</v>
      </c>
      <c r="D2349" t="s">
        <v>695</v>
      </c>
      <c r="E2349" t="s">
        <v>1412</v>
      </c>
      <c r="F2349">
        <v>9.4876660341555979E-4</v>
      </c>
      <c r="G2349">
        <v>92</v>
      </c>
      <c r="H2349">
        <v>8.7286527514231507E-2</v>
      </c>
      <c r="I2349">
        <v>72.3</v>
      </c>
      <c r="J2349">
        <v>6.8595825426944965E-2</v>
      </c>
      <c r="K2349">
        <v>81.139999999999986</v>
      </c>
      <c r="L2349">
        <v>7.6982922201138504E-2</v>
      </c>
      <c r="M2349" s="41">
        <v>-2.3674901574850082E-2</v>
      </c>
      <c r="N2349" s="41">
        <v>-2.2461955953368199E-5</v>
      </c>
    </row>
    <row r="2350" spans="1:14" x14ac:dyDescent="0.25">
      <c r="A2350">
        <v>7820412</v>
      </c>
      <c r="B2350" t="s">
        <v>27</v>
      </c>
      <c r="C2350" t="s">
        <v>5</v>
      </c>
      <c r="D2350" t="s">
        <v>697</v>
      </c>
      <c r="E2350" t="s">
        <v>1413</v>
      </c>
      <c r="F2350">
        <v>5.4215234480889125E-4</v>
      </c>
      <c r="G2350">
        <v>71.599999999999994</v>
      </c>
      <c r="H2350">
        <v>3.8818107888316612E-2</v>
      </c>
      <c r="I2350">
        <v>68.900000000000006</v>
      </c>
      <c r="J2350">
        <v>3.7354296557332613E-2</v>
      </c>
      <c r="K2350">
        <v>73.314999999999998</v>
      </c>
      <c r="L2350">
        <v>3.9747899159663862E-2</v>
      </c>
      <c r="M2350" s="41">
        <v>2.260117419064045E-2</v>
      </c>
      <c r="N2350" s="41">
        <v>1.2253279582889915E-5</v>
      </c>
    </row>
    <row r="2351" spans="1:14" x14ac:dyDescent="0.25">
      <c r="A2351">
        <v>7820412</v>
      </c>
      <c r="B2351" t="s">
        <v>27</v>
      </c>
      <c r="C2351" t="s">
        <v>5</v>
      </c>
      <c r="D2351" t="s">
        <v>697</v>
      </c>
      <c r="E2351" t="s">
        <v>1414</v>
      </c>
      <c r="F2351">
        <v>1.2198427758200055E-3</v>
      </c>
      <c r="G2351">
        <v>52.9</v>
      </c>
      <c r="H2351">
        <v>6.4529682840878289E-2</v>
      </c>
      <c r="I2351">
        <v>71.5</v>
      </c>
      <c r="J2351">
        <v>8.7218758471130392E-2</v>
      </c>
      <c r="K2351">
        <v>66.914999999999992</v>
      </c>
      <c r="L2351">
        <v>8.1625779343995661E-2</v>
      </c>
      <c r="M2351" s="41">
        <v>-2.6257066056132317E-2</v>
      </c>
      <c r="N2351" s="41">
        <v>-3.2029492342801688E-5</v>
      </c>
    </row>
    <row r="2352" spans="1:14" x14ac:dyDescent="0.25">
      <c r="A2352">
        <v>7820412</v>
      </c>
      <c r="B2352" t="s">
        <v>27</v>
      </c>
      <c r="C2352" t="s">
        <v>5</v>
      </c>
      <c r="D2352" t="s">
        <v>700</v>
      </c>
      <c r="E2352" t="s">
        <v>1415</v>
      </c>
      <c r="F2352">
        <v>1.3553808620222283E-3</v>
      </c>
      <c r="G2352">
        <v>50.3</v>
      </c>
      <c r="H2352">
        <v>6.8175657359718075E-2</v>
      </c>
      <c r="I2352">
        <v>87.1</v>
      </c>
      <c r="J2352">
        <v>0.11805367308213607</v>
      </c>
      <c r="K2352">
        <v>69.364999999999995</v>
      </c>
      <c r="L2352">
        <v>9.4015993494171862E-2</v>
      </c>
      <c r="M2352" s="41">
        <v>-2.9751859605312347E-2</v>
      </c>
      <c r="N2352" s="41">
        <v>-4.0325101118612565E-5</v>
      </c>
    </row>
    <row r="2353" spans="1:14" x14ac:dyDescent="0.25">
      <c r="A2353">
        <v>7820412</v>
      </c>
      <c r="B2353" t="s">
        <v>27</v>
      </c>
      <c r="C2353" t="s">
        <v>5</v>
      </c>
      <c r="D2353" t="s">
        <v>76</v>
      </c>
      <c r="E2353" t="s">
        <v>123</v>
      </c>
      <c r="F2353">
        <v>1.626457034426674E-3</v>
      </c>
      <c r="G2353">
        <v>55.8</v>
      </c>
      <c r="H2353">
        <v>9.07563025210084E-2</v>
      </c>
      <c r="I2353">
        <v>100</v>
      </c>
      <c r="J2353">
        <v>0.16264570344266741</v>
      </c>
      <c r="K2353">
        <v>77.35499999999999</v>
      </c>
      <c r="L2353">
        <v>0.12581458389807534</v>
      </c>
      <c r="M2353" s="41">
        <v>8.231014758348465E-2</v>
      </c>
      <c r="N2353" s="41">
        <v>1.338739185418563E-4</v>
      </c>
    </row>
    <row r="2354" spans="1:14" x14ac:dyDescent="0.25">
      <c r="A2354">
        <v>7820412</v>
      </c>
      <c r="B2354" t="s">
        <v>27</v>
      </c>
      <c r="C2354" t="s">
        <v>5</v>
      </c>
      <c r="D2354" t="s">
        <v>702</v>
      </c>
      <c r="E2354" t="s">
        <v>1416</v>
      </c>
      <c r="F2354">
        <v>1.3553808620222281E-4</v>
      </c>
      <c r="G2354">
        <v>73.2</v>
      </c>
      <c r="H2354">
        <v>9.9213879100027106E-3</v>
      </c>
      <c r="I2354">
        <v>79.3</v>
      </c>
      <c r="J2354">
        <v>1.0748170235836269E-2</v>
      </c>
      <c r="K2354">
        <v>79.89</v>
      </c>
      <c r="L2354">
        <v>1.082813770669558E-2</v>
      </c>
      <c r="M2354" s="41">
        <v>2.4100060109049082E-3</v>
      </c>
      <c r="N2354" s="41">
        <v>3.2664760245390459E-7</v>
      </c>
    </row>
    <row r="2355" spans="1:14" x14ac:dyDescent="0.25">
      <c r="A2355">
        <v>7820412</v>
      </c>
      <c r="B2355" t="s">
        <v>27</v>
      </c>
      <c r="C2355" t="s">
        <v>5</v>
      </c>
      <c r="D2355" t="s">
        <v>704</v>
      </c>
      <c r="E2355" t="s">
        <v>1417</v>
      </c>
      <c r="F2355">
        <v>1.3553808620222281E-4</v>
      </c>
      <c r="G2355">
        <v>34.6</v>
      </c>
      <c r="H2355">
        <v>4.6896177825969092E-3</v>
      </c>
      <c r="I2355">
        <v>100</v>
      </c>
      <c r="J2355">
        <v>1.355380862022228E-2</v>
      </c>
      <c r="K2355">
        <v>63.129999999999995</v>
      </c>
      <c r="L2355">
        <v>8.5565193819463255E-3</v>
      </c>
      <c r="M2355" s="41">
        <v>0.33705538511276245</v>
      </c>
      <c r="N2355" s="41">
        <v>4.5683841842337007E-5</v>
      </c>
    </row>
    <row r="2356" spans="1:14" x14ac:dyDescent="0.25">
      <c r="A2356">
        <v>7820412</v>
      </c>
      <c r="B2356" t="s">
        <v>27</v>
      </c>
      <c r="C2356" t="s">
        <v>5</v>
      </c>
      <c r="D2356" t="s">
        <v>706</v>
      </c>
      <c r="E2356" t="s">
        <v>1418</v>
      </c>
      <c r="F2356">
        <v>3.7950664136622392E-3</v>
      </c>
      <c r="G2356">
        <v>87.4</v>
      </c>
      <c r="H2356">
        <v>0.33168880455407973</v>
      </c>
      <c r="I2356">
        <v>100</v>
      </c>
      <c r="J2356">
        <v>0.37950664136622392</v>
      </c>
      <c r="K2356">
        <v>90.87</v>
      </c>
      <c r="L2356">
        <v>0.34485768500948771</v>
      </c>
      <c r="M2356" s="41">
        <v>0.18549369275569916</v>
      </c>
      <c r="N2356" s="41">
        <v>7.0396088332333646E-4</v>
      </c>
    </row>
    <row r="2357" spans="1:14" x14ac:dyDescent="0.25">
      <c r="A2357">
        <v>7820412</v>
      </c>
      <c r="B2357" t="s">
        <v>27</v>
      </c>
      <c r="C2357" t="s">
        <v>5</v>
      </c>
      <c r="D2357" t="s">
        <v>1042</v>
      </c>
      <c r="E2357" t="s">
        <v>1419</v>
      </c>
      <c r="F2357">
        <v>1.3553808620222281E-4</v>
      </c>
      <c r="G2357">
        <v>59.4</v>
      </c>
      <c r="H2357">
        <v>8.0509623204120355E-3</v>
      </c>
      <c r="I2357">
        <v>86.1</v>
      </c>
      <c r="J2357">
        <v>1.1669829222011383E-2</v>
      </c>
      <c r="K2357">
        <v>73.349999999999994</v>
      </c>
      <c r="L2357">
        <v>9.9417186229330424E-3</v>
      </c>
      <c r="M2357" s="41">
        <v>6.7432657815515995E-3</v>
      </c>
      <c r="N2357" s="41">
        <v>9.1396933878444008E-7</v>
      </c>
    </row>
    <row r="2358" spans="1:14" x14ac:dyDescent="0.25">
      <c r="A2358">
        <v>7820412</v>
      </c>
      <c r="B2358" t="s">
        <v>27</v>
      </c>
      <c r="C2358" t="s">
        <v>5</v>
      </c>
      <c r="D2358" t="s">
        <v>405</v>
      </c>
      <c r="E2358" t="s">
        <v>1420</v>
      </c>
      <c r="F2358">
        <v>4.0661425860666849E-4</v>
      </c>
      <c r="G2358">
        <v>67.5</v>
      </c>
      <c r="H2358">
        <v>2.7446462455950123E-2</v>
      </c>
      <c r="I2358">
        <v>51.6</v>
      </c>
      <c r="J2358">
        <v>2.0981295744104095E-2</v>
      </c>
      <c r="K2358">
        <v>67.644999999999996</v>
      </c>
      <c r="L2358">
        <v>2.7505421523448089E-2</v>
      </c>
      <c r="M2358" s="41">
        <v>-0.14085434377193451</v>
      </c>
      <c r="N2358" s="41">
        <v>-5.7273384564353966E-5</v>
      </c>
    </row>
    <row r="2359" spans="1:14" x14ac:dyDescent="0.25">
      <c r="A2359">
        <v>7820412</v>
      </c>
      <c r="B2359" t="s">
        <v>27</v>
      </c>
      <c r="C2359" t="s">
        <v>5</v>
      </c>
      <c r="D2359" t="s">
        <v>405</v>
      </c>
      <c r="E2359" t="s">
        <v>117</v>
      </c>
      <c r="F2359">
        <v>8.1322851721333698E-4</v>
      </c>
      <c r="G2359">
        <v>68.400000000000006</v>
      </c>
      <c r="H2359">
        <v>5.5624830577392252E-2</v>
      </c>
      <c r="I2359">
        <v>70.3</v>
      </c>
      <c r="J2359">
        <v>5.7169964760097586E-2</v>
      </c>
      <c r="K2359">
        <v>71.209999999999994</v>
      </c>
      <c r="L2359">
        <v>5.7910002710761722E-2</v>
      </c>
      <c r="M2359" s="41">
        <v>-0.17526163160800934</v>
      </c>
      <c r="N2359" s="41">
        <v>-1.4252775679697154E-4</v>
      </c>
    </row>
    <row r="2360" spans="1:14" x14ac:dyDescent="0.25">
      <c r="A2360">
        <v>7820412</v>
      </c>
      <c r="B2360" t="s">
        <v>27</v>
      </c>
      <c r="C2360" t="s">
        <v>5</v>
      </c>
      <c r="D2360" t="s">
        <v>405</v>
      </c>
      <c r="E2360" t="s">
        <v>1421</v>
      </c>
      <c r="F2360">
        <v>2.7107617240444562E-4</v>
      </c>
      <c r="G2360">
        <v>62.4</v>
      </c>
      <c r="H2360">
        <v>1.6915153158037405E-2</v>
      </c>
      <c r="I2360">
        <v>100</v>
      </c>
      <c r="J2360">
        <v>2.7107617240444561E-2</v>
      </c>
      <c r="K2360">
        <v>79.465000000000003</v>
      </c>
      <c r="L2360">
        <v>2.1541068040119273E-2</v>
      </c>
      <c r="M2360" s="41">
        <v>0.15319530665874481</v>
      </c>
      <c r="N2360" s="41">
        <v>4.1527597359377828E-5</v>
      </c>
    </row>
    <row r="2361" spans="1:14" x14ac:dyDescent="0.25">
      <c r="A2361">
        <v>7820412</v>
      </c>
      <c r="B2361" t="s">
        <v>27</v>
      </c>
      <c r="C2361" t="s">
        <v>5</v>
      </c>
      <c r="D2361" t="s">
        <v>405</v>
      </c>
      <c r="E2361" t="s">
        <v>1422</v>
      </c>
      <c r="F2361">
        <v>1.2198427758200055E-3</v>
      </c>
      <c r="G2361">
        <v>66.599999999999994</v>
      </c>
      <c r="H2361">
        <v>8.1241528869612362E-2</v>
      </c>
      <c r="I2361">
        <v>86.9</v>
      </c>
      <c r="J2361">
        <v>0.10600433721875849</v>
      </c>
      <c r="K2361">
        <v>75.41</v>
      </c>
      <c r="L2361">
        <v>9.1988343724586613E-2</v>
      </c>
      <c r="M2361" s="41">
        <v>0.10520462691783905</v>
      </c>
      <c r="N2361" s="41">
        <v>1.2833310412856485E-4</v>
      </c>
    </row>
    <row r="2362" spans="1:14" x14ac:dyDescent="0.25">
      <c r="A2362">
        <v>7820412</v>
      </c>
      <c r="B2362" t="s">
        <v>27</v>
      </c>
      <c r="C2362" t="s">
        <v>5</v>
      </c>
      <c r="D2362" t="s">
        <v>405</v>
      </c>
      <c r="E2362" t="s">
        <v>1423</v>
      </c>
      <c r="F2362">
        <v>1.626457034426674E-3</v>
      </c>
      <c r="G2362">
        <v>61.5</v>
      </c>
      <c r="H2362">
        <v>0.10002710761724044</v>
      </c>
      <c r="I2362">
        <v>74.3</v>
      </c>
      <c r="J2362">
        <v>0.12084575765790187</v>
      </c>
      <c r="K2362">
        <v>69.934999999999988</v>
      </c>
      <c r="L2362">
        <v>0.11374627270262942</v>
      </c>
      <c r="M2362" s="41">
        <v>-6.1020627617835999E-2</v>
      </c>
      <c r="N2362" s="41">
        <v>-9.9247429034159931E-5</v>
      </c>
    </row>
    <row r="2363" spans="1:14" x14ac:dyDescent="0.25">
      <c r="A2363">
        <v>7820412</v>
      </c>
      <c r="B2363" t="s">
        <v>27</v>
      </c>
      <c r="C2363" t="s">
        <v>5</v>
      </c>
      <c r="D2363" t="s">
        <v>407</v>
      </c>
      <c r="E2363" t="s">
        <v>1424</v>
      </c>
      <c r="F2363">
        <v>4.0661425860666849E-4</v>
      </c>
      <c r="G2363">
        <v>64.099999999999994</v>
      </c>
      <c r="H2363">
        <v>2.6063973976687447E-2</v>
      </c>
      <c r="I2363">
        <v>86.8</v>
      </c>
      <c r="J2363">
        <v>3.5294117647058823E-2</v>
      </c>
      <c r="K2363">
        <v>76.435000000000002</v>
      </c>
      <c r="L2363">
        <v>3.1079560856600706E-2</v>
      </c>
      <c r="M2363" s="41">
        <v>-4.0314435958862305E-2</v>
      </c>
      <c r="N2363" s="41">
        <v>-1.6392424488558814E-5</v>
      </c>
    </row>
    <row r="2364" spans="1:14" x14ac:dyDescent="0.25">
      <c r="A2364">
        <v>7820412</v>
      </c>
      <c r="B2364" t="s">
        <v>27</v>
      </c>
      <c r="C2364" t="s">
        <v>5</v>
      </c>
      <c r="D2364" t="s">
        <v>520</v>
      </c>
      <c r="E2364" t="s">
        <v>1425</v>
      </c>
      <c r="F2364">
        <v>2.7107617240444562E-4</v>
      </c>
      <c r="G2364">
        <v>66.599999999999994</v>
      </c>
      <c r="H2364">
        <v>1.8053673082136078E-2</v>
      </c>
      <c r="I2364">
        <v>77</v>
      </c>
      <c r="J2364">
        <v>2.0872865275142313E-2</v>
      </c>
      <c r="K2364">
        <v>71.94</v>
      </c>
      <c r="L2364">
        <v>1.9501219842775818E-2</v>
      </c>
      <c r="M2364" s="41">
        <v>-0.14679412543773651</v>
      </c>
      <c r="N2364" s="41">
        <v>-3.9792389655119681E-5</v>
      </c>
    </row>
    <row r="2365" spans="1:14" x14ac:dyDescent="0.25">
      <c r="A2365">
        <v>7820412</v>
      </c>
      <c r="B2365" t="s">
        <v>27</v>
      </c>
      <c r="C2365" t="s">
        <v>5</v>
      </c>
      <c r="D2365" t="s">
        <v>713</v>
      </c>
      <c r="E2365" t="s">
        <v>1426</v>
      </c>
      <c r="F2365">
        <v>1.3553808620222281E-4</v>
      </c>
      <c r="G2365">
        <v>77.900000000000006</v>
      </c>
      <c r="H2365">
        <v>1.0558416915153157E-2</v>
      </c>
      <c r="I2365">
        <v>100</v>
      </c>
      <c r="J2365">
        <v>1.355380862022228E-2</v>
      </c>
      <c r="K2365">
        <v>83.87</v>
      </c>
      <c r="L2365">
        <v>1.1367579289780428E-2</v>
      </c>
      <c r="M2365" s="41">
        <v>0.10601621121168137</v>
      </c>
      <c r="N2365" s="41">
        <v>1.4369234374041929E-5</v>
      </c>
    </row>
    <row r="2366" spans="1:14" x14ac:dyDescent="0.25">
      <c r="A2366">
        <v>7820412</v>
      </c>
      <c r="B2366" t="s">
        <v>27</v>
      </c>
      <c r="C2366" t="s">
        <v>5</v>
      </c>
      <c r="D2366" t="s">
        <v>713</v>
      </c>
      <c r="E2366" t="s">
        <v>1427</v>
      </c>
      <c r="F2366">
        <v>2.7107617240444562E-4</v>
      </c>
      <c r="G2366">
        <v>60.2</v>
      </c>
      <c r="H2366">
        <v>1.6318785578747629E-2</v>
      </c>
      <c r="I2366">
        <v>100</v>
      </c>
      <c r="J2366">
        <v>2.7107617240444561E-2</v>
      </c>
      <c r="K2366">
        <v>77.2</v>
      </c>
      <c r="L2366">
        <v>2.0927080509623202E-2</v>
      </c>
      <c r="M2366" s="41">
        <v>8.6462236940860748E-2</v>
      </c>
      <c r="N2366" s="41">
        <v>2.3437852247454794E-5</v>
      </c>
    </row>
    <row r="2367" spans="1:14" x14ac:dyDescent="0.25">
      <c r="A2367">
        <v>7820412</v>
      </c>
      <c r="B2367" t="s">
        <v>27</v>
      </c>
      <c r="C2367" t="s">
        <v>5</v>
      </c>
      <c r="D2367" t="s">
        <v>713</v>
      </c>
      <c r="E2367" t="s">
        <v>1428</v>
      </c>
      <c r="F2367">
        <v>8.1322851721333698E-4</v>
      </c>
      <c r="G2367">
        <v>78.3</v>
      </c>
      <c r="H2367">
        <v>6.3675792897804284E-2</v>
      </c>
      <c r="I2367">
        <v>58.7</v>
      </c>
      <c r="J2367">
        <v>4.7736513960422881E-2</v>
      </c>
      <c r="K2367">
        <v>75.484999999999985</v>
      </c>
      <c r="L2367">
        <v>6.1386554621848728E-2</v>
      </c>
      <c r="M2367" s="41">
        <v>-0.11269206553697586</v>
      </c>
      <c r="N2367" s="41">
        <v>-9.1644401358343078E-5</v>
      </c>
    </row>
    <row r="2368" spans="1:14" x14ac:dyDescent="0.25">
      <c r="A2368">
        <v>7820412</v>
      </c>
      <c r="B2368" t="s">
        <v>27</v>
      </c>
      <c r="C2368" t="s">
        <v>5</v>
      </c>
      <c r="D2368" t="s">
        <v>1051</v>
      </c>
      <c r="E2368" t="s">
        <v>1429</v>
      </c>
      <c r="F2368">
        <v>1.3553808620222281E-4</v>
      </c>
      <c r="G2368">
        <v>72.7</v>
      </c>
      <c r="H2368">
        <v>9.8536188669015989E-3</v>
      </c>
      <c r="I2368">
        <v>58.9</v>
      </c>
      <c r="J2368">
        <v>7.9831932773109238E-3</v>
      </c>
      <c r="K2368">
        <v>73.47</v>
      </c>
      <c r="L2368">
        <v>9.9579831932773092E-3</v>
      </c>
      <c r="M2368" s="41">
        <v>7.8791717533022165E-4</v>
      </c>
      <c r="N2368" s="41">
        <v>1.0679278603011949E-7</v>
      </c>
    </row>
    <row r="2369" spans="1:14" x14ac:dyDescent="0.25">
      <c r="A2369">
        <v>7820412</v>
      </c>
      <c r="B2369" t="s">
        <v>27</v>
      </c>
      <c r="C2369" t="s">
        <v>5</v>
      </c>
      <c r="D2369" t="s">
        <v>1430</v>
      </c>
      <c r="E2369" t="s">
        <v>1431</v>
      </c>
      <c r="F2369">
        <v>1.3553808620222281E-4</v>
      </c>
      <c r="G2369">
        <v>52.3</v>
      </c>
      <c r="H2369">
        <v>7.0886419083762524E-3</v>
      </c>
      <c r="I2369" t="s">
        <v>8</v>
      </c>
      <c r="J2369" t="s">
        <v>99</v>
      </c>
      <c r="K2369" t="s">
        <v>9</v>
      </c>
      <c r="L2369" t="s">
        <v>99</v>
      </c>
      <c r="M2369" s="41">
        <v>0.18686451017856598</v>
      </c>
      <c r="N2369" s="41">
        <v>2.5327258088718616E-5</v>
      </c>
    </row>
    <row r="2370" spans="1:14" x14ac:dyDescent="0.25">
      <c r="A2370">
        <v>7820412</v>
      </c>
      <c r="B2370" t="s">
        <v>27</v>
      </c>
      <c r="C2370" t="s">
        <v>5</v>
      </c>
      <c r="D2370" t="s">
        <v>718</v>
      </c>
      <c r="E2370" t="s">
        <v>1432</v>
      </c>
      <c r="F2370">
        <v>6.7769043101111417E-4</v>
      </c>
      <c r="G2370">
        <v>51.2</v>
      </c>
      <c r="H2370">
        <v>3.4697750067769047E-2</v>
      </c>
      <c r="I2370">
        <v>66</v>
      </c>
      <c r="J2370">
        <v>4.4727568446733534E-2</v>
      </c>
      <c r="K2370">
        <v>64.35499999999999</v>
      </c>
      <c r="L2370">
        <v>4.3612767687720246E-2</v>
      </c>
      <c r="M2370" s="41">
        <v>-0.14154158532619476</v>
      </c>
      <c r="N2370" s="41">
        <v>-9.5921377965705316E-5</v>
      </c>
    </row>
    <row r="2371" spans="1:14" x14ac:dyDescent="0.25">
      <c r="A2371">
        <v>7820412</v>
      </c>
      <c r="B2371" t="s">
        <v>27</v>
      </c>
      <c r="C2371" t="s">
        <v>5</v>
      </c>
      <c r="D2371" t="s">
        <v>523</v>
      </c>
      <c r="E2371" t="s">
        <v>1433</v>
      </c>
      <c r="F2371">
        <v>1.626457034426674E-3</v>
      </c>
      <c r="G2371">
        <v>67</v>
      </c>
      <c r="H2371">
        <v>0.10897262130658715</v>
      </c>
      <c r="I2371">
        <v>65.3</v>
      </c>
      <c r="J2371">
        <v>0.10620764434806181</v>
      </c>
      <c r="K2371">
        <v>66.99499999999999</v>
      </c>
      <c r="L2371">
        <v>0.10896448902141501</v>
      </c>
      <c r="M2371" s="41">
        <v>-4.9148723483085632E-2</v>
      </c>
      <c r="N2371" s="41">
        <v>-7.9938287042156082E-5</v>
      </c>
    </row>
    <row r="2372" spans="1:14" x14ac:dyDescent="0.25">
      <c r="A2372">
        <v>7820412</v>
      </c>
      <c r="B2372" t="s">
        <v>27</v>
      </c>
      <c r="C2372" t="s">
        <v>5</v>
      </c>
      <c r="D2372" t="s">
        <v>523</v>
      </c>
      <c r="E2372" t="s">
        <v>1434</v>
      </c>
      <c r="F2372">
        <v>1.3553808620222283E-3</v>
      </c>
      <c r="G2372">
        <v>88.3</v>
      </c>
      <c r="H2372">
        <v>0.11968013011656276</v>
      </c>
      <c r="I2372">
        <v>84.2</v>
      </c>
      <c r="J2372">
        <v>0.11412306858227163</v>
      </c>
      <c r="K2372">
        <v>85.12</v>
      </c>
      <c r="L2372">
        <v>0.11537001897533208</v>
      </c>
      <c r="M2372" s="41">
        <v>-2.2550357505679131E-2</v>
      </c>
      <c r="N2372" s="41">
        <v>-3.0564322994956804E-5</v>
      </c>
    </row>
    <row r="2373" spans="1:14" x14ac:dyDescent="0.25">
      <c r="A2373">
        <v>7820412</v>
      </c>
      <c r="B2373" t="s">
        <v>27</v>
      </c>
      <c r="C2373" t="s">
        <v>5</v>
      </c>
      <c r="D2373" t="s">
        <v>523</v>
      </c>
      <c r="E2373" t="s">
        <v>1435</v>
      </c>
      <c r="F2373">
        <v>2.0330712930333424E-3</v>
      </c>
      <c r="G2373">
        <v>83.3</v>
      </c>
      <c r="H2373">
        <v>0.16935483870967741</v>
      </c>
      <c r="I2373">
        <v>96.9</v>
      </c>
      <c r="J2373">
        <v>0.19700460829493088</v>
      </c>
      <c r="K2373">
        <v>86.75500000000001</v>
      </c>
      <c r="L2373">
        <v>0.17637910002710763</v>
      </c>
      <c r="M2373" s="41">
        <v>0.14476360380649567</v>
      </c>
      <c r="N2373" s="41">
        <v>2.9431472717503861E-4</v>
      </c>
    </row>
    <row r="2374" spans="1:14" x14ac:dyDescent="0.25">
      <c r="A2374">
        <v>7820412</v>
      </c>
      <c r="B2374" t="s">
        <v>27</v>
      </c>
      <c r="C2374" t="s">
        <v>5</v>
      </c>
      <c r="D2374" t="s">
        <v>523</v>
      </c>
      <c r="E2374" t="s">
        <v>1436</v>
      </c>
      <c r="F2374">
        <v>1.2198427758200055E-3</v>
      </c>
      <c r="G2374">
        <v>86</v>
      </c>
      <c r="H2374">
        <v>0.10490647872052047</v>
      </c>
      <c r="I2374">
        <v>97.5</v>
      </c>
      <c r="J2374">
        <v>0.11893467064245054</v>
      </c>
      <c r="K2374">
        <v>88.93</v>
      </c>
      <c r="L2374">
        <v>0.10848061805367309</v>
      </c>
      <c r="M2374" s="41">
        <v>0.16012389957904816</v>
      </c>
      <c r="N2374" s="41">
        <v>1.9532598213762992E-4</v>
      </c>
    </row>
    <row r="2375" spans="1:14" x14ac:dyDescent="0.25">
      <c r="A2375">
        <v>7820412</v>
      </c>
      <c r="B2375" t="s">
        <v>27</v>
      </c>
      <c r="C2375" t="s">
        <v>5</v>
      </c>
      <c r="D2375" t="s">
        <v>523</v>
      </c>
      <c r="E2375" t="s">
        <v>1437</v>
      </c>
      <c r="F2375">
        <v>2.304147465437788E-3</v>
      </c>
      <c r="G2375">
        <v>83</v>
      </c>
      <c r="H2375">
        <v>0.19124423963133641</v>
      </c>
      <c r="I2375">
        <v>70.3</v>
      </c>
      <c r="J2375">
        <v>0.16198156682027648</v>
      </c>
      <c r="K2375">
        <v>78.534999999999997</v>
      </c>
      <c r="L2375">
        <v>0.18095622119815669</v>
      </c>
      <c r="M2375" s="41">
        <v>-5.8994483202695847E-2</v>
      </c>
      <c r="N2375" s="41">
        <v>-1.3593198894630381E-4</v>
      </c>
    </row>
    <row r="2376" spans="1:14" x14ac:dyDescent="0.25">
      <c r="A2376">
        <v>7820412</v>
      </c>
      <c r="B2376" t="s">
        <v>27</v>
      </c>
      <c r="C2376" t="s">
        <v>5</v>
      </c>
      <c r="D2376" t="s">
        <v>523</v>
      </c>
      <c r="E2376" t="s">
        <v>1438</v>
      </c>
      <c r="F2376">
        <v>2.0330712930333424E-3</v>
      </c>
      <c r="G2376">
        <v>83.1</v>
      </c>
      <c r="H2376">
        <v>0.16894822445107074</v>
      </c>
      <c r="I2376">
        <v>78.7</v>
      </c>
      <c r="J2376">
        <v>0.16000271076172407</v>
      </c>
      <c r="K2376">
        <v>82.359999999999985</v>
      </c>
      <c r="L2376">
        <v>0.16744375169422604</v>
      </c>
      <c r="M2376" s="41">
        <v>6.9403545930981636E-3</v>
      </c>
      <c r="N2376" s="41">
        <v>1.411023568669998E-5</v>
      </c>
    </row>
    <row r="2377" spans="1:14" x14ac:dyDescent="0.25">
      <c r="A2377">
        <v>7820412</v>
      </c>
      <c r="B2377" t="s">
        <v>27</v>
      </c>
      <c r="C2377" t="s">
        <v>5</v>
      </c>
      <c r="D2377" t="s">
        <v>1056</v>
      </c>
      <c r="E2377" t="s">
        <v>1439</v>
      </c>
      <c r="F2377">
        <v>1.3553808620222283E-3</v>
      </c>
      <c r="G2377">
        <v>45.6</v>
      </c>
      <c r="H2377">
        <v>6.1805367308213614E-2</v>
      </c>
      <c r="I2377">
        <v>88</v>
      </c>
      <c r="J2377">
        <v>0.11927351585795609</v>
      </c>
      <c r="K2377">
        <v>67.194999999999993</v>
      </c>
      <c r="L2377">
        <v>9.1074817023583624E-2</v>
      </c>
      <c r="M2377" s="41">
        <v>6.6323645412921906E-2</v>
      </c>
      <c r="N2377" s="41">
        <v>8.9893799692222708E-5</v>
      </c>
    </row>
    <row r="2378" spans="1:14" x14ac:dyDescent="0.25">
      <c r="A2378">
        <v>7820412</v>
      </c>
      <c r="B2378" t="s">
        <v>27</v>
      </c>
      <c r="C2378" t="s">
        <v>5</v>
      </c>
      <c r="D2378" t="s">
        <v>1056</v>
      </c>
      <c r="E2378" t="s">
        <v>1440</v>
      </c>
      <c r="F2378">
        <v>1.0843046896177825E-3</v>
      </c>
      <c r="G2378">
        <v>67.599999999999994</v>
      </c>
      <c r="H2378">
        <v>7.3298997018162088E-2</v>
      </c>
      <c r="I2378">
        <v>83.2</v>
      </c>
      <c r="J2378">
        <v>9.0214150176199506E-2</v>
      </c>
      <c r="K2378">
        <v>76.614999999999995</v>
      </c>
      <c r="L2378">
        <v>8.3074003795066395E-2</v>
      </c>
      <c r="M2378" s="41">
        <v>0.14945729076862335</v>
      </c>
      <c r="N2378" s="41">
        <v>1.620572412779868E-4</v>
      </c>
    </row>
    <row r="2379" spans="1:14" x14ac:dyDescent="0.25">
      <c r="A2379">
        <v>7820412</v>
      </c>
      <c r="B2379" t="s">
        <v>27</v>
      </c>
      <c r="C2379" t="s">
        <v>5</v>
      </c>
      <c r="D2379" t="s">
        <v>722</v>
      </c>
      <c r="E2379" t="s">
        <v>1441</v>
      </c>
      <c r="F2379">
        <v>1.3553808620222281E-4</v>
      </c>
      <c r="G2379">
        <v>30.9</v>
      </c>
      <c r="H2379">
        <v>4.188126863648685E-3</v>
      </c>
      <c r="I2379">
        <v>100</v>
      </c>
      <c r="J2379">
        <v>1.355380862022228E-2</v>
      </c>
      <c r="K2379">
        <v>66.069999999999993</v>
      </c>
      <c r="L2379">
        <v>8.9550013553808608E-3</v>
      </c>
      <c r="M2379" s="41">
        <v>0.19214197993278503</v>
      </c>
      <c r="N2379" s="41">
        <v>2.6042556239195582E-5</v>
      </c>
    </row>
    <row r="2380" spans="1:14" x14ac:dyDescent="0.25">
      <c r="A2380">
        <v>7820412</v>
      </c>
      <c r="B2380" t="s">
        <v>27</v>
      </c>
      <c r="C2380" t="s">
        <v>5</v>
      </c>
      <c r="D2380" t="s">
        <v>160</v>
      </c>
      <c r="E2380" t="s">
        <v>961</v>
      </c>
      <c r="F2380">
        <v>1.4909189482244511E-3</v>
      </c>
      <c r="G2380">
        <v>41.3</v>
      </c>
      <c r="H2380">
        <v>6.1574952561669831E-2</v>
      </c>
      <c r="I2380">
        <v>84.7</v>
      </c>
      <c r="J2380">
        <v>0.12628083491461101</v>
      </c>
      <c r="K2380">
        <v>65.10499999999999</v>
      </c>
      <c r="L2380">
        <v>9.7066278124152874E-2</v>
      </c>
      <c r="M2380" s="41">
        <v>-3.1868391670286655E-3</v>
      </c>
      <c r="N2380" s="41">
        <v>-4.7513188990668637E-6</v>
      </c>
    </row>
    <row r="2381" spans="1:14" x14ac:dyDescent="0.25">
      <c r="A2381">
        <v>7820412</v>
      </c>
      <c r="B2381" t="s">
        <v>27</v>
      </c>
      <c r="C2381" t="s">
        <v>5</v>
      </c>
      <c r="D2381" t="s">
        <v>160</v>
      </c>
      <c r="E2381" t="s">
        <v>1442</v>
      </c>
      <c r="F2381">
        <v>1.626457034426674E-3</v>
      </c>
      <c r="G2381">
        <v>42.4</v>
      </c>
      <c r="H2381">
        <v>6.8961778259690978E-2</v>
      </c>
      <c r="I2381">
        <v>71.599999999999994</v>
      </c>
      <c r="J2381">
        <v>0.11645432366494984</v>
      </c>
      <c r="K2381">
        <v>64.199999999999989</v>
      </c>
      <c r="L2381">
        <v>0.10441854161019246</v>
      </c>
      <c r="M2381" s="41">
        <v>-7.3125171475112438E-3</v>
      </c>
      <c r="N2381" s="41">
        <v>-1.1893494953935338E-5</v>
      </c>
    </row>
    <row r="2382" spans="1:14" x14ac:dyDescent="0.25">
      <c r="A2382">
        <v>7820412</v>
      </c>
      <c r="B2382" t="s">
        <v>27</v>
      </c>
      <c r="C2382" t="s">
        <v>5</v>
      </c>
      <c r="D2382" t="s">
        <v>160</v>
      </c>
      <c r="E2382" t="s">
        <v>962</v>
      </c>
      <c r="F2382">
        <v>2.304147465437788E-3</v>
      </c>
      <c r="G2382">
        <v>40.9</v>
      </c>
      <c r="H2382">
        <v>9.4239631336405533E-2</v>
      </c>
      <c r="I2382">
        <v>80.599999999999994</v>
      </c>
      <c r="J2382">
        <v>0.18571428571428569</v>
      </c>
      <c r="K2382">
        <v>69.02</v>
      </c>
      <c r="L2382">
        <v>0.15903225806451612</v>
      </c>
      <c r="M2382" s="41">
        <v>-3.1414967030286789E-2</v>
      </c>
      <c r="N2382" s="41">
        <v>-7.2384716659646981E-5</v>
      </c>
    </row>
    <row r="2383" spans="1:14" x14ac:dyDescent="0.25">
      <c r="A2383">
        <v>7820412</v>
      </c>
      <c r="B2383" t="s">
        <v>27</v>
      </c>
      <c r="C2383" t="s">
        <v>5</v>
      </c>
      <c r="D2383" t="s">
        <v>160</v>
      </c>
      <c r="E2383" t="s">
        <v>1443</v>
      </c>
      <c r="F2383">
        <v>4.2016806722689074E-3</v>
      </c>
      <c r="G2383">
        <v>36.700000000000003</v>
      </c>
      <c r="H2383">
        <v>0.15420168067226891</v>
      </c>
      <c r="I2383">
        <v>73.599999999999994</v>
      </c>
      <c r="J2383">
        <v>0.30924369747899155</v>
      </c>
      <c r="K2383">
        <v>63.424999999999997</v>
      </c>
      <c r="L2383">
        <v>0.26649159663865546</v>
      </c>
      <c r="M2383" s="41">
        <v>-2.2799436002969742E-2</v>
      </c>
      <c r="N2383" s="41">
        <v>-9.5795949592309841E-5</v>
      </c>
    </row>
    <row r="2384" spans="1:14" x14ac:dyDescent="0.25">
      <c r="A2384">
        <v>7820412</v>
      </c>
      <c r="B2384" t="s">
        <v>27</v>
      </c>
      <c r="C2384" t="s">
        <v>5</v>
      </c>
      <c r="D2384" t="s">
        <v>160</v>
      </c>
      <c r="E2384" t="s">
        <v>1444</v>
      </c>
      <c r="F2384">
        <v>2.5752236378422336E-3</v>
      </c>
      <c r="G2384">
        <v>43.8</v>
      </c>
      <c r="H2384">
        <v>0.11279479533748983</v>
      </c>
      <c r="I2384">
        <v>72.400000000000006</v>
      </c>
      <c r="J2384">
        <v>0.18644619137977772</v>
      </c>
      <c r="K2384">
        <v>62.129999999999995</v>
      </c>
      <c r="L2384">
        <v>0.15999864461913796</v>
      </c>
      <c r="M2384" s="41">
        <v>3.9941839873790741E-2</v>
      </c>
      <c r="N2384" s="41">
        <v>1.0285917018189538E-4</v>
      </c>
    </row>
    <row r="2385" spans="1:14" x14ac:dyDescent="0.25">
      <c r="A2385">
        <v>7820412</v>
      </c>
      <c r="B2385" t="s">
        <v>27</v>
      </c>
      <c r="C2385" t="s">
        <v>5</v>
      </c>
      <c r="D2385" t="s">
        <v>160</v>
      </c>
      <c r="E2385" t="s">
        <v>1421</v>
      </c>
      <c r="F2385">
        <v>1.4909189482244511E-3</v>
      </c>
      <c r="G2385">
        <v>34.4</v>
      </c>
      <c r="H2385">
        <v>5.1287611818921115E-2</v>
      </c>
      <c r="I2385">
        <v>63.5</v>
      </c>
      <c r="J2385">
        <v>9.4673353212252648E-2</v>
      </c>
      <c r="K2385">
        <v>56.61</v>
      </c>
      <c r="L2385">
        <v>8.4400921658986175E-2</v>
      </c>
      <c r="M2385" s="41">
        <v>0.15319530665874481</v>
      </c>
      <c r="N2385" s="41">
        <v>2.2840178547657808E-4</v>
      </c>
    </row>
    <row r="2386" spans="1:14" x14ac:dyDescent="0.25">
      <c r="A2386">
        <v>7820412</v>
      </c>
      <c r="B2386" t="s">
        <v>27</v>
      </c>
      <c r="C2386" t="s">
        <v>5</v>
      </c>
      <c r="D2386" t="s">
        <v>160</v>
      </c>
      <c r="E2386" t="s">
        <v>963</v>
      </c>
      <c r="F2386">
        <v>2.439685551640011E-3</v>
      </c>
      <c r="G2386">
        <v>46.1</v>
      </c>
      <c r="H2386">
        <v>0.11246950393060451</v>
      </c>
      <c r="I2386">
        <v>75.900000000000006</v>
      </c>
      <c r="J2386">
        <v>0.18517213336947685</v>
      </c>
      <c r="K2386">
        <v>65.165000000000006</v>
      </c>
      <c r="L2386">
        <v>0.15898210897262133</v>
      </c>
      <c r="M2386" s="41">
        <v>5.2962437272071838E-2</v>
      </c>
      <c r="N2386" s="41">
        <v>1.2921169299231407E-4</v>
      </c>
    </row>
    <row r="2387" spans="1:14" x14ac:dyDescent="0.25">
      <c r="A2387">
        <v>7820412</v>
      </c>
      <c r="B2387" t="s">
        <v>27</v>
      </c>
      <c r="C2387" t="s">
        <v>5</v>
      </c>
      <c r="D2387" t="s">
        <v>160</v>
      </c>
      <c r="E2387" t="s">
        <v>964</v>
      </c>
      <c r="F2387">
        <v>1.2198427758200055E-3</v>
      </c>
      <c r="G2387">
        <v>33.9</v>
      </c>
      <c r="H2387">
        <v>4.1352670100298188E-2</v>
      </c>
      <c r="I2387">
        <v>80</v>
      </c>
      <c r="J2387">
        <v>9.7587422065600449E-2</v>
      </c>
      <c r="K2387">
        <v>60.07</v>
      </c>
      <c r="L2387">
        <v>7.3275955543507729E-2</v>
      </c>
      <c r="M2387" s="41">
        <v>-3.9625715464353561E-2</v>
      </c>
      <c r="N2387" s="41">
        <v>-4.8337142745890766E-5</v>
      </c>
    </row>
    <row r="2388" spans="1:14" x14ac:dyDescent="0.25">
      <c r="A2388">
        <v>7820412</v>
      </c>
      <c r="B2388" t="s">
        <v>27</v>
      </c>
      <c r="C2388" t="s">
        <v>5</v>
      </c>
      <c r="D2388" t="s">
        <v>160</v>
      </c>
      <c r="E2388" t="s">
        <v>965</v>
      </c>
      <c r="F2388">
        <v>9.4876660341555979E-4</v>
      </c>
      <c r="G2388">
        <v>50.3</v>
      </c>
      <c r="H2388">
        <v>4.7722960151802656E-2</v>
      </c>
      <c r="I2388">
        <v>98.8</v>
      </c>
      <c r="J2388">
        <v>9.3738140417457302E-2</v>
      </c>
      <c r="K2388">
        <v>75.254999999999995</v>
      </c>
      <c r="L2388">
        <v>7.1399430740037947E-2</v>
      </c>
      <c r="M2388" s="41">
        <v>0.30061110854148865</v>
      </c>
      <c r="N2388" s="41">
        <v>2.8520978039989436E-4</v>
      </c>
    </row>
    <row r="2389" spans="1:14" x14ac:dyDescent="0.25">
      <c r="A2389">
        <v>7820412</v>
      </c>
      <c r="B2389" t="s">
        <v>27</v>
      </c>
      <c r="C2389" t="s">
        <v>5</v>
      </c>
      <c r="D2389" t="s">
        <v>1445</v>
      </c>
      <c r="E2389" t="s">
        <v>1446</v>
      </c>
      <c r="F2389">
        <v>4.0661425860666849E-4</v>
      </c>
      <c r="G2389">
        <v>55.4</v>
      </c>
      <c r="H2389">
        <v>2.2526429926809435E-2</v>
      </c>
      <c r="I2389">
        <v>89</v>
      </c>
      <c r="J2389">
        <v>3.6188669015993498E-2</v>
      </c>
      <c r="K2389">
        <v>71.63</v>
      </c>
      <c r="L2389">
        <v>2.9125779343995663E-2</v>
      </c>
      <c r="M2389" s="41">
        <v>0.2275366485118866</v>
      </c>
      <c r="N2389" s="41">
        <v>9.2519645640506891E-5</v>
      </c>
    </row>
    <row r="2390" spans="1:14" x14ac:dyDescent="0.25">
      <c r="A2390">
        <v>7820412</v>
      </c>
      <c r="B2390" t="s">
        <v>27</v>
      </c>
      <c r="C2390" t="s">
        <v>5</v>
      </c>
      <c r="D2390" t="s">
        <v>163</v>
      </c>
      <c r="E2390" t="s">
        <v>1447</v>
      </c>
      <c r="F2390">
        <v>1.0843046896177825E-3</v>
      </c>
      <c r="G2390">
        <v>82.7</v>
      </c>
      <c r="H2390">
        <v>8.9671997831390612E-2</v>
      </c>
      <c r="I2390">
        <v>94</v>
      </c>
      <c r="J2390">
        <v>0.10192464082407156</v>
      </c>
      <c r="K2390">
        <v>83.13</v>
      </c>
      <c r="L2390">
        <v>9.0138248847926247E-2</v>
      </c>
      <c r="M2390" s="41">
        <v>5.5427778512239456E-2</v>
      </c>
      <c r="N2390" s="41">
        <v>6.0100600175916998E-5</v>
      </c>
    </row>
    <row r="2391" spans="1:14" x14ac:dyDescent="0.25">
      <c r="A2391">
        <v>7820412</v>
      </c>
      <c r="B2391" t="s">
        <v>27</v>
      </c>
      <c r="C2391" t="s">
        <v>5</v>
      </c>
      <c r="D2391" t="s">
        <v>163</v>
      </c>
      <c r="E2391" t="s">
        <v>966</v>
      </c>
      <c r="F2391">
        <v>1.3553808620222283E-3</v>
      </c>
      <c r="G2391">
        <v>70.099999999999994</v>
      </c>
      <c r="H2391">
        <v>9.5012198427758196E-2</v>
      </c>
      <c r="I2391">
        <v>80.900000000000006</v>
      </c>
      <c r="J2391">
        <v>0.10965031173759827</v>
      </c>
      <c r="K2391">
        <v>78.03</v>
      </c>
      <c r="L2391">
        <v>0.10576036866359448</v>
      </c>
      <c r="M2391" s="41">
        <v>-2.286139503121376E-2</v>
      </c>
      <c r="N2391" s="41">
        <v>-3.0985897304437197E-5</v>
      </c>
    </row>
    <row r="2392" spans="1:14" x14ac:dyDescent="0.25">
      <c r="A2392">
        <v>7820412</v>
      </c>
      <c r="B2392" t="s">
        <v>27</v>
      </c>
      <c r="C2392" t="s">
        <v>5</v>
      </c>
      <c r="D2392" t="s">
        <v>163</v>
      </c>
      <c r="E2392" t="s">
        <v>1448</v>
      </c>
      <c r="F2392">
        <v>5.4215234480889125E-4</v>
      </c>
      <c r="G2392">
        <v>95.4</v>
      </c>
      <c r="H2392">
        <v>5.172133369476823E-2</v>
      </c>
      <c r="I2392">
        <v>100</v>
      </c>
      <c r="J2392">
        <v>5.4215234480889121E-2</v>
      </c>
      <c r="K2392">
        <v>93.185000000000002</v>
      </c>
      <c r="L2392">
        <v>5.0520466251016534E-2</v>
      </c>
      <c r="M2392" s="41">
        <v>0.10108847171068192</v>
      </c>
      <c r="N2392" s="41">
        <v>5.4805351971093473E-5</v>
      </c>
    </row>
    <row r="2393" spans="1:14" x14ac:dyDescent="0.25">
      <c r="A2393">
        <v>7820412</v>
      </c>
      <c r="B2393" t="s">
        <v>27</v>
      </c>
      <c r="C2393" t="s">
        <v>5</v>
      </c>
      <c r="D2393" t="s">
        <v>163</v>
      </c>
      <c r="E2393" t="s">
        <v>1449</v>
      </c>
      <c r="F2393">
        <v>1.4909189482244511E-3</v>
      </c>
      <c r="G2393">
        <v>91.4</v>
      </c>
      <c r="H2393">
        <v>0.13626999186771485</v>
      </c>
      <c r="I2393">
        <v>98.2</v>
      </c>
      <c r="J2393">
        <v>0.1464082407156411</v>
      </c>
      <c r="K2393">
        <v>91.39</v>
      </c>
      <c r="L2393">
        <v>0.13625508267823258</v>
      </c>
      <c r="M2393" s="41">
        <v>0.21163655817508698</v>
      </c>
      <c r="N2393" s="41">
        <v>3.1553295472024355E-4</v>
      </c>
    </row>
    <row r="2394" spans="1:14" x14ac:dyDescent="0.25">
      <c r="A2394">
        <v>7820412</v>
      </c>
      <c r="B2394" t="s">
        <v>27</v>
      </c>
      <c r="C2394" t="s">
        <v>5</v>
      </c>
      <c r="D2394" t="s">
        <v>163</v>
      </c>
      <c r="E2394" t="s">
        <v>1450</v>
      </c>
      <c r="F2394">
        <v>1.0843046896177825E-3</v>
      </c>
      <c r="G2394">
        <v>81.7</v>
      </c>
      <c r="H2394">
        <v>8.8587693141772839E-2</v>
      </c>
      <c r="I2394">
        <v>86.2</v>
      </c>
      <c r="J2394">
        <v>9.3467064245052855E-2</v>
      </c>
      <c r="K2394">
        <v>83.474999999999994</v>
      </c>
      <c r="L2394">
        <v>9.0512333965844391E-2</v>
      </c>
      <c r="M2394" s="41">
        <v>8.0536320805549622E-2</v>
      </c>
      <c r="N2394" s="41">
        <v>8.7325910334019641E-5</v>
      </c>
    </row>
    <row r="2395" spans="1:14" x14ac:dyDescent="0.25">
      <c r="A2395">
        <v>7820412</v>
      </c>
      <c r="B2395" t="s">
        <v>27</v>
      </c>
      <c r="C2395" t="s">
        <v>5</v>
      </c>
      <c r="D2395" t="s">
        <v>163</v>
      </c>
      <c r="E2395" t="s">
        <v>1451</v>
      </c>
      <c r="F2395">
        <v>1.2198427758200055E-3</v>
      </c>
      <c r="G2395">
        <v>89.8</v>
      </c>
      <c r="H2395">
        <v>0.1095418812686365</v>
      </c>
      <c r="I2395">
        <v>95.2</v>
      </c>
      <c r="J2395">
        <v>0.11612903225806454</v>
      </c>
      <c r="K2395">
        <v>91.69</v>
      </c>
      <c r="L2395">
        <v>0.1118473841149363</v>
      </c>
      <c r="M2395" s="41">
        <v>1.9456703215837479E-2</v>
      </c>
      <c r="N2395" s="41">
        <v>2.3734118859113219E-5</v>
      </c>
    </row>
    <row r="2396" spans="1:14" x14ac:dyDescent="0.25">
      <c r="A2396">
        <v>7820412</v>
      </c>
      <c r="B2396" t="s">
        <v>27</v>
      </c>
      <c r="C2396" t="s">
        <v>5</v>
      </c>
      <c r="D2396" t="s">
        <v>163</v>
      </c>
      <c r="E2396" t="s">
        <v>1452</v>
      </c>
      <c r="F2396">
        <v>1.4909189482244511E-3</v>
      </c>
      <c r="G2396">
        <v>98.4</v>
      </c>
      <c r="H2396">
        <v>0.14670642450528601</v>
      </c>
      <c r="I2396">
        <v>95.6</v>
      </c>
      <c r="J2396">
        <v>0.14253185145025751</v>
      </c>
      <c r="K2396">
        <v>94.914999999999992</v>
      </c>
      <c r="L2396">
        <v>0.14151057197072378</v>
      </c>
      <c r="M2396" s="41">
        <v>0.11525722593069077</v>
      </c>
      <c r="N2396" s="41">
        <v>1.7183918205985341E-4</v>
      </c>
    </row>
    <row r="2397" spans="1:14" x14ac:dyDescent="0.25">
      <c r="A2397">
        <v>7820412</v>
      </c>
      <c r="B2397" t="s">
        <v>27</v>
      </c>
      <c r="C2397" t="s">
        <v>5</v>
      </c>
      <c r="D2397" t="s">
        <v>163</v>
      </c>
      <c r="E2397" t="s">
        <v>1453</v>
      </c>
      <c r="F2397">
        <v>1.8975332068311196E-3</v>
      </c>
      <c r="G2397">
        <v>62.2</v>
      </c>
      <c r="H2397">
        <v>0.11802656546489565</v>
      </c>
      <c r="I2397">
        <v>91.8</v>
      </c>
      <c r="J2397">
        <v>0.17419354838709677</v>
      </c>
      <c r="K2397">
        <v>74.19</v>
      </c>
      <c r="L2397">
        <v>0.14077798861480076</v>
      </c>
      <c r="M2397" s="41">
        <v>4.4515125453472137E-2</v>
      </c>
      <c r="N2397" s="41">
        <v>8.4468928754216578E-5</v>
      </c>
    </row>
    <row r="2398" spans="1:14" x14ac:dyDescent="0.25">
      <c r="A2398">
        <v>7820412</v>
      </c>
      <c r="B2398" t="s">
        <v>27</v>
      </c>
      <c r="C2398" t="s">
        <v>5</v>
      </c>
      <c r="D2398" t="s">
        <v>163</v>
      </c>
      <c r="E2398" t="s">
        <v>1454</v>
      </c>
      <c r="F2398">
        <v>2.0330712930333424E-3</v>
      </c>
      <c r="G2398">
        <v>81.900000000000006</v>
      </c>
      <c r="H2398">
        <v>0.16650853889943076</v>
      </c>
      <c r="I2398">
        <v>95.5</v>
      </c>
      <c r="J2398">
        <v>0.19415830848468421</v>
      </c>
      <c r="K2398">
        <v>86.38000000000001</v>
      </c>
      <c r="L2398">
        <v>0.17561669829222012</v>
      </c>
      <c r="M2398" s="41">
        <v>3.9983790367841721E-2</v>
      </c>
      <c r="N2398" s="41">
        <v>8.128989638352207E-5</v>
      </c>
    </row>
    <row r="2399" spans="1:14" x14ac:dyDescent="0.25">
      <c r="A2399">
        <v>7820412</v>
      </c>
      <c r="B2399" t="s">
        <v>27</v>
      </c>
      <c r="C2399" t="s">
        <v>5</v>
      </c>
      <c r="D2399" t="s">
        <v>163</v>
      </c>
      <c r="E2399" t="s">
        <v>1455</v>
      </c>
      <c r="F2399">
        <v>1.0843046896177825E-3</v>
      </c>
      <c r="G2399">
        <v>47.2</v>
      </c>
      <c r="H2399">
        <v>5.1179181349959336E-2</v>
      </c>
      <c r="I2399">
        <v>62.6</v>
      </c>
      <c r="J2399">
        <v>6.7877473570073191E-2</v>
      </c>
      <c r="K2399">
        <v>59.255000000000003</v>
      </c>
      <c r="L2399">
        <v>6.4250474383301698E-2</v>
      </c>
      <c r="M2399" s="41">
        <v>-6.6694363951683044E-2</v>
      </c>
      <c r="N2399" s="41">
        <v>-7.2317011603885108E-5</v>
      </c>
    </row>
    <row r="2400" spans="1:14" x14ac:dyDescent="0.25">
      <c r="A2400">
        <v>7820412</v>
      </c>
      <c r="B2400" t="s">
        <v>27</v>
      </c>
      <c r="C2400" t="s">
        <v>5</v>
      </c>
      <c r="D2400" t="s">
        <v>163</v>
      </c>
      <c r="E2400" t="s">
        <v>1456</v>
      </c>
      <c r="F2400">
        <v>2.9818378964489023E-3</v>
      </c>
      <c r="G2400">
        <v>58.1</v>
      </c>
      <c r="H2400">
        <v>0.17324478178368122</v>
      </c>
      <c r="I2400">
        <v>96.3</v>
      </c>
      <c r="J2400">
        <v>0.2871509894280293</v>
      </c>
      <c r="K2400">
        <v>75.72999999999999</v>
      </c>
      <c r="L2400">
        <v>0.22581458389807535</v>
      </c>
      <c r="M2400" s="41">
        <v>0.21233540773391724</v>
      </c>
      <c r="N2400" s="41">
        <v>6.3314976553892376E-4</v>
      </c>
    </row>
    <row r="2401" spans="1:14" x14ac:dyDescent="0.25">
      <c r="A2401">
        <v>7820412</v>
      </c>
      <c r="B2401" t="s">
        <v>27</v>
      </c>
      <c r="C2401" t="s">
        <v>5</v>
      </c>
      <c r="D2401" t="s">
        <v>163</v>
      </c>
      <c r="E2401" t="s">
        <v>1457</v>
      </c>
      <c r="F2401">
        <v>1.4909189482244511E-3</v>
      </c>
      <c r="G2401">
        <v>98.5</v>
      </c>
      <c r="H2401">
        <v>0.14685551640010844</v>
      </c>
      <c r="I2401">
        <v>100</v>
      </c>
      <c r="J2401">
        <v>0.14909189482244511</v>
      </c>
      <c r="K2401">
        <v>95.025000000000006</v>
      </c>
      <c r="L2401">
        <v>0.14167457305502848</v>
      </c>
      <c r="M2401" s="41">
        <v>5.7978477329015732E-2</v>
      </c>
      <c r="N2401" s="41">
        <v>8.6441210439031321E-5</v>
      </c>
    </row>
    <row r="2402" spans="1:14" x14ac:dyDescent="0.25">
      <c r="A2402">
        <v>7820412</v>
      </c>
      <c r="B2402" t="s">
        <v>27</v>
      </c>
      <c r="C2402" t="s">
        <v>5</v>
      </c>
      <c r="D2402" t="s">
        <v>163</v>
      </c>
      <c r="E2402" t="s">
        <v>1458</v>
      </c>
      <c r="F2402">
        <v>2.0330712930333424E-3</v>
      </c>
      <c r="G2402">
        <v>57.3</v>
      </c>
      <c r="H2402">
        <v>0.11649498509081051</v>
      </c>
      <c r="I2402">
        <v>73.900000000000006</v>
      </c>
      <c r="J2402">
        <v>0.150243968555164</v>
      </c>
      <c r="K2402">
        <v>63.144999999999996</v>
      </c>
      <c r="L2402">
        <v>0.1283782867985904</v>
      </c>
      <c r="M2402" s="41">
        <v>7.1384355425834656E-2</v>
      </c>
      <c r="N2402" s="41">
        <v>1.4512948378795336E-4</v>
      </c>
    </row>
    <row r="2403" spans="1:14" x14ac:dyDescent="0.25">
      <c r="A2403">
        <v>7820412</v>
      </c>
      <c r="B2403" t="s">
        <v>27</v>
      </c>
      <c r="C2403" t="s">
        <v>5</v>
      </c>
      <c r="D2403" t="s">
        <v>163</v>
      </c>
      <c r="E2403" t="s">
        <v>1459</v>
      </c>
      <c r="F2403">
        <v>1.8975332068311196E-3</v>
      </c>
      <c r="G2403">
        <v>79.8</v>
      </c>
      <c r="H2403">
        <v>0.15142314990512334</v>
      </c>
      <c r="I2403">
        <v>92</v>
      </c>
      <c r="J2403">
        <v>0.17457305502846301</v>
      </c>
      <c r="K2403">
        <v>85.7</v>
      </c>
      <c r="L2403">
        <v>0.16261859582542695</v>
      </c>
      <c r="M2403" s="41">
        <v>7.4816092848777771E-2</v>
      </c>
      <c r="N2403" s="41">
        <v>1.4196602058591607E-4</v>
      </c>
    </row>
    <row r="2404" spans="1:14" x14ac:dyDescent="0.25">
      <c r="A2404">
        <v>7820412</v>
      </c>
      <c r="B2404" t="s">
        <v>27</v>
      </c>
      <c r="C2404" t="s">
        <v>5</v>
      </c>
      <c r="D2404" t="s">
        <v>163</v>
      </c>
      <c r="E2404" t="s">
        <v>1460</v>
      </c>
      <c r="F2404">
        <v>9.4876660341555979E-4</v>
      </c>
      <c r="G2404">
        <v>100</v>
      </c>
      <c r="H2404">
        <v>9.4876660341555979E-2</v>
      </c>
      <c r="I2404">
        <v>86.5</v>
      </c>
      <c r="J2404">
        <v>8.2068311195445928E-2</v>
      </c>
      <c r="K2404">
        <v>93.32</v>
      </c>
      <c r="L2404">
        <v>8.8538899430740031E-2</v>
      </c>
      <c r="M2404" s="41">
        <v>8.7981544435024261E-2</v>
      </c>
      <c r="N2404" s="41">
        <v>8.3473951076873119E-5</v>
      </c>
    </row>
    <row r="2405" spans="1:14" x14ac:dyDescent="0.25">
      <c r="A2405">
        <v>7820412</v>
      </c>
      <c r="B2405" t="s">
        <v>27</v>
      </c>
      <c r="C2405" t="s">
        <v>5</v>
      </c>
      <c r="D2405" t="s">
        <v>163</v>
      </c>
      <c r="E2405" t="s">
        <v>1461</v>
      </c>
      <c r="F2405">
        <v>8.1322851721333698E-4</v>
      </c>
      <c r="G2405">
        <v>85.6</v>
      </c>
      <c r="H2405">
        <v>6.9612361073461637E-2</v>
      </c>
      <c r="I2405">
        <v>96.6</v>
      </c>
      <c r="J2405">
        <v>7.8557874762808344E-2</v>
      </c>
      <c r="K2405">
        <v>87.534999999999997</v>
      </c>
      <c r="L2405">
        <v>7.1185958254269446E-2</v>
      </c>
      <c r="M2405" s="41">
        <v>0.21102471649646759</v>
      </c>
      <c r="N2405" s="41">
        <v>1.7161131729178714E-4</v>
      </c>
    </row>
    <row r="2406" spans="1:14" x14ac:dyDescent="0.25">
      <c r="A2406">
        <v>7820412</v>
      </c>
      <c r="B2406" t="s">
        <v>27</v>
      </c>
      <c r="C2406" t="s">
        <v>5</v>
      </c>
      <c r="D2406" t="s">
        <v>729</v>
      </c>
      <c r="E2406" t="s">
        <v>1462</v>
      </c>
      <c r="F2406">
        <v>2.168609379235565E-3</v>
      </c>
      <c r="G2406">
        <v>58.9</v>
      </c>
      <c r="H2406">
        <v>0.12773109243697478</v>
      </c>
      <c r="I2406">
        <v>34.9</v>
      </c>
      <c r="J2406">
        <v>7.5684467335321221E-2</v>
      </c>
      <c r="K2406">
        <v>56.984999999999999</v>
      </c>
      <c r="L2406">
        <v>0.12357820547573867</v>
      </c>
      <c r="M2406" s="41">
        <v>-3.2265231013298035E-2</v>
      </c>
      <c r="N2406" s="41">
        <v>-6.9970682598640354E-5</v>
      </c>
    </row>
    <row r="2407" spans="1:14" x14ac:dyDescent="0.25">
      <c r="A2407">
        <v>7820412</v>
      </c>
      <c r="B2407" t="s">
        <v>27</v>
      </c>
      <c r="C2407" t="s">
        <v>5</v>
      </c>
      <c r="D2407" t="s">
        <v>356</v>
      </c>
      <c r="E2407" t="s">
        <v>384</v>
      </c>
      <c r="F2407">
        <v>6.7769043101111417E-4</v>
      </c>
      <c r="G2407">
        <v>52.2</v>
      </c>
      <c r="H2407">
        <v>3.5375440498780164E-2</v>
      </c>
      <c r="I2407">
        <v>69.400000000000006</v>
      </c>
      <c r="J2407">
        <v>4.7031715912171326E-2</v>
      </c>
      <c r="K2407">
        <v>63.25</v>
      </c>
      <c r="L2407">
        <v>4.286391976145297E-2</v>
      </c>
      <c r="M2407" s="41">
        <v>6.5182723104953766E-2</v>
      </c>
      <c r="N2407" s="41">
        <v>4.4173707715474229E-5</v>
      </c>
    </row>
    <row r="2408" spans="1:14" x14ac:dyDescent="0.25">
      <c r="A2408">
        <v>7820412</v>
      </c>
      <c r="B2408" t="s">
        <v>27</v>
      </c>
      <c r="C2408" t="s">
        <v>5</v>
      </c>
      <c r="D2408" t="s">
        <v>732</v>
      </c>
      <c r="E2408" t="s">
        <v>1463</v>
      </c>
      <c r="F2408">
        <v>1.3553808620222283E-3</v>
      </c>
      <c r="G2408">
        <v>67.8</v>
      </c>
      <c r="H2408">
        <v>9.1894822445107077E-2</v>
      </c>
      <c r="I2408">
        <v>52.2</v>
      </c>
      <c r="J2408">
        <v>7.0750880997560328E-2</v>
      </c>
      <c r="K2408">
        <v>65.715000000000003</v>
      </c>
      <c r="L2408">
        <v>8.9068853347790744E-2</v>
      </c>
      <c r="M2408" s="41">
        <v>-0.11469165980815887</v>
      </c>
      <c r="N2408" s="41">
        <v>-1.5545088073754253E-4</v>
      </c>
    </row>
    <row r="2409" spans="1:14" x14ac:dyDescent="0.25">
      <c r="A2409">
        <v>7820412</v>
      </c>
      <c r="B2409" t="s">
        <v>27</v>
      </c>
      <c r="C2409" t="s">
        <v>5</v>
      </c>
      <c r="D2409" t="s">
        <v>732</v>
      </c>
      <c r="E2409" t="s">
        <v>1464</v>
      </c>
      <c r="F2409">
        <v>8.1322851721333698E-4</v>
      </c>
      <c r="G2409">
        <v>91.1</v>
      </c>
      <c r="H2409">
        <v>7.4085117918134991E-2</v>
      </c>
      <c r="I2409">
        <v>73.5</v>
      </c>
      <c r="J2409">
        <v>5.9772296015180269E-2</v>
      </c>
      <c r="K2409">
        <v>85.57</v>
      </c>
      <c r="L2409">
        <v>6.9587964217945233E-2</v>
      </c>
      <c r="M2409" s="41">
        <v>-0.11237577348947525</v>
      </c>
      <c r="N2409" s="41">
        <v>-9.1387183645547782E-5</v>
      </c>
    </row>
    <row r="2410" spans="1:14" x14ac:dyDescent="0.25">
      <c r="A2410">
        <v>7820412</v>
      </c>
      <c r="B2410" t="s">
        <v>27</v>
      </c>
      <c r="C2410" t="s">
        <v>5</v>
      </c>
      <c r="D2410" t="s">
        <v>732</v>
      </c>
      <c r="E2410" t="s">
        <v>1465</v>
      </c>
      <c r="F2410">
        <v>2.304147465437788E-3</v>
      </c>
      <c r="G2410">
        <v>67.400000000000006</v>
      </c>
      <c r="H2410">
        <v>0.15529953917050693</v>
      </c>
      <c r="I2410">
        <v>80</v>
      </c>
      <c r="J2410">
        <v>0.18433179723502305</v>
      </c>
      <c r="K2410">
        <v>77.94</v>
      </c>
      <c r="L2410">
        <v>0.1795852534562212</v>
      </c>
      <c r="M2410" s="41">
        <v>-2.1256184205412865E-2</v>
      </c>
      <c r="N2410" s="41">
        <v>-4.8977382961780792E-5</v>
      </c>
    </row>
    <row r="2411" spans="1:14" x14ac:dyDescent="0.25">
      <c r="A2411">
        <v>7820412</v>
      </c>
      <c r="B2411" t="s">
        <v>27</v>
      </c>
      <c r="C2411" t="s">
        <v>5</v>
      </c>
      <c r="D2411" t="s">
        <v>732</v>
      </c>
      <c r="E2411" t="s">
        <v>1466</v>
      </c>
      <c r="F2411">
        <v>1.7619951206288968E-3</v>
      </c>
      <c r="G2411">
        <v>66.900000000000006</v>
      </c>
      <c r="H2411">
        <v>0.11787747357007321</v>
      </c>
      <c r="I2411">
        <v>97.4</v>
      </c>
      <c r="J2411">
        <v>0.17161832474925456</v>
      </c>
      <c r="K2411">
        <v>81.114999999999995</v>
      </c>
      <c r="L2411">
        <v>0.14292423420981296</v>
      </c>
      <c r="M2411" s="41">
        <v>-7.4009941890835762E-3</v>
      </c>
      <c r="N2411" s="41">
        <v>-1.304051564896808E-5</v>
      </c>
    </row>
    <row r="2412" spans="1:14" x14ac:dyDescent="0.25">
      <c r="A2412">
        <v>7820412</v>
      </c>
      <c r="B2412" t="s">
        <v>27</v>
      </c>
      <c r="C2412" t="s">
        <v>5</v>
      </c>
      <c r="D2412" t="s">
        <v>732</v>
      </c>
      <c r="E2412" t="s">
        <v>1467</v>
      </c>
      <c r="F2412">
        <v>1.7619951206288968E-3</v>
      </c>
      <c r="G2412">
        <v>83.4</v>
      </c>
      <c r="H2412">
        <v>0.14695039306044999</v>
      </c>
      <c r="I2412">
        <v>60.5</v>
      </c>
      <c r="J2412">
        <v>0.10660070479804826</v>
      </c>
      <c r="K2412">
        <v>78.450000000000017</v>
      </c>
      <c r="L2412">
        <v>0.13822851721333698</v>
      </c>
      <c r="M2412" s="41">
        <v>-2.8374705463647842E-2</v>
      </c>
      <c r="N2412" s="41">
        <v>-4.9996092576229594E-5</v>
      </c>
    </row>
    <row r="2413" spans="1:14" x14ac:dyDescent="0.25">
      <c r="A2413">
        <v>7820412</v>
      </c>
      <c r="B2413" t="s">
        <v>27</v>
      </c>
      <c r="C2413" t="s">
        <v>5</v>
      </c>
      <c r="D2413" t="s">
        <v>1468</v>
      </c>
      <c r="E2413" t="s">
        <v>1469</v>
      </c>
      <c r="F2413">
        <v>5.4215234480889125E-4</v>
      </c>
      <c r="G2413">
        <v>76.7</v>
      </c>
      <c r="H2413">
        <v>4.1583084846841957E-2</v>
      </c>
      <c r="I2413">
        <v>98.9</v>
      </c>
      <c r="J2413">
        <v>5.3618866901599345E-2</v>
      </c>
      <c r="K2413">
        <v>82.68</v>
      </c>
      <c r="L2413">
        <v>4.4825155868799135E-2</v>
      </c>
      <c r="M2413" s="41">
        <v>-7.2600565850734711E-2</v>
      </c>
      <c r="N2413" s="41">
        <v>-3.9360567010428141E-5</v>
      </c>
    </row>
    <row r="2414" spans="1:14" x14ac:dyDescent="0.25">
      <c r="A2414">
        <v>7820412</v>
      </c>
      <c r="B2414" t="s">
        <v>27</v>
      </c>
      <c r="C2414" t="s">
        <v>5</v>
      </c>
      <c r="D2414" t="s">
        <v>736</v>
      </c>
      <c r="E2414" t="s">
        <v>1470</v>
      </c>
      <c r="F2414">
        <v>5.4215234480889125E-4</v>
      </c>
      <c r="G2414">
        <v>68.2</v>
      </c>
      <c r="H2414">
        <v>3.6974789915966387E-2</v>
      </c>
      <c r="I2414">
        <v>96.7</v>
      </c>
      <c r="J2414">
        <v>5.2426131743019785E-2</v>
      </c>
      <c r="K2414">
        <v>83.85</v>
      </c>
      <c r="L2414">
        <v>4.5459474112225527E-2</v>
      </c>
      <c r="M2414" s="41">
        <v>0.21650317311286926</v>
      </c>
      <c r="N2414" s="41">
        <v>1.1737770296170737E-4</v>
      </c>
    </row>
    <row r="2415" spans="1:14" x14ac:dyDescent="0.25">
      <c r="A2415">
        <v>7820412</v>
      </c>
      <c r="B2415" t="s">
        <v>27</v>
      </c>
      <c r="C2415" t="s">
        <v>5</v>
      </c>
      <c r="D2415" t="s">
        <v>352</v>
      </c>
      <c r="E2415" t="s">
        <v>1471</v>
      </c>
      <c r="F2415">
        <v>3.7950664136622392E-3</v>
      </c>
      <c r="G2415">
        <v>66.099999999999994</v>
      </c>
      <c r="H2415">
        <v>0.250853889943074</v>
      </c>
      <c r="I2415">
        <v>69.599999999999994</v>
      </c>
      <c r="J2415">
        <v>0.26413662239089181</v>
      </c>
      <c r="K2415">
        <v>68.569999999999993</v>
      </c>
      <c r="L2415">
        <v>0.2602277039848197</v>
      </c>
      <c r="M2415" s="41">
        <v>-7.6761491596698761E-2</v>
      </c>
      <c r="N2415" s="41">
        <v>-2.9131495862124769E-4</v>
      </c>
    </row>
    <row r="2416" spans="1:14" x14ac:dyDescent="0.25">
      <c r="A2416">
        <v>7820412</v>
      </c>
      <c r="B2416" t="s">
        <v>27</v>
      </c>
      <c r="C2416" t="s">
        <v>5</v>
      </c>
      <c r="D2416" t="s">
        <v>352</v>
      </c>
      <c r="E2416" t="s">
        <v>1472</v>
      </c>
      <c r="F2416">
        <v>2.7107617240444567E-3</v>
      </c>
      <c r="G2416">
        <v>71.400000000000006</v>
      </c>
      <c r="H2416">
        <v>0.19354838709677422</v>
      </c>
      <c r="I2416">
        <v>98.9</v>
      </c>
      <c r="J2416">
        <v>0.2680943345079968</v>
      </c>
      <c r="K2416">
        <v>81.430000000000007</v>
      </c>
      <c r="L2416">
        <v>0.22073732718894012</v>
      </c>
      <c r="M2416" s="41">
        <v>0.20382730662822723</v>
      </c>
      <c r="N2416" s="41">
        <v>5.525272611228714E-4</v>
      </c>
    </row>
    <row r="2417" spans="1:14" x14ac:dyDescent="0.25">
      <c r="A2417">
        <v>7820412</v>
      </c>
      <c r="B2417" t="s">
        <v>27</v>
      </c>
      <c r="C2417" t="s">
        <v>5</v>
      </c>
      <c r="D2417" t="s">
        <v>352</v>
      </c>
      <c r="E2417" t="s">
        <v>1473</v>
      </c>
      <c r="F2417">
        <v>1.4909189482244511E-3</v>
      </c>
      <c r="G2417">
        <v>82</v>
      </c>
      <c r="H2417">
        <v>0.12225535375440499</v>
      </c>
      <c r="I2417">
        <v>100</v>
      </c>
      <c r="J2417">
        <v>0.14909189482244511</v>
      </c>
      <c r="K2417">
        <v>85.124999999999986</v>
      </c>
      <c r="L2417">
        <v>0.12691447546760637</v>
      </c>
      <c r="M2417" s="41">
        <v>0.24303385615348816</v>
      </c>
      <c r="N2417" s="41">
        <v>3.6234378119929112E-4</v>
      </c>
    </row>
    <row r="2418" spans="1:14" x14ac:dyDescent="0.25">
      <c r="A2418">
        <v>7820412</v>
      </c>
      <c r="B2418" t="s">
        <v>27</v>
      </c>
      <c r="C2418" t="s">
        <v>5</v>
      </c>
      <c r="D2418" t="s">
        <v>78</v>
      </c>
      <c r="E2418" t="s">
        <v>124</v>
      </c>
      <c r="F2418">
        <v>9.4876660341555979E-4</v>
      </c>
      <c r="G2418">
        <v>47</v>
      </c>
      <c r="H2418">
        <v>4.4592030360531311E-2</v>
      </c>
      <c r="I2418">
        <v>72.900000000000006</v>
      </c>
      <c r="J2418">
        <v>6.916508538899431E-2</v>
      </c>
      <c r="K2418">
        <v>60.829999999999991</v>
      </c>
      <c r="L2418">
        <v>5.7713472485768497E-2</v>
      </c>
      <c r="M2418" s="41">
        <v>-0.15110929310321808</v>
      </c>
      <c r="N2418" s="41">
        <v>-1.4336745076206649E-4</v>
      </c>
    </row>
    <row r="2419" spans="1:14" x14ac:dyDescent="0.25">
      <c r="A2419">
        <v>7820412</v>
      </c>
      <c r="B2419" t="s">
        <v>27</v>
      </c>
      <c r="C2419" t="s">
        <v>5</v>
      </c>
      <c r="D2419" t="s">
        <v>738</v>
      </c>
      <c r="E2419" t="s">
        <v>1474</v>
      </c>
      <c r="F2419">
        <v>1.7619951206288968E-3</v>
      </c>
      <c r="G2419">
        <v>44.3</v>
      </c>
      <c r="H2419">
        <v>7.8056383843860128E-2</v>
      </c>
      <c r="I2419">
        <v>78.2</v>
      </c>
      <c r="J2419">
        <v>0.13778801843317973</v>
      </c>
      <c r="K2419">
        <v>61.029999999999994</v>
      </c>
      <c r="L2419">
        <v>0.10753456221198156</v>
      </c>
      <c r="M2419" s="41">
        <v>-3.0409473925828934E-2</v>
      </c>
      <c r="N2419" s="41">
        <v>-5.358134467820224E-5</v>
      </c>
    </row>
    <row r="2420" spans="1:14" x14ac:dyDescent="0.25">
      <c r="A2420">
        <v>7820412</v>
      </c>
      <c r="B2420" t="s">
        <v>27</v>
      </c>
      <c r="C2420" t="s">
        <v>5</v>
      </c>
      <c r="D2420" t="s">
        <v>1475</v>
      </c>
      <c r="E2420" t="s">
        <v>1476</v>
      </c>
      <c r="F2420">
        <v>4.0661425860666849E-4</v>
      </c>
      <c r="G2420">
        <v>45</v>
      </c>
      <c r="H2420">
        <v>1.8297641637300081E-2</v>
      </c>
      <c r="I2420">
        <v>71.2</v>
      </c>
      <c r="J2420">
        <v>2.8950935212794796E-2</v>
      </c>
      <c r="K2420">
        <v>60.534999999999997</v>
      </c>
      <c r="L2420">
        <v>2.4614394144754675E-2</v>
      </c>
      <c r="M2420" s="41">
        <v>-0.20370899140834808</v>
      </c>
      <c r="N2420" s="41">
        <v>-8.2830980513017653E-5</v>
      </c>
    </row>
    <row r="2421" spans="1:14" x14ac:dyDescent="0.25">
      <c r="A2421">
        <v>7820412</v>
      </c>
      <c r="B2421" t="s">
        <v>27</v>
      </c>
      <c r="C2421" t="s">
        <v>5</v>
      </c>
      <c r="D2421" t="s">
        <v>1090</v>
      </c>
      <c r="E2421" t="s">
        <v>1477</v>
      </c>
      <c r="F2421">
        <v>1.2198427758200055E-3</v>
      </c>
      <c r="G2421">
        <v>60.7</v>
      </c>
      <c r="H2421">
        <v>7.4044456492274341E-2</v>
      </c>
      <c r="I2421">
        <v>20</v>
      </c>
      <c r="J2421">
        <v>2.4396855516400112E-2</v>
      </c>
      <c r="K2421">
        <v>56.05</v>
      </c>
      <c r="L2421">
        <v>6.8372187584711308E-2</v>
      </c>
      <c r="M2421" s="41">
        <v>-2.0635422319173813E-2</v>
      </c>
      <c r="N2421" s="41">
        <v>-2.5171970842039078E-5</v>
      </c>
    </row>
    <row r="2422" spans="1:14" x14ac:dyDescent="0.25">
      <c r="A2422">
        <v>7820412</v>
      </c>
      <c r="B2422" t="s">
        <v>27</v>
      </c>
      <c r="C2422" t="s">
        <v>5</v>
      </c>
      <c r="D2422" t="s">
        <v>280</v>
      </c>
      <c r="E2422" t="s">
        <v>1478</v>
      </c>
      <c r="F2422">
        <v>4.0661425860666849E-4</v>
      </c>
      <c r="G2422">
        <v>80.7</v>
      </c>
      <c r="H2422">
        <v>3.2813770669558151E-2</v>
      </c>
      <c r="I2422">
        <v>82.6</v>
      </c>
      <c r="J2422">
        <v>3.3586337760910814E-2</v>
      </c>
      <c r="K2422">
        <v>80.929999999999993</v>
      </c>
      <c r="L2422">
        <v>3.290729194903768E-2</v>
      </c>
      <c r="M2422" s="41">
        <v>-7.632911205291748E-2</v>
      </c>
      <c r="N2422" s="41">
        <v>-3.1036505307502362E-5</v>
      </c>
    </row>
    <row r="2423" spans="1:14" x14ac:dyDescent="0.25">
      <c r="A2423">
        <v>7820412</v>
      </c>
      <c r="B2423" t="s">
        <v>27</v>
      </c>
      <c r="C2423" t="s">
        <v>5</v>
      </c>
      <c r="D2423" t="s">
        <v>358</v>
      </c>
      <c r="E2423" t="s">
        <v>385</v>
      </c>
      <c r="F2423">
        <v>9.4876660341555979E-4</v>
      </c>
      <c r="G2423">
        <v>60.2</v>
      </c>
      <c r="H2423">
        <v>5.7115749525616703E-2</v>
      </c>
      <c r="I2423">
        <v>93.3</v>
      </c>
      <c r="J2423">
        <v>8.8519924098671723E-2</v>
      </c>
      <c r="K2423">
        <v>75.38</v>
      </c>
      <c r="L2423">
        <v>7.1518026565464896E-2</v>
      </c>
      <c r="M2423" s="41">
        <v>0.29129457473754883</v>
      </c>
      <c r="N2423" s="41">
        <v>2.7637056426712414E-4</v>
      </c>
    </row>
    <row r="2424" spans="1:14" x14ac:dyDescent="0.25">
      <c r="A2424">
        <v>7820412</v>
      </c>
      <c r="B2424" t="s">
        <v>27</v>
      </c>
      <c r="C2424" t="s">
        <v>5</v>
      </c>
      <c r="D2424" t="s">
        <v>183</v>
      </c>
      <c r="E2424" t="s">
        <v>1479</v>
      </c>
      <c r="F2424">
        <v>1.3553808620222283E-3</v>
      </c>
      <c r="G2424">
        <v>38.200000000000003</v>
      </c>
      <c r="H2424">
        <v>5.1775548929249127E-2</v>
      </c>
      <c r="I2424">
        <v>95.9</v>
      </c>
      <c r="J2424">
        <v>0.12998102466793171</v>
      </c>
      <c r="K2424">
        <v>70.435000000000002</v>
      </c>
      <c r="L2424">
        <v>9.546625101653565E-2</v>
      </c>
      <c r="M2424" s="41">
        <v>-9.0561725199222565E-2</v>
      </c>
      <c r="N2424" s="41">
        <v>-1.2274562916674245E-4</v>
      </c>
    </row>
    <row r="2425" spans="1:14" x14ac:dyDescent="0.25">
      <c r="A2425">
        <v>7820412</v>
      </c>
      <c r="B2425" t="s">
        <v>27</v>
      </c>
      <c r="C2425" t="s">
        <v>5</v>
      </c>
      <c r="D2425" t="s">
        <v>183</v>
      </c>
      <c r="E2425" t="s">
        <v>1480</v>
      </c>
      <c r="F2425">
        <v>8.1322851721333698E-4</v>
      </c>
      <c r="G2425">
        <v>81.7</v>
      </c>
      <c r="H2425">
        <v>6.6440769856329629E-2</v>
      </c>
      <c r="I2425">
        <v>71.8</v>
      </c>
      <c r="J2425">
        <v>5.838980753591759E-2</v>
      </c>
      <c r="K2425">
        <v>78.48</v>
      </c>
      <c r="L2425">
        <v>6.3822174030902692E-2</v>
      </c>
      <c r="M2425" s="41">
        <v>0.13307313621044159</v>
      </c>
      <c r="N2425" s="41">
        <v>1.0821886924134584E-4</v>
      </c>
    </row>
    <row r="2426" spans="1:14" x14ac:dyDescent="0.25">
      <c r="A2426">
        <v>7820412</v>
      </c>
      <c r="B2426" t="s">
        <v>27</v>
      </c>
      <c r="C2426" t="s">
        <v>5</v>
      </c>
      <c r="D2426" t="s">
        <v>183</v>
      </c>
      <c r="E2426" t="s">
        <v>1481</v>
      </c>
      <c r="F2426">
        <v>2.439685551640011E-3</v>
      </c>
      <c r="G2426">
        <v>37.700000000000003</v>
      </c>
      <c r="H2426">
        <v>9.1976145296828418E-2</v>
      </c>
      <c r="I2426">
        <v>80.2</v>
      </c>
      <c r="J2426">
        <v>0.19566278124152889</v>
      </c>
      <c r="K2426">
        <v>54.185000000000002</v>
      </c>
      <c r="L2426">
        <v>0.13219436161561401</v>
      </c>
      <c r="M2426" s="41">
        <v>7.096630334854126E-2</v>
      </c>
      <c r="N2426" s="41">
        <v>1.7313546493273824E-4</v>
      </c>
    </row>
    <row r="2427" spans="1:14" x14ac:dyDescent="0.25">
      <c r="A2427">
        <v>7820412</v>
      </c>
      <c r="B2427" t="s">
        <v>27</v>
      </c>
      <c r="C2427" t="s">
        <v>5</v>
      </c>
      <c r="D2427" t="s">
        <v>183</v>
      </c>
      <c r="E2427" t="s">
        <v>1482</v>
      </c>
      <c r="F2427">
        <v>6.7769043101111417E-4</v>
      </c>
      <c r="G2427">
        <v>36.5</v>
      </c>
      <c r="H2427">
        <v>2.4735700731905667E-2</v>
      </c>
      <c r="I2427">
        <v>67</v>
      </c>
      <c r="J2427">
        <v>4.5405258877744652E-2</v>
      </c>
      <c r="K2427">
        <v>55.234999999999999</v>
      </c>
      <c r="L2427">
        <v>3.743223095689889E-2</v>
      </c>
      <c r="M2427" s="41">
        <v>0.21228951215744019</v>
      </c>
      <c r="N2427" s="41">
        <v>1.438665709931148E-4</v>
      </c>
    </row>
    <row r="2428" spans="1:14" x14ac:dyDescent="0.25">
      <c r="A2428">
        <v>7820412</v>
      </c>
      <c r="B2428" t="s">
        <v>27</v>
      </c>
      <c r="C2428" t="s">
        <v>5</v>
      </c>
      <c r="D2428" t="s">
        <v>183</v>
      </c>
      <c r="E2428" t="s">
        <v>1483</v>
      </c>
      <c r="F2428">
        <v>6.7769043101111417E-4</v>
      </c>
      <c r="G2428">
        <v>43.5</v>
      </c>
      <c r="H2428">
        <v>2.9479533748983468E-2</v>
      </c>
      <c r="I2428">
        <v>86.9</v>
      </c>
      <c r="J2428">
        <v>5.8891298454865827E-2</v>
      </c>
      <c r="K2428">
        <v>63.344999999999999</v>
      </c>
      <c r="L2428">
        <v>4.2928300352399029E-2</v>
      </c>
      <c r="M2428" s="41">
        <v>0.11275576800107956</v>
      </c>
      <c r="N2428" s="41">
        <v>7.6413505015640799E-5</v>
      </c>
    </row>
    <row r="2429" spans="1:14" x14ac:dyDescent="0.25">
      <c r="A2429">
        <v>7820412</v>
      </c>
      <c r="B2429" t="s">
        <v>27</v>
      </c>
      <c r="C2429" t="s">
        <v>5</v>
      </c>
      <c r="D2429" t="s">
        <v>183</v>
      </c>
      <c r="E2429" t="s">
        <v>1484</v>
      </c>
      <c r="F2429">
        <v>9.4876660341555979E-4</v>
      </c>
      <c r="G2429">
        <v>72.099999999999994</v>
      </c>
      <c r="H2429">
        <v>6.8406072106261859E-2</v>
      </c>
      <c r="I2429">
        <v>80.099999999999994</v>
      </c>
      <c r="J2429">
        <v>7.5996204933586331E-2</v>
      </c>
      <c r="K2429">
        <v>79.839999999999989</v>
      </c>
      <c r="L2429">
        <v>7.5749525616698288E-2</v>
      </c>
      <c r="M2429" s="41">
        <v>7.0898331701755524E-2</v>
      </c>
      <c r="N2429" s="41">
        <v>6.7265969356504287E-5</v>
      </c>
    </row>
    <row r="2430" spans="1:14" x14ac:dyDescent="0.25">
      <c r="A2430">
        <v>7820412</v>
      </c>
      <c r="B2430" t="s">
        <v>27</v>
      </c>
      <c r="C2430" t="s">
        <v>5</v>
      </c>
      <c r="D2430" t="s">
        <v>183</v>
      </c>
      <c r="E2430" t="s">
        <v>1485</v>
      </c>
      <c r="F2430">
        <v>6.7769043101111417E-4</v>
      </c>
      <c r="G2430">
        <v>72.8</v>
      </c>
      <c r="H2430">
        <v>4.9335863377609111E-2</v>
      </c>
      <c r="I2430">
        <v>90.8</v>
      </c>
      <c r="J2430">
        <v>6.1534291135809167E-2</v>
      </c>
      <c r="K2430">
        <v>80.464999999999989</v>
      </c>
      <c r="L2430">
        <v>5.4530360531309295E-2</v>
      </c>
      <c r="M2430" s="41">
        <v>0.14925737679004669</v>
      </c>
      <c r="N2430" s="41">
        <v>1.0115029600843501E-4</v>
      </c>
    </row>
    <row r="2431" spans="1:14" x14ac:dyDescent="0.25">
      <c r="A2431">
        <v>7820412</v>
      </c>
      <c r="B2431" t="s">
        <v>27</v>
      </c>
      <c r="C2431" t="s">
        <v>5</v>
      </c>
      <c r="D2431" t="s">
        <v>183</v>
      </c>
      <c r="E2431" t="s">
        <v>1467</v>
      </c>
      <c r="F2431">
        <v>2.304147465437788E-3</v>
      </c>
      <c r="G2431">
        <v>70.099999999999994</v>
      </c>
      <c r="H2431">
        <v>0.16152073732718894</v>
      </c>
      <c r="I2431">
        <v>85.5</v>
      </c>
      <c r="J2431">
        <v>0.19700460829493088</v>
      </c>
      <c r="K2431">
        <v>75.704999999999984</v>
      </c>
      <c r="L2431">
        <v>0.17443548387096772</v>
      </c>
      <c r="M2431" s="41">
        <v>-2.8374705463647842E-2</v>
      </c>
      <c r="N2431" s="41">
        <v>-6.5379505676607926E-5</v>
      </c>
    </row>
    <row r="2432" spans="1:14" x14ac:dyDescent="0.25">
      <c r="A2432">
        <v>7820412</v>
      </c>
      <c r="B2432" t="s">
        <v>27</v>
      </c>
      <c r="C2432" t="s">
        <v>5</v>
      </c>
      <c r="D2432" t="s">
        <v>183</v>
      </c>
      <c r="E2432" t="s">
        <v>1487</v>
      </c>
      <c r="F2432">
        <v>2.304147465437788E-3</v>
      </c>
      <c r="G2432">
        <v>39.5</v>
      </c>
      <c r="H2432">
        <v>9.1013824884792621E-2</v>
      </c>
      <c r="I2432">
        <v>74.599999999999994</v>
      </c>
      <c r="J2432">
        <v>0.17188940092165897</v>
      </c>
      <c r="K2432">
        <v>57.699999999999996</v>
      </c>
      <c r="L2432">
        <v>0.13294930875576036</v>
      </c>
      <c r="M2432" s="41">
        <v>0.19357976317405701</v>
      </c>
      <c r="N2432" s="41">
        <v>4.4603632067755073E-4</v>
      </c>
    </row>
    <row r="2433" spans="1:14" x14ac:dyDescent="0.25">
      <c r="A2433">
        <v>7820412</v>
      </c>
      <c r="B2433" t="s">
        <v>27</v>
      </c>
      <c r="C2433" t="s">
        <v>5</v>
      </c>
      <c r="D2433" t="s">
        <v>183</v>
      </c>
      <c r="E2433" t="s">
        <v>1488</v>
      </c>
      <c r="F2433">
        <v>4.2016806722689074E-3</v>
      </c>
      <c r="G2433">
        <v>32.200000000000003</v>
      </c>
      <c r="H2433">
        <v>0.13529411764705884</v>
      </c>
      <c r="I2433">
        <v>64.5</v>
      </c>
      <c r="J2433">
        <v>0.27100840336134452</v>
      </c>
      <c r="K2433">
        <v>50.71</v>
      </c>
      <c r="L2433">
        <v>0.2130672268907563</v>
      </c>
      <c r="M2433" s="41">
        <v>0.12228946387767792</v>
      </c>
      <c r="N2433" s="41">
        <v>5.1382127679696602E-4</v>
      </c>
    </row>
    <row r="2434" spans="1:14" x14ac:dyDescent="0.25">
      <c r="A2434">
        <v>7820412</v>
      </c>
      <c r="B2434" t="s">
        <v>27</v>
      </c>
      <c r="C2434" t="s">
        <v>5</v>
      </c>
      <c r="D2434" t="s">
        <v>183</v>
      </c>
      <c r="E2434" t="s">
        <v>1489</v>
      </c>
      <c r="F2434">
        <v>2.439685551640011E-3</v>
      </c>
      <c r="G2434">
        <v>44</v>
      </c>
      <c r="H2434">
        <v>0.10734616427216048</v>
      </c>
      <c r="I2434">
        <v>92.6</v>
      </c>
      <c r="J2434">
        <v>0.225914882081865</v>
      </c>
      <c r="K2434">
        <v>69.504999999999995</v>
      </c>
      <c r="L2434">
        <v>0.16957034426673895</v>
      </c>
      <c r="M2434" s="41">
        <v>0.40135312080383301</v>
      </c>
      <c r="N2434" s="41">
        <v>9.7917540993073941E-4</v>
      </c>
    </row>
    <row r="2435" spans="1:14" x14ac:dyDescent="0.25">
      <c r="A2435">
        <v>7820412</v>
      </c>
      <c r="B2435" t="s">
        <v>27</v>
      </c>
      <c r="C2435" t="s">
        <v>5</v>
      </c>
      <c r="D2435" t="s">
        <v>183</v>
      </c>
      <c r="E2435" t="s">
        <v>1490</v>
      </c>
      <c r="F2435">
        <v>2.304147465437788E-3</v>
      </c>
      <c r="G2435">
        <v>39.1</v>
      </c>
      <c r="H2435">
        <v>9.0092165898617516E-2</v>
      </c>
      <c r="I2435">
        <v>82.4</v>
      </c>
      <c r="J2435">
        <v>0.18986175115207374</v>
      </c>
      <c r="K2435">
        <v>61.260000000000005</v>
      </c>
      <c r="L2435">
        <v>0.1411520737327189</v>
      </c>
      <c r="M2435" s="41">
        <v>7.221318781375885E-2</v>
      </c>
      <c r="N2435" s="41">
        <v>1.6638983367225541E-4</v>
      </c>
    </row>
    <row r="2436" spans="1:14" x14ac:dyDescent="0.25">
      <c r="A2436">
        <v>7820412</v>
      </c>
      <c r="B2436" t="s">
        <v>27</v>
      </c>
      <c r="C2436" t="s">
        <v>5</v>
      </c>
      <c r="D2436" t="s">
        <v>183</v>
      </c>
      <c r="E2436" t="s">
        <v>1491</v>
      </c>
      <c r="F2436">
        <v>9.4876660341555979E-4</v>
      </c>
      <c r="G2436">
        <v>30.3</v>
      </c>
      <c r="H2436">
        <v>2.8747628083491461E-2</v>
      </c>
      <c r="I2436">
        <v>71.7</v>
      </c>
      <c r="J2436">
        <v>6.8026565464895633E-2</v>
      </c>
      <c r="K2436">
        <v>54.400000000000006</v>
      </c>
      <c r="L2436">
        <v>5.1612903225806459E-2</v>
      </c>
      <c r="M2436" s="41">
        <v>0.16199667751789093</v>
      </c>
      <c r="N2436" s="41">
        <v>1.5369703749325517E-4</v>
      </c>
    </row>
    <row r="2437" spans="1:14" x14ac:dyDescent="0.25">
      <c r="A2437">
        <v>7820412</v>
      </c>
      <c r="B2437" t="s">
        <v>27</v>
      </c>
      <c r="C2437" t="s">
        <v>5</v>
      </c>
      <c r="D2437" t="s">
        <v>183</v>
      </c>
      <c r="E2437" t="s">
        <v>1492</v>
      </c>
      <c r="F2437">
        <v>1.0843046896177825E-3</v>
      </c>
      <c r="G2437">
        <v>52.2</v>
      </c>
      <c r="H2437">
        <v>5.6600704798048247E-2</v>
      </c>
      <c r="I2437">
        <v>95.3</v>
      </c>
      <c r="J2437">
        <v>0.10333423692057467</v>
      </c>
      <c r="K2437">
        <v>77.740000000000009</v>
      </c>
      <c r="L2437">
        <v>8.4293846570886427E-2</v>
      </c>
      <c r="M2437" s="41">
        <v>0.30156421661376953</v>
      </c>
      <c r="N2437" s="41">
        <v>3.2698749429522313E-4</v>
      </c>
    </row>
    <row r="2438" spans="1:14" x14ac:dyDescent="0.25">
      <c r="A2438">
        <v>7820412</v>
      </c>
      <c r="B2438" t="s">
        <v>27</v>
      </c>
      <c r="C2438" t="s">
        <v>5</v>
      </c>
      <c r="D2438" t="s">
        <v>183</v>
      </c>
      <c r="E2438" t="s">
        <v>1493</v>
      </c>
      <c r="F2438">
        <v>2.5752236378422336E-3</v>
      </c>
      <c r="G2438">
        <v>47</v>
      </c>
      <c r="H2438">
        <v>0.12103551097858498</v>
      </c>
      <c r="I2438">
        <v>80.3</v>
      </c>
      <c r="J2438">
        <v>0.20679045811873134</v>
      </c>
      <c r="K2438">
        <v>66.59</v>
      </c>
      <c r="L2438">
        <v>0.17148414204391435</v>
      </c>
      <c r="M2438" s="41">
        <v>0.15918254852294922</v>
      </c>
      <c r="N2438" s="41">
        <v>4.0993066168826714E-4</v>
      </c>
    </row>
    <row r="2439" spans="1:14" x14ac:dyDescent="0.25">
      <c r="A2439">
        <v>7820412</v>
      </c>
      <c r="B2439" t="s">
        <v>27</v>
      </c>
      <c r="C2439" t="s">
        <v>5</v>
      </c>
      <c r="D2439" t="s">
        <v>183</v>
      </c>
      <c r="E2439" t="s">
        <v>1494</v>
      </c>
      <c r="F2439">
        <v>2.5752236378422336E-3</v>
      </c>
      <c r="G2439">
        <v>36.200000000000003</v>
      </c>
      <c r="H2439">
        <v>9.322309568988886E-2</v>
      </c>
      <c r="I2439">
        <v>69.599999999999994</v>
      </c>
      <c r="J2439">
        <v>0.17923556519381945</v>
      </c>
      <c r="K2439">
        <v>56.32</v>
      </c>
      <c r="L2439">
        <v>0.14503659528327459</v>
      </c>
      <c r="M2439" s="41">
        <v>1.3351611793041229E-2</v>
      </c>
      <c r="N2439" s="41">
        <v>3.4383386292732901E-5</v>
      </c>
    </row>
    <row r="2440" spans="1:14" x14ac:dyDescent="0.25">
      <c r="A2440">
        <v>7820412</v>
      </c>
      <c r="B2440" t="s">
        <v>27</v>
      </c>
      <c r="C2440" t="s">
        <v>5</v>
      </c>
      <c r="D2440" t="s">
        <v>183</v>
      </c>
      <c r="E2440" t="s">
        <v>1495</v>
      </c>
      <c r="F2440">
        <v>1.8975332068311196E-3</v>
      </c>
      <c r="G2440">
        <v>31</v>
      </c>
      <c r="H2440">
        <v>5.8823529411764705E-2</v>
      </c>
      <c r="I2440">
        <v>56.3</v>
      </c>
      <c r="J2440">
        <v>0.10683111954459203</v>
      </c>
      <c r="K2440">
        <v>49.069999999999993</v>
      </c>
      <c r="L2440">
        <v>9.311195445920302E-2</v>
      </c>
      <c r="M2440" s="41">
        <v>0.22099097073078156</v>
      </c>
      <c r="N2440" s="41">
        <v>4.1933770537150203E-4</v>
      </c>
    </row>
    <row r="2441" spans="1:14" x14ac:dyDescent="0.25">
      <c r="A2441">
        <v>7820412</v>
      </c>
      <c r="B2441" t="s">
        <v>27</v>
      </c>
      <c r="C2441" t="s">
        <v>5</v>
      </c>
      <c r="D2441" t="s">
        <v>183</v>
      </c>
      <c r="E2441" t="s">
        <v>1486</v>
      </c>
      <c r="F2441">
        <v>1.3553808620222281E-4</v>
      </c>
      <c r="G2441">
        <v>57</v>
      </c>
      <c r="H2441">
        <v>7.7256709135267001E-3</v>
      </c>
      <c r="I2441">
        <v>88.2</v>
      </c>
      <c r="J2441">
        <v>1.1954459203036052E-2</v>
      </c>
      <c r="K2441">
        <v>73.554999999999993</v>
      </c>
      <c r="L2441">
        <v>9.9695039306044973E-3</v>
      </c>
      <c r="M2441" s="41">
        <v>5.862712487578392E-2</v>
      </c>
      <c r="N2441" s="41">
        <v>7.9462083052024817E-6</v>
      </c>
    </row>
    <row r="2442" spans="1:14" x14ac:dyDescent="0.25">
      <c r="A2442">
        <v>7820412</v>
      </c>
      <c r="B2442" t="s">
        <v>27</v>
      </c>
      <c r="C2442" t="s">
        <v>5</v>
      </c>
      <c r="D2442" t="s">
        <v>183</v>
      </c>
      <c r="E2442" t="s">
        <v>1486</v>
      </c>
      <c r="F2442">
        <v>1.626457034426674E-3</v>
      </c>
      <c r="G2442">
        <v>57</v>
      </c>
      <c r="H2442">
        <v>9.2708050962320418E-2</v>
      </c>
      <c r="I2442">
        <v>88.2</v>
      </c>
      <c r="J2442">
        <v>0.14345351043643265</v>
      </c>
      <c r="K2442">
        <v>73.554999999999993</v>
      </c>
      <c r="L2442">
        <v>0.119634047167254</v>
      </c>
      <c r="M2442" s="41">
        <v>5.862712487578392E-2</v>
      </c>
      <c r="N2442" s="41">
        <v>9.5354499662429794E-5</v>
      </c>
    </row>
    <row r="2443" spans="1:14" x14ac:dyDescent="0.25">
      <c r="A2443">
        <v>7820412</v>
      </c>
      <c r="B2443" t="s">
        <v>27</v>
      </c>
      <c r="C2443" t="s">
        <v>5</v>
      </c>
      <c r="D2443" t="s">
        <v>1097</v>
      </c>
      <c r="E2443" t="s">
        <v>1496</v>
      </c>
      <c r="F2443">
        <v>9.4876660341555979E-4</v>
      </c>
      <c r="G2443">
        <v>49.5</v>
      </c>
      <c r="H2443">
        <v>4.6963946869070211E-2</v>
      </c>
      <c r="I2443">
        <v>41.7</v>
      </c>
      <c r="J2443">
        <v>3.9563567362428845E-2</v>
      </c>
      <c r="K2443">
        <v>56.024999999999999</v>
      </c>
      <c r="L2443">
        <v>5.3154648956356736E-2</v>
      </c>
      <c r="M2443" s="41">
        <v>-0.19417169690132141</v>
      </c>
      <c r="N2443" s="41">
        <v>-1.8422362134850229E-4</v>
      </c>
    </row>
    <row r="2444" spans="1:14" x14ac:dyDescent="0.25">
      <c r="A2444">
        <v>7820412</v>
      </c>
      <c r="B2444" t="s">
        <v>27</v>
      </c>
      <c r="C2444" t="s">
        <v>5</v>
      </c>
      <c r="D2444" t="s">
        <v>741</v>
      </c>
      <c r="E2444" t="s">
        <v>1497</v>
      </c>
      <c r="F2444">
        <v>5.4215234480889125E-4</v>
      </c>
      <c r="G2444">
        <v>16.8</v>
      </c>
      <c r="H2444">
        <v>9.1081593927893733E-3</v>
      </c>
      <c r="I2444">
        <v>53.5</v>
      </c>
      <c r="J2444">
        <v>2.9005150447275682E-2</v>
      </c>
      <c r="K2444">
        <v>41.97</v>
      </c>
      <c r="L2444">
        <v>2.2754133911629164E-2</v>
      </c>
      <c r="M2444" s="41">
        <v>-0.21125343441963196</v>
      </c>
      <c r="N2444" s="41">
        <v>-1.145315448195348E-4</v>
      </c>
    </row>
    <row r="2445" spans="1:14" x14ac:dyDescent="0.25">
      <c r="A2445">
        <v>7820412</v>
      </c>
      <c r="B2445" t="s">
        <v>27</v>
      </c>
      <c r="C2445" t="s">
        <v>5</v>
      </c>
      <c r="D2445" t="s">
        <v>360</v>
      </c>
      <c r="E2445" t="s">
        <v>386</v>
      </c>
      <c r="F2445">
        <v>1.4909189482244511E-3</v>
      </c>
      <c r="G2445">
        <v>33.200000000000003</v>
      </c>
      <c r="H2445">
        <v>4.9498509081051779E-2</v>
      </c>
      <c r="I2445">
        <v>67.099999999999994</v>
      </c>
      <c r="J2445">
        <v>0.10004066142586067</v>
      </c>
      <c r="K2445">
        <v>61.285000000000004</v>
      </c>
      <c r="L2445">
        <v>9.1370967741935497E-2</v>
      </c>
      <c r="M2445" s="41">
        <v>-0.10649944841861725</v>
      </c>
      <c r="N2445" s="41">
        <v>-1.5878204562276902E-4</v>
      </c>
    </row>
    <row r="2446" spans="1:14" x14ac:dyDescent="0.25">
      <c r="A2446">
        <v>7820412</v>
      </c>
      <c r="B2446" t="s">
        <v>27</v>
      </c>
      <c r="C2446" t="s">
        <v>5</v>
      </c>
      <c r="D2446" t="s">
        <v>360</v>
      </c>
      <c r="E2446" t="s">
        <v>387</v>
      </c>
      <c r="F2446">
        <v>8.1322851721333698E-4</v>
      </c>
      <c r="G2446">
        <v>31</v>
      </c>
      <c r="H2446">
        <v>2.5210084033613446E-2</v>
      </c>
      <c r="I2446">
        <v>66</v>
      </c>
      <c r="J2446">
        <v>5.3673082136080241E-2</v>
      </c>
      <c r="K2446">
        <v>55.050000000000004</v>
      </c>
      <c r="L2446">
        <v>4.4768229872594205E-2</v>
      </c>
      <c r="M2446" s="41">
        <v>-6.622932106256485E-2</v>
      </c>
      <c r="N2446" s="41">
        <v>-5.3859572563755638E-5</v>
      </c>
    </row>
    <row r="2447" spans="1:14" x14ac:dyDescent="0.25">
      <c r="A2447">
        <v>7820412</v>
      </c>
      <c r="B2447" t="s">
        <v>27</v>
      </c>
      <c r="C2447" t="s">
        <v>5</v>
      </c>
      <c r="D2447" t="s">
        <v>360</v>
      </c>
      <c r="E2447" t="s">
        <v>388</v>
      </c>
      <c r="F2447">
        <v>1.4909189482244511E-3</v>
      </c>
      <c r="G2447">
        <v>50.1</v>
      </c>
      <c r="H2447">
        <v>7.4695039306045E-2</v>
      </c>
      <c r="I2447">
        <v>58.7</v>
      </c>
      <c r="J2447">
        <v>8.7516942260775291E-2</v>
      </c>
      <c r="K2447">
        <v>67.42</v>
      </c>
      <c r="L2447">
        <v>0.1005177554892925</v>
      </c>
      <c r="M2447" s="41">
        <v>-9.4467878341674805E-2</v>
      </c>
      <c r="N2447" s="41">
        <v>-1.4084394981816521E-4</v>
      </c>
    </row>
    <row r="2448" spans="1:14" x14ac:dyDescent="0.25">
      <c r="A2448">
        <v>7820412</v>
      </c>
      <c r="B2448" t="s">
        <v>27</v>
      </c>
      <c r="C2448" t="s">
        <v>5</v>
      </c>
      <c r="D2448" t="s">
        <v>185</v>
      </c>
      <c r="E2448" t="s">
        <v>1498</v>
      </c>
      <c r="F2448">
        <v>2.7107617240444567E-3</v>
      </c>
      <c r="G2448">
        <v>64.599999999999994</v>
      </c>
      <c r="H2448">
        <v>0.17511520737327188</v>
      </c>
      <c r="I2448">
        <v>59.9</v>
      </c>
      <c r="J2448">
        <v>0.16237462727026294</v>
      </c>
      <c r="K2448">
        <v>65.504999999999995</v>
      </c>
      <c r="L2448">
        <v>0.17756844673353211</v>
      </c>
      <c r="M2448" s="41">
        <v>-0.1566801518201828</v>
      </c>
      <c r="N2448" s="41">
        <v>-4.2472255847162592E-4</v>
      </c>
    </row>
    <row r="2449" spans="1:14" x14ac:dyDescent="0.25">
      <c r="A2449">
        <v>7820412</v>
      </c>
      <c r="B2449" t="s">
        <v>27</v>
      </c>
      <c r="C2449" t="s">
        <v>5</v>
      </c>
      <c r="D2449" t="s">
        <v>185</v>
      </c>
      <c r="E2449" t="s">
        <v>1499</v>
      </c>
      <c r="F2449">
        <v>1.626457034426674E-3</v>
      </c>
      <c r="G2449">
        <v>54.7</v>
      </c>
      <c r="H2449">
        <v>8.8967199783139064E-2</v>
      </c>
      <c r="I2449">
        <v>59.9</v>
      </c>
      <c r="J2449">
        <v>9.7424776362157767E-2</v>
      </c>
      <c r="K2449">
        <v>60.904999999999994</v>
      </c>
      <c r="L2449">
        <v>9.9059365681756564E-2</v>
      </c>
      <c r="M2449" s="41">
        <v>-0.19869759678840637</v>
      </c>
      <c r="N2449" s="41">
        <v>-3.2317310402017843E-4</v>
      </c>
    </row>
    <row r="2450" spans="1:14" x14ac:dyDescent="0.25">
      <c r="A2450">
        <v>7820412</v>
      </c>
      <c r="B2450" t="s">
        <v>27</v>
      </c>
      <c r="C2450" t="s">
        <v>5</v>
      </c>
      <c r="D2450" t="s">
        <v>185</v>
      </c>
      <c r="E2450" t="s">
        <v>1500</v>
      </c>
      <c r="F2450">
        <v>1.7619951206288968E-3</v>
      </c>
      <c r="G2450">
        <v>57.6</v>
      </c>
      <c r="H2450">
        <v>0.10149091894822446</v>
      </c>
      <c r="I2450">
        <v>88.1</v>
      </c>
      <c r="J2450">
        <v>0.1552317701274058</v>
      </c>
      <c r="K2450">
        <v>73.284999999999997</v>
      </c>
      <c r="L2450">
        <v>0.1291278124152887</v>
      </c>
      <c r="M2450" s="41">
        <v>1.2157198041677475E-2</v>
      </c>
      <c r="N2450" s="41">
        <v>2.1420923629954889E-5</v>
      </c>
    </row>
    <row r="2451" spans="1:14" x14ac:dyDescent="0.25">
      <c r="A2451">
        <v>7820412</v>
      </c>
      <c r="B2451" t="s">
        <v>27</v>
      </c>
      <c r="C2451" t="s">
        <v>5</v>
      </c>
      <c r="D2451" t="s">
        <v>185</v>
      </c>
      <c r="E2451" t="s">
        <v>1501</v>
      </c>
      <c r="F2451">
        <v>3.2529140688533479E-3</v>
      </c>
      <c r="G2451">
        <v>49.1</v>
      </c>
      <c r="H2451">
        <v>0.15971808078069938</v>
      </c>
      <c r="I2451">
        <v>92.1</v>
      </c>
      <c r="J2451">
        <v>0.29959338574139333</v>
      </c>
      <c r="K2451">
        <v>72.11999999999999</v>
      </c>
      <c r="L2451">
        <v>0.23460016264570341</v>
      </c>
      <c r="M2451" s="41">
        <v>5.8044940233230591E-2</v>
      </c>
      <c r="N2451" s="41">
        <v>1.8881520271042752E-4</v>
      </c>
    </row>
    <row r="2452" spans="1:14" x14ac:dyDescent="0.25">
      <c r="A2452">
        <v>7820412</v>
      </c>
      <c r="B2452" t="s">
        <v>27</v>
      </c>
      <c r="C2452" t="s">
        <v>5</v>
      </c>
      <c r="D2452" t="s">
        <v>185</v>
      </c>
      <c r="E2452" t="s">
        <v>1502</v>
      </c>
      <c r="F2452">
        <v>2.439685551640011E-3</v>
      </c>
      <c r="G2452">
        <v>53.7</v>
      </c>
      <c r="H2452">
        <v>0.13101111412306859</v>
      </c>
      <c r="I2452">
        <v>79.599999999999994</v>
      </c>
      <c r="J2452">
        <v>0.19419896991054486</v>
      </c>
      <c r="K2452">
        <v>67.83</v>
      </c>
      <c r="L2452">
        <v>0.16548387096774195</v>
      </c>
      <c r="M2452" s="41">
        <v>-5.9290256351232529E-2</v>
      </c>
      <c r="N2452" s="41">
        <v>-1.4464958177313439E-4</v>
      </c>
    </row>
    <row r="2453" spans="1:14" x14ac:dyDescent="0.25">
      <c r="A2453">
        <v>7820412</v>
      </c>
      <c r="B2453" t="s">
        <v>27</v>
      </c>
      <c r="C2453" t="s">
        <v>5</v>
      </c>
      <c r="D2453" t="s">
        <v>744</v>
      </c>
      <c r="E2453" t="s">
        <v>1503</v>
      </c>
      <c r="F2453">
        <v>3.388E-3</v>
      </c>
      <c r="G2453">
        <v>37.299999999999997</v>
      </c>
      <c r="H2453">
        <v>0.1263724</v>
      </c>
      <c r="I2453">
        <v>75.3</v>
      </c>
      <c r="J2453">
        <v>0.25511639999999997</v>
      </c>
      <c r="K2453">
        <v>60.704999999999998</v>
      </c>
      <c r="L2453">
        <v>0.20566853999999998</v>
      </c>
      <c r="M2453" s="41">
        <v>-7.8033983707427979E-2</v>
      </c>
      <c r="N2453" s="41">
        <v>-2.64379136800766E-4</v>
      </c>
    </row>
    <row r="2454" spans="1:14" x14ac:dyDescent="0.25">
      <c r="A2454">
        <v>7820412</v>
      </c>
      <c r="B2454" t="s">
        <v>27</v>
      </c>
      <c r="C2454" t="s">
        <v>5</v>
      </c>
      <c r="D2454" t="s">
        <v>1102</v>
      </c>
      <c r="E2454" t="s">
        <v>1504</v>
      </c>
      <c r="F2454">
        <v>2.7107617240444562E-4</v>
      </c>
      <c r="G2454">
        <v>41.2</v>
      </c>
      <c r="H2454">
        <v>1.1168338303063161E-2</v>
      </c>
      <c r="I2454">
        <v>60.6</v>
      </c>
      <c r="J2454">
        <v>1.6427216047709404E-2</v>
      </c>
      <c r="K2454">
        <v>59.335000000000001</v>
      </c>
      <c r="L2454">
        <v>1.608430468961778E-2</v>
      </c>
      <c r="M2454" s="41">
        <v>-9.95626300573349E-2</v>
      </c>
      <c r="N2454" s="41">
        <v>-2.6989056670462155E-5</v>
      </c>
    </row>
    <row r="2455" spans="1:14" x14ac:dyDescent="0.25">
      <c r="A2455">
        <v>7820412</v>
      </c>
      <c r="B2455" t="s">
        <v>27</v>
      </c>
      <c r="C2455" t="s">
        <v>5</v>
      </c>
      <c r="D2455" t="s">
        <v>746</v>
      </c>
      <c r="E2455" t="s">
        <v>1505</v>
      </c>
      <c r="F2455">
        <v>2.304147465437788E-3</v>
      </c>
      <c r="G2455">
        <v>64.5</v>
      </c>
      <c r="H2455">
        <v>0.14861751152073732</v>
      </c>
      <c r="I2455">
        <v>74.2</v>
      </c>
      <c r="J2455">
        <v>0.17096774193548389</v>
      </c>
      <c r="K2455">
        <v>69.674999999999997</v>
      </c>
      <c r="L2455">
        <v>0.16054147465437787</v>
      </c>
      <c r="M2455" s="41">
        <v>-4.63724285364151E-2</v>
      </c>
      <c r="N2455" s="41">
        <v>-1.068489136783758E-4</v>
      </c>
    </row>
    <row r="2456" spans="1:14" x14ac:dyDescent="0.25">
      <c r="A2456">
        <v>7820412</v>
      </c>
      <c r="B2456" t="s">
        <v>27</v>
      </c>
      <c r="C2456" t="s">
        <v>5</v>
      </c>
      <c r="D2456" t="s">
        <v>746</v>
      </c>
      <c r="E2456" t="s">
        <v>1506</v>
      </c>
      <c r="F2456">
        <v>2.8462998102466793E-3</v>
      </c>
      <c r="G2456">
        <v>74.2</v>
      </c>
      <c r="H2456">
        <v>0.21119544592030362</v>
      </c>
      <c r="I2456">
        <v>69.5</v>
      </c>
      <c r="J2456">
        <v>0.19781783681214421</v>
      </c>
      <c r="K2456">
        <v>73.53</v>
      </c>
      <c r="L2456">
        <v>0.20928842504743833</v>
      </c>
      <c r="M2456" s="41">
        <v>-0.11685628443956375</v>
      </c>
      <c r="N2456" s="41">
        <v>-3.3260802022646229E-4</v>
      </c>
    </row>
    <row r="2457" spans="1:14" x14ac:dyDescent="0.25">
      <c r="A2457">
        <v>7820412</v>
      </c>
      <c r="B2457" t="s">
        <v>27</v>
      </c>
      <c r="C2457" t="s">
        <v>5</v>
      </c>
      <c r="D2457" t="s">
        <v>1111</v>
      </c>
      <c r="E2457" t="s">
        <v>1507</v>
      </c>
      <c r="F2457">
        <v>6.7769043101111417E-4</v>
      </c>
      <c r="G2457">
        <v>47.7</v>
      </c>
      <c r="H2457">
        <v>3.2325833559230147E-2</v>
      </c>
      <c r="I2457">
        <v>100</v>
      </c>
      <c r="J2457">
        <v>6.7769043101111412E-2</v>
      </c>
      <c r="K2457">
        <v>72.495000000000005</v>
      </c>
      <c r="L2457">
        <v>4.9129167796150723E-2</v>
      </c>
      <c r="M2457" s="41">
        <v>-9.3027554452419281E-2</v>
      </c>
      <c r="N2457" s="41">
        <v>-6.3043883472769916E-5</v>
      </c>
    </row>
    <row r="2458" spans="1:14" x14ac:dyDescent="0.25">
      <c r="A2458">
        <v>7820412</v>
      </c>
      <c r="B2458" t="s">
        <v>27</v>
      </c>
      <c r="C2458" t="s">
        <v>5</v>
      </c>
      <c r="D2458" t="s">
        <v>749</v>
      </c>
      <c r="E2458" t="s">
        <v>1508</v>
      </c>
      <c r="F2458">
        <v>5.4215234480889125E-4</v>
      </c>
      <c r="G2458">
        <v>47.2</v>
      </c>
      <c r="H2458">
        <v>2.5589590674979668E-2</v>
      </c>
      <c r="I2458">
        <v>68</v>
      </c>
      <c r="J2458">
        <v>3.6866359447004601E-2</v>
      </c>
      <c r="K2458">
        <v>60.07</v>
      </c>
      <c r="L2458">
        <v>3.2567091352670094E-2</v>
      </c>
      <c r="M2458" s="41">
        <v>-3.4002228640019894E-3</v>
      </c>
      <c r="N2458" s="41">
        <v>-1.8434387985914822E-6</v>
      </c>
    </row>
    <row r="2459" spans="1:14" x14ac:dyDescent="0.25">
      <c r="A2459">
        <v>7820412</v>
      </c>
      <c r="B2459" t="s">
        <v>27</v>
      </c>
      <c r="C2459" t="s">
        <v>5</v>
      </c>
      <c r="D2459" t="s">
        <v>1115</v>
      </c>
      <c r="E2459" t="s">
        <v>1509</v>
      </c>
      <c r="F2459">
        <v>5.4215234480889125E-4</v>
      </c>
      <c r="G2459">
        <v>36</v>
      </c>
      <c r="H2459">
        <v>1.9517484413120085E-2</v>
      </c>
      <c r="I2459">
        <v>44.8</v>
      </c>
      <c r="J2459">
        <v>2.4288425047438326E-2</v>
      </c>
      <c r="K2459">
        <v>49.994999999999997</v>
      </c>
      <c r="L2459">
        <v>2.7104906478720516E-2</v>
      </c>
      <c r="M2459" s="41">
        <v>-0.17473120987415314</v>
      </c>
      <c r="N2459" s="41">
        <v>-9.473093514456661E-5</v>
      </c>
    </row>
    <row r="2460" spans="1:14" x14ac:dyDescent="0.25">
      <c r="A2460">
        <v>7820412</v>
      </c>
      <c r="B2460" t="s">
        <v>27</v>
      </c>
      <c r="C2460" t="s">
        <v>5</v>
      </c>
      <c r="D2460" t="s">
        <v>751</v>
      </c>
      <c r="E2460" t="s">
        <v>1510</v>
      </c>
      <c r="F2460">
        <v>9.4876660341555979E-4</v>
      </c>
      <c r="G2460">
        <v>59.9</v>
      </c>
      <c r="H2460">
        <v>5.6831119544592031E-2</v>
      </c>
      <c r="I2460" t="s">
        <v>8</v>
      </c>
      <c r="J2460" t="s">
        <v>99</v>
      </c>
      <c r="K2460" t="s">
        <v>9</v>
      </c>
      <c r="L2460" t="s">
        <v>99</v>
      </c>
      <c r="M2460" s="41">
        <v>-0.18911667168140411</v>
      </c>
      <c r="N2460" s="41">
        <v>-1.7942758224042136E-4</v>
      </c>
    </row>
    <row r="2461" spans="1:14" x14ac:dyDescent="0.25">
      <c r="A2461">
        <v>7820412</v>
      </c>
      <c r="B2461" t="s">
        <v>27</v>
      </c>
      <c r="C2461" t="s">
        <v>5</v>
      </c>
      <c r="D2461" t="s">
        <v>299</v>
      </c>
      <c r="E2461" t="s">
        <v>1511</v>
      </c>
      <c r="F2461">
        <v>2.304147465437788E-3</v>
      </c>
      <c r="G2461">
        <v>66.599999999999994</v>
      </c>
      <c r="H2461">
        <v>0.15345622119815666</v>
      </c>
      <c r="I2461">
        <v>79.8</v>
      </c>
      <c r="J2461">
        <v>0.18387096774193548</v>
      </c>
      <c r="K2461">
        <v>72.47999999999999</v>
      </c>
      <c r="L2461">
        <v>0.16700460829493086</v>
      </c>
      <c r="M2461" s="41">
        <v>-3.7160202860832214E-2</v>
      </c>
      <c r="N2461" s="41">
        <v>-8.5622587236940581E-5</v>
      </c>
    </row>
    <row r="2462" spans="1:14" x14ac:dyDescent="0.25">
      <c r="A2462">
        <v>7820412</v>
      </c>
      <c r="B2462" t="s">
        <v>27</v>
      </c>
      <c r="C2462" t="s">
        <v>5</v>
      </c>
      <c r="D2462" t="s">
        <v>299</v>
      </c>
      <c r="E2462" t="s">
        <v>1512</v>
      </c>
      <c r="F2462">
        <v>8.1322851721333698E-4</v>
      </c>
      <c r="G2462">
        <v>97.5</v>
      </c>
      <c r="H2462">
        <v>7.9289780428300358E-2</v>
      </c>
      <c r="I2462">
        <v>85</v>
      </c>
      <c r="J2462">
        <v>6.9124423963133647E-2</v>
      </c>
      <c r="K2462">
        <v>89.28</v>
      </c>
      <c r="L2462">
        <v>7.2605042016806731E-2</v>
      </c>
      <c r="M2462" s="41">
        <v>0.12025715410709381</v>
      </c>
      <c r="N2462" s="41">
        <v>9.7796547118807653E-5</v>
      </c>
    </row>
    <row r="2463" spans="1:14" x14ac:dyDescent="0.25">
      <c r="A2463">
        <v>7820412</v>
      </c>
      <c r="B2463" t="s">
        <v>27</v>
      </c>
      <c r="C2463" t="s">
        <v>5</v>
      </c>
      <c r="D2463" t="s">
        <v>299</v>
      </c>
      <c r="E2463" t="s">
        <v>1513</v>
      </c>
      <c r="F2463">
        <v>2.304147465437788E-3</v>
      </c>
      <c r="G2463">
        <v>70.3</v>
      </c>
      <c r="H2463">
        <v>0.16198156682027648</v>
      </c>
      <c r="I2463">
        <v>94.7</v>
      </c>
      <c r="J2463">
        <v>0.21820276497695854</v>
      </c>
      <c r="K2463">
        <v>80.38</v>
      </c>
      <c r="L2463">
        <v>0.18520737327188938</v>
      </c>
      <c r="M2463" s="41">
        <v>0.10572674870491028</v>
      </c>
      <c r="N2463" s="41">
        <v>2.4361002005739697E-4</v>
      </c>
    </row>
    <row r="2464" spans="1:14" x14ac:dyDescent="0.25">
      <c r="A2464">
        <v>7820412</v>
      </c>
      <c r="B2464" t="s">
        <v>27</v>
      </c>
      <c r="C2464" t="s">
        <v>5</v>
      </c>
      <c r="D2464" t="s">
        <v>299</v>
      </c>
      <c r="E2464" t="s">
        <v>1514</v>
      </c>
      <c r="F2464">
        <v>9.4876660341555979E-4</v>
      </c>
      <c r="G2464">
        <v>96.2</v>
      </c>
      <c r="H2464">
        <v>9.1271347248576856E-2</v>
      </c>
      <c r="I2464">
        <v>80</v>
      </c>
      <c r="J2464">
        <v>7.5901328273244778E-2</v>
      </c>
      <c r="K2464">
        <v>87.55</v>
      </c>
      <c r="L2464">
        <v>8.3064516129032262E-2</v>
      </c>
      <c r="M2464" s="41">
        <v>-8.4996774792671204E-2</v>
      </c>
      <c r="N2464" s="41">
        <v>-8.0642101321319923E-5</v>
      </c>
    </row>
    <row r="2465" spans="1:14" x14ac:dyDescent="0.25">
      <c r="A2465">
        <v>7820412</v>
      </c>
      <c r="B2465" t="s">
        <v>27</v>
      </c>
      <c r="C2465" t="s">
        <v>5</v>
      </c>
      <c r="D2465" t="s">
        <v>299</v>
      </c>
      <c r="E2465" t="s">
        <v>1515</v>
      </c>
      <c r="F2465">
        <v>1.7619951206288968E-3</v>
      </c>
      <c r="G2465">
        <v>90.5</v>
      </c>
      <c r="H2465">
        <v>0.15946055841691517</v>
      </c>
      <c r="I2465">
        <v>87.7</v>
      </c>
      <c r="J2465">
        <v>0.15452697207915425</v>
      </c>
      <c r="K2465">
        <v>86.924999999999983</v>
      </c>
      <c r="L2465">
        <v>0.15316142586066683</v>
      </c>
      <c r="M2465" s="41">
        <v>2.5828303769230843E-2</v>
      </c>
      <c r="N2465" s="41">
        <v>4.5509345215505685E-5</v>
      </c>
    </row>
    <row r="2466" spans="1:14" x14ac:dyDescent="0.25">
      <c r="A2466">
        <v>7820412</v>
      </c>
      <c r="B2466" t="s">
        <v>27</v>
      </c>
      <c r="C2466" t="s">
        <v>5</v>
      </c>
      <c r="D2466" t="s">
        <v>754</v>
      </c>
      <c r="E2466" t="s">
        <v>1516</v>
      </c>
      <c r="F2466">
        <v>1.3553808620222281E-4</v>
      </c>
      <c r="G2466">
        <v>76.400000000000006</v>
      </c>
      <c r="H2466">
        <v>1.0355109785849824E-2</v>
      </c>
      <c r="I2466">
        <v>95.8</v>
      </c>
      <c r="J2466">
        <v>1.2984548658172945E-2</v>
      </c>
      <c r="K2466">
        <v>84.759999999999991</v>
      </c>
      <c r="L2466">
        <v>1.1488208186500405E-2</v>
      </c>
      <c r="M2466" s="41">
        <v>0.10701834410429001</v>
      </c>
      <c r="N2466" s="41">
        <v>1.4505061548426402E-5</v>
      </c>
    </row>
    <row r="2467" spans="1:14" x14ac:dyDescent="0.25">
      <c r="A2467">
        <v>7820412</v>
      </c>
      <c r="B2467" t="s">
        <v>27</v>
      </c>
      <c r="C2467" t="s">
        <v>5</v>
      </c>
      <c r="D2467" t="s">
        <v>754</v>
      </c>
      <c r="E2467" t="s">
        <v>1517</v>
      </c>
      <c r="F2467">
        <v>2.7107617240444562E-4</v>
      </c>
      <c r="G2467">
        <v>67</v>
      </c>
      <c r="H2467">
        <v>1.8162103551097857E-2</v>
      </c>
      <c r="I2467">
        <v>96.7</v>
      </c>
      <c r="J2467">
        <v>2.6213065871509893E-2</v>
      </c>
      <c r="K2467">
        <v>82.97</v>
      </c>
      <c r="L2467">
        <v>2.2491190024396854E-2</v>
      </c>
      <c r="M2467" s="41">
        <v>0.27235603332519531</v>
      </c>
      <c r="N2467" s="41">
        <v>7.3829231045051581E-5</v>
      </c>
    </row>
    <row r="2468" spans="1:14" x14ac:dyDescent="0.25">
      <c r="A2468">
        <v>7820412</v>
      </c>
      <c r="B2468" t="s">
        <v>27</v>
      </c>
      <c r="C2468" t="s">
        <v>5</v>
      </c>
      <c r="D2468" t="s">
        <v>754</v>
      </c>
      <c r="E2468" t="s">
        <v>1518</v>
      </c>
      <c r="F2468">
        <v>5.4215234480889125E-4</v>
      </c>
      <c r="G2468">
        <v>77.400000000000006</v>
      </c>
      <c r="H2468">
        <v>4.1962591488208183E-2</v>
      </c>
      <c r="I2468">
        <v>88.2</v>
      </c>
      <c r="J2468">
        <v>4.7817836812144209E-2</v>
      </c>
      <c r="K2468">
        <v>83.27</v>
      </c>
      <c r="L2468">
        <v>4.5145025752236369E-2</v>
      </c>
      <c r="M2468" s="41">
        <v>4.9650587141513824E-2</v>
      </c>
      <c r="N2468" s="41">
        <v>2.6918182239909905E-5</v>
      </c>
    </row>
    <row r="2469" spans="1:14" x14ac:dyDescent="0.25">
      <c r="A2469">
        <v>7820412</v>
      </c>
      <c r="B2469" t="s">
        <v>27</v>
      </c>
      <c r="C2469" t="s">
        <v>5</v>
      </c>
      <c r="D2469" t="s">
        <v>754</v>
      </c>
      <c r="E2469" t="s">
        <v>1519</v>
      </c>
      <c r="F2469">
        <v>4.0661425860666849E-4</v>
      </c>
      <c r="G2469">
        <v>71.3</v>
      </c>
      <c r="H2469">
        <v>2.8991596638655463E-2</v>
      </c>
      <c r="I2469">
        <v>100</v>
      </c>
      <c r="J2469">
        <v>4.0661425860666851E-2</v>
      </c>
      <c r="K2469">
        <v>84.22</v>
      </c>
      <c r="L2469">
        <v>3.4245052859853617E-2</v>
      </c>
      <c r="M2469" s="41">
        <v>0.33986356854438782</v>
      </c>
      <c r="N2469" s="41">
        <v>1.3819337295109291E-4</v>
      </c>
    </row>
    <row r="2470" spans="1:14" x14ac:dyDescent="0.25">
      <c r="A2470">
        <v>7820412</v>
      </c>
      <c r="B2470" t="s">
        <v>27</v>
      </c>
      <c r="C2470" t="s">
        <v>5</v>
      </c>
      <c r="D2470" t="s">
        <v>563</v>
      </c>
      <c r="E2470" t="s">
        <v>1520</v>
      </c>
      <c r="F2470">
        <v>5.4215234480889125E-4</v>
      </c>
      <c r="G2470">
        <v>95.6</v>
      </c>
      <c r="H2470">
        <v>5.1829764163730002E-2</v>
      </c>
      <c r="I2470">
        <v>94.6</v>
      </c>
      <c r="J2470">
        <v>5.1287611818921108E-2</v>
      </c>
      <c r="K2470">
        <v>90.314999999999984</v>
      </c>
      <c r="L2470">
        <v>4.8964489021415002E-2</v>
      </c>
      <c r="M2470" s="41">
        <v>0.10343750566244125</v>
      </c>
      <c r="N2470" s="41">
        <v>5.6078886236075493E-5</v>
      </c>
    </row>
    <row r="2471" spans="1:14" x14ac:dyDescent="0.25">
      <c r="A2471">
        <v>7820412</v>
      </c>
      <c r="B2471" t="s">
        <v>27</v>
      </c>
      <c r="C2471" t="s">
        <v>5</v>
      </c>
      <c r="D2471" t="s">
        <v>563</v>
      </c>
      <c r="E2471" t="s">
        <v>1521</v>
      </c>
      <c r="F2471">
        <v>8.1322851721333698E-4</v>
      </c>
      <c r="G2471">
        <v>71.3</v>
      </c>
      <c r="H2471">
        <v>5.7983193277310927E-2</v>
      </c>
      <c r="I2471">
        <v>81.3</v>
      </c>
      <c r="J2471">
        <v>6.6115478449444293E-2</v>
      </c>
      <c r="K2471">
        <v>75.27</v>
      </c>
      <c r="L2471">
        <v>6.1211710490647872E-2</v>
      </c>
      <c r="M2471" s="41">
        <v>3.8038846105337143E-3</v>
      </c>
      <c r="N2471" s="41">
        <v>3.0934274414749642E-6</v>
      </c>
    </row>
    <row r="2472" spans="1:14" x14ac:dyDescent="0.25">
      <c r="A2472">
        <v>7820412</v>
      </c>
      <c r="B2472" t="s">
        <v>27</v>
      </c>
      <c r="C2472" t="s">
        <v>5</v>
      </c>
      <c r="D2472" t="s">
        <v>563</v>
      </c>
      <c r="E2472" t="s">
        <v>1522</v>
      </c>
      <c r="F2472">
        <v>1.0843046896177825E-3</v>
      </c>
      <c r="G2472">
        <v>77.400000000000006</v>
      </c>
      <c r="H2472">
        <v>8.3925182976416365E-2</v>
      </c>
      <c r="I2472">
        <v>60.9</v>
      </c>
      <c r="J2472">
        <v>6.6034155597722952E-2</v>
      </c>
      <c r="K2472">
        <v>76.260000000000005</v>
      </c>
      <c r="L2472">
        <v>8.2689075630252101E-2</v>
      </c>
      <c r="M2472" s="41">
        <v>-0.11292141675949097</v>
      </c>
      <c r="N2472" s="41">
        <v>-1.224412217506001E-4</v>
      </c>
    </row>
    <row r="2473" spans="1:14" x14ac:dyDescent="0.25">
      <c r="A2473">
        <v>7820412</v>
      </c>
      <c r="B2473" t="s">
        <v>27</v>
      </c>
      <c r="C2473" t="s">
        <v>5</v>
      </c>
      <c r="D2473" t="s">
        <v>563</v>
      </c>
      <c r="E2473" t="s">
        <v>1523</v>
      </c>
      <c r="F2473">
        <v>6.7769043101111417E-4</v>
      </c>
      <c r="G2473">
        <v>100</v>
      </c>
      <c r="H2473">
        <v>6.7769043101111412E-2</v>
      </c>
      <c r="I2473">
        <v>64.5</v>
      </c>
      <c r="J2473">
        <v>4.3711032800216862E-2</v>
      </c>
      <c r="K2473">
        <v>84.694999999999993</v>
      </c>
      <c r="L2473">
        <v>5.7396991054486313E-2</v>
      </c>
      <c r="M2473" s="41">
        <v>-0.12753546237945557</v>
      </c>
      <c r="N2473" s="41">
        <v>-8.6429562469134984E-5</v>
      </c>
    </row>
    <row r="2474" spans="1:14" x14ac:dyDescent="0.25">
      <c r="A2474">
        <v>7820412</v>
      </c>
      <c r="B2474" t="s">
        <v>27</v>
      </c>
      <c r="C2474" t="s">
        <v>5</v>
      </c>
      <c r="D2474" t="s">
        <v>563</v>
      </c>
      <c r="E2474" t="s">
        <v>1524</v>
      </c>
      <c r="F2474">
        <v>2.0330712930333424E-3</v>
      </c>
      <c r="G2474">
        <v>80</v>
      </c>
      <c r="H2474">
        <v>0.16264570344266738</v>
      </c>
      <c r="I2474">
        <v>88.6</v>
      </c>
      <c r="J2474">
        <v>0.18013011656275413</v>
      </c>
      <c r="K2474">
        <v>85.174999999999997</v>
      </c>
      <c r="L2474">
        <v>0.17316684738411492</v>
      </c>
      <c r="M2474" s="41">
        <v>6.4277313649654388E-2</v>
      </c>
      <c r="N2474" s="41">
        <v>1.3068036117441255E-4</v>
      </c>
    </row>
    <row r="2475" spans="1:14" x14ac:dyDescent="0.25">
      <c r="A2475">
        <v>7820412</v>
      </c>
      <c r="B2475" t="s">
        <v>27</v>
      </c>
      <c r="C2475" t="s">
        <v>5</v>
      </c>
      <c r="D2475" t="s">
        <v>563</v>
      </c>
      <c r="E2475" t="s">
        <v>1525</v>
      </c>
      <c r="F2475">
        <v>5.4215234480889125E-4</v>
      </c>
      <c r="G2475">
        <v>100</v>
      </c>
      <c r="H2475">
        <v>5.4215234480889121E-2</v>
      </c>
      <c r="I2475">
        <v>94.7</v>
      </c>
      <c r="J2475">
        <v>5.1341827053402005E-2</v>
      </c>
      <c r="K2475">
        <v>94.614999999999995</v>
      </c>
      <c r="L2475">
        <v>5.1295744104093245E-2</v>
      </c>
      <c r="M2475" s="41">
        <v>-9.9755022674798965E-3</v>
      </c>
      <c r="N2475" s="41">
        <v>-5.4082419449606377E-6</v>
      </c>
    </row>
    <row r="2476" spans="1:14" x14ac:dyDescent="0.25">
      <c r="A2476">
        <v>7820412</v>
      </c>
      <c r="B2476" t="s">
        <v>27</v>
      </c>
      <c r="C2476" t="s">
        <v>5</v>
      </c>
      <c r="D2476" t="s">
        <v>563</v>
      </c>
      <c r="E2476" t="s">
        <v>1526</v>
      </c>
      <c r="F2476">
        <v>6.7769043101111417E-4</v>
      </c>
      <c r="G2476">
        <v>85.1</v>
      </c>
      <c r="H2476">
        <v>5.7671455679045809E-2</v>
      </c>
      <c r="I2476">
        <v>60.3</v>
      </c>
      <c r="J2476">
        <v>4.0864732989970183E-2</v>
      </c>
      <c r="K2476">
        <v>76.155000000000001</v>
      </c>
      <c r="L2476">
        <v>5.1609514773651402E-2</v>
      </c>
      <c r="M2476" s="41">
        <v>-0.13745324313640594</v>
      </c>
      <c r="N2476" s="41">
        <v>-9.3150747584986416E-5</v>
      </c>
    </row>
    <row r="2477" spans="1:14" x14ac:dyDescent="0.25">
      <c r="A2477">
        <v>7820412</v>
      </c>
      <c r="B2477" t="s">
        <v>27</v>
      </c>
      <c r="C2477" t="s">
        <v>5</v>
      </c>
      <c r="D2477" t="s">
        <v>761</v>
      </c>
      <c r="E2477" t="s">
        <v>1527</v>
      </c>
      <c r="F2477">
        <v>2.0330712930333424E-3</v>
      </c>
      <c r="G2477">
        <v>60.8</v>
      </c>
      <c r="H2477">
        <v>0.12361073461642721</v>
      </c>
      <c r="I2477">
        <v>94.6</v>
      </c>
      <c r="J2477">
        <v>0.19232854432095417</v>
      </c>
      <c r="K2477">
        <v>73.81</v>
      </c>
      <c r="L2477">
        <v>0.15006099213879101</v>
      </c>
      <c r="M2477" s="41">
        <v>4.0679890662431717E-2</v>
      </c>
      <c r="N2477" s="41">
        <v>8.2705117909525041E-5</v>
      </c>
    </row>
    <row r="2478" spans="1:14" x14ac:dyDescent="0.25">
      <c r="A2478">
        <v>7820412</v>
      </c>
      <c r="B2478" t="s">
        <v>27</v>
      </c>
      <c r="C2478" t="s">
        <v>5</v>
      </c>
      <c r="D2478" t="s">
        <v>193</v>
      </c>
      <c r="E2478" t="s">
        <v>1528</v>
      </c>
      <c r="F2478">
        <v>5.4215234480889125E-4</v>
      </c>
      <c r="G2478">
        <v>95.5</v>
      </c>
      <c r="H2478">
        <v>5.1775548929249113E-2</v>
      </c>
      <c r="I2478">
        <v>96.1</v>
      </c>
      <c r="J2478">
        <v>5.2100840336134449E-2</v>
      </c>
      <c r="K2478">
        <v>93.3</v>
      </c>
      <c r="L2478">
        <v>5.0582813770669553E-2</v>
      </c>
      <c r="M2478" s="41">
        <v>-3.1654976308345795E-2</v>
      </c>
      <c r="N2478" s="41">
        <v>-1.7161819630439573E-5</v>
      </c>
    </row>
    <row r="2479" spans="1:14" x14ac:dyDescent="0.25">
      <c r="A2479">
        <v>7820412</v>
      </c>
      <c r="B2479" t="s">
        <v>27</v>
      </c>
      <c r="C2479" t="s">
        <v>5</v>
      </c>
      <c r="D2479" t="s">
        <v>193</v>
      </c>
      <c r="E2479" t="s">
        <v>967</v>
      </c>
      <c r="F2479">
        <v>9.4876660341555979E-4</v>
      </c>
      <c r="G2479">
        <v>36.200000000000003</v>
      </c>
      <c r="H2479">
        <v>3.4345351043643266E-2</v>
      </c>
      <c r="I2479">
        <v>90.7</v>
      </c>
      <c r="J2479">
        <v>8.6053130929791277E-2</v>
      </c>
      <c r="K2479">
        <v>64.040000000000006</v>
      </c>
      <c r="L2479">
        <v>6.0759013282732456E-2</v>
      </c>
      <c r="M2479" s="41">
        <v>0.1055925115942955</v>
      </c>
      <c r="N2479" s="41">
        <v>1.0018264857143786E-4</v>
      </c>
    </row>
    <row r="2480" spans="1:14" x14ac:dyDescent="0.25">
      <c r="A2480">
        <v>7820412</v>
      </c>
      <c r="B2480" t="s">
        <v>27</v>
      </c>
      <c r="C2480" t="s">
        <v>5</v>
      </c>
      <c r="D2480" t="s">
        <v>193</v>
      </c>
      <c r="E2480" t="s">
        <v>1529</v>
      </c>
      <c r="F2480">
        <v>2.7107617240444562E-4</v>
      </c>
      <c r="G2480">
        <v>93.8</v>
      </c>
      <c r="H2480">
        <v>2.5426944971537E-2</v>
      </c>
      <c r="I2480">
        <v>100</v>
      </c>
      <c r="J2480">
        <v>2.7107617240444561E-2</v>
      </c>
      <c r="K2480">
        <v>92.664999999999992</v>
      </c>
      <c r="L2480">
        <v>2.5119273515857951E-2</v>
      </c>
      <c r="M2480" s="41">
        <v>3.0863776803016663E-2</v>
      </c>
      <c r="N2480" s="41">
        <v>8.3664344817068745E-6</v>
      </c>
    </row>
    <row r="2481" spans="1:14" x14ac:dyDescent="0.25">
      <c r="A2481">
        <v>7820412</v>
      </c>
      <c r="B2481" t="s">
        <v>27</v>
      </c>
      <c r="C2481" t="s">
        <v>5</v>
      </c>
      <c r="D2481" t="s">
        <v>193</v>
      </c>
      <c r="E2481" t="s">
        <v>1530</v>
      </c>
      <c r="F2481">
        <v>2.168609379235565E-3</v>
      </c>
      <c r="G2481">
        <v>76.400000000000006</v>
      </c>
      <c r="H2481">
        <v>0.16568175657359718</v>
      </c>
      <c r="I2481">
        <v>96.2</v>
      </c>
      <c r="J2481">
        <v>0.20862022228246135</v>
      </c>
      <c r="K2481">
        <v>83.68</v>
      </c>
      <c r="L2481">
        <v>0.18146923285443209</v>
      </c>
      <c r="M2481" s="41">
        <v>0.14338332414627075</v>
      </c>
      <c r="N2481" s="41">
        <v>3.1094242156957599E-4</v>
      </c>
    </row>
    <row r="2482" spans="1:14" x14ac:dyDescent="0.25">
      <c r="A2482">
        <v>7820412</v>
      </c>
      <c r="B2482" t="s">
        <v>27</v>
      </c>
      <c r="C2482" t="s">
        <v>5</v>
      </c>
      <c r="D2482" t="s">
        <v>193</v>
      </c>
      <c r="E2482" t="s">
        <v>1531</v>
      </c>
      <c r="F2482">
        <v>1.0843046896177825E-3</v>
      </c>
      <c r="G2482">
        <v>97.8</v>
      </c>
      <c r="H2482">
        <v>0.10604499864461912</v>
      </c>
      <c r="I2482">
        <v>98.1</v>
      </c>
      <c r="J2482">
        <v>0.10637029005150446</v>
      </c>
      <c r="K2482">
        <v>95.539999999999992</v>
      </c>
      <c r="L2482">
        <v>0.10359447004608294</v>
      </c>
      <c r="M2482" s="41">
        <v>0.12303458154201508</v>
      </c>
      <c r="N2482" s="41">
        <v>1.3340697375116841E-4</v>
      </c>
    </row>
    <row r="2483" spans="1:14" x14ac:dyDescent="0.25">
      <c r="A2483">
        <v>7820412</v>
      </c>
      <c r="B2483" t="s">
        <v>27</v>
      </c>
      <c r="C2483" t="s">
        <v>5</v>
      </c>
      <c r="D2483" t="s">
        <v>193</v>
      </c>
      <c r="E2483" t="s">
        <v>968</v>
      </c>
      <c r="F2483">
        <v>3.2529140688533479E-3</v>
      </c>
      <c r="G2483">
        <v>44.9</v>
      </c>
      <c r="H2483">
        <v>0.14605584169151531</v>
      </c>
      <c r="I2483">
        <v>100</v>
      </c>
      <c r="J2483">
        <v>0.32529140688533481</v>
      </c>
      <c r="K2483">
        <v>70.344999999999999</v>
      </c>
      <c r="L2483">
        <v>0.22882624017348877</v>
      </c>
      <c r="M2483" s="41">
        <v>0.10620494931936264</v>
      </c>
      <c r="N2483" s="41">
        <v>3.4547557382281151E-4</v>
      </c>
    </row>
    <row r="2484" spans="1:14" x14ac:dyDescent="0.25">
      <c r="A2484">
        <v>7820412</v>
      </c>
      <c r="B2484" t="s">
        <v>27</v>
      </c>
      <c r="C2484" t="s">
        <v>5</v>
      </c>
      <c r="D2484" t="s">
        <v>193</v>
      </c>
      <c r="E2484" t="s">
        <v>1532</v>
      </c>
      <c r="F2484">
        <v>5.4215234480889125E-4</v>
      </c>
      <c r="G2484">
        <v>98</v>
      </c>
      <c r="H2484">
        <v>5.313092979127134E-2</v>
      </c>
      <c r="I2484">
        <v>98.6</v>
      </c>
      <c r="J2484">
        <v>5.3456221198156677E-2</v>
      </c>
      <c r="K2484">
        <v>95.424999999999997</v>
      </c>
      <c r="L2484">
        <v>5.1734887503388442E-2</v>
      </c>
      <c r="M2484" s="41">
        <v>3.0262274667620659E-2</v>
      </c>
      <c r="N2484" s="41">
        <v>1.6406763170301252E-5</v>
      </c>
    </row>
    <row r="2485" spans="1:14" x14ac:dyDescent="0.25">
      <c r="A2485">
        <v>7820412</v>
      </c>
      <c r="B2485" t="s">
        <v>27</v>
      </c>
      <c r="C2485" t="s">
        <v>5</v>
      </c>
      <c r="D2485" t="s">
        <v>193</v>
      </c>
      <c r="E2485" t="s">
        <v>969</v>
      </c>
      <c r="F2485">
        <v>2.304147465437788E-3</v>
      </c>
      <c r="G2485">
        <v>40.5</v>
      </c>
      <c r="H2485">
        <v>9.3317972350230413E-2</v>
      </c>
      <c r="I2485">
        <v>81.400000000000006</v>
      </c>
      <c r="J2485">
        <v>0.18755760368663596</v>
      </c>
      <c r="K2485">
        <v>66.759999999999991</v>
      </c>
      <c r="L2485">
        <v>0.15382488479262671</v>
      </c>
      <c r="M2485" s="41">
        <v>-2.1136919036507607E-2</v>
      </c>
      <c r="N2485" s="41">
        <v>-4.8702578425132731E-5</v>
      </c>
    </row>
    <row r="2486" spans="1:14" x14ac:dyDescent="0.25">
      <c r="A2486">
        <v>7820412</v>
      </c>
      <c r="B2486" t="s">
        <v>27</v>
      </c>
      <c r="C2486" t="s">
        <v>5</v>
      </c>
      <c r="D2486" t="s">
        <v>193</v>
      </c>
      <c r="E2486" t="s">
        <v>1533</v>
      </c>
      <c r="F2486">
        <v>1.626457034426674E-3</v>
      </c>
      <c r="G2486">
        <v>93.2</v>
      </c>
      <c r="H2486">
        <v>0.15158579560856603</v>
      </c>
      <c r="I2486">
        <v>100</v>
      </c>
      <c r="J2486">
        <v>0.16264570344266741</v>
      </c>
      <c r="K2486">
        <v>91.434999999999988</v>
      </c>
      <c r="L2486">
        <v>0.14871509894280291</v>
      </c>
      <c r="M2486" s="41">
        <v>7.7294029295444489E-2</v>
      </c>
      <c r="N2486" s="41">
        <v>1.2571541766675709E-4</v>
      </c>
    </row>
    <row r="2487" spans="1:14" x14ac:dyDescent="0.25">
      <c r="A2487">
        <v>7820412</v>
      </c>
      <c r="B2487" t="s">
        <v>27</v>
      </c>
      <c r="C2487" t="s">
        <v>5</v>
      </c>
      <c r="D2487" t="s">
        <v>193</v>
      </c>
      <c r="E2487" t="s">
        <v>1534</v>
      </c>
      <c r="F2487">
        <v>1.0843046896177825E-3</v>
      </c>
      <c r="G2487">
        <v>66.8</v>
      </c>
      <c r="H2487">
        <v>7.2431553266467871E-2</v>
      </c>
      <c r="I2487">
        <v>89.3</v>
      </c>
      <c r="J2487">
        <v>9.682840878286797E-2</v>
      </c>
      <c r="K2487">
        <v>78.015000000000001</v>
      </c>
      <c r="L2487">
        <v>8.4592030360531298E-2</v>
      </c>
      <c r="M2487" s="41">
        <v>-1.5402067452669144E-2</v>
      </c>
      <c r="N2487" s="41">
        <v>-1.6700533968738565E-5</v>
      </c>
    </row>
    <row r="2488" spans="1:14" x14ac:dyDescent="0.25">
      <c r="A2488">
        <v>7820412</v>
      </c>
      <c r="B2488" t="s">
        <v>27</v>
      </c>
      <c r="C2488" t="s">
        <v>5</v>
      </c>
      <c r="D2488" t="s">
        <v>193</v>
      </c>
      <c r="E2488" t="s">
        <v>1535</v>
      </c>
      <c r="F2488">
        <v>1.7619951206288968E-3</v>
      </c>
      <c r="G2488">
        <v>100</v>
      </c>
      <c r="H2488">
        <v>0.17619951206288967</v>
      </c>
      <c r="I2488">
        <v>100</v>
      </c>
      <c r="J2488">
        <v>0.17619951206288967</v>
      </c>
      <c r="K2488">
        <v>96.809999999999988</v>
      </c>
      <c r="L2488">
        <v>0.17057874762808348</v>
      </c>
      <c r="M2488" s="41">
        <v>0.17922931909561157</v>
      </c>
      <c r="N2488" s="41">
        <v>3.1580118572010715E-4</v>
      </c>
    </row>
    <row r="2489" spans="1:14" x14ac:dyDescent="0.25">
      <c r="A2489">
        <v>7820412</v>
      </c>
      <c r="B2489" t="s">
        <v>27</v>
      </c>
      <c r="C2489" t="s">
        <v>5</v>
      </c>
      <c r="D2489" t="s">
        <v>193</v>
      </c>
      <c r="E2489" t="s">
        <v>970</v>
      </c>
      <c r="F2489">
        <v>1.0843046896177825E-3</v>
      </c>
      <c r="G2489">
        <v>78.900000000000006</v>
      </c>
      <c r="H2489">
        <v>8.5551640010843047E-2</v>
      </c>
      <c r="I2489">
        <v>72.2</v>
      </c>
      <c r="J2489">
        <v>7.8286798590403897E-2</v>
      </c>
      <c r="K2489">
        <v>81.385000000000005</v>
      </c>
      <c r="L2489">
        <v>8.8246137164543229E-2</v>
      </c>
      <c r="M2489" s="41">
        <v>-6.5231919288635254E-2</v>
      </c>
      <c r="N2489" s="41">
        <v>-7.0731275997435881E-5</v>
      </c>
    </row>
    <row r="2490" spans="1:14" x14ac:dyDescent="0.25">
      <c r="A2490">
        <v>7820412</v>
      </c>
      <c r="B2490" t="s">
        <v>27</v>
      </c>
      <c r="C2490" t="s">
        <v>5</v>
      </c>
      <c r="D2490" t="s">
        <v>193</v>
      </c>
      <c r="E2490" t="s">
        <v>1536</v>
      </c>
      <c r="F2490">
        <v>5.4215234480889125E-4</v>
      </c>
      <c r="G2490">
        <v>82</v>
      </c>
      <c r="H2490">
        <v>4.4456492274329081E-2</v>
      </c>
      <c r="I2490">
        <v>77.900000000000006</v>
      </c>
      <c r="J2490">
        <v>4.223366766061263E-2</v>
      </c>
      <c r="K2490">
        <v>80.19</v>
      </c>
      <c r="L2490">
        <v>4.347519653022499E-2</v>
      </c>
      <c r="M2490" s="41">
        <v>-6.2438070774078369E-2</v>
      </c>
      <c r="N2490" s="41">
        <v>-3.3850946475510091E-5</v>
      </c>
    </row>
    <row r="2491" spans="1:14" x14ac:dyDescent="0.25">
      <c r="A2491">
        <v>7820412</v>
      </c>
      <c r="B2491" t="s">
        <v>27</v>
      </c>
      <c r="C2491" t="s">
        <v>5</v>
      </c>
      <c r="D2491" t="s">
        <v>193</v>
      </c>
      <c r="E2491" t="s">
        <v>971</v>
      </c>
      <c r="F2491">
        <v>1.3553808620222283E-3</v>
      </c>
      <c r="G2491">
        <v>33.700000000000003</v>
      </c>
      <c r="H2491">
        <v>4.5676335050149099E-2</v>
      </c>
      <c r="I2491">
        <v>67.2</v>
      </c>
      <c r="J2491">
        <v>9.108159392789375E-2</v>
      </c>
      <c r="K2491">
        <v>60.970000000000006</v>
      </c>
      <c r="L2491">
        <v>8.2637571157495274E-2</v>
      </c>
      <c r="M2491" s="41">
        <v>-6.4966008067131042E-2</v>
      </c>
      <c r="N2491" s="41">
        <v>-8.8053684016171116E-5</v>
      </c>
    </row>
    <row r="2492" spans="1:14" x14ac:dyDescent="0.25">
      <c r="A2492">
        <v>7820412</v>
      </c>
      <c r="B2492" t="s">
        <v>27</v>
      </c>
      <c r="C2492" t="s">
        <v>5</v>
      </c>
      <c r="D2492" t="s">
        <v>193</v>
      </c>
      <c r="E2492" t="s">
        <v>972</v>
      </c>
      <c r="F2492">
        <v>2.8462998102466793E-3</v>
      </c>
      <c r="G2492">
        <v>67.5</v>
      </c>
      <c r="H2492">
        <v>0.19212523719165084</v>
      </c>
      <c r="I2492">
        <v>100</v>
      </c>
      <c r="J2492">
        <v>0.28462998102466791</v>
      </c>
      <c r="K2492">
        <v>81.125</v>
      </c>
      <c r="L2492">
        <v>0.23090607210626185</v>
      </c>
      <c r="M2492" s="41">
        <v>0.12307216972112656</v>
      </c>
      <c r="N2492" s="41">
        <v>3.5030029332388965E-4</v>
      </c>
    </row>
    <row r="2493" spans="1:14" x14ac:dyDescent="0.25">
      <c r="A2493">
        <v>7820412</v>
      </c>
      <c r="B2493" t="s">
        <v>27</v>
      </c>
      <c r="C2493" t="s">
        <v>5</v>
      </c>
      <c r="D2493" t="s">
        <v>1152</v>
      </c>
      <c r="E2493" t="s">
        <v>1537</v>
      </c>
      <c r="F2493">
        <v>4.0661425860666849E-4</v>
      </c>
      <c r="G2493">
        <v>48.4</v>
      </c>
      <c r="H2493">
        <v>1.9680130116562753E-2</v>
      </c>
      <c r="I2493">
        <v>81</v>
      </c>
      <c r="J2493">
        <v>3.2935754947140149E-2</v>
      </c>
      <c r="K2493">
        <v>71.099999999999994</v>
      </c>
      <c r="L2493">
        <v>2.8910273786934126E-2</v>
      </c>
      <c r="M2493" s="41">
        <v>-3.7451125681400299E-2</v>
      </c>
      <c r="N2493" s="41">
        <v>-1.5228161702927745E-5</v>
      </c>
    </row>
    <row r="2494" spans="1:14" x14ac:dyDescent="0.25">
      <c r="A2494">
        <v>7820412</v>
      </c>
      <c r="B2494" t="s">
        <v>27</v>
      </c>
      <c r="C2494" t="s">
        <v>5</v>
      </c>
      <c r="D2494" t="s">
        <v>767</v>
      </c>
      <c r="E2494" t="s">
        <v>1538</v>
      </c>
      <c r="F2494">
        <v>1.8975332068311196E-3</v>
      </c>
      <c r="G2494">
        <v>65.900000000000006</v>
      </c>
      <c r="H2494">
        <v>0.12504743833017079</v>
      </c>
      <c r="I2494">
        <v>57.5</v>
      </c>
      <c r="J2494">
        <v>0.10910815939278938</v>
      </c>
      <c r="K2494">
        <v>70.28</v>
      </c>
      <c r="L2494">
        <v>0.13335863377609108</v>
      </c>
      <c r="M2494" s="41">
        <v>-0.17595541477203369</v>
      </c>
      <c r="N2494" s="41">
        <v>-3.3388124245167686E-4</v>
      </c>
    </row>
    <row r="2495" spans="1:14" x14ac:dyDescent="0.25">
      <c r="A2495">
        <v>7820412</v>
      </c>
      <c r="B2495" t="s">
        <v>27</v>
      </c>
      <c r="C2495" t="s">
        <v>5</v>
      </c>
      <c r="D2495" t="s">
        <v>769</v>
      </c>
      <c r="E2495" t="s">
        <v>1539</v>
      </c>
      <c r="F2495">
        <v>9.4876660341555979E-4</v>
      </c>
      <c r="G2495">
        <v>73.7</v>
      </c>
      <c r="H2495">
        <v>6.9924098671726762E-2</v>
      </c>
      <c r="I2495">
        <v>95.1</v>
      </c>
      <c r="J2495">
        <v>9.0227703984819732E-2</v>
      </c>
      <c r="K2495">
        <v>85.42</v>
      </c>
      <c r="L2495">
        <v>8.1043643263757126E-2</v>
      </c>
      <c r="M2495" s="41">
        <v>0.24146690964698792</v>
      </c>
      <c r="N2495" s="41">
        <v>2.290957397030246E-4</v>
      </c>
    </row>
    <row r="2496" spans="1:14" x14ac:dyDescent="0.25">
      <c r="A2496">
        <v>7820412</v>
      </c>
      <c r="B2496" t="s">
        <v>27</v>
      </c>
      <c r="C2496" t="s">
        <v>5</v>
      </c>
      <c r="D2496" t="s">
        <v>769</v>
      </c>
      <c r="E2496" t="s">
        <v>1540</v>
      </c>
      <c r="F2496">
        <v>2.304147465437788E-3</v>
      </c>
      <c r="G2496">
        <v>88.8</v>
      </c>
      <c r="H2496">
        <v>0.20460829493087557</v>
      </c>
      <c r="I2496">
        <v>93.3</v>
      </c>
      <c r="J2496">
        <v>0.21497695852534562</v>
      </c>
      <c r="K2496">
        <v>88.19</v>
      </c>
      <c r="L2496">
        <v>0.20320276497695852</v>
      </c>
      <c r="M2496" s="41">
        <v>0.10755592584609985</v>
      </c>
      <c r="N2496" s="41">
        <v>2.4782471393110564E-4</v>
      </c>
    </row>
    <row r="2497" spans="1:14" x14ac:dyDescent="0.25">
      <c r="A2497">
        <v>7820412</v>
      </c>
      <c r="B2497" t="s">
        <v>27</v>
      </c>
      <c r="C2497" t="s">
        <v>5</v>
      </c>
      <c r="D2497" t="s">
        <v>772</v>
      </c>
      <c r="E2497" t="s">
        <v>1541</v>
      </c>
      <c r="F2497">
        <v>6.7769043101111417E-4</v>
      </c>
      <c r="G2497">
        <v>53.4</v>
      </c>
      <c r="H2497">
        <v>3.6188669015993498E-2</v>
      </c>
      <c r="I2497">
        <v>64.5</v>
      </c>
      <c r="J2497">
        <v>4.3711032800216862E-2</v>
      </c>
      <c r="K2497">
        <v>65.314999999999998</v>
      </c>
      <c r="L2497">
        <v>4.4263350501490918E-2</v>
      </c>
      <c r="M2497" s="41">
        <v>-6.8112693727016449E-2</v>
      </c>
      <c r="N2497" s="41">
        <v>-4.6159320769189791E-5</v>
      </c>
    </row>
    <row r="2498" spans="1:14" x14ac:dyDescent="0.25">
      <c r="A2498">
        <v>7820412</v>
      </c>
      <c r="B2498" t="s">
        <v>27</v>
      </c>
      <c r="C2498" t="s">
        <v>5</v>
      </c>
      <c r="D2498" t="s">
        <v>772</v>
      </c>
      <c r="E2498" t="s">
        <v>1542</v>
      </c>
      <c r="F2498">
        <v>5.4215234480889125E-4</v>
      </c>
      <c r="G2498">
        <v>62.7</v>
      </c>
      <c r="H2498">
        <v>3.3992952019517485E-2</v>
      </c>
      <c r="I2498">
        <v>81.3</v>
      </c>
      <c r="J2498">
        <v>4.4076985632962855E-2</v>
      </c>
      <c r="K2498">
        <v>76.184999999999988</v>
      </c>
      <c r="L2498">
        <v>4.1303876389265373E-2</v>
      </c>
      <c r="M2498" s="41">
        <v>-4.874858632683754E-2</v>
      </c>
      <c r="N2498" s="41">
        <v>-2.6429160383213628E-5</v>
      </c>
    </row>
    <row r="2499" spans="1:14" x14ac:dyDescent="0.25">
      <c r="A2499">
        <v>7820412</v>
      </c>
      <c r="B2499" t="s">
        <v>27</v>
      </c>
      <c r="C2499" t="s">
        <v>5</v>
      </c>
      <c r="D2499" t="s">
        <v>775</v>
      </c>
      <c r="E2499" t="s">
        <v>1543</v>
      </c>
      <c r="F2499">
        <v>1.0843046896177825E-3</v>
      </c>
      <c r="G2499">
        <v>46</v>
      </c>
      <c r="H2499">
        <v>4.9878015722417998E-2</v>
      </c>
      <c r="I2499">
        <v>69.099999999999994</v>
      </c>
      <c r="J2499">
        <v>7.4925454052588769E-2</v>
      </c>
      <c r="K2499">
        <v>66.49499999999999</v>
      </c>
      <c r="L2499">
        <v>7.2100840336134439E-2</v>
      </c>
      <c r="M2499" s="41">
        <v>-4.1325343772768974E-3</v>
      </c>
      <c r="N2499" s="41">
        <v>-4.4809264052880426E-6</v>
      </c>
    </row>
    <row r="2500" spans="1:14" x14ac:dyDescent="0.25">
      <c r="A2500">
        <v>7820412</v>
      </c>
      <c r="B2500" t="s">
        <v>27</v>
      </c>
      <c r="C2500" t="s">
        <v>5</v>
      </c>
      <c r="D2500" t="s">
        <v>1544</v>
      </c>
      <c r="E2500" t="s">
        <v>1545</v>
      </c>
      <c r="F2500">
        <v>8.1322851721333698E-4</v>
      </c>
      <c r="G2500">
        <v>40.200000000000003</v>
      </c>
      <c r="H2500">
        <v>3.2691786391976146E-2</v>
      </c>
      <c r="I2500">
        <v>62.8</v>
      </c>
      <c r="J2500">
        <v>5.1070750880997558E-2</v>
      </c>
      <c r="K2500">
        <v>63.249999999999993</v>
      </c>
      <c r="L2500">
        <v>5.1436703713743558E-2</v>
      </c>
      <c r="M2500" s="41">
        <v>-0.14455051720142365</v>
      </c>
      <c r="N2500" s="41">
        <v>-1.1755260276613471E-4</v>
      </c>
    </row>
    <row r="2501" spans="1:14" x14ac:dyDescent="0.25">
      <c r="A2501">
        <v>7820412</v>
      </c>
      <c r="B2501" t="s">
        <v>27</v>
      </c>
      <c r="C2501" t="s">
        <v>5</v>
      </c>
      <c r="D2501" t="s">
        <v>306</v>
      </c>
      <c r="E2501" t="s">
        <v>1546</v>
      </c>
      <c r="F2501">
        <v>3.3884521550555705E-3</v>
      </c>
      <c r="G2501">
        <v>79.8</v>
      </c>
      <c r="H2501">
        <v>0.27039848197343452</v>
      </c>
      <c r="I2501">
        <v>86</v>
      </c>
      <c r="J2501">
        <v>0.29140688533477904</v>
      </c>
      <c r="K2501">
        <v>78.55</v>
      </c>
      <c r="L2501">
        <v>0.26616291677961507</v>
      </c>
      <c r="M2501" s="41">
        <v>0.12938781082630157</v>
      </c>
      <c r="N2501" s="41">
        <v>4.3842440643230407E-4</v>
      </c>
    </row>
    <row r="2502" spans="1:14" x14ac:dyDescent="0.25">
      <c r="A2502">
        <v>7820412</v>
      </c>
      <c r="B2502" t="s">
        <v>27</v>
      </c>
      <c r="C2502" t="s">
        <v>5</v>
      </c>
      <c r="D2502" t="s">
        <v>306</v>
      </c>
      <c r="E2502" t="s">
        <v>1547</v>
      </c>
      <c r="F2502">
        <v>9.4876660341555979E-4</v>
      </c>
      <c r="G2502">
        <v>52.5</v>
      </c>
      <c r="H2502">
        <v>4.981024667931689E-2</v>
      </c>
      <c r="I2502">
        <v>74.400000000000006</v>
      </c>
      <c r="J2502">
        <v>7.058823529411766E-2</v>
      </c>
      <c r="K2502">
        <v>63.125</v>
      </c>
      <c r="L2502">
        <v>5.989089184060721E-2</v>
      </c>
      <c r="M2502" s="41">
        <v>-2.7953173965215683E-2</v>
      </c>
      <c r="N2502" s="41">
        <v>-2.6521037917661939E-5</v>
      </c>
    </row>
    <row r="2503" spans="1:14" x14ac:dyDescent="0.25">
      <c r="A2503">
        <v>7820412</v>
      </c>
      <c r="B2503" t="s">
        <v>27</v>
      </c>
      <c r="C2503" t="s">
        <v>5</v>
      </c>
      <c r="D2503" t="s">
        <v>306</v>
      </c>
      <c r="E2503" t="s">
        <v>1548</v>
      </c>
      <c r="F2503">
        <v>1.7619951206288968E-3</v>
      </c>
      <c r="G2503">
        <v>90.5</v>
      </c>
      <c r="H2503">
        <v>0.15946055841691517</v>
      </c>
      <c r="I2503">
        <v>71</v>
      </c>
      <c r="J2503">
        <v>0.12510165356465167</v>
      </c>
      <c r="K2503">
        <v>82.474999999999994</v>
      </c>
      <c r="L2503">
        <v>0.14532054757386825</v>
      </c>
      <c r="M2503" s="41">
        <v>2.3604905232787132E-2</v>
      </c>
      <c r="N2503" s="41">
        <v>4.1591727843078439E-5</v>
      </c>
    </row>
    <row r="2504" spans="1:14" x14ac:dyDescent="0.25">
      <c r="A2504">
        <v>7820412</v>
      </c>
      <c r="B2504" t="s">
        <v>27</v>
      </c>
      <c r="C2504" t="s">
        <v>5</v>
      </c>
      <c r="D2504" t="s">
        <v>306</v>
      </c>
      <c r="E2504" t="s">
        <v>1549</v>
      </c>
      <c r="F2504">
        <v>1.0843046896177825E-3</v>
      </c>
      <c r="G2504">
        <v>59.1</v>
      </c>
      <c r="H2504">
        <v>6.4082407156410948E-2</v>
      </c>
      <c r="I2504">
        <v>76.8</v>
      </c>
      <c r="J2504">
        <v>8.3274600162645693E-2</v>
      </c>
      <c r="K2504">
        <v>65.424999999999997</v>
      </c>
      <c r="L2504">
        <v>7.094063431824342E-2</v>
      </c>
      <c r="M2504" s="41">
        <v>1.4961427077651024E-2</v>
      </c>
      <c r="N2504" s="41">
        <v>1.6222745543671481E-5</v>
      </c>
    </row>
    <row r="2505" spans="1:14" x14ac:dyDescent="0.25">
      <c r="A2505">
        <v>7820412</v>
      </c>
      <c r="B2505" t="s">
        <v>27</v>
      </c>
      <c r="C2505" t="s">
        <v>5</v>
      </c>
      <c r="D2505" t="s">
        <v>306</v>
      </c>
      <c r="E2505" t="s">
        <v>1550</v>
      </c>
      <c r="F2505">
        <v>2.304147465437788E-3</v>
      </c>
      <c r="G2505">
        <v>75.099999999999994</v>
      </c>
      <c r="H2505">
        <v>0.17304147465437786</v>
      </c>
      <c r="I2505">
        <v>76.400000000000006</v>
      </c>
      <c r="J2505">
        <v>0.17603686635944701</v>
      </c>
      <c r="K2505">
        <v>73.98</v>
      </c>
      <c r="L2505">
        <v>0.17046082949308758</v>
      </c>
      <c r="M2505" s="41">
        <v>1.2145728804171085E-2</v>
      </c>
      <c r="N2505" s="41">
        <v>2.7985550240025541E-5</v>
      </c>
    </row>
    <row r="2506" spans="1:14" x14ac:dyDescent="0.25">
      <c r="A2506">
        <v>7820412</v>
      </c>
      <c r="B2506" t="s">
        <v>27</v>
      </c>
      <c r="C2506" t="s">
        <v>5</v>
      </c>
      <c r="D2506" t="s">
        <v>306</v>
      </c>
      <c r="E2506" t="s">
        <v>1551</v>
      </c>
      <c r="F2506">
        <v>1.4909189482244511E-3</v>
      </c>
      <c r="G2506">
        <v>73.3</v>
      </c>
      <c r="H2506">
        <v>0.10928435890485226</v>
      </c>
      <c r="I2506">
        <v>86.1</v>
      </c>
      <c r="J2506">
        <v>0.12836812144212523</v>
      </c>
      <c r="K2506">
        <v>76.179999999999993</v>
      </c>
      <c r="L2506">
        <v>0.11357820547573867</v>
      </c>
      <c r="M2506" s="41">
        <v>-1.6178707592189312E-3</v>
      </c>
      <c r="N2506" s="41">
        <v>-2.4121141706977833E-6</v>
      </c>
    </row>
    <row r="2507" spans="1:14" x14ac:dyDescent="0.25">
      <c r="A2507">
        <v>7820412</v>
      </c>
      <c r="B2507" t="s">
        <v>27</v>
      </c>
      <c r="C2507" t="s">
        <v>5</v>
      </c>
      <c r="D2507" t="s">
        <v>306</v>
      </c>
      <c r="E2507" t="s">
        <v>1552</v>
      </c>
      <c r="F2507">
        <v>1.2198427758200055E-3</v>
      </c>
      <c r="G2507">
        <v>59.6</v>
      </c>
      <c r="H2507">
        <v>7.2702629438872332E-2</v>
      </c>
      <c r="I2507">
        <v>90.9</v>
      </c>
      <c r="J2507">
        <v>0.1108837083220385</v>
      </c>
      <c r="K2507">
        <v>67.5</v>
      </c>
      <c r="L2507">
        <v>8.2339387367850375E-2</v>
      </c>
      <c r="M2507" s="41">
        <v>-6.4360439777374268E-2</v>
      </c>
      <c r="N2507" s="41">
        <v>-7.8509617511028521E-5</v>
      </c>
    </row>
    <row r="2508" spans="1:14" x14ac:dyDescent="0.25">
      <c r="A2508">
        <v>7820412</v>
      </c>
      <c r="B2508" t="s">
        <v>27</v>
      </c>
      <c r="C2508" t="s">
        <v>5</v>
      </c>
      <c r="D2508" t="s">
        <v>306</v>
      </c>
      <c r="E2508" t="s">
        <v>1553</v>
      </c>
      <c r="F2508">
        <v>1.3553808620222283E-3</v>
      </c>
      <c r="G2508">
        <v>71.900000000000006</v>
      </c>
      <c r="H2508">
        <v>9.7451883979398218E-2</v>
      </c>
      <c r="I2508">
        <v>86.5</v>
      </c>
      <c r="J2508">
        <v>0.11724044456492275</v>
      </c>
      <c r="K2508">
        <v>77.015000000000001</v>
      </c>
      <c r="L2508">
        <v>0.10438465708864192</v>
      </c>
      <c r="M2508" s="41">
        <v>-1.8565475940704346E-2</v>
      </c>
      <c r="N2508" s="41">
        <v>-2.5163290784364797E-5</v>
      </c>
    </row>
    <row r="2509" spans="1:14" x14ac:dyDescent="0.25">
      <c r="A2509">
        <v>7820412</v>
      </c>
      <c r="B2509" t="s">
        <v>27</v>
      </c>
      <c r="C2509" t="s">
        <v>5</v>
      </c>
      <c r="D2509" t="s">
        <v>306</v>
      </c>
      <c r="E2509" t="s">
        <v>1554</v>
      </c>
      <c r="F2509">
        <v>1.8975332068311196E-3</v>
      </c>
      <c r="G2509">
        <v>76.7</v>
      </c>
      <c r="H2509">
        <v>0.14554079696394687</v>
      </c>
      <c r="I2509">
        <v>76.599999999999994</v>
      </c>
      <c r="J2509">
        <v>0.14535104364326376</v>
      </c>
      <c r="K2509">
        <v>76.149999999999991</v>
      </c>
      <c r="L2509">
        <v>0.14449715370018973</v>
      </c>
      <c r="M2509" s="41">
        <v>-7.0927798748016357E-2</v>
      </c>
      <c r="N2509" s="41">
        <v>-1.3458785341179574E-4</v>
      </c>
    </row>
    <row r="2510" spans="1:14" x14ac:dyDescent="0.25">
      <c r="A2510">
        <v>7820412</v>
      </c>
      <c r="B2510" t="s">
        <v>27</v>
      </c>
      <c r="C2510" t="s">
        <v>5</v>
      </c>
      <c r="D2510" t="s">
        <v>306</v>
      </c>
      <c r="E2510" t="s">
        <v>1555</v>
      </c>
      <c r="F2510">
        <v>1.0843046896177825E-3</v>
      </c>
      <c r="G2510">
        <v>85.1</v>
      </c>
      <c r="H2510">
        <v>9.2274329086473289E-2</v>
      </c>
      <c r="I2510">
        <v>65.400000000000006</v>
      </c>
      <c r="J2510">
        <v>7.0913526701002982E-2</v>
      </c>
      <c r="K2510">
        <v>77.435000000000002</v>
      </c>
      <c r="L2510">
        <v>8.3963133640552995E-2</v>
      </c>
      <c r="M2510" s="41">
        <v>-0.13636527955532074</v>
      </c>
      <c r="N2510" s="41">
        <v>-1.4786151212287419E-4</v>
      </c>
    </row>
    <row r="2511" spans="1:14" x14ac:dyDescent="0.25">
      <c r="A2511">
        <v>7820412</v>
      </c>
      <c r="B2511" t="s">
        <v>27</v>
      </c>
      <c r="C2511" t="s">
        <v>5</v>
      </c>
      <c r="D2511" t="s">
        <v>306</v>
      </c>
      <c r="E2511" t="s">
        <v>1556</v>
      </c>
      <c r="F2511">
        <v>1.3553808620222283E-3</v>
      </c>
      <c r="G2511">
        <v>93.1</v>
      </c>
      <c r="H2511">
        <v>0.12618595825426945</v>
      </c>
      <c r="I2511">
        <v>92.5</v>
      </c>
      <c r="J2511">
        <v>0.12537272973705613</v>
      </c>
      <c r="K2511">
        <v>88.86999999999999</v>
      </c>
      <c r="L2511">
        <v>0.12045269720791542</v>
      </c>
      <c r="M2511" s="41">
        <v>2.9029905796051025E-2</v>
      </c>
      <c r="N2511" s="41">
        <v>3.9346578742275721E-5</v>
      </c>
    </row>
    <row r="2512" spans="1:14" x14ac:dyDescent="0.25">
      <c r="A2512">
        <v>7820412</v>
      </c>
      <c r="B2512" t="s">
        <v>27</v>
      </c>
      <c r="C2512" t="s">
        <v>5</v>
      </c>
      <c r="D2512" t="s">
        <v>306</v>
      </c>
      <c r="E2512" t="s">
        <v>1557</v>
      </c>
      <c r="F2512">
        <v>2.168609379235565E-3</v>
      </c>
      <c r="G2512">
        <v>78.8</v>
      </c>
      <c r="H2512">
        <v>0.17088641908376251</v>
      </c>
      <c r="I2512">
        <v>68.7</v>
      </c>
      <c r="J2512">
        <v>0.14898346435348331</v>
      </c>
      <c r="K2512">
        <v>74.14</v>
      </c>
      <c r="L2512">
        <v>0.16078069937652478</v>
      </c>
      <c r="M2512" s="41">
        <v>-7.9118207097053528E-2</v>
      </c>
      <c r="N2512" s="41">
        <v>-1.7157648597897212E-4</v>
      </c>
    </row>
    <row r="2513" spans="1:14" x14ac:dyDescent="0.25">
      <c r="A2513">
        <v>7820412</v>
      </c>
      <c r="B2513" t="s">
        <v>27</v>
      </c>
      <c r="C2513" t="s">
        <v>5</v>
      </c>
      <c r="D2513" t="s">
        <v>306</v>
      </c>
      <c r="E2513" t="s">
        <v>1558</v>
      </c>
      <c r="F2513">
        <v>1.7619951206288968E-3</v>
      </c>
      <c r="G2513">
        <v>57.1</v>
      </c>
      <c r="H2513">
        <v>0.10060992138791001</v>
      </c>
      <c r="I2513">
        <v>93</v>
      </c>
      <c r="J2513">
        <v>0.1638655462184874</v>
      </c>
      <c r="K2513">
        <v>70.594999999999999</v>
      </c>
      <c r="L2513">
        <v>0.12438804554079697</v>
      </c>
      <c r="M2513" s="41">
        <v>-1.2501862831413746E-2</v>
      </c>
      <c r="N2513" s="41">
        <v>-2.2028221307722785E-5</v>
      </c>
    </row>
    <row r="2514" spans="1:14" x14ac:dyDescent="0.25">
      <c r="A2514">
        <v>7820412</v>
      </c>
      <c r="B2514" t="s">
        <v>27</v>
      </c>
      <c r="C2514" t="s">
        <v>5</v>
      </c>
      <c r="D2514" t="s">
        <v>306</v>
      </c>
      <c r="E2514" t="s">
        <v>1559</v>
      </c>
      <c r="F2514">
        <v>1.0843046896177825E-3</v>
      </c>
      <c r="G2514">
        <v>97</v>
      </c>
      <c r="H2514">
        <v>0.10517755489292491</v>
      </c>
      <c r="I2514">
        <v>77</v>
      </c>
      <c r="J2514">
        <v>8.349146110056925E-2</v>
      </c>
      <c r="K2514">
        <v>88.784999999999997</v>
      </c>
      <c r="L2514">
        <v>9.6269991867714816E-2</v>
      </c>
      <c r="M2514" s="41">
        <v>-1.9752396270632744E-2</v>
      </c>
      <c r="N2514" s="41">
        <v>-2.1417615907435881E-5</v>
      </c>
    </row>
    <row r="2515" spans="1:14" x14ac:dyDescent="0.25">
      <c r="A2515">
        <v>7820412</v>
      </c>
      <c r="B2515" t="s">
        <v>27</v>
      </c>
      <c r="C2515" t="s">
        <v>5</v>
      </c>
      <c r="D2515" t="s">
        <v>306</v>
      </c>
      <c r="E2515" t="s">
        <v>1560</v>
      </c>
      <c r="F2515">
        <v>6.7769043101111417E-4</v>
      </c>
      <c r="G2515">
        <v>78.099999999999994</v>
      </c>
      <c r="H2515">
        <v>5.2927622661968016E-2</v>
      </c>
      <c r="I2515">
        <v>89.4</v>
      </c>
      <c r="J2515">
        <v>6.058552453239361E-2</v>
      </c>
      <c r="K2515">
        <v>80.650000000000006</v>
      </c>
      <c r="L2515">
        <v>5.4655733261046363E-2</v>
      </c>
      <c r="M2515" s="41">
        <v>-1.5364183345809579E-3</v>
      </c>
      <c r="N2515" s="41">
        <v>-1.0412160033755475E-6</v>
      </c>
    </row>
    <row r="2516" spans="1:14" x14ac:dyDescent="0.25">
      <c r="A2516">
        <v>7820412</v>
      </c>
      <c r="B2516" t="s">
        <v>27</v>
      </c>
      <c r="C2516" t="s">
        <v>5</v>
      </c>
      <c r="D2516" t="s">
        <v>306</v>
      </c>
      <c r="E2516" t="s">
        <v>1561</v>
      </c>
      <c r="F2516">
        <v>1.4909189482244511E-3</v>
      </c>
      <c r="G2516">
        <v>81.2</v>
      </c>
      <c r="H2516">
        <v>0.12106261859582544</v>
      </c>
      <c r="I2516">
        <v>78.5</v>
      </c>
      <c r="J2516">
        <v>0.11703713743561941</v>
      </c>
      <c r="K2516">
        <v>78.234999999999985</v>
      </c>
      <c r="L2516">
        <v>0.11664204391433991</v>
      </c>
      <c r="M2516" s="41">
        <v>-0.12056411802768707</v>
      </c>
      <c r="N2516" s="41">
        <v>-1.7975132804344779E-4</v>
      </c>
    </row>
    <row r="2517" spans="1:14" x14ac:dyDescent="0.25">
      <c r="A2517">
        <v>7820412</v>
      </c>
      <c r="B2517" t="s">
        <v>27</v>
      </c>
      <c r="C2517" t="s">
        <v>5</v>
      </c>
      <c r="D2517" t="s">
        <v>306</v>
      </c>
      <c r="E2517" t="s">
        <v>1562</v>
      </c>
      <c r="F2517">
        <v>1.626457034426674E-3</v>
      </c>
      <c r="G2517">
        <v>83.1</v>
      </c>
      <c r="H2517">
        <v>0.13515857956085658</v>
      </c>
      <c r="I2517">
        <v>83.5</v>
      </c>
      <c r="J2517">
        <v>0.13580916237462728</v>
      </c>
      <c r="K2517" t="s">
        <v>9</v>
      </c>
      <c r="L2517" t="s">
        <v>99</v>
      </c>
      <c r="M2517" s="41">
        <v>-5.2140746265649796E-2</v>
      </c>
      <c r="N2517" s="41">
        <v>-8.4804683544022447E-5</v>
      </c>
    </row>
    <row r="2518" spans="1:14" x14ac:dyDescent="0.25">
      <c r="A2518">
        <v>7820412</v>
      </c>
      <c r="B2518" t="s">
        <v>27</v>
      </c>
      <c r="C2518" t="s">
        <v>5</v>
      </c>
      <c r="D2518" t="s">
        <v>306</v>
      </c>
      <c r="E2518" t="s">
        <v>1563</v>
      </c>
      <c r="F2518">
        <v>4.7438330170777986E-3</v>
      </c>
      <c r="G2518">
        <v>55.2</v>
      </c>
      <c r="H2518">
        <v>0.26185958254269448</v>
      </c>
      <c r="I2518">
        <v>91.4</v>
      </c>
      <c r="J2518">
        <v>0.43358633776091082</v>
      </c>
      <c r="K2518">
        <v>71.39500000000001</v>
      </c>
      <c r="L2518">
        <v>0.3386859582542695</v>
      </c>
      <c r="M2518" s="41">
        <v>4.2489618062973022E-2</v>
      </c>
      <c r="N2518" s="41">
        <v>2.0156365305015663E-4</v>
      </c>
    </row>
    <row r="2519" spans="1:14" x14ac:dyDescent="0.25">
      <c r="A2519">
        <v>7820412</v>
      </c>
      <c r="B2519" t="s">
        <v>27</v>
      </c>
      <c r="C2519" t="s">
        <v>5</v>
      </c>
      <c r="D2519" t="s">
        <v>306</v>
      </c>
      <c r="E2519" t="s">
        <v>1564</v>
      </c>
      <c r="F2519">
        <v>2.7107617240444567E-3</v>
      </c>
      <c r="G2519">
        <v>57</v>
      </c>
      <c r="H2519">
        <v>0.15451341827053403</v>
      </c>
      <c r="I2519">
        <v>75.7</v>
      </c>
      <c r="J2519">
        <v>0.20520466251016536</v>
      </c>
      <c r="K2519">
        <v>66.534999999999997</v>
      </c>
      <c r="L2519">
        <v>0.18036053130929791</v>
      </c>
      <c r="M2519" s="41">
        <v>-9.9217444658279419E-2</v>
      </c>
      <c r="N2519" s="41">
        <v>-2.68954851337163E-4</v>
      </c>
    </row>
    <row r="2520" spans="1:14" x14ac:dyDescent="0.25">
      <c r="A2520">
        <v>7820412</v>
      </c>
      <c r="B2520" t="s">
        <v>27</v>
      </c>
      <c r="C2520" t="s">
        <v>5</v>
      </c>
      <c r="D2520" t="s">
        <v>1180</v>
      </c>
      <c r="E2520" t="s">
        <v>1565</v>
      </c>
      <c r="F2520">
        <v>2.7107617240444562E-4</v>
      </c>
      <c r="G2520" t="s">
        <v>8</v>
      </c>
      <c r="H2520" t="s">
        <v>99</v>
      </c>
      <c r="I2520" t="s">
        <v>8</v>
      </c>
      <c r="J2520" t="s">
        <v>99</v>
      </c>
      <c r="K2520" t="s">
        <v>9</v>
      </c>
      <c r="L2520" t="s">
        <v>99</v>
      </c>
      <c r="M2520" s="41">
        <v>0.72138106822967529</v>
      </c>
      <c r="N2520" s="41">
        <v>1.955492188207306E-4</v>
      </c>
    </row>
    <row r="2521" spans="1:14" x14ac:dyDescent="0.25">
      <c r="A2521">
        <v>7820412</v>
      </c>
      <c r="B2521" t="s">
        <v>27</v>
      </c>
      <c r="C2521" t="s">
        <v>5</v>
      </c>
      <c r="D2521" t="s">
        <v>309</v>
      </c>
      <c r="E2521" t="s">
        <v>1566</v>
      </c>
      <c r="F2521">
        <v>2.7107617240444562E-4</v>
      </c>
      <c r="G2521">
        <v>68.099999999999994</v>
      </c>
      <c r="H2521">
        <v>1.8460287340742745E-2</v>
      </c>
      <c r="I2521">
        <v>62.9</v>
      </c>
      <c r="J2521">
        <v>1.7050691244239628E-2</v>
      </c>
      <c r="K2521">
        <v>70.260000000000005</v>
      </c>
      <c r="L2521">
        <v>1.9045811873136351E-2</v>
      </c>
      <c r="M2521" s="41">
        <v>-0.15827062726020813</v>
      </c>
      <c r="N2521" s="41">
        <v>-4.2903395841747929E-5</v>
      </c>
    </row>
    <row r="2522" spans="1:14" x14ac:dyDescent="0.25">
      <c r="A2522">
        <v>7820412</v>
      </c>
      <c r="B2522" t="s">
        <v>27</v>
      </c>
      <c r="C2522" t="s">
        <v>5</v>
      </c>
      <c r="D2522" t="s">
        <v>309</v>
      </c>
      <c r="E2522" t="s">
        <v>1567</v>
      </c>
      <c r="F2522">
        <v>1.2198427758200055E-3</v>
      </c>
      <c r="G2522">
        <v>53.5</v>
      </c>
      <c r="H2522">
        <v>6.5261588506370302E-2</v>
      </c>
      <c r="I2522">
        <v>53.5</v>
      </c>
      <c r="J2522">
        <v>6.5261588506370302E-2</v>
      </c>
      <c r="K2522">
        <v>58.464999999999996</v>
      </c>
      <c r="L2522">
        <v>7.131810788831662E-2</v>
      </c>
      <c r="M2522" s="41">
        <v>-0.20437052845954895</v>
      </c>
      <c r="N2522" s="41">
        <v>-2.4929991273189763E-4</v>
      </c>
    </row>
    <row r="2523" spans="1:14" x14ac:dyDescent="0.25">
      <c r="A2523">
        <v>7820412</v>
      </c>
      <c r="B2523" t="s">
        <v>27</v>
      </c>
      <c r="C2523" t="s">
        <v>5</v>
      </c>
      <c r="D2523" t="s">
        <v>309</v>
      </c>
      <c r="E2523" t="s">
        <v>1568</v>
      </c>
      <c r="F2523">
        <v>5.4215234480889125E-4</v>
      </c>
      <c r="G2523">
        <v>49.1</v>
      </c>
      <c r="H2523">
        <v>2.661968013011656E-2</v>
      </c>
      <c r="I2523">
        <v>63.9</v>
      </c>
      <c r="J2523">
        <v>3.464353483328815E-2</v>
      </c>
      <c r="K2523">
        <v>64.105000000000004</v>
      </c>
      <c r="L2523">
        <v>3.4754676063973977E-2</v>
      </c>
      <c r="M2523" s="41">
        <v>-8.0687738955020905E-2</v>
      </c>
      <c r="N2523" s="41">
        <v>-4.3745046871792298E-5</v>
      </c>
    </row>
    <row r="2524" spans="1:14" x14ac:dyDescent="0.25">
      <c r="A2524">
        <v>7820412</v>
      </c>
      <c r="B2524" t="s">
        <v>27</v>
      </c>
      <c r="C2524" t="s">
        <v>5</v>
      </c>
      <c r="D2524" t="s">
        <v>309</v>
      </c>
      <c r="E2524" t="s">
        <v>1569</v>
      </c>
      <c r="F2524">
        <v>6.7769043101111417E-4</v>
      </c>
      <c r="G2524">
        <v>64.5</v>
      </c>
      <c r="H2524">
        <v>4.3711032800216862E-2</v>
      </c>
      <c r="I2524">
        <v>92.7</v>
      </c>
      <c r="J2524">
        <v>6.282190295473028E-2</v>
      </c>
      <c r="K2524">
        <v>79.614999999999995</v>
      </c>
      <c r="L2524">
        <v>5.3954323664949851E-2</v>
      </c>
      <c r="M2524" s="41">
        <v>-5.1820117980241776E-2</v>
      </c>
      <c r="N2524" s="41">
        <v>-3.5117998089076837E-5</v>
      </c>
    </row>
    <row r="2525" spans="1:14" x14ac:dyDescent="0.25">
      <c r="A2525">
        <v>7820412</v>
      </c>
      <c r="B2525" t="s">
        <v>27</v>
      </c>
      <c r="C2525" t="s">
        <v>5</v>
      </c>
      <c r="D2525" t="s">
        <v>309</v>
      </c>
      <c r="E2525" t="s">
        <v>1570</v>
      </c>
      <c r="F2525">
        <v>5.4215234480889125E-4</v>
      </c>
      <c r="G2525">
        <v>59.4</v>
      </c>
      <c r="H2525">
        <v>3.2203849281648142E-2</v>
      </c>
      <c r="I2525">
        <v>82</v>
      </c>
      <c r="J2525">
        <v>4.4456492274329081E-2</v>
      </c>
      <c r="K2525">
        <v>71.185000000000002</v>
      </c>
      <c r="L2525">
        <v>3.8593114665220925E-2</v>
      </c>
      <c r="M2525" s="41">
        <v>7.4280627071857452E-2</v>
      </c>
      <c r="N2525" s="41">
        <v>4.027141614088232E-5</v>
      </c>
    </row>
    <row r="2526" spans="1:14" x14ac:dyDescent="0.25">
      <c r="A2526">
        <v>7820412</v>
      </c>
      <c r="B2526" t="s">
        <v>27</v>
      </c>
      <c r="C2526" t="s">
        <v>5</v>
      </c>
      <c r="D2526" t="s">
        <v>309</v>
      </c>
      <c r="E2526" t="s">
        <v>1571</v>
      </c>
      <c r="F2526">
        <v>6.7769043101111417E-4</v>
      </c>
      <c r="G2526">
        <v>65.3</v>
      </c>
      <c r="H2526">
        <v>4.4253185145025756E-2</v>
      </c>
      <c r="I2526">
        <v>55.8</v>
      </c>
      <c r="J2526">
        <v>3.7815126050420166E-2</v>
      </c>
      <c r="K2526">
        <v>64.650000000000006</v>
      </c>
      <c r="L2526">
        <v>4.3812686364868535E-2</v>
      </c>
      <c r="M2526" s="41">
        <v>-0.17735815048217773</v>
      </c>
      <c r="N2526" s="41">
        <v>-1.2019392144360107E-4</v>
      </c>
    </row>
    <row r="2527" spans="1:14" x14ac:dyDescent="0.25">
      <c r="A2527">
        <v>7820412</v>
      </c>
      <c r="B2527" t="s">
        <v>27</v>
      </c>
      <c r="C2527" t="s">
        <v>5</v>
      </c>
      <c r="D2527" t="s">
        <v>309</v>
      </c>
      <c r="E2527" t="s">
        <v>1572</v>
      </c>
      <c r="F2527">
        <v>1.4909189482244511E-3</v>
      </c>
      <c r="G2527">
        <v>46.7</v>
      </c>
      <c r="H2527">
        <v>6.9625914882081877E-2</v>
      </c>
      <c r="I2527">
        <v>50.4</v>
      </c>
      <c r="J2527">
        <v>7.5142314990512341E-2</v>
      </c>
      <c r="K2527">
        <v>55.829999999999991</v>
      </c>
      <c r="L2527">
        <v>8.3238004879371094E-2</v>
      </c>
      <c r="M2527" s="41">
        <v>-0.22839675843715668</v>
      </c>
      <c r="N2527" s="41">
        <v>-3.4052105486699966E-4</v>
      </c>
    </row>
    <row r="2528" spans="1:14" x14ac:dyDescent="0.25">
      <c r="A2528">
        <v>7820412</v>
      </c>
      <c r="B2528" t="s">
        <v>27</v>
      </c>
      <c r="C2528" t="s">
        <v>5</v>
      </c>
      <c r="D2528" t="s">
        <v>784</v>
      </c>
      <c r="E2528" t="s">
        <v>1573</v>
      </c>
      <c r="F2528">
        <v>8.1322851721333698E-4</v>
      </c>
      <c r="G2528">
        <v>66</v>
      </c>
      <c r="H2528">
        <v>5.3673082136080241E-2</v>
      </c>
      <c r="I2528">
        <v>86.5</v>
      </c>
      <c r="J2528">
        <v>7.0344266738953651E-2</v>
      </c>
      <c r="K2528">
        <v>77.034999999999997</v>
      </c>
      <c r="L2528">
        <v>6.2647058823529417E-2</v>
      </c>
      <c r="M2528" s="41">
        <v>4.8011425882577896E-2</v>
      </c>
      <c r="N2528" s="41">
        <v>3.9044260679786853E-5</v>
      </c>
    </row>
    <row r="2529" spans="1:14" x14ac:dyDescent="0.25">
      <c r="A2529">
        <v>7820412</v>
      </c>
      <c r="B2529" t="s">
        <v>27</v>
      </c>
      <c r="C2529" t="s">
        <v>5</v>
      </c>
      <c r="D2529" t="s">
        <v>786</v>
      </c>
      <c r="E2529" t="s">
        <v>1574</v>
      </c>
      <c r="F2529">
        <v>2.0330712930333424E-3</v>
      </c>
      <c r="G2529">
        <v>73.8</v>
      </c>
      <c r="H2529">
        <v>0.15004066142586067</v>
      </c>
      <c r="I2529">
        <v>78.099999999999994</v>
      </c>
      <c r="J2529">
        <v>0.15878286798590402</v>
      </c>
      <c r="K2529">
        <v>74.259999999999991</v>
      </c>
      <c r="L2529">
        <v>0.15097587422065598</v>
      </c>
      <c r="M2529" s="41">
        <v>0.24543854594230652</v>
      </c>
      <c r="N2529" s="41">
        <v>4.9899406195914853E-4</v>
      </c>
    </row>
    <row r="2530" spans="1:14" x14ac:dyDescent="0.25">
      <c r="A2530">
        <v>7820412</v>
      </c>
      <c r="B2530" t="s">
        <v>27</v>
      </c>
      <c r="C2530" t="s">
        <v>5</v>
      </c>
      <c r="D2530" t="s">
        <v>1190</v>
      </c>
      <c r="E2530" t="s">
        <v>1575</v>
      </c>
      <c r="F2530">
        <v>1.4909189482244511E-3</v>
      </c>
      <c r="G2530">
        <v>71.099999999999994</v>
      </c>
      <c r="H2530">
        <v>0.10600433721875847</v>
      </c>
      <c r="I2530">
        <v>94.8</v>
      </c>
      <c r="J2530">
        <v>0.14133911629167797</v>
      </c>
      <c r="K2530">
        <v>83.43</v>
      </c>
      <c r="L2530">
        <v>0.12438736785036597</v>
      </c>
      <c r="M2530" s="41">
        <v>-4.4306952506303787E-2</v>
      </c>
      <c r="N2530" s="41">
        <v>-6.6058075029729158E-5</v>
      </c>
    </row>
    <row r="2531" spans="1:14" x14ac:dyDescent="0.25">
      <c r="A2531">
        <v>7820412</v>
      </c>
      <c r="B2531" t="s">
        <v>27</v>
      </c>
      <c r="C2531" t="s">
        <v>5</v>
      </c>
      <c r="D2531" t="s">
        <v>788</v>
      </c>
      <c r="E2531" t="s">
        <v>1576</v>
      </c>
      <c r="F2531">
        <v>2.7107617240444562E-4</v>
      </c>
      <c r="G2531">
        <v>66.400000000000006</v>
      </c>
      <c r="H2531">
        <v>1.7999457847655193E-2</v>
      </c>
      <c r="I2531">
        <v>70.2</v>
      </c>
      <c r="J2531">
        <v>1.9029547302792084E-2</v>
      </c>
      <c r="K2531">
        <v>69.735000000000014</v>
      </c>
      <c r="L2531">
        <v>1.8903496882624018E-2</v>
      </c>
      <c r="M2531" s="41">
        <v>-0.15365900099277496</v>
      </c>
      <c r="N2531" s="41">
        <v>-4.1653293844612348E-5</v>
      </c>
    </row>
    <row r="2532" spans="1:14" x14ac:dyDescent="0.25">
      <c r="A2532">
        <v>7820412</v>
      </c>
      <c r="B2532" t="s">
        <v>27</v>
      </c>
      <c r="C2532" t="s">
        <v>5</v>
      </c>
      <c r="D2532" t="s">
        <v>80</v>
      </c>
      <c r="E2532" t="s">
        <v>1577</v>
      </c>
      <c r="F2532">
        <v>1.7619951206288968E-3</v>
      </c>
      <c r="G2532">
        <v>57.3</v>
      </c>
      <c r="H2532">
        <v>0.10096232041203577</v>
      </c>
      <c r="I2532">
        <v>93.8</v>
      </c>
      <c r="J2532">
        <v>0.16527514231499052</v>
      </c>
      <c r="K2532">
        <v>73.739999999999995</v>
      </c>
      <c r="L2532">
        <v>0.12992952019517484</v>
      </c>
      <c r="M2532" s="41">
        <v>9.8061874508857727E-2</v>
      </c>
      <c r="N2532" s="41">
        <v>1.727845444043305E-4</v>
      </c>
    </row>
    <row r="2533" spans="1:14" x14ac:dyDescent="0.25">
      <c r="A2533">
        <v>7820412</v>
      </c>
      <c r="B2533" t="s">
        <v>27</v>
      </c>
      <c r="C2533" t="s">
        <v>5</v>
      </c>
      <c r="D2533" t="s">
        <v>80</v>
      </c>
      <c r="E2533" t="s">
        <v>1578</v>
      </c>
      <c r="F2533">
        <v>1.4909189482244511E-3</v>
      </c>
      <c r="G2533">
        <v>46.8</v>
      </c>
      <c r="H2533">
        <v>6.9775006776904305E-2</v>
      </c>
      <c r="I2533">
        <v>89.3</v>
      </c>
      <c r="J2533">
        <v>0.13313906207644349</v>
      </c>
      <c r="K2533">
        <v>69.474999999999994</v>
      </c>
      <c r="L2533">
        <v>0.10358159392789373</v>
      </c>
      <c r="M2533" s="41">
        <v>5.2853550761938095E-2</v>
      </c>
      <c r="N2533" s="41">
        <v>7.8800360311916389E-5</v>
      </c>
    </row>
    <row r="2534" spans="1:14" x14ac:dyDescent="0.25">
      <c r="A2534">
        <v>7820412</v>
      </c>
      <c r="B2534" t="s">
        <v>27</v>
      </c>
      <c r="C2534" t="s">
        <v>5</v>
      </c>
      <c r="D2534" t="s">
        <v>80</v>
      </c>
      <c r="E2534" t="s">
        <v>1579</v>
      </c>
      <c r="F2534">
        <v>9.4876660341555979E-4</v>
      </c>
      <c r="G2534">
        <v>50.6</v>
      </c>
      <c r="H2534">
        <v>4.8007590132827328E-2</v>
      </c>
      <c r="I2534">
        <v>83</v>
      </c>
      <c r="J2534">
        <v>7.8747628083491464E-2</v>
      </c>
      <c r="K2534">
        <v>67.694999999999993</v>
      </c>
      <c r="L2534">
        <v>6.4226755218216317E-2</v>
      </c>
      <c r="M2534" s="41">
        <v>4.3633423745632172E-2</v>
      </c>
      <c r="N2534" s="41">
        <v>4.1397935242535268E-5</v>
      </c>
    </row>
    <row r="2535" spans="1:14" x14ac:dyDescent="0.25">
      <c r="A2535">
        <v>7820412</v>
      </c>
      <c r="B2535" t="s">
        <v>27</v>
      </c>
      <c r="C2535" t="s">
        <v>5</v>
      </c>
      <c r="D2535" t="s">
        <v>80</v>
      </c>
      <c r="E2535" t="s">
        <v>1580</v>
      </c>
      <c r="F2535">
        <v>2.439685551640011E-3</v>
      </c>
      <c r="G2535">
        <v>49.7</v>
      </c>
      <c r="H2535">
        <v>0.12125237191650856</v>
      </c>
      <c r="I2535">
        <v>72.3</v>
      </c>
      <c r="J2535">
        <v>0.1763892653835728</v>
      </c>
      <c r="K2535">
        <v>61.074999999999989</v>
      </c>
      <c r="L2535">
        <v>0.14900379506641365</v>
      </c>
      <c r="M2535" s="41">
        <v>-3.8450069259852171E-3</v>
      </c>
      <c r="N2535" s="41">
        <v>-9.380607843281908E-6</v>
      </c>
    </row>
    <row r="2536" spans="1:14" x14ac:dyDescent="0.25">
      <c r="A2536">
        <v>7820412</v>
      </c>
      <c r="B2536" t="s">
        <v>27</v>
      </c>
      <c r="C2536" t="s">
        <v>5</v>
      </c>
      <c r="D2536" t="s">
        <v>80</v>
      </c>
      <c r="E2536" t="s">
        <v>1581</v>
      </c>
      <c r="F2536">
        <v>3.3884521550555705E-3</v>
      </c>
      <c r="G2536">
        <v>43</v>
      </c>
      <c r="H2536">
        <v>0.14570344266738952</v>
      </c>
      <c r="I2536">
        <v>75.099999999999994</v>
      </c>
      <c r="J2536">
        <v>0.25447275684467335</v>
      </c>
      <c r="K2536">
        <v>60.794999999999995</v>
      </c>
      <c r="L2536">
        <v>0.20600094876660338</v>
      </c>
      <c r="M2536" s="41">
        <v>-6.1927329748868942E-2</v>
      </c>
      <c r="N2536" s="41">
        <v>-2.0983779394439191E-4</v>
      </c>
    </row>
    <row r="2537" spans="1:14" x14ac:dyDescent="0.25">
      <c r="A2537">
        <v>7820412</v>
      </c>
      <c r="B2537" t="s">
        <v>27</v>
      </c>
      <c r="C2537" t="s">
        <v>5</v>
      </c>
      <c r="D2537" t="s">
        <v>80</v>
      </c>
      <c r="E2537" t="s">
        <v>1582</v>
      </c>
      <c r="F2537">
        <v>2.168609379235565E-3</v>
      </c>
      <c r="G2537">
        <v>35.700000000000003</v>
      </c>
      <c r="H2537">
        <v>7.7419354838709681E-2</v>
      </c>
      <c r="I2537">
        <v>90.8</v>
      </c>
      <c r="J2537">
        <v>0.1969097316345893</v>
      </c>
      <c r="K2537">
        <v>61.015000000000001</v>
      </c>
      <c r="L2537">
        <v>0.13231770127405801</v>
      </c>
      <c r="M2537" s="41">
        <v>5.4941240698099136E-2</v>
      </c>
      <c r="N2537" s="41">
        <v>1.1914608988473652E-4</v>
      </c>
    </row>
    <row r="2538" spans="1:14" x14ac:dyDescent="0.25">
      <c r="A2538">
        <v>7820412</v>
      </c>
      <c r="B2538" t="s">
        <v>27</v>
      </c>
      <c r="C2538" t="s">
        <v>5</v>
      </c>
      <c r="D2538" t="s">
        <v>80</v>
      </c>
      <c r="E2538" t="s">
        <v>1583</v>
      </c>
      <c r="F2538">
        <v>1.626457034426674E-3</v>
      </c>
      <c r="G2538">
        <v>68.5</v>
      </c>
      <c r="H2538">
        <v>0.11141230685822717</v>
      </c>
      <c r="I2538">
        <v>100</v>
      </c>
      <c r="J2538">
        <v>0.16264570344266741</v>
      </c>
      <c r="K2538">
        <v>77.239999999999995</v>
      </c>
      <c r="L2538">
        <v>0.1256275413391163</v>
      </c>
      <c r="M2538" s="41">
        <v>2.7094915509223938E-2</v>
      </c>
      <c r="N2538" s="41">
        <v>4.4068715927173663E-5</v>
      </c>
    </row>
    <row r="2539" spans="1:14" x14ac:dyDescent="0.25">
      <c r="A2539">
        <v>7820412</v>
      </c>
      <c r="B2539" t="s">
        <v>27</v>
      </c>
      <c r="C2539" t="s">
        <v>5</v>
      </c>
      <c r="D2539" t="s">
        <v>80</v>
      </c>
      <c r="E2539" t="s">
        <v>973</v>
      </c>
      <c r="F2539">
        <v>1.2198427758200055E-3</v>
      </c>
      <c r="G2539">
        <v>43.4</v>
      </c>
      <c r="H2539">
        <v>5.2941176470588235E-2</v>
      </c>
      <c r="I2539">
        <v>58.7</v>
      </c>
      <c r="J2539">
        <v>7.1604770940634332E-2</v>
      </c>
      <c r="K2539">
        <v>55.624999999999993</v>
      </c>
      <c r="L2539">
        <v>6.7853754404987796E-2</v>
      </c>
      <c r="M2539" s="41">
        <v>-9.5563024282455444E-2</v>
      </c>
      <c r="N2539" s="41">
        <v>-1.1657186480646504E-4</v>
      </c>
    </row>
    <row r="2540" spans="1:14" x14ac:dyDescent="0.25">
      <c r="A2540">
        <v>7820412</v>
      </c>
      <c r="B2540" t="s">
        <v>27</v>
      </c>
      <c r="C2540" t="s">
        <v>5</v>
      </c>
      <c r="D2540" t="s">
        <v>80</v>
      </c>
      <c r="E2540" t="s">
        <v>1584</v>
      </c>
      <c r="F2540">
        <v>1.2198427758200055E-3</v>
      </c>
      <c r="G2540">
        <v>75</v>
      </c>
      <c r="H2540">
        <v>9.1488208186500414E-2</v>
      </c>
      <c r="I2540">
        <v>100</v>
      </c>
      <c r="J2540">
        <v>0.12198427758200055</v>
      </c>
      <c r="K2540">
        <v>81.094999999999999</v>
      </c>
      <c r="L2540">
        <v>9.8923149905123353E-2</v>
      </c>
      <c r="M2540" s="41">
        <v>9.500490128993988E-2</v>
      </c>
      <c r="N2540" s="41">
        <v>1.1589104250602589E-4</v>
      </c>
    </row>
    <row r="2541" spans="1:14" x14ac:dyDescent="0.25">
      <c r="A2541">
        <v>7820412</v>
      </c>
      <c r="B2541" t="s">
        <v>27</v>
      </c>
      <c r="C2541" t="s">
        <v>5</v>
      </c>
      <c r="D2541" t="s">
        <v>80</v>
      </c>
      <c r="E2541" t="s">
        <v>1403</v>
      </c>
      <c r="F2541">
        <v>1.4909189482244511E-3</v>
      </c>
      <c r="G2541">
        <v>58</v>
      </c>
      <c r="H2541">
        <v>8.6473298997018166E-2</v>
      </c>
      <c r="I2541">
        <v>94.3</v>
      </c>
      <c r="J2541">
        <v>0.14059365681756575</v>
      </c>
      <c r="K2541">
        <v>74.384999999999991</v>
      </c>
      <c r="L2541">
        <v>0.11090200596367579</v>
      </c>
      <c r="M2541" s="41">
        <v>-6.6907219588756561E-2</v>
      </c>
      <c r="N2541" s="41">
        <v>-9.9753241457891325E-5</v>
      </c>
    </row>
    <row r="2542" spans="1:14" x14ac:dyDescent="0.25">
      <c r="A2542">
        <v>7820412</v>
      </c>
      <c r="B2542" t="s">
        <v>27</v>
      </c>
      <c r="C2542" t="s">
        <v>5</v>
      </c>
      <c r="D2542" t="s">
        <v>82</v>
      </c>
      <c r="E2542" t="s">
        <v>125</v>
      </c>
      <c r="F2542">
        <v>2.168609379235565E-3</v>
      </c>
      <c r="G2542">
        <v>88</v>
      </c>
      <c r="H2542">
        <v>0.19083762537272972</v>
      </c>
      <c r="I2542">
        <v>90.6</v>
      </c>
      <c r="J2542">
        <v>0.19647600975874219</v>
      </c>
      <c r="K2542">
        <v>88.29</v>
      </c>
      <c r="L2542">
        <v>0.19146652209270804</v>
      </c>
      <c r="M2542" s="41">
        <v>2.0495889708399773E-2</v>
      </c>
      <c r="N2542" s="41">
        <v>4.4447578657413439E-5</v>
      </c>
    </row>
    <row r="2543" spans="1:14" x14ac:dyDescent="0.25">
      <c r="A2543">
        <v>7820412</v>
      </c>
      <c r="B2543" t="s">
        <v>27</v>
      </c>
      <c r="C2543" t="s">
        <v>5</v>
      </c>
      <c r="D2543" t="s">
        <v>82</v>
      </c>
      <c r="E2543" t="s">
        <v>126</v>
      </c>
      <c r="F2543">
        <v>3.1173759826511249E-3</v>
      </c>
      <c r="G2543">
        <v>56.8</v>
      </c>
      <c r="H2543">
        <v>0.1770669558145839</v>
      </c>
      <c r="I2543">
        <v>92.7</v>
      </c>
      <c r="J2543">
        <v>0.28898075359175929</v>
      </c>
      <c r="K2543">
        <v>71.66</v>
      </c>
      <c r="L2543">
        <v>0.2233911629167796</v>
      </c>
      <c r="M2543" s="41">
        <v>3.7314578890800476E-2</v>
      </c>
      <c r="N2543" s="41">
        <v>1.1632357203692205E-4</v>
      </c>
    </row>
    <row r="2544" spans="1:14" x14ac:dyDescent="0.25">
      <c r="A2544">
        <v>7820412</v>
      </c>
      <c r="B2544" t="s">
        <v>27</v>
      </c>
      <c r="C2544" t="s">
        <v>5</v>
      </c>
      <c r="D2544" t="s">
        <v>82</v>
      </c>
      <c r="E2544" t="s">
        <v>127</v>
      </c>
      <c r="F2544">
        <v>1.626457034426674E-3</v>
      </c>
      <c r="G2544">
        <v>74.900000000000006</v>
      </c>
      <c r="H2544">
        <v>0.12182163187855789</v>
      </c>
      <c r="I2544">
        <v>81.900000000000006</v>
      </c>
      <c r="J2544">
        <v>0.13320683111954459</v>
      </c>
      <c r="K2544">
        <v>81.635000000000005</v>
      </c>
      <c r="L2544">
        <v>0.13277582000542154</v>
      </c>
      <c r="M2544" s="41">
        <v>-5.3355105221271515E-2</v>
      </c>
      <c r="N2544" s="41">
        <v>-8.6779786209712422E-5</v>
      </c>
    </row>
    <row r="2545" spans="1:14" x14ac:dyDescent="0.25">
      <c r="A2545">
        <v>7820412</v>
      </c>
      <c r="B2545" t="s">
        <v>27</v>
      </c>
      <c r="C2545" t="s">
        <v>5</v>
      </c>
      <c r="D2545" t="s">
        <v>82</v>
      </c>
      <c r="E2545" t="s">
        <v>128</v>
      </c>
      <c r="F2545">
        <v>1.7619951206288968E-3</v>
      </c>
      <c r="G2545">
        <v>82.3</v>
      </c>
      <c r="H2545">
        <v>0.1450121984277582</v>
      </c>
      <c r="I2545">
        <v>68.5</v>
      </c>
      <c r="J2545">
        <v>0.12069666576307943</v>
      </c>
      <c r="K2545">
        <v>79.814999999999998</v>
      </c>
      <c r="L2545">
        <v>0.1406336405529954</v>
      </c>
      <c r="M2545" s="41">
        <v>-0.1490514874458313</v>
      </c>
      <c r="N2545" s="41">
        <v>-2.6262799360203401E-4</v>
      </c>
    </row>
    <row r="2546" spans="1:14" x14ac:dyDescent="0.25">
      <c r="A2546">
        <v>7820412</v>
      </c>
      <c r="B2546" t="s">
        <v>27</v>
      </c>
      <c r="C2546" t="s">
        <v>5</v>
      </c>
      <c r="D2546" t="s">
        <v>82</v>
      </c>
      <c r="E2546" t="s">
        <v>1585</v>
      </c>
      <c r="F2546">
        <v>1.7619951206288968E-3</v>
      </c>
      <c r="G2546">
        <v>53.8</v>
      </c>
      <c r="H2546">
        <v>9.4795337489834638E-2</v>
      </c>
      <c r="I2546">
        <v>72.599999999999994</v>
      </c>
      <c r="J2546">
        <v>0.12792084575765789</v>
      </c>
      <c r="K2546">
        <v>63.72999999999999</v>
      </c>
      <c r="L2546">
        <v>0.11229194903767957</v>
      </c>
      <c r="M2546" s="41">
        <v>-1.6869926825165749E-2</v>
      </c>
      <c r="N2546" s="41">
        <v>-2.9724728751308585E-5</v>
      </c>
    </row>
    <row r="2547" spans="1:14" x14ac:dyDescent="0.25">
      <c r="A2547">
        <v>7820412</v>
      </c>
      <c r="B2547" t="s">
        <v>27</v>
      </c>
      <c r="C2547" t="s">
        <v>5</v>
      </c>
      <c r="D2547" t="s">
        <v>1204</v>
      </c>
      <c r="E2547" t="s">
        <v>1586</v>
      </c>
      <c r="F2547">
        <v>1.3553808620222281E-4</v>
      </c>
      <c r="G2547">
        <v>65.3</v>
      </c>
      <c r="H2547">
        <v>8.8506370290051487E-3</v>
      </c>
      <c r="I2547">
        <v>73.5</v>
      </c>
      <c r="J2547">
        <v>9.9620493358633759E-3</v>
      </c>
      <c r="K2547">
        <v>75.36</v>
      </c>
      <c r="L2547">
        <v>1.0214150176199512E-2</v>
      </c>
      <c r="M2547" s="41">
        <v>4.5900698751211166E-2</v>
      </c>
      <c r="N2547" s="41">
        <v>6.2212928640839202E-6</v>
      </c>
    </row>
    <row r="2548" spans="1:14" x14ac:dyDescent="0.25">
      <c r="A2548">
        <v>7820412</v>
      </c>
      <c r="B2548" t="s">
        <v>27</v>
      </c>
      <c r="C2548" t="s">
        <v>5</v>
      </c>
      <c r="D2548" t="s">
        <v>512</v>
      </c>
      <c r="E2548" t="s">
        <v>797</v>
      </c>
      <c r="F2548">
        <v>9.4876660341555979E-4</v>
      </c>
      <c r="G2548">
        <v>66.2</v>
      </c>
      <c r="H2548">
        <v>6.2808349146110054E-2</v>
      </c>
      <c r="I2548">
        <v>66.8</v>
      </c>
      <c r="J2548">
        <v>6.3377609108159386E-2</v>
      </c>
      <c r="K2548">
        <v>71.259999999999991</v>
      </c>
      <c r="L2548">
        <v>6.7609108159392778E-2</v>
      </c>
      <c r="M2548" s="41">
        <v>-3.1434416770935059E-2</v>
      </c>
      <c r="N2548" s="41">
        <v>-2.9823924830109164E-5</v>
      </c>
    </row>
    <row r="2549" spans="1:14" x14ac:dyDescent="0.25">
      <c r="A2549">
        <v>7820412</v>
      </c>
      <c r="B2549" t="s">
        <v>27</v>
      </c>
      <c r="C2549" t="s">
        <v>5</v>
      </c>
      <c r="D2549" t="s">
        <v>512</v>
      </c>
      <c r="E2549" t="s">
        <v>1587</v>
      </c>
      <c r="F2549">
        <v>1.626457034426674E-3</v>
      </c>
      <c r="G2549">
        <v>72.900000000000006</v>
      </c>
      <c r="H2549">
        <v>0.11856871780970454</v>
      </c>
      <c r="I2549">
        <v>68.599999999999994</v>
      </c>
      <c r="J2549">
        <v>0.11157495256166983</v>
      </c>
      <c r="K2549">
        <v>71.115000000000009</v>
      </c>
      <c r="L2549">
        <v>0.11566549200325293</v>
      </c>
      <c r="M2549" s="41">
        <v>-5.0766296684741974E-2</v>
      </c>
      <c r="N2549" s="41">
        <v>-8.2569200354690116E-5</v>
      </c>
    </row>
    <row r="2550" spans="1:14" x14ac:dyDescent="0.25">
      <c r="A2550">
        <v>7820412</v>
      </c>
      <c r="B2550" t="s">
        <v>27</v>
      </c>
      <c r="C2550" t="s">
        <v>5</v>
      </c>
      <c r="D2550" t="s">
        <v>1211</v>
      </c>
      <c r="E2550" t="s">
        <v>1588</v>
      </c>
      <c r="F2550">
        <v>1.3553808620222281E-4</v>
      </c>
      <c r="G2550">
        <v>61.5</v>
      </c>
      <c r="H2550">
        <v>8.335592301436703E-3</v>
      </c>
      <c r="I2550">
        <v>93.5</v>
      </c>
      <c r="J2550">
        <v>1.2672811059907833E-2</v>
      </c>
      <c r="K2550">
        <v>76.875</v>
      </c>
      <c r="L2550">
        <v>1.0419490376795879E-2</v>
      </c>
      <c r="M2550" s="41">
        <v>-0.34958913922309875</v>
      </c>
      <c r="N2550" s="41">
        <v>-4.738264288738123E-5</v>
      </c>
    </row>
    <row r="2551" spans="1:14" x14ac:dyDescent="0.25">
      <c r="A2551">
        <v>7820412</v>
      </c>
      <c r="B2551" t="s">
        <v>27</v>
      </c>
      <c r="C2551" t="s">
        <v>5</v>
      </c>
      <c r="D2551" t="s">
        <v>1589</v>
      </c>
      <c r="E2551" t="s">
        <v>1590</v>
      </c>
      <c r="F2551">
        <v>1.3553808620222281E-4</v>
      </c>
      <c r="G2551">
        <v>64.400000000000006</v>
      </c>
      <c r="H2551">
        <v>8.7286527514231493E-3</v>
      </c>
      <c r="I2551">
        <v>53.3</v>
      </c>
      <c r="J2551">
        <v>7.2241799945784758E-3</v>
      </c>
      <c r="K2551">
        <v>69.454999999999998</v>
      </c>
      <c r="L2551">
        <v>9.4137977771753846E-3</v>
      </c>
      <c r="M2551" s="41">
        <v>-6.0149013996124268E-2</v>
      </c>
      <c r="N2551" s="41">
        <v>-8.152482243985397E-6</v>
      </c>
    </row>
    <row r="2552" spans="1:14" x14ac:dyDescent="0.25">
      <c r="A2552">
        <v>7820412</v>
      </c>
      <c r="B2552" t="s">
        <v>27</v>
      </c>
      <c r="C2552" t="s">
        <v>5</v>
      </c>
      <c r="D2552" t="s">
        <v>1214</v>
      </c>
      <c r="E2552" t="s">
        <v>1591</v>
      </c>
      <c r="F2552">
        <v>6.7769043101111417E-4</v>
      </c>
      <c r="G2552">
        <v>96.9</v>
      </c>
      <c r="H2552">
        <v>6.5668202764976966E-2</v>
      </c>
      <c r="I2552">
        <v>94.4</v>
      </c>
      <c r="J2552">
        <v>6.3973976687449183E-2</v>
      </c>
      <c r="K2552">
        <v>93.859999999999985</v>
      </c>
      <c r="L2552">
        <v>6.3608023854703169E-2</v>
      </c>
      <c r="M2552" s="41">
        <v>-0.11179368942975998</v>
      </c>
      <c r="N2552" s="41">
        <v>-7.5761513573976676E-5</v>
      </c>
    </row>
    <row r="2553" spans="1:14" x14ac:dyDescent="0.25">
      <c r="A2553">
        <v>7820412</v>
      </c>
      <c r="B2553" t="s">
        <v>27</v>
      </c>
      <c r="C2553" t="s">
        <v>5</v>
      </c>
      <c r="D2553" t="s">
        <v>1217</v>
      </c>
      <c r="E2553" t="s">
        <v>1592</v>
      </c>
      <c r="F2553">
        <v>2.7107617240444562E-4</v>
      </c>
      <c r="G2553">
        <v>36.799999999999997</v>
      </c>
      <c r="H2553">
        <v>9.9756031444835983E-3</v>
      </c>
      <c r="I2553">
        <v>70.099999999999994</v>
      </c>
      <c r="J2553">
        <v>1.9002439685551636E-2</v>
      </c>
      <c r="K2553">
        <v>60.334999999999994</v>
      </c>
      <c r="L2553">
        <v>1.6355380862022224E-2</v>
      </c>
      <c r="M2553" s="41">
        <v>-0.16710515320301056</v>
      </c>
      <c r="N2553" s="41">
        <v>-4.5298225319330589E-5</v>
      </c>
    </row>
    <row r="2554" spans="1:14" x14ac:dyDescent="0.25">
      <c r="A2554">
        <v>7820412</v>
      </c>
      <c r="B2554" t="s">
        <v>27</v>
      </c>
      <c r="C2554" t="s">
        <v>5</v>
      </c>
      <c r="D2554" t="s">
        <v>1593</v>
      </c>
      <c r="E2554" t="s">
        <v>1594</v>
      </c>
      <c r="F2554">
        <v>4.0661425860666849E-4</v>
      </c>
      <c r="G2554">
        <v>59</v>
      </c>
      <c r="H2554">
        <v>2.3990241257793442E-2</v>
      </c>
      <c r="I2554">
        <v>67.3</v>
      </c>
      <c r="J2554">
        <v>2.7365139604228789E-2</v>
      </c>
      <c r="K2554">
        <v>68.394999999999996</v>
      </c>
      <c r="L2554">
        <v>2.781038221740309E-2</v>
      </c>
      <c r="M2554" s="41">
        <v>7.1008846163749695E-2</v>
      </c>
      <c r="N2554" s="41">
        <v>2.8873209337388057E-5</v>
      </c>
    </row>
    <row r="2555" spans="1:14" x14ac:dyDescent="0.25">
      <c r="A2555">
        <v>7820412</v>
      </c>
      <c r="B2555" t="s">
        <v>27</v>
      </c>
      <c r="C2555" t="s">
        <v>5</v>
      </c>
      <c r="D2555" t="s">
        <v>1220</v>
      </c>
      <c r="E2555" t="s">
        <v>1595</v>
      </c>
      <c r="F2555">
        <v>5.4215234480889125E-4</v>
      </c>
      <c r="G2555">
        <v>52.7</v>
      </c>
      <c r="H2555">
        <v>2.8571428571428571E-2</v>
      </c>
      <c r="I2555">
        <v>84.4</v>
      </c>
      <c r="J2555">
        <v>4.5757657901870426E-2</v>
      </c>
      <c r="K2555">
        <v>67.490000000000009</v>
      </c>
      <c r="L2555">
        <v>3.6589861751152072E-2</v>
      </c>
      <c r="M2555" s="41">
        <v>-1.6106799244880676E-2</v>
      </c>
      <c r="N2555" s="41">
        <v>-8.7323389779781372E-6</v>
      </c>
    </row>
    <row r="2556" spans="1:14" x14ac:dyDescent="0.25">
      <c r="A2556">
        <v>7820412</v>
      </c>
      <c r="B2556" t="s">
        <v>27</v>
      </c>
      <c r="C2556" t="s">
        <v>5</v>
      </c>
      <c r="D2556" t="s">
        <v>92</v>
      </c>
      <c r="E2556" t="s">
        <v>129</v>
      </c>
      <c r="F2556">
        <v>5.4215234480889125E-4</v>
      </c>
      <c r="G2556">
        <v>68.5</v>
      </c>
      <c r="H2556">
        <v>3.7137435619409048E-2</v>
      </c>
      <c r="I2556">
        <v>90.5</v>
      </c>
      <c r="J2556">
        <v>4.9064787205204657E-2</v>
      </c>
      <c r="K2556">
        <v>80.155000000000001</v>
      </c>
      <c r="L2556">
        <v>4.3456221198156682E-2</v>
      </c>
      <c r="M2556" s="41">
        <v>3.5807367414236069E-2</v>
      </c>
      <c r="N2556" s="41">
        <v>1.9413048205061571E-5</v>
      </c>
    </row>
    <row r="2557" spans="1:14" x14ac:dyDescent="0.25">
      <c r="A2557">
        <v>7820412</v>
      </c>
      <c r="B2557" t="s">
        <v>27</v>
      </c>
      <c r="C2557" t="s">
        <v>5</v>
      </c>
      <c r="D2557" t="s">
        <v>97</v>
      </c>
      <c r="E2557" t="s">
        <v>1596</v>
      </c>
      <c r="F2557">
        <v>9.4876660341555979E-4</v>
      </c>
      <c r="G2557">
        <v>56.4</v>
      </c>
      <c r="H2557">
        <v>5.3510436432637573E-2</v>
      </c>
      <c r="I2557">
        <v>82.1</v>
      </c>
      <c r="J2557">
        <v>7.7893738140417459E-2</v>
      </c>
      <c r="K2557">
        <v>67.105000000000004</v>
      </c>
      <c r="L2557">
        <v>6.3666982922201146E-2</v>
      </c>
      <c r="M2557" s="41">
        <v>-0.10023084282875061</v>
      </c>
      <c r="N2557" s="41">
        <v>-9.5095676308112537E-5</v>
      </c>
    </row>
    <row r="2558" spans="1:14" x14ac:dyDescent="0.25">
      <c r="A2558">
        <v>7820412</v>
      </c>
      <c r="B2558" t="s">
        <v>27</v>
      </c>
      <c r="C2558" t="s">
        <v>5</v>
      </c>
      <c r="D2558" t="s">
        <v>798</v>
      </c>
      <c r="E2558" t="s">
        <v>1597</v>
      </c>
      <c r="F2558">
        <v>1.0843046896177825E-3</v>
      </c>
      <c r="G2558">
        <v>60.6</v>
      </c>
      <c r="H2558">
        <v>6.5708864190837615E-2</v>
      </c>
      <c r="I2558">
        <v>53.4</v>
      </c>
      <c r="J2558">
        <v>5.7901870425589586E-2</v>
      </c>
      <c r="K2558">
        <v>62.43</v>
      </c>
      <c r="L2558">
        <v>6.7693141772838167E-2</v>
      </c>
      <c r="M2558" s="41">
        <v>-6.4587958157062531E-2</v>
      </c>
      <c r="N2558" s="41">
        <v>-7.0033025922540005E-5</v>
      </c>
    </row>
    <row r="2559" spans="1:14" x14ac:dyDescent="0.25">
      <c r="A2559">
        <v>7820412</v>
      </c>
      <c r="B2559" t="s">
        <v>27</v>
      </c>
      <c r="C2559" t="s">
        <v>5</v>
      </c>
      <c r="D2559" t="s">
        <v>369</v>
      </c>
      <c r="E2559" t="s">
        <v>1598</v>
      </c>
      <c r="F2559">
        <v>4.8793711032800221E-3</v>
      </c>
      <c r="G2559">
        <v>58.9</v>
      </c>
      <c r="H2559">
        <v>0.28739495798319331</v>
      </c>
      <c r="I2559">
        <v>43.1</v>
      </c>
      <c r="J2559">
        <v>0.21030089455136897</v>
      </c>
      <c r="K2559">
        <v>55.525000000000006</v>
      </c>
      <c r="L2559">
        <v>0.27092708050962327</v>
      </c>
      <c r="M2559" s="41">
        <v>-6.3058190047740936E-2</v>
      </c>
      <c r="N2559" s="41">
        <v>-3.0768431034408698E-4</v>
      </c>
    </row>
    <row r="2560" spans="1:14" x14ac:dyDescent="0.25">
      <c r="A2560">
        <v>7820412</v>
      </c>
      <c r="B2560" t="s">
        <v>27</v>
      </c>
      <c r="C2560" t="s">
        <v>5</v>
      </c>
      <c r="D2560" t="s">
        <v>369</v>
      </c>
      <c r="E2560" t="s">
        <v>1598</v>
      </c>
      <c r="F2560">
        <v>6.7769043101111417E-4</v>
      </c>
      <c r="G2560">
        <v>58.9</v>
      </c>
      <c r="H2560">
        <v>3.9915966386554626E-2</v>
      </c>
      <c r="I2560">
        <v>43.1</v>
      </c>
      <c r="J2560">
        <v>2.9208457576579021E-2</v>
      </c>
      <c r="K2560">
        <v>55.525000000000006</v>
      </c>
      <c r="L2560">
        <v>3.7628761181892116E-2</v>
      </c>
      <c r="M2560" s="41">
        <v>-6.3058190047740936E-2</v>
      </c>
      <c r="N2560" s="41">
        <v>-4.2733931992234302E-5</v>
      </c>
    </row>
    <row r="2561" spans="1:14" x14ac:dyDescent="0.25">
      <c r="A2561">
        <v>7820412</v>
      </c>
      <c r="B2561" t="s">
        <v>27</v>
      </c>
      <c r="C2561" t="s">
        <v>5</v>
      </c>
      <c r="D2561" t="s">
        <v>371</v>
      </c>
      <c r="E2561" t="s">
        <v>390</v>
      </c>
      <c r="F2561">
        <v>1.8975332068311196E-3</v>
      </c>
      <c r="G2561">
        <v>69.2</v>
      </c>
      <c r="H2561">
        <v>0.13130929791271348</v>
      </c>
      <c r="I2561" t="s">
        <v>8</v>
      </c>
      <c r="J2561" t="s">
        <v>99</v>
      </c>
      <c r="K2561" t="s">
        <v>9</v>
      </c>
      <c r="L2561" t="s">
        <v>99</v>
      </c>
      <c r="M2561" s="41">
        <v>3.9135277271270752E-2</v>
      </c>
      <c r="N2561" s="41">
        <v>7.4260488180779422E-5</v>
      </c>
    </row>
    <row r="2562" spans="1:14" x14ac:dyDescent="0.25">
      <c r="A2562">
        <v>7820412</v>
      </c>
      <c r="B2562" t="s">
        <v>27</v>
      </c>
      <c r="C2562" t="s">
        <v>5</v>
      </c>
      <c r="D2562" t="s">
        <v>371</v>
      </c>
      <c r="E2562" t="s">
        <v>391</v>
      </c>
      <c r="F2562">
        <v>4.0661425860666849E-4</v>
      </c>
      <c r="G2562">
        <v>73.2</v>
      </c>
      <c r="H2562">
        <v>2.9764163730008134E-2</v>
      </c>
      <c r="I2562">
        <v>100</v>
      </c>
      <c r="J2562">
        <v>4.0661425860666851E-2</v>
      </c>
      <c r="K2562" t="s">
        <v>9</v>
      </c>
      <c r="L2562" t="s">
        <v>99</v>
      </c>
      <c r="M2562" s="41">
        <v>0.19262610375881195</v>
      </c>
      <c r="N2562" s="41">
        <v>7.8324520368180516E-5</v>
      </c>
    </row>
    <row r="2563" spans="1:14" x14ac:dyDescent="0.25">
      <c r="A2563">
        <v>7820412</v>
      </c>
      <c r="B2563" t="s">
        <v>27</v>
      </c>
      <c r="C2563" t="s">
        <v>5</v>
      </c>
      <c r="D2563" t="s">
        <v>800</v>
      </c>
      <c r="E2563" t="s">
        <v>1599</v>
      </c>
      <c r="F2563">
        <v>2.8462998102466793E-3</v>
      </c>
      <c r="G2563">
        <v>51.4</v>
      </c>
      <c r="H2563">
        <v>0.14629981024667932</v>
      </c>
      <c r="I2563">
        <v>58.8</v>
      </c>
      <c r="J2563">
        <v>0.16736242884250474</v>
      </c>
      <c r="K2563">
        <v>63.629999999999995</v>
      </c>
      <c r="L2563">
        <v>0.18111005692599619</v>
      </c>
      <c r="M2563" s="41">
        <v>-0.12820731103420258</v>
      </c>
      <c r="N2563" s="41">
        <v>-3.6491644506888779E-4</v>
      </c>
    </row>
    <row r="2564" spans="1:14" x14ac:dyDescent="0.25">
      <c r="A2564">
        <v>7820412</v>
      </c>
      <c r="B2564" t="s">
        <v>27</v>
      </c>
      <c r="C2564" t="s">
        <v>5</v>
      </c>
      <c r="D2564" t="s">
        <v>800</v>
      </c>
      <c r="E2564" t="s">
        <v>1600</v>
      </c>
      <c r="F2564">
        <v>2.0330712930333424E-3</v>
      </c>
      <c r="G2564">
        <v>56.1</v>
      </c>
      <c r="H2564">
        <v>0.11405529953917051</v>
      </c>
      <c r="I2564">
        <v>57.3</v>
      </c>
      <c r="J2564">
        <v>0.11649498509081051</v>
      </c>
      <c r="K2564">
        <v>60.189999999999991</v>
      </c>
      <c r="L2564">
        <v>0.12237056112767686</v>
      </c>
      <c r="M2564" s="41">
        <v>-0.13004022836685181</v>
      </c>
      <c r="N2564" s="41">
        <v>-2.6438105523214655E-4</v>
      </c>
    </row>
    <row r="2565" spans="1:14" x14ac:dyDescent="0.25">
      <c r="A2565">
        <v>7820412</v>
      </c>
      <c r="B2565" t="s">
        <v>27</v>
      </c>
      <c r="C2565" t="s">
        <v>5</v>
      </c>
      <c r="D2565" t="s">
        <v>806</v>
      </c>
      <c r="E2565" t="s">
        <v>1601</v>
      </c>
      <c r="F2565">
        <v>1.2198427758200055E-3</v>
      </c>
      <c r="G2565">
        <v>66.5</v>
      </c>
      <c r="H2565">
        <v>8.1119544592030371E-2</v>
      </c>
      <c r="I2565">
        <v>95.2</v>
      </c>
      <c r="J2565">
        <v>0.11612903225806454</v>
      </c>
      <c r="K2565">
        <v>79.075000000000003</v>
      </c>
      <c r="L2565">
        <v>9.6459067497966941E-2</v>
      </c>
      <c r="M2565" s="41">
        <v>0.23573236167430878</v>
      </c>
      <c r="N2565" s="41">
        <v>2.875564184153943E-4</v>
      </c>
    </row>
    <row r="2566" spans="1:14" x14ac:dyDescent="0.25">
      <c r="A2566">
        <v>7820412</v>
      </c>
      <c r="B2566" t="s">
        <v>27</v>
      </c>
      <c r="C2566" t="s">
        <v>5</v>
      </c>
      <c r="D2566" t="s">
        <v>808</v>
      </c>
      <c r="E2566" t="s">
        <v>1602</v>
      </c>
      <c r="F2566">
        <v>2.5752236378422336E-3</v>
      </c>
      <c r="G2566">
        <v>89.8</v>
      </c>
      <c r="H2566">
        <v>0.23125508267823258</v>
      </c>
      <c r="I2566">
        <v>99.4</v>
      </c>
      <c r="J2566">
        <v>0.25597722960151803</v>
      </c>
      <c r="K2566">
        <v>91.17</v>
      </c>
      <c r="L2566">
        <v>0.23478313906207646</v>
      </c>
      <c r="M2566" s="41">
        <v>0.19071830809116364</v>
      </c>
      <c r="N2566" s="41">
        <v>4.9114229516564233E-4</v>
      </c>
    </row>
    <row r="2567" spans="1:14" x14ac:dyDescent="0.25">
      <c r="A2567">
        <v>7820412</v>
      </c>
      <c r="B2567" t="s">
        <v>27</v>
      </c>
      <c r="C2567" t="s">
        <v>5</v>
      </c>
      <c r="D2567" t="s">
        <v>1236</v>
      </c>
      <c r="E2567" t="s">
        <v>1603</v>
      </c>
      <c r="F2567">
        <v>2.168609379235565E-3</v>
      </c>
      <c r="G2567">
        <v>76.2</v>
      </c>
      <c r="H2567">
        <v>0.16524803469775007</v>
      </c>
      <c r="I2567">
        <v>49.5</v>
      </c>
      <c r="J2567">
        <v>0.10734616427216047</v>
      </c>
      <c r="K2567">
        <v>69.98</v>
      </c>
      <c r="L2567">
        <v>0.15175928435890484</v>
      </c>
      <c r="M2567" s="41">
        <v>-3.4451019018888474E-2</v>
      </c>
      <c r="N2567" s="41">
        <v>-7.4710802968584373E-5</v>
      </c>
    </row>
    <row r="2568" spans="1:14" x14ac:dyDescent="0.25">
      <c r="A2568">
        <v>7820412</v>
      </c>
      <c r="B2568" t="s">
        <v>27</v>
      </c>
      <c r="C2568" t="s">
        <v>5</v>
      </c>
      <c r="D2568" t="s">
        <v>811</v>
      </c>
      <c r="E2568" t="s">
        <v>1604</v>
      </c>
      <c r="F2568">
        <v>1.7619951206288968E-3</v>
      </c>
      <c r="G2568">
        <v>65.8</v>
      </c>
      <c r="H2568">
        <v>0.1159392789373814</v>
      </c>
      <c r="I2568">
        <v>59.1</v>
      </c>
      <c r="J2568">
        <v>0.1041339116291678</v>
      </c>
      <c r="K2568">
        <v>68.094999999999999</v>
      </c>
      <c r="L2568">
        <v>0.11998305773922473</v>
      </c>
      <c r="M2568" s="41">
        <v>-0.13852143287658691</v>
      </c>
      <c r="N2568" s="41">
        <v>-2.4407408883106939E-4</v>
      </c>
    </row>
    <row r="2569" spans="1:14" x14ac:dyDescent="0.25">
      <c r="A2569">
        <v>7820412</v>
      </c>
      <c r="B2569" t="s">
        <v>27</v>
      </c>
      <c r="C2569" t="s">
        <v>5</v>
      </c>
      <c r="D2569" t="s">
        <v>207</v>
      </c>
      <c r="E2569" t="s">
        <v>974</v>
      </c>
      <c r="F2569">
        <v>8.1322851721333698E-4</v>
      </c>
      <c r="G2569">
        <v>62.4</v>
      </c>
      <c r="H2569">
        <v>5.0745459474112228E-2</v>
      </c>
      <c r="I2569">
        <v>84.1</v>
      </c>
      <c r="J2569">
        <v>6.8392518297641633E-2</v>
      </c>
      <c r="K2569">
        <v>73.199999999999989</v>
      </c>
      <c r="L2569">
        <v>5.952832746001626E-2</v>
      </c>
      <c r="M2569" s="41">
        <v>4.1705276817083359E-2</v>
      </c>
      <c r="N2569" s="41">
        <v>3.3915920425928457E-5</v>
      </c>
    </row>
    <row r="2570" spans="1:14" x14ac:dyDescent="0.25">
      <c r="A2570">
        <v>7820412</v>
      </c>
      <c r="B2570" t="s">
        <v>27</v>
      </c>
      <c r="C2570" t="s">
        <v>5</v>
      </c>
      <c r="D2570" t="s">
        <v>613</v>
      </c>
      <c r="E2570" t="s">
        <v>814</v>
      </c>
      <c r="F2570">
        <v>1.3553808620222281E-4</v>
      </c>
      <c r="G2570">
        <v>48.4</v>
      </c>
      <c r="H2570">
        <v>6.5600433721875835E-3</v>
      </c>
      <c r="I2570">
        <v>58.2</v>
      </c>
      <c r="J2570">
        <v>7.8883166169693673E-3</v>
      </c>
      <c r="K2570">
        <v>61.365000000000002</v>
      </c>
      <c r="L2570">
        <v>8.3172946597994037E-3</v>
      </c>
      <c r="M2570" s="41">
        <v>-0.12198418378829956</v>
      </c>
      <c r="N2570" s="41">
        <v>-1.6533502817606337E-5</v>
      </c>
    </row>
    <row r="2571" spans="1:14" x14ac:dyDescent="0.25">
      <c r="A2571">
        <v>7820412</v>
      </c>
      <c r="B2571" t="s">
        <v>27</v>
      </c>
      <c r="C2571" t="s">
        <v>5</v>
      </c>
      <c r="D2571" t="s">
        <v>815</v>
      </c>
      <c r="E2571" t="s">
        <v>1605</v>
      </c>
      <c r="F2571">
        <v>2.168609379235565E-3</v>
      </c>
      <c r="G2571">
        <v>47.6</v>
      </c>
      <c r="H2571">
        <v>0.1032258064516129</v>
      </c>
      <c r="I2571">
        <v>74.599999999999994</v>
      </c>
      <c r="J2571">
        <v>0.16177825969097315</v>
      </c>
      <c r="K2571">
        <v>69.174999999999997</v>
      </c>
      <c r="L2571">
        <v>0.15001355380862019</v>
      </c>
      <c r="M2571" s="41">
        <v>2.2752411663532257E-2</v>
      </c>
      <c r="N2571" s="41">
        <v>4.9341093333764715E-5</v>
      </c>
    </row>
    <row r="2572" spans="1:14" x14ac:dyDescent="0.25">
      <c r="A2572">
        <v>7820412</v>
      </c>
      <c r="B2572" t="s">
        <v>27</v>
      </c>
      <c r="C2572" t="s">
        <v>5</v>
      </c>
      <c r="D2572" t="s">
        <v>817</v>
      </c>
      <c r="E2572" t="s">
        <v>1606</v>
      </c>
      <c r="F2572">
        <v>5.4215234480889125E-4</v>
      </c>
      <c r="G2572">
        <v>56.9</v>
      </c>
      <c r="H2572">
        <v>3.0848468419625911E-2</v>
      </c>
      <c r="I2572">
        <v>91.1</v>
      </c>
      <c r="J2572">
        <v>4.9390078612089987E-2</v>
      </c>
      <c r="K2572">
        <v>74.435000000000002</v>
      </c>
      <c r="L2572">
        <v>4.0355109785849823E-2</v>
      </c>
      <c r="M2572" s="41">
        <v>1.9199743866920471E-2</v>
      </c>
      <c r="N2572" s="41">
        <v>1.0409186157181062E-5</v>
      </c>
    </row>
    <row r="2573" spans="1:14" x14ac:dyDescent="0.25">
      <c r="A2573">
        <v>7820412</v>
      </c>
      <c r="B2573" t="s">
        <v>27</v>
      </c>
      <c r="C2573" t="s">
        <v>5</v>
      </c>
      <c r="D2573" t="s">
        <v>615</v>
      </c>
      <c r="E2573" t="s">
        <v>1607</v>
      </c>
      <c r="F2573">
        <v>6.7769043101111417E-4</v>
      </c>
      <c r="G2573">
        <v>30.8</v>
      </c>
      <c r="H2573">
        <v>2.0872865275142316E-2</v>
      </c>
      <c r="I2573">
        <v>86.9</v>
      </c>
      <c r="J2573">
        <v>5.8891298454865827E-2</v>
      </c>
      <c r="K2573">
        <v>57.615000000000002</v>
      </c>
      <c r="L2573">
        <v>3.9045134182705346E-2</v>
      </c>
      <c r="M2573" s="41">
        <v>-4.2255494743585587E-2</v>
      </c>
      <c r="N2573" s="41">
        <v>-2.8636144445368384E-5</v>
      </c>
    </row>
    <row r="2574" spans="1:14" x14ac:dyDescent="0.25">
      <c r="A2574">
        <v>7820412</v>
      </c>
      <c r="B2574" t="s">
        <v>27</v>
      </c>
      <c r="C2574" t="s">
        <v>5</v>
      </c>
      <c r="D2574" t="s">
        <v>1608</v>
      </c>
      <c r="E2574" t="s">
        <v>1609</v>
      </c>
      <c r="F2574">
        <v>5.4215234480889125E-4</v>
      </c>
      <c r="G2574">
        <v>31.7</v>
      </c>
      <c r="H2574">
        <v>1.7186229330441852E-2</v>
      </c>
      <c r="I2574">
        <v>11.4</v>
      </c>
      <c r="J2574">
        <v>6.1805367308213604E-3</v>
      </c>
      <c r="K2574">
        <v>38.15</v>
      </c>
      <c r="L2574">
        <v>2.06831119544592E-2</v>
      </c>
      <c r="M2574" s="41">
        <v>-0.25008460879325867</v>
      </c>
      <c r="N2574" s="41">
        <v>-1.3558395705787945E-4</v>
      </c>
    </row>
    <row r="2575" spans="1:14" x14ac:dyDescent="0.25">
      <c r="A2575">
        <v>7820412</v>
      </c>
      <c r="B2575" t="s">
        <v>27</v>
      </c>
      <c r="C2575" t="s">
        <v>5</v>
      </c>
      <c r="D2575" t="s">
        <v>376</v>
      </c>
      <c r="E2575" t="s">
        <v>392</v>
      </c>
      <c r="F2575">
        <v>4.0661425860666849E-4</v>
      </c>
      <c r="G2575">
        <v>33.1</v>
      </c>
      <c r="H2575">
        <v>1.3458931959880727E-2</v>
      </c>
      <c r="I2575">
        <v>45.3</v>
      </c>
      <c r="J2575">
        <v>1.8419625914882082E-2</v>
      </c>
      <c r="K2575">
        <v>51.004999999999995</v>
      </c>
      <c r="L2575">
        <v>2.0739360260233125E-2</v>
      </c>
      <c r="M2575" s="41">
        <v>-0.19110563397407532</v>
      </c>
      <c r="N2575" s="41">
        <v>-7.7706275673925993E-5</v>
      </c>
    </row>
    <row r="2576" spans="1:14" x14ac:dyDescent="0.25">
      <c r="A2576">
        <v>7820412</v>
      </c>
      <c r="B2576" t="s">
        <v>27</v>
      </c>
      <c r="C2576" t="s">
        <v>5</v>
      </c>
      <c r="D2576" t="s">
        <v>102</v>
      </c>
      <c r="E2576" t="s">
        <v>130</v>
      </c>
      <c r="F2576">
        <v>8.1322851721333698E-4</v>
      </c>
      <c r="G2576">
        <v>75.7</v>
      </c>
      <c r="H2576">
        <v>6.1561398753049612E-2</v>
      </c>
      <c r="I2576">
        <v>75.8</v>
      </c>
      <c r="J2576">
        <v>6.1642721604770939E-2</v>
      </c>
      <c r="K2576">
        <v>75.664999999999992</v>
      </c>
      <c r="L2576">
        <v>6.1532935754947136E-2</v>
      </c>
      <c r="M2576" s="41">
        <v>-2.707807719707489E-2</v>
      </c>
      <c r="N2576" s="41">
        <v>-2.2020664567965484E-5</v>
      </c>
    </row>
    <row r="2577" spans="1:14" x14ac:dyDescent="0.25">
      <c r="A2577">
        <v>7820412</v>
      </c>
      <c r="B2577" t="s">
        <v>27</v>
      </c>
      <c r="C2577" t="s">
        <v>5</v>
      </c>
      <c r="D2577" t="s">
        <v>821</v>
      </c>
      <c r="E2577" t="s">
        <v>1610</v>
      </c>
      <c r="F2577">
        <v>1.3553808620222281E-4</v>
      </c>
      <c r="G2577">
        <v>73.5</v>
      </c>
      <c r="H2577">
        <v>9.9620493358633759E-3</v>
      </c>
      <c r="I2577">
        <v>53.6</v>
      </c>
      <c r="J2577">
        <v>7.2648414204391429E-3</v>
      </c>
      <c r="K2577">
        <v>68.91</v>
      </c>
      <c r="L2577">
        <v>9.3399295201951737E-3</v>
      </c>
      <c r="M2577" s="41">
        <v>-7.1635022759437561E-2</v>
      </c>
      <c r="N2577" s="41">
        <v>-9.7092738898668408E-6</v>
      </c>
    </row>
    <row r="2578" spans="1:14" x14ac:dyDescent="0.25">
      <c r="A2578">
        <v>7820412</v>
      </c>
      <c r="B2578" t="s">
        <v>27</v>
      </c>
      <c r="C2578" t="s">
        <v>5</v>
      </c>
      <c r="D2578" t="s">
        <v>823</v>
      </c>
      <c r="E2578" t="s">
        <v>1611</v>
      </c>
      <c r="F2578">
        <v>1.0843046896177825E-3</v>
      </c>
      <c r="G2578">
        <v>52.2</v>
      </c>
      <c r="H2578">
        <v>5.6600704798048247E-2</v>
      </c>
      <c r="I2578">
        <v>60.1</v>
      </c>
      <c r="J2578">
        <v>6.5166711846028735E-2</v>
      </c>
      <c r="K2578">
        <v>61.14</v>
      </c>
      <c r="L2578">
        <v>6.6294388723231221E-2</v>
      </c>
      <c r="M2578" s="41">
        <v>-0.16457127034664154</v>
      </c>
      <c r="N2578" s="41">
        <v>-1.7844540021321934E-4</v>
      </c>
    </row>
    <row r="2579" spans="1:14" x14ac:dyDescent="0.25">
      <c r="A2579">
        <v>7820412</v>
      </c>
      <c r="B2579" t="s">
        <v>27</v>
      </c>
      <c r="C2579" t="s">
        <v>5</v>
      </c>
      <c r="D2579" t="s">
        <v>823</v>
      </c>
      <c r="E2579" t="s">
        <v>1612</v>
      </c>
      <c r="F2579">
        <v>5.4215234480889125E-4</v>
      </c>
      <c r="G2579">
        <v>62.5</v>
      </c>
      <c r="H2579">
        <v>3.3884521550555706E-2</v>
      </c>
      <c r="I2579">
        <v>67.8</v>
      </c>
      <c r="J2579">
        <v>3.6757928978042823E-2</v>
      </c>
      <c r="K2579">
        <v>68.525000000000006</v>
      </c>
      <c r="L2579">
        <v>3.7150989428029274E-2</v>
      </c>
      <c r="M2579" s="41">
        <v>-3.2815337181091309E-2</v>
      </c>
      <c r="N2579" s="41">
        <v>-1.7790911998423044E-5</v>
      </c>
    </row>
    <row r="2580" spans="1:14" x14ac:dyDescent="0.25">
      <c r="A2580">
        <v>7820412</v>
      </c>
      <c r="B2580" t="s">
        <v>27</v>
      </c>
      <c r="C2580" t="s">
        <v>5</v>
      </c>
      <c r="D2580" t="s">
        <v>827</v>
      </c>
      <c r="E2580" t="s">
        <v>1613</v>
      </c>
      <c r="F2580">
        <v>2.7107617240444562E-4</v>
      </c>
      <c r="G2580">
        <v>39.299999999999997</v>
      </c>
      <c r="H2580">
        <v>1.0653293575494712E-2</v>
      </c>
      <c r="I2580">
        <v>95.3</v>
      </c>
      <c r="J2580">
        <v>2.5833559230143667E-2</v>
      </c>
      <c r="K2580">
        <v>65.844999999999999</v>
      </c>
      <c r="L2580">
        <v>1.7849010571970723E-2</v>
      </c>
      <c r="M2580" s="41">
        <v>0.25543034076690674</v>
      </c>
      <c r="N2580" s="41">
        <v>6.9241079091056305E-5</v>
      </c>
    </row>
    <row r="2581" spans="1:14" x14ac:dyDescent="0.25">
      <c r="A2581">
        <v>7820412</v>
      </c>
      <c r="B2581" t="s">
        <v>27</v>
      </c>
      <c r="C2581" t="s">
        <v>5</v>
      </c>
      <c r="D2581" t="s">
        <v>827</v>
      </c>
      <c r="E2581" t="s">
        <v>1614</v>
      </c>
      <c r="F2581">
        <v>2.304147465437788E-3</v>
      </c>
      <c r="G2581">
        <v>46</v>
      </c>
      <c r="H2581">
        <v>0.10599078341013825</v>
      </c>
      <c r="I2581">
        <v>40.1</v>
      </c>
      <c r="J2581">
        <v>9.2396313364055307E-2</v>
      </c>
      <c r="K2581">
        <v>52.179999999999993</v>
      </c>
      <c r="L2581">
        <v>0.12023041474654377</v>
      </c>
      <c r="M2581" s="41">
        <v>-0.14047893881797791</v>
      </c>
      <c r="N2581" s="41">
        <v>-3.2368419082483388E-4</v>
      </c>
    </row>
    <row r="2582" spans="1:14" x14ac:dyDescent="0.25">
      <c r="A2582">
        <v>7820412</v>
      </c>
      <c r="B2582" t="s">
        <v>27</v>
      </c>
      <c r="C2582" t="s">
        <v>5</v>
      </c>
      <c r="D2582" t="s">
        <v>827</v>
      </c>
      <c r="E2582" t="s">
        <v>1615</v>
      </c>
      <c r="F2582">
        <v>1.4909189482244511E-3</v>
      </c>
      <c r="G2582">
        <v>37.1</v>
      </c>
      <c r="H2582">
        <v>5.5313092979127142E-2</v>
      </c>
      <c r="I2582">
        <v>84.5</v>
      </c>
      <c r="J2582">
        <v>0.12598265112496612</v>
      </c>
      <c r="K2582">
        <v>65.650000000000006</v>
      </c>
      <c r="L2582">
        <v>9.7878828950935221E-2</v>
      </c>
      <c r="M2582" s="41">
        <v>4.8232242465019226E-2</v>
      </c>
      <c r="N2582" s="41">
        <v>7.1910364206453171E-5</v>
      </c>
    </row>
    <row r="2583" spans="1:14" x14ac:dyDescent="0.25">
      <c r="A2583">
        <v>7820412</v>
      </c>
      <c r="B2583" t="s">
        <v>27</v>
      </c>
      <c r="C2583" t="s">
        <v>5</v>
      </c>
      <c r="D2583" t="s">
        <v>827</v>
      </c>
      <c r="E2583" t="s">
        <v>1616</v>
      </c>
      <c r="F2583">
        <v>1.0843046896177825E-3</v>
      </c>
      <c r="G2583">
        <v>26.1</v>
      </c>
      <c r="H2583">
        <v>2.8300352399024124E-2</v>
      </c>
      <c r="I2583">
        <v>54.2</v>
      </c>
      <c r="J2583">
        <v>5.8769314177283816E-2</v>
      </c>
      <c r="K2583">
        <v>48.64</v>
      </c>
      <c r="L2583">
        <v>5.2740580103008944E-2</v>
      </c>
      <c r="M2583" s="41">
        <v>-7.5312167406082153E-2</v>
      </c>
      <c r="N2583" s="41">
        <v>-8.1661336303694382E-5</v>
      </c>
    </row>
    <row r="2584" spans="1:14" x14ac:dyDescent="0.25">
      <c r="A2584">
        <v>7820412</v>
      </c>
      <c r="B2584" t="s">
        <v>27</v>
      </c>
      <c r="C2584" t="s">
        <v>5</v>
      </c>
      <c r="D2584" t="s">
        <v>827</v>
      </c>
      <c r="E2584" t="s">
        <v>126</v>
      </c>
      <c r="F2584">
        <v>1.4909189482244511E-3</v>
      </c>
      <c r="G2584">
        <v>75.5</v>
      </c>
      <c r="H2584">
        <v>0.11256438059094606</v>
      </c>
      <c r="I2584">
        <v>90.4</v>
      </c>
      <c r="J2584">
        <v>0.1347790729194904</v>
      </c>
      <c r="K2584">
        <v>84.844999999999999</v>
      </c>
      <c r="L2584">
        <v>0.12649701816210357</v>
      </c>
      <c r="M2584" s="41">
        <v>3.7314578890800476E-2</v>
      </c>
      <c r="N2584" s="41">
        <v>5.5633012713310555E-5</v>
      </c>
    </row>
    <row r="2585" spans="1:14" x14ac:dyDescent="0.25">
      <c r="A2585">
        <v>7820412</v>
      </c>
      <c r="B2585" t="s">
        <v>27</v>
      </c>
      <c r="C2585" t="s">
        <v>5</v>
      </c>
      <c r="D2585" t="s">
        <v>827</v>
      </c>
      <c r="E2585" t="s">
        <v>1617</v>
      </c>
      <c r="F2585">
        <v>2.0330712930333424E-3</v>
      </c>
      <c r="G2585">
        <v>55.4</v>
      </c>
      <c r="H2585">
        <v>0.11263214963404716</v>
      </c>
      <c r="I2585">
        <v>56.1</v>
      </c>
      <c r="J2585">
        <v>0.11405529953917051</v>
      </c>
      <c r="K2585">
        <v>62.389999999999993</v>
      </c>
      <c r="L2585">
        <v>0.12684331797235021</v>
      </c>
      <c r="M2585" s="41">
        <v>-0.14511975646018982</v>
      </c>
      <c r="N2585" s="41">
        <v>-2.9503881091120187E-4</v>
      </c>
    </row>
    <row r="2586" spans="1:14" x14ac:dyDescent="0.25">
      <c r="A2586">
        <v>7820412</v>
      </c>
      <c r="B2586" t="s">
        <v>27</v>
      </c>
      <c r="C2586" t="s">
        <v>5</v>
      </c>
      <c r="D2586" t="s">
        <v>827</v>
      </c>
      <c r="E2586" t="s">
        <v>1618</v>
      </c>
      <c r="F2586">
        <v>1.0843046896177825E-3</v>
      </c>
      <c r="G2586">
        <v>36.5</v>
      </c>
      <c r="H2586">
        <v>3.9577121171049064E-2</v>
      </c>
      <c r="I2586">
        <v>89.9</v>
      </c>
      <c r="J2586">
        <v>9.7478991596638656E-2</v>
      </c>
      <c r="K2586">
        <v>63.465000000000003</v>
      </c>
      <c r="L2586">
        <v>6.881539712659257E-2</v>
      </c>
      <c r="M2586" s="41">
        <v>0.19641581177711487</v>
      </c>
      <c r="N2586" s="41">
        <v>2.1297458582500932E-4</v>
      </c>
    </row>
    <row r="2587" spans="1:14" x14ac:dyDescent="0.25">
      <c r="A2587">
        <v>7820412</v>
      </c>
      <c r="B2587" t="s">
        <v>27</v>
      </c>
      <c r="C2587" t="s">
        <v>5</v>
      </c>
      <c r="D2587" t="s">
        <v>346</v>
      </c>
      <c r="E2587" t="s">
        <v>1619</v>
      </c>
      <c r="F2587">
        <v>4.608294930875576E-3</v>
      </c>
      <c r="G2587">
        <v>40.700000000000003</v>
      </c>
      <c r="H2587">
        <v>0.18755760368663596</v>
      </c>
      <c r="I2587">
        <v>75.400000000000006</v>
      </c>
      <c r="J2587">
        <v>0.34746543778801847</v>
      </c>
      <c r="K2587">
        <v>62.99</v>
      </c>
      <c r="L2587">
        <v>0.29027649769585256</v>
      </c>
      <c r="M2587" s="41">
        <v>-9.0157493948936462E-2</v>
      </c>
      <c r="N2587" s="41">
        <v>-4.1547232234532931E-4</v>
      </c>
    </row>
    <row r="2588" spans="1:14" x14ac:dyDescent="0.25">
      <c r="A2588">
        <v>7820412</v>
      </c>
      <c r="B2588" t="s">
        <v>27</v>
      </c>
      <c r="C2588" t="s">
        <v>5</v>
      </c>
      <c r="D2588" t="s">
        <v>346</v>
      </c>
      <c r="E2588" t="s">
        <v>1620</v>
      </c>
      <c r="F2588">
        <v>1.7619951206288968E-3</v>
      </c>
      <c r="G2588">
        <v>62.1</v>
      </c>
      <c r="H2588">
        <v>0.10941989699105449</v>
      </c>
      <c r="I2588">
        <v>80.900000000000006</v>
      </c>
      <c r="J2588">
        <v>0.14254540525887777</v>
      </c>
      <c r="K2588">
        <v>75.314999999999998</v>
      </c>
      <c r="L2588">
        <v>0.13270466251016536</v>
      </c>
      <c r="M2588" s="41">
        <v>2.1033352240920067E-2</v>
      </c>
      <c r="N2588" s="41">
        <v>3.7060664018970032E-5</v>
      </c>
    </row>
    <row r="2589" spans="1:14" x14ac:dyDescent="0.25">
      <c r="A2589">
        <v>7820412</v>
      </c>
      <c r="B2589" t="s">
        <v>27</v>
      </c>
      <c r="C2589" t="s">
        <v>5</v>
      </c>
      <c r="D2589" t="s">
        <v>346</v>
      </c>
      <c r="E2589" t="s">
        <v>1621</v>
      </c>
      <c r="F2589">
        <v>4.2016806722689074E-3</v>
      </c>
      <c r="G2589">
        <v>42</v>
      </c>
      <c r="H2589">
        <v>0.1764705882352941</v>
      </c>
      <c r="I2589">
        <v>53.2</v>
      </c>
      <c r="J2589">
        <v>0.22352941176470589</v>
      </c>
      <c r="K2589">
        <v>59.325000000000003</v>
      </c>
      <c r="L2589">
        <v>0.24926470588235294</v>
      </c>
      <c r="M2589" s="41">
        <v>-0.18229083716869354</v>
      </c>
      <c r="N2589" s="41">
        <v>-7.6592788726341824E-4</v>
      </c>
    </row>
    <row r="2590" spans="1:14" x14ac:dyDescent="0.25">
      <c r="A2590">
        <v>7820412</v>
      </c>
      <c r="B2590" t="s">
        <v>27</v>
      </c>
      <c r="C2590" t="s">
        <v>5</v>
      </c>
      <c r="D2590" t="s">
        <v>1272</v>
      </c>
      <c r="E2590" t="s">
        <v>1622</v>
      </c>
      <c r="F2590">
        <v>1.3553808620222281E-4</v>
      </c>
      <c r="G2590">
        <v>98.5</v>
      </c>
      <c r="H2590">
        <v>1.3350501490918947E-2</v>
      </c>
      <c r="I2590">
        <v>98.4</v>
      </c>
      <c r="J2590">
        <v>1.3336947682298726E-2</v>
      </c>
      <c r="K2590">
        <v>96.68</v>
      </c>
      <c r="L2590">
        <v>1.3103822174030902E-2</v>
      </c>
      <c r="M2590" s="41">
        <v>0.31991875171661377</v>
      </c>
      <c r="N2590" s="41">
        <v>4.3361175347873917E-5</v>
      </c>
    </row>
    <row r="2591" spans="1:14" x14ac:dyDescent="0.25">
      <c r="A2591">
        <v>7820412</v>
      </c>
      <c r="B2591" t="s">
        <v>27</v>
      </c>
      <c r="C2591" t="s">
        <v>5</v>
      </c>
      <c r="D2591" t="s">
        <v>1272</v>
      </c>
      <c r="E2591" t="s">
        <v>1623</v>
      </c>
      <c r="F2591">
        <v>1.3553808620222281E-4</v>
      </c>
      <c r="G2591">
        <v>96.2</v>
      </c>
      <c r="H2591">
        <v>1.3038763892653835E-2</v>
      </c>
      <c r="I2591">
        <v>100</v>
      </c>
      <c r="J2591">
        <v>1.355380862022228E-2</v>
      </c>
      <c r="K2591">
        <v>96.355000000000004</v>
      </c>
      <c r="L2591">
        <v>1.305977229601518E-2</v>
      </c>
      <c r="M2591" s="41">
        <v>0.23970140516757965</v>
      </c>
      <c r="N2591" s="41">
        <v>3.2488669716397348E-5</v>
      </c>
    </row>
    <row r="2592" spans="1:14" x14ac:dyDescent="0.25">
      <c r="A2592">
        <v>7820412</v>
      </c>
      <c r="B2592" t="s">
        <v>27</v>
      </c>
      <c r="C2592" t="s">
        <v>5</v>
      </c>
      <c r="D2592" t="s">
        <v>840</v>
      </c>
      <c r="E2592" t="s">
        <v>1624</v>
      </c>
      <c r="F2592">
        <v>8.1322851721333698E-4</v>
      </c>
      <c r="G2592">
        <v>61.6</v>
      </c>
      <c r="H2592">
        <v>5.0094876660341556E-2</v>
      </c>
      <c r="I2592">
        <v>64.900000000000006</v>
      </c>
      <c r="J2592">
        <v>5.2778530767145573E-2</v>
      </c>
      <c r="K2592">
        <v>68.010000000000005</v>
      </c>
      <c r="L2592">
        <v>5.5307671455679053E-2</v>
      </c>
      <c r="M2592" s="41">
        <v>-0.19983948767185211</v>
      </c>
      <c r="N2592" s="41">
        <v>-1.6251517024005324E-4</v>
      </c>
    </row>
    <row r="2593" spans="1:14" x14ac:dyDescent="0.25">
      <c r="A2593">
        <v>7820412</v>
      </c>
      <c r="B2593" t="s">
        <v>27</v>
      </c>
      <c r="C2593" t="s">
        <v>5</v>
      </c>
      <c r="D2593" t="s">
        <v>209</v>
      </c>
      <c r="E2593" t="s">
        <v>1625</v>
      </c>
      <c r="F2593">
        <v>1.626457034426674E-3</v>
      </c>
      <c r="G2593">
        <v>63.8</v>
      </c>
      <c r="H2593">
        <v>0.1037679587964218</v>
      </c>
      <c r="I2593">
        <v>79.900000000000006</v>
      </c>
      <c r="J2593">
        <v>0.12995391705069126</v>
      </c>
      <c r="K2593">
        <v>71.03</v>
      </c>
      <c r="L2593">
        <v>0.11552724315532666</v>
      </c>
      <c r="M2593" s="41">
        <v>-8.4240727126598358E-2</v>
      </c>
      <c r="N2593" s="41">
        <v>-1.3701392322027384E-4</v>
      </c>
    </row>
    <row r="2594" spans="1:14" x14ac:dyDescent="0.25">
      <c r="A2594">
        <v>7820412</v>
      </c>
      <c r="B2594" t="s">
        <v>27</v>
      </c>
      <c r="C2594" t="s">
        <v>5</v>
      </c>
      <c r="D2594" t="s">
        <v>209</v>
      </c>
      <c r="E2594" t="s">
        <v>1626</v>
      </c>
      <c r="F2594">
        <v>9.4876660341555979E-4</v>
      </c>
      <c r="G2594">
        <v>57.1</v>
      </c>
      <c r="H2594">
        <v>5.4174573055028465E-2</v>
      </c>
      <c r="I2594">
        <v>73.400000000000006</v>
      </c>
      <c r="J2594">
        <v>6.9639468690702089E-2</v>
      </c>
      <c r="K2594">
        <v>67.69</v>
      </c>
      <c r="L2594">
        <v>6.4222011385199243E-2</v>
      </c>
      <c r="M2594" s="41">
        <v>-0.13157868385314941</v>
      </c>
      <c r="N2594" s="41">
        <v>-1.2483746096124233E-4</v>
      </c>
    </row>
    <row r="2595" spans="1:14" x14ac:dyDescent="0.25">
      <c r="A2595">
        <v>7820412</v>
      </c>
      <c r="B2595" t="s">
        <v>27</v>
      </c>
      <c r="C2595" t="s">
        <v>5</v>
      </c>
      <c r="D2595" t="s">
        <v>209</v>
      </c>
      <c r="E2595" t="s">
        <v>1627</v>
      </c>
      <c r="F2595">
        <v>2.168609379235565E-3</v>
      </c>
      <c r="G2595">
        <v>78.3</v>
      </c>
      <c r="H2595">
        <v>0.16980211439414472</v>
      </c>
      <c r="I2595">
        <v>57.3</v>
      </c>
      <c r="J2595">
        <v>0.12426131743019787</v>
      </c>
      <c r="K2595">
        <v>71.554999999999993</v>
      </c>
      <c r="L2595">
        <v>0.15517484413120083</v>
      </c>
      <c r="M2595" s="41">
        <v>-0.19760970771312714</v>
      </c>
      <c r="N2595" s="41">
        <v>-4.2853826557468606E-4</v>
      </c>
    </row>
    <row r="2596" spans="1:14" x14ac:dyDescent="0.25">
      <c r="A2596">
        <v>7820412</v>
      </c>
      <c r="B2596" t="s">
        <v>27</v>
      </c>
      <c r="C2596" t="s">
        <v>5</v>
      </c>
      <c r="D2596" t="s">
        <v>209</v>
      </c>
      <c r="E2596" t="s">
        <v>1628</v>
      </c>
      <c r="F2596">
        <v>2.168609379235565E-3</v>
      </c>
      <c r="G2596">
        <v>66.3</v>
      </c>
      <c r="H2596">
        <v>0.14377880184331795</v>
      </c>
      <c r="I2596">
        <v>63</v>
      </c>
      <c r="J2596">
        <v>0.13662239089184058</v>
      </c>
      <c r="K2596">
        <v>65.47999999999999</v>
      </c>
      <c r="L2596">
        <v>0.14200054215234478</v>
      </c>
      <c r="M2596" s="41">
        <v>-4.6827457845211029E-2</v>
      </c>
      <c r="N2596" s="41">
        <v>-1.0155046428888268E-4</v>
      </c>
    </row>
    <row r="2597" spans="1:14" x14ac:dyDescent="0.25">
      <c r="A2597">
        <v>7820412</v>
      </c>
      <c r="B2597" t="s">
        <v>27</v>
      </c>
      <c r="C2597" t="s">
        <v>5</v>
      </c>
      <c r="D2597" t="s">
        <v>209</v>
      </c>
      <c r="E2597" t="s">
        <v>1629</v>
      </c>
      <c r="F2597">
        <v>2.0330712930333424E-3</v>
      </c>
      <c r="G2597">
        <v>61.9</v>
      </c>
      <c r="H2597">
        <v>0.12584711303876389</v>
      </c>
      <c r="I2597">
        <v>60.9</v>
      </c>
      <c r="J2597">
        <v>0.12381404174573055</v>
      </c>
      <c r="K2597">
        <v>65.254999999999995</v>
      </c>
      <c r="L2597">
        <v>0.13266806722689076</v>
      </c>
      <c r="M2597" s="41">
        <v>-0.20386451482772827</v>
      </c>
      <c r="N2597" s="41">
        <v>-4.1447109276442453E-4</v>
      </c>
    </row>
    <row r="2598" spans="1:14" x14ac:dyDescent="0.25">
      <c r="A2598">
        <v>7820412</v>
      </c>
      <c r="B2598" t="s">
        <v>27</v>
      </c>
      <c r="C2598" t="s">
        <v>5</v>
      </c>
      <c r="D2598" t="s">
        <v>106</v>
      </c>
      <c r="E2598" t="s">
        <v>131</v>
      </c>
      <c r="F2598">
        <v>1.626457034426674E-3</v>
      </c>
      <c r="G2598">
        <v>45</v>
      </c>
      <c r="H2598">
        <v>7.3190566549200323E-2</v>
      </c>
      <c r="I2598">
        <v>44.1</v>
      </c>
      <c r="J2598">
        <v>7.1726755218216323E-2</v>
      </c>
      <c r="K2598">
        <v>52.46</v>
      </c>
      <c r="L2598">
        <v>8.5323936026023312E-2</v>
      </c>
      <c r="M2598" s="41">
        <v>-0.23341077566146851</v>
      </c>
      <c r="N2598" s="41">
        <v>-3.7963259798558176E-4</v>
      </c>
    </row>
    <row r="2599" spans="1:14" x14ac:dyDescent="0.25">
      <c r="A2599">
        <v>7820412</v>
      </c>
      <c r="B2599" t="s">
        <v>27</v>
      </c>
      <c r="C2599" t="s">
        <v>5</v>
      </c>
      <c r="D2599" t="s">
        <v>379</v>
      </c>
      <c r="E2599" t="s">
        <v>393</v>
      </c>
      <c r="F2599">
        <v>1.3553808620222281E-4</v>
      </c>
      <c r="G2599">
        <v>41.3</v>
      </c>
      <c r="H2599">
        <v>5.5977229601518021E-3</v>
      </c>
      <c r="I2599">
        <v>95.1</v>
      </c>
      <c r="J2599">
        <v>1.2889671997831389E-2</v>
      </c>
      <c r="K2599">
        <v>69.23</v>
      </c>
      <c r="L2599">
        <v>9.3833017077798852E-3</v>
      </c>
      <c r="M2599" s="41">
        <v>-9.6941784024238586E-2</v>
      </c>
      <c r="N2599" s="41">
        <v>-1.3139303879674515E-5</v>
      </c>
    </row>
    <row r="2600" spans="1:14" x14ac:dyDescent="0.25">
      <c r="A2600">
        <v>7820412</v>
      </c>
      <c r="B2600" t="s">
        <v>27</v>
      </c>
      <c r="C2600" t="s">
        <v>5</v>
      </c>
      <c r="D2600" t="s">
        <v>567</v>
      </c>
      <c r="E2600" t="s">
        <v>1630</v>
      </c>
      <c r="F2600">
        <v>1.4909189482244511E-3</v>
      </c>
      <c r="G2600">
        <v>65.900000000000006</v>
      </c>
      <c r="H2600">
        <v>9.8251558687991333E-2</v>
      </c>
      <c r="I2600">
        <v>85.9</v>
      </c>
      <c r="J2600">
        <v>0.12806993765248037</v>
      </c>
      <c r="K2600">
        <v>76.034999999999997</v>
      </c>
      <c r="L2600">
        <v>0.11336202222824614</v>
      </c>
      <c r="M2600" s="41">
        <v>-2.5109509006142616E-3</v>
      </c>
      <c r="N2600" s="41">
        <v>-3.7436242757870534E-6</v>
      </c>
    </row>
    <row r="2601" spans="1:14" x14ac:dyDescent="0.25">
      <c r="A2601">
        <v>7820412</v>
      </c>
      <c r="B2601" t="s">
        <v>27</v>
      </c>
      <c r="C2601" t="s">
        <v>5</v>
      </c>
      <c r="D2601" t="s">
        <v>847</v>
      </c>
      <c r="E2601" t="s">
        <v>1631</v>
      </c>
      <c r="F2601">
        <v>4.0661425860666849E-4</v>
      </c>
      <c r="G2601">
        <v>92.6</v>
      </c>
      <c r="H2601">
        <v>3.7652480346977497E-2</v>
      </c>
      <c r="I2601">
        <v>96.4</v>
      </c>
      <c r="J2601">
        <v>3.9197614529682845E-2</v>
      </c>
      <c r="K2601">
        <v>90.43</v>
      </c>
      <c r="L2601">
        <v>3.6770127405801031E-2</v>
      </c>
      <c r="M2601" s="41">
        <v>0.43483123183250427</v>
      </c>
      <c r="N2601" s="41">
        <v>1.7680857895059811E-4</v>
      </c>
    </row>
    <row r="2602" spans="1:14" x14ac:dyDescent="0.25">
      <c r="A2602">
        <v>7820412</v>
      </c>
      <c r="B2602" t="s">
        <v>27</v>
      </c>
      <c r="C2602" t="s">
        <v>5</v>
      </c>
      <c r="D2602" t="s">
        <v>618</v>
      </c>
      <c r="E2602" t="s">
        <v>1632</v>
      </c>
      <c r="F2602">
        <v>8.1322851721333698E-4</v>
      </c>
      <c r="G2602">
        <v>62.5</v>
      </c>
      <c r="H2602">
        <v>5.0826782325833562E-2</v>
      </c>
      <c r="I2602">
        <v>81.599999999999994</v>
      </c>
      <c r="J2602">
        <v>6.6359447004608288E-2</v>
      </c>
      <c r="K2602">
        <v>77.859999999999985</v>
      </c>
      <c r="L2602">
        <v>6.33179723502304E-2</v>
      </c>
      <c r="M2602" s="41">
        <v>-0.18157635629177094</v>
      </c>
      <c r="N2602" s="41">
        <v>-1.4766307098815744E-4</v>
      </c>
    </row>
    <row r="2603" spans="1:14" x14ac:dyDescent="0.25">
      <c r="A2603">
        <v>7820412</v>
      </c>
      <c r="B2603" t="s">
        <v>27</v>
      </c>
      <c r="C2603" t="s">
        <v>5</v>
      </c>
      <c r="D2603" t="s">
        <v>849</v>
      </c>
      <c r="E2603" t="s">
        <v>1633</v>
      </c>
      <c r="F2603">
        <v>1.3553808620222283E-3</v>
      </c>
      <c r="G2603">
        <v>58.9</v>
      </c>
      <c r="H2603">
        <v>7.9831932773109252E-2</v>
      </c>
      <c r="I2603">
        <v>81.099999999999994</v>
      </c>
      <c r="J2603">
        <v>0.10992138791000271</v>
      </c>
      <c r="K2603">
        <v>72.09</v>
      </c>
      <c r="L2603">
        <v>9.7709406343182439E-2</v>
      </c>
      <c r="M2603" s="41">
        <v>2.415025606751442E-2</v>
      </c>
      <c r="N2603" s="41">
        <v>3.2732794886845247E-5</v>
      </c>
    </row>
    <row r="2604" spans="1:14" x14ac:dyDescent="0.25">
      <c r="A2604">
        <v>7820412</v>
      </c>
      <c r="B2604" t="s">
        <v>27</v>
      </c>
      <c r="C2604" t="s">
        <v>5</v>
      </c>
      <c r="D2604" t="s">
        <v>849</v>
      </c>
      <c r="E2604" t="s">
        <v>1634</v>
      </c>
      <c r="F2604">
        <v>1.0843046896177825E-3</v>
      </c>
      <c r="G2604">
        <v>54.8</v>
      </c>
      <c r="H2604">
        <v>5.9419896991054474E-2</v>
      </c>
      <c r="I2604">
        <v>91</v>
      </c>
      <c r="J2604">
        <v>9.8671726755218209E-2</v>
      </c>
      <c r="K2604">
        <v>71.064999999999998</v>
      </c>
      <c r="L2604">
        <v>7.7056112767687715E-2</v>
      </c>
      <c r="M2604" s="41">
        <v>1.5386734157800674E-2</v>
      </c>
      <c r="N2604" s="41">
        <v>1.6683908005205393E-5</v>
      </c>
    </row>
    <row r="2605" spans="1:14" x14ac:dyDescent="0.25">
      <c r="A2605">
        <v>7820412</v>
      </c>
      <c r="B2605" t="s">
        <v>27</v>
      </c>
      <c r="C2605" t="s">
        <v>5</v>
      </c>
      <c r="D2605" t="s">
        <v>852</v>
      </c>
      <c r="E2605" t="s">
        <v>1635</v>
      </c>
      <c r="F2605">
        <v>2.7107617240444562E-4</v>
      </c>
      <c r="G2605">
        <v>67.3</v>
      </c>
      <c r="H2605">
        <v>1.8243426402819191E-2</v>
      </c>
      <c r="I2605">
        <v>71.3</v>
      </c>
      <c r="J2605">
        <v>1.9327731092436972E-2</v>
      </c>
      <c r="K2605">
        <v>67.48</v>
      </c>
      <c r="L2605">
        <v>1.8292220113851992E-2</v>
      </c>
      <c r="M2605" s="41">
        <v>0.19189640879631042</v>
      </c>
      <c r="N2605" s="41">
        <v>5.2018543994662619E-5</v>
      </c>
    </row>
    <row r="2606" spans="1:14" x14ac:dyDescent="0.25">
      <c r="A2606">
        <v>7820412</v>
      </c>
      <c r="B2606" t="s">
        <v>27</v>
      </c>
      <c r="C2606" t="s">
        <v>5</v>
      </c>
      <c r="D2606" t="s">
        <v>854</v>
      </c>
      <c r="E2606" t="s">
        <v>1636</v>
      </c>
      <c r="F2606">
        <v>1.0843046896177825E-3</v>
      </c>
      <c r="G2606">
        <v>54.4</v>
      </c>
      <c r="H2606">
        <v>5.8986175115207366E-2</v>
      </c>
      <c r="I2606">
        <v>59.7</v>
      </c>
      <c r="J2606">
        <v>6.473298997018162E-2</v>
      </c>
      <c r="K2606">
        <v>61.755000000000003</v>
      </c>
      <c r="L2606">
        <v>6.6961236107346167E-2</v>
      </c>
      <c r="M2606" s="41">
        <v>-6.3133882358670235E-3</v>
      </c>
      <c r="N2606" s="41">
        <v>-6.845636471528352E-6</v>
      </c>
    </row>
    <row r="2607" spans="1:14" x14ac:dyDescent="0.25">
      <c r="A2607">
        <v>7820412</v>
      </c>
      <c r="B2607" t="s">
        <v>27</v>
      </c>
      <c r="C2607" t="s">
        <v>5</v>
      </c>
      <c r="D2607" t="s">
        <v>856</v>
      </c>
      <c r="E2607" t="s">
        <v>1637</v>
      </c>
      <c r="F2607">
        <v>4.0661425860666849E-4</v>
      </c>
      <c r="G2607">
        <v>84.1</v>
      </c>
      <c r="H2607">
        <v>3.4196259148820816E-2</v>
      </c>
      <c r="I2607">
        <v>76.599999999999994</v>
      </c>
      <c r="J2607">
        <v>3.1146652209270802E-2</v>
      </c>
      <c r="K2607">
        <v>78.289999999999992</v>
      </c>
      <c r="L2607">
        <v>3.183383030631607E-2</v>
      </c>
      <c r="M2607" s="41">
        <v>0.24884787201881409</v>
      </c>
      <c r="N2607" s="41">
        <v>1.0118509298677721E-4</v>
      </c>
    </row>
    <row r="2608" spans="1:14" x14ac:dyDescent="0.25">
      <c r="A2608">
        <v>7820412</v>
      </c>
      <c r="B2608" t="s">
        <v>27</v>
      </c>
      <c r="C2608" t="s">
        <v>5</v>
      </c>
      <c r="D2608" t="s">
        <v>1638</v>
      </c>
      <c r="E2608" t="s">
        <v>1441</v>
      </c>
      <c r="F2608">
        <v>5.4215234480889125E-4</v>
      </c>
      <c r="G2608">
        <v>30.9</v>
      </c>
      <c r="H2608">
        <v>1.675250745459474E-2</v>
      </c>
      <c r="I2608">
        <v>100</v>
      </c>
      <c r="J2608">
        <v>5.4215234480889121E-2</v>
      </c>
      <c r="K2608">
        <v>66.069999999999993</v>
      </c>
      <c r="L2608">
        <v>3.5820005421523443E-2</v>
      </c>
      <c r="M2608" s="41">
        <v>0.19214197993278503</v>
      </c>
      <c r="N2608" s="41">
        <v>1.0417022495678233E-4</v>
      </c>
    </row>
    <row r="2609" spans="1:14" x14ac:dyDescent="0.25">
      <c r="A2609">
        <v>7820412</v>
      </c>
      <c r="B2609" t="s">
        <v>27</v>
      </c>
      <c r="C2609" t="s">
        <v>5</v>
      </c>
      <c r="D2609" t="s">
        <v>859</v>
      </c>
      <c r="E2609" t="s">
        <v>1639</v>
      </c>
      <c r="F2609">
        <v>1.3553808620222283E-3</v>
      </c>
      <c r="G2609">
        <v>39</v>
      </c>
      <c r="H2609">
        <v>5.2859853618866907E-2</v>
      </c>
      <c r="I2609">
        <v>68.599999999999994</v>
      </c>
      <c r="J2609">
        <v>9.2979127134724851E-2</v>
      </c>
      <c r="K2609">
        <v>64.644999999999996</v>
      </c>
      <c r="L2609">
        <v>8.7618595825426943E-2</v>
      </c>
      <c r="M2609" s="41">
        <v>-0.16194498538970947</v>
      </c>
      <c r="N2609" s="41">
        <v>-2.194971338976816E-4</v>
      </c>
    </row>
    <row r="2610" spans="1:14" x14ac:dyDescent="0.25">
      <c r="A2610">
        <v>7820412</v>
      </c>
      <c r="B2610" t="s">
        <v>27</v>
      </c>
      <c r="C2610" t="s">
        <v>5</v>
      </c>
      <c r="D2610" t="s">
        <v>859</v>
      </c>
      <c r="E2610" t="s">
        <v>1640</v>
      </c>
      <c r="F2610">
        <v>1.0843046896177825E-3</v>
      </c>
      <c r="G2610">
        <v>18.100000000000001</v>
      </c>
      <c r="H2610">
        <v>1.9625914882081864E-2</v>
      </c>
      <c r="I2610">
        <v>57</v>
      </c>
      <c r="J2610">
        <v>6.18053673082136E-2</v>
      </c>
      <c r="K2610">
        <v>48.265000000000001</v>
      </c>
      <c r="L2610">
        <v>5.2333965844402273E-2</v>
      </c>
      <c r="M2610" s="41">
        <v>-0.15360192954540253</v>
      </c>
      <c r="N2610" s="41">
        <v>-1.6655129254042019E-4</v>
      </c>
    </row>
    <row r="2611" spans="1:14" x14ac:dyDescent="0.25">
      <c r="A2611">
        <v>7820412</v>
      </c>
      <c r="B2611" t="s">
        <v>27</v>
      </c>
      <c r="C2611" t="s">
        <v>5</v>
      </c>
      <c r="D2611" t="s">
        <v>859</v>
      </c>
      <c r="E2611" t="s">
        <v>1641</v>
      </c>
      <c r="F2611">
        <v>1.7619951206288968E-3</v>
      </c>
      <c r="G2611">
        <v>24.9</v>
      </c>
      <c r="H2611">
        <v>4.387367850365953E-2</v>
      </c>
      <c r="I2611">
        <v>63.8</v>
      </c>
      <c r="J2611">
        <v>0.11241528869612361</v>
      </c>
      <c r="K2611">
        <v>49.904999999999994</v>
      </c>
      <c r="L2611">
        <v>8.7932366494985079E-2</v>
      </c>
      <c r="M2611" s="41">
        <v>-0.2297356128692627</v>
      </c>
      <c r="N2611" s="41">
        <v>-4.0479302891033005E-4</v>
      </c>
    </row>
    <row r="2612" spans="1:14" x14ac:dyDescent="0.25">
      <c r="A2612">
        <v>7820412</v>
      </c>
      <c r="B2612" t="s">
        <v>27</v>
      </c>
      <c r="C2612" t="s">
        <v>5</v>
      </c>
      <c r="D2612" t="s">
        <v>859</v>
      </c>
      <c r="E2612" t="s">
        <v>1642</v>
      </c>
      <c r="F2612">
        <v>1.3553808620222283E-3</v>
      </c>
      <c r="G2612">
        <v>15.9</v>
      </c>
      <c r="H2612">
        <v>2.155055570615343E-2</v>
      </c>
      <c r="I2612">
        <v>54.5</v>
      </c>
      <c r="J2612">
        <v>7.3868256980211447E-2</v>
      </c>
      <c r="K2612">
        <v>41.204999999999998</v>
      </c>
      <c r="L2612">
        <v>5.5848468419625916E-2</v>
      </c>
      <c r="M2612" s="41">
        <v>-0.13404996693134308</v>
      </c>
      <c r="N2612" s="41">
        <v>-1.8168875973345499E-4</v>
      </c>
    </row>
    <row r="2613" spans="1:14" x14ac:dyDescent="0.25">
      <c r="A2613">
        <v>7820412</v>
      </c>
      <c r="B2613" t="s">
        <v>27</v>
      </c>
      <c r="C2613" t="s">
        <v>5</v>
      </c>
      <c r="D2613" t="s">
        <v>859</v>
      </c>
      <c r="E2613" t="s">
        <v>1643</v>
      </c>
      <c r="F2613">
        <v>1.4909189482244511E-3</v>
      </c>
      <c r="G2613">
        <v>19.7</v>
      </c>
      <c r="H2613">
        <v>2.9371103280021685E-2</v>
      </c>
      <c r="I2613">
        <v>51.9</v>
      </c>
      <c r="J2613">
        <v>7.7378693412849017E-2</v>
      </c>
      <c r="K2613">
        <v>43.429999999999993</v>
      </c>
      <c r="L2613">
        <v>6.4750609921387897E-2</v>
      </c>
      <c r="M2613" s="41">
        <v>-0.26887604594230652</v>
      </c>
      <c r="N2613" s="41">
        <v>-4.0087239161905287E-4</v>
      </c>
    </row>
    <row r="2614" spans="1:14" x14ac:dyDescent="0.25">
      <c r="A2614">
        <v>7820412</v>
      </c>
      <c r="B2614" t="s">
        <v>27</v>
      </c>
      <c r="C2614" t="s">
        <v>5</v>
      </c>
      <c r="D2614" t="s">
        <v>859</v>
      </c>
      <c r="E2614" t="s">
        <v>1644</v>
      </c>
      <c r="F2614">
        <v>2.7107617240444562E-4</v>
      </c>
      <c r="G2614">
        <v>26.6</v>
      </c>
      <c r="H2614">
        <v>7.2106261859582544E-3</v>
      </c>
      <c r="I2614">
        <v>87.5</v>
      </c>
      <c r="J2614">
        <v>2.3719165085388991E-2</v>
      </c>
      <c r="K2614">
        <v>57.550000000000004</v>
      </c>
      <c r="L2614">
        <v>1.5600433721875848E-2</v>
      </c>
      <c r="M2614" s="41">
        <v>9.9638598039746284E-3</v>
      </c>
      <c r="N2614" s="41">
        <v>2.7009649780359522E-6</v>
      </c>
    </row>
    <row r="2615" spans="1:14" x14ac:dyDescent="0.25">
      <c r="A2615">
        <v>7820412</v>
      </c>
      <c r="B2615" t="s">
        <v>27</v>
      </c>
      <c r="C2615" t="s">
        <v>5</v>
      </c>
      <c r="D2615" t="s">
        <v>859</v>
      </c>
      <c r="E2615" t="s">
        <v>1645</v>
      </c>
      <c r="F2615">
        <v>2.7107617240444562E-4</v>
      </c>
      <c r="G2615">
        <v>11.9</v>
      </c>
      <c r="H2615">
        <v>3.2258064516129032E-3</v>
      </c>
      <c r="I2615">
        <v>47.1</v>
      </c>
      <c r="J2615">
        <v>1.2767687720249389E-2</v>
      </c>
      <c r="K2615">
        <v>36.549999999999997</v>
      </c>
      <c r="L2615">
        <v>9.9078341013824865E-3</v>
      </c>
      <c r="M2615" s="41">
        <v>-0.13375318050384521</v>
      </c>
      <c r="N2615" s="41">
        <v>-3.6257300217903281E-5</v>
      </c>
    </row>
    <row r="2616" spans="1:14" x14ac:dyDescent="0.25">
      <c r="A2616">
        <v>7820412</v>
      </c>
      <c r="B2616" t="s">
        <v>27</v>
      </c>
      <c r="C2616" t="s">
        <v>5</v>
      </c>
      <c r="D2616" t="s">
        <v>859</v>
      </c>
      <c r="E2616" t="s">
        <v>122</v>
      </c>
      <c r="F2616">
        <v>2.168609379235565E-3</v>
      </c>
      <c r="G2616">
        <v>29.3</v>
      </c>
      <c r="H2616">
        <v>6.3540254811602054E-2</v>
      </c>
      <c r="I2616">
        <v>48.5</v>
      </c>
      <c r="J2616">
        <v>0.10517755489292491</v>
      </c>
      <c r="K2616">
        <v>45.094999999999992</v>
      </c>
      <c r="L2616">
        <v>9.7793439956627787E-2</v>
      </c>
      <c r="M2616" s="41">
        <v>-0.18265624344348907</v>
      </c>
      <c r="N2616" s="41">
        <v>-3.9611004270748509E-4</v>
      </c>
    </row>
    <row r="2617" spans="1:14" x14ac:dyDescent="0.25">
      <c r="A2617">
        <v>7820412</v>
      </c>
      <c r="B2617" t="s">
        <v>27</v>
      </c>
      <c r="C2617" t="s">
        <v>5</v>
      </c>
      <c r="D2617" t="s">
        <v>673</v>
      </c>
      <c r="E2617" t="s">
        <v>1426</v>
      </c>
      <c r="F2617">
        <v>1.4909189482244511E-3</v>
      </c>
      <c r="G2617">
        <v>52.8</v>
      </c>
      <c r="H2617">
        <v>7.8720520466251012E-2</v>
      </c>
      <c r="I2617">
        <v>71.5</v>
      </c>
      <c r="J2617">
        <v>0.10660070479804826</v>
      </c>
      <c r="K2617">
        <v>66.949999999999989</v>
      </c>
      <c r="L2617">
        <v>9.9817023583626985E-2</v>
      </c>
      <c r="M2617" s="41">
        <v>0.10601621121168137</v>
      </c>
      <c r="N2617" s="41">
        <v>1.5806157811446125E-4</v>
      </c>
    </row>
    <row r="2618" spans="1:14" x14ac:dyDescent="0.25">
      <c r="A2618">
        <v>7820412</v>
      </c>
      <c r="B2618" t="s">
        <v>27</v>
      </c>
      <c r="C2618" t="s">
        <v>5</v>
      </c>
      <c r="D2618" t="s">
        <v>673</v>
      </c>
      <c r="E2618" t="s">
        <v>1646</v>
      </c>
      <c r="F2618">
        <v>3.1173759826511249E-3</v>
      </c>
      <c r="G2618">
        <v>48.8</v>
      </c>
      <c r="H2618">
        <v>0.15212794795337489</v>
      </c>
      <c r="I2618">
        <v>60.9</v>
      </c>
      <c r="J2618">
        <v>0.18984819734345351</v>
      </c>
      <c r="K2618">
        <v>61.449999999999996</v>
      </c>
      <c r="L2618">
        <v>0.19156275413391161</v>
      </c>
      <c r="M2618" s="41">
        <v>-1.2711704708635807E-2</v>
      </c>
      <c r="N2618" s="41">
        <v>-3.962716295725448E-5</v>
      </c>
    </row>
    <row r="2619" spans="1:14" x14ac:dyDescent="0.25">
      <c r="A2619">
        <v>7820412</v>
      </c>
      <c r="B2619" t="s">
        <v>27</v>
      </c>
      <c r="C2619" t="s">
        <v>5</v>
      </c>
      <c r="D2619" t="s">
        <v>673</v>
      </c>
      <c r="E2619" t="s">
        <v>1647</v>
      </c>
      <c r="F2619">
        <v>4.2016806722689074E-3</v>
      </c>
      <c r="G2619">
        <v>41</v>
      </c>
      <c r="H2619">
        <v>0.17226890756302521</v>
      </c>
      <c r="I2619">
        <v>68</v>
      </c>
      <c r="J2619">
        <v>0.2857142857142857</v>
      </c>
      <c r="K2619">
        <v>60.559999999999995</v>
      </c>
      <c r="L2619">
        <v>0.254453781512605</v>
      </c>
      <c r="M2619" s="41">
        <v>3.6568183451890945E-2</v>
      </c>
      <c r="N2619" s="41">
        <v>1.5364782962979387E-4</v>
      </c>
    </row>
    <row r="2620" spans="1:14" x14ac:dyDescent="0.25">
      <c r="A2620">
        <v>7820412</v>
      </c>
      <c r="B2620" t="s">
        <v>27</v>
      </c>
      <c r="C2620" t="s">
        <v>5</v>
      </c>
      <c r="D2620" t="s">
        <v>869</v>
      </c>
      <c r="E2620" t="s">
        <v>1648</v>
      </c>
      <c r="F2620">
        <v>1.0843046896177825E-3</v>
      </c>
      <c r="G2620">
        <v>54.5</v>
      </c>
      <c r="H2620">
        <v>5.9094605584169145E-2</v>
      </c>
      <c r="I2620">
        <v>71.900000000000006</v>
      </c>
      <c r="J2620">
        <v>7.7961507183518561E-2</v>
      </c>
      <c r="K2620">
        <v>68.959999999999994</v>
      </c>
      <c r="L2620">
        <v>7.4773651396042279E-2</v>
      </c>
      <c r="M2620" s="41">
        <v>-0.12141754478216171</v>
      </c>
      <c r="N2620" s="41">
        <v>-1.3165361320917506E-4</v>
      </c>
    </row>
    <row r="2621" spans="1:14" x14ac:dyDescent="0.25">
      <c r="A2621">
        <v>7820412</v>
      </c>
      <c r="B2621" t="s">
        <v>27</v>
      </c>
      <c r="C2621" t="s">
        <v>5</v>
      </c>
      <c r="D2621" t="s">
        <v>871</v>
      </c>
      <c r="E2621" t="s">
        <v>1649</v>
      </c>
      <c r="F2621">
        <v>4.0661425860666849E-4</v>
      </c>
      <c r="G2621">
        <v>40.200000000000003</v>
      </c>
      <c r="H2621">
        <v>1.6345893195988073E-2</v>
      </c>
      <c r="I2621">
        <v>95.5</v>
      </c>
      <c r="J2621">
        <v>3.8831661696936838E-2</v>
      </c>
      <c r="K2621">
        <v>68.875</v>
      </c>
      <c r="L2621">
        <v>2.8005557061534292E-2</v>
      </c>
      <c r="M2621" s="41">
        <v>0.41547390818595886</v>
      </c>
      <c r="N2621" s="41">
        <v>1.6893761514744871E-4</v>
      </c>
    </row>
    <row r="2622" spans="1:14" x14ac:dyDescent="0.25">
      <c r="A2622">
        <v>7820412</v>
      </c>
      <c r="B2622" t="s">
        <v>27</v>
      </c>
      <c r="C2622" t="s">
        <v>5</v>
      </c>
      <c r="D2622" t="s">
        <v>871</v>
      </c>
      <c r="E2622" t="s">
        <v>1650</v>
      </c>
      <c r="F2622">
        <v>2.304147465437788E-3</v>
      </c>
      <c r="G2622">
        <v>30.7</v>
      </c>
      <c r="H2622">
        <v>7.0737327188940088E-2</v>
      </c>
      <c r="I2622">
        <v>66</v>
      </c>
      <c r="J2622">
        <v>0.15207373271889402</v>
      </c>
      <c r="K2622">
        <v>53.75</v>
      </c>
      <c r="L2622">
        <v>0.12384792626728111</v>
      </c>
      <c r="M2622" s="41">
        <v>-9.059114009141922E-2</v>
      </c>
      <c r="N2622" s="41">
        <v>-2.0873534583276318E-4</v>
      </c>
    </row>
    <row r="2623" spans="1:14" x14ac:dyDescent="0.25">
      <c r="A2623">
        <v>7820412</v>
      </c>
      <c r="B2623" t="s">
        <v>27</v>
      </c>
      <c r="C2623" t="s">
        <v>5</v>
      </c>
      <c r="D2623" t="s">
        <v>871</v>
      </c>
      <c r="E2623" t="s">
        <v>1651</v>
      </c>
      <c r="F2623">
        <v>6.7769043101111417E-4</v>
      </c>
      <c r="G2623">
        <v>74.900000000000006</v>
      </c>
      <c r="H2623">
        <v>5.0759013282732454E-2</v>
      </c>
      <c r="I2623">
        <v>56.2</v>
      </c>
      <c r="J2623">
        <v>3.8086202222824619E-2</v>
      </c>
      <c r="K2623">
        <v>72.89</v>
      </c>
      <c r="L2623">
        <v>4.9396855516400114E-2</v>
      </c>
      <c r="M2623" s="41">
        <v>-0.14561131596565247</v>
      </c>
      <c r="N2623" s="41">
        <v>-9.8679395476858545E-5</v>
      </c>
    </row>
    <row r="2624" spans="1:14" x14ac:dyDescent="0.25">
      <c r="A2624">
        <v>7820412</v>
      </c>
      <c r="B2624" t="s">
        <v>27</v>
      </c>
      <c r="C2624" t="s">
        <v>5</v>
      </c>
      <c r="D2624" t="s">
        <v>871</v>
      </c>
      <c r="E2624" t="s">
        <v>1652</v>
      </c>
      <c r="F2624">
        <v>5.4215234480889125E-4</v>
      </c>
      <c r="G2624">
        <v>49.5</v>
      </c>
      <c r="H2624">
        <v>2.6836541068040117E-2</v>
      </c>
      <c r="I2624">
        <v>73.099999999999994</v>
      </c>
      <c r="J2624">
        <v>3.9631336405529946E-2</v>
      </c>
      <c r="K2624">
        <v>65.94</v>
      </c>
      <c r="L2624">
        <v>3.5749525616698287E-2</v>
      </c>
      <c r="M2624" s="41">
        <v>3.054899163544178E-3</v>
      </c>
      <c r="N2624" s="41">
        <v>1.6562207446701966E-6</v>
      </c>
    </row>
    <row r="2625" spans="1:14" x14ac:dyDescent="0.25">
      <c r="A2625">
        <v>7820412</v>
      </c>
      <c r="B2625" t="s">
        <v>27</v>
      </c>
      <c r="C2625" t="s">
        <v>5</v>
      </c>
      <c r="D2625" t="s">
        <v>871</v>
      </c>
      <c r="E2625" t="s">
        <v>1570</v>
      </c>
      <c r="F2625">
        <v>5.4215234480889125E-4</v>
      </c>
      <c r="G2625">
        <v>41</v>
      </c>
      <c r="H2625">
        <v>2.222824613716454E-2</v>
      </c>
      <c r="I2625">
        <v>87.3</v>
      </c>
      <c r="J2625">
        <v>4.7329899701816204E-2</v>
      </c>
      <c r="K2625">
        <v>64.954999999999998</v>
      </c>
      <c r="L2625">
        <v>3.521550555706153E-2</v>
      </c>
      <c r="M2625" s="41">
        <v>7.4280627071857452E-2</v>
      </c>
      <c r="N2625" s="41">
        <v>4.027141614088232E-5</v>
      </c>
    </row>
    <row r="2626" spans="1:14" x14ac:dyDescent="0.25">
      <c r="A2626">
        <v>7820412</v>
      </c>
      <c r="B2626" t="s">
        <v>27</v>
      </c>
      <c r="C2626" t="s">
        <v>5</v>
      </c>
      <c r="D2626" t="s">
        <v>871</v>
      </c>
      <c r="E2626" t="s">
        <v>1653</v>
      </c>
      <c r="F2626">
        <v>2.0330712930333424E-3</v>
      </c>
      <c r="G2626">
        <v>58.5</v>
      </c>
      <c r="H2626">
        <v>0.11893467064245053</v>
      </c>
      <c r="I2626">
        <v>97.4</v>
      </c>
      <c r="J2626">
        <v>0.19802114394144757</v>
      </c>
      <c r="K2626">
        <v>72.17</v>
      </c>
      <c r="L2626">
        <v>0.14672675521821632</v>
      </c>
      <c r="M2626" s="41">
        <v>0.18620230257511139</v>
      </c>
      <c r="N2626" s="41">
        <v>3.7856255606216738E-4</v>
      </c>
    </row>
    <row r="2627" spans="1:14" x14ac:dyDescent="0.25">
      <c r="A2627">
        <v>7820412</v>
      </c>
      <c r="B2627" t="s">
        <v>27</v>
      </c>
      <c r="C2627" t="s">
        <v>5</v>
      </c>
      <c r="D2627" t="s">
        <v>871</v>
      </c>
      <c r="E2627" t="s">
        <v>1654</v>
      </c>
      <c r="F2627">
        <v>1.0843046896177825E-3</v>
      </c>
      <c r="G2627">
        <v>27.6</v>
      </c>
      <c r="H2627">
        <v>2.9926809433450798E-2</v>
      </c>
      <c r="I2627">
        <v>83.2</v>
      </c>
      <c r="J2627">
        <v>9.0214150176199506E-2</v>
      </c>
      <c r="K2627">
        <v>59.015000000000008</v>
      </c>
      <c r="L2627">
        <v>6.3990241257793443E-2</v>
      </c>
      <c r="M2627" s="41">
        <v>0.17860694229602814</v>
      </c>
      <c r="N2627" s="41">
        <v>1.9366434512987598E-4</v>
      </c>
    </row>
    <row r="2628" spans="1:14" x14ac:dyDescent="0.25">
      <c r="A2628">
        <v>7820412</v>
      </c>
      <c r="B2628" t="s">
        <v>27</v>
      </c>
      <c r="C2628" t="s">
        <v>5</v>
      </c>
      <c r="D2628" t="s">
        <v>871</v>
      </c>
      <c r="E2628" t="s">
        <v>1655</v>
      </c>
      <c r="F2628">
        <v>2.168609379235565E-3</v>
      </c>
      <c r="G2628">
        <v>40.4</v>
      </c>
      <c r="H2628">
        <v>8.7611818921116816E-2</v>
      </c>
      <c r="I2628">
        <v>68</v>
      </c>
      <c r="J2628">
        <v>0.14746543778801841</v>
      </c>
      <c r="K2628">
        <v>60.814999999999991</v>
      </c>
      <c r="L2628">
        <v>0.13188397939821087</v>
      </c>
      <c r="M2628" s="41">
        <v>0</v>
      </c>
      <c r="N2628" s="41">
        <v>0</v>
      </c>
    </row>
    <row r="2629" spans="1:14" x14ac:dyDescent="0.25">
      <c r="A2629">
        <v>7820412</v>
      </c>
      <c r="B2629" t="s">
        <v>27</v>
      </c>
      <c r="C2629" t="s">
        <v>5</v>
      </c>
      <c r="D2629" t="s">
        <v>976</v>
      </c>
      <c r="E2629" t="s">
        <v>1656</v>
      </c>
      <c r="F2629">
        <v>2.7107617240444562E-4</v>
      </c>
      <c r="G2629">
        <v>81.099999999999994</v>
      </c>
      <c r="H2629">
        <v>2.1984277582000538E-2</v>
      </c>
      <c r="I2629">
        <v>94.1</v>
      </c>
      <c r="J2629">
        <v>2.5508267823258331E-2</v>
      </c>
      <c r="K2629">
        <v>85.564999999999998</v>
      </c>
      <c r="L2629">
        <v>2.3194632691786388E-2</v>
      </c>
      <c r="M2629" s="41">
        <v>3.7686478346586227E-2</v>
      </c>
      <c r="N2629" s="41">
        <v>1.0215906301595615E-5</v>
      </c>
    </row>
    <row r="2630" spans="1:14" x14ac:dyDescent="0.25">
      <c r="A2630">
        <v>7820412</v>
      </c>
      <c r="B2630" t="s">
        <v>27</v>
      </c>
      <c r="C2630" t="s">
        <v>5</v>
      </c>
      <c r="D2630" t="s">
        <v>1332</v>
      </c>
      <c r="E2630" t="s">
        <v>1657</v>
      </c>
      <c r="F2630">
        <v>1.2198427758200055E-3</v>
      </c>
      <c r="G2630">
        <v>69.599999999999994</v>
      </c>
      <c r="H2630">
        <v>8.4901057197072374E-2</v>
      </c>
      <c r="I2630">
        <v>74</v>
      </c>
      <c r="J2630">
        <v>9.026836541068041E-2</v>
      </c>
      <c r="K2630">
        <v>71.094999999999999</v>
      </c>
      <c r="L2630">
        <v>8.6724722146923297E-2</v>
      </c>
      <c r="M2630" s="41">
        <v>0.23393692076206207</v>
      </c>
      <c r="N2630" s="41">
        <v>2.853662627891785E-4</v>
      </c>
    </row>
    <row r="2631" spans="1:14" x14ac:dyDescent="0.25">
      <c r="A2631">
        <v>7820412</v>
      </c>
      <c r="B2631" t="s">
        <v>27</v>
      </c>
      <c r="C2631" t="s">
        <v>5</v>
      </c>
      <c r="D2631" t="s">
        <v>1658</v>
      </c>
      <c r="E2631" t="s">
        <v>1659</v>
      </c>
      <c r="F2631">
        <v>1.3553808620222281E-4</v>
      </c>
      <c r="G2631">
        <v>51.3</v>
      </c>
      <c r="H2631">
        <v>6.9531038221740298E-3</v>
      </c>
      <c r="I2631">
        <v>58.3</v>
      </c>
      <c r="J2631">
        <v>7.9018704255895897E-3</v>
      </c>
      <c r="K2631">
        <v>64.009999999999991</v>
      </c>
      <c r="L2631">
        <v>8.6757928978042805E-3</v>
      </c>
      <c r="M2631" s="41">
        <v>-0.13432836532592773</v>
      </c>
      <c r="N2631" s="41">
        <v>-1.820660955894927E-5</v>
      </c>
    </row>
    <row r="2632" spans="1:14" x14ac:dyDescent="0.25">
      <c r="A2632">
        <v>7820412</v>
      </c>
      <c r="B2632" t="s">
        <v>27</v>
      </c>
      <c r="C2632" t="s">
        <v>5</v>
      </c>
      <c r="D2632" t="s">
        <v>1660</v>
      </c>
      <c r="E2632" t="s">
        <v>1661</v>
      </c>
      <c r="F2632">
        <v>2.7107617240444562E-4</v>
      </c>
      <c r="G2632">
        <v>60.7</v>
      </c>
      <c r="H2632">
        <v>1.6454323664949849E-2</v>
      </c>
      <c r="I2632">
        <v>68.3</v>
      </c>
      <c r="J2632">
        <v>1.8514502575223635E-2</v>
      </c>
      <c r="K2632">
        <v>67.19</v>
      </c>
      <c r="L2632">
        <v>1.8213608023854702E-2</v>
      </c>
      <c r="M2632" s="41">
        <v>-0.21685740351676941</v>
      </c>
      <c r="N2632" s="41">
        <v>-5.8784874902892218E-5</v>
      </c>
    </row>
    <row r="2633" spans="1:14" x14ac:dyDescent="0.25">
      <c r="A2633">
        <v>7820412</v>
      </c>
      <c r="B2633" t="s">
        <v>27</v>
      </c>
      <c r="C2633" t="s">
        <v>5</v>
      </c>
      <c r="D2633" t="s">
        <v>620</v>
      </c>
      <c r="E2633" t="s">
        <v>1662</v>
      </c>
      <c r="F2633">
        <v>2.304147465437788E-3</v>
      </c>
      <c r="G2633">
        <v>38.200000000000003</v>
      </c>
      <c r="H2633">
        <v>8.8018433179723507E-2</v>
      </c>
      <c r="I2633">
        <v>55.9</v>
      </c>
      <c r="J2633">
        <v>0.12880184331797234</v>
      </c>
      <c r="K2633">
        <v>56.754999999999995</v>
      </c>
      <c r="L2633">
        <v>0.13077188940092166</v>
      </c>
      <c r="M2633" s="41">
        <v>-9.9997013807296753E-2</v>
      </c>
      <c r="N2633" s="41">
        <v>-2.3040786591543031E-4</v>
      </c>
    </row>
    <row r="2634" spans="1:14" x14ac:dyDescent="0.25">
      <c r="A2634">
        <v>7820412</v>
      </c>
      <c r="B2634" t="s">
        <v>27</v>
      </c>
      <c r="C2634" t="s">
        <v>5</v>
      </c>
      <c r="D2634" t="s">
        <v>620</v>
      </c>
      <c r="E2634" t="s">
        <v>1663</v>
      </c>
      <c r="F2634">
        <v>2.5752236378422336E-3</v>
      </c>
      <c r="G2634">
        <v>47.1</v>
      </c>
      <c r="H2634">
        <v>0.12129303334236921</v>
      </c>
      <c r="I2634">
        <v>72.599999999999994</v>
      </c>
      <c r="J2634">
        <v>0.18696123610734613</v>
      </c>
      <c r="K2634">
        <v>64.204999999999998</v>
      </c>
      <c r="L2634">
        <v>0.1653422336676606</v>
      </c>
      <c r="M2634" s="41">
        <v>-9.6002236008644104E-2</v>
      </c>
      <c r="N2634" s="41">
        <v>-2.4722722745516916E-4</v>
      </c>
    </row>
    <row r="2635" spans="1:14" x14ac:dyDescent="0.25">
      <c r="A2635">
        <v>7820412</v>
      </c>
      <c r="B2635" t="s">
        <v>27</v>
      </c>
      <c r="C2635" t="s">
        <v>5</v>
      </c>
      <c r="D2635" t="s">
        <v>881</v>
      </c>
      <c r="E2635" t="s">
        <v>1664</v>
      </c>
      <c r="F2635">
        <v>9.4876660341555979E-4</v>
      </c>
      <c r="G2635">
        <v>58.8</v>
      </c>
      <c r="H2635">
        <v>5.5787476280834913E-2</v>
      </c>
      <c r="I2635">
        <v>46.1</v>
      </c>
      <c r="J2635">
        <v>4.3738140417457307E-2</v>
      </c>
      <c r="K2635">
        <v>60.36</v>
      </c>
      <c r="L2635">
        <v>5.7267552182163187E-2</v>
      </c>
      <c r="M2635" s="41">
        <v>-0.26763692498207092</v>
      </c>
      <c r="N2635" s="41">
        <v>-2.5392497626382438E-4</v>
      </c>
    </row>
    <row r="2636" spans="1:14" x14ac:dyDescent="0.25">
      <c r="A2636">
        <v>7820412</v>
      </c>
      <c r="B2636" t="s">
        <v>27</v>
      </c>
      <c r="C2636" t="s">
        <v>5</v>
      </c>
      <c r="D2636" t="s">
        <v>1337</v>
      </c>
      <c r="E2636" t="s">
        <v>1665</v>
      </c>
      <c r="F2636">
        <v>1.3553808620222281E-4</v>
      </c>
      <c r="G2636">
        <v>40.9</v>
      </c>
      <c r="H2636">
        <v>5.5435077256709127E-3</v>
      </c>
      <c r="I2636">
        <v>68.400000000000006</v>
      </c>
      <c r="J2636">
        <v>9.2708050962320415E-3</v>
      </c>
      <c r="K2636">
        <v>65.53</v>
      </c>
      <c r="L2636">
        <v>8.8818107888316618E-3</v>
      </c>
      <c r="M2636" s="41">
        <v>-1.2769605964422226E-2</v>
      </c>
      <c r="N2636" s="41">
        <v>-1.7307679539742782E-6</v>
      </c>
    </row>
    <row r="2637" spans="1:14" x14ac:dyDescent="0.25">
      <c r="A2637">
        <v>7820412</v>
      </c>
      <c r="B2637" t="s">
        <v>27</v>
      </c>
      <c r="C2637" t="s">
        <v>5</v>
      </c>
      <c r="D2637" t="s">
        <v>883</v>
      </c>
      <c r="E2637" t="s">
        <v>980</v>
      </c>
      <c r="F2637">
        <v>6.7769043101111417E-4</v>
      </c>
      <c r="G2637">
        <v>38.5</v>
      </c>
      <c r="H2637">
        <v>2.6091081593927895E-2</v>
      </c>
      <c r="I2637">
        <v>93.7</v>
      </c>
      <c r="J2637">
        <v>6.3499593385741404E-2</v>
      </c>
      <c r="K2637">
        <v>70.86999999999999</v>
      </c>
      <c r="L2637">
        <v>4.8027920845757653E-2</v>
      </c>
      <c r="M2637" s="41">
        <v>0.10915123671293259</v>
      </c>
      <c r="N2637" s="41">
        <v>7.3970748653383439E-5</v>
      </c>
    </row>
    <row r="2638" spans="1:14" x14ac:dyDescent="0.25">
      <c r="A2638">
        <v>7820412</v>
      </c>
      <c r="B2638" t="s">
        <v>27</v>
      </c>
      <c r="C2638" t="s">
        <v>5</v>
      </c>
      <c r="D2638" t="s">
        <v>886</v>
      </c>
      <c r="E2638" t="s">
        <v>887</v>
      </c>
      <c r="F2638">
        <v>6.7769043101111417E-4</v>
      </c>
      <c r="G2638">
        <v>28.6</v>
      </c>
      <c r="H2638">
        <v>1.9381946326917865E-2</v>
      </c>
      <c r="I2638">
        <v>71.400000000000006</v>
      </c>
      <c r="J2638">
        <v>4.8387096774193554E-2</v>
      </c>
      <c r="K2638">
        <v>54.84</v>
      </c>
      <c r="L2638">
        <v>3.71645432366495E-2</v>
      </c>
      <c r="M2638" s="41">
        <v>-6.2505699694156647E-2</v>
      </c>
      <c r="N2638" s="41">
        <v>-4.2359514566384286E-5</v>
      </c>
    </row>
    <row r="2639" spans="1:14" x14ac:dyDescent="0.25">
      <c r="A2639">
        <v>7820412</v>
      </c>
      <c r="B2639" t="s">
        <v>27</v>
      </c>
      <c r="C2639" t="s">
        <v>5</v>
      </c>
      <c r="D2639" t="s">
        <v>888</v>
      </c>
      <c r="E2639" t="s">
        <v>1666</v>
      </c>
      <c r="F2639">
        <v>1.0843046896177825E-3</v>
      </c>
      <c r="G2639">
        <v>53.7</v>
      </c>
      <c r="H2639">
        <v>5.8227161832474922E-2</v>
      </c>
      <c r="I2639">
        <v>66.900000000000006</v>
      </c>
      <c r="J2639">
        <v>7.253998373542965E-2</v>
      </c>
      <c r="K2639">
        <v>65.69</v>
      </c>
      <c r="L2639">
        <v>7.1227975060992127E-2</v>
      </c>
      <c r="M2639" s="41">
        <v>-0.16160528361797333</v>
      </c>
      <c r="N2639" s="41">
        <v>-1.7522936689398028E-4</v>
      </c>
    </row>
    <row r="2640" spans="1:14" x14ac:dyDescent="0.25">
      <c r="A2640">
        <v>7820412</v>
      </c>
      <c r="B2640" t="s">
        <v>27</v>
      </c>
      <c r="C2640" t="s">
        <v>5</v>
      </c>
      <c r="D2640" t="s">
        <v>1341</v>
      </c>
      <c r="E2640" t="s">
        <v>1667</v>
      </c>
      <c r="F2640">
        <v>2.7107617240444562E-4</v>
      </c>
      <c r="G2640">
        <v>45.3</v>
      </c>
      <c r="H2640">
        <v>1.2279750609921387E-2</v>
      </c>
      <c r="I2640">
        <v>60.1</v>
      </c>
      <c r="J2640">
        <v>1.6291677961507184E-2</v>
      </c>
      <c r="K2640">
        <v>60.06</v>
      </c>
      <c r="L2640">
        <v>1.6280834914611006E-2</v>
      </c>
      <c r="M2640" s="41">
        <v>-0.18237538635730743</v>
      </c>
      <c r="N2640" s="41">
        <v>-4.943762167452085E-5</v>
      </c>
    </row>
    <row r="2641" spans="1:14" x14ac:dyDescent="0.25">
      <c r="A2641">
        <v>7820412</v>
      </c>
      <c r="B2641" t="s">
        <v>27</v>
      </c>
      <c r="C2641" t="s">
        <v>5</v>
      </c>
      <c r="D2641" t="s">
        <v>1668</v>
      </c>
      <c r="E2641" t="s">
        <v>1669</v>
      </c>
      <c r="F2641">
        <v>2.7107617240444562E-4</v>
      </c>
      <c r="G2641">
        <v>59.4</v>
      </c>
      <c r="H2641">
        <v>1.6101924640824071E-2</v>
      </c>
      <c r="I2641">
        <v>58.6</v>
      </c>
      <c r="J2641">
        <v>1.5885063702900513E-2</v>
      </c>
      <c r="K2641">
        <v>68.224999999999994</v>
      </c>
      <c r="L2641">
        <v>1.8494171862293299E-2</v>
      </c>
      <c r="M2641" s="41">
        <v>0.11748009920120239</v>
      </c>
      <c r="N2641" s="41">
        <v>3.1846055625156512E-5</v>
      </c>
    </row>
    <row r="2642" spans="1:14" x14ac:dyDescent="0.25">
      <c r="A2642">
        <v>7820412</v>
      </c>
      <c r="B2642" t="s">
        <v>27</v>
      </c>
      <c r="C2642" t="s">
        <v>5</v>
      </c>
      <c r="D2642" t="s">
        <v>1343</v>
      </c>
      <c r="E2642" t="s">
        <v>1670</v>
      </c>
      <c r="F2642">
        <v>9.4876660341555979E-4</v>
      </c>
      <c r="G2642">
        <v>36.1</v>
      </c>
      <c r="H2642">
        <v>3.4250474383301713E-2</v>
      </c>
      <c r="I2642">
        <v>100</v>
      </c>
      <c r="J2642">
        <v>9.4876660341555979E-2</v>
      </c>
      <c r="K2642">
        <v>63.959999999999994</v>
      </c>
      <c r="L2642">
        <v>6.0683111954459197E-2</v>
      </c>
      <c r="M2642" s="41">
        <v>0.2290218323469162</v>
      </c>
      <c r="N2642" s="41">
        <v>2.1728826598379147E-4</v>
      </c>
    </row>
    <row r="2643" spans="1:14" x14ac:dyDescent="0.25">
      <c r="A2643">
        <v>7820412</v>
      </c>
      <c r="B2643" t="s">
        <v>27</v>
      </c>
      <c r="C2643" t="s">
        <v>5</v>
      </c>
      <c r="D2643" t="s">
        <v>891</v>
      </c>
      <c r="E2643" t="s">
        <v>1671</v>
      </c>
      <c r="F2643">
        <v>5.4215234480889125E-4</v>
      </c>
      <c r="G2643">
        <v>70.5</v>
      </c>
      <c r="H2643">
        <v>3.8221740309026836E-2</v>
      </c>
      <c r="I2643">
        <v>95.7</v>
      </c>
      <c r="J2643">
        <v>5.1883979398210892E-2</v>
      </c>
      <c r="K2643">
        <v>80.884999999999991</v>
      </c>
      <c r="L2643">
        <v>4.385199240986716E-2</v>
      </c>
      <c r="M2643" s="41">
        <v>6.811928004026413E-2</v>
      </c>
      <c r="N2643" s="41">
        <v>3.6931027400522704E-5</v>
      </c>
    </row>
    <row r="2644" spans="1:14" x14ac:dyDescent="0.25">
      <c r="A2644">
        <v>7820412</v>
      </c>
      <c r="B2644" t="s">
        <v>27</v>
      </c>
      <c r="C2644" t="s">
        <v>5</v>
      </c>
      <c r="D2644" t="s">
        <v>1672</v>
      </c>
      <c r="E2644" t="s">
        <v>1673</v>
      </c>
      <c r="F2644">
        <v>1.3553808620222281E-4</v>
      </c>
      <c r="G2644">
        <v>50.1</v>
      </c>
      <c r="H2644">
        <v>6.7904581187313634E-3</v>
      </c>
      <c r="I2644">
        <v>65.900000000000006</v>
      </c>
      <c r="J2644">
        <v>8.9319598807264845E-3</v>
      </c>
      <c r="K2644">
        <v>60.314999999999998</v>
      </c>
      <c r="L2644">
        <v>8.1749796692870691E-3</v>
      </c>
      <c r="M2644" s="41">
        <v>-0.17786914110183716</v>
      </c>
      <c r="N2644" s="41">
        <v>-2.4108042979376138E-5</v>
      </c>
    </row>
    <row r="2645" spans="1:14" x14ac:dyDescent="0.25">
      <c r="A2645">
        <v>7820412</v>
      </c>
      <c r="B2645" t="s">
        <v>27</v>
      </c>
      <c r="C2645" t="s">
        <v>5</v>
      </c>
      <c r="D2645" t="s">
        <v>893</v>
      </c>
      <c r="E2645" t="s">
        <v>1674</v>
      </c>
      <c r="F2645">
        <v>1.2198427758200055E-3</v>
      </c>
      <c r="G2645">
        <v>47.1</v>
      </c>
      <c r="H2645">
        <v>5.7454594741122259E-2</v>
      </c>
      <c r="I2645">
        <v>74.3</v>
      </c>
      <c r="J2645">
        <v>9.0634318243426409E-2</v>
      </c>
      <c r="K2645">
        <v>68.835000000000008</v>
      </c>
      <c r="L2645">
        <v>8.3967877473570096E-2</v>
      </c>
      <c r="M2645" s="41">
        <v>-4.2910948395729065E-2</v>
      </c>
      <c r="N2645" s="41">
        <v>-5.2344610404115158E-5</v>
      </c>
    </row>
    <row r="2646" spans="1:14" x14ac:dyDescent="0.25">
      <c r="A2646">
        <v>7820412</v>
      </c>
      <c r="B2646" t="s">
        <v>27</v>
      </c>
      <c r="C2646" t="s">
        <v>5</v>
      </c>
      <c r="D2646" t="s">
        <v>896</v>
      </c>
      <c r="E2646" t="s">
        <v>1675</v>
      </c>
      <c r="F2646">
        <v>2.7107617240444562E-4</v>
      </c>
      <c r="G2646">
        <v>52.5</v>
      </c>
      <c r="H2646">
        <v>1.4231499051233396E-2</v>
      </c>
      <c r="I2646">
        <v>88.7</v>
      </c>
      <c r="J2646">
        <v>2.4044456492274328E-2</v>
      </c>
      <c r="K2646">
        <v>68.010000000000005</v>
      </c>
      <c r="L2646">
        <v>1.8435890485226349E-2</v>
      </c>
      <c r="M2646" s="41">
        <v>4.5556765049695969E-2</v>
      </c>
      <c r="N2646" s="41">
        <v>1.2349353496800208E-5</v>
      </c>
    </row>
    <row r="2647" spans="1:14" x14ac:dyDescent="0.25">
      <c r="A2647">
        <v>7820412</v>
      </c>
      <c r="B2647" t="s">
        <v>27</v>
      </c>
      <c r="C2647" t="s">
        <v>5</v>
      </c>
      <c r="D2647" t="s">
        <v>1351</v>
      </c>
      <c r="E2647" t="s">
        <v>1676</v>
      </c>
      <c r="F2647">
        <v>1.3553808620222281E-4</v>
      </c>
      <c r="G2647">
        <v>53.4</v>
      </c>
      <c r="H2647">
        <v>7.2377338031986982E-3</v>
      </c>
      <c r="I2647">
        <v>86.1</v>
      </c>
      <c r="J2647">
        <v>1.1669829222011383E-2</v>
      </c>
      <c r="K2647">
        <v>74.569999999999993</v>
      </c>
      <c r="L2647">
        <v>1.0107075088099755E-2</v>
      </c>
      <c r="M2647" s="41">
        <v>0.10045868158340454</v>
      </c>
      <c r="N2647" s="41">
        <v>1.3615977444213138E-5</v>
      </c>
    </row>
    <row r="2648" spans="1:14" x14ac:dyDescent="0.25">
      <c r="A2648">
        <v>7820412</v>
      </c>
      <c r="B2648" t="s">
        <v>27</v>
      </c>
      <c r="C2648" t="s">
        <v>5</v>
      </c>
      <c r="D2648" t="s">
        <v>898</v>
      </c>
      <c r="E2648" t="s">
        <v>1677</v>
      </c>
      <c r="F2648">
        <v>6.7769043101111417E-4</v>
      </c>
      <c r="G2648">
        <v>59.6</v>
      </c>
      <c r="H2648">
        <v>4.0390349688262404E-2</v>
      </c>
      <c r="I2648">
        <v>97.2</v>
      </c>
      <c r="J2648">
        <v>6.5871509894280297E-2</v>
      </c>
      <c r="K2648">
        <v>79.344999999999999</v>
      </c>
      <c r="L2648">
        <v>5.3771347248576851E-2</v>
      </c>
      <c r="M2648" s="41">
        <v>0.24228127300739288</v>
      </c>
      <c r="N2648" s="41">
        <v>1.6419170033030151E-4</v>
      </c>
    </row>
    <row r="2649" spans="1:14" x14ac:dyDescent="0.25">
      <c r="A2649">
        <v>7820412</v>
      </c>
      <c r="B2649" t="s">
        <v>27</v>
      </c>
      <c r="C2649" t="s">
        <v>5</v>
      </c>
      <c r="D2649" t="s">
        <v>898</v>
      </c>
      <c r="E2649" t="s">
        <v>1678</v>
      </c>
      <c r="F2649">
        <v>5.4215234480889125E-4</v>
      </c>
      <c r="G2649">
        <v>61.4</v>
      </c>
      <c r="H2649">
        <v>3.3288153971265923E-2</v>
      </c>
      <c r="I2649">
        <v>98.2</v>
      </c>
      <c r="J2649">
        <v>5.3239360260233119E-2</v>
      </c>
      <c r="K2649">
        <v>77.094999999999999</v>
      </c>
      <c r="L2649">
        <v>4.1797235023041474E-2</v>
      </c>
      <c r="M2649" s="41">
        <v>-2.649814635515213E-2</v>
      </c>
      <c r="N2649" s="41">
        <v>-1.4366032179534903E-5</v>
      </c>
    </row>
    <row r="2650" spans="1:14" x14ac:dyDescent="0.25">
      <c r="A2650">
        <v>7820412</v>
      </c>
      <c r="B2650" t="s">
        <v>27</v>
      </c>
      <c r="C2650" t="s">
        <v>5</v>
      </c>
      <c r="D2650" t="s">
        <v>898</v>
      </c>
      <c r="E2650" t="s">
        <v>1679</v>
      </c>
      <c r="F2650">
        <v>5.4215234480889125E-4</v>
      </c>
      <c r="G2650">
        <v>58.4</v>
      </c>
      <c r="H2650">
        <v>3.1661696936839248E-2</v>
      </c>
      <c r="I2650">
        <v>77.900000000000006</v>
      </c>
      <c r="J2650">
        <v>4.223366766061263E-2</v>
      </c>
      <c r="K2650">
        <v>72.510000000000005</v>
      </c>
      <c r="L2650">
        <v>3.9311466522092706E-2</v>
      </c>
      <c r="M2650" s="41">
        <v>-6.1162672936916351E-2</v>
      </c>
      <c r="N2650" s="41">
        <v>-3.3159486547528516E-5</v>
      </c>
    </row>
    <row r="2651" spans="1:14" x14ac:dyDescent="0.25">
      <c r="A2651">
        <v>7820412</v>
      </c>
      <c r="B2651" t="s">
        <v>27</v>
      </c>
      <c r="C2651" t="s">
        <v>5</v>
      </c>
      <c r="D2651" t="s">
        <v>109</v>
      </c>
      <c r="E2651" t="s">
        <v>1680</v>
      </c>
      <c r="F2651">
        <v>2.7107617240444562E-4</v>
      </c>
      <c r="G2651">
        <v>28.8</v>
      </c>
      <c r="H2651">
        <v>7.8069937652480341E-3</v>
      </c>
      <c r="I2651">
        <v>86.9</v>
      </c>
      <c r="J2651">
        <v>2.3556519381946327E-2</v>
      </c>
      <c r="K2651">
        <v>61.8</v>
      </c>
      <c r="L2651">
        <v>1.675250745459474E-2</v>
      </c>
      <c r="M2651" s="41">
        <v>-3.5828389227390289E-2</v>
      </c>
      <c r="N2651" s="41">
        <v>-9.7122226151776325E-6</v>
      </c>
    </row>
    <row r="2652" spans="1:14" x14ac:dyDescent="0.25">
      <c r="A2652">
        <v>7820412</v>
      </c>
      <c r="B2652" t="s">
        <v>27</v>
      </c>
      <c r="C2652" t="s">
        <v>5</v>
      </c>
      <c r="D2652" t="s">
        <v>1358</v>
      </c>
      <c r="E2652" t="s">
        <v>1681</v>
      </c>
      <c r="F2652">
        <v>1.3553808620222281E-4</v>
      </c>
      <c r="G2652">
        <v>78.400000000000006</v>
      </c>
      <c r="H2652">
        <v>1.0626185958254269E-2</v>
      </c>
      <c r="I2652">
        <v>100</v>
      </c>
      <c r="J2652">
        <v>1.355380862022228E-2</v>
      </c>
      <c r="K2652">
        <v>85.33</v>
      </c>
      <c r="L2652">
        <v>1.1565464895635673E-2</v>
      </c>
      <c r="M2652" s="41">
        <v>0.127904012799263</v>
      </c>
      <c r="N2652" s="41">
        <v>1.7335865112396717E-5</v>
      </c>
    </row>
    <row r="2653" spans="1:14" x14ac:dyDescent="0.25">
      <c r="A2653">
        <v>7820412</v>
      </c>
      <c r="B2653" t="s">
        <v>27</v>
      </c>
      <c r="C2653" t="s">
        <v>5</v>
      </c>
      <c r="D2653" t="s">
        <v>111</v>
      </c>
      <c r="E2653" t="s">
        <v>1682</v>
      </c>
      <c r="F2653">
        <v>1.2198427758200055E-3</v>
      </c>
      <c r="G2653">
        <v>56.1</v>
      </c>
      <c r="H2653">
        <v>6.843317972350231E-2</v>
      </c>
      <c r="I2653">
        <v>80.2</v>
      </c>
      <c r="J2653">
        <v>9.7831390620764444E-2</v>
      </c>
      <c r="K2653">
        <v>71.635000000000005</v>
      </c>
      <c r="L2653">
        <v>8.73834372458661E-2</v>
      </c>
      <c r="M2653" s="41">
        <v>-0.13493826985359192</v>
      </c>
      <c r="N2653" s="41">
        <v>-1.6460347366255453E-4</v>
      </c>
    </row>
    <row r="2654" spans="1:14" x14ac:dyDescent="0.25">
      <c r="A2654">
        <v>7820412</v>
      </c>
      <c r="B2654" t="s">
        <v>27</v>
      </c>
      <c r="C2654" t="s">
        <v>5</v>
      </c>
      <c r="D2654" t="s">
        <v>903</v>
      </c>
      <c r="E2654" t="s">
        <v>1683</v>
      </c>
      <c r="F2654">
        <v>2.5752236378422336E-3</v>
      </c>
      <c r="G2654">
        <v>55.8</v>
      </c>
      <c r="H2654">
        <v>0.14369747899159663</v>
      </c>
      <c r="I2654">
        <v>96.6</v>
      </c>
      <c r="J2654">
        <v>0.24876660341555976</v>
      </c>
      <c r="K2654">
        <v>76.67</v>
      </c>
      <c r="L2654">
        <v>0.19744239631336405</v>
      </c>
      <c r="M2654" s="41">
        <v>0.15313345193862915</v>
      </c>
      <c r="N2654" s="41">
        <v>3.943528851767354E-4</v>
      </c>
    </row>
    <row r="2655" spans="1:14" x14ac:dyDescent="0.25">
      <c r="A2655">
        <v>7820412</v>
      </c>
      <c r="B2655" t="s">
        <v>27</v>
      </c>
      <c r="C2655" t="s">
        <v>5</v>
      </c>
      <c r="D2655" t="s">
        <v>906</v>
      </c>
      <c r="E2655" t="s">
        <v>1684</v>
      </c>
      <c r="F2655">
        <v>8.1322851721333698E-4</v>
      </c>
      <c r="G2655">
        <v>59.2</v>
      </c>
      <c r="H2655">
        <v>4.8143128219029552E-2</v>
      </c>
      <c r="I2655" t="s">
        <v>8</v>
      </c>
      <c r="J2655" t="s">
        <v>99</v>
      </c>
      <c r="K2655" t="s">
        <v>9</v>
      </c>
      <c r="L2655" t="s">
        <v>99</v>
      </c>
      <c r="M2655" s="41">
        <v>-0.22418823838233948</v>
      </c>
      <c r="N2655" s="41">
        <v>-1.8231626867634004E-4</v>
      </c>
    </row>
    <row r="2656" spans="1:14" x14ac:dyDescent="0.25">
      <c r="A2656">
        <v>7820412</v>
      </c>
      <c r="B2656" t="s">
        <v>27</v>
      </c>
      <c r="C2656" t="s">
        <v>5</v>
      </c>
      <c r="D2656" t="s">
        <v>906</v>
      </c>
      <c r="E2656" t="s">
        <v>1685</v>
      </c>
      <c r="F2656">
        <v>1.0843046896177825E-3</v>
      </c>
      <c r="G2656">
        <v>53.2</v>
      </c>
      <c r="H2656">
        <v>5.7685009487666035E-2</v>
      </c>
      <c r="I2656">
        <v>78.599999999999994</v>
      </c>
      <c r="J2656">
        <v>8.5226348603957697E-2</v>
      </c>
      <c r="K2656">
        <v>68.92</v>
      </c>
      <c r="L2656">
        <v>7.4730279208457567E-2</v>
      </c>
      <c r="M2656" s="41">
        <v>-7.6729677617549896E-2</v>
      </c>
      <c r="N2656" s="41">
        <v>-8.3198349273569958E-5</v>
      </c>
    </row>
    <row r="2657" spans="1:14" x14ac:dyDescent="0.25">
      <c r="A2657">
        <v>7820412</v>
      </c>
      <c r="B2657" t="s">
        <v>27</v>
      </c>
      <c r="C2657" t="s">
        <v>5</v>
      </c>
      <c r="D2657" t="s">
        <v>489</v>
      </c>
      <c r="E2657" t="s">
        <v>1686</v>
      </c>
      <c r="F2657">
        <v>2.8462998102466793E-3</v>
      </c>
      <c r="G2657">
        <v>73.400000000000006</v>
      </c>
      <c r="H2657">
        <v>0.20891840607210627</v>
      </c>
      <c r="I2657">
        <v>98.9</v>
      </c>
      <c r="J2657">
        <v>0.28149905123339658</v>
      </c>
      <c r="K2657">
        <v>80.094999999999999</v>
      </c>
      <c r="L2657">
        <v>0.22797438330170777</v>
      </c>
      <c r="M2657" s="41">
        <v>8.6792521178722382E-2</v>
      </c>
      <c r="N2657" s="41">
        <v>2.4703753656182842E-4</v>
      </c>
    </row>
    <row r="2658" spans="1:14" x14ac:dyDescent="0.25">
      <c r="A2658">
        <v>7820412</v>
      </c>
      <c r="B2658" t="s">
        <v>27</v>
      </c>
      <c r="C2658" t="s">
        <v>5</v>
      </c>
      <c r="D2658" t="s">
        <v>489</v>
      </c>
      <c r="E2658" t="s">
        <v>1687</v>
      </c>
      <c r="F2658">
        <v>2.168609379235565E-3</v>
      </c>
      <c r="G2658">
        <v>58</v>
      </c>
      <c r="H2658">
        <v>0.12577934399566276</v>
      </c>
      <c r="I2658">
        <v>87.1</v>
      </c>
      <c r="J2658">
        <v>0.1888858769314177</v>
      </c>
      <c r="K2658">
        <v>75.405000000000001</v>
      </c>
      <c r="L2658">
        <v>0.16352399024125777</v>
      </c>
      <c r="M2658" s="41">
        <v>9.2386290431022644E-2</v>
      </c>
      <c r="N2658" s="41">
        <v>2.0034977594149663E-4</v>
      </c>
    </row>
    <row r="2659" spans="1:14" x14ac:dyDescent="0.25">
      <c r="A2659">
        <v>7820412</v>
      </c>
      <c r="B2659" t="s">
        <v>27</v>
      </c>
      <c r="C2659" t="s">
        <v>5</v>
      </c>
      <c r="D2659" t="s">
        <v>489</v>
      </c>
      <c r="E2659" t="s">
        <v>1688</v>
      </c>
      <c r="F2659">
        <v>1.8975332068311196E-3</v>
      </c>
      <c r="G2659">
        <v>69.3</v>
      </c>
      <c r="H2659">
        <v>0.13149905123339659</v>
      </c>
      <c r="I2659">
        <v>67.7</v>
      </c>
      <c r="J2659">
        <v>0.12846299810246681</v>
      </c>
      <c r="K2659">
        <v>70.215000000000003</v>
      </c>
      <c r="L2659">
        <v>0.13323529411764706</v>
      </c>
      <c r="M2659" s="41">
        <v>2.5222638621926308E-2</v>
      </c>
      <c r="N2659" s="41">
        <v>4.7860794349006276E-5</v>
      </c>
    </row>
    <row r="2660" spans="1:14" x14ac:dyDescent="0.25">
      <c r="A2660">
        <v>7820412</v>
      </c>
      <c r="B2660" t="s">
        <v>27</v>
      </c>
      <c r="C2660" t="s">
        <v>5</v>
      </c>
      <c r="D2660" t="s">
        <v>911</v>
      </c>
      <c r="E2660" t="s">
        <v>1689</v>
      </c>
      <c r="F2660">
        <v>6.7769043101111417E-4</v>
      </c>
      <c r="G2660">
        <v>76.099999999999994</v>
      </c>
      <c r="H2660">
        <v>5.1572241799945781E-2</v>
      </c>
      <c r="I2660">
        <v>100</v>
      </c>
      <c r="J2660">
        <v>6.7769043101111412E-2</v>
      </c>
      <c r="K2660">
        <v>83.300000000000011</v>
      </c>
      <c r="L2660">
        <v>5.6451612903225819E-2</v>
      </c>
      <c r="M2660" s="41">
        <v>0.24687623977661133</v>
      </c>
      <c r="N2660" s="41">
        <v>1.673056653406149E-4</v>
      </c>
    </row>
    <row r="2661" spans="1:14" x14ac:dyDescent="0.25">
      <c r="A2661">
        <v>7820412</v>
      </c>
      <c r="B2661" t="s">
        <v>27</v>
      </c>
      <c r="C2661" t="s">
        <v>5</v>
      </c>
      <c r="D2661" t="s">
        <v>913</v>
      </c>
      <c r="E2661" t="s">
        <v>1690</v>
      </c>
      <c r="F2661">
        <v>2.7107617240444562E-4</v>
      </c>
      <c r="G2661">
        <v>43.3</v>
      </c>
      <c r="H2661">
        <v>1.1737598265112495E-2</v>
      </c>
      <c r="I2661">
        <v>19.100000000000001</v>
      </c>
      <c r="J2661">
        <v>5.177554892924912E-3</v>
      </c>
      <c r="K2661">
        <v>44.459999999999994</v>
      </c>
      <c r="L2661">
        <v>1.2052046625101651E-2</v>
      </c>
      <c r="M2661" s="41">
        <v>-0.1229557991027832</v>
      </c>
      <c r="N2661" s="41">
        <v>-3.3330387395712441E-5</v>
      </c>
    </row>
    <row r="2662" spans="1:14" x14ac:dyDescent="0.25">
      <c r="A2662">
        <v>7820412</v>
      </c>
      <c r="B2662" t="s">
        <v>27</v>
      </c>
      <c r="C2662" t="s">
        <v>5</v>
      </c>
      <c r="D2662" t="s">
        <v>1383</v>
      </c>
      <c r="E2662" t="s">
        <v>1691</v>
      </c>
      <c r="F2662">
        <v>9.4876660341555979E-4</v>
      </c>
      <c r="G2662">
        <v>42.4</v>
      </c>
      <c r="H2662">
        <v>4.0227703984819736E-2</v>
      </c>
      <c r="I2662">
        <v>77.599999999999994</v>
      </c>
      <c r="J2662">
        <v>7.3624288425047438E-2</v>
      </c>
      <c r="K2662">
        <v>61.28</v>
      </c>
      <c r="L2662">
        <v>5.8140417457305506E-2</v>
      </c>
      <c r="M2662" s="41">
        <v>-2.279464527964592E-2</v>
      </c>
      <c r="N2662" s="41">
        <v>-2.1626798178032182E-5</v>
      </c>
    </row>
    <row r="2663" spans="1:14" x14ac:dyDescent="0.25">
      <c r="A2663">
        <v>7820412</v>
      </c>
      <c r="B2663" t="s">
        <v>27</v>
      </c>
      <c r="C2663" t="s">
        <v>5</v>
      </c>
      <c r="D2663" t="s">
        <v>915</v>
      </c>
      <c r="E2663" t="s">
        <v>1692</v>
      </c>
      <c r="F2663">
        <v>1.3553808620222283E-3</v>
      </c>
      <c r="G2663">
        <v>65.5</v>
      </c>
      <c r="H2663">
        <v>8.8777446462455958E-2</v>
      </c>
      <c r="I2663">
        <v>66.599999999999994</v>
      </c>
      <c r="J2663">
        <v>9.0268365410680396E-2</v>
      </c>
      <c r="K2663">
        <v>72.724999999999994</v>
      </c>
      <c r="L2663">
        <v>9.8570073190566543E-2</v>
      </c>
      <c r="M2663" s="41">
        <v>3.8155499845743179E-2</v>
      </c>
      <c r="N2663" s="41">
        <v>5.1715234271812394E-5</v>
      </c>
    </row>
    <row r="2664" spans="1:14" x14ac:dyDescent="0.25">
      <c r="A2664">
        <v>7820412</v>
      </c>
      <c r="B2664" t="s">
        <v>27</v>
      </c>
      <c r="C2664" t="s">
        <v>5</v>
      </c>
      <c r="D2664" t="s">
        <v>1693</v>
      </c>
      <c r="E2664" t="s">
        <v>1694</v>
      </c>
      <c r="F2664">
        <v>1.3553808620222281E-4</v>
      </c>
      <c r="G2664">
        <v>53</v>
      </c>
      <c r="H2664">
        <v>7.1835185687178088E-3</v>
      </c>
      <c r="I2664">
        <v>70</v>
      </c>
      <c r="J2664">
        <v>9.4876660341555973E-3</v>
      </c>
      <c r="K2664">
        <v>68.17</v>
      </c>
      <c r="L2664">
        <v>9.2396313364055301E-3</v>
      </c>
      <c r="M2664" s="41">
        <v>1.2910605408251286E-2</v>
      </c>
      <c r="N2664" s="41">
        <v>1.7498787487464467E-6</v>
      </c>
    </row>
    <row r="2665" spans="1:14" x14ac:dyDescent="0.25">
      <c r="A2665">
        <v>7820412</v>
      </c>
      <c r="B2665" t="s">
        <v>27</v>
      </c>
      <c r="C2665" t="s">
        <v>5</v>
      </c>
      <c r="D2665" t="s">
        <v>1695</v>
      </c>
      <c r="E2665" t="s">
        <v>1696</v>
      </c>
      <c r="F2665">
        <v>1.3553808620222281E-4</v>
      </c>
      <c r="G2665">
        <v>52.6</v>
      </c>
      <c r="H2665">
        <v>7.1293033342369203E-3</v>
      </c>
      <c r="I2665">
        <v>62.3</v>
      </c>
      <c r="J2665">
        <v>8.4440227703984801E-3</v>
      </c>
      <c r="K2665">
        <v>67.004999999999995</v>
      </c>
      <c r="L2665">
        <v>9.0817294659799389E-3</v>
      </c>
      <c r="M2665" s="41">
        <v>-9.0268097817897797E-2</v>
      </c>
      <c r="N2665" s="41">
        <v>-1.2234765223352913E-5</v>
      </c>
    </row>
    <row r="2666" spans="1:14" x14ac:dyDescent="0.25">
      <c r="A2666">
        <v>7820412</v>
      </c>
      <c r="B2666" t="s">
        <v>27</v>
      </c>
      <c r="C2666" t="s">
        <v>5</v>
      </c>
      <c r="D2666" t="s">
        <v>917</v>
      </c>
      <c r="E2666" t="s">
        <v>1697</v>
      </c>
      <c r="F2666">
        <v>6.7769043101111417E-4</v>
      </c>
      <c r="G2666">
        <v>70.7</v>
      </c>
      <c r="H2666">
        <v>4.7912713472485775E-2</v>
      </c>
      <c r="I2666">
        <v>63.4</v>
      </c>
      <c r="J2666">
        <v>4.2965573326104636E-2</v>
      </c>
      <c r="K2666">
        <v>69.85499999999999</v>
      </c>
      <c r="L2666">
        <v>4.7340065058281373E-2</v>
      </c>
      <c r="M2666" s="41">
        <v>-6.5905019640922546E-2</v>
      </c>
      <c r="N2666" s="41">
        <v>-4.4663201166252746E-5</v>
      </c>
    </row>
    <row r="2667" spans="1:14" x14ac:dyDescent="0.25">
      <c r="A2667">
        <v>7820412</v>
      </c>
      <c r="B2667" t="s">
        <v>27</v>
      </c>
      <c r="C2667" t="s">
        <v>5</v>
      </c>
      <c r="D2667" t="s">
        <v>919</v>
      </c>
      <c r="E2667" t="s">
        <v>1698</v>
      </c>
      <c r="F2667">
        <v>6.7769043101111417E-4</v>
      </c>
      <c r="G2667">
        <v>63.3</v>
      </c>
      <c r="H2667">
        <v>4.2897804283003528E-2</v>
      </c>
      <c r="I2667">
        <v>60.2</v>
      </c>
      <c r="J2667">
        <v>4.0796963946869075E-2</v>
      </c>
      <c r="K2667">
        <v>66.444999999999993</v>
      </c>
      <c r="L2667">
        <v>4.5029140688533476E-2</v>
      </c>
      <c r="M2667" s="41">
        <v>-0.19005613029003143</v>
      </c>
      <c r="N2667" s="41">
        <v>-1.2879922085255586E-4</v>
      </c>
    </row>
    <row r="2668" spans="1:14" x14ac:dyDescent="0.25">
      <c r="A2668">
        <v>7820412</v>
      </c>
      <c r="B2668" t="s">
        <v>27</v>
      </c>
      <c r="C2668" t="s">
        <v>5</v>
      </c>
      <c r="D2668" t="s">
        <v>919</v>
      </c>
      <c r="E2668" t="s">
        <v>1699</v>
      </c>
      <c r="F2668">
        <v>4.0661425860666849E-4</v>
      </c>
      <c r="G2668">
        <v>73.5</v>
      </c>
      <c r="H2668">
        <v>2.9886148007590135E-2</v>
      </c>
      <c r="I2668">
        <v>62.4</v>
      </c>
      <c r="J2668">
        <v>2.5372729737056114E-2</v>
      </c>
      <c r="K2668">
        <v>73.664999999999992</v>
      </c>
      <c r="L2668">
        <v>2.9953239360260231E-2</v>
      </c>
      <c r="M2668" s="41">
        <v>-0.12238844484090805</v>
      </c>
      <c r="N2668" s="41">
        <v>-4.9764886761008969E-5</v>
      </c>
    </row>
    <row r="2669" spans="1:14" x14ac:dyDescent="0.25">
      <c r="A2669">
        <v>7820412</v>
      </c>
      <c r="B2669" t="s">
        <v>27</v>
      </c>
      <c r="C2669" t="s">
        <v>5</v>
      </c>
      <c r="D2669" t="s">
        <v>919</v>
      </c>
      <c r="E2669" t="s">
        <v>1700</v>
      </c>
      <c r="F2669">
        <v>1.2198427758200055E-3</v>
      </c>
      <c r="G2669">
        <v>57.9</v>
      </c>
      <c r="H2669">
        <v>7.0628896719978324E-2</v>
      </c>
      <c r="I2669">
        <v>75.5</v>
      </c>
      <c r="J2669">
        <v>9.2098129574410423E-2</v>
      </c>
      <c r="K2669">
        <v>68.435000000000002</v>
      </c>
      <c r="L2669">
        <v>8.3479940363242078E-2</v>
      </c>
      <c r="M2669" s="41">
        <v>-4.4364824891090393E-2</v>
      </c>
      <c r="N2669" s="41">
        <v>-5.4118111143916179E-5</v>
      </c>
    </row>
    <row r="2670" spans="1:14" x14ac:dyDescent="0.25">
      <c r="A2670">
        <v>7820412</v>
      </c>
      <c r="B2670" t="s">
        <v>27</v>
      </c>
      <c r="C2670" t="s">
        <v>5</v>
      </c>
      <c r="D2670" t="s">
        <v>1701</v>
      </c>
      <c r="E2670" t="s">
        <v>1702</v>
      </c>
      <c r="F2670">
        <v>4.0661425860666849E-4</v>
      </c>
      <c r="G2670">
        <v>67.8</v>
      </c>
      <c r="H2670">
        <v>2.7568446733532124E-2</v>
      </c>
      <c r="I2670">
        <v>65.900000000000006</v>
      </c>
      <c r="J2670">
        <v>2.6795879642179457E-2</v>
      </c>
      <c r="K2670">
        <v>71.92</v>
      </c>
      <c r="L2670">
        <v>2.9243697478991599E-2</v>
      </c>
      <c r="M2670" s="41">
        <v>9.9507525563240051E-2</v>
      </c>
      <c r="N2670" s="41">
        <v>4.0461178732680963E-5</v>
      </c>
    </row>
    <row r="2671" spans="1:14" x14ac:dyDescent="0.25">
      <c r="A2671">
        <v>7820412</v>
      </c>
      <c r="B2671" t="s">
        <v>27</v>
      </c>
      <c r="C2671" t="s">
        <v>5</v>
      </c>
      <c r="D2671" t="s">
        <v>1703</v>
      </c>
      <c r="E2671" t="s">
        <v>1704</v>
      </c>
      <c r="F2671">
        <v>2.7107617240444562E-4</v>
      </c>
      <c r="G2671">
        <v>58</v>
      </c>
      <c r="H2671">
        <v>1.5722417999457845E-2</v>
      </c>
      <c r="I2671">
        <v>100</v>
      </c>
      <c r="J2671">
        <v>2.7107617240444561E-2</v>
      </c>
      <c r="K2671">
        <v>72.614999999999995</v>
      </c>
      <c r="L2671">
        <v>1.9684196259148818E-2</v>
      </c>
      <c r="M2671" s="41">
        <v>0.1245887279510498</v>
      </c>
      <c r="N2671" s="41">
        <v>3.3773035497709349E-5</v>
      </c>
    </row>
    <row r="2672" spans="1:14" x14ac:dyDescent="0.25">
      <c r="A2672">
        <v>7820412</v>
      </c>
      <c r="B2672" t="s">
        <v>27</v>
      </c>
      <c r="C2672" t="s">
        <v>5</v>
      </c>
      <c r="D2672" t="s">
        <v>114</v>
      </c>
      <c r="E2672" t="s">
        <v>132</v>
      </c>
      <c r="F2672">
        <v>5.4215234480889125E-4</v>
      </c>
      <c r="G2672">
        <v>32.700000000000003</v>
      </c>
      <c r="H2672">
        <v>1.7728381675250746E-2</v>
      </c>
      <c r="I2672">
        <v>69.3</v>
      </c>
      <c r="J2672">
        <v>3.7571157495256163E-2</v>
      </c>
      <c r="K2672">
        <v>62.454999999999998</v>
      </c>
      <c r="L2672">
        <v>3.3860124695039302E-2</v>
      </c>
      <c r="M2672" s="41">
        <v>-0.26687324047088623</v>
      </c>
      <c r="N2672" s="41">
        <v>-1.4468595308803807E-4</v>
      </c>
    </row>
    <row r="2673" spans="1:14" x14ac:dyDescent="0.25">
      <c r="A2673">
        <v>7820412</v>
      </c>
      <c r="B2673" t="s">
        <v>27</v>
      </c>
      <c r="C2673" t="s">
        <v>5</v>
      </c>
      <c r="D2673" t="s">
        <v>381</v>
      </c>
      <c r="E2673" t="s">
        <v>394</v>
      </c>
      <c r="F2673">
        <v>5.4215234480889125E-4</v>
      </c>
      <c r="G2673">
        <v>65.2</v>
      </c>
      <c r="H2673">
        <v>3.5348332881539712E-2</v>
      </c>
      <c r="I2673">
        <v>99.6</v>
      </c>
      <c r="J2673">
        <v>5.3998373542965564E-2</v>
      </c>
      <c r="K2673">
        <v>84.639999999999986</v>
      </c>
      <c r="L2673">
        <v>4.5887774464624546E-2</v>
      </c>
      <c r="M2673" s="41">
        <v>8.511468768119812E-2</v>
      </c>
      <c r="N2673" s="41">
        <v>4.6145127504038014E-5</v>
      </c>
    </row>
    <row r="2674" spans="1:14" s="8" customFormat="1" x14ac:dyDescent="0.25">
      <c r="A2674" s="8">
        <v>7820412</v>
      </c>
      <c r="B2674" s="8" t="s">
        <v>27</v>
      </c>
      <c r="C2674" s="8" t="s">
        <v>5</v>
      </c>
      <c r="D2674" s="8" t="s">
        <v>2324</v>
      </c>
      <c r="F2674" s="8">
        <v>0.45242567958796387</v>
      </c>
      <c r="H2674" s="8">
        <v>26.731671939170511</v>
      </c>
      <c r="J2674" s="8">
        <v>34.441142423312556</v>
      </c>
      <c r="L2674" s="8">
        <v>31.227860190853896</v>
      </c>
      <c r="M2674" s="41"/>
      <c r="N2674" s="43">
        <v>2.1851889254865893E-4</v>
      </c>
    </row>
    <row r="2675" spans="1:14" x14ac:dyDescent="0.25">
      <c r="A2675">
        <v>7820412</v>
      </c>
      <c r="B2675" t="s">
        <v>27</v>
      </c>
      <c r="C2675" t="s">
        <v>6</v>
      </c>
      <c r="D2675" t="s">
        <v>674</v>
      </c>
      <c r="E2675" t="s">
        <v>675</v>
      </c>
      <c r="F2675">
        <v>2.7107617240444562E-4</v>
      </c>
      <c r="G2675">
        <v>60.8</v>
      </c>
      <c r="H2675">
        <v>1.6481431282190293E-2</v>
      </c>
      <c r="I2675">
        <v>76.3</v>
      </c>
      <c r="J2675">
        <v>2.06831119544592E-2</v>
      </c>
      <c r="K2675">
        <v>74.759999999999991</v>
      </c>
      <c r="L2675">
        <v>2.0265654648956351E-2</v>
      </c>
      <c r="M2675" s="41">
        <v>-6.0485862195491791E-3</v>
      </c>
      <c r="N2675" s="41">
        <v>-1.6396276008536672E-6</v>
      </c>
    </row>
    <row r="2676" spans="1:14" x14ac:dyDescent="0.25">
      <c r="A2676">
        <v>7820412</v>
      </c>
      <c r="B2676" t="s">
        <v>27</v>
      </c>
      <c r="C2676" t="s">
        <v>6</v>
      </c>
      <c r="D2676" t="s">
        <v>151</v>
      </c>
      <c r="E2676" t="s">
        <v>215</v>
      </c>
      <c r="F2676">
        <v>4.0661425860666849E-4</v>
      </c>
      <c r="G2676">
        <v>37.6</v>
      </c>
      <c r="H2676">
        <v>1.5288696123610735E-2</v>
      </c>
      <c r="I2676">
        <v>95.9</v>
      </c>
      <c r="J2676">
        <v>3.8994307400379513E-2</v>
      </c>
      <c r="K2676">
        <v>70.650000000000006</v>
      </c>
      <c r="L2676">
        <v>2.8727297370561133E-2</v>
      </c>
      <c r="M2676" s="41">
        <v>3.2315213233232498E-2</v>
      </c>
      <c r="N2676" s="41">
        <v>1.3139826470547235E-5</v>
      </c>
    </row>
    <row r="2677" spans="1:14" x14ac:dyDescent="0.25">
      <c r="A2677">
        <v>7820412</v>
      </c>
      <c r="B2677" t="s">
        <v>27</v>
      </c>
      <c r="C2677" t="s">
        <v>6</v>
      </c>
      <c r="D2677" t="s">
        <v>151</v>
      </c>
      <c r="E2677" t="s">
        <v>242</v>
      </c>
      <c r="F2677">
        <v>1.3553808620222283E-3</v>
      </c>
      <c r="G2677">
        <v>28.2</v>
      </c>
      <c r="H2677">
        <v>3.8221740309026836E-2</v>
      </c>
      <c r="I2677">
        <v>76</v>
      </c>
      <c r="J2677">
        <v>0.10300894551368936</v>
      </c>
      <c r="K2677">
        <v>58.125</v>
      </c>
      <c r="L2677">
        <v>7.8781512605042028E-2</v>
      </c>
      <c r="M2677" s="41">
        <v>-2.8409458696842194E-2</v>
      </c>
      <c r="N2677" s="41">
        <v>-3.8505636618110866E-5</v>
      </c>
    </row>
    <row r="2678" spans="1:14" x14ac:dyDescent="0.25">
      <c r="A2678">
        <v>7820412</v>
      </c>
      <c r="B2678" t="s">
        <v>27</v>
      </c>
      <c r="C2678" t="s">
        <v>6</v>
      </c>
      <c r="D2678" t="s">
        <v>151</v>
      </c>
      <c r="E2678" t="s">
        <v>243</v>
      </c>
      <c r="F2678">
        <v>6.7769043101111417E-4</v>
      </c>
      <c r="G2678">
        <v>30.4</v>
      </c>
      <c r="H2678">
        <v>2.0601789102737869E-2</v>
      </c>
      <c r="I2678">
        <v>74.8</v>
      </c>
      <c r="J2678">
        <v>5.0691244239631339E-2</v>
      </c>
      <c r="K2678">
        <v>54.93</v>
      </c>
      <c r="L2678">
        <v>3.7225535375440502E-2</v>
      </c>
      <c r="M2678" s="41">
        <v>-1.737816259264946E-2</v>
      </c>
      <c r="N2678" s="41">
        <v>-1.1777014497593834E-5</v>
      </c>
    </row>
    <row r="2679" spans="1:14" x14ac:dyDescent="0.25">
      <c r="A2679">
        <v>7820412</v>
      </c>
      <c r="B2679" t="s">
        <v>27</v>
      </c>
      <c r="C2679" t="s">
        <v>6</v>
      </c>
      <c r="D2679" t="s">
        <v>151</v>
      </c>
      <c r="E2679" t="s">
        <v>227</v>
      </c>
      <c r="F2679">
        <v>2.7107617240444562E-4</v>
      </c>
      <c r="G2679">
        <v>33.299999999999997</v>
      </c>
      <c r="H2679">
        <v>9.0268365410680392E-3</v>
      </c>
      <c r="I2679">
        <v>96.4</v>
      </c>
      <c r="J2679">
        <v>2.6131743019788559E-2</v>
      </c>
      <c r="K2679">
        <v>71.75</v>
      </c>
      <c r="L2679">
        <v>1.9449715370018973E-2</v>
      </c>
      <c r="M2679" s="41">
        <v>-0.23428280651569366</v>
      </c>
      <c r="N2679" s="41">
        <v>-6.3508486450445547E-5</v>
      </c>
    </row>
    <row r="2680" spans="1:14" x14ac:dyDescent="0.25">
      <c r="A2680">
        <v>7820412</v>
      </c>
      <c r="B2680" t="s">
        <v>27</v>
      </c>
      <c r="C2680" t="s">
        <v>6</v>
      </c>
      <c r="D2680" t="s">
        <v>151</v>
      </c>
      <c r="E2680" t="s">
        <v>244</v>
      </c>
      <c r="F2680">
        <v>1.2198427758200055E-3</v>
      </c>
      <c r="G2680">
        <v>29.9</v>
      </c>
      <c r="H2680">
        <v>3.6473298997018164E-2</v>
      </c>
      <c r="I2680">
        <v>72.900000000000006</v>
      </c>
      <c r="J2680">
        <v>8.8926538357278415E-2</v>
      </c>
      <c r="K2680">
        <v>57.81</v>
      </c>
      <c r="L2680">
        <v>7.0519110870154528E-2</v>
      </c>
      <c r="M2680" s="41">
        <v>-1.8294582143425941E-2</v>
      </c>
      <c r="N2680" s="41">
        <v>-2.2316513864303808E-5</v>
      </c>
    </row>
    <row r="2681" spans="1:14" x14ac:dyDescent="0.25">
      <c r="A2681">
        <v>7820412</v>
      </c>
      <c r="B2681" t="s">
        <v>27</v>
      </c>
      <c r="C2681" t="s">
        <v>6</v>
      </c>
      <c r="D2681" t="s">
        <v>151</v>
      </c>
      <c r="E2681" t="s">
        <v>246</v>
      </c>
      <c r="F2681">
        <v>1.0843046896177825E-3</v>
      </c>
      <c r="G2681">
        <v>40.200000000000003</v>
      </c>
      <c r="H2681">
        <v>4.3589048522634857E-2</v>
      </c>
      <c r="I2681">
        <v>70.8</v>
      </c>
      <c r="J2681">
        <v>7.6768772024938994E-2</v>
      </c>
      <c r="K2681">
        <v>59.724999999999994</v>
      </c>
      <c r="L2681">
        <v>6.4760097587422058E-2</v>
      </c>
      <c r="M2681" s="41">
        <v>-3.77177894115448E-2</v>
      </c>
      <c r="N2681" s="41">
        <v>-4.0897575940953964E-5</v>
      </c>
    </row>
    <row r="2682" spans="1:14" x14ac:dyDescent="0.25">
      <c r="A2682">
        <v>7820412</v>
      </c>
      <c r="B2682" t="s">
        <v>27</v>
      </c>
      <c r="C2682" t="s">
        <v>6</v>
      </c>
      <c r="D2682" t="s">
        <v>151</v>
      </c>
      <c r="E2682" t="s">
        <v>247</v>
      </c>
      <c r="F2682">
        <v>5.4215234480889125E-4</v>
      </c>
      <c r="G2682">
        <v>32.5</v>
      </c>
      <c r="H2682">
        <v>1.7619951206288967E-2</v>
      </c>
      <c r="I2682">
        <v>78.599999999999994</v>
      </c>
      <c r="J2682">
        <v>4.2613174301978848E-2</v>
      </c>
      <c r="K2682">
        <v>58.9</v>
      </c>
      <c r="L2682">
        <v>3.1932773109243695E-2</v>
      </c>
      <c r="M2682" s="41">
        <v>4.3711982667446136E-2</v>
      </c>
      <c r="N2682" s="41">
        <v>2.3698553899401537E-5</v>
      </c>
    </row>
    <row r="2683" spans="1:14" x14ac:dyDescent="0.25">
      <c r="A2683">
        <v>7820412</v>
      </c>
      <c r="B2683" t="s">
        <v>27</v>
      </c>
      <c r="C2683" t="s">
        <v>6</v>
      </c>
      <c r="D2683" t="s">
        <v>151</v>
      </c>
      <c r="E2683" t="s">
        <v>248</v>
      </c>
      <c r="F2683">
        <v>5.4215234480889125E-4</v>
      </c>
      <c r="G2683">
        <v>86.7</v>
      </c>
      <c r="H2683">
        <v>4.7004608294930875E-2</v>
      </c>
      <c r="I2683">
        <v>85.8</v>
      </c>
      <c r="J2683">
        <v>4.651667118460287E-2</v>
      </c>
      <c r="K2683">
        <v>79.164999999999992</v>
      </c>
      <c r="L2683">
        <v>4.291949037679587E-2</v>
      </c>
      <c r="M2683" s="41">
        <v>-6.3483761623501778E-3</v>
      </c>
      <c r="N2683" s="41">
        <v>-3.4417870221470195E-6</v>
      </c>
    </row>
    <row r="2684" spans="1:14" x14ac:dyDescent="0.25">
      <c r="A2684">
        <v>7820412</v>
      </c>
      <c r="B2684" t="s">
        <v>27</v>
      </c>
      <c r="C2684" t="s">
        <v>6</v>
      </c>
      <c r="D2684" t="s">
        <v>151</v>
      </c>
      <c r="E2684" t="s">
        <v>249</v>
      </c>
      <c r="F2684">
        <v>1.4909189482244511E-3</v>
      </c>
      <c r="G2684">
        <v>67.7</v>
      </c>
      <c r="H2684">
        <v>0.10093521279479535</v>
      </c>
      <c r="I2684">
        <v>82.8</v>
      </c>
      <c r="J2684">
        <v>0.12344808891298455</v>
      </c>
      <c r="K2684">
        <v>75.299999999999983</v>
      </c>
      <c r="L2684">
        <v>0.11226619680130115</v>
      </c>
      <c r="M2684" s="41">
        <v>3.1987838447093964E-2</v>
      </c>
      <c r="N2684" s="41">
        <v>4.769127445351499E-5</v>
      </c>
    </row>
    <row r="2685" spans="1:14" x14ac:dyDescent="0.25">
      <c r="A2685">
        <v>7820412</v>
      </c>
      <c r="B2685" t="s">
        <v>27</v>
      </c>
      <c r="C2685" t="s">
        <v>6</v>
      </c>
      <c r="D2685" t="s">
        <v>151</v>
      </c>
      <c r="E2685" t="s">
        <v>250</v>
      </c>
      <c r="F2685">
        <v>1.3553808620222281E-4</v>
      </c>
      <c r="G2685">
        <v>36.799999999999997</v>
      </c>
      <c r="H2685">
        <v>4.9878015722417991E-3</v>
      </c>
      <c r="I2685">
        <v>89.2</v>
      </c>
      <c r="J2685">
        <v>1.2089997289238276E-2</v>
      </c>
      <c r="K2685">
        <v>64.23</v>
      </c>
      <c r="L2685">
        <v>8.7056112767687713E-3</v>
      </c>
      <c r="M2685" s="41">
        <v>6.5613739192485809E-2</v>
      </c>
      <c r="N2685" s="41">
        <v>8.8931606387213066E-6</v>
      </c>
    </row>
    <row r="2686" spans="1:14" x14ac:dyDescent="0.25">
      <c r="A2686">
        <v>7820412</v>
      </c>
      <c r="B2686" t="s">
        <v>27</v>
      </c>
      <c r="C2686" t="s">
        <v>6</v>
      </c>
      <c r="D2686" t="s">
        <v>151</v>
      </c>
      <c r="E2686" t="s">
        <v>251</v>
      </c>
      <c r="F2686">
        <v>9.4876660341555979E-4</v>
      </c>
      <c r="G2686">
        <v>29.6</v>
      </c>
      <c r="H2686">
        <v>2.808349146110057E-2</v>
      </c>
      <c r="I2686">
        <v>75.400000000000006</v>
      </c>
      <c r="J2686">
        <v>7.1537001897533217E-2</v>
      </c>
      <c r="K2686">
        <v>58.88</v>
      </c>
      <c r="L2686">
        <v>5.5863377609108165E-2</v>
      </c>
      <c r="M2686" s="41">
        <v>-2.0951222628355026E-2</v>
      </c>
      <c r="N2686" s="41">
        <v>-1.9877820330507617E-5</v>
      </c>
    </row>
    <row r="2687" spans="1:14" x14ac:dyDescent="0.25">
      <c r="A2687">
        <v>7820412</v>
      </c>
      <c r="B2687" t="s">
        <v>27</v>
      </c>
      <c r="C2687" t="s">
        <v>6</v>
      </c>
      <c r="D2687" t="s">
        <v>587</v>
      </c>
      <c r="E2687" t="s">
        <v>678</v>
      </c>
      <c r="F2687">
        <v>1.626457034426674E-3</v>
      </c>
      <c r="G2687">
        <v>37.799999999999997</v>
      </c>
      <c r="H2687">
        <v>6.1480075901328271E-2</v>
      </c>
      <c r="I2687">
        <v>74.099999999999994</v>
      </c>
      <c r="J2687">
        <v>0.12052046625101653</v>
      </c>
      <c r="K2687">
        <v>56.314999999999991</v>
      </c>
      <c r="L2687">
        <v>9.1593927893738131E-2</v>
      </c>
      <c r="M2687" s="41">
        <v>-3.3133860677480698E-2</v>
      </c>
      <c r="N2687" s="41">
        <v>-5.3890800776601842E-5</v>
      </c>
    </row>
    <row r="2688" spans="1:14" x14ac:dyDescent="0.25">
      <c r="A2688">
        <v>7820412</v>
      </c>
      <c r="B2688" t="s">
        <v>27</v>
      </c>
      <c r="C2688" t="s">
        <v>6</v>
      </c>
      <c r="D2688" t="s">
        <v>679</v>
      </c>
      <c r="E2688" t="s">
        <v>680</v>
      </c>
      <c r="F2688">
        <v>1.3553808620222281E-4</v>
      </c>
      <c r="G2688">
        <v>60.8</v>
      </c>
      <c r="H2688">
        <v>8.2407156410951466E-3</v>
      </c>
      <c r="I2688">
        <v>69.2</v>
      </c>
      <c r="J2688">
        <v>9.3792355651938185E-3</v>
      </c>
      <c r="K2688">
        <v>59.819999999999993</v>
      </c>
      <c r="L2688">
        <v>8.1078883166169676E-3</v>
      </c>
      <c r="M2688" s="41">
        <v>-0.12903445959091187</v>
      </c>
      <c r="N2688" s="41">
        <v>-1.7489083707090248E-5</v>
      </c>
    </row>
    <row r="2689" spans="1:14" x14ac:dyDescent="0.25">
      <c r="A2689">
        <v>7820412</v>
      </c>
      <c r="B2689" t="s">
        <v>27</v>
      </c>
      <c r="C2689" t="s">
        <v>6</v>
      </c>
      <c r="D2689" t="s">
        <v>681</v>
      </c>
      <c r="E2689" t="s">
        <v>301</v>
      </c>
      <c r="F2689">
        <v>6.7769043101111417E-4</v>
      </c>
      <c r="G2689">
        <v>56.8</v>
      </c>
      <c r="H2689">
        <v>3.8492816481431283E-2</v>
      </c>
      <c r="I2689">
        <v>80.3</v>
      </c>
      <c r="J2689">
        <v>5.4418541610192467E-2</v>
      </c>
      <c r="K2689">
        <v>75.62</v>
      </c>
      <c r="L2689">
        <v>5.1246950393060459E-2</v>
      </c>
      <c r="M2689" s="41">
        <v>-2.3494848981499672E-2</v>
      </c>
      <c r="N2689" s="41">
        <v>-1.5922234332813551E-5</v>
      </c>
    </row>
    <row r="2690" spans="1:14" x14ac:dyDescent="0.25">
      <c r="A2690">
        <v>7820412</v>
      </c>
      <c r="B2690" t="s">
        <v>27</v>
      </c>
      <c r="C2690" t="s">
        <v>6</v>
      </c>
      <c r="D2690" t="s">
        <v>681</v>
      </c>
      <c r="E2690" t="s">
        <v>682</v>
      </c>
      <c r="F2690">
        <v>9.4876660341555979E-4</v>
      </c>
      <c r="G2690">
        <v>50</v>
      </c>
      <c r="H2690">
        <v>4.743833017077799E-2</v>
      </c>
      <c r="I2690">
        <v>84.5</v>
      </c>
      <c r="J2690">
        <v>8.01707779886148E-2</v>
      </c>
      <c r="K2690">
        <v>67.515000000000001</v>
      </c>
      <c r="L2690">
        <v>6.4055977229601518E-2</v>
      </c>
      <c r="M2690" s="41">
        <v>-2.7419379912316799E-3</v>
      </c>
      <c r="N2690" s="41">
        <v>-2.6014591947169638E-6</v>
      </c>
    </row>
    <row r="2691" spans="1:14" x14ac:dyDescent="0.25">
      <c r="A2691">
        <v>7820412</v>
      </c>
      <c r="B2691" t="s">
        <v>27</v>
      </c>
      <c r="C2691" t="s">
        <v>6</v>
      </c>
      <c r="D2691" t="s">
        <v>681</v>
      </c>
      <c r="E2691" t="s">
        <v>683</v>
      </c>
      <c r="F2691">
        <v>1.0843046896177825E-3</v>
      </c>
      <c r="G2691">
        <v>57.2</v>
      </c>
      <c r="H2691">
        <v>6.2022228246137165E-2</v>
      </c>
      <c r="I2691">
        <v>79.2</v>
      </c>
      <c r="J2691">
        <v>8.5876931417728383E-2</v>
      </c>
      <c r="K2691">
        <v>67.524999999999991</v>
      </c>
      <c r="L2691">
        <v>7.321767416644076E-2</v>
      </c>
      <c r="M2691" s="41">
        <v>-1.7999760806560516E-2</v>
      </c>
      <c r="N2691" s="41">
        <v>-1.9517225054551926E-5</v>
      </c>
    </row>
    <row r="2692" spans="1:14" x14ac:dyDescent="0.25">
      <c r="A2692">
        <v>7820412</v>
      </c>
      <c r="B2692" t="s">
        <v>27</v>
      </c>
      <c r="C2692" t="s">
        <v>6</v>
      </c>
      <c r="D2692" t="s">
        <v>681</v>
      </c>
      <c r="E2692" t="s">
        <v>684</v>
      </c>
      <c r="F2692">
        <v>1.2198427758200055E-3</v>
      </c>
      <c r="G2692">
        <v>47.6</v>
      </c>
      <c r="H2692">
        <v>5.8064516129032268E-2</v>
      </c>
      <c r="I2692">
        <v>80</v>
      </c>
      <c r="J2692">
        <v>9.7587422065600449E-2</v>
      </c>
      <c r="K2692">
        <v>67.905000000000001</v>
      </c>
      <c r="L2692">
        <v>8.283342369205747E-2</v>
      </c>
      <c r="M2692" s="41">
        <v>-2.0495394244790077E-2</v>
      </c>
      <c r="N2692" s="41">
        <v>-2.5001158607090095E-5</v>
      </c>
    </row>
    <row r="2693" spans="1:14" x14ac:dyDescent="0.25">
      <c r="A2693">
        <v>7820412</v>
      </c>
      <c r="B2693" t="s">
        <v>27</v>
      </c>
      <c r="C2693" t="s">
        <v>6</v>
      </c>
      <c r="D2693" t="s">
        <v>514</v>
      </c>
      <c r="E2693" t="s">
        <v>685</v>
      </c>
      <c r="F2693">
        <v>1.3553808620222281E-4</v>
      </c>
      <c r="G2693">
        <v>58.9</v>
      </c>
      <c r="H2693">
        <v>7.9831932773109238E-3</v>
      </c>
      <c r="I2693">
        <v>80.099999999999994</v>
      </c>
      <c r="J2693">
        <v>1.0856600704798047E-2</v>
      </c>
      <c r="K2693">
        <v>71.33</v>
      </c>
      <c r="L2693">
        <v>9.6679316888045527E-3</v>
      </c>
      <c r="M2693" s="41">
        <v>-3.5865049809217453E-2</v>
      </c>
      <c r="N2693" s="41">
        <v>-4.8610802126887298E-6</v>
      </c>
    </row>
    <row r="2694" spans="1:14" x14ac:dyDescent="0.25">
      <c r="A2694">
        <v>7820412</v>
      </c>
      <c r="B2694" t="s">
        <v>27</v>
      </c>
      <c r="C2694" t="s">
        <v>6</v>
      </c>
      <c r="D2694" t="s">
        <v>514</v>
      </c>
      <c r="E2694" t="s">
        <v>573</v>
      </c>
      <c r="F2694">
        <v>5.4215234480889125E-4</v>
      </c>
      <c r="G2694">
        <v>47.2</v>
      </c>
      <c r="H2694">
        <v>2.5589590674979668E-2</v>
      </c>
      <c r="I2694">
        <v>72.3</v>
      </c>
      <c r="J2694">
        <v>3.9197614529682838E-2</v>
      </c>
      <c r="K2694">
        <v>69.094999999999999</v>
      </c>
      <c r="L2694">
        <v>3.7460016264570344E-2</v>
      </c>
      <c r="M2694" s="41">
        <v>-7.5053222477436066E-2</v>
      </c>
      <c r="N2694" s="41">
        <v>-4.0690280551605342E-5</v>
      </c>
    </row>
    <row r="2695" spans="1:14" x14ac:dyDescent="0.25">
      <c r="A2695">
        <v>7820412</v>
      </c>
      <c r="B2695" t="s">
        <v>27</v>
      </c>
      <c r="C2695" t="s">
        <v>6</v>
      </c>
      <c r="D2695" t="s">
        <v>514</v>
      </c>
      <c r="E2695" t="s">
        <v>254</v>
      </c>
      <c r="F2695">
        <v>2.7107617240444562E-4</v>
      </c>
      <c r="G2695">
        <v>61</v>
      </c>
      <c r="H2695">
        <v>1.6535646516671183E-2</v>
      </c>
      <c r="I2695">
        <v>79.900000000000006</v>
      </c>
      <c r="J2695">
        <v>2.1658986175115205E-2</v>
      </c>
      <c r="K2695">
        <v>74.545000000000002</v>
      </c>
      <c r="L2695">
        <v>2.0207373271889401E-2</v>
      </c>
      <c r="M2695" s="41">
        <v>2.0887997001409531E-2</v>
      </c>
      <c r="N2695" s="41">
        <v>5.6622382763376334E-6</v>
      </c>
    </row>
    <row r="2696" spans="1:14" x14ac:dyDescent="0.25">
      <c r="A2696">
        <v>7820412</v>
      </c>
      <c r="B2696" t="s">
        <v>27</v>
      </c>
      <c r="C2696" t="s">
        <v>6</v>
      </c>
      <c r="D2696" t="s">
        <v>1015</v>
      </c>
      <c r="E2696" t="s">
        <v>1705</v>
      </c>
      <c r="F2696">
        <v>1.3553808620222281E-4</v>
      </c>
      <c r="G2696">
        <v>44.8</v>
      </c>
      <c r="H2696">
        <v>6.0721062618595816E-3</v>
      </c>
      <c r="I2696">
        <v>79.099999999999994</v>
      </c>
      <c r="J2696">
        <v>1.0721062618595824E-2</v>
      </c>
      <c r="K2696">
        <v>67.734999999999985</v>
      </c>
      <c r="L2696">
        <v>9.1806722689075602E-3</v>
      </c>
      <c r="M2696" s="41">
        <v>-4.6792570501565933E-2</v>
      </c>
      <c r="N2696" s="41">
        <v>-6.3421754542648318E-6</v>
      </c>
    </row>
    <row r="2697" spans="1:14" x14ac:dyDescent="0.25">
      <c r="A2697">
        <v>7820412</v>
      </c>
      <c r="B2697" t="s">
        <v>27</v>
      </c>
      <c r="C2697" t="s">
        <v>6</v>
      </c>
      <c r="D2697" t="s">
        <v>686</v>
      </c>
      <c r="E2697" t="s">
        <v>687</v>
      </c>
      <c r="F2697">
        <v>4.0661425860666849E-4</v>
      </c>
      <c r="G2697">
        <v>72.5</v>
      </c>
      <c r="H2697">
        <v>2.9479533748983464E-2</v>
      </c>
      <c r="I2697">
        <v>87.6</v>
      </c>
      <c r="J2697">
        <v>3.5619409053944159E-2</v>
      </c>
      <c r="K2697">
        <v>76.94</v>
      </c>
      <c r="L2697">
        <v>3.128490105719707E-2</v>
      </c>
      <c r="M2697" s="41">
        <v>2.6167996227741241E-2</v>
      </c>
      <c r="N2697" s="41">
        <v>1.0640280385365102E-5</v>
      </c>
    </row>
    <row r="2698" spans="1:14" x14ac:dyDescent="0.25">
      <c r="A2698">
        <v>7820412</v>
      </c>
      <c r="B2698" t="s">
        <v>27</v>
      </c>
      <c r="C2698" t="s">
        <v>6</v>
      </c>
      <c r="D2698" t="s">
        <v>57</v>
      </c>
      <c r="E2698" t="s">
        <v>133</v>
      </c>
      <c r="F2698">
        <v>5.4215234480889125E-4</v>
      </c>
      <c r="G2698">
        <v>27.9</v>
      </c>
      <c r="H2698">
        <v>1.5126050420168066E-2</v>
      </c>
      <c r="I2698">
        <v>68.8</v>
      </c>
      <c r="J2698">
        <v>3.7300081322851716E-2</v>
      </c>
      <c r="K2698">
        <v>53.75</v>
      </c>
      <c r="L2698">
        <v>2.9140688533477906E-2</v>
      </c>
      <c r="M2698" s="41">
        <v>-8.374776691198349E-2</v>
      </c>
      <c r="N2698" s="41">
        <v>-4.5404048203840328E-5</v>
      </c>
    </row>
    <row r="2699" spans="1:14" x14ac:dyDescent="0.25">
      <c r="A2699">
        <v>7820412</v>
      </c>
      <c r="B2699" t="s">
        <v>27</v>
      </c>
      <c r="C2699" t="s">
        <v>6</v>
      </c>
      <c r="D2699" t="s">
        <v>57</v>
      </c>
      <c r="E2699" t="s">
        <v>134</v>
      </c>
      <c r="F2699">
        <v>1.0843046896177825E-3</v>
      </c>
      <c r="G2699">
        <v>22.3</v>
      </c>
      <c r="H2699">
        <v>2.4179994578476551E-2</v>
      </c>
      <c r="I2699">
        <v>70.900000000000006</v>
      </c>
      <c r="J2699">
        <v>7.6877202493900787E-2</v>
      </c>
      <c r="K2699">
        <v>54.475000000000001</v>
      </c>
      <c r="L2699">
        <v>5.90674979669287E-2</v>
      </c>
      <c r="M2699" s="41">
        <v>-6.3780635595321655E-2</v>
      </c>
      <c r="N2699" s="41">
        <v>-6.9157642282810137E-5</v>
      </c>
    </row>
    <row r="2700" spans="1:14" x14ac:dyDescent="0.25">
      <c r="A2700">
        <v>7820412</v>
      </c>
      <c r="B2700" t="s">
        <v>27</v>
      </c>
      <c r="C2700" t="s">
        <v>6</v>
      </c>
      <c r="D2700" t="s">
        <v>57</v>
      </c>
      <c r="E2700" t="s">
        <v>135</v>
      </c>
      <c r="F2700">
        <v>6.7769043101111417E-4</v>
      </c>
      <c r="G2700">
        <v>42.3</v>
      </c>
      <c r="H2700">
        <v>2.8666305231770127E-2</v>
      </c>
      <c r="I2700">
        <v>71.7</v>
      </c>
      <c r="J2700">
        <v>4.8590403903496886E-2</v>
      </c>
      <c r="K2700">
        <v>58.14</v>
      </c>
      <c r="L2700">
        <v>3.9400921658986177E-2</v>
      </c>
      <c r="M2700" s="41">
        <v>-5.5543232709169388E-2</v>
      </c>
      <c r="N2700" s="41">
        <v>-3.7641117314427616E-5</v>
      </c>
    </row>
    <row r="2701" spans="1:14" x14ac:dyDescent="0.25">
      <c r="A2701">
        <v>7820412</v>
      </c>
      <c r="B2701" t="s">
        <v>27</v>
      </c>
      <c r="C2701" t="s">
        <v>6</v>
      </c>
      <c r="D2701" t="s">
        <v>57</v>
      </c>
      <c r="E2701" t="s">
        <v>136</v>
      </c>
      <c r="F2701">
        <v>8.1322851721333698E-4</v>
      </c>
      <c r="G2701">
        <v>53.9</v>
      </c>
      <c r="H2701">
        <v>4.383301707779886E-2</v>
      </c>
      <c r="I2701">
        <v>87.4</v>
      </c>
      <c r="J2701">
        <v>7.1076172404445651E-2</v>
      </c>
      <c r="K2701">
        <v>71.465000000000003</v>
      </c>
      <c r="L2701">
        <v>5.8117375982651133E-2</v>
      </c>
      <c r="M2701" s="41">
        <v>4.382169246673584E-2</v>
      </c>
      <c r="N2701" s="41">
        <v>3.5637049986502443E-5</v>
      </c>
    </row>
    <row r="2702" spans="1:14" x14ac:dyDescent="0.25">
      <c r="A2702">
        <v>7820412</v>
      </c>
      <c r="B2702" t="s">
        <v>27</v>
      </c>
      <c r="C2702" t="s">
        <v>6</v>
      </c>
      <c r="D2702" t="s">
        <v>57</v>
      </c>
      <c r="E2702" t="s">
        <v>137</v>
      </c>
      <c r="F2702">
        <v>1.2198427758200055E-3</v>
      </c>
      <c r="G2702">
        <v>43.8</v>
      </c>
      <c r="H2702">
        <v>5.3429113580916239E-2</v>
      </c>
      <c r="I2702">
        <v>75.3</v>
      </c>
      <c r="J2702">
        <v>9.1854161019246414E-2</v>
      </c>
      <c r="K2702">
        <v>66.765000000000001</v>
      </c>
      <c r="L2702">
        <v>8.1442802927622668E-2</v>
      </c>
      <c r="M2702" s="41">
        <v>-3.2314274460077286E-2</v>
      </c>
      <c r="N2702" s="41">
        <v>-3.9418334255990184E-5</v>
      </c>
    </row>
    <row r="2703" spans="1:14" x14ac:dyDescent="0.25">
      <c r="A2703">
        <v>7820412</v>
      </c>
      <c r="B2703" t="s">
        <v>27</v>
      </c>
      <c r="C2703" t="s">
        <v>6</v>
      </c>
      <c r="D2703" t="s">
        <v>57</v>
      </c>
      <c r="E2703" t="s">
        <v>138</v>
      </c>
      <c r="F2703">
        <v>1.3553808620222283E-3</v>
      </c>
      <c r="G2703">
        <v>30.3</v>
      </c>
      <c r="H2703">
        <v>4.1068040119273522E-2</v>
      </c>
      <c r="I2703">
        <v>73.599999999999994</v>
      </c>
      <c r="J2703">
        <v>9.9756031444835996E-2</v>
      </c>
      <c r="K2703">
        <v>63.739999999999995</v>
      </c>
      <c r="L2703">
        <v>8.6391976145296825E-2</v>
      </c>
      <c r="M2703" s="41">
        <v>-3.9826780557632446E-2</v>
      </c>
      <c r="N2703" s="41">
        <v>-5.3980456163773992E-5</v>
      </c>
    </row>
    <row r="2704" spans="1:14" x14ac:dyDescent="0.25">
      <c r="A2704">
        <v>7820412</v>
      </c>
      <c r="B2704" t="s">
        <v>27</v>
      </c>
      <c r="C2704" t="s">
        <v>6</v>
      </c>
      <c r="D2704" t="s">
        <v>688</v>
      </c>
      <c r="E2704" t="s">
        <v>689</v>
      </c>
      <c r="F2704">
        <v>5.4215234480889125E-4</v>
      </c>
      <c r="G2704">
        <v>78.7</v>
      </c>
      <c r="H2704">
        <v>4.2667389536459745E-2</v>
      </c>
      <c r="I2704">
        <v>86.1</v>
      </c>
      <c r="J2704">
        <v>4.6679316888045531E-2</v>
      </c>
      <c r="K2704">
        <v>86</v>
      </c>
      <c r="L2704">
        <v>4.6625101653564649E-2</v>
      </c>
      <c r="M2704" s="41">
        <v>3.2751161605119705E-2</v>
      </c>
      <c r="N2704" s="41">
        <v>1.7756119059430579E-5</v>
      </c>
    </row>
    <row r="2705" spans="1:14" x14ac:dyDescent="0.25">
      <c r="A2705">
        <v>7820412</v>
      </c>
      <c r="B2705" t="s">
        <v>27</v>
      </c>
      <c r="C2705" t="s">
        <v>6</v>
      </c>
      <c r="D2705" t="s">
        <v>1020</v>
      </c>
      <c r="E2705" t="s">
        <v>1706</v>
      </c>
      <c r="F2705">
        <v>6.7769043101111417E-4</v>
      </c>
      <c r="G2705">
        <v>69.8</v>
      </c>
      <c r="H2705">
        <v>4.7302792084575766E-2</v>
      </c>
      <c r="I2705">
        <v>80.7</v>
      </c>
      <c r="J2705">
        <v>5.4689617782596914E-2</v>
      </c>
      <c r="K2705">
        <v>77.56</v>
      </c>
      <c r="L2705">
        <v>5.2561669829222016E-2</v>
      </c>
      <c r="M2705" s="41">
        <v>3.3650335390120745E-3</v>
      </c>
      <c r="N2705" s="41">
        <v>2.2804510294199476E-6</v>
      </c>
    </row>
    <row r="2706" spans="1:14" x14ac:dyDescent="0.25">
      <c r="A2706">
        <v>7820412</v>
      </c>
      <c r="B2706" t="s">
        <v>27</v>
      </c>
      <c r="C2706" t="s">
        <v>6</v>
      </c>
      <c r="D2706" t="s">
        <v>1020</v>
      </c>
      <c r="E2706" t="s">
        <v>1707</v>
      </c>
      <c r="F2706">
        <v>1.3553808620222281E-4</v>
      </c>
      <c r="G2706">
        <v>83.1</v>
      </c>
      <c r="H2706">
        <v>1.1263214963404714E-2</v>
      </c>
      <c r="I2706">
        <v>91.6</v>
      </c>
      <c r="J2706">
        <v>1.2415288696123608E-2</v>
      </c>
      <c r="K2706">
        <v>89.49</v>
      </c>
      <c r="L2706">
        <v>1.2129303334236919E-2</v>
      </c>
      <c r="M2706" s="41">
        <v>9.4742365181446075E-2</v>
      </c>
      <c r="N2706" s="41">
        <v>1.2841198858965312E-5</v>
      </c>
    </row>
    <row r="2707" spans="1:14" x14ac:dyDescent="0.25">
      <c r="A2707">
        <v>7820412</v>
      </c>
      <c r="B2707" t="s">
        <v>27</v>
      </c>
      <c r="C2707" t="s">
        <v>6</v>
      </c>
      <c r="D2707" t="s">
        <v>1407</v>
      </c>
      <c r="E2707" t="s">
        <v>1708</v>
      </c>
      <c r="F2707">
        <v>1.3553808620222281E-4</v>
      </c>
      <c r="G2707">
        <v>94.1</v>
      </c>
      <c r="H2707">
        <v>1.2754133911629165E-2</v>
      </c>
      <c r="I2707">
        <v>91.4</v>
      </c>
      <c r="J2707">
        <v>1.2388181078883165E-2</v>
      </c>
      <c r="K2707">
        <v>91.825000000000003</v>
      </c>
      <c r="L2707">
        <v>1.244578476551911E-2</v>
      </c>
      <c r="M2707" s="41">
        <v>8.9097589254379272E-2</v>
      </c>
      <c r="N2707" s="41">
        <v>1.2076116732770298E-5</v>
      </c>
    </row>
    <row r="2708" spans="1:14" x14ac:dyDescent="0.25">
      <c r="A2708">
        <v>7820412</v>
      </c>
      <c r="B2708" t="s">
        <v>27</v>
      </c>
      <c r="C2708" t="s">
        <v>6</v>
      </c>
      <c r="D2708" t="s">
        <v>690</v>
      </c>
      <c r="E2708" t="s">
        <v>691</v>
      </c>
      <c r="F2708">
        <v>6.7769043101111417E-4</v>
      </c>
      <c r="G2708">
        <v>37</v>
      </c>
      <c r="H2708">
        <v>2.5074545947411223E-2</v>
      </c>
      <c r="I2708">
        <v>76.2</v>
      </c>
      <c r="J2708">
        <v>5.1640010843046903E-2</v>
      </c>
      <c r="K2708">
        <v>64.004999999999995</v>
      </c>
      <c r="L2708">
        <v>4.3375576036866356E-2</v>
      </c>
      <c r="M2708" s="41">
        <v>-6.177351251244545E-2</v>
      </c>
      <c r="N2708" s="41">
        <v>-4.1863318319629609E-5</v>
      </c>
    </row>
    <row r="2709" spans="1:14" x14ac:dyDescent="0.25">
      <c r="A2709">
        <v>7820412</v>
      </c>
      <c r="B2709" t="s">
        <v>27</v>
      </c>
      <c r="C2709" t="s">
        <v>6</v>
      </c>
      <c r="D2709" t="s">
        <v>692</v>
      </c>
      <c r="E2709" t="s">
        <v>693</v>
      </c>
      <c r="F2709">
        <v>5.4215234480889125E-4</v>
      </c>
      <c r="G2709">
        <v>59</v>
      </c>
      <c r="H2709">
        <v>3.1986988343724584E-2</v>
      </c>
      <c r="I2709">
        <v>78.2</v>
      </c>
      <c r="J2709">
        <v>4.2396313364055298E-2</v>
      </c>
      <c r="K2709">
        <v>71.789999999999992</v>
      </c>
      <c r="L2709">
        <v>3.8921116833830295E-2</v>
      </c>
      <c r="M2709" s="41">
        <v>-4.9941688776016235E-2</v>
      </c>
      <c r="N2709" s="41">
        <v>-2.7076003673633087E-5</v>
      </c>
    </row>
    <row r="2710" spans="1:14" x14ac:dyDescent="0.25">
      <c r="A2710">
        <v>7820412</v>
      </c>
      <c r="B2710" t="s">
        <v>27</v>
      </c>
      <c r="C2710" t="s">
        <v>6</v>
      </c>
      <c r="D2710" t="s">
        <v>692</v>
      </c>
      <c r="E2710" t="s">
        <v>694</v>
      </c>
      <c r="F2710">
        <v>1.0843046896177825E-3</v>
      </c>
      <c r="G2710">
        <v>82.1</v>
      </c>
      <c r="H2710">
        <v>8.902141501761994E-2</v>
      </c>
      <c r="I2710">
        <v>80.5</v>
      </c>
      <c r="J2710">
        <v>8.7286527514231493E-2</v>
      </c>
      <c r="K2710">
        <v>80.84</v>
      </c>
      <c r="L2710">
        <v>8.7655191108701541E-2</v>
      </c>
      <c r="M2710" s="41">
        <v>-3.2210223376750946E-2</v>
      </c>
      <c r="N2710" s="41">
        <v>-3.4925696261047374E-5</v>
      </c>
    </row>
    <row r="2711" spans="1:14" x14ac:dyDescent="0.25">
      <c r="A2711">
        <v>7820412</v>
      </c>
      <c r="B2711" t="s">
        <v>27</v>
      </c>
      <c r="C2711" t="s">
        <v>6</v>
      </c>
      <c r="D2711" t="s">
        <v>695</v>
      </c>
      <c r="E2711" t="s">
        <v>696</v>
      </c>
      <c r="F2711">
        <v>2.7107617240444562E-4</v>
      </c>
      <c r="G2711">
        <v>94.3</v>
      </c>
      <c r="H2711">
        <v>2.556248305773922E-2</v>
      </c>
      <c r="I2711">
        <v>94.3</v>
      </c>
      <c r="J2711">
        <v>2.556248305773922E-2</v>
      </c>
      <c r="K2711">
        <v>90.545000000000002</v>
      </c>
      <c r="L2711">
        <v>2.4544592030360531E-2</v>
      </c>
      <c r="M2711" s="41">
        <v>0.12365619838237762</v>
      </c>
      <c r="N2711" s="41">
        <v>3.3520248951579726E-5</v>
      </c>
    </row>
    <row r="2712" spans="1:14" x14ac:dyDescent="0.25">
      <c r="A2712">
        <v>7820412</v>
      </c>
      <c r="B2712" t="s">
        <v>27</v>
      </c>
      <c r="C2712" t="s">
        <v>6</v>
      </c>
      <c r="D2712" t="s">
        <v>697</v>
      </c>
      <c r="E2712" t="s">
        <v>1709</v>
      </c>
      <c r="F2712">
        <v>6.7769043101111417E-4</v>
      </c>
      <c r="G2712">
        <v>41.8</v>
      </c>
      <c r="H2712">
        <v>2.8327460016264572E-2</v>
      </c>
      <c r="I2712">
        <v>77.5</v>
      </c>
      <c r="J2712">
        <v>5.2521008403361345E-2</v>
      </c>
      <c r="K2712">
        <v>66.715000000000003</v>
      </c>
      <c r="L2712">
        <v>4.5212117104906482E-2</v>
      </c>
      <c r="M2712" s="41">
        <v>-9.9542569369077682E-3</v>
      </c>
      <c r="N2712" s="41">
        <v>-6.7459046739683988E-6</v>
      </c>
    </row>
    <row r="2713" spans="1:14" x14ac:dyDescent="0.25">
      <c r="A2713">
        <v>7820412</v>
      </c>
      <c r="B2713" t="s">
        <v>27</v>
      </c>
      <c r="C2713" t="s">
        <v>6</v>
      </c>
      <c r="D2713" t="s">
        <v>697</v>
      </c>
      <c r="E2713" t="s">
        <v>1710</v>
      </c>
      <c r="F2713">
        <v>1.3553808620222281E-4</v>
      </c>
      <c r="G2713">
        <v>58.5</v>
      </c>
      <c r="H2713">
        <v>7.9289780428300344E-3</v>
      </c>
      <c r="I2713">
        <v>83.2</v>
      </c>
      <c r="J2713">
        <v>1.1276768772024938E-2</v>
      </c>
      <c r="K2713">
        <v>75.884999999999991</v>
      </c>
      <c r="L2713">
        <v>1.0285307671455676E-2</v>
      </c>
      <c r="M2713" s="41">
        <v>6.4300275407731533E-3</v>
      </c>
      <c r="N2713" s="41">
        <v>8.715136271039784E-7</v>
      </c>
    </row>
    <row r="2714" spans="1:14" x14ac:dyDescent="0.25">
      <c r="A2714">
        <v>7820412</v>
      </c>
      <c r="B2714" t="s">
        <v>27</v>
      </c>
      <c r="C2714" t="s">
        <v>6</v>
      </c>
      <c r="D2714" t="s">
        <v>697</v>
      </c>
      <c r="E2714" t="s">
        <v>698</v>
      </c>
      <c r="F2714">
        <v>5.4215234480889125E-4</v>
      </c>
      <c r="G2714">
        <v>71.099999999999994</v>
      </c>
      <c r="H2714">
        <v>3.8547031715912165E-2</v>
      </c>
      <c r="I2714">
        <v>89.5</v>
      </c>
      <c r="J2714">
        <v>4.8522634860395764E-2</v>
      </c>
      <c r="K2714">
        <v>84.034999999999997</v>
      </c>
      <c r="L2714">
        <v>4.5559772296015176E-2</v>
      </c>
      <c r="M2714" s="41">
        <v>5.4425094276666641E-2</v>
      </c>
      <c r="N2714" s="41">
        <v>2.9506692478539786E-5</v>
      </c>
    </row>
    <row r="2715" spans="1:14" x14ac:dyDescent="0.25">
      <c r="A2715">
        <v>7820412</v>
      </c>
      <c r="B2715" t="s">
        <v>27</v>
      </c>
      <c r="C2715" t="s">
        <v>6</v>
      </c>
      <c r="D2715" t="s">
        <v>697</v>
      </c>
      <c r="E2715" t="s">
        <v>699</v>
      </c>
      <c r="F2715">
        <v>5.4215234480889125E-4</v>
      </c>
      <c r="G2715">
        <v>52.2</v>
      </c>
      <c r="H2715">
        <v>2.8300352399024124E-2</v>
      </c>
      <c r="I2715">
        <v>74.8</v>
      </c>
      <c r="J2715">
        <v>4.0552995391705066E-2</v>
      </c>
      <c r="K2715">
        <v>64.004999999999995</v>
      </c>
      <c r="L2715">
        <v>3.4700460829493081E-2</v>
      </c>
      <c r="M2715" s="41">
        <v>-1.0698714293539524E-2</v>
      </c>
      <c r="N2715" s="41">
        <v>-5.8003330406828532E-6</v>
      </c>
    </row>
    <row r="2716" spans="1:14" x14ac:dyDescent="0.25">
      <c r="A2716">
        <v>7820412</v>
      </c>
      <c r="B2716" t="s">
        <v>27</v>
      </c>
      <c r="C2716" t="s">
        <v>6</v>
      </c>
      <c r="D2716" t="s">
        <v>700</v>
      </c>
      <c r="E2716" t="s">
        <v>701</v>
      </c>
      <c r="F2716">
        <v>8.1322851721333698E-4</v>
      </c>
      <c r="G2716">
        <v>40.1</v>
      </c>
      <c r="H2716">
        <v>3.2610463540254812E-2</v>
      </c>
      <c r="I2716">
        <v>80.900000000000006</v>
      </c>
      <c r="J2716">
        <v>6.579018704255897E-2</v>
      </c>
      <c r="K2716">
        <v>68.25</v>
      </c>
      <c r="L2716">
        <v>5.5502846299810248E-2</v>
      </c>
      <c r="M2716" s="41">
        <v>-7.2523945709690452E-4</v>
      </c>
      <c r="N2716" s="41">
        <v>-5.8978540831952122E-7</v>
      </c>
    </row>
    <row r="2717" spans="1:14" x14ac:dyDescent="0.25">
      <c r="A2717">
        <v>7820412</v>
      </c>
      <c r="B2717" t="s">
        <v>27</v>
      </c>
      <c r="C2717" t="s">
        <v>6</v>
      </c>
      <c r="D2717" t="s">
        <v>76</v>
      </c>
      <c r="E2717" t="s">
        <v>139</v>
      </c>
      <c r="F2717">
        <v>1.2198427758200055E-3</v>
      </c>
      <c r="G2717">
        <v>50</v>
      </c>
      <c r="H2717">
        <v>6.0992138791000274E-2</v>
      </c>
      <c r="I2717">
        <v>78.8</v>
      </c>
      <c r="J2717">
        <v>9.6123610734616435E-2</v>
      </c>
      <c r="K2717">
        <v>67.83</v>
      </c>
      <c r="L2717">
        <v>8.2741935483870974E-2</v>
      </c>
      <c r="M2717" s="41">
        <v>-2.9108002781867981E-2</v>
      </c>
      <c r="N2717" s="41">
        <v>-3.5507186912010281E-5</v>
      </c>
    </row>
    <row r="2718" spans="1:14" x14ac:dyDescent="0.25">
      <c r="A2718">
        <v>7820412</v>
      </c>
      <c r="B2718" t="s">
        <v>27</v>
      </c>
      <c r="C2718" t="s">
        <v>6</v>
      </c>
      <c r="D2718" t="s">
        <v>702</v>
      </c>
      <c r="E2718" t="s">
        <v>703</v>
      </c>
      <c r="F2718">
        <v>5.4215234480889125E-4</v>
      </c>
      <c r="G2718">
        <v>66.099999999999994</v>
      </c>
      <c r="H2718">
        <v>3.583626999186771E-2</v>
      </c>
      <c r="I2718">
        <v>80.3</v>
      </c>
      <c r="J2718">
        <v>4.3534833288153968E-2</v>
      </c>
      <c r="K2718">
        <v>77.19</v>
      </c>
      <c r="L2718">
        <v>4.1848739495798315E-2</v>
      </c>
      <c r="M2718" s="41">
        <v>-3.3920422196388245E-2</v>
      </c>
      <c r="N2718" s="41">
        <v>-1.8390036430679449E-5</v>
      </c>
    </row>
    <row r="2719" spans="1:14" x14ac:dyDescent="0.25">
      <c r="A2719">
        <v>7820412</v>
      </c>
      <c r="B2719" t="s">
        <v>27</v>
      </c>
      <c r="C2719" t="s">
        <v>6</v>
      </c>
      <c r="D2719" t="s">
        <v>706</v>
      </c>
      <c r="E2719" t="s">
        <v>707</v>
      </c>
      <c r="F2719">
        <v>2.168609379235565E-3</v>
      </c>
      <c r="G2719">
        <v>70.599999999999994</v>
      </c>
      <c r="H2719">
        <v>0.15310382217403087</v>
      </c>
      <c r="I2719">
        <v>73.900000000000006</v>
      </c>
      <c r="J2719">
        <v>0.16026023312550827</v>
      </c>
      <c r="K2719">
        <v>66.995000000000005</v>
      </c>
      <c r="L2719">
        <v>0.14528598536188669</v>
      </c>
      <c r="M2719" s="41">
        <v>-7.3392607271671295E-2</v>
      </c>
      <c r="N2719" s="41">
        <v>-1.591598964958987E-4</v>
      </c>
    </row>
    <row r="2720" spans="1:14" x14ac:dyDescent="0.25">
      <c r="A2720">
        <v>7820412</v>
      </c>
      <c r="B2720" t="s">
        <v>27</v>
      </c>
      <c r="C2720" t="s">
        <v>6</v>
      </c>
      <c r="D2720" t="s">
        <v>706</v>
      </c>
      <c r="E2720" t="s">
        <v>708</v>
      </c>
      <c r="F2720">
        <v>1.3553808620222283E-3</v>
      </c>
      <c r="G2720">
        <v>83</v>
      </c>
      <c r="H2720">
        <v>0.11249661154784495</v>
      </c>
      <c r="I2720">
        <v>86.8</v>
      </c>
      <c r="J2720">
        <v>0.11764705882352941</v>
      </c>
      <c r="K2720">
        <v>84.289999999999992</v>
      </c>
      <c r="L2720">
        <v>0.11424505285985362</v>
      </c>
      <c r="M2720" s="41">
        <v>1.7827175557613373E-2</v>
      </c>
      <c r="N2720" s="41">
        <v>2.4162612574699611E-5</v>
      </c>
    </row>
    <row r="2721" spans="1:14" x14ac:dyDescent="0.25">
      <c r="A2721">
        <v>7820412</v>
      </c>
      <c r="B2721" t="s">
        <v>27</v>
      </c>
      <c r="C2721" t="s">
        <v>6</v>
      </c>
      <c r="D2721" t="s">
        <v>1042</v>
      </c>
      <c r="E2721" t="s">
        <v>1711</v>
      </c>
      <c r="F2721">
        <v>2.7107617240444562E-4</v>
      </c>
      <c r="G2721">
        <v>50.7</v>
      </c>
      <c r="H2721">
        <v>1.3743561940905393E-2</v>
      </c>
      <c r="I2721">
        <v>82.1</v>
      </c>
      <c r="J2721">
        <v>2.2255353754404985E-2</v>
      </c>
      <c r="K2721">
        <v>68.52</v>
      </c>
      <c r="L2721">
        <v>1.8574139333152613E-2</v>
      </c>
      <c r="M2721" s="41">
        <v>4.7101579606533051E-2</v>
      </c>
      <c r="N2721" s="41">
        <v>1.2768115913942274E-5</v>
      </c>
    </row>
    <row r="2722" spans="1:14" x14ac:dyDescent="0.25">
      <c r="A2722">
        <v>7820412</v>
      </c>
      <c r="B2722" t="s">
        <v>27</v>
      </c>
      <c r="C2722" t="s">
        <v>6</v>
      </c>
      <c r="D2722" t="s">
        <v>405</v>
      </c>
      <c r="E2722" t="s">
        <v>709</v>
      </c>
      <c r="F2722">
        <v>1.2198427758200055E-3</v>
      </c>
      <c r="G2722">
        <v>62.1</v>
      </c>
      <c r="H2722">
        <v>7.575223637842235E-2</v>
      </c>
      <c r="I2722">
        <v>76.8</v>
      </c>
      <c r="J2722">
        <v>9.3683925182976427E-2</v>
      </c>
      <c r="K2722">
        <v>67.215000000000003</v>
      </c>
      <c r="L2722">
        <v>8.1991732176741675E-2</v>
      </c>
      <c r="M2722" s="41">
        <v>-4.4855650514364243E-2</v>
      </c>
      <c r="N2722" s="41">
        <v>-5.4716841234654137E-5</v>
      </c>
    </row>
    <row r="2723" spans="1:14" x14ac:dyDescent="0.25">
      <c r="A2723">
        <v>7820412</v>
      </c>
      <c r="B2723" t="s">
        <v>27</v>
      </c>
      <c r="C2723" t="s">
        <v>6</v>
      </c>
      <c r="D2723" t="s">
        <v>405</v>
      </c>
      <c r="E2723" t="s">
        <v>710</v>
      </c>
      <c r="F2723">
        <v>1.3553808620222281E-4</v>
      </c>
      <c r="G2723">
        <v>78.400000000000006</v>
      </c>
      <c r="H2723">
        <v>1.0626185958254269E-2</v>
      </c>
      <c r="I2723">
        <v>88.8</v>
      </c>
      <c r="J2723">
        <v>1.2035782054757384E-2</v>
      </c>
      <c r="K2723">
        <v>83.539999999999992</v>
      </c>
      <c r="L2723">
        <v>1.1322851721333693E-2</v>
      </c>
      <c r="M2723" s="41">
        <v>8.328612893819809E-2</v>
      </c>
      <c r="N2723" s="41">
        <v>1.1288442523474937E-5</v>
      </c>
    </row>
    <row r="2724" spans="1:14" x14ac:dyDescent="0.25">
      <c r="A2724">
        <v>7820412</v>
      </c>
      <c r="B2724" t="s">
        <v>27</v>
      </c>
      <c r="C2724" t="s">
        <v>6</v>
      </c>
      <c r="D2724" t="s">
        <v>405</v>
      </c>
      <c r="E2724" t="s">
        <v>1712</v>
      </c>
      <c r="F2724">
        <v>2.7107617240444562E-4</v>
      </c>
      <c r="G2724">
        <v>52</v>
      </c>
      <c r="H2724">
        <v>1.4095960965031172E-2</v>
      </c>
      <c r="I2724">
        <v>64</v>
      </c>
      <c r="J2724">
        <v>1.734887503388452E-2</v>
      </c>
      <c r="K2724">
        <v>55.284999999999997</v>
      </c>
      <c r="L2724">
        <v>1.4986446191379775E-2</v>
      </c>
      <c r="M2724" s="41">
        <v>-0.14266769587993622</v>
      </c>
      <c r="N2724" s="41">
        <v>-3.867381292489461E-5</v>
      </c>
    </row>
    <row r="2725" spans="1:14" x14ac:dyDescent="0.25">
      <c r="A2725">
        <v>7820412</v>
      </c>
      <c r="B2725" t="s">
        <v>27</v>
      </c>
      <c r="C2725" t="s">
        <v>6</v>
      </c>
      <c r="D2725" t="s">
        <v>405</v>
      </c>
      <c r="E2725" t="s">
        <v>711</v>
      </c>
      <c r="F2725">
        <v>6.7769043101111417E-4</v>
      </c>
      <c r="G2725">
        <v>54</v>
      </c>
      <c r="H2725">
        <v>3.6595283274600168E-2</v>
      </c>
      <c r="I2725">
        <v>69.5</v>
      </c>
      <c r="J2725">
        <v>4.7099484955272435E-2</v>
      </c>
      <c r="K2725">
        <v>64.94</v>
      </c>
      <c r="L2725">
        <v>4.4009216589861753E-2</v>
      </c>
      <c r="M2725" s="41">
        <v>-0.11621391028165817</v>
      </c>
      <c r="N2725" s="41">
        <v>-7.875705494826388E-5</v>
      </c>
    </row>
    <row r="2726" spans="1:14" x14ac:dyDescent="0.25">
      <c r="A2726">
        <v>7820412</v>
      </c>
      <c r="B2726" t="s">
        <v>27</v>
      </c>
      <c r="C2726" t="s">
        <v>6</v>
      </c>
      <c r="D2726" t="s">
        <v>405</v>
      </c>
      <c r="E2726" t="s">
        <v>712</v>
      </c>
      <c r="F2726">
        <v>1.3553808620222283E-3</v>
      </c>
      <c r="G2726">
        <v>52.2</v>
      </c>
      <c r="H2726">
        <v>7.0750880997560328E-2</v>
      </c>
      <c r="I2726">
        <v>78.2</v>
      </c>
      <c r="J2726">
        <v>0.10599078341013826</v>
      </c>
      <c r="K2726">
        <v>70.990000000000009</v>
      </c>
      <c r="L2726">
        <v>9.6218487394958002E-2</v>
      </c>
      <c r="M2726" s="41">
        <v>-5.7246875017881393E-2</v>
      </c>
      <c r="N2726" s="41">
        <v>-7.7591318809814848E-5</v>
      </c>
    </row>
    <row r="2727" spans="1:14" x14ac:dyDescent="0.25">
      <c r="A2727">
        <v>7820412</v>
      </c>
      <c r="B2727" t="s">
        <v>27</v>
      </c>
      <c r="C2727" t="s">
        <v>6</v>
      </c>
      <c r="D2727" t="s">
        <v>407</v>
      </c>
      <c r="E2727" t="s">
        <v>1713</v>
      </c>
      <c r="F2727">
        <v>6.7769043101111417E-4</v>
      </c>
      <c r="G2727">
        <v>58.8</v>
      </c>
      <c r="H2727">
        <v>3.9848197343453511E-2</v>
      </c>
      <c r="I2727">
        <v>65.599999999999994</v>
      </c>
      <c r="J2727">
        <v>4.4456492274329087E-2</v>
      </c>
      <c r="K2727">
        <v>59.739999999999995</v>
      </c>
      <c r="L2727">
        <v>4.0485226348603957E-2</v>
      </c>
      <c r="M2727" s="41">
        <v>-0.1631946861743927</v>
      </c>
      <c r="N2727" s="41">
        <v>-1.105954772122477E-4</v>
      </c>
    </row>
    <row r="2728" spans="1:14" x14ac:dyDescent="0.25">
      <c r="A2728">
        <v>7820412</v>
      </c>
      <c r="B2728" t="s">
        <v>27</v>
      </c>
      <c r="C2728" t="s">
        <v>6</v>
      </c>
      <c r="D2728" t="s">
        <v>520</v>
      </c>
      <c r="E2728" t="s">
        <v>1714</v>
      </c>
      <c r="F2728">
        <v>1.3553808620222281E-4</v>
      </c>
      <c r="G2728">
        <v>68.900000000000006</v>
      </c>
      <c r="H2728">
        <v>9.3385741393331532E-3</v>
      </c>
      <c r="I2728">
        <v>87.6</v>
      </c>
      <c r="J2728">
        <v>1.1873136351314718E-2</v>
      </c>
      <c r="K2728">
        <v>72.074999999999989</v>
      </c>
      <c r="L2728">
        <v>9.7689075630252083E-3</v>
      </c>
      <c r="M2728" s="41">
        <v>4.4233649969100952E-2</v>
      </c>
      <c r="N2728" s="41">
        <v>5.995344262550955E-6</v>
      </c>
    </row>
    <row r="2729" spans="1:14" x14ac:dyDescent="0.25">
      <c r="A2729">
        <v>7820412</v>
      </c>
      <c r="B2729" t="s">
        <v>27</v>
      </c>
      <c r="C2729" t="s">
        <v>6</v>
      </c>
      <c r="D2729" t="s">
        <v>713</v>
      </c>
      <c r="E2729" t="s">
        <v>1715</v>
      </c>
      <c r="F2729">
        <v>4.0661425860666849E-4</v>
      </c>
      <c r="G2729">
        <v>80.599999999999994</v>
      </c>
      <c r="H2729">
        <v>3.2773109243697481E-2</v>
      </c>
      <c r="I2729">
        <v>95.5</v>
      </c>
      <c r="J2729">
        <v>3.8831661696936838E-2</v>
      </c>
      <c r="K2729">
        <v>90.644999999999996</v>
      </c>
      <c r="L2729">
        <v>3.6857549471401463E-2</v>
      </c>
      <c r="M2729" s="41">
        <v>0.11938872933387756</v>
      </c>
      <c r="N2729" s="41">
        <v>4.854515966408684E-5</v>
      </c>
    </row>
    <row r="2730" spans="1:14" x14ac:dyDescent="0.25">
      <c r="A2730">
        <v>7820412</v>
      </c>
      <c r="B2730" t="s">
        <v>27</v>
      </c>
      <c r="C2730" t="s">
        <v>6</v>
      </c>
      <c r="D2730" t="s">
        <v>713</v>
      </c>
      <c r="E2730" t="s">
        <v>714</v>
      </c>
      <c r="F2730">
        <v>1.3553808620222281E-4</v>
      </c>
      <c r="G2730">
        <v>52.7</v>
      </c>
      <c r="H2730">
        <v>7.1428571428571426E-3</v>
      </c>
      <c r="I2730">
        <v>71.099999999999994</v>
      </c>
      <c r="J2730">
        <v>9.6367579289780413E-3</v>
      </c>
      <c r="K2730">
        <v>62.234999999999999</v>
      </c>
      <c r="L2730">
        <v>8.4352127947953364E-3</v>
      </c>
      <c r="M2730" s="41">
        <v>-0.10732783377170563</v>
      </c>
      <c r="N2730" s="41">
        <v>-1.4547009185647278E-5</v>
      </c>
    </row>
    <row r="2731" spans="1:14" x14ac:dyDescent="0.25">
      <c r="A2731">
        <v>7820412</v>
      </c>
      <c r="B2731" t="s">
        <v>27</v>
      </c>
      <c r="C2731" t="s">
        <v>6</v>
      </c>
      <c r="D2731" t="s">
        <v>713</v>
      </c>
      <c r="E2731" t="s">
        <v>715</v>
      </c>
      <c r="F2731">
        <v>4.0661425860666849E-4</v>
      </c>
      <c r="G2731">
        <v>78</v>
      </c>
      <c r="H2731">
        <v>3.1715912171320144E-2</v>
      </c>
      <c r="I2731">
        <v>95.5</v>
      </c>
      <c r="J2731">
        <v>3.8831661696936838E-2</v>
      </c>
      <c r="K2731">
        <v>84.584999999999994</v>
      </c>
      <c r="L2731">
        <v>3.4393467064245051E-2</v>
      </c>
      <c r="M2731" s="41">
        <v>0.12447711080312729</v>
      </c>
      <c r="N2731" s="41">
        <v>5.0614168122713729E-5</v>
      </c>
    </row>
    <row r="2732" spans="1:14" x14ac:dyDescent="0.25">
      <c r="A2732">
        <v>7820412</v>
      </c>
      <c r="B2732" t="s">
        <v>27</v>
      </c>
      <c r="C2732" t="s">
        <v>6</v>
      </c>
      <c r="D2732" t="s">
        <v>1051</v>
      </c>
      <c r="E2732" t="s">
        <v>1716</v>
      </c>
      <c r="F2732">
        <v>8.1322851721333698E-4</v>
      </c>
      <c r="G2732">
        <v>55</v>
      </c>
      <c r="H2732">
        <v>4.4727568446733534E-2</v>
      </c>
      <c r="I2732">
        <v>73.5</v>
      </c>
      <c r="J2732">
        <v>5.9772296015180269E-2</v>
      </c>
      <c r="K2732">
        <v>68.88</v>
      </c>
      <c r="L2732">
        <v>5.6015180265654649E-2</v>
      </c>
      <c r="M2732" s="41">
        <v>-0.13801249861717224</v>
      </c>
      <c r="N2732" s="41">
        <v>-1.122356996073507E-4</v>
      </c>
    </row>
    <row r="2733" spans="1:14" x14ac:dyDescent="0.25">
      <c r="A2733">
        <v>7820412</v>
      </c>
      <c r="B2733" t="s">
        <v>27</v>
      </c>
      <c r="C2733" t="s">
        <v>6</v>
      </c>
      <c r="D2733" t="s">
        <v>718</v>
      </c>
      <c r="E2733" t="s">
        <v>1717</v>
      </c>
      <c r="F2733">
        <v>1.3553808620222281E-4</v>
      </c>
      <c r="G2733">
        <v>55.5</v>
      </c>
      <c r="H2733">
        <v>7.5223637842233657E-3</v>
      </c>
      <c r="I2733">
        <v>92</v>
      </c>
      <c r="J2733">
        <v>1.24695039306045E-2</v>
      </c>
      <c r="K2733">
        <v>76.97</v>
      </c>
      <c r="L2733">
        <v>1.043236649498509E-2</v>
      </c>
      <c r="M2733" s="41">
        <v>-3.082193061709404E-2</v>
      </c>
      <c r="N2733" s="41">
        <v>-4.1775454888986224E-6</v>
      </c>
    </row>
    <row r="2734" spans="1:14" x14ac:dyDescent="0.25">
      <c r="A2734">
        <v>7820412</v>
      </c>
      <c r="B2734" t="s">
        <v>27</v>
      </c>
      <c r="C2734" t="s">
        <v>6</v>
      </c>
      <c r="D2734" t="s">
        <v>718</v>
      </c>
      <c r="E2734" t="s">
        <v>719</v>
      </c>
      <c r="F2734">
        <v>2.7107617240444562E-4</v>
      </c>
      <c r="G2734">
        <v>39.200000000000003</v>
      </c>
      <c r="H2734">
        <v>1.0626185958254269E-2</v>
      </c>
      <c r="I2734">
        <v>88.5</v>
      </c>
      <c r="J2734">
        <v>2.3990241257793438E-2</v>
      </c>
      <c r="K2734">
        <v>68.414999999999992</v>
      </c>
      <c r="L2734">
        <v>1.8545676335050144E-2</v>
      </c>
      <c r="M2734" s="41">
        <v>6.2012027949094772E-2</v>
      </c>
      <c r="N2734" s="41">
        <v>1.6809983179478116E-5</v>
      </c>
    </row>
    <row r="2735" spans="1:14" x14ac:dyDescent="0.25">
      <c r="A2735">
        <v>7820412</v>
      </c>
      <c r="B2735" t="s">
        <v>27</v>
      </c>
      <c r="C2735" t="s">
        <v>6</v>
      </c>
      <c r="D2735" t="s">
        <v>523</v>
      </c>
      <c r="E2735" t="s">
        <v>497</v>
      </c>
      <c r="F2735">
        <v>5.4215234480889125E-4</v>
      </c>
      <c r="G2735">
        <v>77.5</v>
      </c>
      <c r="H2735">
        <v>4.2016806722689072E-2</v>
      </c>
      <c r="I2735">
        <v>78.900000000000006</v>
      </c>
      <c r="J2735">
        <v>4.2775820005421523E-2</v>
      </c>
      <c r="K2735">
        <v>76.45</v>
      </c>
      <c r="L2735">
        <v>4.144754676063974E-2</v>
      </c>
      <c r="M2735" s="41">
        <v>-1.0785549879074097E-2</v>
      </c>
      <c r="N2735" s="41">
        <v>-5.8474111569932752E-6</v>
      </c>
    </row>
    <row r="2736" spans="1:14" x14ac:dyDescent="0.25">
      <c r="A2736">
        <v>7820412</v>
      </c>
      <c r="B2736" t="s">
        <v>27</v>
      </c>
      <c r="C2736" t="s">
        <v>6</v>
      </c>
      <c r="D2736" t="s">
        <v>523</v>
      </c>
      <c r="E2736" t="s">
        <v>574</v>
      </c>
      <c r="F2736">
        <v>1.3553808620222281E-4</v>
      </c>
      <c r="G2736">
        <v>77.599999999999994</v>
      </c>
      <c r="H2736">
        <v>1.0517755489292489E-2</v>
      </c>
      <c r="I2736">
        <v>82.1</v>
      </c>
      <c r="J2736">
        <v>1.1127676877202492E-2</v>
      </c>
      <c r="K2736">
        <v>78.644999999999996</v>
      </c>
      <c r="L2736">
        <v>1.0659392789373813E-2</v>
      </c>
      <c r="M2736" s="41">
        <v>-3.6632940173149109E-2</v>
      </c>
      <c r="N2736" s="41">
        <v>-4.9651586030291551E-6</v>
      </c>
    </row>
    <row r="2737" spans="1:14" x14ac:dyDescent="0.25">
      <c r="A2737">
        <v>7820412</v>
      </c>
      <c r="B2737" t="s">
        <v>27</v>
      </c>
      <c r="C2737" t="s">
        <v>6</v>
      </c>
      <c r="D2737" t="s">
        <v>523</v>
      </c>
      <c r="E2737" t="s">
        <v>575</v>
      </c>
      <c r="F2737">
        <v>1.626457034426674E-3</v>
      </c>
      <c r="G2737">
        <v>63.6</v>
      </c>
      <c r="H2737">
        <v>0.10344266738953646</v>
      </c>
      <c r="I2737">
        <v>71.8</v>
      </c>
      <c r="J2737">
        <v>0.11677961507183518</v>
      </c>
      <c r="K2737">
        <v>65.36</v>
      </c>
      <c r="L2737">
        <v>0.10630523177012741</v>
      </c>
      <c r="M2737" s="41">
        <v>-0.1543920636177063</v>
      </c>
      <c r="N2737" s="41">
        <v>-2.5111205793066895E-4</v>
      </c>
    </row>
    <row r="2738" spans="1:14" x14ac:dyDescent="0.25">
      <c r="A2738">
        <v>7820412</v>
      </c>
      <c r="B2738" t="s">
        <v>27</v>
      </c>
      <c r="C2738" t="s">
        <v>6</v>
      </c>
      <c r="D2738" t="s">
        <v>523</v>
      </c>
      <c r="E2738" t="s">
        <v>285</v>
      </c>
      <c r="F2738">
        <v>5.4215234480889125E-4</v>
      </c>
      <c r="G2738">
        <v>75.7</v>
      </c>
      <c r="H2738">
        <v>4.104093250203307E-2</v>
      </c>
      <c r="I2738">
        <v>76</v>
      </c>
      <c r="J2738">
        <v>4.1203578205475738E-2</v>
      </c>
      <c r="K2738">
        <v>73.585000000000008</v>
      </c>
      <c r="L2738">
        <v>3.989428029276227E-2</v>
      </c>
      <c r="M2738" s="41">
        <v>3.0312032904475927E-3</v>
      </c>
      <c r="N2738" s="41">
        <v>1.643373971508589E-6</v>
      </c>
    </row>
    <row r="2739" spans="1:14" x14ac:dyDescent="0.25">
      <c r="A2739">
        <v>7820412</v>
      </c>
      <c r="B2739" t="s">
        <v>27</v>
      </c>
      <c r="C2739" t="s">
        <v>6</v>
      </c>
      <c r="D2739" t="s">
        <v>523</v>
      </c>
      <c r="E2739" t="s">
        <v>576</v>
      </c>
      <c r="F2739">
        <v>8.1322851721333698E-4</v>
      </c>
      <c r="G2739">
        <v>73.900000000000006</v>
      </c>
      <c r="H2739">
        <v>6.0097587422065606E-2</v>
      </c>
      <c r="I2739">
        <v>77.8</v>
      </c>
      <c r="J2739">
        <v>6.3269178639197621E-2</v>
      </c>
      <c r="K2739">
        <v>72.16</v>
      </c>
      <c r="L2739">
        <v>5.8682569802114393E-2</v>
      </c>
      <c r="M2739" s="41">
        <v>-7.4674896895885468E-2</v>
      </c>
      <c r="N2739" s="41">
        <v>-6.0727755675699759E-5</v>
      </c>
    </row>
    <row r="2740" spans="1:14" x14ac:dyDescent="0.25">
      <c r="A2740">
        <v>7820412</v>
      </c>
      <c r="B2740" t="s">
        <v>27</v>
      </c>
      <c r="C2740" t="s">
        <v>6</v>
      </c>
      <c r="D2740" t="s">
        <v>523</v>
      </c>
      <c r="E2740" t="s">
        <v>577</v>
      </c>
      <c r="F2740">
        <v>1.4909189482244511E-3</v>
      </c>
      <c r="G2740">
        <v>54.8</v>
      </c>
      <c r="H2740">
        <v>8.1702358362699914E-2</v>
      </c>
      <c r="I2740">
        <v>72.8</v>
      </c>
      <c r="J2740">
        <v>0.10853889943074004</v>
      </c>
      <c r="K2740">
        <v>67.275000000000006</v>
      </c>
      <c r="L2740">
        <v>0.10030157224179996</v>
      </c>
      <c r="M2740" s="41">
        <v>-9.3160517513751984E-2</v>
      </c>
      <c r="N2740" s="41">
        <v>-1.3889478078764868E-4</v>
      </c>
    </row>
    <row r="2741" spans="1:14" x14ac:dyDescent="0.25">
      <c r="A2741">
        <v>7820412</v>
      </c>
      <c r="B2741" t="s">
        <v>27</v>
      </c>
      <c r="C2741" t="s">
        <v>6</v>
      </c>
      <c r="D2741" t="s">
        <v>523</v>
      </c>
      <c r="E2741" t="s">
        <v>578</v>
      </c>
      <c r="F2741">
        <v>1.0843046896177825E-3</v>
      </c>
      <c r="G2741">
        <v>66.900000000000006</v>
      </c>
      <c r="H2741">
        <v>7.253998373542965E-2</v>
      </c>
      <c r="I2741">
        <v>76.5</v>
      </c>
      <c r="J2741">
        <v>8.2949308755760356E-2</v>
      </c>
      <c r="K2741">
        <v>65.150000000000006</v>
      </c>
      <c r="L2741">
        <v>7.0642450528598535E-2</v>
      </c>
      <c r="M2741" s="41">
        <v>-6.6386722028255463E-2</v>
      </c>
      <c r="N2741" s="41">
        <v>-7.1983434023589548E-5</v>
      </c>
    </row>
    <row r="2742" spans="1:14" x14ac:dyDescent="0.25">
      <c r="A2742">
        <v>7820412</v>
      </c>
      <c r="B2742" t="s">
        <v>27</v>
      </c>
      <c r="C2742" t="s">
        <v>6</v>
      </c>
      <c r="D2742" t="s">
        <v>1056</v>
      </c>
      <c r="E2742" t="s">
        <v>1718</v>
      </c>
      <c r="F2742">
        <v>1.3553808620222281E-4</v>
      </c>
      <c r="G2742">
        <v>52.3</v>
      </c>
      <c r="H2742">
        <v>7.0886419083762524E-3</v>
      </c>
      <c r="I2742">
        <v>80.400000000000006</v>
      </c>
      <c r="J2742">
        <v>1.0897262130658714E-2</v>
      </c>
      <c r="K2742">
        <v>74.39</v>
      </c>
      <c r="L2742">
        <v>1.0082678232583355E-2</v>
      </c>
      <c r="M2742" s="41">
        <v>3.4733224660158157E-2</v>
      </c>
      <c r="N2742" s="41">
        <v>4.7076747980696872E-6</v>
      </c>
    </row>
    <row r="2743" spans="1:14" x14ac:dyDescent="0.25">
      <c r="A2743">
        <v>7820412</v>
      </c>
      <c r="B2743" t="s">
        <v>27</v>
      </c>
      <c r="C2743" t="s">
        <v>6</v>
      </c>
      <c r="D2743" t="s">
        <v>1056</v>
      </c>
      <c r="E2743" t="s">
        <v>1719</v>
      </c>
      <c r="F2743">
        <v>2.7107617240444562E-4</v>
      </c>
      <c r="G2743">
        <v>53.1</v>
      </c>
      <c r="H2743">
        <v>1.4394144754676062E-2</v>
      </c>
      <c r="I2743">
        <v>72.900000000000006</v>
      </c>
      <c r="J2743">
        <v>1.9761452968284087E-2</v>
      </c>
      <c r="K2743">
        <v>61.015000000000001</v>
      </c>
      <c r="L2743">
        <v>1.6539712659257251E-2</v>
      </c>
      <c r="M2743" s="41">
        <v>-4.5415773987770081E-2</v>
      </c>
      <c r="N2743" s="41">
        <v>-1.2311134179390099E-5</v>
      </c>
    </row>
    <row r="2744" spans="1:14" x14ac:dyDescent="0.25">
      <c r="A2744">
        <v>7820412</v>
      </c>
      <c r="B2744" t="s">
        <v>27</v>
      </c>
      <c r="C2744" t="s">
        <v>6</v>
      </c>
      <c r="D2744" t="s">
        <v>1056</v>
      </c>
      <c r="E2744" t="s">
        <v>1720</v>
      </c>
      <c r="F2744">
        <v>5.4215234480889125E-4</v>
      </c>
      <c r="G2744">
        <v>46.5</v>
      </c>
      <c r="H2744">
        <v>2.5210084033613443E-2</v>
      </c>
      <c r="I2744">
        <v>78.5</v>
      </c>
      <c r="J2744">
        <v>4.2558959067497966E-2</v>
      </c>
      <c r="K2744">
        <v>69.459999999999994</v>
      </c>
      <c r="L2744">
        <v>3.7657901870425579E-2</v>
      </c>
      <c r="M2744" s="41">
        <v>5.5834386497735977E-2</v>
      </c>
      <c r="N2744" s="41">
        <v>3.0270743560713459E-5</v>
      </c>
    </row>
    <row r="2745" spans="1:14" x14ac:dyDescent="0.25">
      <c r="A2745">
        <v>7820412</v>
      </c>
      <c r="B2745" t="s">
        <v>27</v>
      </c>
      <c r="C2745" t="s">
        <v>6</v>
      </c>
      <c r="D2745" t="s">
        <v>1056</v>
      </c>
      <c r="E2745" t="s">
        <v>1721</v>
      </c>
      <c r="F2745">
        <v>4.0661425860666849E-4</v>
      </c>
      <c r="G2745">
        <v>28.7</v>
      </c>
      <c r="H2745">
        <v>1.1669829222011385E-2</v>
      </c>
      <c r="I2745">
        <v>70.5</v>
      </c>
      <c r="J2745">
        <v>2.8666305231770127E-2</v>
      </c>
      <c r="K2745">
        <v>56.199999999999996</v>
      </c>
      <c r="L2745">
        <v>2.2851721333694768E-2</v>
      </c>
      <c r="M2745" s="41">
        <v>-4.9615956842899323E-2</v>
      </c>
      <c r="N2745" s="41">
        <v>-2.0174555506735968E-5</v>
      </c>
    </row>
    <row r="2746" spans="1:14" x14ac:dyDescent="0.25">
      <c r="A2746">
        <v>7820412</v>
      </c>
      <c r="B2746" t="s">
        <v>27</v>
      </c>
      <c r="C2746" t="s">
        <v>6</v>
      </c>
      <c r="D2746" t="s">
        <v>160</v>
      </c>
      <c r="E2746" t="s">
        <v>348</v>
      </c>
      <c r="F2746">
        <v>6.7769043101111417E-4</v>
      </c>
      <c r="G2746">
        <v>37.6</v>
      </c>
      <c r="H2746">
        <v>2.5481160206017893E-2</v>
      </c>
      <c r="I2746">
        <v>82.9</v>
      </c>
      <c r="J2746">
        <v>5.6180536730821365E-2</v>
      </c>
      <c r="K2746">
        <v>71.275000000000006</v>
      </c>
      <c r="L2746">
        <v>4.8302385470317163E-2</v>
      </c>
      <c r="M2746" s="41">
        <v>2.2424547933042049E-3</v>
      </c>
      <c r="N2746" s="41">
        <v>1.5196901553972657E-6</v>
      </c>
    </row>
    <row r="2747" spans="1:14" x14ac:dyDescent="0.25">
      <c r="A2747">
        <v>7820412</v>
      </c>
      <c r="B2747" t="s">
        <v>27</v>
      </c>
      <c r="C2747" t="s">
        <v>6</v>
      </c>
      <c r="D2747" t="s">
        <v>160</v>
      </c>
      <c r="E2747" t="s">
        <v>265</v>
      </c>
      <c r="F2747">
        <v>2.7107617240444562E-4</v>
      </c>
      <c r="G2747">
        <v>43</v>
      </c>
      <c r="H2747">
        <v>1.1656275413391162E-2</v>
      </c>
      <c r="I2747">
        <v>91.6</v>
      </c>
      <c r="J2747">
        <v>2.4830577392247217E-2</v>
      </c>
      <c r="K2747">
        <v>67.874999999999986</v>
      </c>
      <c r="L2747">
        <v>1.8399295201951743E-2</v>
      </c>
      <c r="M2747" s="41">
        <v>8.6113922297954559E-2</v>
      </c>
      <c r="N2747" s="41">
        <v>2.3343432447263366E-5</v>
      </c>
    </row>
    <row r="2748" spans="1:14" x14ac:dyDescent="0.25">
      <c r="A2748">
        <v>7820412</v>
      </c>
      <c r="B2748" t="s">
        <v>27</v>
      </c>
      <c r="C2748" t="s">
        <v>6</v>
      </c>
      <c r="D2748" t="s">
        <v>160</v>
      </c>
      <c r="E2748" t="s">
        <v>724</v>
      </c>
      <c r="F2748">
        <v>1.4909189482244511E-3</v>
      </c>
      <c r="G2748">
        <v>33.1</v>
      </c>
      <c r="H2748">
        <v>4.9349417186229337E-2</v>
      </c>
      <c r="I2748">
        <v>79.8</v>
      </c>
      <c r="J2748">
        <v>0.11897533206831119</v>
      </c>
      <c r="K2748">
        <v>62.055</v>
      </c>
      <c r="L2748">
        <v>9.2518975332068321E-2</v>
      </c>
      <c r="M2748" s="41">
        <v>-2.4309299886226654E-2</v>
      </c>
      <c r="N2748" s="41">
        <v>-3.6243195818445814E-5</v>
      </c>
    </row>
    <row r="2749" spans="1:14" x14ac:dyDescent="0.25">
      <c r="A2749">
        <v>7820412</v>
      </c>
      <c r="B2749" t="s">
        <v>27</v>
      </c>
      <c r="C2749" t="s">
        <v>6</v>
      </c>
      <c r="D2749" t="s">
        <v>160</v>
      </c>
      <c r="E2749" t="s">
        <v>349</v>
      </c>
      <c r="F2749">
        <v>6.7769043101111417E-4</v>
      </c>
      <c r="G2749">
        <v>24.7</v>
      </c>
      <c r="H2749">
        <v>1.6738953645974518E-2</v>
      </c>
      <c r="I2749">
        <v>79.8</v>
      </c>
      <c r="J2749">
        <v>5.4079696394686912E-2</v>
      </c>
      <c r="K2749">
        <v>62.674999999999997</v>
      </c>
      <c r="L2749">
        <v>4.2474247763621575E-2</v>
      </c>
      <c r="M2749" s="41">
        <v>-1.5668034553527832E-2</v>
      </c>
      <c r="N2749" s="41">
        <v>-1.0618077089677306E-5</v>
      </c>
    </row>
    <row r="2750" spans="1:14" x14ac:dyDescent="0.25">
      <c r="A2750">
        <v>7820412</v>
      </c>
      <c r="B2750" t="s">
        <v>27</v>
      </c>
      <c r="C2750" t="s">
        <v>6</v>
      </c>
      <c r="D2750" t="s">
        <v>160</v>
      </c>
      <c r="E2750" t="s">
        <v>266</v>
      </c>
      <c r="F2750">
        <v>4.0661425860666849E-4</v>
      </c>
      <c r="G2750">
        <v>28.1</v>
      </c>
      <c r="H2750">
        <v>1.1425860666847386E-2</v>
      </c>
      <c r="I2750">
        <v>83.8</v>
      </c>
      <c r="J2750">
        <v>3.4074274871238819E-2</v>
      </c>
      <c r="K2750">
        <v>60.469999999999992</v>
      </c>
      <c r="L2750">
        <v>2.4587964217945239E-2</v>
      </c>
      <c r="M2750" s="41">
        <v>1.5977680683135986E-2</v>
      </c>
      <c r="N2750" s="41">
        <v>6.4967527852274279E-6</v>
      </c>
    </row>
    <row r="2751" spans="1:14" x14ac:dyDescent="0.25">
      <c r="A2751">
        <v>7820412</v>
      </c>
      <c r="B2751" t="s">
        <v>27</v>
      </c>
      <c r="C2751" t="s">
        <v>6</v>
      </c>
      <c r="D2751" t="s">
        <v>160</v>
      </c>
      <c r="E2751" t="s">
        <v>267</v>
      </c>
      <c r="F2751">
        <v>2.7107617240444562E-4</v>
      </c>
      <c r="G2751">
        <v>35.799999999999997</v>
      </c>
      <c r="H2751">
        <v>9.7045269720791531E-3</v>
      </c>
      <c r="I2751">
        <v>77.8</v>
      </c>
      <c r="J2751">
        <v>2.108972621306587E-2</v>
      </c>
      <c r="K2751">
        <v>59.28</v>
      </c>
      <c r="L2751">
        <v>1.6069395500135537E-2</v>
      </c>
      <c r="M2751" s="41">
        <v>-1.1009743437170982E-2</v>
      </c>
      <c r="N2751" s="41">
        <v>-2.9844791101032751E-6</v>
      </c>
    </row>
    <row r="2752" spans="1:14" x14ac:dyDescent="0.25">
      <c r="A2752">
        <v>7820412</v>
      </c>
      <c r="B2752" t="s">
        <v>27</v>
      </c>
      <c r="C2752" t="s">
        <v>6</v>
      </c>
      <c r="D2752" t="s">
        <v>160</v>
      </c>
      <c r="E2752" t="s">
        <v>350</v>
      </c>
      <c r="F2752">
        <v>1.2198427758200055E-3</v>
      </c>
      <c r="G2752">
        <v>40.5</v>
      </c>
      <c r="H2752">
        <v>4.9403632420710226E-2</v>
      </c>
      <c r="I2752">
        <v>85.9</v>
      </c>
      <c r="J2752">
        <v>0.10478449444293848</v>
      </c>
      <c r="K2752">
        <v>65.790000000000006</v>
      </c>
      <c r="L2752">
        <v>8.0253456221198172E-2</v>
      </c>
      <c r="M2752" s="41">
        <v>2.2504717111587524E-2</v>
      </c>
      <c r="N2752" s="41">
        <v>2.7452216590442901E-5</v>
      </c>
    </row>
    <row r="2753" spans="1:14" x14ac:dyDescent="0.25">
      <c r="A2753">
        <v>7820412</v>
      </c>
      <c r="B2753" t="s">
        <v>27</v>
      </c>
      <c r="C2753" t="s">
        <v>6</v>
      </c>
      <c r="D2753" t="s">
        <v>160</v>
      </c>
      <c r="E2753" t="s">
        <v>725</v>
      </c>
      <c r="F2753">
        <v>1.7619951206288968E-3</v>
      </c>
      <c r="G2753">
        <v>36.1</v>
      </c>
      <c r="H2753">
        <v>6.3608023854703169E-2</v>
      </c>
      <c r="I2753">
        <v>83</v>
      </c>
      <c r="J2753">
        <v>0.14624559501219844</v>
      </c>
      <c r="K2753">
        <v>65.59</v>
      </c>
      <c r="L2753">
        <v>0.11556925996204935</v>
      </c>
      <c r="M2753" s="41">
        <v>3.8124993443489075E-2</v>
      </c>
      <c r="N2753" s="41">
        <v>6.7176052421436436E-5</v>
      </c>
    </row>
    <row r="2754" spans="1:14" x14ac:dyDescent="0.25">
      <c r="A2754">
        <v>7820412</v>
      </c>
      <c r="B2754" t="s">
        <v>27</v>
      </c>
      <c r="C2754" t="s">
        <v>6</v>
      </c>
      <c r="D2754" t="s">
        <v>160</v>
      </c>
      <c r="E2754" t="s">
        <v>268</v>
      </c>
      <c r="F2754">
        <v>4.0661425860666849E-4</v>
      </c>
      <c r="G2754">
        <v>37.700000000000003</v>
      </c>
      <c r="H2754">
        <v>1.5329357549471402E-2</v>
      </c>
      <c r="I2754">
        <v>88.2</v>
      </c>
      <c r="J2754">
        <v>3.5863377609108162E-2</v>
      </c>
      <c r="K2754">
        <v>66.945000000000007</v>
      </c>
      <c r="L2754">
        <v>2.7220791542423427E-2</v>
      </c>
      <c r="M2754" s="41">
        <v>6.9682449102401733E-2</v>
      </c>
      <c r="N2754" s="41">
        <v>2.8333877379669993E-5</v>
      </c>
    </row>
    <row r="2755" spans="1:14" x14ac:dyDescent="0.25">
      <c r="A2755">
        <v>7820412</v>
      </c>
      <c r="B2755" t="s">
        <v>27</v>
      </c>
      <c r="C2755" t="s">
        <v>6</v>
      </c>
      <c r="D2755" t="s">
        <v>160</v>
      </c>
      <c r="E2755" t="s">
        <v>351</v>
      </c>
      <c r="F2755">
        <v>1.2198427758200055E-3</v>
      </c>
      <c r="G2755">
        <v>36.1</v>
      </c>
      <c r="H2755">
        <v>4.4036324207102198E-2</v>
      </c>
      <c r="I2755">
        <v>86.2</v>
      </c>
      <c r="J2755">
        <v>0.10515044727568448</v>
      </c>
      <c r="K2755">
        <v>68.709999999999994</v>
      </c>
      <c r="L2755">
        <v>8.381539712659257E-2</v>
      </c>
      <c r="M2755" s="41">
        <v>5.4441068321466446E-2</v>
      </c>
      <c r="N2755" s="41">
        <v>6.6409543899864201E-5</v>
      </c>
    </row>
    <row r="2756" spans="1:14" x14ac:dyDescent="0.25">
      <c r="A2756">
        <v>7820412</v>
      </c>
      <c r="B2756" t="s">
        <v>27</v>
      </c>
      <c r="C2756" t="s">
        <v>6</v>
      </c>
      <c r="D2756" t="s">
        <v>160</v>
      </c>
      <c r="E2756" t="s">
        <v>269</v>
      </c>
      <c r="F2756">
        <v>5.4215234480889125E-4</v>
      </c>
      <c r="G2756">
        <v>42.7</v>
      </c>
      <c r="H2756">
        <v>2.3149905123339656E-2</v>
      </c>
      <c r="I2756">
        <v>96.3</v>
      </c>
      <c r="J2756">
        <v>5.2209270805096228E-2</v>
      </c>
      <c r="K2756">
        <v>76.254999999999995</v>
      </c>
      <c r="L2756">
        <v>4.1341827053402003E-2</v>
      </c>
      <c r="M2756" s="41">
        <v>0.11756718903779984</v>
      </c>
      <c r="N2756" s="41">
        <v>6.3739327209433357E-5</v>
      </c>
    </row>
    <row r="2757" spans="1:14" x14ac:dyDescent="0.25">
      <c r="A2757">
        <v>7820412</v>
      </c>
      <c r="B2757" t="s">
        <v>27</v>
      </c>
      <c r="C2757" t="s">
        <v>6</v>
      </c>
      <c r="D2757" t="s">
        <v>160</v>
      </c>
      <c r="E2757" t="s">
        <v>252</v>
      </c>
      <c r="F2757">
        <v>1.4909189482244511E-3</v>
      </c>
      <c r="G2757">
        <v>35.299999999999997</v>
      </c>
      <c r="H2757">
        <v>5.2629438872323124E-2</v>
      </c>
      <c r="I2757">
        <v>82.8</v>
      </c>
      <c r="J2757">
        <v>0.12344808891298455</v>
      </c>
      <c r="K2757">
        <v>63.294999999999995</v>
      </c>
      <c r="L2757">
        <v>9.4367714827866628E-2</v>
      </c>
      <c r="M2757" s="41">
        <v>5.6764152832329273E-3</v>
      </c>
      <c r="N2757" s="41">
        <v>8.4630751037628357E-6</v>
      </c>
    </row>
    <row r="2758" spans="1:14" x14ac:dyDescent="0.25">
      <c r="A2758">
        <v>7820412</v>
      </c>
      <c r="B2758" t="s">
        <v>27</v>
      </c>
      <c r="C2758" t="s">
        <v>6</v>
      </c>
      <c r="D2758" t="s">
        <v>160</v>
      </c>
      <c r="E2758" t="s">
        <v>270</v>
      </c>
      <c r="F2758">
        <v>8.1322851721333698E-4</v>
      </c>
      <c r="G2758">
        <v>52.1</v>
      </c>
      <c r="H2758">
        <v>4.236920574681486E-2</v>
      </c>
      <c r="I2758">
        <v>88.3</v>
      </c>
      <c r="J2758">
        <v>7.180807806993765E-2</v>
      </c>
      <c r="K2758">
        <v>76.284999999999997</v>
      </c>
      <c r="L2758">
        <v>6.2037137435619408E-2</v>
      </c>
      <c r="M2758" s="41">
        <v>1.2995327822864056E-2</v>
      </c>
      <c r="N2758" s="41">
        <v>1.0568171176088958E-5</v>
      </c>
    </row>
    <row r="2759" spans="1:14" x14ac:dyDescent="0.25">
      <c r="A2759">
        <v>7820412</v>
      </c>
      <c r="B2759" t="s">
        <v>27</v>
      </c>
      <c r="C2759" t="s">
        <v>6</v>
      </c>
      <c r="D2759" t="s">
        <v>160</v>
      </c>
      <c r="E2759" t="s">
        <v>271</v>
      </c>
      <c r="F2759">
        <v>9.4876660341555979E-4</v>
      </c>
      <c r="G2759">
        <v>31.3</v>
      </c>
      <c r="H2759">
        <v>2.9696394686907022E-2</v>
      </c>
      <c r="I2759">
        <v>73.900000000000006</v>
      </c>
      <c r="J2759">
        <v>7.0113851992409867E-2</v>
      </c>
      <c r="K2759">
        <v>57.234999999999999</v>
      </c>
      <c r="L2759">
        <v>5.4302656546489567E-2</v>
      </c>
      <c r="M2759" s="41">
        <v>-3.9937306195497513E-2</v>
      </c>
      <c r="N2759" s="41">
        <v>-3.7891182348669368E-5</v>
      </c>
    </row>
    <row r="2760" spans="1:14" x14ac:dyDescent="0.25">
      <c r="A2760">
        <v>7820412</v>
      </c>
      <c r="B2760" t="s">
        <v>27</v>
      </c>
      <c r="C2760" t="s">
        <v>6</v>
      </c>
      <c r="D2760" t="s">
        <v>1445</v>
      </c>
      <c r="E2760" t="s">
        <v>1446</v>
      </c>
      <c r="F2760">
        <v>2.7107617240444562E-4</v>
      </c>
      <c r="G2760">
        <v>54.2</v>
      </c>
      <c r="H2760">
        <v>1.4692328544320954E-2</v>
      </c>
      <c r="I2760">
        <v>78.3</v>
      </c>
      <c r="J2760">
        <v>2.122526429926809E-2</v>
      </c>
      <c r="K2760">
        <v>65.424999999999997</v>
      </c>
      <c r="L2760">
        <v>1.7735158579560855E-2</v>
      </c>
      <c r="M2760" s="41">
        <v>0.2275366485118866</v>
      </c>
      <c r="N2760" s="41">
        <v>6.1679763760337923E-5</v>
      </c>
    </row>
    <row r="2761" spans="1:14" x14ac:dyDescent="0.25">
      <c r="A2761">
        <v>7820412</v>
      </c>
      <c r="B2761" t="s">
        <v>27</v>
      </c>
      <c r="C2761" t="s">
        <v>6</v>
      </c>
      <c r="D2761" t="s">
        <v>163</v>
      </c>
      <c r="E2761" t="s">
        <v>272</v>
      </c>
      <c r="F2761">
        <v>5.4215234480889125E-4</v>
      </c>
      <c r="G2761">
        <v>62.1</v>
      </c>
      <c r="H2761">
        <v>3.3667660612632148E-2</v>
      </c>
      <c r="I2761">
        <v>81.7</v>
      </c>
      <c r="J2761">
        <v>4.4293846570886419E-2</v>
      </c>
      <c r="K2761">
        <v>69.875</v>
      </c>
      <c r="L2761">
        <v>3.7882895093521274E-2</v>
      </c>
      <c r="M2761" s="41">
        <v>-1.9119355827569962E-2</v>
      </c>
      <c r="N2761" s="41">
        <v>-1.0365603593152595E-5</v>
      </c>
    </row>
    <row r="2762" spans="1:14" x14ac:dyDescent="0.25">
      <c r="A2762">
        <v>7820412</v>
      </c>
      <c r="B2762" t="s">
        <v>27</v>
      </c>
      <c r="C2762" t="s">
        <v>6</v>
      </c>
      <c r="D2762" t="s">
        <v>163</v>
      </c>
      <c r="E2762" t="s">
        <v>273</v>
      </c>
      <c r="F2762">
        <v>8.1322851721333698E-4</v>
      </c>
      <c r="G2762">
        <v>58.4</v>
      </c>
      <c r="H2762">
        <v>4.7492545405258879E-2</v>
      </c>
      <c r="I2762">
        <v>81.900000000000006</v>
      </c>
      <c r="J2762">
        <v>6.6603415559772297E-2</v>
      </c>
      <c r="K2762">
        <v>72.055000000000007</v>
      </c>
      <c r="L2762">
        <v>5.8597180807807001E-2</v>
      </c>
      <c r="M2762" s="41">
        <v>8.3888368681073189E-3</v>
      </c>
      <c r="N2762" s="41">
        <v>6.8220413673954889E-6</v>
      </c>
    </row>
    <row r="2763" spans="1:14" x14ac:dyDescent="0.25">
      <c r="A2763">
        <v>7820412</v>
      </c>
      <c r="B2763" t="s">
        <v>27</v>
      </c>
      <c r="C2763" t="s">
        <v>6</v>
      </c>
      <c r="D2763" t="s">
        <v>163</v>
      </c>
      <c r="E2763" t="s">
        <v>274</v>
      </c>
      <c r="F2763">
        <v>1.0843046896177825E-3</v>
      </c>
      <c r="G2763">
        <v>67</v>
      </c>
      <c r="H2763">
        <v>7.2648414204391429E-2</v>
      </c>
      <c r="I2763">
        <v>93.6</v>
      </c>
      <c r="J2763">
        <v>0.10149091894822443</v>
      </c>
      <c r="K2763">
        <v>81.425000000000011</v>
      </c>
      <c r="L2763">
        <v>8.8289509352127954E-2</v>
      </c>
      <c r="M2763" s="41">
        <v>0.13624365627765656</v>
      </c>
      <c r="N2763" s="41">
        <v>1.4772963543253624E-4</v>
      </c>
    </row>
    <row r="2764" spans="1:14" x14ac:dyDescent="0.25">
      <c r="A2764">
        <v>7820412</v>
      </c>
      <c r="B2764" t="s">
        <v>27</v>
      </c>
      <c r="C2764" t="s">
        <v>6</v>
      </c>
      <c r="D2764" t="s">
        <v>163</v>
      </c>
      <c r="E2764" t="s">
        <v>580</v>
      </c>
      <c r="F2764">
        <v>9.4876660341555979E-4</v>
      </c>
      <c r="G2764">
        <v>66.8</v>
      </c>
      <c r="H2764">
        <v>6.3377609108159386E-2</v>
      </c>
      <c r="I2764">
        <v>78.400000000000006</v>
      </c>
      <c r="J2764">
        <v>7.4383301707779889E-2</v>
      </c>
      <c r="K2764">
        <v>65.935000000000002</v>
      </c>
      <c r="L2764">
        <v>6.2556925996204937E-2</v>
      </c>
      <c r="M2764" s="41">
        <v>-3.86701300740242E-2</v>
      </c>
      <c r="N2764" s="41">
        <v>-3.6688927963969831E-5</v>
      </c>
    </row>
    <row r="2765" spans="1:14" x14ac:dyDescent="0.25">
      <c r="A2765">
        <v>7820412</v>
      </c>
      <c r="B2765" t="s">
        <v>27</v>
      </c>
      <c r="C2765" t="s">
        <v>6</v>
      </c>
      <c r="D2765" t="s">
        <v>163</v>
      </c>
      <c r="E2765" t="s">
        <v>1722</v>
      </c>
      <c r="F2765">
        <v>2.7107617240444562E-4</v>
      </c>
      <c r="G2765">
        <v>99.6</v>
      </c>
      <c r="H2765">
        <v>2.6999186771482782E-2</v>
      </c>
      <c r="I2765">
        <v>100</v>
      </c>
      <c r="J2765">
        <v>2.7107617240444561E-2</v>
      </c>
      <c r="K2765">
        <v>98.344999999999999</v>
      </c>
      <c r="L2765">
        <v>2.6658986175115206E-2</v>
      </c>
      <c r="M2765" s="41">
        <v>0.20583322644233704</v>
      </c>
      <c r="N2765" s="41">
        <v>5.5796483177646248E-5</v>
      </c>
    </row>
    <row r="2766" spans="1:14" x14ac:dyDescent="0.25">
      <c r="A2766">
        <v>7820412</v>
      </c>
      <c r="B2766" t="s">
        <v>27</v>
      </c>
      <c r="C2766" t="s">
        <v>6</v>
      </c>
      <c r="D2766" t="s">
        <v>163</v>
      </c>
      <c r="E2766" t="s">
        <v>1723</v>
      </c>
      <c r="F2766">
        <v>6.7769043101111417E-4</v>
      </c>
      <c r="G2766">
        <v>98.5</v>
      </c>
      <c r="H2766">
        <v>6.6752507454594739E-2</v>
      </c>
      <c r="I2766">
        <v>94.8</v>
      </c>
      <c r="J2766">
        <v>6.4245052859853616E-2</v>
      </c>
      <c r="K2766">
        <v>91.55</v>
      </c>
      <c r="L2766">
        <v>6.2042558959067497E-2</v>
      </c>
      <c r="M2766" s="41">
        <v>3.4549195319414139E-2</v>
      </c>
      <c r="N2766" s="41">
        <v>2.3413659067100937E-5</v>
      </c>
    </row>
    <row r="2767" spans="1:14" x14ac:dyDescent="0.25">
      <c r="A2767">
        <v>7820412</v>
      </c>
      <c r="B2767" t="s">
        <v>27</v>
      </c>
      <c r="C2767" t="s">
        <v>6</v>
      </c>
      <c r="D2767" t="s">
        <v>163</v>
      </c>
      <c r="E2767" t="s">
        <v>1724</v>
      </c>
      <c r="F2767">
        <v>4.0661425860666849E-4</v>
      </c>
      <c r="G2767">
        <v>84.2</v>
      </c>
      <c r="H2767">
        <v>3.4236920574681487E-2</v>
      </c>
      <c r="I2767">
        <v>83.9</v>
      </c>
      <c r="J2767">
        <v>3.4114936297099489E-2</v>
      </c>
      <c r="K2767">
        <v>85.99</v>
      </c>
      <c r="L2767">
        <v>3.4964760097587422E-2</v>
      </c>
      <c r="M2767" s="41">
        <v>-4.1068915277719498E-2</v>
      </c>
      <c r="N2767" s="41">
        <v>-1.6699206537429995E-5</v>
      </c>
    </row>
    <row r="2768" spans="1:14" x14ac:dyDescent="0.25">
      <c r="A2768">
        <v>7820412</v>
      </c>
      <c r="B2768" t="s">
        <v>27</v>
      </c>
      <c r="C2768" t="s">
        <v>6</v>
      </c>
      <c r="D2768" t="s">
        <v>163</v>
      </c>
      <c r="E2768" t="s">
        <v>275</v>
      </c>
      <c r="F2768">
        <v>1.3553808620222283E-3</v>
      </c>
      <c r="G2768">
        <v>59.8</v>
      </c>
      <c r="H2768">
        <v>8.1051775548929256E-2</v>
      </c>
      <c r="I2768">
        <v>85.9</v>
      </c>
      <c r="J2768">
        <v>0.11642721604770942</v>
      </c>
      <c r="K2768">
        <v>78.844999999999999</v>
      </c>
      <c r="L2768">
        <v>0.10686500406614259</v>
      </c>
      <c r="M2768" s="41">
        <v>3.5312123596668243E-2</v>
      </c>
      <c r="N2768" s="41">
        <v>4.7861376520287674E-5</v>
      </c>
    </row>
    <row r="2769" spans="1:14" x14ac:dyDescent="0.25">
      <c r="A2769">
        <v>7820412</v>
      </c>
      <c r="B2769" t="s">
        <v>27</v>
      </c>
      <c r="C2769" t="s">
        <v>6</v>
      </c>
      <c r="D2769" t="s">
        <v>163</v>
      </c>
      <c r="E2769" t="s">
        <v>276</v>
      </c>
      <c r="F2769">
        <v>1.0843046896177825E-3</v>
      </c>
      <c r="G2769">
        <v>52.8</v>
      </c>
      <c r="H2769">
        <v>5.7251287611818913E-2</v>
      </c>
      <c r="I2769">
        <v>84.5</v>
      </c>
      <c r="J2769">
        <v>9.1623746272702616E-2</v>
      </c>
      <c r="K2769">
        <v>74.849999999999994</v>
      </c>
      <c r="L2769">
        <v>8.1160206017891007E-2</v>
      </c>
      <c r="M2769" s="41">
        <v>4.1772309690713882E-2</v>
      </c>
      <c r="N2769" s="41">
        <v>4.5293911293807405E-5</v>
      </c>
    </row>
    <row r="2770" spans="1:14" x14ac:dyDescent="0.25">
      <c r="A2770">
        <v>7820412</v>
      </c>
      <c r="B2770" t="s">
        <v>27</v>
      </c>
      <c r="C2770" t="s">
        <v>6</v>
      </c>
      <c r="D2770" t="s">
        <v>163</v>
      </c>
      <c r="E2770" t="s">
        <v>277</v>
      </c>
      <c r="F2770">
        <v>8.1322851721333698E-4</v>
      </c>
      <c r="G2770">
        <v>49.6</v>
      </c>
      <c r="H2770">
        <v>4.0336134453781515E-2</v>
      </c>
      <c r="I2770">
        <v>83.2</v>
      </c>
      <c r="J2770">
        <v>6.7660612632149633E-2</v>
      </c>
      <c r="K2770">
        <v>73.754999999999995</v>
      </c>
      <c r="L2770">
        <v>5.9979669287069666E-2</v>
      </c>
      <c r="M2770" s="41">
        <v>1.461449172347784E-2</v>
      </c>
      <c r="N2770" s="41">
        <v>1.188492143411047E-5</v>
      </c>
    </row>
    <row r="2771" spans="1:14" x14ac:dyDescent="0.25">
      <c r="A2771">
        <v>7820412</v>
      </c>
      <c r="B2771" t="s">
        <v>27</v>
      </c>
      <c r="C2771" t="s">
        <v>6</v>
      </c>
      <c r="D2771" t="s">
        <v>163</v>
      </c>
      <c r="E2771" t="s">
        <v>726</v>
      </c>
      <c r="F2771">
        <v>8.1322851721333698E-4</v>
      </c>
      <c r="G2771">
        <v>56.5</v>
      </c>
      <c r="H2771">
        <v>4.5947411222553539E-2</v>
      </c>
      <c r="I2771">
        <v>74.5</v>
      </c>
      <c r="J2771">
        <v>6.0585524532393603E-2</v>
      </c>
      <c r="K2771">
        <v>63.835000000000001</v>
      </c>
      <c r="L2771">
        <v>5.1912442396313367E-2</v>
      </c>
      <c r="M2771" s="41">
        <v>-2.0792460069060326E-2</v>
      </c>
      <c r="N2771" s="41">
        <v>-1.6909021471179445E-5</v>
      </c>
    </row>
    <row r="2772" spans="1:14" x14ac:dyDescent="0.25">
      <c r="A2772">
        <v>7820412</v>
      </c>
      <c r="B2772" t="s">
        <v>27</v>
      </c>
      <c r="C2772" t="s">
        <v>6</v>
      </c>
      <c r="D2772" t="s">
        <v>163</v>
      </c>
      <c r="E2772" t="s">
        <v>1725</v>
      </c>
      <c r="F2772">
        <v>4.0661425860666849E-4</v>
      </c>
      <c r="G2772">
        <v>97.8</v>
      </c>
      <c r="H2772">
        <v>3.9766874491732176E-2</v>
      </c>
      <c r="I2772">
        <v>92.5</v>
      </c>
      <c r="J2772">
        <v>3.7611818921116834E-2</v>
      </c>
      <c r="K2772">
        <v>92.39500000000001</v>
      </c>
      <c r="L2772">
        <v>3.7569124423963138E-2</v>
      </c>
      <c r="M2772" s="41">
        <v>3.901507705450058E-2</v>
      </c>
      <c r="N2772" s="41">
        <v>1.5864086630997798E-5</v>
      </c>
    </row>
    <row r="2773" spans="1:14" x14ac:dyDescent="0.25">
      <c r="A2773">
        <v>7820412</v>
      </c>
      <c r="B2773" t="s">
        <v>27</v>
      </c>
      <c r="C2773" t="s">
        <v>6</v>
      </c>
      <c r="D2773" t="s">
        <v>163</v>
      </c>
      <c r="E2773" t="s">
        <v>278</v>
      </c>
      <c r="F2773">
        <v>2.7107617240444562E-4</v>
      </c>
      <c r="G2773">
        <v>50</v>
      </c>
      <c r="H2773">
        <v>1.355380862022228E-2</v>
      </c>
      <c r="I2773">
        <v>87.2</v>
      </c>
      <c r="J2773">
        <v>2.3637842233667661E-2</v>
      </c>
      <c r="K2773">
        <v>71.63</v>
      </c>
      <c r="L2773">
        <v>1.941718622933044E-2</v>
      </c>
      <c r="M2773" s="41">
        <v>0.13027022778987885</v>
      </c>
      <c r="N2773" s="41">
        <v>3.5313154727535599E-5</v>
      </c>
    </row>
    <row r="2774" spans="1:14" x14ac:dyDescent="0.25">
      <c r="A2774">
        <v>7820412</v>
      </c>
      <c r="B2774" t="s">
        <v>27</v>
      </c>
      <c r="C2774" t="s">
        <v>6</v>
      </c>
      <c r="D2774" t="s">
        <v>163</v>
      </c>
      <c r="E2774" t="s">
        <v>279</v>
      </c>
      <c r="F2774">
        <v>1.0843046896177825E-3</v>
      </c>
      <c r="G2774">
        <v>49.1</v>
      </c>
      <c r="H2774">
        <v>5.3239360260233119E-2</v>
      </c>
      <c r="I2774">
        <v>82.3</v>
      </c>
      <c r="J2774">
        <v>8.9238275955543497E-2</v>
      </c>
      <c r="K2774">
        <v>73.634999999999991</v>
      </c>
      <c r="L2774">
        <v>7.9842775820005402E-2</v>
      </c>
      <c r="M2774" s="41">
        <v>2.5388449430465698E-2</v>
      </c>
      <c r="N2774" s="41">
        <v>2.7528814779577877E-5</v>
      </c>
    </row>
    <row r="2775" spans="1:14" x14ac:dyDescent="0.25">
      <c r="A2775">
        <v>7820412</v>
      </c>
      <c r="B2775" t="s">
        <v>27</v>
      </c>
      <c r="C2775" t="s">
        <v>6</v>
      </c>
      <c r="D2775" t="s">
        <v>163</v>
      </c>
      <c r="E2775" t="s">
        <v>1726</v>
      </c>
      <c r="F2775">
        <v>1.3553808620222281E-4</v>
      </c>
      <c r="G2775">
        <v>92.1</v>
      </c>
      <c r="H2775">
        <v>1.248305773922472E-2</v>
      </c>
      <c r="I2775">
        <v>93.1</v>
      </c>
      <c r="J2775">
        <v>1.2618595825426944E-2</v>
      </c>
      <c r="K2775">
        <v>92.33499999999998</v>
      </c>
      <c r="L2775">
        <v>1.251490918948224E-2</v>
      </c>
      <c r="M2775" s="41">
        <v>5.5068675428628922E-2</v>
      </c>
      <c r="N2775" s="41">
        <v>7.4639028772877362E-6</v>
      </c>
    </row>
    <row r="2776" spans="1:14" x14ac:dyDescent="0.25">
      <c r="A2776">
        <v>7820412</v>
      </c>
      <c r="B2776" t="s">
        <v>27</v>
      </c>
      <c r="C2776" t="s">
        <v>6</v>
      </c>
      <c r="D2776" t="s">
        <v>163</v>
      </c>
      <c r="E2776" t="s">
        <v>727</v>
      </c>
      <c r="F2776">
        <v>1.2198427758200055E-3</v>
      </c>
      <c r="G2776">
        <v>80</v>
      </c>
      <c r="H2776">
        <v>9.7587422065600449E-2</v>
      </c>
      <c r="I2776">
        <v>79.599999999999994</v>
      </c>
      <c r="J2776">
        <v>9.709948495527243E-2</v>
      </c>
      <c r="K2776">
        <v>82.704999999999998</v>
      </c>
      <c r="L2776">
        <v>0.10088709677419355</v>
      </c>
      <c r="M2776" s="41">
        <v>-6.0513399541378021E-2</v>
      </c>
      <c r="N2776" s="41">
        <v>-7.381683327085962E-5</v>
      </c>
    </row>
    <row r="2777" spans="1:14" x14ac:dyDescent="0.25">
      <c r="A2777">
        <v>7820412</v>
      </c>
      <c r="B2777" t="s">
        <v>27</v>
      </c>
      <c r="C2777" t="s">
        <v>6</v>
      </c>
      <c r="D2777" t="s">
        <v>163</v>
      </c>
      <c r="E2777" t="s">
        <v>728</v>
      </c>
      <c r="F2777">
        <v>2.7107617240444562E-4</v>
      </c>
      <c r="G2777">
        <v>96.1</v>
      </c>
      <c r="H2777">
        <v>2.6050420168067225E-2</v>
      </c>
      <c r="I2777">
        <v>79.2</v>
      </c>
      <c r="J2777">
        <v>2.1469232854432096E-2</v>
      </c>
      <c r="K2777">
        <v>85.495000000000005</v>
      </c>
      <c r="L2777">
        <v>2.3175657359718081E-2</v>
      </c>
      <c r="M2777" s="41">
        <v>-4.0056109428405762E-2</v>
      </c>
      <c r="N2777" s="41">
        <v>-1.0858256825265859E-5</v>
      </c>
    </row>
    <row r="2778" spans="1:14" x14ac:dyDescent="0.25">
      <c r="A2778">
        <v>7820412</v>
      </c>
      <c r="B2778" t="s">
        <v>27</v>
      </c>
      <c r="C2778" t="s">
        <v>6</v>
      </c>
      <c r="D2778" t="s">
        <v>163</v>
      </c>
      <c r="E2778" t="s">
        <v>581</v>
      </c>
      <c r="F2778">
        <v>4.0661425860666849E-4</v>
      </c>
      <c r="G2778">
        <v>70.2</v>
      </c>
      <c r="H2778">
        <v>2.8544320954188129E-2</v>
      </c>
      <c r="I2778">
        <v>86.4</v>
      </c>
      <c r="J2778">
        <v>3.5131471943616162E-2</v>
      </c>
      <c r="K2778">
        <v>79.72999999999999</v>
      </c>
      <c r="L2778">
        <v>3.2419354838709676E-2</v>
      </c>
      <c r="M2778" s="41">
        <v>2.5649163872003555E-2</v>
      </c>
      <c r="N2778" s="41">
        <v>1.0429315751695672E-5</v>
      </c>
    </row>
    <row r="2779" spans="1:14" x14ac:dyDescent="0.25">
      <c r="A2779">
        <v>7820412</v>
      </c>
      <c r="B2779" t="s">
        <v>27</v>
      </c>
      <c r="C2779" t="s">
        <v>6</v>
      </c>
      <c r="D2779" t="s">
        <v>163</v>
      </c>
      <c r="E2779" t="s">
        <v>1727</v>
      </c>
      <c r="F2779">
        <v>5.4215234480889125E-4</v>
      </c>
      <c r="G2779">
        <v>83.3</v>
      </c>
      <c r="H2779">
        <v>4.5161290322580643E-2</v>
      </c>
      <c r="I2779">
        <v>88.2</v>
      </c>
      <c r="J2779">
        <v>4.7817836812144209E-2</v>
      </c>
      <c r="K2779">
        <v>84.105000000000004</v>
      </c>
      <c r="L2779">
        <v>4.5597722960151799E-2</v>
      </c>
      <c r="M2779" s="41">
        <v>6.5767563879489899E-2</v>
      </c>
      <c r="N2779" s="41">
        <v>3.565603896963399E-5</v>
      </c>
    </row>
    <row r="2780" spans="1:14" x14ac:dyDescent="0.25">
      <c r="A2780">
        <v>7820412</v>
      </c>
      <c r="B2780" t="s">
        <v>27</v>
      </c>
      <c r="C2780" t="s">
        <v>6</v>
      </c>
      <c r="D2780" t="s">
        <v>163</v>
      </c>
      <c r="E2780" t="s">
        <v>582</v>
      </c>
      <c r="F2780">
        <v>4.0661425860666849E-4</v>
      </c>
      <c r="G2780">
        <v>68.900000000000006</v>
      </c>
      <c r="H2780">
        <v>2.8015722417999461E-2</v>
      </c>
      <c r="I2780">
        <v>82.7</v>
      </c>
      <c r="J2780">
        <v>3.3626999186771485E-2</v>
      </c>
      <c r="K2780">
        <v>71.025000000000006</v>
      </c>
      <c r="L2780">
        <v>2.8879777717538632E-2</v>
      </c>
      <c r="M2780" s="41">
        <v>2.4864349514245987E-2</v>
      </c>
      <c r="N2780" s="41">
        <v>1.011019904347221E-5</v>
      </c>
    </row>
    <row r="2781" spans="1:14" x14ac:dyDescent="0.25">
      <c r="A2781">
        <v>7820412</v>
      </c>
      <c r="B2781" t="s">
        <v>27</v>
      </c>
      <c r="C2781" t="s">
        <v>6</v>
      </c>
      <c r="D2781" t="s">
        <v>163</v>
      </c>
      <c r="E2781" t="s">
        <v>583</v>
      </c>
      <c r="F2781">
        <v>1.3553808620222281E-4</v>
      </c>
      <c r="G2781">
        <v>37.9</v>
      </c>
      <c r="H2781">
        <v>5.1368934670642441E-3</v>
      </c>
      <c r="I2781">
        <v>72.900000000000006</v>
      </c>
      <c r="J2781">
        <v>9.8807264841420436E-3</v>
      </c>
      <c r="K2781">
        <v>66.149999999999991</v>
      </c>
      <c r="L2781">
        <v>8.9658444022770387E-3</v>
      </c>
      <c r="M2781" s="41">
        <v>-3.4144911915063858E-2</v>
      </c>
      <c r="N2781" s="41">
        <v>-4.6279360145112299E-6</v>
      </c>
    </row>
    <row r="2782" spans="1:14" x14ac:dyDescent="0.25">
      <c r="A2782">
        <v>7820412</v>
      </c>
      <c r="B2782" t="s">
        <v>27</v>
      </c>
      <c r="C2782" t="s">
        <v>6</v>
      </c>
      <c r="D2782" t="s">
        <v>163</v>
      </c>
      <c r="E2782" t="s">
        <v>1728</v>
      </c>
      <c r="F2782">
        <v>4.0661425860666849E-4</v>
      </c>
      <c r="G2782">
        <v>65.3</v>
      </c>
      <c r="H2782">
        <v>2.6551911087015451E-2</v>
      </c>
      <c r="I2782">
        <v>86.6</v>
      </c>
      <c r="J2782">
        <v>3.5212794795337489E-2</v>
      </c>
      <c r="K2782">
        <v>79.539999999999992</v>
      </c>
      <c r="L2782">
        <v>3.2342098129574406E-2</v>
      </c>
      <c r="M2782" s="41">
        <v>-1.865009032189846E-2</v>
      </c>
      <c r="N2782" s="41">
        <v>-7.5833926491861457E-6</v>
      </c>
    </row>
    <row r="2783" spans="1:14" x14ac:dyDescent="0.25">
      <c r="A2783">
        <v>7820412</v>
      </c>
      <c r="B2783" t="s">
        <v>27</v>
      </c>
      <c r="C2783" t="s">
        <v>6</v>
      </c>
      <c r="D2783" t="s">
        <v>163</v>
      </c>
      <c r="E2783" t="s">
        <v>1729</v>
      </c>
      <c r="F2783">
        <v>5.4215234480889125E-4</v>
      </c>
      <c r="G2783">
        <v>90.3</v>
      </c>
      <c r="H2783">
        <v>4.8956356736242879E-2</v>
      </c>
      <c r="I2783">
        <v>78.2</v>
      </c>
      <c r="J2783">
        <v>4.2396313364055298E-2</v>
      </c>
      <c r="K2783">
        <v>79.525000000000006</v>
      </c>
      <c r="L2783">
        <v>4.3114665220927079E-2</v>
      </c>
      <c r="M2783" s="41">
        <v>-5.484447255730629E-2</v>
      </c>
      <c r="N2783" s="41">
        <v>-2.9734059396750492E-5</v>
      </c>
    </row>
    <row r="2784" spans="1:14" x14ac:dyDescent="0.25">
      <c r="A2784">
        <v>7820412</v>
      </c>
      <c r="B2784" t="s">
        <v>27</v>
      </c>
      <c r="C2784" t="s">
        <v>6</v>
      </c>
      <c r="D2784" t="s">
        <v>163</v>
      </c>
      <c r="E2784" t="s">
        <v>1000</v>
      </c>
      <c r="F2784">
        <v>2.7107617240444562E-4</v>
      </c>
      <c r="G2784">
        <v>49.8</v>
      </c>
      <c r="H2784">
        <v>1.3499593385741391E-2</v>
      </c>
      <c r="I2784">
        <v>75.599999999999994</v>
      </c>
      <c r="J2784">
        <v>2.0493358633776087E-2</v>
      </c>
      <c r="K2784">
        <v>65.194999999999993</v>
      </c>
      <c r="L2784">
        <v>1.7672811059907832E-2</v>
      </c>
      <c r="M2784" s="41">
        <v>1.0298370383679867E-2</v>
      </c>
      <c r="N2784" s="41">
        <v>2.7916428256112405E-6</v>
      </c>
    </row>
    <row r="2785" spans="1:14" x14ac:dyDescent="0.25">
      <c r="A2785">
        <v>7820412</v>
      </c>
      <c r="B2785" t="s">
        <v>27</v>
      </c>
      <c r="C2785" t="s">
        <v>6</v>
      </c>
      <c r="D2785" t="s">
        <v>163</v>
      </c>
      <c r="E2785" t="s">
        <v>1730</v>
      </c>
      <c r="F2785">
        <v>6.7769043101111417E-4</v>
      </c>
      <c r="G2785">
        <v>63.3</v>
      </c>
      <c r="H2785">
        <v>4.2897804283003528E-2</v>
      </c>
      <c r="I2785">
        <v>91.5</v>
      </c>
      <c r="J2785">
        <v>6.2008674437516946E-2</v>
      </c>
      <c r="K2785">
        <v>81.490000000000009</v>
      </c>
      <c r="L2785">
        <v>5.5224993223095702E-2</v>
      </c>
      <c r="M2785" s="41">
        <v>9.4581775367259979E-2</v>
      </c>
      <c r="N2785" s="41">
        <v>6.409716411443479E-5</v>
      </c>
    </row>
    <row r="2786" spans="1:14" x14ac:dyDescent="0.25">
      <c r="A2786">
        <v>7820412</v>
      </c>
      <c r="B2786" t="s">
        <v>27</v>
      </c>
      <c r="C2786" t="s">
        <v>6</v>
      </c>
      <c r="D2786" t="s">
        <v>729</v>
      </c>
      <c r="E2786" t="s">
        <v>730</v>
      </c>
      <c r="F2786">
        <v>1.2199999999999999E-3</v>
      </c>
      <c r="G2786">
        <v>52.6</v>
      </c>
      <c r="H2786">
        <v>6.4171999999999993E-2</v>
      </c>
      <c r="I2786">
        <v>70.8</v>
      </c>
      <c r="J2786">
        <v>8.6375999999999994E-2</v>
      </c>
      <c r="K2786">
        <v>58.679999999999993</v>
      </c>
      <c r="L2786">
        <v>7.1589599999999989E-2</v>
      </c>
      <c r="M2786" s="41">
        <v>-6.5365836024284363E-2</v>
      </c>
      <c r="N2786" s="41">
        <v>-7.9746319949626924E-5</v>
      </c>
    </row>
    <row r="2787" spans="1:14" x14ac:dyDescent="0.25">
      <c r="A2787">
        <v>7820412</v>
      </c>
      <c r="B2787" t="s">
        <v>27</v>
      </c>
      <c r="C2787" t="s">
        <v>6</v>
      </c>
      <c r="D2787" t="s">
        <v>356</v>
      </c>
      <c r="E2787" t="s">
        <v>731</v>
      </c>
      <c r="F2787">
        <v>2.7107617240444562E-4</v>
      </c>
      <c r="G2787">
        <v>48.7</v>
      </c>
      <c r="H2787">
        <v>1.3201409596096503E-2</v>
      </c>
      <c r="I2787">
        <v>84.5</v>
      </c>
      <c r="J2787">
        <v>2.2905936568175654E-2</v>
      </c>
      <c r="K2787">
        <v>67.694999999999993</v>
      </c>
      <c r="L2787">
        <v>1.8350501490918946E-2</v>
      </c>
      <c r="M2787" s="41">
        <v>0.15400590002536774</v>
      </c>
      <c r="N2787" s="41">
        <v>4.17473299065784E-5</v>
      </c>
    </row>
    <row r="2788" spans="1:14" x14ac:dyDescent="0.25">
      <c r="A2788">
        <v>7820412</v>
      </c>
      <c r="B2788" t="s">
        <v>27</v>
      </c>
      <c r="C2788" t="s">
        <v>6</v>
      </c>
      <c r="D2788" t="s">
        <v>356</v>
      </c>
      <c r="E2788" t="s">
        <v>395</v>
      </c>
      <c r="F2788">
        <v>1.3553808620222281E-4</v>
      </c>
      <c r="G2788">
        <v>48.5</v>
      </c>
      <c r="H2788">
        <v>6.5735971808078067E-3</v>
      </c>
      <c r="I2788">
        <v>79.099999999999994</v>
      </c>
      <c r="J2788">
        <v>1.0721062618595824E-2</v>
      </c>
      <c r="K2788">
        <v>72.254999999999995</v>
      </c>
      <c r="L2788">
        <v>9.7933044185416086E-3</v>
      </c>
      <c r="M2788" s="41">
        <v>2.238280326128006E-2</v>
      </c>
      <c r="N2788" s="41">
        <v>3.0337223178747705E-6</v>
      </c>
    </row>
    <row r="2789" spans="1:14" x14ac:dyDescent="0.25">
      <c r="A2789">
        <v>7820412</v>
      </c>
      <c r="B2789" t="s">
        <v>27</v>
      </c>
      <c r="C2789" t="s">
        <v>6</v>
      </c>
      <c r="D2789" t="s">
        <v>732</v>
      </c>
      <c r="E2789" t="s">
        <v>284</v>
      </c>
      <c r="F2789">
        <v>2.7107617240444562E-4</v>
      </c>
      <c r="G2789">
        <v>70.900000000000006</v>
      </c>
      <c r="H2789">
        <v>1.9219300623475197E-2</v>
      </c>
      <c r="I2789">
        <v>77.8</v>
      </c>
      <c r="J2789">
        <v>2.108972621306587E-2</v>
      </c>
      <c r="K2789">
        <v>75.679999999999993</v>
      </c>
      <c r="L2789">
        <v>2.0515044727568443E-2</v>
      </c>
      <c r="M2789" s="41">
        <v>-9.8677054047584534E-3</v>
      </c>
      <c r="N2789" s="41">
        <v>-2.6748998115365825E-6</v>
      </c>
    </row>
    <row r="2790" spans="1:14" x14ac:dyDescent="0.25">
      <c r="A2790">
        <v>7820412</v>
      </c>
      <c r="B2790" t="s">
        <v>27</v>
      </c>
      <c r="C2790" t="s">
        <v>6</v>
      </c>
      <c r="D2790" t="s">
        <v>732</v>
      </c>
      <c r="E2790" t="s">
        <v>353</v>
      </c>
      <c r="F2790">
        <v>6.7769043101111417E-4</v>
      </c>
      <c r="G2790">
        <v>78.599999999999994</v>
      </c>
      <c r="H2790">
        <v>5.3266467877473571E-2</v>
      </c>
      <c r="I2790">
        <v>91.9</v>
      </c>
      <c r="J2790">
        <v>6.2279750609921393E-2</v>
      </c>
      <c r="K2790">
        <v>87.39500000000001</v>
      </c>
      <c r="L2790">
        <v>5.9226755218216333E-2</v>
      </c>
      <c r="M2790" s="41">
        <v>-7.4604853987693787E-2</v>
      </c>
      <c r="N2790" s="41">
        <v>-5.0558995654441441E-5</v>
      </c>
    </row>
    <row r="2791" spans="1:14" x14ac:dyDescent="0.25">
      <c r="A2791">
        <v>7820412</v>
      </c>
      <c r="B2791" t="s">
        <v>27</v>
      </c>
      <c r="C2791" t="s">
        <v>6</v>
      </c>
      <c r="D2791" t="s">
        <v>732</v>
      </c>
      <c r="E2791" t="s">
        <v>733</v>
      </c>
      <c r="F2791">
        <v>2.7107617240444562E-4</v>
      </c>
      <c r="G2791">
        <v>90.5</v>
      </c>
      <c r="H2791">
        <v>2.4532393602602329E-2</v>
      </c>
      <c r="I2791">
        <v>85.7</v>
      </c>
      <c r="J2791">
        <v>2.323122797506099E-2</v>
      </c>
      <c r="K2791">
        <v>86.5</v>
      </c>
      <c r="L2791">
        <v>2.3448088912984548E-2</v>
      </c>
      <c r="M2791" s="41">
        <v>-6.7778266966342926E-2</v>
      </c>
      <c r="N2791" s="41">
        <v>-1.8373073181442916E-5</v>
      </c>
    </row>
    <row r="2792" spans="1:14" x14ac:dyDescent="0.25">
      <c r="A2792">
        <v>7820412</v>
      </c>
      <c r="B2792" t="s">
        <v>27</v>
      </c>
      <c r="C2792" t="s">
        <v>6</v>
      </c>
      <c r="D2792" t="s">
        <v>732</v>
      </c>
      <c r="E2792" t="s">
        <v>734</v>
      </c>
      <c r="F2792">
        <v>1.626457034426674E-3</v>
      </c>
      <c r="G2792">
        <v>58</v>
      </c>
      <c r="H2792">
        <v>9.4334507996747086E-2</v>
      </c>
      <c r="I2792">
        <v>79.8</v>
      </c>
      <c r="J2792">
        <v>0.12979127134724858</v>
      </c>
      <c r="K2792">
        <v>65.965000000000003</v>
      </c>
      <c r="L2792">
        <v>0.10728923827595556</v>
      </c>
      <c r="M2792" s="41">
        <v>-4.4714648276567459E-2</v>
      </c>
      <c r="N2792" s="41">
        <v>-7.2726454231337691E-5</v>
      </c>
    </row>
    <row r="2793" spans="1:14" x14ac:dyDescent="0.25">
      <c r="A2793">
        <v>7820412</v>
      </c>
      <c r="B2793" t="s">
        <v>27</v>
      </c>
      <c r="C2793" t="s">
        <v>6</v>
      </c>
      <c r="D2793" t="s">
        <v>732</v>
      </c>
      <c r="E2793" t="s">
        <v>1731</v>
      </c>
      <c r="F2793">
        <v>5.4215234480889125E-4</v>
      </c>
      <c r="G2793">
        <v>59.5</v>
      </c>
      <c r="H2793">
        <v>3.2258064516129031E-2</v>
      </c>
      <c r="I2793">
        <v>66.7</v>
      </c>
      <c r="J2793">
        <v>3.6161561398753046E-2</v>
      </c>
      <c r="K2793">
        <v>67.429999999999993</v>
      </c>
      <c r="L2793">
        <v>3.6557332610463532E-2</v>
      </c>
      <c r="M2793" s="41">
        <v>-0.20469667017459869</v>
      </c>
      <c r="N2793" s="41">
        <v>-1.1097677970973092E-4</v>
      </c>
    </row>
    <row r="2794" spans="1:14" x14ac:dyDescent="0.25">
      <c r="A2794">
        <v>7820412</v>
      </c>
      <c r="B2794" t="s">
        <v>27</v>
      </c>
      <c r="C2794" t="s">
        <v>6</v>
      </c>
      <c r="D2794" t="s">
        <v>732</v>
      </c>
      <c r="E2794" t="s">
        <v>1732</v>
      </c>
      <c r="F2794">
        <v>8.1322851721333698E-4</v>
      </c>
      <c r="G2794">
        <v>70.3</v>
      </c>
      <c r="H2794">
        <v>5.7169964760097586E-2</v>
      </c>
      <c r="I2794">
        <v>77.7</v>
      </c>
      <c r="J2794">
        <v>6.318785578747628E-2</v>
      </c>
      <c r="K2794">
        <v>78.31</v>
      </c>
      <c r="L2794">
        <v>6.3683925182976414E-2</v>
      </c>
      <c r="M2794" s="41">
        <v>-0.10026296973228455</v>
      </c>
      <c r="N2794" s="41">
        <v>-8.153670620679145E-5</v>
      </c>
    </row>
    <row r="2795" spans="1:14" x14ac:dyDescent="0.25">
      <c r="A2795">
        <v>7820412</v>
      </c>
      <c r="B2795" t="s">
        <v>27</v>
      </c>
      <c r="C2795" t="s">
        <v>6</v>
      </c>
      <c r="D2795" t="s">
        <v>732</v>
      </c>
      <c r="E2795" t="s">
        <v>1733</v>
      </c>
      <c r="F2795">
        <v>1.0843046896177825E-3</v>
      </c>
      <c r="G2795">
        <v>91.5</v>
      </c>
      <c r="H2795">
        <v>9.9213879100027103E-2</v>
      </c>
      <c r="I2795">
        <v>93.2</v>
      </c>
      <c r="J2795">
        <v>0.10105719707237733</v>
      </c>
      <c r="K2795">
        <v>89.18</v>
      </c>
      <c r="L2795">
        <v>9.6698292220113849E-2</v>
      </c>
      <c r="M2795" s="41">
        <v>6.3701711595058441E-2</v>
      </c>
      <c r="N2795" s="41">
        <v>6.9072064619201339E-5</v>
      </c>
    </row>
    <row r="2796" spans="1:14" x14ac:dyDescent="0.25">
      <c r="A2796">
        <v>7820412</v>
      </c>
      <c r="B2796" t="s">
        <v>27</v>
      </c>
      <c r="C2796" t="s">
        <v>6</v>
      </c>
      <c r="D2796" t="s">
        <v>732</v>
      </c>
      <c r="E2796" t="s">
        <v>735</v>
      </c>
      <c r="F2796">
        <v>4.0661425860666849E-4</v>
      </c>
      <c r="G2796">
        <v>96.1</v>
      </c>
      <c r="H2796">
        <v>3.907563025210084E-2</v>
      </c>
      <c r="I2796">
        <v>92.9</v>
      </c>
      <c r="J2796">
        <v>3.7774464624559502E-2</v>
      </c>
      <c r="K2796">
        <v>95.105000000000004</v>
      </c>
      <c r="L2796">
        <v>3.8671049064787209E-2</v>
      </c>
      <c r="M2796" s="41">
        <v>1.4627968892455101E-2</v>
      </c>
      <c r="N2796" s="41">
        <v>5.9479407261270405E-6</v>
      </c>
    </row>
    <row r="2797" spans="1:14" x14ac:dyDescent="0.25">
      <c r="A2797">
        <v>7820412</v>
      </c>
      <c r="B2797" t="s">
        <v>27</v>
      </c>
      <c r="C2797" t="s">
        <v>6</v>
      </c>
      <c r="D2797" t="s">
        <v>1468</v>
      </c>
      <c r="E2797" t="s">
        <v>1734</v>
      </c>
      <c r="F2797">
        <v>4.0661425860666849E-4</v>
      </c>
      <c r="G2797">
        <v>75</v>
      </c>
      <c r="H2797">
        <v>3.0496069395500137E-2</v>
      </c>
      <c r="I2797">
        <v>88.8</v>
      </c>
      <c r="J2797">
        <v>3.6107346164272164E-2</v>
      </c>
      <c r="K2797">
        <v>86.32</v>
      </c>
      <c r="L2797">
        <v>3.5098942802927621E-2</v>
      </c>
      <c r="M2797" s="41">
        <v>-9.1524533927440643E-2</v>
      </c>
      <c r="N2797" s="41">
        <v>-3.7215180507227155E-5</v>
      </c>
    </row>
    <row r="2798" spans="1:14" x14ac:dyDescent="0.25">
      <c r="A2798">
        <v>7820412</v>
      </c>
      <c r="B2798" t="s">
        <v>27</v>
      </c>
      <c r="C2798" t="s">
        <v>6</v>
      </c>
      <c r="D2798" t="s">
        <v>736</v>
      </c>
      <c r="E2798" t="s">
        <v>737</v>
      </c>
      <c r="F2798">
        <v>2.7107617240444562E-4</v>
      </c>
      <c r="G2798">
        <v>56.3</v>
      </c>
      <c r="H2798">
        <v>1.5261588506370287E-2</v>
      </c>
      <c r="I2798">
        <v>86.2</v>
      </c>
      <c r="J2798">
        <v>2.3366766061263214E-2</v>
      </c>
      <c r="K2798">
        <v>72.72999999999999</v>
      </c>
      <c r="L2798">
        <v>1.9715370018975328E-2</v>
      </c>
      <c r="M2798" s="41">
        <v>0.10844472795724869</v>
      </c>
      <c r="N2798" s="41">
        <v>2.9396781772092348E-5</v>
      </c>
    </row>
    <row r="2799" spans="1:14" x14ac:dyDescent="0.25">
      <c r="A2799">
        <v>7820412</v>
      </c>
      <c r="B2799" t="s">
        <v>27</v>
      </c>
      <c r="C2799" t="s">
        <v>6</v>
      </c>
      <c r="D2799" t="s">
        <v>352</v>
      </c>
      <c r="E2799" t="s">
        <v>628</v>
      </c>
      <c r="F2799">
        <v>1.0843046896177825E-3</v>
      </c>
      <c r="G2799">
        <v>58.2</v>
      </c>
      <c r="H2799">
        <v>6.3106532935754939E-2</v>
      </c>
      <c r="I2799">
        <v>80.2</v>
      </c>
      <c r="J2799">
        <v>8.6961236107346157E-2</v>
      </c>
      <c r="K2799">
        <v>68.745000000000005</v>
      </c>
      <c r="L2799">
        <v>7.4540525887774461E-2</v>
      </c>
      <c r="M2799" s="41">
        <v>-4.1533760726451874E-2</v>
      </c>
      <c r="N2799" s="41">
        <v>-4.5035251533154641E-5</v>
      </c>
    </row>
    <row r="2800" spans="1:14" x14ac:dyDescent="0.25">
      <c r="A2800">
        <v>7820412</v>
      </c>
      <c r="B2800" t="s">
        <v>27</v>
      </c>
      <c r="C2800" t="s">
        <v>6</v>
      </c>
      <c r="D2800" t="s">
        <v>352</v>
      </c>
      <c r="E2800" t="s">
        <v>629</v>
      </c>
      <c r="F2800">
        <v>1.3553808620222281E-4</v>
      </c>
      <c r="G2800">
        <v>76.8</v>
      </c>
      <c r="H2800">
        <v>1.0409325020330712E-2</v>
      </c>
      <c r="I2800">
        <v>83.9</v>
      </c>
      <c r="J2800">
        <v>1.1371645432366495E-2</v>
      </c>
      <c r="K2800">
        <v>74.385000000000005</v>
      </c>
      <c r="L2800">
        <v>1.0082000542152345E-2</v>
      </c>
      <c r="M2800" s="41">
        <v>-3.249933198094368E-2</v>
      </c>
      <c r="N2800" s="41">
        <v>-4.4048972595478011E-6</v>
      </c>
    </row>
    <row r="2801" spans="1:14" x14ac:dyDescent="0.25">
      <c r="A2801">
        <v>7820412</v>
      </c>
      <c r="B2801" t="s">
        <v>27</v>
      </c>
      <c r="C2801" t="s">
        <v>6</v>
      </c>
      <c r="D2801" t="s">
        <v>352</v>
      </c>
      <c r="E2801" t="s">
        <v>630</v>
      </c>
      <c r="F2801">
        <v>6.7769043101111417E-4</v>
      </c>
      <c r="G2801">
        <v>64</v>
      </c>
      <c r="H2801">
        <v>4.3372187584711307E-2</v>
      </c>
      <c r="I2801">
        <v>86.9</v>
      </c>
      <c r="J2801">
        <v>5.8891298454865827E-2</v>
      </c>
      <c r="K2801">
        <v>76.625</v>
      </c>
      <c r="L2801">
        <v>5.1928029276226625E-2</v>
      </c>
      <c r="M2801" s="41">
        <v>3.0470229685306549E-3</v>
      </c>
      <c r="N2801" s="41">
        <v>2.0649383088443042E-6</v>
      </c>
    </row>
    <row r="2802" spans="1:14" x14ac:dyDescent="0.25">
      <c r="A2802">
        <v>7820412</v>
      </c>
      <c r="B2802" t="s">
        <v>27</v>
      </c>
      <c r="C2802" t="s">
        <v>6</v>
      </c>
      <c r="D2802" t="s">
        <v>352</v>
      </c>
      <c r="E2802" t="s">
        <v>353</v>
      </c>
      <c r="F2802">
        <v>4.0661425860666849E-4</v>
      </c>
      <c r="G2802">
        <v>58.2</v>
      </c>
      <c r="H2802">
        <v>2.3664949850908109E-2</v>
      </c>
      <c r="I2802">
        <v>75</v>
      </c>
      <c r="J2802">
        <v>3.0496069395500137E-2</v>
      </c>
      <c r="K2802">
        <v>70.23</v>
      </c>
      <c r="L2802">
        <v>2.8556519381946331E-2</v>
      </c>
      <c r="M2802" s="41">
        <v>-7.4604853987693787E-2</v>
      </c>
      <c r="N2802" s="41">
        <v>-3.0335397392664863E-5</v>
      </c>
    </row>
    <row r="2803" spans="1:14" x14ac:dyDescent="0.25">
      <c r="A2803">
        <v>7820412</v>
      </c>
      <c r="B2803" t="s">
        <v>27</v>
      </c>
      <c r="C2803" t="s">
        <v>6</v>
      </c>
      <c r="D2803" t="s">
        <v>352</v>
      </c>
      <c r="E2803" t="s">
        <v>631</v>
      </c>
      <c r="F2803">
        <v>2.7107617240444562E-4</v>
      </c>
      <c r="G2803">
        <v>71.2</v>
      </c>
      <c r="H2803">
        <v>1.9300623475196531E-2</v>
      </c>
      <c r="I2803">
        <v>85.4</v>
      </c>
      <c r="J2803">
        <v>2.3149905123339656E-2</v>
      </c>
      <c r="K2803">
        <v>76.155000000000001</v>
      </c>
      <c r="L2803">
        <v>2.0643805909460557E-2</v>
      </c>
      <c r="M2803" s="41">
        <v>-1.670260913670063E-2</v>
      </c>
      <c r="N2803" s="41">
        <v>-4.5276793539443289E-6</v>
      </c>
    </row>
    <row r="2804" spans="1:14" x14ac:dyDescent="0.25">
      <c r="A2804">
        <v>7820412</v>
      </c>
      <c r="B2804" t="s">
        <v>27</v>
      </c>
      <c r="C2804" t="s">
        <v>6</v>
      </c>
      <c r="D2804" t="s">
        <v>352</v>
      </c>
      <c r="E2804" t="s">
        <v>632</v>
      </c>
      <c r="F2804">
        <v>6.7769043101111417E-4</v>
      </c>
      <c r="G2804">
        <v>72.8</v>
      </c>
      <c r="H2804">
        <v>4.9335863377609111E-2</v>
      </c>
      <c r="I2804">
        <v>72.900000000000006</v>
      </c>
      <c r="J2804">
        <v>4.9403632420710226E-2</v>
      </c>
      <c r="K2804">
        <v>64.314999999999998</v>
      </c>
      <c r="L2804">
        <v>4.3585660070479808E-2</v>
      </c>
      <c r="M2804" s="41">
        <v>-0.10052445530891418</v>
      </c>
      <c r="N2804" s="41">
        <v>-6.8124461445455536E-5</v>
      </c>
    </row>
    <row r="2805" spans="1:14" x14ac:dyDescent="0.25">
      <c r="A2805">
        <v>7820412</v>
      </c>
      <c r="B2805" t="s">
        <v>27</v>
      </c>
      <c r="C2805" t="s">
        <v>6</v>
      </c>
      <c r="D2805" t="s">
        <v>352</v>
      </c>
      <c r="E2805" t="s">
        <v>633</v>
      </c>
      <c r="F2805">
        <v>6.7769043101111417E-4</v>
      </c>
      <c r="G2805">
        <v>52.7</v>
      </c>
      <c r="H2805">
        <v>3.5714285714285719E-2</v>
      </c>
      <c r="I2805">
        <v>76</v>
      </c>
      <c r="J2805">
        <v>5.150447275684468E-2</v>
      </c>
      <c r="K2805">
        <v>67.784999999999997</v>
      </c>
      <c r="L2805">
        <v>4.5937245866088369E-2</v>
      </c>
      <c r="M2805" s="41">
        <v>-5.9371158480644226E-2</v>
      </c>
      <c r="N2805" s="41">
        <v>-4.0235265980376955E-5</v>
      </c>
    </row>
    <row r="2806" spans="1:14" x14ac:dyDescent="0.25">
      <c r="A2806">
        <v>7820412</v>
      </c>
      <c r="B2806" t="s">
        <v>27</v>
      </c>
      <c r="C2806" t="s">
        <v>6</v>
      </c>
      <c r="D2806" t="s">
        <v>78</v>
      </c>
      <c r="E2806" t="s">
        <v>140</v>
      </c>
      <c r="F2806">
        <v>6.7769043101111417E-4</v>
      </c>
      <c r="G2806">
        <v>43.5</v>
      </c>
      <c r="H2806">
        <v>2.9479533748983468E-2</v>
      </c>
      <c r="I2806">
        <v>73</v>
      </c>
      <c r="J2806">
        <v>4.9471401463811335E-2</v>
      </c>
      <c r="K2806">
        <v>58.37</v>
      </c>
      <c r="L2806">
        <v>3.9556790458118732E-2</v>
      </c>
      <c r="M2806" s="41">
        <v>-0.12503431737422943</v>
      </c>
      <c r="N2806" s="41">
        <v>-8.4734560432521983E-5</v>
      </c>
    </row>
    <row r="2807" spans="1:14" x14ac:dyDescent="0.25">
      <c r="A2807">
        <v>7820412</v>
      </c>
      <c r="B2807" t="s">
        <v>27</v>
      </c>
      <c r="C2807" t="s">
        <v>6</v>
      </c>
      <c r="D2807" t="s">
        <v>738</v>
      </c>
      <c r="E2807" t="s">
        <v>739</v>
      </c>
      <c r="F2807">
        <v>1.3553808620222283E-3</v>
      </c>
      <c r="G2807">
        <v>40.6</v>
      </c>
      <c r="H2807">
        <v>5.5028462998102469E-2</v>
      </c>
      <c r="I2807">
        <v>75.7</v>
      </c>
      <c r="J2807">
        <v>0.10260233125508268</v>
      </c>
      <c r="K2807">
        <v>65.569999999999993</v>
      </c>
      <c r="L2807">
        <v>8.8872323122797497E-2</v>
      </c>
      <c r="M2807" s="41">
        <v>-2.7262270450592041E-2</v>
      </c>
      <c r="N2807" s="41">
        <v>-3.6950759624006563E-5</v>
      </c>
    </row>
    <row r="2808" spans="1:14" x14ac:dyDescent="0.25">
      <c r="A2808">
        <v>7820412</v>
      </c>
      <c r="B2808" t="s">
        <v>27</v>
      </c>
      <c r="C2808" t="s">
        <v>6</v>
      </c>
      <c r="D2808" t="s">
        <v>1735</v>
      </c>
      <c r="E2808" t="s">
        <v>1736</v>
      </c>
      <c r="F2808">
        <v>8.1322851721333698E-4</v>
      </c>
      <c r="G2808">
        <v>58.6</v>
      </c>
      <c r="H2808">
        <v>4.7655191108701547E-2</v>
      </c>
      <c r="I2808">
        <v>76.099999999999994</v>
      </c>
      <c r="J2808">
        <v>6.1886690159934941E-2</v>
      </c>
      <c r="K2808">
        <v>68.61999999999999</v>
      </c>
      <c r="L2808">
        <v>5.5803740851179173E-2</v>
      </c>
      <c r="M2808" s="41">
        <v>-8.3532527089118958E-2</v>
      </c>
      <c r="N2808" s="41">
        <v>-6.793103314376712E-5</v>
      </c>
    </row>
    <row r="2809" spans="1:14" x14ac:dyDescent="0.25">
      <c r="A2809">
        <v>7820412</v>
      </c>
      <c r="B2809" t="s">
        <v>27</v>
      </c>
      <c r="C2809" t="s">
        <v>6</v>
      </c>
      <c r="D2809" t="s">
        <v>1475</v>
      </c>
      <c r="E2809" t="s">
        <v>1737</v>
      </c>
      <c r="F2809">
        <v>4.0661425860666849E-4</v>
      </c>
      <c r="G2809">
        <v>54.4</v>
      </c>
      <c r="H2809">
        <v>2.2119815668202765E-2</v>
      </c>
      <c r="I2809">
        <v>61.9</v>
      </c>
      <c r="J2809">
        <v>2.5169422607752779E-2</v>
      </c>
      <c r="K2809">
        <v>66.054999999999993</v>
      </c>
      <c r="L2809">
        <v>2.6858904852263485E-2</v>
      </c>
      <c r="M2809" s="41">
        <v>4.7842741012573242E-2</v>
      </c>
      <c r="N2809" s="41">
        <v>1.9453540666538323E-5</v>
      </c>
    </row>
    <row r="2810" spans="1:14" x14ac:dyDescent="0.25">
      <c r="A2810">
        <v>7820412</v>
      </c>
      <c r="B2810" t="s">
        <v>27</v>
      </c>
      <c r="C2810" t="s">
        <v>6</v>
      </c>
      <c r="D2810" t="s">
        <v>1090</v>
      </c>
      <c r="E2810" t="s">
        <v>1738</v>
      </c>
      <c r="F2810">
        <v>2.7107617240444562E-4</v>
      </c>
      <c r="G2810">
        <v>67.3</v>
      </c>
      <c r="H2810">
        <v>1.8243426402819191E-2</v>
      </c>
      <c r="I2810">
        <v>63.4</v>
      </c>
      <c r="J2810">
        <v>1.7186229330441852E-2</v>
      </c>
      <c r="K2810">
        <v>74.259999999999991</v>
      </c>
      <c r="L2810">
        <v>2.0130116562754128E-2</v>
      </c>
      <c r="M2810" s="41">
        <v>-2.3602796718478203E-2</v>
      </c>
      <c r="N2810" s="41">
        <v>-6.398155792485281E-6</v>
      </c>
    </row>
    <row r="2811" spans="1:14" x14ac:dyDescent="0.25">
      <c r="A2811">
        <v>7820412</v>
      </c>
      <c r="B2811" t="s">
        <v>27</v>
      </c>
      <c r="C2811" t="s">
        <v>6</v>
      </c>
      <c r="D2811" t="s">
        <v>1090</v>
      </c>
      <c r="E2811" t="s">
        <v>1739</v>
      </c>
      <c r="F2811">
        <v>1.0843046896177825E-3</v>
      </c>
      <c r="G2811">
        <v>72.5</v>
      </c>
      <c r="H2811">
        <v>7.8612089997289233E-2</v>
      </c>
      <c r="I2811">
        <v>90.7</v>
      </c>
      <c r="J2811">
        <v>9.8346435348332872E-2</v>
      </c>
      <c r="K2811">
        <v>75.015000000000001</v>
      </c>
      <c r="L2811">
        <v>8.1339116291677949E-2</v>
      </c>
      <c r="M2811" s="41">
        <v>5.8182969689369202E-2</v>
      </c>
      <c r="N2811" s="41">
        <v>6.3088066890072315E-5</v>
      </c>
    </row>
    <row r="2812" spans="1:14" x14ac:dyDescent="0.25">
      <c r="A2812">
        <v>7820412</v>
      </c>
      <c r="B2812" t="s">
        <v>27</v>
      </c>
      <c r="C2812" t="s">
        <v>6</v>
      </c>
      <c r="D2812" t="s">
        <v>358</v>
      </c>
      <c r="E2812" t="s">
        <v>396</v>
      </c>
      <c r="F2812">
        <v>4.0661425860666849E-4</v>
      </c>
      <c r="G2812">
        <v>48.3</v>
      </c>
      <c r="H2812">
        <v>1.9639468690702086E-2</v>
      </c>
      <c r="I2812">
        <v>78.400000000000006</v>
      </c>
      <c r="J2812">
        <v>3.1878557874762813E-2</v>
      </c>
      <c r="K2812">
        <v>61.08</v>
      </c>
      <c r="L2812">
        <v>2.4835998915695309E-2</v>
      </c>
      <c r="M2812" s="41">
        <v>-5.2991636097431183E-2</v>
      </c>
      <c r="N2812" s="41">
        <v>-2.1547154824111352E-5</v>
      </c>
    </row>
    <row r="2813" spans="1:14" x14ac:dyDescent="0.25">
      <c r="A2813">
        <v>7820412</v>
      </c>
      <c r="B2813" t="s">
        <v>27</v>
      </c>
      <c r="C2813" t="s">
        <v>6</v>
      </c>
      <c r="D2813" t="s">
        <v>183</v>
      </c>
      <c r="E2813" t="s">
        <v>282</v>
      </c>
      <c r="F2813">
        <v>9.4876660341555979E-4</v>
      </c>
      <c r="G2813">
        <v>34.700000000000003</v>
      </c>
      <c r="H2813">
        <v>3.292220113851993E-2</v>
      </c>
      <c r="I2813">
        <v>84.4</v>
      </c>
      <c r="J2813">
        <v>8.0075901328273247E-2</v>
      </c>
      <c r="K2813">
        <v>67.594999999999999</v>
      </c>
      <c r="L2813">
        <v>6.4131878557874764E-2</v>
      </c>
      <c r="M2813" s="41">
        <v>7.3806673288345337E-2</v>
      </c>
      <c r="N2813" s="41">
        <v>7.0025306725185325E-5</v>
      </c>
    </row>
    <row r="2814" spans="1:14" x14ac:dyDescent="0.25">
      <c r="A2814">
        <v>7820412</v>
      </c>
      <c r="B2814" t="s">
        <v>27</v>
      </c>
      <c r="C2814" t="s">
        <v>6</v>
      </c>
      <c r="D2814" t="s">
        <v>183</v>
      </c>
      <c r="E2814" t="s">
        <v>283</v>
      </c>
      <c r="F2814">
        <v>5.4215234480889125E-4</v>
      </c>
      <c r="G2814">
        <v>92.7</v>
      </c>
      <c r="H2814">
        <v>5.0257522363784217E-2</v>
      </c>
      <c r="I2814">
        <v>94.5</v>
      </c>
      <c r="J2814">
        <v>5.1233396584440226E-2</v>
      </c>
      <c r="K2814">
        <v>93.804999999999993</v>
      </c>
      <c r="L2814">
        <v>5.0856600704798041E-2</v>
      </c>
      <c r="M2814" s="41">
        <v>0.11358838528394699</v>
      </c>
      <c r="N2814" s="41">
        <v>6.1582209424747612E-5</v>
      </c>
    </row>
    <row r="2815" spans="1:14" x14ac:dyDescent="0.25">
      <c r="A2815">
        <v>7820412</v>
      </c>
      <c r="B2815" t="s">
        <v>27</v>
      </c>
      <c r="C2815" t="s">
        <v>6</v>
      </c>
      <c r="D2815" t="s">
        <v>183</v>
      </c>
      <c r="E2815" t="s">
        <v>293</v>
      </c>
      <c r="F2815">
        <v>6.7769043101111417E-4</v>
      </c>
      <c r="G2815">
        <v>46.2</v>
      </c>
      <c r="H2815">
        <v>3.1309297912713474E-2</v>
      </c>
      <c r="I2815">
        <v>87.9</v>
      </c>
      <c r="J2815">
        <v>5.9568988885876938E-2</v>
      </c>
      <c r="K2815">
        <v>72.734999999999999</v>
      </c>
      <c r="L2815">
        <v>4.9291813499593391E-2</v>
      </c>
      <c r="M2815" s="41">
        <v>-1.6129227355122566E-2</v>
      </c>
      <c r="N2815" s="41">
        <v>-1.0930623038169264E-5</v>
      </c>
    </row>
    <row r="2816" spans="1:14" x14ac:dyDescent="0.25">
      <c r="A2816">
        <v>7820412</v>
      </c>
      <c r="B2816" t="s">
        <v>27</v>
      </c>
      <c r="C2816" t="s">
        <v>6</v>
      </c>
      <c r="D2816" t="s">
        <v>183</v>
      </c>
      <c r="E2816" t="s">
        <v>284</v>
      </c>
      <c r="F2816">
        <v>8.1322851721333698E-4</v>
      </c>
      <c r="G2816">
        <v>34.200000000000003</v>
      </c>
      <c r="H2816">
        <v>2.7812415288696126E-2</v>
      </c>
      <c r="I2816">
        <v>75.8</v>
      </c>
      <c r="J2816">
        <v>6.1642721604770939E-2</v>
      </c>
      <c r="K2816">
        <v>61.475000000000001</v>
      </c>
      <c r="L2816">
        <v>4.999322309568989E-2</v>
      </c>
      <c r="M2816" s="41">
        <v>-9.8677054047584534E-3</v>
      </c>
      <c r="N2816" s="41">
        <v>-8.0246994346097475E-6</v>
      </c>
    </row>
    <row r="2817" spans="1:14" x14ac:dyDescent="0.25">
      <c r="A2817">
        <v>7820412</v>
      </c>
      <c r="B2817" t="s">
        <v>27</v>
      </c>
      <c r="C2817" t="s">
        <v>6</v>
      </c>
      <c r="D2817" t="s">
        <v>183</v>
      </c>
      <c r="E2817" t="s">
        <v>740</v>
      </c>
      <c r="F2817">
        <v>5.4215234480889125E-4</v>
      </c>
      <c r="G2817">
        <v>63.7</v>
      </c>
      <c r="H2817">
        <v>3.4535104364326372E-2</v>
      </c>
      <c r="I2817">
        <v>83.2</v>
      </c>
      <c r="J2817">
        <v>4.5107075088099753E-2</v>
      </c>
      <c r="K2817">
        <v>76.8</v>
      </c>
      <c r="L2817">
        <v>4.1637300081322846E-2</v>
      </c>
      <c r="M2817" s="41">
        <v>2.4706121534109116E-2</v>
      </c>
      <c r="N2817" s="41">
        <v>1.3394481720850698E-5</v>
      </c>
    </row>
    <row r="2818" spans="1:14" x14ac:dyDescent="0.25">
      <c r="A2818">
        <v>7820412</v>
      </c>
      <c r="B2818" t="s">
        <v>27</v>
      </c>
      <c r="C2818" t="s">
        <v>6</v>
      </c>
      <c r="D2818" t="s">
        <v>183</v>
      </c>
      <c r="E2818" t="s">
        <v>285</v>
      </c>
      <c r="F2818">
        <v>1.4909189482244511E-3</v>
      </c>
      <c r="G2818">
        <v>40.799999999999997</v>
      </c>
      <c r="H2818">
        <v>6.0829493087557605E-2</v>
      </c>
      <c r="I2818">
        <v>82.2</v>
      </c>
      <c r="J2818">
        <v>0.12255353754404989</v>
      </c>
      <c r="K2818">
        <v>65.03</v>
      </c>
      <c r="L2818">
        <v>9.6954459203036053E-2</v>
      </c>
      <c r="M2818" s="41">
        <v>3.0312032904475927E-3</v>
      </c>
      <c r="N2818" s="41">
        <v>4.5192784216486202E-6</v>
      </c>
    </row>
    <row r="2819" spans="1:14" x14ac:dyDescent="0.25">
      <c r="A2819">
        <v>7820412</v>
      </c>
      <c r="B2819" t="s">
        <v>27</v>
      </c>
      <c r="C2819" t="s">
        <v>6</v>
      </c>
      <c r="D2819" t="s">
        <v>183</v>
      </c>
      <c r="E2819" t="s">
        <v>139</v>
      </c>
      <c r="F2819">
        <v>1.0843046896177825E-3</v>
      </c>
      <c r="G2819">
        <v>52.5</v>
      </c>
      <c r="H2819">
        <v>5.6925996204933584E-2</v>
      </c>
      <c r="I2819">
        <v>73.599999999999994</v>
      </c>
      <c r="J2819">
        <v>7.9804825155868786E-2</v>
      </c>
      <c r="K2819">
        <v>61.234999999999999</v>
      </c>
      <c r="L2819">
        <v>6.6397397668744904E-2</v>
      </c>
      <c r="M2819" s="41">
        <v>-2.9108002781867981E-2</v>
      </c>
      <c r="N2819" s="41">
        <v>-3.1561943921786909E-5</v>
      </c>
    </row>
    <row r="2820" spans="1:14" x14ac:dyDescent="0.25">
      <c r="A2820">
        <v>7820412</v>
      </c>
      <c r="B2820" t="s">
        <v>27</v>
      </c>
      <c r="C2820" t="s">
        <v>6</v>
      </c>
      <c r="D2820" t="s">
        <v>183</v>
      </c>
      <c r="E2820" t="s">
        <v>286</v>
      </c>
      <c r="F2820">
        <v>3.9306044998644622E-3</v>
      </c>
      <c r="G2820">
        <v>32.6</v>
      </c>
      <c r="H2820">
        <v>0.12813770669558147</v>
      </c>
      <c r="I2820">
        <v>82</v>
      </c>
      <c r="J2820">
        <v>0.32230956898888591</v>
      </c>
      <c r="K2820">
        <v>60.429999999999993</v>
      </c>
      <c r="L2820">
        <v>0.23752642992680942</v>
      </c>
      <c r="M2820" s="41">
        <v>8.8144153356552124E-2</v>
      </c>
      <c r="N2820" s="41">
        <v>3.4645980582000699E-4</v>
      </c>
    </row>
    <row r="2821" spans="1:14" x14ac:dyDescent="0.25">
      <c r="A2821">
        <v>7820412</v>
      </c>
      <c r="B2821" t="s">
        <v>27</v>
      </c>
      <c r="C2821" t="s">
        <v>6</v>
      </c>
      <c r="D2821" t="s">
        <v>183</v>
      </c>
      <c r="E2821" t="s">
        <v>287</v>
      </c>
      <c r="F2821">
        <v>1.8975332068311196E-3</v>
      </c>
      <c r="G2821">
        <v>35.9</v>
      </c>
      <c r="H2821">
        <v>6.8121442125237186E-2</v>
      </c>
      <c r="I2821">
        <v>76.3</v>
      </c>
      <c r="J2821">
        <v>0.14478178368121442</v>
      </c>
      <c r="K2821">
        <v>67.875</v>
      </c>
      <c r="L2821">
        <v>0.12879506641366223</v>
      </c>
      <c r="M2821" s="41">
        <v>4.3926339596509933E-2</v>
      </c>
      <c r="N2821" s="41">
        <v>8.3351688038918288E-5</v>
      </c>
    </row>
    <row r="2822" spans="1:14" x14ac:dyDescent="0.25">
      <c r="A2822">
        <v>7820412</v>
      </c>
      <c r="B2822" t="s">
        <v>27</v>
      </c>
      <c r="C2822" t="s">
        <v>6</v>
      </c>
      <c r="D2822" t="s">
        <v>183</v>
      </c>
      <c r="E2822" t="s">
        <v>288</v>
      </c>
      <c r="F2822">
        <v>2.168609379235565E-3</v>
      </c>
      <c r="G2822">
        <v>34.9</v>
      </c>
      <c r="H2822">
        <v>7.5684467335321221E-2</v>
      </c>
      <c r="I2822">
        <v>75</v>
      </c>
      <c r="J2822">
        <v>0.16264570344266738</v>
      </c>
      <c r="K2822">
        <v>56.249999999999993</v>
      </c>
      <c r="L2822">
        <v>0.12198427758200052</v>
      </c>
      <c r="M2822" s="41">
        <v>1.8183190375566483E-2</v>
      </c>
      <c r="N2822" s="41">
        <v>3.9432237192879329E-5</v>
      </c>
    </row>
    <row r="2823" spans="1:14" x14ac:dyDescent="0.25">
      <c r="A2823">
        <v>7820412</v>
      </c>
      <c r="B2823" t="s">
        <v>27</v>
      </c>
      <c r="C2823" t="s">
        <v>6</v>
      </c>
      <c r="D2823" t="s">
        <v>183</v>
      </c>
      <c r="E2823" t="s">
        <v>490</v>
      </c>
      <c r="F2823">
        <v>1.2198427758200055E-3</v>
      </c>
      <c r="G2823">
        <v>63.4</v>
      </c>
      <c r="H2823">
        <v>7.7338031986988354E-2</v>
      </c>
      <c r="I2823">
        <v>74.7</v>
      </c>
      <c r="J2823">
        <v>9.1122255353754414E-2</v>
      </c>
      <c r="K2823">
        <v>69.58</v>
      </c>
      <c r="L2823">
        <v>8.4876660341555984E-2</v>
      </c>
      <c r="M2823" s="41">
        <v>-3.0828582122921944E-2</v>
      </c>
      <c r="N2823" s="41">
        <v>-3.7606023191420103E-5</v>
      </c>
    </row>
    <row r="2824" spans="1:14" x14ac:dyDescent="0.25">
      <c r="A2824">
        <v>7820412</v>
      </c>
      <c r="B2824" t="s">
        <v>27</v>
      </c>
      <c r="C2824" t="s">
        <v>6</v>
      </c>
      <c r="D2824" t="s">
        <v>183</v>
      </c>
      <c r="E2824" t="s">
        <v>289</v>
      </c>
      <c r="F2824">
        <v>1.4909189482244511E-3</v>
      </c>
      <c r="G2824">
        <v>41.1</v>
      </c>
      <c r="H2824">
        <v>6.1276768772024946E-2</v>
      </c>
      <c r="I2824">
        <v>84.4</v>
      </c>
      <c r="J2824">
        <v>0.12583355923014369</v>
      </c>
      <c r="K2824">
        <v>67.44</v>
      </c>
      <c r="L2824">
        <v>0.10054757386825698</v>
      </c>
      <c r="M2824" s="41">
        <v>6.1424780637025833E-2</v>
      </c>
      <c r="N2824" s="41">
        <v>9.1579369342272192E-5</v>
      </c>
    </row>
    <row r="2825" spans="1:14" x14ac:dyDescent="0.25">
      <c r="A2825">
        <v>7820412</v>
      </c>
      <c r="B2825" t="s">
        <v>27</v>
      </c>
      <c r="C2825" t="s">
        <v>6</v>
      </c>
      <c r="D2825" t="s">
        <v>183</v>
      </c>
      <c r="E2825" t="s">
        <v>290</v>
      </c>
      <c r="F2825">
        <v>1.2198427758200055E-3</v>
      </c>
      <c r="G2825">
        <v>28.4</v>
      </c>
      <c r="H2825">
        <v>3.4643534833288157E-2</v>
      </c>
      <c r="I2825">
        <v>84.3</v>
      </c>
      <c r="J2825">
        <v>0.10283274600162647</v>
      </c>
      <c r="K2825">
        <v>63.794999999999987</v>
      </c>
      <c r="L2825">
        <v>7.781986988343724E-2</v>
      </c>
      <c r="M2825" s="41">
        <v>5.2076071500778198E-2</v>
      </c>
      <c r="N2825" s="41">
        <v>6.3524619613310364E-5</v>
      </c>
    </row>
    <row r="2826" spans="1:14" x14ac:dyDescent="0.25">
      <c r="A2826">
        <v>7820412</v>
      </c>
      <c r="B2826" t="s">
        <v>27</v>
      </c>
      <c r="C2826" t="s">
        <v>6</v>
      </c>
      <c r="D2826" t="s">
        <v>183</v>
      </c>
      <c r="E2826" t="s">
        <v>291</v>
      </c>
      <c r="F2826">
        <v>2.7107617240444567E-3</v>
      </c>
      <c r="G2826">
        <v>32.4</v>
      </c>
      <c r="H2826">
        <v>8.7828679859040387E-2</v>
      </c>
      <c r="I2826">
        <v>78.3</v>
      </c>
      <c r="J2826">
        <v>0.21225264299268096</v>
      </c>
      <c r="K2826">
        <v>63.25</v>
      </c>
      <c r="L2826">
        <v>0.17145567904581188</v>
      </c>
      <c r="M2826" s="41">
        <v>2.4215143173933029E-2</v>
      </c>
      <c r="N2826" s="41">
        <v>6.5641483258154052E-5</v>
      </c>
    </row>
    <row r="2827" spans="1:14" x14ac:dyDescent="0.25">
      <c r="A2827">
        <v>7820412</v>
      </c>
      <c r="B2827" t="s">
        <v>27</v>
      </c>
      <c r="C2827" t="s">
        <v>6</v>
      </c>
      <c r="D2827" t="s">
        <v>183</v>
      </c>
      <c r="E2827" t="s">
        <v>271</v>
      </c>
      <c r="F2827">
        <v>5.4215234480889125E-4</v>
      </c>
      <c r="G2827">
        <v>35.700000000000003</v>
      </c>
      <c r="H2827">
        <v>1.935483870967742E-2</v>
      </c>
      <c r="I2827">
        <v>75.8</v>
      </c>
      <c r="J2827">
        <v>4.1095147736513953E-2</v>
      </c>
      <c r="K2827">
        <v>61.449999999999996</v>
      </c>
      <c r="L2827">
        <v>3.3315261588506367E-2</v>
      </c>
      <c r="M2827" s="41">
        <v>-3.9937306195497513E-2</v>
      </c>
      <c r="N2827" s="41">
        <v>-2.1652104199239635E-5</v>
      </c>
    </row>
    <row r="2828" spans="1:14" x14ac:dyDescent="0.25">
      <c r="A2828">
        <v>7820412</v>
      </c>
      <c r="B2828" t="s">
        <v>27</v>
      </c>
      <c r="C2828" t="s">
        <v>6</v>
      </c>
      <c r="D2828" t="s">
        <v>183</v>
      </c>
      <c r="E2828" t="s">
        <v>491</v>
      </c>
      <c r="F2828">
        <v>1.2198427758200055E-3</v>
      </c>
      <c r="G2828">
        <v>47.6</v>
      </c>
      <c r="H2828">
        <v>5.8064516129032268E-2</v>
      </c>
      <c r="I2828">
        <v>93.4</v>
      </c>
      <c r="J2828">
        <v>0.11393331526158852</v>
      </c>
      <c r="K2828">
        <v>78.31</v>
      </c>
      <c r="L2828">
        <v>9.5525887774464635E-2</v>
      </c>
      <c r="M2828" s="41">
        <v>0.17017528414726257</v>
      </c>
      <c r="N2828" s="41">
        <v>2.0758709099015496E-4</v>
      </c>
    </row>
    <row r="2829" spans="1:14" x14ac:dyDescent="0.25">
      <c r="A2829">
        <v>7820412</v>
      </c>
      <c r="B2829" t="s">
        <v>27</v>
      </c>
      <c r="C2829" t="s">
        <v>6</v>
      </c>
      <c r="D2829" t="s">
        <v>183</v>
      </c>
      <c r="E2829" t="s">
        <v>292</v>
      </c>
      <c r="F2829">
        <v>2.0330712930333424E-3</v>
      </c>
      <c r="G2829">
        <v>35.4</v>
      </c>
      <c r="H2829">
        <v>7.1970723773380318E-2</v>
      </c>
      <c r="I2829">
        <v>79.2</v>
      </c>
      <c r="J2829">
        <v>0.16101924640824072</v>
      </c>
      <c r="K2829">
        <v>57.524999999999991</v>
      </c>
      <c r="L2829">
        <v>0.116952426131743</v>
      </c>
      <c r="M2829" s="41">
        <v>4.6164903789758682E-2</v>
      </c>
      <c r="N2829" s="41">
        <v>9.3856540640604527E-5</v>
      </c>
    </row>
    <row r="2830" spans="1:14" x14ac:dyDescent="0.25">
      <c r="A2830">
        <v>7820412</v>
      </c>
      <c r="B2830" t="s">
        <v>27</v>
      </c>
      <c r="C2830" t="s">
        <v>6</v>
      </c>
      <c r="D2830" t="s">
        <v>183</v>
      </c>
      <c r="E2830" t="s">
        <v>492</v>
      </c>
      <c r="F2830">
        <v>9.4876660341555979E-4</v>
      </c>
      <c r="G2830">
        <v>51.3</v>
      </c>
      <c r="H2830">
        <v>4.8671726755218213E-2</v>
      </c>
      <c r="I2830">
        <v>77.599999999999994</v>
      </c>
      <c r="J2830">
        <v>7.3624288425047438E-2</v>
      </c>
      <c r="K2830">
        <v>64.75</v>
      </c>
      <c r="L2830">
        <v>6.1432637571157495E-2</v>
      </c>
      <c r="M2830" s="41">
        <v>-2.4848988279700279E-2</v>
      </c>
      <c r="N2830" s="41">
        <v>-2.3575890208444286E-5</v>
      </c>
    </row>
    <row r="2831" spans="1:14" x14ac:dyDescent="0.25">
      <c r="A2831">
        <v>7820412</v>
      </c>
      <c r="B2831" t="s">
        <v>27</v>
      </c>
      <c r="C2831" t="s">
        <v>6</v>
      </c>
      <c r="D2831" t="s">
        <v>1097</v>
      </c>
      <c r="E2831" t="s">
        <v>1740</v>
      </c>
      <c r="F2831">
        <v>8.1322851721333698E-4</v>
      </c>
      <c r="G2831">
        <v>49.6</v>
      </c>
      <c r="H2831">
        <v>4.0336134453781515E-2</v>
      </c>
      <c r="I2831">
        <v>81.5</v>
      </c>
      <c r="J2831">
        <v>6.6278124152886961E-2</v>
      </c>
      <c r="K2831">
        <v>74.724999999999994</v>
      </c>
      <c r="L2831">
        <v>6.0768500948766603E-2</v>
      </c>
      <c r="M2831" s="41">
        <v>1.8208339810371399E-2</v>
      </c>
      <c r="N2831" s="41">
        <v>1.4807541184904906E-5</v>
      </c>
    </row>
    <row r="2832" spans="1:14" x14ac:dyDescent="0.25">
      <c r="A2832">
        <v>7820412</v>
      </c>
      <c r="B2832" t="s">
        <v>27</v>
      </c>
      <c r="C2832" t="s">
        <v>6</v>
      </c>
      <c r="D2832" t="s">
        <v>741</v>
      </c>
      <c r="E2832" t="s">
        <v>742</v>
      </c>
      <c r="F2832">
        <v>2.7107617240444562E-4</v>
      </c>
      <c r="G2832">
        <v>30.7</v>
      </c>
      <c r="H2832">
        <v>8.3220384928164807E-3</v>
      </c>
      <c r="I2832">
        <v>89.4</v>
      </c>
      <c r="J2832">
        <v>2.4234209812957441E-2</v>
      </c>
      <c r="K2832">
        <v>64.644999999999996</v>
      </c>
      <c r="L2832">
        <v>1.7523719165085386E-2</v>
      </c>
      <c r="M2832" s="41">
        <v>7.2168342769145966E-2</v>
      </c>
      <c r="N2832" s="41">
        <v>1.9563118126632139E-5</v>
      </c>
    </row>
    <row r="2833" spans="1:14" x14ac:dyDescent="0.25">
      <c r="A2833">
        <v>7820412</v>
      </c>
      <c r="B2833" t="s">
        <v>27</v>
      </c>
      <c r="C2833" t="s">
        <v>6</v>
      </c>
      <c r="D2833" t="s">
        <v>360</v>
      </c>
      <c r="E2833" t="s">
        <v>397</v>
      </c>
      <c r="F2833">
        <v>1.2198427758200055E-3</v>
      </c>
      <c r="G2833">
        <v>37.9</v>
      </c>
      <c r="H2833">
        <v>4.6232041203578204E-2</v>
      </c>
      <c r="I2833">
        <v>90.2</v>
      </c>
      <c r="J2833">
        <v>0.1100298183789645</v>
      </c>
      <c r="K2833">
        <v>68.64</v>
      </c>
      <c r="L2833">
        <v>8.3730008132285177E-2</v>
      </c>
      <c r="M2833" s="41">
        <v>9.7073286771774292E-2</v>
      </c>
      <c r="N2833" s="41">
        <v>1.1841414759365257E-4</v>
      </c>
    </row>
    <row r="2834" spans="1:14" x14ac:dyDescent="0.25">
      <c r="A2834">
        <v>7820412</v>
      </c>
      <c r="B2834" t="s">
        <v>27</v>
      </c>
      <c r="C2834" t="s">
        <v>6</v>
      </c>
      <c r="D2834" t="s">
        <v>360</v>
      </c>
      <c r="E2834" t="s">
        <v>398</v>
      </c>
      <c r="F2834">
        <v>9.4876660341555979E-4</v>
      </c>
      <c r="G2834">
        <v>42.1</v>
      </c>
      <c r="H2834">
        <v>3.994307400379507E-2</v>
      </c>
      <c r="I2834">
        <v>85.3</v>
      </c>
      <c r="J2834">
        <v>8.0929791271347251E-2</v>
      </c>
      <c r="K2834">
        <v>71.87</v>
      </c>
      <c r="L2834">
        <v>6.8187855787476284E-2</v>
      </c>
      <c r="M2834" s="41">
        <v>7.5062796473503113E-2</v>
      </c>
      <c r="N2834" s="41">
        <v>7.1217074453039009E-5</v>
      </c>
    </row>
    <row r="2835" spans="1:14" x14ac:dyDescent="0.25">
      <c r="A2835">
        <v>7820412</v>
      </c>
      <c r="B2835" t="s">
        <v>27</v>
      </c>
      <c r="C2835" t="s">
        <v>6</v>
      </c>
      <c r="D2835" t="s">
        <v>360</v>
      </c>
      <c r="E2835" t="s">
        <v>399</v>
      </c>
      <c r="F2835">
        <v>1.626457034426674E-3</v>
      </c>
      <c r="G2835">
        <v>22.5</v>
      </c>
      <c r="H2835">
        <v>3.6595283274600161E-2</v>
      </c>
      <c r="I2835">
        <v>69.5</v>
      </c>
      <c r="J2835">
        <v>0.11303876389265384</v>
      </c>
      <c r="K2835">
        <v>56.125</v>
      </c>
      <c r="L2835">
        <v>9.1284901057197082E-2</v>
      </c>
      <c r="M2835" s="41">
        <v>-2.7066223323345184E-2</v>
      </c>
      <c r="N2835" s="41">
        <v>-4.4022049319618085E-5</v>
      </c>
    </row>
    <row r="2836" spans="1:14" x14ac:dyDescent="0.25">
      <c r="A2836">
        <v>7820412</v>
      </c>
      <c r="B2836" t="s">
        <v>27</v>
      </c>
      <c r="C2836" t="s">
        <v>6</v>
      </c>
      <c r="D2836" t="s">
        <v>185</v>
      </c>
      <c r="E2836" t="s">
        <v>293</v>
      </c>
      <c r="F2836">
        <v>5.4215234480889125E-4</v>
      </c>
      <c r="G2836">
        <v>65.2</v>
      </c>
      <c r="H2836">
        <v>3.5348332881539712E-2</v>
      </c>
      <c r="I2836">
        <v>82.4</v>
      </c>
      <c r="J2836">
        <v>4.4673353212252645E-2</v>
      </c>
      <c r="K2836">
        <v>71.814999999999998</v>
      </c>
      <c r="L2836">
        <v>3.8934670642450521E-2</v>
      </c>
      <c r="M2836" s="41">
        <v>-1.6129227355122566E-2</v>
      </c>
      <c r="N2836" s="41">
        <v>-8.7444984305354107E-6</v>
      </c>
    </row>
    <row r="2837" spans="1:14" x14ac:dyDescent="0.25">
      <c r="A2837">
        <v>7820412</v>
      </c>
      <c r="B2837" t="s">
        <v>27</v>
      </c>
      <c r="C2837" t="s">
        <v>6</v>
      </c>
      <c r="D2837" t="s">
        <v>185</v>
      </c>
      <c r="E2837" t="s">
        <v>294</v>
      </c>
      <c r="F2837">
        <v>9.4876660341555979E-4</v>
      </c>
      <c r="G2837">
        <v>44.1</v>
      </c>
      <c r="H2837">
        <v>4.1840607210626185E-2</v>
      </c>
      <c r="I2837">
        <v>75.5</v>
      </c>
      <c r="J2837">
        <v>7.163187855787477E-2</v>
      </c>
      <c r="K2837">
        <v>66.36</v>
      </c>
      <c r="L2837">
        <v>6.2960151802656544E-2</v>
      </c>
      <c r="M2837" s="41">
        <v>-4.839002713561058E-2</v>
      </c>
      <c r="N2837" s="41">
        <v>-4.5910841684640021E-5</v>
      </c>
    </row>
    <row r="2838" spans="1:14" x14ac:dyDescent="0.25">
      <c r="A2838">
        <v>7820412</v>
      </c>
      <c r="B2838" t="s">
        <v>27</v>
      </c>
      <c r="C2838" t="s">
        <v>6</v>
      </c>
      <c r="D2838" t="s">
        <v>185</v>
      </c>
      <c r="E2838" t="s">
        <v>295</v>
      </c>
      <c r="F2838">
        <v>1.3553808620222283E-3</v>
      </c>
      <c r="G2838">
        <v>49.9</v>
      </c>
      <c r="H2838">
        <v>6.7633505014909195E-2</v>
      </c>
      <c r="I2838">
        <v>77.400000000000006</v>
      </c>
      <c r="J2838">
        <v>0.10490647872052047</v>
      </c>
      <c r="K2838">
        <v>64.990000000000009</v>
      </c>
      <c r="L2838">
        <v>8.8086202222824636E-2</v>
      </c>
      <c r="M2838" s="41">
        <v>-8.7464198470115662E-2</v>
      </c>
      <c r="N2838" s="41">
        <v>-1.1854730071850864E-4</v>
      </c>
    </row>
    <row r="2839" spans="1:14" x14ac:dyDescent="0.25">
      <c r="A2839">
        <v>7820412</v>
      </c>
      <c r="B2839" t="s">
        <v>27</v>
      </c>
      <c r="C2839" t="s">
        <v>6</v>
      </c>
      <c r="D2839" t="s">
        <v>185</v>
      </c>
      <c r="E2839" t="s">
        <v>1741</v>
      </c>
      <c r="F2839">
        <v>9.4876660341555979E-4</v>
      </c>
      <c r="G2839">
        <v>70.599999999999994</v>
      </c>
      <c r="H2839">
        <v>6.6982922201138509E-2</v>
      </c>
      <c r="I2839">
        <v>81.400000000000006</v>
      </c>
      <c r="J2839">
        <v>7.7229601518026575E-2</v>
      </c>
      <c r="K2839">
        <v>73.859999999999985</v>
      </c>
      <c r="L2839">
        <v>7.0075901328273238E-2</v>
      </c>
      <c r="M2839" s="41">
        <v>-7.8072570264339447E-2</v>
      </c>
      <c r="N2839" s="41">
        <v>-7.4072647309619973E-5</v>
      </c>
    </row>
    <row r="2840" spans="1:14" x14ac:dyDescent="0.25">
      <c r="A2840">
        <v>7820412</v>
      </c>
      <c r="B2840" t="s">
        <v>27</v>
      </c>
      <c r="C2840" t="s">
        <v>6</v>
      </c>
      <c r="D2840" t="s">
        <v>185</v>
      </c>
      <c r="E2840" t="s">
        <v>743</v>
      </c>
      <c r="F2840">
        <v>1.3553808620222283E-3</v>
      </c>
      <c r="G2840">
        <v>68.900000000000006</v>
      </c>
      <c r="H2840">
        <v>9.3385741393331542E-2</v>
      </c>
      <c r="I2840">
        <v>88</v>
      </c>
      <c r="J2840">
        <v>0.11927351585795609</v>
      </c>
      <c r="K2840">
        <v>79.10499999999999</v>
      </c>
      <c r="L2840">
        <v>0.10721740309026837</v>
      </c>
      <c r="M2840" s="41">
        <v>6.7035771906375885E-2</v>
      </c>
      <c r="N2840" s="41">
        <v>9.0859002312789221E-5</v>
      </c>
    </row>
    <row r="2841" spans="1:14" x14ac:dyDescent="0.25">
      <c r="A2841">
        <v>7820412</v>
      </c>
      <c r="B2841" t="s">
        <v>27</v>
      </c>
      <c r="C2841" t="s">
        <v>6</v>
      </c>
      <c r="D2841" t="s">
        <v>185</v>
      </c>
      <c r="E2841" t="s">
        <v>296</v>
      </c>
      <c r="F2841">
        <v>4.0661425860666849E-4</v>
      </c>
      <c r="G2841">
        <v>41.4</v>
      </c>
      <c r="H2841">
        <v>1.6833830306316074E-2</v>
      </c>
      <c r="I2841">
        <v>72.599999999999994</v>
      </c>
      <c r="J2841">
        <v>2.9520195174844131E-2</v>
      </c>
      <c r="K2841">
        <v>55.204999999999998</v>
      </c>
      <c r="L2841">
        <v>2.2447140146381134E-2</v>
      </c>
      <c r="M2841" s="41">
        <v>-6.0622401535511017E-2</v>
      </c>
      <c r="N2841" s="41">
        <v>-2.4649932855317573E-5</v>
      </c>
    </row>
    <row r="2842" spans="1:14" x14ac:dyDescent="0.25">
      <c r="A2842">
        <v>7820412</v>
      </c>
      <c r="B2842" t="s">
        <v>27</v>
      </c>
      <c r="C2842" t="s">
        <v>6</v>
      </c>
      <c r="D2842" t="s">
        <v>185</v>
      </c>
      <c r="E2842" t="s">
        <v>297</v>
      </c>
      <c r="F2842">
        <v>1.3553808620222283E-3</v>
      </c>
      <c r="G2842">
        <v>44.6</v>
      </c>
      <c r="H2842">
        <v>6.0449986446191387E-2</v>
      </c>
      <c r="I2842">
        <v>76.900000000000006</v>
      </c>
      <c r="J2842">
        <v>0.10422878828950936</v>
      </c>
      <c r="K2842">
        <v>67.77000000000001</v>
      </c>
      <c r="L2842">
        <v>9.1854161019246428E-2</v>
      </c>
      <c r="M2842" s="41">
        <v>-3.6161057651042938E-2</v>
      </c>
      <c r="N2842" s="41">
        <v>-4.9012005490706073E-5</v>
      </c>
    </row>
    <row r="2843" spans="1:14" x14ac:dyDescent="0.25">
      <c r="A2843">
        <v>7820412</v>
      </c>
      <c r="B2843" t="s">
        <v>27</v>
      </c>
      <c r="C2843" t="s">
        <v>6</v>
      </c>
      <c r="D2843" t="s">
        <v>185</v>
      </c>
      <c r="E2843" t="s">
        <v>298</v>
      </c>
      <c r="F2843">
        <v>5.4215234480889125E-4</v>
      </c>
      <c r="G2843">
        <v>55.2</v>
      </c>
      <c r="H2843">
        <v>2.9926809433450798E-2</v>
      </c>
      <c r="I2843">
        <v>85.6</v>
      </c>
      <c r="J2843">
        <v>4.6408240715641084E-2</v>
      </c>
      <c r="K2843">
        <v>69.069999999999993</v>
      </c>
      <c r="L2843">
        <v>3.7446462455950118E-2</v>
      </c>
      <c r="M2843" s="41">
        <v>6.0331113636493683E-2</v>
      </c>
      <c r="N2843" s="41">
        <v>3.2708654722956723E-5</v>
      </c>
    </row>
    <row r="2844" spans="1:14" x14ac:dyDescent="0.25">
      <c r="A2844">
        <v>7820412</v>
      </c>
      <c r="B2844" t="s">
        <v>27</v>
      </c>
      <c r="C2844" t="s">
        <v>6</v>
      </c>
      <c r="D2844" t="s">
        <v>744</v>
      </c>
      <c r="E2844" t="s">
        <v>745</v>
      </c>
      <c r="F2844">
        <v>2.7107617240444562E-4</v>
      </c>
      <c r="G2844">
        <v>40.4</v>
      </c>
      <c r="H2844">
        <v>1.0951477365139602E-2</v>
      </c>
      <c r="I2844">
        <v>90.3</v>
      </c>
      <c r="J2844">
        <v>2.4478178368121439E-2</v>
      </c>
      <c r="K2844">
        <v>73.324999999999989</v>
      </c>
      <c r="L2844">
        <v>1.9876660341555972E-2</v>
      </c>
      <c r="M2844" s="41">
        <v>-8.4793202579021454E-2</v>
      </c>
      <c r="N2844" s="41">
        <v>-2.2985416801035903E-5</v>
      </c>
    </row>
    <row r="2845" spans="1:14" x14ac:dyDescent="0.25">
      <c r="A2845">
        <v>7820412</v>
      </c>
      <c r="B2845" t="s">
        <v>27</v>
      </c>
      <c r="C2845" t="s">
        <v>6</v>
      </c>
      <c r="D2845" t="s">
        <v>1102</v>
      </c>
      <c r="E2845" t="s">
        <v>1742</v>
      </c>
      <c r="F2845">
        <v>4.0661425860666849E-4</v>
      </c>
      <c r="G2845">
        <v>40.6</v>
      </c>
      <c r="H2845">
        <v>1.6508538899430741E-2</v>
      </c>
      <c r="I2845">
        <v>87.2</v>
      </c>
      <c r="J2845">
        <v>3.5456763350501491E-2</v>
      </c>
      <c r="K2845">
        <v>68.53</v>
      </c>
      <c r="L2845">
        <v>2.7865275142314992E-2</v>
      </c>
      <c r="M2845" s="41">
        <v>4.5217107981443405E-2</v>
      </c>
      <c r="N2845" s="41">
        <v>1.8385920838212283E-5</v>
      </c>
    </row>
    <row r="2846" spans="1:14" x14ac:dyDescent="0.25">
      <c r="A2846">
        <v>7820412</v>
      </c>
      <c r="B2846" t="s">
        <v>27</v>
      </c>
      <c r="C2846" t="s">
        <v>6</v>
      </c>
      <c r="D2846" t="s">
        <v>746</v>
      </c>
      <c r="E2846" t="s">
        <v>747</v>
      </c>
      <c r="F2846">
        <v>8.1322851721333698E-4</v>
      </c>
      <c r="G2846">
        <v>73.099999999999994</v>
      </c>
      <c r="H2846">
        <v>5.9447004608294926E-2</v>
      </c>
      <c r="I2846">
        <v>75.900000000000006</v>
      </c>
      <c r="J2846">
        <v>6.172404445649228E-2</v>
      </c>
      <c r="K2846">
        <v>71.169999999999987</v>
      </c>
      <c r="L2846">
        <v>5.7877473570073182E-2</v>
      </c>
      <c r="M2846" s="41">
        <v>-6.2203042209148407E-2</v>
      </c>
      <c r="N2846" s="41">
        <v>-5.058528778190437E-5</v>
      </c>
    </row>
    <row r="2847" spans="1:14" x14ac:dyDescent="0.25">
      <c r="A2847">
        <v>7820412</v>
      </c>
      <c r="B2847" t="s">
        <v>27</v>
      </c>
      <c r="C2847" t="s">
        <v>6</v>
      </c>
      <c r="D2847" t="s">
        <v>746</v>
      </c>
      <c r="E2847" t="s">
        <v>748</v>
      </c>
      <c r="F2847">
        <v>9.4876660341555979E-4</v>
      </c>
      <c r="G2847">
        <v>65.5</v>
      </c>
      <c r="H2847">
        <v>6.2144212523719169E-2</v>
      </c>
      <c r="I2847">
        <v>81.599999999999994</v>
      </c>
      <c r="J2847">
        <v>7.7419354838709667E-2</v>
      </c>
      <c r="K2847">
        <v>73.724999999999994</v>
      </c>
      <c r="L2847">
        <v>6.9947817836812143E-2</v>
      </c>
      <c r="M2847" s="41">
        <v>-6.070098839700222E-3</v>
      </c>
      <c r="N2847" s="41">
        <v>-5.7591070585391098E-6</v>
      </c>
    </row>
    <row r="2848" spans="1:14" x14ac:dyDescent="0.25">
      <c r="A2848">
        <v>7820412</v>
      </c>
      <c r="B2848" t="s">
        <v>27</v>
      </c>
      <c r="C2848" t="s">
        <v>6</v>
      </c>
      <c r="D2848" t="s">
        <v>746</v>
      </c>
      <c r="E2848" t="s">
        <v>1743</v>
      </c>
      <c r="F2848">
        <v>6.7769043101111417E-4</v>
      </c>
      <c r="G2848">
        <v>82.1</v>
      </c>
      <c r="H2848">
        <v>5.5638384386012471E-2</v>
      </c>
      <c r="I2848">
        <v>88.6</v>
      </c>
      <c r="J2848">
        <v>6.0043372187584709E-2</v>
      </c>
      <c r="K2848">
        <v>82.38</v>
      </c>
      <c r="L2848">
        <v>5.5828137706695584E-2</v>
      </c>
      <c r="M2848" s="41">
        <v>2.5732884183526039E-2</v>
      </c>
      <c r="N2848" s="41">
        <v>1.7438929373492845E-5</v>
      </c>
    </row>
    <row r="2849" spans="1:14" x14ac:dyDescent="0.25">
      <c r="A2849">
        <v>7820412</v>
      </c>
      <c r="B2849" t="s">
        <v>27</v>
      </c>
      <c r="C2849" t="s">
        <v>6</v>
      </c>
      <c r="D2849" t="s">
        <v>1111</v>
      </c>
      <c r="E2849" t="s">
        <v>1744</v>
      </c>
      <c r="F2849">
        <v>5.4215234480889125E-4</v>
      </c>
      <c r="G2849">
        <v>44.2</v>
      </c>
      <c r="H2849">
        <v>2.3963133640552994E-2</v>
      </c>
      <c r="I2849">
        <v>79.7</v>
      </c>
      <c r="J2849">
        <v>4.3209541881268632E-2</v>
      </c>
      <c r="K2849">
        <v>65.16</v>
      </c>
      <c r="L2849">
        <v>3.532664678774735E-2</v>
      </c>
      <c r="M2849" s="41">
        <v>-9.8710577003657818E-4</v>
      </c>
      <c r="N2849" s="41">
        <v>-5.3516170779971703E-7</v>
      </c>
    </row>
    <row r="2850" spans="1:14" x14ac:dyDescent="0.25">
      <c r="A2850">
        <v>7820412</v>
      </c>
      <c r="B2850" t="s">
        <v>27</v>
      </c>
      <c r="C2850" t="s">
        <v>6</v>
      </c>
      <c r="D2850" t="s">
        <v>749</v>
      </c>
      <c r="E2850" t="s">
        <v>750</v>
      </c>
      <c r="F2850">
        <v>1.3553808620222281E-4</v>
      </c>
      <c r="G2850">
        <v>60.6</v>
      </c>
      <c r="H2850">
        <v>8.2136080238547019E-3</v>
      </c>
      <c r="I2850">
        <v>73.599999999999994</v>
      </c>
      <c r="J2850">
        <v>9.9756031444835983E-3</v>
      </c>
      <c r="K2850">
        <v>68.685000000000002</v>
      </c>
      <c r="L2850">
        <v>9.3094334507996743E-3</v>
      </c>
      <c r="M2850" s="41">
        <v>-0.10735256969928741</v>
      </c>
      <c r="N2850" s="41">
        <v>-1.455036184593215E-5</v>
      </c>
    </row>
    <row r="2851" spans="1:14" x14ac:dyDescent="0.25">
      <c r="A2851">
        <v>7820412</v>
      </c>
      <c r="B2851" t="s">
        <v>27</v>
      </c>
      <c r="C2851" t="s">
        <v>6</v>
      </c>
      <c r="D2851" t="s">
        <v>749</v>
      </c>
      <c r="E2851" t="s">
        <v>1745</v>
      </c>
      <c r="F2851">
        <v>6.7769043101111417E-4</v>
      </c>
      <c r="G2851">
        <v>42.4</v>
      </c>
      <c r="H2851">
        <v>2.8734074274871239E-2</v>
      </c>
      <c r="I2851">
        <v>73.7</v>
      </c>
      <c r="J2851">
        <v>4.9945784765519113E-2</v>
      </c>
      <c r="K2851">
        <v>55.370000000000005</v>
      </c>
      <c r="L2851">
        <v>3.7523719165085394E-2</v>
      </c>
      <c r="M2851" s="41">
        <v>-4.9630925059318542E-2</v>
      </c>
      <c r="N2851" s="41">
        <v>-3.363440299492989E-5</v>
      </c>
    </row>
    <row r="2852" spans="1:14" x14ac:dyDescent="0.25">
      <c r="A2852">
        <v>7820412</v>
      </c>
      <c r="B2852" t="s">
        <v>27</v>
      </c>
      <c r="C2852" t="s">
        <v>6</v>
      </c>
      <c r="D2852" t="s">
        <v>1115</v>
      </c>
      <c r="E2852" t="s">
        <v>1746</v>
      </c>
      <c r="F2852">
        <v>2.7107617240444562E-4</v>
      </c>
      <c r="G2852">
        <v>25.5</v>
      </c>
      <c r="H2852">
        <v>6.9124423963133636E-3</v>
      </c>
      <c r="I2852">
        <v>67.7</v>
      </c>
      <c r="J2852">
        <v>1.835185687178097E-2</v>
      </c>
      <c r="K2852">
        <v>45.164999999999999</v>
      </c>
      <c r="L2852">
        <v>1.2243155326646786E-2</v>
      </c>
      <c r="M2852" s="41">
        <v>-8.7690763175487518E-2</v>
      </c>
      <c r="N2852" s="41">
        <v>-2.3770876436835868E-5</v>
      </c>
    </row>
    <row r="2853" spans="1:14" x14ac:dyDescent="0.25">
      <c r="A2853">
        <v>7820412</v>
      </c>
      <c r="B2853" t="s">
        <v>27</v>
      </c>
      <c r="C2853" t="s">
        <v>6</v>
      </c>
      <c r="D2853" t="s">
        <v>751</v>
      </c>
      <c r="E2853" t="s">
        <v>752</v>
      </c>
      <c r="F2853">
        <v>4.0661425860666849E-4</v>
      </c>
      <c r="G2853">
        <v>58.4</v>
      </c>
      <c r="H2853">
        <v>2.374627270262944E-2</v>
      </c>
      <c r="I2853">
        <v>81.400000000000006</v>
      </c>
      <c r="J2853">
        <v>3.3098400650582817E-2</v>
      </c>
      <c r="K2853">
        <v>76.53</v>
      </c>
      <c r="L2853">
        <v>3.1118189211168341E-2</v>
      </c>
      <c r="M2853" s="41">
        <v>-4.5143119990825653E-2</v>
      </c>
      <c r="N2853" s="41">
        <v>-1.8355836266261449E-5</v>
      </c>
    </row>
    <row r="2854" spans="1:14" x14ac:dyDescent="0.25">
      <c r="A2854">
        <v>7820412</v>
      </c>
      <c r="B2854" t="s">
        <v>27</v>
      </c>
      <c r="C2854" t="s">
        <v>6</v>
      </c>
      <c r="D2854" t="s">
        <v>299</v>
      </c>
      <c r="E2854" t="s">
        <v>753</v>
      </c>
      <c r="F2854">
        <v>1.0843046896177825E-3</v>
      </c>
      <c r="G2854">
        <v>72.8</v>
      </c>
      <c r="H2854">
        <v>7.8937381404174556E-2</v>
      </c>
      <c r="I2854">
        <v>91.8</v>
      </c>
      <c r="J2854">
        <v>9.9539170506912425E-2</v>
      </c>
      <c r="K2854">
        <v>83.245000000000005</v>
      </c>
      <c r="L2854">
        <v>9.0262943887232314E-2</v>
      </c>
      <c r="M2854" s="41">
        <v>0.10883186757564545</v>
      </c>
      <c r="N2854" s="41">
        <v>1.1800690439213384E-4</v>
      </c>
    </row>
    <row r="2855" spans="1:14" x14ac:dyDescent="0.25">
      <c r="A2855">
        <v>7820412</v>
      </c>
      <c r="B2855" t="s">
        <v>27</v>
      </c>
      <c r="C2855" t="s">
        <v>6</v>
      </c>
      <c r="D2855" t="s">
        <v>299</v>
      </c>
      <c r="E2855" t="s">
        <v>300</v>
      </c>
      <c r="F2855">
        <v>2.168609379235565E-3</v>
      </c>
      <c r="G2855">
        <v>78.900000000000006</v>
      </c>
      <c r="H2855">
        <v>0.17110328002168609</v>
      </c>
      <c r="I2855">
        <v>93.7</v>
      </c>
      <c r="J2855">
        <v>0.20319869883437244</v>
      </c>
      <c r="K2855">
        <v>84.67</v>
      </c>
      <c r="L2855">
        <v>0.18361615613987528</v>
      </c>
      <c r="M2855" s="41">
        <v>0.15899860858917236</v>
      </c>
      <c r="N2855" s="41">
        <v>3.4480587387188366E-4</v>
      </c>
    </row>
    <row r="2856" spans="1:14" x14ac:dyDescent="0.25">
      <c r="A2856">
        <v>7820412</v>
      </c>
      <c r="B2856" t="s">
        <v>27</v>
      </c>
      <c r="C2856" t="s">
        <v>6</v>
      </c>
      <c r="D2856" t="s">
        <v>299</v>
      </c>
      <c r="E2856" t="s">
        <v>1747</v>
      </c>
      <c r="F2856">
        <v>6.7769043101111417E-4</v>
      </c>
      <c r="G2856">
        <v>94.3</v>
      </c>
      <c r="H2856">
        <v>6.3906207644348068E-2</v>
      </c>
      <c r="I2856">
        <v>93.2</v>
      </c>
      <c r="J2856">
        <v>6.3160748170235842E-2</v>
      </c>
      <c r="K2856">
        <v>88.52</v>
      </c>
      <c r="L2856">
        <v>5.9989156953103827E-2</v>
      </c>
      <c r="M2856" s="41">
        <v>3.9407089352607727E-2</v>
      </c>
      <c r="N2856" s="41">
        <v>2.6705807368262217E-5</v>
      </c>
    </row>
    <row r="2857" spans="1:14" x14ac:dyDescent="0.25">
      <c r="A2857">
        <v>7820412</v>
      </c>
      <c r="B2857" t="s">
        <v>27</v>
      </c>
      <c r="C2857" t="s">
        <v>6</v>
      </c>
      <c r="D2857" t="s">
        <v>299</v>
      </c>
      <c r="E2857" t="s">
        <v>1748</v>
      </c>
      <c r="F2857">
        <v>9.4876660341555979E-4</v>
      </c>
      <c r="G2857">
        <v>100</v>
      </c>
      <c r="H2857">
        <v>9.4876660341555979E-2</v>
      </c>
      <c r="I2857">
        <v>97.2</v>
      </c>
      <c r="J2857">
        <v>9.2220113851992414E-2</v>
      </c>
      <c r="K2857">
        <v>96.34</v>
      </c>
      <c r="L2857">
        <v>9.1404174573055039E-2</v>
      </c>
      <c r="M2857" s="41">
        <v>0.1037624180316925</v>
      </c>
      <c r="N2857" s="41">
        <v>9.8446316918114336E-5</v>
      </c>
    </row>
    <row r="2858" spans="1:14" x14ac:dyDescent="0.25">
      <c r="A2858">
        <v>7820412</v>
      </c>
      <c r="B2858" t="s">
        <v>27</v>
      </c>
      <c r="C2858" t="s">
        <v>6</v>
      </c>
      <c r="D2858" t="s">
        <v>299</v>
      </c>
      <c r="E2858" t="s">
        <v>1749</v>
      </c>
      <c r="F2858">
        <v>8.1322851721333698E-4</v>
      </c>
      <c r="G2858">
        <v>91.8</v>
      </c>
      <c r="H2858">
        <v>7.4654377880184336E-2</v>
      </c>
      <c r="I2858">
        <v>97.5</v>
      </c>
      <c r="J2858">
        <v>7.9289780428300358E-2</v>
      </c>
      <c r="K2858">
        <v>93.03</v>
      </c>
      <c r="L2858">
        <v>7.5654648956356735E-2</v>
      </c>
      <c r="M2858" s="41">
        <v>0.15244649350643158</v>
      </c>
      <c r="N2858" s="41">
        <v>1.2397383586860796E-4</v>
      </c>
    </row>
    <row r="2859" spans="1:14" x14ac:dyDescent="0.25">
      <c r="A2859">
        <v>7820412</v>
      </c>
      <c r="B2859" t="s">
        <v>27</v>
      </c>
      <c r="C2859" t="s">
        <v>6</v>
      </c>
      <c r="D2859" t="s">
        <v>754</v>
      </c>
      <c r="E2859" t="s">
        <v>1750</v>
      </c>
      <c r="F2859">
        <v>2.7107617240444562E-4</v>
      </c>
      <c r="G2859">
        <v>69</v>
      </c>
      <c r="H2859">
        <v>1.8704255895906748E-2</v>
      </c>
      <c r="I2859">
        <v>89.9</v>
      </c>
      <c r="J2859">
        <v>2.4369747899159664E-2</v>
      </c>
      <c r="K2859" t="s">
        <v>9</v>
      </c>
      <c r="L2859" t="s">
        <v>99</v>
      </c>
      <c r="M2859" s="41">
        <v>0</v>
      </c>
      <c r="N2859" s="41">
        <v>0</v>
      </c>
    </row>
    <row r="2860" spans="1:14" x14ac:dyDescent="0.25">
      <c r="A2860">
        <v>7820412</v>
      </c>
      <c r="B2860" t="s">
        <v>27</v>
      </c>
      <c r="C2860" t="s">
        <v>6</v>
      </c>
      <c r="D2860" t="s">
        <v>754</v>
      </c>
      <c r="E2860" t="s">
        <v>1751</v>
      </c>
      <c r="F2860">
        <v>2.7107617240444562E-4</v>
      </c>
      <c r="G2860">
        <v>61.1</v>
      </c>
      <c r="H2860">
        <v>1.6562754133911627E-2</v>
      </c>
      <c r="I2860">
        <v>93.4</v>
      </c>
      <c r="J2860">
        <v>2.5318514502575221E-2</v>
      </c>
      <c r="K2860">
        <v>82.3</v>
      </c>
      <c r="L2860">
        <v>2.2309568988885874E-2</v>
      </c>
      <c r="M2860" s="41">
        <v>-1.026514358818531E-2</v>
      </c>
      <c r="N2860" s="41">
        <v>-2.7826358330673109E-6</v>
      </c>
    </row>
    <row r="2861" spans="1:14" x14ac:dyDescent="0.25">
      <c r="A2861">
        <v>7820412</v>
      </c>
      <c r="B2861" t="s">
        <v>27</v>
      </c>
      <c r="C2861" t="s">
        <v>6</v>
      </c>
      <c r="D2861" t="s">
        <v>754</v>
      </c>
      <c r="E2861" t="s">
        <v>756</v>
      </c>
      <c r="F2861">
        <v>1.3553808620222281E-4</v>
      </c>
      <c r="G2861">
        <v>63.5</v>
      </c>
      <c r="H2861">
        <v>8.6066684738411482E-3</v>
      </c>
      <c r="I2861">
        <v>93.1</v>
      </c>
      <c r="J2861">
        <v>1.2618595825426944E-2</v>
      </c>
      <c r="K2861">
        <v>77.964999999999989</v>
      </c>
      <c r="L2861">
        <v>1.0567226890756299E-2</v>
      </c>
      <c r="M2861" s="41">
        <v>6.7436672747135162E-2</v>
      </c>
      <c r="N2861" s="41">
        <v>9.1402375639922959E-6</v>
      </c>
    </row>
    <row r="2862" spans="1:14" x14ac:dyDescent="0.25">
      <c r="A2862">
        <v>7820412</v>
      </c>
      <c r="B2862" t="s">
        <v>27</v>
      </c>
      <c r="C2862" t="s">
        <v>6</v>
      </c>
      <c r="D2862" t="s">
        <v>563</v>
      </c>
      <c r="E2862" t="s">
        <v>757</v>
      </c>
      <c r="F2862">
        <v>8.1322851721333698E-4</v>
      </c>
      <c r="G2862">
        <v>88.8</v>
      </c>
      <c r="H2862">
        <v>7.2214692328544328E-2</v>
      </c>
      <c r="I2862">
        <v>83.5</v>
      </c>
      <c r="J2862">
        <v>6.7904581187313642E-2</v>
      </c>
      <c r="K2862">
        <v>88.844999999999999</v>
      </c>
      <c r="L2862">
        <v>7.2251287611818926E-2</v>
      </c>
      <c r="M2862" s="41">
        <v>-6.8174250423908234E-2</v>
      </c>
      <c r="N2862" s="41">
        <v>-5.5441244584365605E-5</v>
      </c>
    </row>
    <row r="2863" spans="1:14" x14ac:dyDescent="0.25">
      <c r="A2863">
        <v>7820412</v>
      </c>
      <c r="B2863" t="s">
        <v>27</v>
      </c>
      <c r="C2863" t="s">
        <v>6</v>
      </c>
      <c r="D2863" t="s">
        <v>563</v>
      </c>
      <c r="E2863" t="s">
        <v>1752</v>
      </c>
      <c r="F2863">
        <v>4.0661425860666849E-4</v>
      </c>
      <c r="G2863">
        <v>83.2</v>
      </c>
      <c r="H2863">
        <v>3.3830306316074817E-2</v>
      </c>
      <c r="I2863">
        <v>83.5</v>
      </c>
      <c r="J2863">
        <v>3.3952290593656821E-2</v>
      </c>
      <c r="K2863">
        <v>84.78</v>
      </c>
      <c r="L2863">
        <v>3.4472756844673352E-2</v>
      </c>
      <c r="M2863" s="41">
        <v>-4.1059281677007675E-2</v>
      </c>
      <c r="N2863" s="41">
        <v>-1.6695289378018843E-5</v>
      </c>
    </row>
    <row r="2864" spans="1:14" x14ac:dyDescent="0.25">
      <c r="A2864">
        <v>7820412</v>
      </c>
      <c r="B2864" t="s">
        <v>27</v>
      </c>
      <c r="C2864" t="s">
        <v>6</v>
      </c>
      <c r="D2864" t="s">
        <v>563</v>
      </c>
      <c r="E2864" t="s">
        <v>1732</v>
      </c>
      <c r="F2864">
        <v>2.7107617240444562E-4</v>
      </c>
      <c r="G2864">
        <v>92.3</v>
      </c>
      <c r="H2864">
        <v>2.502033071293033E-2</v>
      </c>
      <c r="I2864">
        <v>82.9</v>
      </c>
      <c r="J2864">
        <v>2.2472214692328542E-2</v>
      </c>
      <c r="K2864">
        <v>85.08</v>
      </c>
      <c r="L2864">
        <v>2.3063160748170233E-2</v>
      </c>
      <c r="M2864" s="41">
        <v>-0.10026296973228455</v>
      </c>
      <c r="N2864" s="41">
        <v>-2.7178902068930478E-5</v>
      </c>
    </row>
    <row r="2865" spans="1:14" x14ac:dyDescent="0.25">
      <c r="A2865">
        <v>7820412</v>
      </c>
      <c r="B2865" t="s">
        <v>27</v>
      </c>
      <c r="C2865" t="s">
        <v>6</v>
      </c>
      <c r="D2865" t="s">
        <v>563</v>
      </c>
      <c r="E2865" t="s">
        <v>758</v>
      </c>
      <c r="F2865">
        <v>5.4215234480889125E-4</v>
      </c>
      <c r="G2865">
        <v>74.900000000000006</v>
      </c>
      <c r="H2865">
        <v>4.0607210626185955E-2</v>
      </c>
      <c r="I2865">
        <v>78.7</v>
      </c>
      <c r="J2865">
        <v>4.2667389536459745E-2</v>
      </c>
      <c r="K2865">
        <v>73.234999999999999</v>
      </c>
      <c r="L2865">
        <v>3.970452697207915E-2</v>
      </c>
      <c r="M2865" s="41">
        <v>-6.8827152252197266E-2</v>
      </c>
      <c r="N2865" s="41">
        <v>-3.7314801980047308E-5</v>
      </c>
    </row>
    <row r="2866" spans="1:14" x14ac:dyDescent="0.25">
      <c r="A2866">
        <v>7820412</v>
      </c>
      <c r="B2866" t="s">
        <v>27</v>
      </c>
      <c r="C2866" t="s">
        <v>6</v>
      </c>
      <c r="D2866" t="s">
        <v>563</v>
      </c>
      <c r="E2866" t="s">
        <v>759</v>
      </c>
      <c r="F2866">
        <v>6.7769043101111417E-4</v>
      </c>
      <c r="G2866">
        <v>57.6</v>
      </c>
      <c r="H2866">
        <v>3.9034968826240177E-2</v>
      </c>
      <c r="I2866">
        <v>63.4</v>
      </c>
      <c r="J2866">
        <v>4.2965573326104636E-2</v>
      </c>
      <c r="K2866">
        <v>56.185000000000002</v>
      </c>
      <c r="L2866">
        <v>3.807603686635945E-2</v>
      </c>
      <c r="M2866" s="41">
        <v>-0.20079028606414795</v>
      </c>
      <c r="N2866" s="41">
        <v>-1.3607365550565733E-4</v>
      </c>
    </row>
    <row r="2867" spans="1:14" x14ac:dyDescent="0.25">
      <c r="A2867">
        <v>7820412</v>
      </c>
      <c r="B2867" t="s">
        <v>27</v>
      </c>
      <c r="C2867" t="s">
        <v>6</v>
      </c>
      <c r="D2867" t="s">
        <v>563</v>
      </c>
      <c r="E2867" t="s">
        <v>1753</v>
      </c>
      <c r="F2867">
        <v>1.3553808620222281E-4</v>
      </c>
      <c r="G2867">
        <v>65.400000000000006</v>
      </c>
      <c r="H2867">
        <v>8.8641908376253728E-3</v>
      </c>
      <c r="I2867">
        <v>69.5</v>
      </c>
      <c r="J2867">
        <v>9.4198969910544855E-3</v>
      </c>
      <c r="K2867">
        <v>67.204999999999998</v>
      </c>
      <c r="L2867">
        <v>9.1088370832203835E-3</v>
      </c>
      <c r="M2867" s="41">
        <v>-0.1883106529712677</v>
      </c>
      <c r="N2867" s="41">
        <v>-2.5523265515216546E-5</v>
      </c>
    </row>
    <row r="2868" spans="1:14" x14ac:dyDescent="0.25">
      <c r="A2868">
        <v>7820412</v>
      </c>
      <c r="B2868" t="s">
        <v>27</v>
      </c>
      <c r="C2868" t="s">
        <v>6</v>
      </c>
      <c r="D2868" t="s">
        <v>563</v>
      </c>
      <c r="E2868" t="s">
        <v>584</v>
      </c>
      <c r="F2868">
        <v>6.7769043101111417E-4</v>
      </c>
      <c r="G2868">
        <v>99.1</v>
      </c>
      <c r="H2868">
        <v>6.7159121713201417E-2</v>
      </c>
      <c r="I2868">
        <v>92</v>
      </c>
      <c r="J2868">
        <v>6.2347519653022501E-2</v>
      </c>
      <c r="K2868">
        <v>94.784999999999997</v>
      </c>
      <c r="L2868">
        <v>6.423488750338846E-2</v>
      </c>
      <c r="M2868" s="41">
        <v>4.0405457839369774E-3</v>
      </c>
      <c r="N2868" s="41">
        <v>2.7382392138363906E-6</v>
      </c>
    </row>
    <row r="2869" spans="1:14" x14ac:dyDescent="0.25">
      <c r="A2869">
        <v>7820412</v>
      </c>
      <c r="B2869" t="s">
        <v>27</v>
      </c>
      <c r="C2869" t="s">
        <v>6</v>
      </c>
      <c r="D2869" t="s">
        <v>563</v>
      </c>
      <c r="E2869" t="s">
        <v>760</v>
      </c>
      <c r="F2869">
        <v>1.3553808620222281E-4</v>
      </c>
      <c r="G2869">
        <v>98.6</v>
      </c>
      <c r="H2869">
        <v>1.3364055299539169E-2</v>
      </c>
      <c r="I2869">
        <v>93.5</v>
      </c>
      <c r="J2869">
        <v>1.2672811059907833E-2</v>
      </c>
      <c r="K2869">
        <v>92.375</v>
      </c>
      <c r="L2869">
        <v>1.2520330712930332E-2</v>
      </c>
      <c r="M2869" s="41">
        <v>5.7463604956865311E-2</v>
      </c>
      <c r="N2869" s="41">
        <v>7.7885070421340878E-6</v>
      </c>
    </row>
    <row r="2870" spans="1:14" x14ac:dyDescent="0.25">
      <c r="A2870">
        <v>7820412</v>
      </c>
      <c r="B2870" t="s">
        <v>27</v>
      </c>
      <c r="C2870" t="s">
        <v>6</v>
      </c>
      <c r="D2870" t="s">
        <v>563</v>
      </c>
      <c r="E2870" t="s">
        <v>1754</v>
      </c>
      <c r="F2870">
        <v>1.3553808620222281E-4</v>
      </c>
      <c r="G2870">
        <v>99.5</v>
      </c>
      <c r="H2870">
        <v>1.348603957712117E-2</v>
      </c>
      <c r="I2870">
        <v>92</v>
      </c>
      <c r="J2870">
        <v>1.24695039306045E-2</v>
      </c>
      <c r="K2870">
        <v>93.894999999999996</v>
      </c>
      <c r="L2870">
        <v>1.272634860395771E-2</v>
      </c>
      <c r="M2870" s="41">
        <v>-5.6502372026443481E-2</v>
      </c>
      <c r="N2870" s="41">
        <v>-7.6582233703501588E-6</v>
      </c>
    </row>
    <row r="2871" spans="1:14" x14ac:dyDescent="0.25">
      <c r="A2871">
        <v>7820412</v>
      </c>
      <c r="B2871" t="s">
        <v>27</v>
      </c>
      <c r="C2871" t="s">
        <v>6</v>
      </c>
      <c r="D2871" t="s">
        <v>563</v>
      </c>
      <c r="E2871" t="s">
        <v>1755</v>
      </c>
      <c r="F2871">
        <v>5.4215234480889125E-4</v>
      </c>
      <c r="G2871">
        <v>88.5</v>
      </c>
      <c r="H2871">
        <v>4.7980482515586877E-2</v>
      </c>
      <c r="I2871">
        <v>80.5</v>
      </c>
      <c r="J2871">
        <v>4.3643263757115747E-2</v>
      </c>
      <c r="K2871">
        <v>84.614999999999995</v>
      </c>
      <c r="L2871">
        <v>4.5874220656004328E-2</v>
      </c>
      <c r="M2871" s="41">
        <v>-0.10806895792484283</v>
      </c>
      <c r="N2871" s="41">
        <v>-5.8589838940006953E-5</v>
      </c>
    </row>
    <row r="2872" spans="1:14" x14ac:dyDescent="0.25">
      <c r="A2872">
        <v>7820412</v>
      </c>
      <c r="B2872" t="s">
        <v>27</v>
      </c>
      <c r="C2872" t="s">
        <v>6</v>
      </c>
      <c r="D2872" t="s">
        <v>761</v>
      </c>
      <c r="E2872" t="s">
        <v>762</v>
      </c>
      <c r="F2872">
        <v>1.0843046896177825E-3</v>
      </c>
      <c r="G2872">
        <v>51.2</v>
      </c>
      <c r="H2872">
        <v>5.5516400108430466E-2</v>
      </c>
      <c r="I2872">
        <v>61.9</v>
      </c>
      <c r="J2872">
        <v>6.7118460287340739E-2</v>
      </c>
      <c r="K2872">
        <v>62.88</v>
      </c>
      <c r="L2872">
        <v>6.8181078883166171E-2</v>
      </c>
      <c r="M2872" s="41">
        <v>-0.19224587082862854</v>
      </c>
      <c r="N2872" s="41">
        <v>-2.0845309929913637E-4</v>
      </c>
    </row>
    <row r="2873" spans="1:14" x14ac:dyDescent="0.25">
      <c r="A2873">
        <v>7820412</v>
      </c>
      <c r="B2873" t="s">
        <v>27</v>
      </c>
      <c r="C2873" t="s">
        <v>6</v>
      </c>
      <c r="D2873" t="s">
        <v>193</v>
      </c>
      <c r="E2873" t="s">
        <v>975</v>
      </c>
      <c r="F2873">
        <v>4.0661425860666849E-4</v>
      </c>
      <c r="G2873">
        <v>98.9</v>
      </c>
      <c r="H2873">
        <v>4.0214150176199517E-2</v>
      </c>
      <c r="I2873">
        <v>92.6</v>
      </c>
      <c r="J2873">
        <v>3.7652480346977497E-2</v>
      </c>
      <c r="K2873">
        <v>94.105000000000004</v>
      </c>
      <c r="L2873">
        <v>3.8264434806180539E-2</v>
      </c>
      <c r="M2873" s="41">
        <v>2.0490715280175209E-2</v>
      </c>
      <c r="N2873" s="41">
        <v>8.3318170019687759E-6</v>
      </c>
    </row>
    <row r="2874" spans="1:14" x14ac:dyDescent="0.25">
      <c r="A2874">
        <v>7820412</v>
      </c>
      <c r="B2874" t="s">
        <v>27</v>
      </c>
      <c r="C2874" t="s">
        <v>6</v>
      </c>
      <c r="D2874" t="s">
        <v>193</v>
      </c>
      <c r="E2874" t="s">
        <v>301</v>
      </c>
      <c r="F2874">
        <v>1.4909189482244511E-3</v>
      </c>
      <c r="G2874">
        <v>41.2</v>
      </c>
      <c r="H2874">
        <v>6.1425860666847389E-2</v>
      </c>
      <c r="I2874">
        <v>70</v>
      </c>
      <c r="J2874">
        <v>0.10436432637571158</v>
      </c>
      <c r="K2874">
        <v>63.484999999999999</v>
      </c>
      <c r="L2874">
        <v>9.4650989428029284E-2</v>
      </c>
      <c r="M2874" s="41">
        <v>-2.3494848981499672E-2</v>
      </c>
      <c r="N2874" s="41">
        <v>-3.5028915532189805E-5</v>
      </c>
    </row>
    <row r="2875" spans="1:14" x14ac:dyDescent="0.25">
      <c r="A2875">
        <v>7820412</v>
      </c>
      <c r="B2875" t="s">
        <v>27</v>
      </c>
      <c r="C2875" t="s">
        <v>6</v>
      </c>
      <c r="D2875" t="s">
        <v>193</v>
      </c>
      <c r="E2875" t="s">
        <v>302</v>
      </c>
      <c r="F2875">
        <v>2.7107617240444562E-4</v>
      </c>
      <c r="G2875">
        <v>47.2</v>
      </c>
      <c r="H2875">
        <v>1.2794795337489834E-2</v>
      </c>
      <c r="I2875">
        <v>81.3</v>
      </c>
      <c r="J2875">
        <v>2.2038492816481427E-2</v>
      </c>
      <c r="K2875">
        <v>58.839999999999996</v>
      </c>
      <c r="L2875">
        <v>1.5950121984277581E-2</v>
      </c>
      <c r="M2875" s="41">
        <v>9.8676487803459167E-2</v>
      </c>
      <c r="N2875" s="41">
        <v>2.6748844620075674E-5</v>
      </c>
    </row>
    <row r="2876" spans="1:14" x14ac:dyDescent="0.25">
      <c r="A2876">
        <v>7820412</v>
      </c>
      <c r="B2876" t="s">
        <v>27</v>
      </c>
      <c r="C2876" t="s">
        <v>6</v>
      </c>
      <c r="D2876" t="s">
        <v>193</v>
      </c>
      <c r="E2876" t="s">
        <v>763</v>
      </c>
      <c r="F2876">
        <v>2.7107617240444562E-4</v>
      </c>
      <c r="G2876">
        <v>86.9</v>
      </c>
      <c r="H2876">
        <v>2.3556519381946327E-2</v>
      </c>
      <c r="I2876">
        <v>89.2</v>
      </c>
      <c r="J2876">
        <v>2.4179994578476551E-2</v>
      </c>
      <c r="K2876">
        <v>84.039999999999992</v>
      </c>
      <c r="L2876">
        <v>2.2781241528869609E-2</v>
      </c>
      <c r="M2876" s="41">
        <v>1.5318362042307854E-2</v>
      </c>
      <c r="N2876" s="41">
        <v>4.1524429499343596E-6</v>
      </c>
    </row>
    <row r="2877" spans="1:14" x14ac:dyDescent="0.25">
      <c r="A2877">
        <v>7820412</v>
      </c>
      <c r="B2877" t="s">
        <v>27</v>
      </c>
      <c r="C2877" t="s">
        <v>6</v>
      </c>
      <c r="D2877" t="s">
        <v>193</v>
      </c>
      <c r="E2877" t="s">
        <v>764</v>
      </c>
      <c r="F2877">
        <v>5.4215234480889125E-4</v>
      </c>
      <c r="G2877">
        <v>73.900000000000006</v>
      </c>
      <c r="H2877">
        <v>4.0065058281377068E-2</v>
      </c>
      <c r="I2877">
        <v>81.2</v>
      </c>
      <c r="J2877">
        <v>4.4022770398481972E-2</v>
      </c>
      <c r="K2877">
        <v>79.825000000000003</v>
      </c>
      <c r="L2877">
        <v>4.3277310924369747E-2</v>
      </c>
      <c r="M2877" s="41">
        <v>1.0664612986147404E-2</v>
      </c>
      <c r="N2877" s="41">
        <v>5.7818449369191669E-6</v>
      </c>
    </row>
    <row r="2878" spans="1:14" x14ac:dyDescent="0.25">
      <c r="A2878">
        <v>7820412</v>
      </c>
      <c r="B2878" t="s">
        <v>27</v>
      </c>
      <c r="C2878" t="s">
        <v>6</v>
      </c>
      <c r="D2878" t="s">
        <v>193</v>
      </c>
      <c r="E2878" t="s">
        <v>1756</v>
      </c>
      <c r="F2878">
        <v>5.4215234480889125E-4</v>
      </c>
      <c r="G2878">
        <v>77.2</v>
      </c>
      <c r="H2878">
        <v>4.1854161019246404E-2</v>
      </c>
      <c r="I2878">
        <v>87.2</v>
      </c>
      <c r="J2878">
        <v>4.7275684467335322E-2</v>
      </c>
      <c r="K2878">
        <v>83.84</v>
      </c>
      <c r="L2878">
        <v>4.5454052588777445E-2</v>
      </c>
      <c r="M2878" s="41">
        <v>2.0487328991293907E-2</v>
      </c>
      <c r="N2878" s="41">
        <v>1.1107253451501169E-5</v>
      </c>
    </row>
    <row r="2879" spans="1:14" x14ac:dyDescent="0.25">
      <c r="A2879">
        <v>7820412</v>
      </c>
      <c r="B2879" t="s">
        <v>27</v>
      </c>
      <c r="C2879" t="s">
        <v>6</v>
      </c>
      <c r="D2879" t="s">
        <v>193</v>
      </c>
      <c r="E2879" t="s">
        <v>1757</v>
      </c>
      <c r="F2879">
        <v>1.3553808620222281E-4</v>
      </c>
      <c r="G2879">
        <v>56.2</v>
      </c>
      <c r="H2879">
        <v>7.6172404445649221E-3</v>
      </c>
      <c r="I2879">
        <v>85.2</v>
      </c>
      <c r="J2879">
        <v>1.1547844944429383E-2</v>
      </c>
      <c r="K2879">
        <v>65.64</v>
      </c>
      <c r="L2879">
        <v>8.8967199783139047E-3</v>
      </c>
      <c r="M2879" s="41">
        <v>2.5675982236862183E-2</v>
      </c>
      <c r="N2879" s="41">
        <v>3.4800734937465683E-6</v>
      </c>
    </row>
    <row r="2880" spans="1:14" x14ac:dyDescent="0.25">
      <c r="A2880">
        <v>7820412</v>
      </c>
      <c r="B2880" t="s">
        <v>27</v>
      </c>
      <c r="C2880" t="s">
        <v>6</v>
      </c>
      <c r="D2880" t="s">
        <v>193</v>
      </c>
      <c r="E2880" t="s">
        <v>765</v>
      </c>
      <c r="F2880">
        <v>1.2198427758200055E-3</v>
      </c>
      <c r="G2880">
        <v>87.9</v>
      </c>
      <c r="H2880">
        <v>0.10722417999457849</v>
      </c>
      <c r="I2880">
        <v>86.2</v>
      </c>
      <c r="J2880">
        <v>0.10515044727568448</v>
      </c>
      <c r="K2880">
        <v>86.644999999999996</v>
      </c>
      <c r="L2880">
        <v>0.10569327731092437</v>
      </c>
      <c r="M2880" s="41">
        <v>5.7654157280921936E-3</v>
      </c>
      <c r="N2880" s="41">
        <v>7.0329007255122999E-6</v>
      </c>
    </row>
    <row r="2881" spans="1:14" x14ac:dyDescent="0.25">
      <c r="A2881">
        <v>7820412</v>
      </c>
      <c r="B2881" t="s">
        <v>27</v>
      </c>
      <c r="C2881" t="s">
        <v>6</v>
      </c>
      <c r="D2881" t="s">
        <v>193</v>
      </c>
      <c r="E2881" t="s">
        <v>303</v>
      </c>
      <c r="F2881">
        <v>1.8975332068311196E-3</v>
      </c>
      <c r="G2881">
        <v>33.5</v>
      </c>
      <c r="H2881">
        <v>6.3567362428842505E-2</v>
      </c>
      <c r="I2881">
        <v>78.3</v>
      </c>
      <c r="J2881">
        <v>0.14857685009487664</v>
      </c>
      <c r="K2881">
        <v>60.76</v>
      </c>
      <c r="L2881">
        <v>0.11529411764705882</v>
      </c>
      <c r="M2881" s="41">
        <v>-1.5632594004273415E-3</v>
      </c>
      <c r="N2881" s="41">
        <v>-2.9663366232017864E-6</v>
      </c>
    </row>
    <row r="2882" spans="1:14" x14ac:dyDescent="0.25">
      <c r="A2882">
        <v>7820412</v>
      </c>
      <c r="B2882" t="s">
        <v>27</v>
      </c>
      <c r="C2882" t="s">
        <v>6</v>
      </c>
      <c r="D2882" t="s">
        <v>193</v>
      </c>
      <c r="E2882" t="s">
        <v>1758</v>
      </c>
      <c r="F2882">
        <v>4.0661425860666849E-4</v>
      </c>
      <c r="G2882">
        <v>97.8</v>
      </c>
      <c r="H2882">
        <v>3.9766874491732176E-2</v>
      </c>
      <c r="I2882">
        <v>97.9</v>
      </c>
      <c r="J2882">
        <v>3.9807535917592847E-2</v>
      </c>
      <c r="K2882">
        <v>94.894999999999996</v>
      </c>
      <c r="L2882">
        <v>3.8585660070479803E-2</v>
      </c>
      <c r="M2882" s="41">
        <v>0.10850332677364349</v>
      </c>
      <c r="N2882" s="41">
        <v>4.4118999772422131E-5</v>
      </c>
    </row>
    <row r="2883" spans="1:14" x14ac:dyDescent="0.25">
      <c r="A2883">
        <v>7820412</v>
      </c>
      <c r="B2883" t="s">
        <v>27</v>
      </c>
      <c r="C2883" t="s">
        <v>6</v>
      </c>
      <c r="D2883" t="s">
        <v>193</v>
      </c>
      <c r="E2883" t="s">
        <v>304</v>
      </c>
      <c r="F2883">
        <v>6.7769043101111417E-4</v>
      </c>
      <c r="G2883">
        <v>34.299999999999997</v>
      </c>
      <c r="H2883">
        <v>2.3244781783681213E-2</v>
      </c>
      <c r="I2883">
        <v>74.8</v>
      </c>
      <c r="J2883">
        <v>5.0691244239631339E-2</v>
      </c>
      <c r="K2883">
        <v>58.73</v>
      </c>
      <c r="L2883">
        <v>3.9800759013282734E-2</v>
      </c>
      <c r="M2883" s="41">
        <v>-2.5731790810823441E-2</v>
      </c>
      <c r="N2883" s="41">
        <v>-1.7438188405274764E-5</v>
      </c>
    </row>
    <row r="2884" spans="1:14" x14ac:dyDescent="0.25">
      <c r="A2884">
        <v>7820412</v>
      </c>
      <c r="B2884" t="s">
        <v>27</v>
      </c>
      <c r="C2884" t="s">
        <v>6</v>
      </c>
      <c r="D2884" t="s">
        <v>193</v>
      </c>
      <c r="E2884" t="s">
        <v>305</v>
      </c>
      <c r="F2884">
        <v>1.8975332068311196E-3</v>
      </c>
      <c r="G2884">
        <v>43</v>
      </c>
      <c r="H2884">
        <v>8.1593927893738136E-2</v>
      </c>
      <c r="I2884">
        <v>84</v>
      </c>
      <c r="J2884">
        <v>0.15939278937381404</v>
      </c>
      <c r="K2884">
        <v>69.819999999999993</v>
      </c>
      <c r="L2884">
        <v>0.13248576850094876</v>
      </c>
      <c r="M2884" s="41">
        <v>1.113779004663229E-2</v>
      </c>
      <c r="N2884" s="41">
        <v>2.1134326464197894E-5</v>
      </c>
    </row>
    <row r="2885" spans="1:14" x14ac:dyDescent="0.25">
      <c r="A2885">
        <v>7820412</v>
      </c>
      <c r="B2885" t="s">
        <v>27</v>
      </c>
      <c r="C2885" t="s">
        <v>6</v>
      </c>
      <c r="D2885" t="s">
        <v>193</v>
      </c>
      <c r="E2885" t="s">
        <v>493</v>
      </c>
      <c r="F2885">
        <v>2.7107617240444562E-4</v>
      </c>
      <c r="G2885">
        <v>68.5</v>
      </c>
      <c r="H2885">
        <v>1.8568717809704524E-2</v>
      </c>
      <c r="I2885">
        <v>85.7</v>
      </c>
      <c r="J2885">
        <v>2.323122797506099E-2</v>
      </c>
      <c r="K2885">
        <v>76.13</v>
      </c>
      <c r="L2885">
        <v>2.0637029005150444E-2</v>
      </c>
      <c r="M2885" s="41">
        <v>2.7938263490796089E-2</v>
      </c>
      <c r="N2885" s="41">
        <v>7.5733975307118697E-6</v>
      </c>
    </row>
    <row r="2886" spans="1:14" x14ac:dyDescent="0.25">
      <c r="A2886">
        <v>7820412</v>
      </c>
      <c r="B2886" t="s">
        <v>27</v>
      </c>
      <c r="C2886" t="s">
        <v>6</v>
      </c>
      <c r="D2886" t="s">
        <v>193</v>
      </c>
      <c r="E2886" t="s">
        <v>1759</v>
      </c>
      <c r="F2886">
        <v>6.7769043101111417E-4</v>
      </c>
      <c r="G2886">
        <v>97.9</v>
      </c>
      <c r="H2886">
        <v>6.6345893195988076E-2</v>
      </c>
      <c r="I2886">
        <v>97.8</v>
      </c>
      <c r="J2886">
        <v>6.6278124152886961E-2</v>
      </c>
      <c r="K2886">
        <v>92.089999999999989</v>
      </c>
      <c r="L2886">
        <v>6.2408511791813497E-2</v>
      </c>
      <c r="M2886" s="41">
        <v>6.7781224846839905E-2</v>
      </c>
      <c r="N2886" s="41">
        <v>4.5934687480916173E-5</v>
      </c>
    </row>
    <row r="2887" spans="1:14" x14ac:dyDescent="0.25">
      <c r="A2887">
        <v>7820412</v>
      </c>
      <c r="B2887" t="s">
        <v>27</v>
      </c>
      <c r="C2887" t="s">
        <v>6</v>
      </c>
      <c r="D2887" t="s">
        <v>193</v>
      </c>
      <c r="E2887" t="s">
        <v>253</v>
      </c>
      <c r="F2887">
        <v>1.3553808620222283E-3</v>
      </c>
      <c r="G2887">
        <v>52.6</v>
      </c>
      <c r="H2887">
        <v>7.1293033342369208E-2</v>
      </c>
      <c r="I2887">
        <v>86.8</v>
      </c>
      <c r="J2887">
        <v>0.11764705882352941</v>
      </c>
      <c r="K2887">
        <v>75.905000000000001</v>
      </c>
      <c r="L2887">
        <v>0.10288018433179724</v>
      </c>
      <c r="M2887" s="41">
        <v>2.8046464547514915E-2</v>
      </c>
      <c r="N2887" s="41">
        <v>3.8013641295086631E-5</v>
      </c>
    </row>
    <row r="2888" spans="1:14" x14ac:dyDescent="0.25">
      <c r="A2888">
        <v>7820412</v>
      </c>
      <c r="B2888" t="s">
        <v>27</v>
      </c>
      <c r="C2888" t="s">
        <v>6</v>
      </c>
      <c r="D2888" t="s">
        <v>193</v>
      </c>
      <c r="E2888" t="s">
        <v>766</v>
      </c>
      <c r="F2888">
        <v>9.4876660341555979E-4</v>
      </c>
      <c r="G2888">
        <v>58.8</v>
      </c>
      <c r="H2888">
        <v>5.5787476280834913E-2</v>
      </c>
      <c r="I2888">
        <v>81.900000000000006</v>
      </c>
      <c r="J2888">
        <v>7.7703984819734354E-2</v>
      </c>
      <c r="K2888">
        <v>75.724999999999994</v>
      </c>
      <c r="L2888">
        <v>7.1845351043643257E-2</v>
      </c>
      <c r="M2888" s="41">
        <v>4.072241485118866E-3</v>
      </c>
      <c r="N2888" s="41">
        <v>3.8636067221241617E-6</v>
      </c>
    </row>
    <row r="2889" spans="1:14" x14ac:dyDescent="0.25">
      <c r="A2889">
        <v>7820412</v>
      </c>
      <c r="B2889" t="s">
        <v>27</v>
      </c>
      <c r="C2889" t="s">
        <v>6</v>
      </c>
      <c r="D2889" t="s">
        <v>193</v>
      </c>
      <c r="E2889" t="s">
        <v>1760</v>
      </c>
      <c r="F2889">
        <v>6.7769043101111417E-4</v>
      </c>
      <c r="G2889">
        <v>94.5</v>
      </c>
      <c r="H2889">
        <v>6.4041745730550284E-2</v>
      </c>
      <c r="I2889">
        <v>91.2</v>
      </c>
      <c r="J2889">
        <v>6.1805367308213614E-2</v>
      </c>
      <c r="K2889">
        <v>86.42</v>
      </c>
      <c r="L2889">
        <v>5.8566007047980491E-2</v>
      </c>
      <c r="M2889" s="41">
        <v>-1.4547684695571661E-3</v>
      </c>
      <c r="N2889" s="41">
        <v>-9.8588267115557484E-7</v>
      </c>
    </row>
    <row r="2890" spans="1:14" x14ac:dyDescent="0.25">
      <c r="A2890">
        <v>7820412</v>
      </c>
      <c r="B2890" t="s">
        <v>27</v>
      </c>
      <c r="C2890" t="s">
        <v>6</v>
      </c>
      <c r="D2890" t="s">
        <v>193</v>
      </c>
      <c r="E2890" t="s">
        <v>1761</v>
      </c>
      <c r="F2890">
        <v>1.3553808620222281E-4</v>
      </c>
      <c r="G2890">
        <v>100</v>
      </c>
      <c r="H2890">
        <v>1.355380862022228E-2</v>
      </c>
      <c r="I2890">
        <v>98.5</v>
      </c>
      <c r="J2890">
        <v>1.3350501490918947E-2</v>
      </c>
      <c r="K2890">
        <v>93.839999999999989</v>
      </c>
      <c r="L2890">
        <v>1.2718894009216587E-2</v>
      </c>
      <c r="M2890" s="41">
        <v>0.10432960838079453</v>
      </c>
      <c r="N2890" s="41">
        <v>1.4140635454160276E-5</v>
      </c>
    </row>
    <row r="2891" spans="1:14" x14ac:dyDescent="0.25">
      <c r="A2891">
        <v>7820412</v>
      </c>
      <c r="B2891" t="s">
        <v>27</v>
      </c>
      <c r="C2891" t="s">
        <v>6</v>
      </c>
      <c r="D2891" t="s">
        <v>193</v>
      </c>
      <c r="E2891" t="s">
        <v>254</v>
      </c>
      <c r="F2891">
        <v>6.7769043101111417E-4</v>
      </c>
      <c r="G2891">
        <v>35.6</v>
      </c>
      <c r="H2891">
        <v>2.4125779343995665E-2</v>
      </c>
      <c r="I2891">
        <v>77.2</v>
      </c>
      <c r="J2891">
        <v>5.2317701274058014E-2</v>
      </c>
      <c r="K2891">
        <v>66.64</v>
      </c>
      <c r="L2891">
        <v>4.5161290322580649E-2</v>
      </c>
      <c r="M2891" s="41">
        <v>2.0887997001409531E-2</v>
      </c>
      <c r="N2891" s="41">
        <v>1.4155595690844085E-5</v>
      </c>
    </row>
    <row r="2892" spans="1:14" x14ac:dyDescent="0.25">
      <c r="A2892">
        <v>7820412</v>
      </c>
      <c r="B2892" t="s">
        <v>27</v>
      </c>
      <c r="C2892" t="s">
        <v>6</v>
      </c>
      <c r="D2892" t="s">
        <v>1152</v>
      </c>
      <c r="E2892" t="s">
        <v>1762</v>
      </c>
      <c r="F2892">
        <v>2.7107617240444562E-4</v>
      </c>
      <c r="G2892">
        <v>41.9</v>
      </c>
      <c r="H2892">
        <v>1.1358091623746271E-2</v>
      </c>
      <c r="I2892">
        <v>71.599999999999994</v>
      </c>
      <c r="J2892">
        <v>1.9409053944158306E-2</v>
      </c>
      <c r="K2892">
        <v>60.349999999999994</v>
      </c>
      <c r="L2892">
        <v>1.6359447004608292E-2</v>
      </c>
      <c r="M2892" s="41">
        <v>-6.4214549958705902E-2</v>
      </c>
      <c r="N2892" s="41">
        <v>-1.7407034415480046E-5</v>
      </c>
    </row>
    <row r="2893" spans="1:14" x14ac:dyDescent="0.25">
      <c r="A2893">
        <v>7820412</v>
      </c>
      <c r="B2893" t="s">
        <v>27</v>
      </c>
      <c r="C2893" t="s">
        <v>6</v>
      </c>
      <c r="D2893" t="s">
        <v>767</v>
      </c>
      <c r="E2893" t="s">
        <v>768</v>
      </c>
      <c r="F2893">
        <v>1.3553808620222283E-3</v>
      </c>
      <c r="G2893">
        <v>66.900000000000006</v>
      </c>
      <c r="H2893">
        <v>9.0674979669287087E-2</v>
      </c>
      <c r="I2893">
        <v>82.5</v>
      </c>
      <c r="J2893">
        <v>0.11181892111683384</v>
      </c>
      <c r="K2893">
        <v>70.88</v>
      </c>
      <c r="L2893">
        <v>9.6069395500135532E-2</v>
      </c>
      <c r="M2893" s="41">
        <v>1.1682196520268917E-2</v>
      </c>
      <c r="N2893" s="41">
        <v>1.583382558995516E-5</v>
      </c>
    </row>
    <row r="2894" spans="1:14" x14ac:dyDescent="0.25">
      <c r="A2894">
        <v>7820412</v>
      </c>
      <c r="B2894" t="s">
        <v>27</v>
      </c>
      <c r="C2894" t="s">
        <v>6</v>
      </c>
      <c r="D2894" t="s">
        <v>769</v>
      </c>
      <c r="E2894" t="s">
        <v>770</v>
      </c>
      <c r="F2894">
        <v>2.7107617240444562E-4</v>
      </c>
      <c r="G2894">
        <v>72.599999999999994</v>
      </c>
      <c r="H2894">
        <v>1.968013011656275E-2</v>
      </c>
      <c r="I2894">
        <v>80.5</v>
      </c>
      <c r="J2894">
        <v>2.1821631878557873E-2</v>
      </c>
      <c r="K2894">
        <v>79.72999999999999</v>
      </c>
      <c r="L2894">
        <v>2.1612903225806446E-2</v>
      </c>
      <c r="M2894" s="41">
        <v>-1.2865851633250713E-2</v>
      </c>
      <c r="N2894" s="41">
        <v>-3.4876258154650889E-6</v>
      </c>
    </row>
    <row r="2895" spans="1:14" x14ac:dyDescent="0.25">
      <c r="A2895">
        <v>7820412</v>
      </c>
      <c r="B2895" t="s">
        <v>27</v>
      </c>
      <c r="C2895" t="s">
        <v>6</v>
      </c>
      <c r="D2895" t="s">
        <v>769</v>
      </c>
      <c r="E2895" t="s">
        <v>771</v>
      </c>
      <c r="F2895">
        <v>2.7107617240444562E-4</v>
      </c>
      <c r="G2895">
        <v>63.1</v>
      </c>
      <c r="H2895">
        <v>1.7104906478720518E-2</v>
      </c>
      <c r="I2895">
        <v>85.7</v>
      </c>
      <c r="J2895">
        <v>2.323122797506099E-2</v>
      </c>
      <c r="K2895">
        <v>72.81</v>
      </c>
      <c r="L2895">
        <v>1.9737056112767687E-2</v>
      </c>
      <c r="M2895" s="41">
        <v>0.11232582479715347</v>
      </c>
      <c r="N2895" s="41">
        <v>3.0448854648184729E-5</v>
      </c>
    </row>
    <row r="2896" spans="1:14" x14ac:dyDescent="0.25">
      <c r="A2896">
        <v>7820412</v>
      </c>
      <c r="B2896" t="s">
        <v>27</v>
      </c>
      <c r="C2896" t="s">
        <v>6</v>
      </c>
      <c r="D2896" t="s">
        <v>769</v>
      </c>
      <c r="E2896" t="s">
        <v>1763</v>
      </c>
      <c r="F2896">
        <v>8.1322851721333698E-4</v>
      </c>
      <c r="G2896">
        <v>64.8</v>
      </c>
      <c r="H2896">
        <v>5.2697207915424232E-2</v>
      </c>
      <c r="I2896">
        <v>82.6</v>
      </c>
      <c r="J2896">
        <v>6.7172675521821629E-2</v>
      </c>
      <c r="K2896">
        <v>76.674999999999997</v>
      </c>
      <c r="L2896">
        <v>6.2354296557332607E-2</v>
      </c>
      <c r="M2896" s="41">
        <v>5.5470507591962814E-2</v>
      </c>
      <c r="N2896" s="41">
        <v>4.5110198638083074E-5</v>
      </c>
    </row>
    <row r="2897" spans="1:14" x14ac:dyDescent="0.25">
      <c r="A2897">
        <v>7820412</v>
      </c>
      <c r="B2897" t="s">
        <v>27</v>
      </c>
      <c r="C2897" t="s">
        <v>6</v>
      </c>
      <c r="D2897" t="s">
        <v>769</v>
      </c>
      <c r="E2897" t="s">
        <v>1764</v>
      </c>
      <c r="F2897">
        <v>2.7107617240444562E-4</v>
      </c>
      <c r="G2897">
        <v>55.1</v>
      </c>
      <c r="H2897">
        <v>1.4936297099484954E-2</v>
      </c>
      <c r="I2897">
        <v>77.3</v>
      </c>
      <c r="J2897">
        <v>2.0954188126863647E-2</v>
      </c>
      <c r="K2897">
        <v>64.639999999999986</v>
      </c>
      <c r="L2897">
        <v>1.7522363784223362E-2</v>
      </c>
      <c r="M2897" s="41">
        <v>4.3482564389705658E-2</v>
      </c>
      <c r="N2897" s="41">
        <v>1.1787087121091258E-5</v>
      </c>
    </row>
    <row r="2898" spans="1:14" x14ac:dyDescent="0.25">
      <c r="A2898">
        <v>7820412</v>
      </c>
      <c r="B2898" t="s">
        <v>27</v>
      </c>
      <c r="C2898" t="s">
        <v>6</v>
      </c>
      <c r="D2898" t="s">
        <v>772</v>
      </c>
      <c r="E2898" t="s">
        <v>773</v>
      </c>
      <c r="F2898">
        <v>5.4215234480889125E-4</v>
      </c>
      <c r="G2898">
        <v>59.3</v>
      </c>
      <c r="H2898">
        <v>3.2149634047167253E-2</v>
      </c>
      <c r="I2898">
        <v>77.5</v>
      </c>
      <c r="J2898">
        <v>4.2016806722689072E-2</v>
      </c>
      <c r="K2898">
        <v>65.375</v>
      </c>
      <c r="L2898">
        <v>3.5443209541881265E-2</v>
      </c>
      <c r="M2898" s="41">
        <v>-5.6757945567369461E-2</v>
      </c>
      <c r="N2898" s="41">
        <v>-3.077145327588477E-5</v>
      </c>
    </row>
    <row r="2899" spans="1:14" x14ac:dyDescent="0.25">
      <c r="A2899">
        <v>7820412</v>
      </c>
      <c r="B2899" t="s">
        <v>27</v>
      </c>
      <c r="C2899" t="s">
        <v>6</v>
      </c>
      <c r="D2899" t="s">
        <v>775</v>
      </c>
      <c r="E2899" t="s">
        <v>776</v>
      </c>
      <c r="F2899">
        <v>6.7769043101111417E-4</v>
      </c>
      <c r="G2899">
        <v>44.8</v>
      </c>
      <c r="H2899">
        <v>3.0360531309297913E-2</v>
      </c>
      <c r="I2899">
        <v>75.400000000000006</v>
      </c>
      <c r="J2899">
        <v>5.1097858498238009E-2</v>
      </c>
      <c r="K2899">
        <v>68.974999999999994</v>
      </c>
      <c r="L2899">
        <v>4.6743697478991597E-2</v>
      </c>
      <c r="M2899" s="41">
        <v>-2.2399546578526497E-2</v>
      </c>
      <c r="N2899" s="41">
        <v>-1.5179958375255149E-5</v>
      </c>
    </row>
    <row r="2900" spans="1:14" x14ac:dyDescent="0.25">
      <c r="A2900">
        <v>7820412</v>
      </c>
      <c r="B2900" t="s">
        <v>27</v>
      </c>
      <c r="C2900" t="s">
        <v>6</v>
      </c>
      <c r="D2900" t="s">
        <v>1544</v>
      </c>
      <c r="E2900" t="s">
        <v>1765</v>
      </c>
      <c r="F2900">
        <v>4.0661425860666849E-4</v>
      </c>
      <c r="G2900">
        <v>34.700000000000003</v>
      </c>
      <c r="H2900">
        <v>1.4109514773651398E-2</v>
      </c>
      <c r="I2900">
        <v>75.2</v>
      </c>
      <c r="J2900">
        <v>3.0577392247221471E-2</v>
      </c>
      <c r="K2900">
        <v>66.69</v>
      </c>
      <c r="L2900">
        <v>2.7117104906478721E-2</v>
      </c>
      <c r="M2900" s="41">
        <v>-0.11662068963050842</v>
      </c>
      <c r="N2900" s="41">
        <v>-4.7419635252307572E-5</v>
      </c>
    </row>
    <row r="2901" spans="1:14" x14ac:dyDescent="0.25">
      <c r="A2901">
        <v>7820412</v>
      </c>
      <c r="B2901" t="s">
        <v>27</v>
      </c>
      <c r="C2901" t="s">
        <v>6</v>
      </c>
      <c r="D2901" t="s">
        <v>306</v>
      </c>
      <c r="E2901" t="s">
        <v>1766</v>
      </c>
      <c r="F2901">
        <v>1.0843046896177825E-3</v>
      </c>
      <c r="G2901">
        <v>96.1</v>
      </c>
      <c r="H2901">
        <v>0.1042016806722689</v>
      </c>
      <c r="I2901">
        <v>89.3</v>
      </c>
      <c r="J2901">
        <v>9.682840878286797E-2</v>
      </c>
      <c r="K2901">
        <v>88.98</v>
      </c>
      <c r="L2901">
        <v>9.6481431282190291E-2</v>
      </c>
      <c r="M2901" s="41">
        <v>9.9652715027332306E-2</v>
      </c>
      <c r="N2901" s="41">
        <v>1.0805390623728089E-4</v>
      </c>
    </row>
    <row r="2902" spans="1:14" x14ac:dyDescent="0.25">
      <c r="A2902">
        <v>7820412</v>
      </c>
      <c r="B2902" t="s">
        <v>27</v>
      </c>
      <c r="C2902" t="s">
        <v>6</v>
      </c>
      <c r="D2902" t="s">
        <v>306</v>
      </c>
      <c r="E2902" t="s">
        <v>307</v>
      </c>
      <c r="F2902">
        <v>8.1322851721333698E-4</v>
      </c>
      <c r="G2902">
        <v>82.1</v>
      </c>
      <c r="H2902">
        <v>6.6766061263214965E-2</v>
      </c>
      <c r="I2902">
        <v>90.8</v>
      </c>
      <c r="J2902">
        <v>7.3841149362970995E-2</v>
      </c>
      <c r="K2902">
        <v>88.65</v>
      </c>
      <c r="L2902">
        <v>7.2092708050962323E-2</v>
      </c>
      <c r="M2902" s="41">
        <v>0.10110443830490112</v>
      </c>
      <c r="N2902" s="41">
        <v>8.2221012446382044E-5</v>
      </c>
    </row>
    <row r="2903" spans="1:14" x14ac:dyDescent="0.25">
      <c r="A2903">
        <v>7820412</v>
      </c>
      <c r="B2903" t="s">
        <v>27</v>
      </c>
      <c r="C2903" t="s">
        <v>6</v>
      </c>
      <c r="D2903" t="s">
        <v>306</v>
      </c>
      <c r="E2903" t="s">
        <v>494</v>
      </c>
      <c r="F2903">
        <v>5.4215234480889125E-4</v>
      </c>
      <c r="G2903">
        <v>50</v>
      </c>
      <c r="H2903">
        <v>2.7107617240444561E-2</v>
      </c>
      <c r="I2903">
        <v>76.599999999999994</v>
      </c>
      <c r="J2903">
        <v>4.1528869612361068E-2</v>
      </c>
      <c r="K2903">
        <v>63.254999999999995</v>
      </c>
      <c r="L2903">
        <v>3.429384657088641E-2</v>
      </c>
      <c r="M2903" s="41">
        <v>-2.381412498652935E-2</v>
      </c>
      <c r="N2903" s="41">
        <v>-1.2910883701018893E-5</v>
      </c>
    </row>
    <row r="2904" spans="1:14" x14ac:dyDescent="0.25">
      <c r="A2904">
        <v>7820412</v>
      </c>
      <c r="B2904" t="s">
        <v>27</v>
      </c>
      <c r="C2904" t="s">
        <v>6</v>
      </c>
      <c r="D2904" t="s">
        <v>306</v>
      </c>
      <c r="E2904" t="s">
        <v>496</v>
      </c>
      <c r="F2904">
        <v>2.0330712930333424E-3</v>
      </c>
      <c r="G2904">
        <v>77.7</v>
      </c>
      <c r="H2904">
        <v>0.15796963946869072</v>
      </c>
      <c r="I2904">
        <v>83.4</v>
      </c>
      <c r="J2904">
        <v>0.16955814583898077</v>
      </c>
      <c r="K2904">
        <v>78.39</v>
      </c>
      <c r="L2904">
        <v>0.1593724586608837</v>
      </c>
      <c r="M2904" s="41">
        <v>5.7533532381057739E-2</v>
      </c>
      <c r="N2904" s="41">
        <v>1.1696977307073274E-4</v>
      </c>
    </row>
    <row r="2905" spans="1:14" x14ac:dyDescent="0.25">
      <c r="A2905">
        <v>7820412</v>
      </c>
      <c r="B2905" t="s">
        <v>27</v>
      </c>
      <c r="C2905" t="s">
        <v>6</v>
      </c>
      <c r="D2905" t="s">
        <v>306</v>
      </c>
      <c r="E2905" t="s">
        <v>497</v>
      </c>
      <c r="F2905">
        <v>1.0843046896177825E-3</v>
      </c>
      <c r="G2905">
        <v>72.3</v>
      </c>
      <c r="H2905">
        <v>7.8395229059365676E-2</v>
      </c>
      <c r="I2905">
        <v>78</v>
      </c>
      <c r="J2905">
        <v>8.4575765790187038E-2</v>
      </c>
      <c r="K2905">
        <v>76.014999999999986</v>
      </c>
      <c r="L2905">
        <v>8.2423420981295722E-2</v>
      </c>
      <c r="M2905" s="41">
        <v>-1.0785549879074097E-2</v>
      </c>
      <c r="N2905" s="41">
        <v>-1.169482231398655E-5</v>
      </c>
    </row>
    <row r="2906" spans="1:14" x14ac:dyDescent="0.25">
      <c r="A2906">
        <v>7820412</v>
      </c>
      <c r="B2906" t="s">
        <v>27</v>
      </c>
      <c r="C2906" t="s">
        <v>6</v>
      </c>
      <c r="D2906" t="s">
        <v>306</v>
      </c>
      <c r="E2906" t="s">
        <v>498</v>
      </c>
      <c r="F2906">
        <v>1.3553808620222283E-3</v>
      </c>
      <c r="G2906">
        <v>69.599999999999994</v>
      </c>
      <c r="H2906">
        <v>9.4334507996747086E-2</v>
      </c>
      <c r="I2906">
        <v>86.9</v>
      </c>
      <c r="J2906">
        <v>0.11778259690973165</v>
      </c>
      <c r="K2906">
        <v>75.694999999999993</v>
      </c>
      <c r="L2906">
        <v>0.10259555435077257</v>
      </c>
      <c r="M2906" s="41">
        <v>7.2892196476459503E-2</v>
      </c>
      <c r="N2906" s="41">
        <v>9.8796688094957323E-5</v>
      </c>
    </row>
    <row r="2907" spans="1:14" x14ac:dyDescent="0.25">
      <c r="A2907">
        <v>7820412</v>
      </c>
      <c r="B2907" t="s">
        <v>27</v>
      </c>
      <c r="C2907" t="s">
        <v>6</v>
      </c>
      <c r="D2907" t="s">
        <v>306</v>
      </c>
      <c r="E2907" t="s">
        <v>499</v>
      </c>
      <c r="F2907">
        <v>6.7769043101111417E-4</v>
      </c>
      <c r="G2907">
        <v>62</v>
      </c>
      <c r="H2907">
        <v>4.2016806722689079E-2</v>
      </c>
      <c r="I2907">
        <v>80.5</v>
      </c>
      <c r="J2907">
        <v>5.455407969639469E-2</v>
      </c>
      <c r="K2907">
        <v>74.389999999999986</v>
      </c>
      <c r="L2907">
        <v>5.0413391162916772E-2</v>
      </c>
      <c r="M2907" s="41">
        <v>2.1874383091926575E-2</v>
      </c>
      <c r="N2907" s="41">
        <v>1.4824060105669949E-5</v>
      </c>
    </row>
    <row r="2908" spans="1:14" x14ac:dyDescent="0.25">
      <c r="A2908">
        <v>7820412</v>
      </c>
      <c r="B2908" t="s">
        <v>27</v>
      </c>
      <c r="C2908" t="s">
        <v>6</v>
      </c>
      <c r="D2908" t="s">
        <v>306</v>
      </c>
      <c r="E2908" t="s">
        <v>500</v>
      </c>
      <c r="F2908">
        <v>6.7769043101111417E-4</v>
      </c>
      <c r="G2908">
        <v>83.5</v>
      </c>
      <c r="H2908">
        <v>5.6587150989428035E-2</v>
      </c>
      <c r="I2908">
        <v>81.2</v>
      </c>
      <c r="J2908">
        <v>5.5028462998102469E-2</v>
      </c>
      <c r="K2908">
        <v>78.989999999999995</v>
      </c>
      <c r="L2908">
        <v>5.3530767145567905E-2</v>
      </c>
      <c r="M2908" s="41">
        <v>-1.1628814041614532E-2</v>
      </c>
      <c r="N2908" s="41">
        <v>-7.8807360000098484E-6</v>
      </c>
    </row>
    <row r="2909" spans="1:14" x14ac:dyDescent="0.25">
      <c r="A2909">
        <v>7820412</v>
      </c>
      <c r="B2909" t="s">
        <v>27</v>
      </c>
      <c r="C2909" t="s">
        <v>6</v>
      </c>
      <c r="D2909" t="s">
        <v>306</v>
      </c>
      <c r="E2909" t="s">
        <v>777</v>
      </c>
      <c r="F2909">
        <v>6.7769043101111417E-4</v>
      </c>
      <c r="G2909">
        <v>94.5</v>
      </c>
      <c r="H2909">
        <v>6.4041745730550284E-2</v>
      </c>
      <c r="I2909">
        <v>88.8</v>
      </c>
      <c r="J2909">
        <v>6.0178910273786933E-2</v>
      </c>
      <c r="K2909">
        <v>89.249999999999986</v>
      </c>
      <c r="L2909">
        <v>6.048387096774193E-2</v>
      </c>
      <c r="M2909" s="41">
        <v>9.0749680995941162E-2</v>
      </c>
      <c r="N2909" s="41">
        <v>6.1500190428260485E-5</v>
      </c>
    </row>
    <row r="2910" spans="1:14" x14ac:dyDescent="0.25">
      <c r="A2910">
        <v>7820412</v>
      </c>
      <c r="B2910" t="s">
        <v>27</v>
      </c>
      <c r="C2910" t="s">
        <v>6</v>
      </c>
      <c r="D2910" t="s">
        <v>306</v>
      </c>
      <c r="E2910" t="s">
        <v>1767</v>
      </c>
      <c r="F2910">
        <v>8.1322851721333698E-4</v>
      </c>
      <c r="G2910">
        <v>86.6</v>
      </c>
      <c r="H2910">
        <v>7.0425589590674978E-2</v>
      </c>
      <c r="I2910">
        <v>82.9</v>
      </c>
      <c r="J2910">
        <v>6.7416644076985638E-2</v>
      </c>
      <c r="K2910">
        <v>81.194999999999993</v>
      </c>
      <c r="L2910">
        <v>6.6030089455136887E-2</v>
      </c>
      <c r="M2910" s="41">
        <v>-1.1188268661499023E-2</v>
      </c>
      <c r="N2910" s="41">
        <v>-9.098619133775298E-6</v>
      </c>
    </row>
    <row r="2911" spans="1:14" x14ac:dyDescent="0.25">
      <c r="A2911">
        <v>7820412</v>
      </c>
      <c r="B2911" t="s">
        <v>27</v>
      </c>
      <c r="C2911" t="s">
        <v>6</v>
      </c>
      <c r="D2911" t="s">
        <v>306</v>
      </c>
      <c r="E2911" t="s">
        <v>778</v>
      </c>
      <c r="F2911">
        <v>4.0661425860666849E-4</v>
      </c>
      <c r="G2911">
        <v>51.8</v>
      </c>
      <c r="H2911">
        <v>2.1062618595825425E-2</v>
      </c>
      <c r="I2911">
        <v>76.3</v>
      </c>
      <c r="J2911">
        <v>3.1024667931688805E-2</v>
      </c>
      <c r="K2911">
        <v>63.86</v>
      </c>
      <c r="L2911">
        <v>2.5966386554621849E-2</v>
      </c>
      <c r="M2911" s="41">
        <v>-1.7608750611543655E-2</v>
      </c>
      <c r="N2911" s="41">
        <v>-7.1599690749025436E-6</v>
      </c>
    </row>
    <row r="2912" spans="1:14" x14ac:dyDescent="0.25">
      <c r="A2912">
        <v>7820412</v>
      </c>
      <c r="B2912" t="s">
        <v>27</v>
      </c>
      <c r="C2912" t="s">
        <v>6</v>
      </c>
      <c r="D2912" t="s">
        <v>306</v>
      </c>
      <c r="E2912" t="s">
        <v>1768</v>
      </c>
      <c r="F2912">
        <v>2.7107617240444562E-4</v>
      </c>
      <c r="G2912">
        <v>93.2</v>
      </c>
      <c r="H2912">
        <v>2.5264299268094332E-2</v>
      </c>
      <c r="I2912">
        <v>96.6</v>
      </c>
      <c r="J2912">
        <v>2.6185958254269445E-2</v>
      </c>
      <c r="K2912">
        <v>91.01</v>
      </c>
      <c r="L2912">
        <v>2.4670642450528597E-2</v>
      </c>
      <c r="M2912" s="41">
        <v>7.3521874845027924E-2</v>
      </c>
      <c r="N2912" s="41">
        <v>1.9930028420988863E-5</v>
      </c>
    </row>
    <row r="2913" spans="1:14" x14ac:dyDescent="0.25">
      <c r="A2913">
        <v>7820412</v>
      </c>
      <c r="B2913" t="s">
        <v>27</v>
      </c>
      <c r="C2913" t="s">
        <v>6</v>
      </c>
      <c r="D2913" t="s">
        <v>306</v>
      </c>
      <c r="E2913" t="s">
        <v>501</v>
      </c>
      <c r="F2913">
        <v>4.0661425860666849E-4</v>
      </c>
      <c r="G2913">
        <v>53.4</v>
      </c>
      <c r="H2913">
        <v>2.1713201409596098E-2</v>
      </c>
      <c r="I2913">
        <v>83.7</v>
      </c>
      <c r="J2913">
        <v>3.4033613445378155E-2</v>
      </c>
      <c r="K2913">
        <v>69.355000000000004</v>
      </c>
      <c r="L2913">
        <v>2.8200731905665494E-2</v>
      </c>
      <c r="M2913" s="41">
        <v>3.3242527395486832E-2</v>
      </c>
      <c r="N2913" s="41">
        <v>1.3516885631127744E-5</v>
      </c>
    </row>
    <row r="2914" spans="1:14" x14ac:dyDescent="0.25">
      <c r="A2914">
        <v>7820412</v>
      </c>
      <c r="B2914" t="s">
        <v>27</v>
      </c>
      <c r="C2914" t="s">
        <v>6</v>
      </c>
      <c r="D2914" t="s">
        <v>306</v>
      </c>
      <c r="E2914" t="s">
        <v>1769</v>
      </c>
      <c r="F2914">
        <v>5.4215234480889125E-4</v>
      </c>
      <c r="G2914">
        <v>83.3</v>
      </c>
      <c r="H2914">
        <v>4.5161290322580643E-2</v>
      </c>
      <c r="I2914">
        <v>87.6</v>
      </c>
      <c r="J2914">
        <v>4.7492545405258872E-2</v>
      </c>
      <c r="K2914">
        <v>80.044999999999987</v>
      </c>
      <c r="L2914">
        <v>4.3396584440227697E-2</v>
      </c>
      <c r="M2914" s="41">
        <v>5.888727679848671E-2</v>
      </c>
      <c r="N2914" s="41">
        <v>3.1925875195709785E-5</v>
      </c>
    </row>
    <row r="2915" spans="1:14" x14ac:dyDescent="0.25">
      <c r="A2915">
        <v>7820412</v>
      </c>
      <c r="B2915" t="s">
        <v>27</v>
      </c>
      <c r="C2915" t="s">
        <v>6</v>
      </c>
      <c r="D2915" t="s">
        <v>306</v>
      </c>
      <c r="E2915" t="s">
        <v>502</v>
      </c>
      <c r="F2915">
        <v>1.0843046896177825E-3</v>
      </c>
      <c r="G2915">
        <v>45.9</v>
      </c>
      <c r="H2915">
        <v>4.9769585253456212E-2</v>
      </c>
      <c r="I2915">
        <v>79.2</v>
      </c>
      <c r="J2915">
        <v>8.5876931417728383E-2</v>
      </c>
      <c r="K2915">
        <v>62.48</v>
      </c>
      <c r="L2915">
        <v>6.7747357007319042E-2</v>
      </c>
      <c r="M2915" s="41">
        <v>-2.8048248961567879E-2</v>
      </c>
      <c r="N2915" s="41">
        <v>-3.0412847884595148E-5</v>
      </c>
    </row>
    <row r="2916" spans="1:14" x14ac:dyDescent="0.25">
      <c r="A2916">
        <v>7820412</v>
      </c>
      <c r="B2916" t="s">
        <v>27</v>
      </c>
      <c r="C2916" t="s">
        <v>6</v>
      </c>
      <c r="D2916" t="s">
        <v>306</v>
      </c>
      <c r="E2916" t="s">
        <v>503</v>
      </c>
      <c r="F2916">
        <v>9.4876660341555979E-4</v>
      </c>
      <c r="G2916">
        <v>74.8</v>
      </c>
      <c r="H2916">
        <v>7.0967741935483872E-2</v>
      </c>
      <c r="I2916">
        <v>87.2</v>
      </c>
      <c r="J2916">
        <v>8.2732447817836813E-2</v>
      </c>
      <c r="K2916">
        <v>78.64</v>
      </c>
      <c r="L2916">
        <v>7.4611005692599625E-2</v>
      </c>
      <c r="M2916" s="41">
        <v>0.11614338308572769</v>
      </c>
      <c r="N2916" s="41">
        <v>1.1019296307943804E-4</v>
      </c>
    </row>
    <row r="2917" spans="1:14" x14ac:dyDescent="0.25">
      <c r="A2917">
        <v>7820412</v>
      </c>
      <c r="B2917" t="s">
        <v>27</v>
      </c>
      <c r="C2917" t="s">
        <v>6</v>
      </c>
      <c r="D2917" t="s">
        <v>306</v>
      </c>
      <c r="E2917" t="s">
        <v>504</v>
      </c>
      <c r="F2917">
        <v>8.1322851721333698E-4</v>
      </c>
      <c r="G2917">
        <v>54.8</v>
      </c>
      <c r="H2917">
        <v>4.4564922743290866E-2</v>
      </c>
      <c r="I2917">
        <v>81.099999999999994</v>
      </c>
      <c r="J2917">
        <v>6.5952832746001624E-2</v>
      </c>
      <c r="K2917">
        <v>73.404999999999987</v>
      </c>
      <c r="L2917">
        <v>5.9695039306044993E-2</v>
      </c>
      <c r="M2917" s="41">
        <v>2.0775464363396168E-3</v>
      </c>
      <c r="N2917" s="41">
        <v>1.689520007866319E-6</v>
      </c>
    </row>
    <row r="2918" spans="1:14" x14ac:dyDescent="0.25">
      <c r="A2918">
        <v>7820412</v>
      </c>
      <c r="B2918" t="s">
        <v>27</v>
      </c>
      <c r="C2918" t="s">
        <v>6</v>
      </c>
      <c r="D2918" t="s">
        <v>306</v>
      </c>
      <c r="E2918" t="s">
        <v>1770</v>
      </c>
      <c r="F2918">
        <v>8.1322851721333698E-4</v>
      </c>
      <c r="G2918">
        <v>98.9</v>
      </c>
      <c r="H2918">
        <v>8.0428300352399035E-2</v>
      </c>
      <c r="I2918">
        <v>91.2</v>
      </c>
      <c r="J2918">
        <v>7.4166440769856332E-2</v>
      </c>
      <c r="K2918">
        <v>91.93</v>
      </c>
      <c r="L2918">
        <v>7.4760097587422081E-2</v>
      </c>
      <c r="M2918" s="41">
        <v>5.5987125961109996E-4</v>
      </c>
      <c r="N2918" s="41">
        <v>4.5530327428389805E-7</v>
      </c>
    </row>
    <row r="2919" spans="1:14" x14ac:dyDescent="0.25">
      <c r="A2919">
        <v>7820412</v>
      </c>
      <c r="B2919" t="s">
        <v>27</v>
      </c>
      <c r="C2919" t="s">
        <v>6</v>
      </c>
      <c r="D2919" t="s">
        <v>306</v>
      </c>
      <c r="E2919" t="s">
        <v>505</v>
      </c>
      <c r="F2919">
        <v>4.0661425860666849E-4</v>
      </c>
      <c r="G2919">
        <v>73.900000000000006</v>
      </c>
      <c r="H2919">
        <v>3.0048793711032803E-2</v>
      </c>
      <c r="I2919">
        <v>84.6</v>
      </c>
      <c r="J2919">
        <v>3.4399566278124155E-2</v>
      </c>
      <c r="K2919">
        <v>74.48</v>
      </c>
      <c r="L2919">
        <v>3.0284629981024672E-2</v>
      </c>
      <c r="M2919" s="41">
        <v>1.9162669777870178E-2</v>
      </c>
      <c r="N2919" s="41">
        <v>7.7918147646530949E-6</v>
      </c>
    </row>
    <row r="2920" spans="1:14" x14ac:dyDescent="0.25">
      <c r="A2920">
        <v>7820412</v>
      </c>
      <c r="B2920" t="s">
        <v>27</v>
      </c>
      <c r="C2920" t="s">
        <v>6</v>
      </c>
      <c r="D2920" t="s">
        <v>306</v>
      </c>
      <c r="E2920" t="s">
        <v>506</v>
      </c>
      <c r="F2920">
        <v>2.7109999999999999E-3</v>
      </c>
      <c r="G2920">
        <v>69.400000000000006</v>
      </c>
      <c r="H2920">
        <v>0.18814340000000002</v>
      </c>
      <c r="I2920">
        <v>74.099999999999994</v>
      </c>
      <c r="J2920">
        <v>0.20088509999999998</v>
      </c>
      <c r="K2920">
        <v>70.17</v>
      </c>
      <c r="L2920">
        <v>0.19023087</v>
      </c>
      <c r="M2920" s="41">
        <v>-5.8485168963670731E-2</v>
      </c>
      <c r="N2920" s="41">
        <v>-1.5855329306051135E-4</v>
      </c>
    </row>
    <row r="2921" spans="1:14" x14ac:dyDescent="0.25">
      <c r="A2921">
        <v>7820412</v>
      </c>
      <c r="B2921" t="s">
        <v>27</v>
      </c>
      <c r="C2921" t="s">
        <v>6</v>
      </c>
      <c r="D2921" t="s">
        <v>306</v>
      </c>
      <c r="E2921" t="s">
        <v>507</v>
      </c>
      <c r="F2921">
        <v>9.4876660341555979E-4</v>
      </c>
      <c r="G2921">
        <v>48.4</v>
      </c>
      <c r="H2921">
        <v>4.5920303605313094E-2</v>
      </c>
      <c r="I2921">
        <v>78.2</v>
      </c>
      <c r="J2921">
        <v>7.4193548387096783E-2</v>
      </c>
      <c r="K2921">
        <v>58.75</v>
      </c>
      <c r="L2921">
        <v>5.5740037950664137E-2</v>
      </c>
      <c r="M2921" s="41">
        <v>-1.3013221323490143E-3</v>
      </c>
      <c r="N2921" s="41">
        <v>-1.2346509794582679E-6</v>
      </c>
    </row>
    <row r="2922" spans="1:14" x14ac:dyDescent="0.25">
      <c r="A2922">
        <v>7820412</v>
      </c>
      <c r="B2922" t="s">
        <v>27</v>
      </c>
      <c r="C2922" t="s">
        <v>6</v>
      </c>
      <c r="D2922" t="s">
        <v>306</v>
      </c>
      <c r="E2922" t="s">
        <v>508</v>
      </c>
      <c r="F2922">
        <v>6.7769043101111417E-4</v>
      </c>
      <c r="G2922">
        <v>54.6</v>
      </c>
      <c r="H2922">
        <v>3.7001897533206832E-2</v>
      </c>
      <c r="I2922">
        <v>77.599999999999994</v>
      </c>
      <c r="J2922">
        <v>5.2588777446462454E-2</v>
      </c>
      <c r="K2922">
        <v>61.83</v>
      </c>
      <c r="L2922">
        <v>4.1901599349417187E-2</v>
      </c>
      <c r="M2922" s="41">
        <v>-7.0492895320057869E-3</v>
      </c>
      <c r="N2922" s="41">
        <v>-4.7772360612671373E-6</v>
      </c>
    </row>
    <row r="2923" spans="1:14" x14ac:dyDescent="0.25">
      <c r="A2923">
        <v>7820412</v>
      </c>
      <c r="B2923" t="s">
        <v>27</v>
      </c>
      <c r="C2923" t="s">
        <v>6</v>
      </c>
      <c r="D2923" t="s">
        <v>306</v>
      </c>
      <c r="E2923" t="s">
        <v>509</v>
      </c>
      <c r="F2923">
        <v>4.608294930875576E-3</v>
      </c>
      <c r="G2923">
        <v>46.7</v>
      </c>
      <c r="H2923">
        <v>0.21520737327188941</v>
      </c>
      <c r="I2923">
        <v>66.099999999999994</v>
      </c>
      <c r="J2923">
        <v>0.30460829493087554</v>
      </c>
      <c r="K2923">
        <v>57.169999999999995</v>
      </c>
      <c r="L2923">
        <v>0.26345622119815665</v>
      </c>
      <c r="M2923" s="41">
        <v>-0.10904782265424728</v>
      </c>
      <c r="N2923" s="41">
        <v>-5.0252452836058658E-4</v>
      </c>
    </row>
    <row r="2924" spans="1:14" x14ac:dyDescent="0.25">
      <c r="A2924">
        <v>7820412</v>
      </c>
      <c r="B2924" t="s">
        <v>27</v>
      </c>
      <c r="C2924" t="s">
        <v>6</v>
      </c>
      <c r="D2924" t="s">
        <v>306</v>
      </c>
      <c r="E2924" t="s">
        <v>779</v>
      </c>
      <c r="F2924">
        <v>2.0330712930333424E-3</v>
      </c>
      <c r="G2924">
        <v>55</v>
      </c>
      <c r="H2924">
        <v>0.11181892111683384</v>
      </c>
      <c r="I2924">
        <v>76.400000000000006</v>
      </c>
      <c r="J2924">
        <v>0.15532664678774738</v>
      </c>
      <c r="K2924">
        <v>65.985000000000014</v>
      </c>
      <c r="L2924">
        <v>0.13415220927080512</v>
      </c>
      <c r="M2924" s="41">
        <v>-1.9198542460799217E-2</v>
      </c>
      <c r="N2924" s="41">
        <v>-3.9032005545132592E-5</v>
      </c>
    </row>
    <row r="2925" spans="1:14" x14ac:dyDescent="0.25">
      <c r="A2925">
        <v>7820412</v>
      </c>
      <c r="B2925" t="s">
        <v>27</v>
      </c>
      <c r="C2925" t="s">
        <v>6</v>
      </c>
      <c r="D2925" t="s">
        <v>306</v>
      </c>
      <c r="E2925" t="s">
        <v>510</v>
      </c>
      <c r="F2925">
        <v>5.4215234480889125E-4</v>
      </c>
      <c r="G2925">
        <v>49.6</v>
      </c>
      <c r="H2925">
        <v>2.6890756302521007E-2</v>
      </c>
      <c r="I2925">
        <v>71.2</v>
      </c>
      <c r="J2925">
        <v>3.8601246950393062E-2</v>
      </c>
      <c r="K2925">
        <v>58.965000000000003</v>
      </c>
      <c r="L2925">
        <v>3.1968013011656277E-2</v>
      </c>
      <c r="M2925" s="41">
        <v>-4.1498485952615738E-2</v>
      </c>
      <c r="N2925" s="41">
        <v>-2.2498501465229456E-5</v>
      </c>
    </row>
    <row r="2926" spans="1:14" x14ac:dyDescent="0.25">
      <c r="A2926">
        <v>7820412</v>
      </c>
      <c r="B2926" t="s">
        <v>27</v>
      </c>
      <c r="C2926" t="s">
        <v>6</v>
      </c>
      <c r="D2926" t="s">
        <v>306</v>
      </c>
      <c r="E2926" t="s">
        <v>511</v>
      </c>
      <c r="F2926">
        <v>5.4215234480889125E-4</v>
      </c>
      <c r="G2926">
        <v>58.4</v>
      </c>
      <c r="H2926">
        <v>3.1661696936839248E-2</v>
      </c>
      <c r="I2926">
        <v>81.8</v>
      </c>
      <c r="J2926">
        <v>4.4348061805367302E-2</v>
      </c>
      <c r="K2926">
        <v>66.884999999999991</v>
      </c>
      <c r="L2926">
        <v>3.6261859582542688E-2</v>
      </c>
      <c r="M2926" s="41">
        <v>4.655209556221962E-2</v>
      </c>
      <c r="N2926" s="41">
        <v>2.5238327764824946E-5</v>
      </c>
    </row>
    <row r="2927" spans="1:14" x14ac:dyDescent="0.25">
      <c r="A2927">
        <v>7820412</v>
      </c>
      <c r="B2927" t="s">
        <v>27</v>
      </c>
      <c r="C2927" t="s">
        <v>6</v>
      </c>
      <c r="D2927" t="s">
        <v>306</v>
      </c>
      <c r="E2927" t="s">
        <v>308</v>
      </c>
      <c r="F2927">
        <v>1.0843046896177825E-3</v>
      </c>
      <c r="G2927">
        <v>77.7</v>
      </c>
      <c r="H2927">
        <v>8.4250474383301702E-2</v>
      </c>
      <c r="I2927">
        <v>84.4</v>
      </c>
      <c r="J2927">
        <v>9.1515315803740852E-2</v>
      </c>
      <c r="K2927">
        <v>79.905000000000001</v>
      </c>
      <c r="L2927">
        <v>8.6641366223908917E-2</v>
      </c>
      <c r="M2927" s="41">
        <v>2.4637594819068909E-2</v>
      </c>
      <c r="N2927" s="41">
        <v>2.6714659603219201E-5</v>
      </c>
    </row>
    <row r="2928" spans="1:14" x14ac:dyDescent="0.25">
      <c r="A2928">
        <v>7820412</v>
      </c>
      <c r="B2928" t="s">
        <v>27</v>
      </c>
      <c r="C2928" t="s">
        <v>6</v>
      </c>
      <c r="D2928" t="s">
        <v>306</v>
      </c>
      <c r="E2928" t="s">
        <v>780</v>
      </c>
      <c r="F2928">
        <v>6.7769043101111417E-4</v>
      </c>
      <c r="G2928">
        <v>86.7</v>
      </c>
      <c r="H2928">
        <v>5.8755760368663597E-2</v>
      </c>
      <c r="I2928">
        <v>90</v>
      </c>
      <c r="J2928">
        <v>6.0992138791000274E-2</v>
      </c>
      <c r="K2928">
        <v>87.02</v>
      </c>
      <c r="L2928">
        <v>5.8972621306587154E-2</v>
      </c>
      <c r="M2928" s="41">
        <v>0.10017438232898712</v>
      </c>
      <c r="N2928" s="41">
        <v>6.7887220336803418E-5</v>
      </c>
    </row>
    <row r="2929" spans="1:14" x14ac:dyDescent="0.25">
      <c r="A2929">
        <v>7820412</v>
      </c>
      <c r="B2929" t="s">
        <v>27</v>
      </c>
      <c r="C2929" t="s">
        <v>6</v>
      </c>
      <c r="D2929" t="s">
        <v>309</v>
      </c>
      <c r="E2929" t="s">
        <v>1771</v>
      </c>
      <c r="F2929">
        <v>1.3553808620222281E-4</v>
      </c>
      <c r="G2929">
        <v>73.2</v>
      </c>
      <c r="H2929">
        <v>9.9213879100027106E-3</v>
      </c>
      <c r="I2929">
        <v>89.2</v>
      </c>
      <c r="J2929">
        <v>1.2089997289238276E-2</v>
      </c>
      <c r="K2929">
        <v>84.905000000000001</v>
      </c>
      <c r="L2929">
        <v>1.1507861208999728E-2</v>
      </c>
      <c r="M2929" s="41">
        <v>7.863597571849823E-2</v>
      </c>
      <c r="N2929" s="41">
        <v>1.0658169655529714E-5</v>
      </c>
    </row>
    <row r="2930" spans="1:14" x14ac:dyDescent="0.25">
      <c r="A2930">
        <v>7820412</v>
      </c>
      <c r="B2930" t="s">
        <v>27</v>
      </c>
      <c r="C2930" t="s">
        <v>6</v>
      </c>
      <c r="D2930" t="s">
        <v>309</v>
      </c>
      <c r="E2930" t="s">
        <v>1772</v>
      </c>
      <c r="F2930">
        <v>1.0843046896177825E-3</v>
      </c>
      <c r="G2930">
        <v>52</v>
      </c>
      <c r="H2930">
        <v>5.638384386012469E-2</v>
      </c>
      <c r="I2930">
        <v>78.7</v>
      </c>
      <c r="J2930">
        <v>8.5334779072919489E-2</v>
      </c>
      <c r="K2930">
        <v>73.484999999999999</v>
      </c>
      <c r="L2930">
        <v>7.9680130116562747E-2</v>
      </c>
      <c r="M2930" s="41">
        <v>2.0922994241118431E-2</v>
      </c>
      <c r="N2930" s="41">
        <v>2.2686900776490571E-5</v>
      </c>
    </row>
    <row r="2931" spans="1:14" x14ac:dyDescent="0.25">
      <c r="A2931">
        <v>7820412</v>
      </c>
      <c r="B2931" t="s">
        <v>27</v>
      </c>
      <c r="C2931" t="s">
        <v>6</v>
      </c>
      <c r="D2931" t="s">
        <v>309</v>
      </c>
      <c r="E2931" t="s">
        <v>310</v>
      </c>
      <c r="F2931">
        <v>8.1322851721333698E-4</v>
      </c>
      <c r="G2931">
        <v>60.2</v>
      </c>
      <c r="H2931">
        <v>4.8956356736242886E-2</v>
      </c>
      <c r="I2931">
        <v>78.2</v>
      </c>
      <c r="J2931">
        <v>6.3594470046082957E-2</v>
      </c>
      <c r="K2931">
        <v>75.14</v>
      </c>
      <c r="L2931">
        <v>6.1105990783410141E-2</v>
      </c>
      <c r="M2931" s="41">
        <v>-3.657899796962738E-2</v>
      </c>
      <c r="N2931" s="41">
        <v>-2.9747084279989737E-5</v>
      </c>
    </row>
    <row r="2932" spans="1:14" x14ac:dyDescent="0.25">
      <c r="A2932">
        <v>7820412</v>
      </c>
      <c r="B2932" t="s">
        <v>27</v>
      </c>
      <c r="C2932" t="s">
        <v>6</v>
      </c>
      <c r="D2932" t="s">
        <v>309</v>
      </c>
      <c r="E2932" t="s">
        <v>781</v>
      </c>
      <c r="F2932">
        <v>1.3553808620222281E-4</v>
      </c>
      <c r="G2932">
        <v>43.9</v>
      </c>
      <c r="H2932">
        <v>5.9501219842775814E-3</v>
      </c>
      <c r="I2932">
        <v>82.1</v>
      </c>
      <c r="J2932">
        <v>1.1127676877202492E-2</v>
      </c>
      <c r="K2932">
        <v>63.534999999999997</v>
      </c>
      <c r="L2932">
        <v>8.6114123068582252E-3</v>
      </c>
      <c r="M2932" s="41">
        <v>2.5278225541114807E-2</v>
      </c>
      <c r="N2932" s="41">
        <v>3.4261623124308492E-6</v>
      </c>
    </row>
    <row r="2933" spans="1:14" x14ac:dyDescent="0.25">
      <c r="A2933">
        <v>7820412</v>
      </c>
      <c r="B2933" t="s">
        <v>27</v>
      </c>
      <c r="C2933" t="s">
        <v>6</v>
      </c>
      <c r="D2933" t="s">
        <v>309</v>
      </c>
      <c r="E2933" t="s">
        <v>782</v>
      </c>
      <c r="F2933">
        <v>2.7107617240444562E-4</v>
      </c>
      <c r="G2933">
        <v>69.3</v>
      </c>
      <c r="H2933">
        <v>1.8785578747628082E-2</v>
      </c>
      <c r="I2933">
        <v>74.400000000000006</v>
      </c>
      <c r="J2933">
        <v>2.0168067226890758E-2</v>
      </c>
      <c r="K2933">
        <v>72.094999999999999</v>
      </c>
      <c r="L2933">
        <v>1.9543236649498506E-2</v>
      </c>
      <c r="M2933" s="41">
        <v>-6.3283264636993408E-2</v>
      </c>
      <c r="N2933" s="41">
        <v>-1.7154585155053781E-5</v>
      </c>
    </row>
    <row r="2934" spans="1:14" x14ac:dyDescent="0.25">
      <c r="A2934">
        <v>7820412</v>
      </c>
      <c r="B2934" t="s">
        <v>27</v>
      </c>
      <c r="C2934" t="s">
        <v>6</v>
      </c>
      <c r="D2934" t="s">
        <v>309</v>
      </c>
      <c r="E2934" t="s">
        <v>783</v>
      </c>
      <c r="F2934">
        <v>2.7107617240444562E-4</v>
      </c>
      <c r="G2934">
        <v>46.7</v>
      </c>
      <c r="H2934">
        <v>1.2659257251287611E-2</v>
      </c>
      <c r="I2934">
        <v>77.599999999999994</v>
      </c>
      <c r="J2934">
        <v>2.1035510978584977E-2</v>
      </c>
      <c r="K2934">
        <v>68.25</v>
      </c>
      <c r="L2934">
        <v>1.8500948766603412E-2</v>
      </c>
      <c r="M2934" s="41">
        <v>-3.0318489298224449E-2</v>
      </c>
      <c r="N2934" s="41">
        <v>-8.2186200320478296E-6</v>
      </c>
    </row>
    <row r="2935" spans="1:14" x14ac:dyDescent="0.25">
      <c r="A2935">
        <v>7820412</v>
      </c>
      <c r="B2935" t="s">
        <v>27</v>
      </c>
      <c r="C2935" t="s">
        <v>6</v>
      </c>
      <c r="D2935" t="s">
        <v>784</v>
      </c>
      <c r="E2935" t="s">
        <v>785</v>
      </c>
      <c r="F2935">
        <v>4.0661425860666849E-4</v>
      </c>
      <c r="G2935">
        <v>67.3</v>
      </c>
      <c r="H2935">
        <v>2.7365139604228789E-2</v>
      </c>
      <c r="I2935">
        <v>89.5</v>
      </c>
      <c r="J2935">
        <v>3.639197614529683E-2</v>
      </c>
      <c r="K2935">
        <v>78.275000000000006</v>
      </c>
      <c r="L2935">
        <v>3.182773109243698E-2</v>
      </c>
      <c r="M2935" s="41">
        <v>8.5172161459922791E-2</v>
      </c>
      <c r="N2935" s="41">
        <v>3.4632215285953971E-5</v>
      </c>
    </row>
    <row r="2936" spans="1:14" x14ac:dyDescent="0.25">
      <c r="A2936">
        <v>7820412</v>
      </c>
      <c r="B2936" t="s">
        <v>27</v>
      </c>
      <c r="C2936" t="s">
        <v>6</v>
      </c>
      <c r="D2936" t="s">
        <v>786</v>
      </c>
      <c r="E2936" t="s">
        <v>1189</v>
      </c>
      <c r="F2936">
        <v>2.7107617240444562E-4</v>
      </c>
      <c r="G2936">
        <v>73.8</v>
      </c>
      <c r="H2936">
        <v>2.0005421523448086E-2</v>
      </c>
      <c r="I2936">
        <v>94.5</v>
      </c>
      <c r="J2936">
        <v>2.5616698292220113E-2</v>
      </c>
      <c r="K2936">
        <v>81.679999999999978</v>
      </c>
      <c r="L2936">
        <v>2.2141501761995114E-2</v>
      </c>
      <c r="M2936" s="41">
        <v>-0.20683640241622925</v>
      </c>
      <c r="N2936" s="41">
        <v>-5.6068420280897052E-5</v>
      </c>
    </row>
    <row r="2937" spans="1:14" x14ac:dyDescent="0.25">
      <c r="A2937">
        <v>7820412</v>
      </c>
      <c r="B2937" t="s">
        <v>27</v>
      </c>
      <c r="C2937" t="s">
        <v>6</v>
      </c>
      <c r="D2937" t="s">
        <v>786</v>
      </c>
      <c r="E2937" t="s">
        <v>787</v>
      </c>
      <c r="F2937">
        <v>6.7769043101111417E-4</v>
      </c>
      <c r="G2937">
        <v>76.2</v>
      </c>
      <c r="H2937">
        <v>5.1640010843046903E-2</v>
      </c>
      <c r="I2937">
        <v>95.6</v>
      </c>
      <c r="J2937">
        <v>6.478720520466251E-2</v>
      </c>
      <c r="K2937">
        <v>87.414999999999992</v>
      </c>
      <c r="L2937">
        <v>5.9240309026836538E-2</v>
      </c>
      <c r="M2937" s="41">
        <v>9.941226989030838E-2</v>
      </c>
      <c r="N2937" s="41">
        <v>6.737074402975629E-5</v>
      </c>
    </row>
    <row r="2938" spans="1:14" x14ac:dyDescent="0.25">
      <c r="A2938">
        <v>7820412</v>
      </c>
      <c r="B2938" t="s">
        <v>27</v>
      </c>
      <c r="C2938" t="s">
        <v>6</v>
      </c>
      <c r="D2938" t="s">
        <v>1190</v>
      </c>
      <c r="E2938" t="s">
        <v>1773</v>
      </c>
      <c r="F2938">
        <v>4.0661425860666849E-4</v>
      </c>
      <c r="G2938">
        <v>67.8</v>
      </c>
      <c r="H2938">
        <v>2.7568446733532124E-2</v>
      </c>
      <c r="I2938">
        <v>85.8</v>
      </c>
      <c r="J2938">
        <v>3.4887503388452153E-2</v>
      </c>
      <c r="K2938">
        <v>79.674999999999997</v>
      </c>
      <c r="L2938">
        <v>3.2396991054486311E-2</v>
      </c>
      <c r="M2938" s="41">
        <v>6.2101289629936218E-2</v>
      </c>
      <c r="N2938" s="41">
        <v>2.5251269841394505E-5</v>
      </c>
    </row>
    <row r="2939" spans="1:14" x14ac:dyDescent="0.25">
      <c r="A2939">
        <v>7820412</v>
      </c>
      <c r="B2939" t="s">
        <v>27</v>
      </c>
      <c r="C2939" t="s">
        <v>6</v>
      </c>
      <c r="D2939" t="s">
        <v>788</v>
      </c>
      <c r="E2939" t="s">
        <v>789</v>
      </c>
      <c r="F2939">
        <v>2.7107617240444562E-4</v>
      </c>
      <c r="G2939">
        <v>78.5</v>
      </c>
      <c r="H2939">
        <v>2.1279479533748983E-2</v>
      </c>
      <c r="I2939">
        <v>90.7</v>
      </c>
      <c r="J2939">
        <v>2.4586608837083218E-2</v>
      </c>
      <c r="K2939">
        <v>86.975000000000009</v>
      </c>
      <c r="L2939">
        <v>2.3576850094876662E-2</v>
      </c>
      <c r="M2939" s="41">
        <v>7.8482791781425476E-2</v>
      </c>
      <c r="N2939" s="41">
        <v>2.1274814795723899E-5</v>
      </c>
    </row>
    <row r="2940" spans="1:14" x14ac:dyDescent="0.25">
      <c r="A2940">
        <v>7820412</v>
      </c>
      <c r="B2940" t="s">
        <v>27</v>
      </c>
      <c r="C2940" t="s">
        <v>6</v>
      </c>
      <c r="D2940" t="s">
        <v>80</v>
      </c>
      <c r="E2940" t="s">
        <v>311</v>
      </c>
      <c r="F2940">
        <v>1.3553808620222281E-4</v>
      </c>
      <c r="G2940">
        <v>48.9</v>
      </c>
      <c r="H2940">
        <v>6.6278124152886952E-3</v>
      </c>
      <c r="I2940">
        <v>81.5</v>
      </c>
      <c r="J2940">
        <v>1.1046354025481158E-2</v>
      </c>
      <c r="K2940">
        <v>65.16</v>
      </c>
      <c r="L2940">
        <v>8.8316616969368374E-3</v>
      </c>
      <c r="M2940" s="41">
        <v>-2.326025627553463E-2</v>
      </c>
      <c r="N2940" s="41">
        <v>-3.152650620159207E-6</v>
      </c>
    </row>
    <row r="2941" spans="1:14" x14ac:dyDescent="0.25">
      <c r="A2941">
        <v>7820412</v>
      </c>
      <c r="B2941" t="s">
        <v>27</v>
      </c>
      <c r="C2941" t="s">
        <v>6</v>
      </c>
      <c r="D2941" t="s">
        <v>80</v>
      </c>
      <c r="E2941" t="s">
        <v>312</v>
      </c>
      <c r="F2941">
        <v>8.1322851721333698E-4</v>
      </c>
      <c r="G2941">
        <v>48.5</v>
      </c>
      <c r="H2941">
        <v>3.944158308484684E-2</v>
      </c>
      <c r="I2941">
        <v>69.099999999999994</v>
      </c>
      <c r="J2941">
        <v>5.6194090539441584E-2</v>
      </c>
      <c r="K2941">
        <v>57.474999999999994</v>
      </c>
      <c r="L2941">
        <v>4.6740309026836541E-2</v>
      </c>
      <c r="M2941" s="41">
        <v>-0.13222537934780121</v>
      </c>
      <c r="N2941" s="41">
        <v>-1.0752944918498336E-4</v>
      </c>
    </row>
    <row r="2942" spans="1:14" x14ac:dyDescent="0.25">
      <c r="A2942">
        <v>7820412</v>
      </c>
      <c r="B2942" t="s">
        <v>27</v>
      </c>
      <c r="C2942" t="s">
        <v>6</v>
      </c>
      <c r="D2942" t="s">
        <v>80</v>
      </c>
      <c r="E2942" t="s">
        <v>313</v>
      </c>
      <c r="F2942">
        <v>1.2198427758200055E-3</v>
      </c>
      <c r="G2942">
        <v>42.9</v>
      </c>
      <c r="H2942">
        <v>5.2331255082678232E-2</v>
      </c>
      <c r="I2942">
        <v>78.8</v>
      </c>
      <c r="J2942">
        <v>9.6123610734616435E-2</v>
      </c>
      <c r="K2942">
        <v>60.414999999999999</v>
      </c>
      <c r="L2942">
        <v>7.3696801301165626E-2</v>
      </c>
      <c r="M2942" s="41">
        <v>-4.9523677676916122E-2</v>
      </c>
      <c r="N2942" s="41">
        <v>-6.0411100446224609E-5</v>
      </c>
    </row>
    <row r="2943" spans="1:14" x14ac:dyDescent="0.25">
      <c r="A2943">
        <v>7820412</v>
      </c>
      <c r="B2943" t="s">
        <v>27</v>
      </c>
      <c r="C2943" t="s">
        <v>6</v>
      </c>
      <c r="D2943" t="s">
        <v>80</v>
      </c>
      <c r="E2943" t="s">
        <v>790</v>
      </c>
      <c r="F2943">
        <v>1.7619951206288968E-3</v>
      </c>
      <c r="G2943">
        <v>44.4</v>
      </c>
      <c r="H2943">
        <v>7.8232583355923008E-2</v>
      </c>
      <c r="I2943">
        <v>71.599999999999994</v>
      </c>
      <c r="J2943">
        <v>0.126158850637029</v>
      </c>
      <c r="K2943">
        <v>63.064999999999998</v>
      </c>
      <c r="L2943">
        <v>0.11112022228246136</v>
      </c>
      <c r="M2943" s="41">
        <v>-5.9428367763757706E-2</v>
      </c>
      <c r="N2943" s="41">
        <v>-1.047124940266807E-4</v>
      </c>
    </row>
    <row r="2944" spans="1:14" x14ac:dyDescent="0.25">
      <c r="A2944">
        <v>7820412</v>
      </c>
      <c r="B2944" t="s">
        <v>27</v>
      </c>
      <c r="C2944" t="s">
        <v>6</v>
      </c>
      <c r="D2944" t="s">
        <v>80</v>
      </c>
      <c r="E2944" t="s">
        <v>791</v>
      </c>
      <c r="F2944">
        <v>1.7619951206288968E-3</v>
      </c>
      <c r="G2944">
        <v>46.7</v>
      </c>
      <c r="H2944">
        <v>8.2285172133369486E-2</v>
      </c>
      <c r="I2944">
        <v>77</v>
      </c>
      <c r="J2944">
        <v>0.13567362428842505</v>
      </c>
      <c r="K2944">
        <v>61.674999999999997</v>
      </c>
      <c r="L2944">
        <v>0.10867104906478721</v>
      </c>
      <c r="M2944" s="41">
        <v>-6.0357317328453064E-2</v>
      </c>
      <c r="N2944" s="41">
        <v>-1.0634929862698426E-4</v>
      </c>
    </row>
    <row r="2945" spans="1:14" x14ac:dyDescent="0.25">
      <c r="A2945">
        <v>7820412</v>
      </c>
      <c r="B2945" t="s">
        <v>27</v>
      </c>
      <c r="C2945" t="s">
        <v>6</v>
      </c>
      <c r="D2945" t="s">
        <v>80</v>
      </c>
      <c r="E2945" t="s">
        <v>792</v>
      </c>
      <c r="F2945">
        <v>1.2198427758200055E-3</v>
      </c>
      <c r="G2945">
        <v>39.6</v>
      </c>
      <c r="H2945">
        <v>4.830577392247222E-2</v>
      </c>
      <c r="I2945">
        <v>72.900000000000006</v>
      </c>
      <c r="J2945">
        <v>8.8926538357278415E-2</v>
      </c>
      <c r="K2945">
        <v>61.464999999999996</v>
      </c>
      <c r="L2945">
        <v>7.4977636215776633E-2</v>
      </c>
      <c r="M2945" s="41">
        <v>-7.0738092064857483E-2</v>
      </c>
      <c r="N2945" s="41">
        <v>-8.6289350580606863E-5</v>
      </c>
    </row>
    <row r="2946" spans="1:14" x14ac:dyDescent="0.25">
      <c r="A2946">
        <v>7820412</v>
      </c>
      <c r="B2946" t="s">
        <v>27</v>
      </c>
      <c r="C2946" t="s">
        <v>6</v>
      </c>
      <c r="D2946" t="s">
        <v>80</v>
      </c>
      <c r="E2946" t="s">
        <v>793</v>
      </c>
      <c r="F2946">
        <v>1.626457034426674E-3</v>
      </c>
      <c r="G2946">
        <v>39</v>
      </c>
      <c r="H2946">
        <v>6.3431824342640289E-2</v>
      </c>
      <c r="I2946">
        <v>80</v>
      </c>
      <c r="J2946">
        <v>0.13011656275413391</v>
      </c>
      <c r="K2946">
        <v>69.275000000000006</v>
      </c>
      <c r="L2946">
        <v>0.11267281105990785</v>
      </c>
      <c r="M2946" s="41">
        <v>-2.6522427797317505E-2</v>
      </c>
      <c r="N2946" s="41">
        <v>-4.3137589261020611E-5</v>
      </c>
    </row>
    <row r="2947" spans="1:14" x14ac:dyDescent="0.25">
      <c r="A2947">
        <v>7820412</v>
      </c>
      <c r="B2947" t="s">
        <v>27</v>
      </c>
      <c r="C2947" t="s">
        <v>6</v>
      </c>
      <c r="D2947" t="s">
        <v>80</v>
      </c>
      <c r="E2947" t="s">
        <v>1774</v>
      </c>
      <c r="F2947">
        <v>1.0843046896177825E-3</v>
      </c>
      <c r="G2947">
        <v>63.9</v>
      </c>
      <c r="H2947">
        <v>6.9287069666576301E-2</v>
      </c>
      <c r="I2947">
        <v>81.2</v>
      </c>
      <c r="J2947">
        <v>8.8045540796963945E-2</v>
      </c>
      <c r="K2947">
        <v>71.594999999999999</v>
      </c>
      <c r="L2947">
        <v>7.7630794253185142E-2</v>
      </c>
      <c r="M2947" s="41">
        <v>-2.1509814541786909E-3</v>
      </c>
      <c r="N2947" s="41">
        <v>-2.332319278046832E-6</v>
      </c>
    </row>
    <row r="2948" spans="1:14" x14ac:dyDescent="0.25">
      <c r="A2948">
        <v>7820412</v>
      </c>
      <c r="B2948" t="s">
        <v>27</v>
      </c>
      <c r="C2948" t="s">
        <v>6</v>
      </c>
      <c r="D2948" t="s">
        <v>80</v>
      </c>
      <c r="E2948" t="s">
        <v>794</v>
      </c>
      <c r="F2948">
        <v>6.7769043101111417E-4</v>
      </c>
      <c r="G2948">
        <v>32.1</v>
      </c>
      <c r="H2948">
        <v>2.1753862835456765E-2</v>
      </c>
      <c r="I2948">
        <v>67.7</v>
      </c>
      <c r="J2948">
        <v>4.587964217945243E-2</v>
      </c>
      <c r="K2948">
        <v>50.77</v>
      </c>
      <c r="L2948">
        <v>3.4406343182434268E-2</v>
      </c>
      <c r="M2948" s="41">
        <v>-0.11884272843599319</v>
      </c>
      <c r="N2948" s="41">
        <v>-8.0538579856325018E-5</v>
      </c>
    </row>
    <row r="2949" spans="1:14" x14ac:dyDescent="0.25">
      <c r="A2949">
        <v>7820412</v>
      </c>
      <c r="B2949" t="s">
        <v>27</v>
      </c>
      <c r="C2949" t="s">
        <v>6</v>
      </c>
      <c r="D2949" t="s">
        <v>80</v>
      </c>
      <c r="E2949" t="s">
        <v>1775</v>
      </c>
      <c r="F2949">
        <v>1.0843046896177825E-3</v>
      </c>
      <c r="G2949">
        <v>70.900000000000006</v>
      </c>
      <c r="H2949">
        <v>7.6877202493900787E-2</v>
      </c>
      <c r="I2949">
        <v>83.2</v>
      </c>
      <c r="J2949">
        <v>9.0214150176199506E-2</v>
      </c>
      <c r="K2949">
        <v>72.335000000000008</v>
      </c>
      <c r="L2949">
        <v>7.8433179723502305E-2</v>
      </c>
      <c r="M2949" s="41">
        <v>8.0685028806328773E-3</v>
      </c>
      <c r="N2949" s="41">
        <v>8.7487155116648165E-6</v>
      </c>
    </row>
    <row r="2950" spans="1:14" x14ac:dyDescent="0.25">
      <c r="A2950">
        <v>7820412</v>
      </c>
      <c r="B2950" t="s">
        <v>27</v>
      </c>
      <c r="C2950" t="s">
        <v>6</v>
      </c>
      <c r="D2950" t="s">
        <v>80</v>
      </c>
      <c r="E2950" t="s">
        <v>254</v>
      </c>
      <c r="F2950">
        <v>4.0661425860666849E-4</v>
      </c>
      <c r="G2950">
        <v>50.4</v>
      </c>
      <c r="H2950">
        <v>2.049335863377609E-2</v>
      </c>
      <c r="I2950">
        <v>76</v>
      </c>
      <c r="J2950">
        <v>3.0902683654106804E-2</v>
      </c>
      <c r="K2950">
        <v>66.884999999999991</v>
      </c>
      <c r="L2950">
        <v>2.719639468690702E-2</v>
      </c>
      <c r="M2950" s="41">
        <v>2.0887997001409531E-2</v>
      </c>
      <c r="N2950" s="41">
        <v>8.4933574145064501E-6</v>
      </c>
    </row>
    <row r="2951" spans="1:14" x14ac:dyDescent="0.25">
      <c r="A2951">
        <v>7820412</v>
      </c>
      <c r="B2951" t="s">
        <v>27</v>
      </c>
      <c r="C2951" t="s">
        <v>6</v>
      </c>
      <c r="D2951" t="s">
        <v>82</v>
      </c>
      <c r="E2951" t="s">
        <v>1776</v>
      </c>
      <c r="F2951">
        <v>2.7107617240444562E-4</v>
      </c>
      <c r="G2951">
        <v>89.7</v>
      </c>
      <c r="H2951">
        <v>2.4315532664678775E-2</v>
      </c>
      <c r="I2951">
        <v>88.4</v>
      </c>
      <c r="J2951">
        <v>2.3963133640552994E-2</v>
      </c>
      <c r="K2951">
        <v>87.415000000000006</v>
      </c>
      <c r="L2951">
        <v>2.3696123610734615E-2</v>
      </c>
      <c r="M2951" s="41">
        <v>1.7947673797607422E-2</v>
      </c>
      <c r="N2951" s="41">
        <v>4.8651867166189805E-6</v>
      </c>
    </row>
    <row r="2952" spans="1:14" x14ac:dyDescent="0.25">
      <c r="A2952">
        <v>7820412</v>
      </c>
      <c r="B2952" t="s">
        <v>27</v>
      </c>
      <c r="C2952" t="s">
        <v>6</v>
      </c>
      <c r="D2952" t="s">
        <v>82</v>
      </c>
      <c r="E2952" t="s">
        <v>141</v>
      </c>
      <c r="F2952">
        <v>4.0661425860666849E-4</v>
      </c>
      <c r="G2952">
        <v>78.3</v>
      </c>
      <c r="H2952">
        <v>3.1837896448902142E-2</v>
      </c>
      <c r="I2952">
        <v>87.3</v>
      </c>
      <c r="J2952">
        <v>3.5497424776362155E-2</v>
      </c>
      <c r="K2952">
        <v>77.709999999999994</v>
      </c>
      <c r="L2952">
        <v>3.1597994036324205E-2</v>
      </c>
      <c r="M2952" s="41">
        <v>9.5258122310042381E-3</v>
      </c>
      <c r="N2952" s="41">
        <v>3.8733310779361228E-6</v>
      </c>
    </row>
    <row r="2953" spans="1:14" x14ac:dyDescent="0.25">
      <c r="A2953">
        <v>7820412</v>
      </c>
      <c r="B2953" t="s">
        <v>27</v>
      </c>
      <c r="C2953" t="s">
        <v>6</v>
      </c>
      <c r="D2953" t="s">
        <v>82</v>
      </c>
      <c r="E2953" t="s">
        <v>593</v>
      </c>
      <c r="F2953">
        <v>1.4909189482244511E-3</v>
      </c>
      <c r="G2953">
        <v>55.4</v>
      </c>
      <c r="H2953">
        <v>8.2596909731634596E-2</v>
      </c>
      <c r="I2953">
        <v>78.599999999999994</v>
      </c>
      <c r="J2953">
        <v>0.11718622933044186</v>
      </c>
      <c r="K2953">
        <v>64.294999999999987</v>
      </c>
      <c r="L2953">
        <v>9.5858633776091065E-2</v>
      </c>
      <c r="M2953" s="41">
        <v>-6.471079308539629E-3</v>
      </c>
      <c r="N2953" s="41">
        <v>-9.6478547565649127E-6</v>
      </c>
    </row>
    <row r="2954" spans="1:14" x14ac:dyDescent="0.25">
      <c r="A2954">
        <v>7820412</v>
      </c>
      <c r="B2954" t="s">
        <v>27</v>
      </c>
      <c r="C2954" t="s">
        <v>6</v>
      </c>
      <c r="D2954" t="s">
        <v>82</v>
      </c>
      <c r="E2954" t="s">
        <v>795</v>
      </c>
      <c r="F2954">
        <v>1.626457034426674E-3</v>
      </c>
      <c r="G2954">
        <v>81</v>
      </c>
      <c r="H2954">
        <v>0.13174301978856059</v>
      </c>
      <c r="I2954">
        <v>88</v>
      </c>
      <c r="J2954">
        <v>0.14312821902954731</v>
      </c>
      <c r="K2954">
        <v>82.474999999999994</v>
      </c>
      <c r="L2954">
        <v>0.13414204391433993</v>
      </c>
      <c r="M2954" s="41">
        <v>1.2753030750900507E-3</v>
      </c>
      <c r="N2954" s="41">
        <v>2.0742256575061816E-6</v>
      </c>
    </row>
    <row r="2955" spans="1:14" x14ac:dyDescent="0.25">
      <c r="A2955">
        <v>7820412</v>
      </c>
      <c r="B2955" t="s">
        <v>27</v>
      </c>
      <c r="C2955" t="s">
        <v>6</v>
      </c>
      <c r="D2955" t="s">
        <v>82</v>
      </c>
      <c r="E2955" t="s">
        <v>594</v>
      </c>
      <c r="F2955">
        <v>1.2198427758200055E-3</v>
      </c>
      <c r="G2955">
        <v>45.9</v>
      </c>
      <c r="H2955">
        <v>5.5990783410138252E-2</v>
      </c>
      <c r="I2955">
        <v>73.099999999999994</v>
      </c>
      <c r="J2955">
        <v>8.9170506912442396E-2</v>
      </c>
      <c r="K2955">
        <v>55.564999999999998</v>
      </c>
      <c r="L2955">
        <v>6.7780563838438598E-2</v>
      </c>
      <c r="M2955" s="41">
        <v>-4.4910784810781479E-2</v>
      </c>
      <c r="N2955" s="41">
        <v>-5.4784096407838617E-5</v>
      </c>
    </row>
    <row r="2956" spans="1:14" x14ac:dyDescent="0.25">
      <c r="A2956">
        <v>7820412</v>
      </c>
      <c r="B2956" t="s">
        <v>27</v>
      </c>
      <c r="C2956" t="s">
        <v>6</v>
      </c>
      <c r="D2956" t="s">
        <v>82</v>
      </c>
      <c r="E2956" t="s">
        <v>796</v>
      </c>
      <c r="F2956">
        <v>1.0843046896177825E-3</v>
      </c>
      <c r="G2956">
        <v>70.8</v>
      </c>
      <c r="H2956">
        <v>7.6768772024938994E-2</v>
      </c>
      <c r="I2956">
        <v>80.599999999999994</v>
      </c>
      <c r="J2956">
        <v>8.7394957983193258E-2</v>
      </c>
      <c r="K2956">
        <v>69.39</v>
      </c>
      <c r="L2956">
        <v>7.5239902412577928E-2</v>
      </c>
      <c r="M2956" s="41">
        <v>-3.3532269299030304E-2</v>
      </c>
      <c r="N2956" s="41">
        <v>-3.6359196854464948E-5</v>
      </c>
    </row>
    <row r="2957" spans="1:14" x14ac:dyDescent="0.25">
      <c r="A2957">
        <v>7820412</v>
      </c>
      <c r="B2957" t="s">
        <v>27</v>
      </c>
      <c r="C2957" t="s">
        <v>6</v>
      </c>
      <c r="D2957" t="s">
        <v>82</v>
      </c>
      <c r="E2957" t="s">
        <v>142</v>
      </c>
      <c r="F2957">
        <v>8.1322851721333698E-4</v>
      </c>
      <c r="G2957">
        <v>63.6</v>
      </c>
      <c r="H2957">
        <v>5.172133369476823E-2</v>
      </c>
      <c r="I2957">
        <v>76.3</v>
      </c>
      <c r="J2957">
        <v>6.204933586337761E-2</v>
      </c>
      <c r="K2957">
        <v>70.465000000000003</v>
      </c>
      <c r="L2957">
        <v>5.7304147465437792E-2</v>
      </c>
      <c r="M2957" s="41">
        <v>-1.372036524116993E-3</v>
      </c>
      <c r="N2957" s="41">
        <v>-1.1157792280702029E-6</v>
      </c>
    </row>
    <row r="2958" spans="1:14" x14ac:dyDescent="0.25">
      <c r="A2958">
        <v>7820412</v>
      </c>
      <c r="B2958" t="s">
        <v>27</v>
      </c>
      <c r="C2958" t="s">
        <v>6</v>
      </c>
      <c r="D2958" t="s">
        <v>82</v>
      </c>
      <c r="E2958" t="s">
        <v>1777</v>
      </c>
      <c r="F2958">
        <v>1.2198427758200055E-3</v>
      </c>
      <c r="G2958">
        <v>55.6</v>
      </c>
      <c r="H2958">
        <v>6.7823258335592315E-2</v>
      </c>
      <c r="I2958">
        <v>69.5</v>
      </c>
      <c r="J2958">
        <v>8.4779072919490384E-2</v>
      </c>
      <c r="K2958">
        <v>62.424999999999997</v>
      </c>
      <c r="L2958">
        <v>7.6148685280563844E-2</v>
      </c>
      <c r="M2958" s="41">
        <v>-6.8741448223590851E-2</v>
      </c>
      <c r="N2958" s="41">
        <v>-8.3853759014952247E-5</v>
      </c>
    </row>
    <row r="2959" spans="1:14" x14ac:dyDescent="0.25">
      <c r="A2959">
        <v>7820412</v>
      </c>
      <c r="B2959" t="s">
        <v>27</v>
      </c>
      <c r="C2959" t="s">
        <v>6</v>
      </c>
      <c r="D2959" t="s">
        <v>1204</v>
      </c>
      <c r="E2959" t="s">
        <v>1778</v>
      </c>
      <c r="F2959">
        <v>1.3553808620222281E-4</v>
      </c>
      <c r="G2959">
        <v>58.9</v>
      </c>
      <c r="H2959">
        <v>7.9831932773109238E-3</v>
      </c>
      <c r="I2959">
        <v>88.3</v>
      </c>
      <c r="J2959">
        <v>1.1968013011656274E-2</v>
      </c>
      <c r="K2959">
        <v>70.384999999999991</v>
      </c>
      <c r="L2959">
        <v>9.5398481973434507E-3</v>
      </c>
      <c r="M2959" s="41">
        <v>5.981849879026413E-2</v>
      </c>
      <c r="N2959" s="41">
        <v>8.1076848455223808E-6</v>
      </c>
    </row>
    <row r="2960" spans="1:14" x14ac:dyDescent="0.25">
      <c r="A2960">
        <v>7820412</v>
      </c>
      <c r="B2960" t="s">
        <v>27</v>
      </c>
      <c r="C2960" t="s">
        <v>6</v>
      </c>
      <c r="D2960" t="s">
        <v>512</v>
      </c>
      <c r="E2960" t="s">
        <v>797</v>
      </c>
      <c r="F2960">
        <v>1.3553808620222281E-4</v>
      </c>
      <c r="G2960">
        <v>49.6</v>
      </c>
      <c r="H2960">
        <v>6.7226890756302516E-3</v>
      </c>
      <c r="I2960">
        <v>59.7</v>
      </c>
      <c r="J2960">
        <v>8.0916237462727025E-3</v>
      </c>
      <c r="K2960">
        <v>51.6</v>
      </c>
      <c r="L2960">
        <v>6.9937652480346977E-3</v>
      </c>
      <c r="M2960" s="41">
        <v>-3.1434416770935059E-2</v>
      </c>
      <c r="N2960" s="41">
        <v>-4.2605606900155946E-6</v>
      </c>
    </row>
    <row r="2961" spans="1:14" x14ac:dyDescent="0.25">
      <c r="A2961">
        <v>7820412</v>
      </c>
      <c r="B2961" t="s">
        <v>27</v>
      </c>
      <c r="C2961" t="s">
        <v>6</v>
      </c>
      <c r="D2961" t="s">
        <v>512</v>
      </c>
      <c r="E2961" t="s">
        <v>1779</v>
      </c>
      <c r="F2961">
        <v>6.7769043101111417E-4</v>
      </c>
      <c r="G2961">
        <v>61.2</v>
      </c>
      <c r="H2961">
        <v>4.1474654377880192E-2</v>
      </c>
      <c r="I2961">
        <v>82.2</v>
      </c>
      <c r="J2961">
        <v>5.5706153429113586E-2</v>
      </c>
      <c r="K2961">
        <v>75.989999999999995</v>
      </c>
      <c r="L2961">
        <v>5.149769585253456E-2</v>
      </c>
      <c r="M2961" s="41">
        <v>3.3537477254867554E-2</v>
      </c>
      <c r="N2961" s="41">
        <v>2.272802741587663E-5</v>
      </c>
    </row>
    <row r="2962" spans="1:14" x14ac:dyDescent="0.25">
      <c r="A2962">
        <v>7820412</v>
      </c>
      <c r="B2962" t="s">
        <v>27</v>
      </c>
      <c r="C2962" t="s">
        <v>6</v>
      </c>
      <c r="D2962" t="s">
        <v>512</v>
      </c>
      <c r="E2962" t="s">
        <v>513</v>
      </c>
      <c r="F2962">
        <v>1.7619951206288968E-3</v>
      </c>
      <c r="G2962">
        <v>72.400000000000006</v>
      </c>
      <c r="H2962">
        <v>0.12756844673353213</v>
      </c>
      <c r="I2962">
        <v>91</v>
      </c>
      <c r="J2962">
        <v>0.1603415559772296</v>
      </c>
      <c r="K2962">
        <v>82.975000000000009</v>
      </c>
      <c r="L2962">
        <v>0.14620154513418274</v>
      </c>
      <c r="M2962" s="41">
        <v>3.7127036601305008E-2</v>
      </c>
      <c r="N2962" s="41">
        <v>6.5417657334909879E-5</v>
      </c>
    </row>
    <row r="2963" spans="1:14" x14ac:dyDescent="0.25">
      <c r="A2963">
        <v>7820412</v>
      </c>
      <c r="B2963" t="s">
        <v>27</v>
      </c>
      <c r="C2963" t="s">
        <v>6</v>
      </c>
      <c r="D2963" t="s">
        <v>1211</v>
      </c>
      <c r="E2963" t="s">
        <v>1780</v>
      </c>
      <c r="F2963">
        <v>4.0661425860666849E-4</v>
      </c>
      <c r="G2963">
        <v>50.8</v>
      </c>
      <c r="H2963">
        <v>2.0656004337218759E-2</v>
      </c>
      <c r="I2963">
        <v>87.4</v>
      </c>
      <c r="J2963">
        <v>3.5538086202222825E-2</v>
      </c>
      <c r="K2963">
        <v>74.754999999999995</v>
      </c>
      <c r="L2963">
        <v>3.03964489021415E-2</v>
      </c>
      <c r="M2963" s="41">
        <v>-2.7747059240937233E-2</v>
      </c>
      <c r="N2963" s="41">
        <v>-1.1282349921769003E-5</v>
      </c>
    </row>
    <row r="2964" spans="1:14" x14ac:dyDescent="0.25">
      <c r="A2964">
        <v>7820412</v>
      </c>
      <c r="B2964" t="s">
        <v>27</v>
      </c>
      <c r="C2964" t="s">
        <v>6</v>
      </c>
      <c r="D2964" t="s">
        <v>1589</v>
      </c>
      <c r="E2964" t="s">
        <v>1781</v>
      </c>
      <c r="F2964">
        <v>1.3553808620222281E-4</v>
      </c>
      <c r="G2964">
        <v>67.3</v>
      </c>
      <c r="H2964">
        <v>9.1217132014095956E-3</v>
      </c>
      <c r="I2964">
        <v>89.5</v>
      </c>
      <c r="J2964">
        <v>1.2130658715098941E-2</v>
      </c>
      <c r="K2964">
        <v>77.81</v>
      </c>
      <c r="L2964">
        <v>1.0546218487394957E-2</v>
      </c>
      <c r="M2964" s="41">
        <v>0.11818672716617584</v>
      </c>
      <c r="N2964" s="41">
        <v>1.6018802814607728E-5</v>
      </c>
    </row>
    <row r="2965" spans="1:14" x14ac:dyDescent="0.25">
      <c r="A2965">
        <v>7820412</v>
      </c>
      <c r="B2965" t="s">
        <v>27</v>
      </c>
      <c r="C2965" t="s">
        <v>6</v>
      </c>
      <c r="D2965" t="s">
        <v>1214</v>
      </c>
      <c r="E2965" t="s">
        <v>1782</v>
      </c>
      <c r="F2965">
        <v>6.7769043101111417E-4</v>
      </c>
      <c r="G2965">
        <v>90.2</v>
      </c>
      <c r="H2965">
        <v>6.1127676877202497E-2</v>
      </c>
      <c r="I2965">
        <v>89</v>
      </c>
      <c r="J2965">
        <v>6.0314448359989163E-2</v>
      </c>
      <c r="K2965">
        <v>85.664999999999992</v>
      </c>
      <c r="L2965">
        <v>5.8054350772567091E-2</v>
      </c>
      <c r="M2965" s="41">
        <v>1.7701750621199608E-2</v>
      </c>
      <c r="N2965" s="41">
        <v>1.1996307008132021E-5</v>
      </c>
    </row>
    <row r="2966" spans="1:14" x14ac:dyDescent="0.25">
      <c r="A2966">
        <v>7820412</v>
      </c>
      <c r="B2966" t="s">
        <v>27</v>
      </c>
      <c r="C2966" t="s">
        <v>6</v>
      </c>
      <c r="D2966" t="s">
        <v>1217</v>
      </c>
      <c r="E2966" t="s">
        <v>1783</v>
      </c>
      <c r="F2966">
        <v>5.4215234480889125E-4</v>
      </c>
      <c r="G2966">
        <v>32.5</v>
      </c>
      <c r="H2966">
        <v>1.7619951206288967E-2</v>
      </c>
      <c r="I2966">
        <v>78</v>
      </c>
      <c r="J2966">
        <v>4.2287882895093519E-2</v>
      </c>
      <c r="K2966">
        <v>60.35</v>
      </c>
      <c r="L2966">
        <v>3.2718894009216584E-2</v>
      </c>
      <c r="M2966" s="41">
        <v>-5.4600100964307785E-2</v>
      </c>
      <c r="N2966" s="41">
        <v>-2.9601572764601671E-5</v>
      </c>
    </row>
    <row r="2967" spans="1:14" x14ac:dyDescent="0.25">
      <c r="A2967">
        <v>7820412</v>
      </c>
      <c r="B2967" t="s">
        <v>27</v>
      </c>
      <c r="C2967" t="s">
        <v>6</v>
      </c>
      <c r="D2967" t="s">
        <v>1593</v>
      </c>
      <c r="E2967" t="s">
        <v>1784</v>
      </c>
      <c r="F2967">
        <v>6.7769043101111417E-4</v>
      </c>
      <c r="G2967">
        <v>57.8</v>
      </c>
      <c r="H2967">
        <v>3.91705069124424E-2</v>
      </c>
      <c r="I2967">
        <v>95.3</v>
      </c>
      <c r="J2967">
        <v>6.4583898075359178E-2</v>
      </c>
      <c r="K2967">
        <v>79.474999999999994</v>
      </c>
      <c r="L2967">
        <v>5.3859447004608298E-2</v>
      </c>
      <c r="M2967" s="41">
        <v>0.1232713982462883</v>
      </c>
      <c r="N2967" s="41">
        <v>8.3539847008869822E-5</v>
      </c>
    </row>
    <row r="2968" spans="1:14" x14ac:dyDescent="0.25">
      <c r="A2968">
        <v>7820412</v>
      </c>
      <c r="B2968" t="s">
        <v>27</v>
      </c>
      <c r="C2968" t="s">
        <v>6</v>
      </c>
      <c r="D2968" t="s">
        <v>1220</v>
      </c>
      <c r="E2968" t="s">
        <v>1785</v>
      </c>
      <c r="F2968">
        <v>2.7107617240444562E-4</v>
      </c>
      <c r="G2968">
        <v>52.4</v>
      </c>
      <c r="H2968">
        <v>1.4204391433992949E-2</v>
      </c>
      <c r="I2968">
        <v>80.3</v>
      </c>
      <c r="J2968">
        <v>2.1767416644076984E-2</v>
      </c>
      <c r="K2968">
        <v>66.004999999999995</v>
      </c>
      <c r="L2968">
        <v>1.7892382759555431E-2</v>
      </c>
      <c r="M2968" s="41">
        <v>-4.1505243629217148E-2</v>
      </c>
      <c r="N2968" s="41">
        <v>-1.1251082577722187E-5</v>
      </c>
    </row>
    <row r="2969" spans="1:14" x14ac:dyDescent="0.25">
      <c r="A2969">
        <v>7820412</v>
      </c>
      <c r="B2969" t="s">
        <v>27</v>
      </c>
      <c r="C2969" t="s">
        <v>6</v>
      </c>
      <c r="D2969" t="s">
        <v>92</v>
      </c>
      <c r="E2969" t="s">
        <v>143</v>
      </c>
      <c r="F2969">
        <v>1.3553808620222281E-4</v>
      </c>
      <c r="G2969">
        <v>55.9</v>
      </c>
      <c r="H2969">
        <v>7.5765790187042551E-3</v>
      </c>
      <c r="I2969">
        <v>84.1</v>
      </c>
      <c r="J2969">
        <v>1.1398753049606938E-2</v>
      </c>
      <c r="K2969">
        <v>75.06</v>
      </c>
      <c r="L2969">
        <v>1.0173488750338845E-2</v>
      </c>
      <c r="M2969" s="41">
        <v>2.2688629105687141E-3</v>
      </c>
      <c r="N2969" s="41">
        <v>3.075173367536885E-7</v>
      </c>
    </row>
    <row r="2970" spans="1:14" x14ac:dyDescent="0.25">
      <c r="A2970">
        <v>7820412</v>
      </c>
      <c r="B2970" t="s">
        <v>27</v>
      </c>
      <c r="C2970" t="s">
        <v>6</v>
      </c>
      <c r="D2970" t="s">
        <v>92</v>
      </c>
      <c r="E2970" t="s">
        <v>144</v>
      </c>
      <c r="F2970">
        <v>1.3553808620222281E-4</v>
      </c>
      <c r="G2970">
        <v>66.3</v>
      </c>
      <c r="H2970">
        <v>8.9861751152073722E-3</v>
      </c>
      <c r="I2970">
        <v>86.8</v>
      </c>
      <c r="J2970">
        <v>1.1764705882352939E-2</v>
      </c>
      <c r="K2970">
        <v>80.289999999999992</v>
      </c>
      <c r="L2970">
        <v>1.0882352941176468E-2</v>
      </c>
      <c r="M2970" s="41">
        <v>-1.5041699633002281E-2</v>
      </c>
      <c r="N2970" s="41">
        <v>-2.0387231814858066E-6</v>
      </c>
    </row>
    <row r="2971" spans="1:14" x14ac:dyDescent="0.25">
      <c r="A2971">
        <v>7820412</v>
      </c>
      <c r="B2971" t="s">
        <v>27</v>
      </c>
      <c r="C2971" t="s">
        <v>6</v>
      </c>
      <c r="D2971" t="s">
        <v>97</v>
      </c>
      <c r="E2971" t="s">
        <v>145</v>
      </c>
      <c r="F2971">
        <v>5.4215234480889125E-4</v>
      </c>
      <c r="G2971">
        <v>56.8</v>
      </c>
      <c r="H2971">
        <v>3.0794253185145021E-2</v>
      </c>
      <c r="I2971">
        <v>92.8</v>
      </c>
      <c r="J2971">
        <v>5.0311737598265106E-2</v>
      </c>
      <c r="K2971">
        <v>77.91</v>
      </c>
      <c r="L2971">
        <v>4.2239089184060719E-2</v>
      </c>
      <c r="M2971" s="41">
        <v>1.3339660130441189E-2</v>
      </c>
      <c r="N2971" s="41">
        <v>7.2321280186723709E-6</v>
      </c>
    </row>
    <row r="2972" spans="1:14" x14ac:dyDescent="0.25">
      <c r="A2972">
        <v>7820412</v>
      </c>
      <c r="B2972" t="s">
        <v>27</v>
      </c>
      <c r="C2972" t="s">
        <v>6</v>
      </c>
      <c r="D2972" t="s">
        <v>798</v>
      </c>
      <c r="E2972" t="s">
        <v>799</v>
      </c>
      <c r="F2972">
        <v>5.4215234480889125E-4</v>
      </c>
      <c r="G2972">
        <v>59.1</v>
      </c>
      <c r="H2972">
        <v>3.2041203578205474E-2</v>
      </c>
      <c r="I2972">
        <v>85.4</v>
      </c>
      <c r="J2972">
        <v>4.6299810246679313E-2</v>
      </c>
      <c r="K2972">
        <v>75.150000000000006</v>
      </c>
      <c r="L2972">
        <v>4.0742748712388178E-2</v>
      </c>
      <c r="M2972" s="41">
        <v>5.6203994899988174E-2</v>
      </c>
      <c r="N2972" s="41">
        <v>3.0471127622655554E-5</v>
      </c>
    </row>
    <row r="2973" spans="1:14" x14ac:dyDescent="0.25">
      <c r="A2973">
        <v>7820412</v>
      </c>
      <c r="B2973" t="s">
        <v>27</v>
      </c>
      <c r="C2973" t="s">
        <v>6</v>
      </c>
      <c r="D2973" t="s">
        <v>371</v>
      </c>
      <c r="E2973" t="s">
        <v>400</v>
      </c>
      <c r="F2973">
        <v>5.4215234480889125E-4</v>
      </c>
      <c r="G2973">
        <v>69.400000000000006</v>
      </c>
      <c r="H2973">
        <v>3.7625372729737053E-2</v>
      </c>
      <c r="I2973">
        <v>81.900000000000006</v>
      </c>
      <c r="J2973">
        <v>4.4402277039848198E-2</v>
      </c>
      <c r="K2973">
        <v>76.58</v>
      </c>
      <c r="L2973">
        <v>4.151802656546489E-2</v>
      </c>
      <c r="M2973" s="41">
        <v>-4.0268309414386749E-2</v>
      </c>
      <c r="N2973" s="41">
        <v>-2.1831558370499727E-5</v>
      </c>
    </row>
    <row r="2974" spans="1:14" x14ac:dyDescent="0.25">
      <c r="A2974">
        <v>7820412</v>
      </c>
      <c r="B2974" t="s">
        <v>27</v>
      </c>
      <c r="C2974" t="s">
        <v>6</v>
      </c>
      <c r="D2974" t="s">
        <v>371</v>
      </c>
      <c r="E2974" t="s">
        <v>401</v>
      </c>
      <c r="F2974">
        <v>2.7107617240444562E-4</v>
      </c>
      <c r="G2974">
        <v>76.099999999999994</v>
      </c>
      <c r="H2974">
        <v>2.062889671997831E-2</v>
      </c>
      <c r="I2974">
        <v>91</v>
      </c>
      <c r="J2974">
        <v>2.4667931688804552E-2</v>
      </c>
      <c r="K2974">
        <v>86.609999999999985</v>
      </c>
      <c r="L2974">
        <v>2.347790729194903E-2</v>
      </c>
      <c r="M2974" s="41">
        <v>2.8562339022755623E-2</v>
      </c>
      <c r="N2974" s="41">
        <v>7.7425695372067278E-6</v>
      </c>
    </row>
    <row r="2975" spans="1:14" x14ac:dyDescent="0.25">
      <c r="A2975">
        <v>7820412</v>
      </c>
      <c r="B2975" t="s">
        <v>27</v>
      </c>
      <c r="C2975" t="s">
        <v>6</v>
      </c>
      <c r="D2975" t="s">
        <v>800</v>
      </c>
      <c r="E2975" t="s">
        <v>801</v>
      </c>
      <c r="F2975">
        <v>1.4909189482244511E-3</v>
      </c>
      <c r="G2975">
        <v>48.5</v>
      </c>
      <c r="H2975">
        <v>7.2309568988885881E-2</v>
      </c>
      <c r="I2975">
        <v>88</v>
      </c>
      <c r="J2975">
        <v>0.1312008674437517</v>
      </c>
      <c r="K2975">
        <v>72.614999999999995</v>
      </c>
      <c r="L2975">
        <v>0.10826307942531851</v>
      </c>
      <c r="M2975" s="41">
        <v>1.6725001856684685E-2</v>
      </c>
      <c r="N2975" s="41">
        <v>2.4935622177220322E-5</v>
      </c>
    </row>
    <row r="2976" spans="1:14" x14ac:dyDescent="0.25">
      <c r="A2976">
        <v>7820412</v>
      </c>
      <c r="B2976" t="s">
        <v>27</v>
      </c>
      <c r="C2976" t="s">
        <v>6</v>
      </c>
      <c r="D2976" t="s">
        <v>800</v>
      </c>
      <c r="E2976" t="s">
        <v>802</v>
      </c>
      <c r="F2976">
        <v>1.0843046896177825E-3</v>
      </c>
      <c r="G2976">
        <v>60.7</v>
      </c>
      <c r="H2976">
        <v>6.5817294659799394E-2</v>
      </c>
      <c r="I2976">
        <v>93.3</v>
      </c>
      <c r="J2976">
        <v>0.10116562754133911</v>
      </c>
      <c r="K2976">
        <v>76.905000000000001</v>
      </c>
      <c r="L2976">
        <v>8.3388452155055567E-2</v>
      </c>
      <c r="M2976" s="41">
        <v>7.9206198453903198E-2</v>
      </c>
      <c r="N2976" s="41">
        <v>8.5883652430363997E-5</v>
      </c>
    </row>
    <row r="2977" spans="1:14" x14ac:dyDescent="0.25">
      <c r="A2977">
        <v>7820412</v>
      </c>
      <c r="B2977" t="s">
        <v>27</v>
      </c>
      <c r="C2977" t="s">
        <v>6</v>
      </c>
      <c r="D2977" t="s">
        <v>800</v>
      </c>
      <c r="E2977" t="s">
        <v>803</v>
      </c>
      <c r="F2977">
        <v>9.4876660341555979E-4</v>
      </c>
      <c r="G2977">
        <v>45.3</v>
      </c>
      <c r="H2977">
        <v>4.2979127134724855E-2</v>
      </c>
      <c r="I2977">
        <v>86.9</v>
      </c>
      <c r="J2977">
        <v>8.2447817836812154E-2</v>
      </c>
      <c r="K2977">
        <v>66.33</v>
      </c>
      <c r="L2977">
        <v>6.2931688804554076E-2</v>
      </c>
      <c r="M2977" s="41">
        <v>2.5880960747599602E-2</v>
      </c>
      <c r="N2977" s="41">
        <v>2.45549912216315E-5</v>
      </c>
    </row>
    <row r="2978" spans="1:14" x14ac:dyDescent="0.25">
      <c r="A2978">
        <v>7820412</v>
      </c>
      <c r="B2978" t="s">
        <v>27</v>
      </c>
      <c r="C2978" t="s">
        <v>6</v>
      </c>
      <c r="D2978" t="s">
        <v>804</v>
      </c>
      <c r="E2978" t="s">
        <v>805</v>
      </c>
      <c r="F2978">
        <v>2.7107617240444562E-4</v>
      </c>
      <c r="G2978">
        <v>74.599999999999994</v>
      </c>
      <c r="H2978">
        <v>2.0222282461371643E-2</v>
      </c>
      <c r="I2978">
        <v>89</v>
      </c>
      <c r="J2978">
        <v>2.4125779343995662E-2</v>
      </c>
      <c r="K2978">
        <v>83.225000000000009</v>
      </c>
      <c r="L2978">
        <v>2.2560314448359989E-2</v>
      </c>
      <c r="M2978" s="41">
        <v>3.5386510193347931E-2</v>
      </c>
      <c r="N2978" s="41">
        <v>9.592439737963657E-6</v>
      </c>
    </row>
    <row r="2979" spans="1:14" x14ac:dyDescent="0.25">
      <c r="A2979">
        <v>7820412</v>
      </c>
      <c r="B2979" t="s">
        <v>27</v>
      </c>
      <c r="C2979" t="s">
        <v>6</v>
      </c>
      <c r="D2979" t="s">
        <v>806</v>
      </c>
      <c r="E2979" t="s">
        <v>807</v>
      </c>
      <c r="F2979">
        <v>1.7619951206288968E-3</v>
      </c>
      <c r="G2979">
        <v>46.2</v>
      </c>
      <c r="H2979">
        <v>8.140417457305503E-2</v>
      </c>
      <c r="I2979">
        <v>71.099999999999994</v>
      </c>
      <c r="J2979">
        <v>0.12527785307671455</v>
      </c>
      <c r="K2979">
        <v>60.414999999999999</v>
      </c>
      <c r="L2979">
        <v>0.10645093521279479</v>
      </c>
      <c r="M2979" s="41">
        <v>-0.11818750947713852</v>
      </c>
      <c r="N2979" s="41">
        <v>-2.0824581501799956E-4</v>
      </c>
    </row>
    <row r="2980" spans="1:14" x14ac:dyDescent="0.25">
      <c r="A2980">
        <v>7820412</v>
      </c>
      <c r="B2980" t="s">
        <v>27</v>
      </c>
      <c r="C2980" t="s">
        <v>6</v>
      </c>
      <c r="D2980" t="s">
        <v>808</v>
      </c>
      <c r="E2980" t="s">
        <v>809</v>
      </c>
      <c r="F2980">
        <v>4.0661425860666849E-4</v>
      </c>
      <c r="G2980">
        <v>92.4</v>
      </c>
      <c r="H2980">
        <v>3.757115749525617E-2</v>
      </c>
      <c r="I2980">
        <v>95.8</v>
      </c>
      <c r="J2980">
        <v>3.8953645974518843E-2</v>
      </c>
      <c r="K2980">
        <v>93.72</v>
      </c>
      <c r="L2980">
        <v>3.8107888316616968E-2</v>
      </c>
      <c r="M2980" s="41">
        <v>8.0091759562492371E-2</v>
      </c>
      <c r="N2980" s="41">
        <v>3.2566451435006387E-5</v>
      </c>
    </row>
    <row r="2981" spans="1:14" x14ac:dyDescent="0.25">
      <c r="A2981">
        <v>7820412</v>
      </c>
      <c r="B2981" t="s">
        <v>27</v>
      </c>
      <c r="C2981" t="s">
        <v>6</v>
      </c>
      <c r="D2981" t="s">
        <v>808</v>
      </c>
      <c r="E2981" t="s">
        <v>810</v>
      </c>
      <c r="F2981">
        <v>5.4215234480889125E-4</v>
      </c>
      <c r="G2981">
        <v>66.900000000000006</v>
      </c>
      <c r="H2981">
        <v>3.6269991867714825E-2</v>
      </c>
      <c r="I2981">
        <v>81</v>
      </c>
      <c r="J2981">
        <v>4.3914339929520194E-2</v>
      </c>
      <c r="K2981">
        <v>72.610000000000014</v>
      </c>
      <c r="L2981">
        <v>3.9365681756573602E-2</v>
      </c>
      <c r="M2981" s="41">
        <v>2.8258066624403E-2</v>
      </c>
      <c r="N2981" s="41">
        <v>1.5320177080185956E-5</v>
      </c>
    </row>
    <row r="2982" spans="1:14" x14ac:dyDescent="0.25">
      <c r="A2982">
        <v>7820412</v>
      </c>
      <c r="B2982" t="s">
        <v>27</v>
      </c>
      <c r="C2982" t="s">
        <v>6</v>
      </c>
      <c r="D2982" t="s">
        <v>808</v>
      </c>
      <c r="E2982" t="s">
        <v>1786</v>
      </c>
      <c r="F2982">
        <v>5.4215234480889125E-4</v>
      </c>
      <c r="G2982">
        <v>79.2</v>
      </c>
      <c r="H2982">
        <v>4.2938465708864192E-2</v>
      </c>
      <c r="I2982">
        <v>88.7</v>
      </c>
      <c r="J2982">
        <v>4.8088912984548655E-2</v>
      </c>
      <c r="K2982">
        <v>83.835000000000008</v>
      </c>
      <c r="L2982">
        <v>4.5451341827053404E-2</v>
      </c>
      <c r="M2982" s="41">
        <v>2.4671658873558044E-2</v>
      </c>
      <c r="N2982" s="41">
        <v>1.3375797708624582E-5</v>
      </c>
    </row>
    <row r="2983" spans="1:14" x14ac:dyDescent="0.25">
      <c r="A2983">
        <v>7820412</v>
      </c>
      <c r="B2983" t="s">
        <v>27</v>
      </c>
      <c r="C2983" t="s">
        <v>6</v>
      </c>
      <c r="D2983" t="s">
        <v>1236</v>
      </c>
      <c r="E2983" t="s">
        <v>1787</v>
      </c>
      <c r="F2983">
        <v>1.4909189482244511E-3</v>
      </c>
      <c r="G2983">
        <v>58.2</v>
      </c>
      <c r="H2983">
        <v>8.6771482786663065E-2</v>
      </c>
      <c r="I2983">
        <v>70.3</v>
      </c>
      <c r="J2983">
        <v>0.10481160206017891</v>
      </c>
      <c r="K2983">
        <v>64.794999999999987</v>
      </c>
      <c r="L2983">
        <v>9.6604093250203291E-2</v>
      </c>
      <c r="M2983" s="41">
        <v>-0.14936801791191101</v>
      </c>
      <c r="N2983" s="41">
        <v>-2.2269560816359733E-4</v>
      </c>
    </row>
    <row r="2984" spans="1:14" x14ac:dyDescent="0.25">
      <c r="A2984">
        <v>7820412</v>
      </c>
      <c r="B2984" t="s">
        <v>27</v>
      </c>
      <c r="C2984" t="s">
        <v>6</v>
      </c>
      <c r="D2984" t="s">
        <v>100</v>
      </c>
      <c r="E2984" t="s">
        <v>1788</v>
      </c>
      <c r="F2984">
        <v>4.0661425860666849E-4</v>
      </c>
      <c r="G2984">
        <v>41.2</v>
      </c>
      <c r="H2984">
        <v>1.6752507454594744E-2</v>
      </c>
      <c r="I2984">
        <v>90.6</v>
      </c>
      <c r="J2984">
        <v>3.6839251829764164E-2</v>
      </c>
      <c r="K2984">
        <v>72.460000000000008</v>
      </c>
      <c r="L2984">
        <v>2.9463269178639201E-2</v>
      </c>
      <c r="M2984" s="41">
        <v>8.2238264381885529E-2</v>
      </c>
      <c r="N2984" s="41">
        <v>3.343925090073958E-5</v>
      </c>
    </row>
    <row r="2985" spans="1:14" x14ac:dyDescent="0.25">
      <c r="A2985">
        <v>7820412</v>
      </c>
      <c r="B2985" t="s">
        <v>27</v>
      </c>
      <c r="C2985" t="s">
        <v>6</v>
      </c>
      <c r="D2985" t="s">
        <v>811</v>
      </c>
      <c r="E2985" t="s">
        <v>812</v>
      </c>
      <c r="F2985">
        <v>6.7769043101111417E-4</v>
      </c>
      <c r="G2985">
        <v>63.2</v>
      </c>
      <c r="H2985">
        <v>4.283003523990242E-2</v>
      </c>
      <c r="I2985">
        <v>75.5</v>
      </c>
      <c r="J2985">
        <v>5.1165627541339118E-2</v>
      </c>
      <c r="K2985">
        <v>69.284999999999997</v>
      </c>
      <c r="L2985">
        <v>4.6953781512605042E-2</v>
      </c>
      <c r="M2985" s="41">
        <v>-7.4147365987300873E-2</v>
      </c>
      <c r="N2985" s="41">
        <v>-5.0248960414272752E-5</v>
      </c>
    </row>
    <row r="2986" spans="1:14" x14ac:dyDescent="0.25">
      <c r="A2986">
        <v>7820412</v>
      </c>
      <c r="B2986" t="s">
        <v>27</v>
      </c>
      <c r="C2986" t="s">
        <v>6</v>
      </c>
      <c r="D2986" t="s">
        <v>207</v>
      </c>
      <c r="E2986" t="s">
        <v>813</v>
      </c>
      <c r="F2986">
        <v>2.7107617240444562E-4</v>
      </c>
      <c r="G2986">
        <v>67.7</v>
      </c>
      <c r="H2986">
        <v>1.835185687178097E-2</v>
      </c>
      <c r="I2986">
        <v>82.6</v>
      </c>
      <c r="J2986">
        <v>2.2390891840607208E-2</v>
      </c>
      <c r="K2986">
        <v>80.400000000000006</v>
      </c>
      <c r="L2986">
        <v>2.1794524261317429E-2</v>
      </c>
      <c r="M2986" s="41">
        <v>5.9525653719902039E-2</v>
      </c>
      <c r="N2986" s="41">
        <v>1.6135986370263496E-5</v>
      </c>
    </row>
    <row r="2987" spans="1:14" x14ac:dyDescent="0.25">
      <c r="A2987">
        <v>7820412</v>
      </c>
      <c r="B2987" t="s">
        <v>27</v>
      </c>
      <c r="C2987" t="s">
        <v>6</v>
      </c>
      <c r="D2987" t="s">
        <v>207</v>
      </c>
      <c r="E2987" t="s">
        <v>585</v>
      </c>
      <c r="F2987">
        <v>5.4215234480889125E-4</v>
      </c>
      <c r="G2987">
        <v>60.2</v>
      </c>
      <c r="H2987">
        <v>3.2637571157495257E-2</v>
      </c>
      <c r="I2987">
        <v>77.5</v>
      </c>
      <c r="J2987">
        <v>4.2016806722689072E-2</v>
      </c>
      <c r="K2987">
        <v>70.210000000000008</v>
      </c>
      <c r="L2987">
        <v>3.8064516129032257E-2</v>
      </c>
      <c r="M2987" s="41">
        <v>5.2410893142223358E-2</v>
      </c>
      <c r="N2987" s="41">
        <v>2.8414688610584633E-5</v>
      </c>
    </row>
    <row r="2988" spans="1:14" x14ac:dyDescent="0.25">
      <c r="A2988">
        <v>7820412</v>
      </c>
      <c r="B2988" t="s">
        <v>27</v>
      </c>
      <c r="C2988" t="s">
        <v>6</v>
      </c>
      <c r="D2988" t="s">
        <v>613</v>
      </c>
      <c r="E2988" t="s">
        <v>814</v>
      </c>
      <c r="F2988">
        <v>4.0661425860666849E-4</v>
      </c>
      <c r="G2988">
        <v>55.2</v>
      </c>
      <c r="H2988">
        <v>2.2445107075088101E-2</v>
      </c>
      <c r="I2988">
        <v>85.6</v>
      </c>
      <c r="J2988">
        <v>3.4806180536730819E-2</v>
      </c>
      <c r="K2988">
        <v>74.594999999999999</v>
      </c>
      <c r="L2988">
        <v>3.0331390620764436E-2</v>
      </c>
      <c r="M2988" s="41">
        <v>-0.12198418378829956</v>
      </c>
      <c r="N2988" s="41">
        <v>-4.9600508452819018E-5</v>
      </c>
    </row>
    <row r="2989" spans="1:14" x14ac:dyDescent="0.25">
      <c r="A2989">
        <v>7820412</v>
      </c>
      <c r="B2989" t="s">
        <v>27</v>
      </c>
      <c r="C2989" t="s">
        <v>6</v>
      </c>
      <c r="D2989" t="s">
        <v>815</v>
      </c>
      <c r="E2989" t="s">
        <v>816</v>
      </c>
      <c r="F2989">
        <v>1.626457034426674E-3</v>
      </c>
      <c r="G2989">
        <v>41.8</v>
      </c>
      <c r="H2989">
        <v>6.7985904039034969E-2</v>
      </c>
      <c r="I2989">
        <v>81.5</v>
      </c>
      <c r="J2989">
        <v>0.13255624830577392</v>
      </c>
      <c r="K2989">
        <v>66.97</v>
      </c>
      <c r="L2989">
        <v>0.10892382759555436</v>
      </c>
      <c r="M2989" s="41">
        <v>4.6275205910205841E-2</v>
      </c>
      <c r="N2989" s="41">
        <v>7.5264634172197086E-5</v>
      </c>
    </row>
    <row r="2990" spans="1:14" x14ac:dyDescent="0.25">
      <c r="A2990">
        <v>7820412</v>
      </c>
      <c r="B2990" t="s">
        <v>27</v>
      </c>
      <c r="C2990" t="s">
        <v>6</v>
      </c>
      <c r="D2990" t="s">
        <v>817</v>
      </c>
      <c r="E2990" t="s">
        <v>818</v>
      </c>
      <c r="F2990">
        <v>2.7107617240444562E-4</v>
      </c>
      <c r="G2990">
        <v>60.8</v>
      </c>
      <c r="H2990">
        <v>1.6481431282190293E-2</v>
      </c>
      <c r="I2990">
        <v>89.1</v>
      </c>
      <c r="J2990">
        <v>2.4152886961236103E-2</v>
      </c>
      <c r="K2990">
        <v>80.704999999999998</v>
      </c>
      <c r="L2990">
        <v>2.1877202493900783E-2</v>
      </c>
      <c r="M2990" s="41">
        <v>6.261482834815979E-2</v>
      </c>
      <c r="N2990" s="41">
        <v>1.6973388004380532E-5</v>
      </c>
    </row>
    <row r="2991" spans="1:14" x14ac:dyDescent="0.25">
      <c r="A2991">
        <v>7820412</v>
      </c>
      <c r="B2991" t="s">
        <v>27</v>
      </c>
      <c r="C2991" t="s">
        <v>6</v>
      </c>
      <c r="D2991" t="s">
        <v>615</v>
      </c>
      <c r="E2991" t="s">
        <v>634</v>
      </c>
      <c r="F2991">
        <v>5.4215234480889125E-4</v>
      </c>
      <c r="G2991">
        <v>37.5</v>
      </c>
      <c r="H2991">
        <v>2.0330712930333422E-2</v>
      </c>
      <c r="I2991">
        <v>89.3</v>
      </c>
      <c r="J2991">
        <v>4.8414204391433985E-2</v>
      </c>
      <c r="K2991">
        <v>74.004999999999995</v>
      </c>
      <c r="L2991">
        <v>4.0121984277581992E-2</v>
      </c>
      <c r="M2991" s="41">
        <v>9.6037223935127258E-2</v>
      </c>
      <c r="N2991" s="41">
        <v>5.206680614536582E-5</v>
      </c>
    </row>
    <row r="2992" spans="1:14" x14ac:dyDescent="0.25">
      <c r="A2992">
        <v>7820412</v>
      </c>
      <c r="B2992" t="s">
        <v>27</v>
      </c>
      <c r="C2992" t="s">
        <v>6</v>
      </c>
      <c r="D2992" t="s">
        <v>615</v>
      </c>
      <c r="E2992" t="s">
        <v>635</v>
      </c>
      <c r="F2992">
        <v>4.0661425860666849E-4</v>
      </c>
      <c r="G2992">
        <v>38.700000000000003</v>
      </c>
      <c r="H2992">
        <v>1.5735971808078071E-2</v>
      </c>
      <c r="I2992">
        <v>72</v>
      </c>
      <c r="J2992">
        <v>2.9276226619680133E-2</v>
      </c>
      <c r="K2992">
        <v>64.144999999999996</v>
      </c>
      <c r="L2992">
        <v>2.608227161832475E-2</v>
      </c>
      <c r="M2992" s="41">
        <v>-3.6665897816419601E-2</v>
      </c>
      <c r="N2992" s="41">
        <v>-1.490887685677132E-5</v>
      </c>
    </row>
    <row r="2993" spans="1:14" x14ac:dyDescent="0.25">
      <c r="A2993">
        <v>7820412</v>
      </c>
      <c r="B2993" t="s">
        <v>27</v>
      </c>
      <c r="C2993" t="s">
        <v>6</v>
      </c>
      <c r="D2993" t="s">
        <v>1608</v>
      </c>
      <c r="E2993" t="s">
        <v>1789</v>
      </c>
      <c r="F2993">
        <v>1.3553808620222281E-4</v>
      </c>
      <c r="G2993">
        <v>59.8</v>
      </c>
      <c r="H2993">
        <v>8.1051775548929231E-3</v>
      </c>
      <c r="I2993">
        <v>94.7</v>
      </c>
      <c r="J2993">
        <v>1.2835456763350501E-2</v>
      </c>
      <c r="K2993">
        <v>73.525000000000006</v>
      </c>
      <c r="L2993">
        <v>9.9654377880184324E-3</v>
      </c>
      <c r="M2993" s="41">
        <v>0.10749375075101852</v>
      </c>
      <c r="N2993" s="41">
        <v>1.4569497255491802E-5</v>
      </c>
    </row>
    <row r="2994" spans="1:14" x14ac:dyDescent="0.25">
      <c r="A2994">
        <v>7820412</v>
      </c>
      <c r="B2994" t="s">
        <v>27</v>
      </c>
      <c r="C2994" t="s">
        <v>6</v>
      </c>
      <c r="D2994" t="s">
        <v>376</v>
      </c>
      <c r="E2994" t="s">
        <v>402</v>
      </c>
      <c r="F2994">
        <v>6.78E-4</v>
      </c>
      <c r="G2994">
        <v>49</v>
      </c>
      <c r="H2994">
        <v>3.3222000000000002E-2</v>
      </c>
      <c r="I2994">
        <v>92.3</v>
      </c>
      <c r="J2994">
        <v>6.2579399999999993E-2</v>
      </c>
      <c r="K2994">
        <v>76.334999999999994</v>
      </c>
      <c r="L2994">
        <v>5.1755129999999996E-2</v>
      </c>
      <c r="M2994" s="41">
        <v>0.11247394979000092</v>
      </c>
      <c r="N2994" s="41">
        <v>7.6257337957620627E-5</v>
      </c>
    </row>
    <row r="2995" spans="1:14" x14ac:dyDescent="0.25">
      <c r="A2995">
        <v>7820412</v>
      </c>
      <c r="B2995" t="s">
        <v>27</v>
      </c>
      <c r="C2995" t="s">
        <v>6</v>
      </c>
      <c r="D2995" t="s">
        <v>102</v>
      </c>
      <c r="E2995" t="s">
        <v>146</v>
      </c>
      <c r="F2995">
        <v>4.0661425860666849E-4</v>
      </c>
      <c r="G2995">
        <v>79.599999999999994</v>
      </c>
      <c r="H2995">
        <v>3.236649498509081E-2</v>
      </c>
      <c r="I2995">
        <v>88</v>
      </c>
      <c r="J2995">
        <v>3.5782054757386828E-2</v>
      </c>
      <c r="K2995">
        <v>82.6</v>
      </c>
      <c r="L2995">
        <v>3.3586337760910814E-2</v>
      </c>
      <c r="M2995" s="41">
        <v>4.472721740603447E-2</v>
      </c>
      <c r="N2995" s="41">
        <v>1.8186724345093985E-5</v>
      </c>
    </row>
    <row r="2996" spans="1:14" x14ac:dyDescent="0.25">
      <c r="A2996">
        <v>7820412</v>
      </c>
      <c r="B2996" t="s">
        <v>27</v>
      </c>
      <c r="C2996" t="s">
        <v>6</v>
      </c>
      <c r="D2996" t="s">
        <v>821</v>
      </c>
      <c r="E2996" t="s">
        <v>822</v>
      </c>
      <c r="F2996">
        <v>1.3553808620222281E-4</v>
      </c>
      <c r="G2996">
        <v>67.3</v>
      </c>
      <c r="H2996">
        <v>9.1217132014095956E-3</v>
      </c>
      <c r="I2996">
        <v>87</v>
      </c>
      <c r="J2996">
        <v>1.1791813499593384E-2</v>
      </c>
      <c r="K2996">
        <v>73.355000000000004</v>
      </c>
      <c r="L2996">
        <v>9.9423963133640544E-3</v>
      </c>
      <c r="M2996" s="41">
        <v>3.4940309822559357E-2</v>
      </c>
      <c r="N2996" s="41">
        <v>4.7357427246624228E-6</v>
      </c>
    </row>
    <row r="2997" spans="1:14" x14ac:dyDescent="0.25">
      <c r="A2997">
        <v>7820412</v>
      </c>
      <c r="B2997" t="s">
        <v>27</v>
      </c>
      <c r="C2997" t="s">
        <v>6</v>
      </c>
      <c r="D2997" t="s">
        <v>823</v>
      </c>
      <c r="E2997" t="s">
        <v>824</v>
      </c>
      <c r="F2997">
        <v>1.3553808620222281E-4</v>
      </c>
      <c r="G2997">
        <v>58.5</v>
      </c>
      <c r="H2997">
        <v>7.9289780428300344E-3</v>
      </c>
      <c r="I2997">
        <v>77.3</v>
      </c>
      <c r="J2997">
        <v>1.0477094063431823E-2</v>
      </c>
      <c r="K2997">
        <v>70.905000000000001</v>
      </c>
      <c r="L2997">
        <v>9.6103280021686086E-3</v>
      </c>
      <c r="M2997" s="41">
        <v>-4.3915469199419022E-2</v>
      </c>
      <c r="N2997" s="41">
        <v>-5.9522186499619158E-6</v>
      </c>
    </row>
    <row r="2998" spans="1:14" x14ac:dyDescent="0.25">
      <c r="A2998">
        <v>7820412</v>
      </c>
      <c r="B2998" t="s">
        <v>27</v>
      </c>
      <c r="C2998" t="s">
        <v>6</v>
      </c>
      <c r="D2998" t="s">
        <v>823</v>
      </c>
      <c r="E2998" t="s">
        <v>1246</v>
      </c>
      <c r="F2998">
        <v>1.3553808620222281E-4</v>
      </c>
      <c r="G2998">
        <v>72.900000000000006</v>
      </c>
      <c r="H2998">
        <v>9.8807264841420436E-3</v>
      </c>
      <c r="I2998">
        <v>92.2</v>
      </c>
      <c r="J2998">
        <v>1.2496611547844944E-2</v>
      </c>
      <c r="K2998">
        <v>85.38</v>
      </c>
      <c r="L2998">
        <v>1.1572241799945784E-2</v>
      </c>
      <c r="M2998" s="41">
        <v>-0.27778893709182739</v>
      </c>
      <c r="N2998" s="41">
        <v>-3.7650980901575948E-5</v>
      </c>
    </row>
    <row r="2999" spans="1:14" x14ac:dyDescent="0.25">
      <c r="A2999">
        <v>7820412</v>
      </c>
      <c r="B2999" t="s">
        <v>27</v>
      </c>
      <c r="C2999" t="s">
        <v>6</v>
      </c>
      <c r="D2999" t="s">
        <v>823</v>
      </c>
      <c r="E2999" t="s">
        <v>825</v>
      </c>
      <c r="F2999">
        <v>5.4215234480889125E-4</v>
      </c>
      <c r="G2999">
        <v>53.8</v>
      </c>
      <c r="H2999">
        <v>2.9167796150718347E-2</v>
      </c>
      <c r="I2999">
        <v>83</v>
      </c>
      <c r="J2999">
        <v>4.4998644619137974E-2</v>
      </c>
      <c r="K2999">
        <v>69.625</v>
      </c>
      <c r="L2999">
        <v>3.774735700731905E-2</v>
      </c>
      <c r="M2999" s="41">
        <v>-3.8194723427295685E-2</v>
      </c>
      <c r="N2999" s="41">
        <v>-2.0707358865435446E-5</v>
      </c>
    </row>
    <row r="3000" spans="1:14" x14ac:dyDescent="0.25">
      <c r="A3000">
        <v>7820412</v>
      </c>
      <c r="B3000" t="s">
        <v>27</v>
      </c>
      <c r="C3000" t="s">
        <v>6</v>
      </c>
      <c r="D3000" t="s">
        <v>823</v>
      </c>
      <c r="E3000" t="s">
        <v>1247</v>
      </c>
      <c r="F3000">
        <v>1.3553808620222281E-4</v>
      </c>
      <c r="G3000">
        <v>54.2</v>
      </c>
      <c r="H3000">
        <v>7.346164272160477E-3</v>
      </c>
      <c r="I3000">
        <v>75.400000000000006</v>
      </c>
      <c r="J3000">
        <v>1.02195716996476E-2</v>
      </c>
      <c r="K3000">
        <v>66.195000000000007</v>
      </c>
      <c r="L3000">
        <v>8.9719436161561396E-3</v>
      </c>
      <c r="M3000" s="41">
        <v>6.8322829902172089E-2</v>
      </c>
      <c r="N3000" s="41">
        <v>9.2603456088604063E-6</v>
      </c>
    </row>
    <row r="3001" spans="1:14" x14ac:dyDescent="0.25">
      <c r="A3001">
        <v>7820412</v>
      </c>
      <c r="B3001" t="s">
        <v>27</v>
      </c>
      <c r="C3001" t="s">
        <v>6</v>
      </c>
      <c r="D3001" t="s">
        <v>827</v>
      </c>
      <c r="E3001" t="s">
        <v>1790</v>
      </c>
      <c r="F3001">
        <v>8.1322851721333698E-4</v>
      </c>
      <c r="G3001">
        <v>71.3</v>
      </c>
      <c r="H3001">
        <v>5.7983193277310927E-2</v>
      </c>
      <c r="I3001">
        <v>88.7</v>
      </c>
      <c r="J3001">
        <v>7.2133369476822987E-2</v>
      </c>
      <c r="K3001">
        <v>76.150000000000006</v>
      </c>
      <c r="L3001">
        <v>6.1927351585795619E-2</v>
      </c>
      <c r="M3001" s="41">
        <v>1.6793886199593544E-2</v>
      </c>
      <c r="N3001" s="41">
        <v>1.3657267172344981E-5</v>
      </c>
    </row>
    <row r="3002" spans="1:14" x14ac:dyDescent="0.25">
      <c r="A3002">
        <v>7820412</v>
      </c>
      <c r="B3002" t="s">
        <v>27</v>
      </c>
      <c r="C3002" t="s">
        <v>6</v>
      </c>
      <c r="D3002" t="s">
        <v>827</v>
      </c>
      <c r="E3002" t="s">
        <v>828</v>
      </c>
      <c r="F3002">
        <v>2.7107617240444562E-4</v>
      </c>
      <c r="G3002">
        <v>31.3</v>
      </c>
      <c r="H3002">
        <v>8.4846841962591488E-3</v>
      </c>
      <c r="I3002">
        <v>61.9</v>
      </c>
      <c r="J3002">
        <v>1.6779615071835185E-2</v>
      </c>
      <c r="K3002">
        <v>48.83</v>
      </c>
      <c r="L3002">
        <v>1.3236649498509079E-2</v>
      </c>
      <c r="M3002" s="41">
        <v>-0.10911074280738831</v>
      </c>
      <c r="N3002" s="41">
        <v>-2.9577322528432718E-5</v>
      </c>
    </row>
    <row r="3003" spans="1:14" x14ac:dyDescent="0.25">
      <c r="A3003">
        <v>7820412</v>
      </c>
      <c r="B3003" t="s">
        <v>27</v>
      </c>
      <c r="C3003" t="s">
        <v>6</v>
      </c>
      <c r="D3003" t="s">
        <v>827</v>
      </c>
      <c r="E3003" t="s">
        <v>829</v>
      </c>
      <c r="F3003">
        <v>1.4909189482244511E-3</v>
      </c>
      <c r="G3003">
        <v>17.899999999999999</v>
      </c>
      <c r="H3003">
        <v>2.6687449173217675E-2</v>
      </c>
      <c r="I3003">
        <v>63.3</v>
      </c>
      <c r="J3003">
        <v>9.4375169422607749E-2</v>
      </c>
      <c r="K3003">
        <v>49.9</v>
      </c>
      <c r="L3003">
        <v>7.4396855516400115E-2</v>
      </c>
      <c r="M3003" s="41">
        <v>-3.4655343741178513E-2</v>
      </c>
      <c r="N3003" s="41">
        <v>-5.1668308640954686E-5</v>
      </c>
    </row>
    <row r="3004" spans="1:14" x14ac:dyDescent="0.25">
      <c r="A3004">
        <v>7820412</v>
      </c>
      <c r="B3004" t="s">
        <v>27</v>
      </c>
      <c r="C3004" t="s">
        <v>6</v>
      </c>
      <c r="D3004" t="s">
        <v>827</v>
      </c>
      <c r="E3004" t="s">
        <v>830</v>
      </c>
      <c r="F3004">
        <v>2.7107617240444562E-4</v>
      </c>
      <c r="G3004">
        <v>67.8</v>
      </c>
      <c r="H3004">
        <v>1.8378964489021411E-2</v>
      </c>
      <c r="I3004">
        <v>86.4</v>
      </c>
      <c r="J3004">
        <v>2.3420981295744103E-2</v>
      </c>
      <c r="K3004">
        <v>73.27</v>
      </c>
      <c r="L3004">
        <v>1.9861751152073729E-2</v>
      </c>
      <c r="M3004" s="41">
        <v>5.9805414639413357E-3</v>
      </c>
      <c r="N3004" s="41">
        <v>1.6211822889512971E-6</v>
      </c>
    </row>
    <row r="3005" spans="1:14" x14ac:dyDescent="0.25">
      <c r="A3005">
        <v>7820412</v>
      </c>
      <c r="B3005" t="s">
        <v>27</v>
      </c>
      <c r="C3005" t="s">
        <v>6</v>
      </c>
      <c r="D3005" t="s">
        <v>827</v>
      </c>
      <c r="E3005" t="s">
        <v>831</v>
      </c>
      <c r="F3005">
        <v>5.4215234480889125E-4</v>
      </c>
      <c r="G3005">
        <v>40.799999999999997</v>
      </c>
      <c r="H3005">
        <v>2.2119815668202761E-2</v>
      </c>
      <c r="I3005">
        <v>83.9</v>
      </c>
      <c r="J3005">
        <v>4.5486581729465979E-2</v>
      </c>
      <c r="K3005">
        <v>64.534999999999997</v>
      </c>
      <c r="L3005">
        <v>3.4987801572241795E-2</v>
      </c>
      <c r="M3005" s="41">
        <v>8.0928772687911987E-2</v>
      </c>
      <c r="N3005" s="41">
        <v>4.3875723875257237E-5</v>
      </c>
    </row>
    <row r="3006" spans="1:14" x14ac:dyDescent="0.25">
      <c r="A3006">
        <v>7820412</v>
      </c>
      <c r="B3006" t="s">
        <v>27</v>
      </c>
      <c r="C3006" t="s">
        <v>6</v>
      </c>
      <c r="D3006" t="s">
        <v>827</v>
      </c>
      <c r="E3006" t="s">
        <v>832</v>
      </c>
      <c r="F3006">
        <v>1.3553808620222283E-3</v>
      </c>
      <c r="G3006">
        <v>30.8</v>
      </c>
      <c r="H3006">
        <v>4.1745730550284632E-2</v>
      </c>
      <c r="I3006">
        <v>71.8</v>
      </c>
      <c r="J3006">
        <v>9.7316345893195988E-2</v>
      </c>
      <c r="K3006">
        <v>54.325000000000003</v>
      </c>
      <c r="L3006">
        <v>7.3631065329357565E-2</v>
      </c>
      <c r="M3006" s="41">
        <v>-1.8440984422340989E-4</v>
      </c>
      <c r="N3006" s="41">
        <v>-2.4994557362891012E-7</v>
      </c>
    </row>
    <row r="3007" spans="1:14" x14ac:dyDescent="0.25">
      <c r="A3007">
        <v>7820412</v>
      </c>
      <c r="B3007" t="s">
        <v>27</v>
      </c>
      <c r="C3007" t="s">
        <v>6</v>
      </c>
      <c r="D3007" t="s">
        <v>827</v>
      </c>
      <c r="E3007" t="s">
        <v>833</v>
      </c>
      <c r="F3007">
        <v>1.4909189482244511E-3</v>
      </c>
      <c r="G3007">
        <v>21.8</v>
      </c>
      <c r="H3007">
        <v>3.2502033071293034E-2</v>
      </c>
      <c r="I3007">
        <v>71.7</v>
      </c>
      <c r="J3007">
        <v>0.10689888858769316</v>
      </c>
      <c r="K3007">
        <v>44.894999999999996</v>
      </c>
      <c r="L3007">
        <v>6.6934806180536724E-2</v>
      </c>
      <c r="M3007" s="41">
        <v>-3.9459165185689926E-2</v>
      </c>
      <c r="N3007" s="41">
        <v>-5.8830417056463702E-5</v>
      </c>
    </row>
    <row r="3008" spans="1:14" x14ac:dyDescent="0.25">
      <c r="A3008">
        <v>7820412</v>
      </c>
      <c r="B3008" t="s">
        <v>27</v>
      </c>
      <c r="C3008" t="s">
        <v>6</v>
      </c>
      <c r="D3008" t="s">
        <v>827</v>
      </c>
      <c r="E3008" t="s">
        <v>1791</v>
      </c>
      <c r="F3008">
        <v>8.1322851721333698E-4</v>
      </c>
      <c r="G3008">
        <v>30.1</v>
      </c>
      <c r="H3008">
        <v>2.4478178368121443E-2</v>
      </c>
      <c r="I3008">
        <v>64.7</v>
      </c>
      <c r="J3008">
        <v>5.2615885063702905E-2</v>
      </c>
      <c r="K3008">
        <v>50.655000000000001</v>
      </c>
      <c r="L3008">
        <v>4.1194090539441584E-2</v>
      </c>
      <c r="M3008" s="41">
        <v>-7.8356742858886719E-2</v>
      </c>
      <c r="N3008" s="41">
        <v>-6.3721937808799173E-5</v>
      </c>
    </row>
    <row r="3009" spans="1:14" x14ac:dyDescent="0.25">
      <c r="A3009">
        <v>7820412</v>
      </c>
      <c r="B3009" t="s">
        <v>27</v>
      </c>
      <c r="C3009" t="s">
        <v>6</v>
      </c>
      <c r="D3009" t="s">
        <v>827</v>
      </c>
      <c r="E3009" t="s">
        <v>834</v>
      </c>
      <c r="F3009">
        <v>9.4876660341555979E-4</v>
      </c>
      <c r="G3009">
        <v>46.3</v>
      </c>
      <c r="H3009">
        <v>4.3927893738140412E-2</v>
      </c>
      <c r="I3009">
        <v>82.3</v>
      </c>
      <c r="J3009">
        <v>7.8083491461100565E-2</v>
      </c>
      <c r="K3009">
        <v>63.914999999999992</v>
      </c>
      <c r="L3009">
        <v>6.0640417457305494E-2</v>
      </c>
      <c r="M3009" s="41">
        <v>3.4516945481300354E-2</v>
      </c>
      <c r="N3009" s="41">
        <v>3.2748525124573395E-5</v>
      </c>
    </row>
    <row r="3010" spans="1:14" x14ac:dyDescent="0.25">
      <c r="A3010">
        <v>7820412</v>
      </c>
      <c r="B3010" t="s">
        <v>27</v>
      </c>
      <c r="C3010" t="s">
        <v>6</v>
      </c>
      <c r="D3010" t="s">
        <v>827</v>
      </c>
      <c r="E3010" t="s">
        <v>508</v>
      </c>
      <c r="F3010">
        <v>1.4909189482244511E-3</v>
      </c>
      <c r="G3010">
        <v>68.8</v>
      </c>
      <c r="H3010">
        <v>0.10257522363784223</v>
      </c>
      <c r="I3010">
        <v>83.3</v>
      </c>
      <c r="J3010">
        <v>0.12419354838709677</v>
      </c>
      <c r="K3010">
        <v>75.414999999999992</v>
      </c>
      <c r="L3010">
        <v>0.11243765248034697</v>
      </c>
      <c r="M3010" s="41">
        <v>-7.0492895320057869E-3</v>
      </c>
      <c r="N3010" s="41">
        <v>-1.0509919334787702E-5</v>
      </c>
    </row>
    <row r="3011" spans="1:14" x14ac:dyDescent="0.25">
      <c r="A3011">
        <v>7820412</v>
      </c>
      <c r="B3011" t="s">
        <v>27</v>
      </c>
      <c r="C3011" t="s">
        <v>6</v>
      </c>
      <c r="D3011" t="s">
        <v>827</v>
      </c>
      <c r="E3011" t="s">
        <v>835</v>
      </c>
      <c r="F3011">
        <v>1.7619951206288968E-3</v>
      </c>
      <c r="G3011">
        <v>24.1</v>
      </c>
      <c r="H3011">
        <v>4.2464082407156413E-2</v>
      </c>
      <c r="I3011">
        <v>69.400000000000006</v>
      </c>
      <c r="J3011">
        <v>0.12228246137164545</v>
      </c>
      <c r="K3011">
        <v>52.844999999999999</v>
      </c>
      <c r="L3011">
        <v>9.3112632149634042E-2</v>
      </c>
      <c r="M3011" s="41">
        <v>-1.5534618869423866E-2</v>
      </c>
      <c r="N3011" s="41">
        <v>-2.7371922648754442E-5</v>
      </c>
    </row>
    <row r="3012" spans="1:14" x14ac:dyDescent="0.25">
      <c r="A3012">
        <v>7820412</v>
      </c>
      <c r="B3012" t="s">
        <v>27</v>
      </c>
      <c r="C3012" t="s">
        <v>6</v>
      </c>
      <c r="D3012" t="s">
        <v>827</v>
      </c>
      <c r="E3012" t="s">
        <v>836</v>
      </c>
      <c r="F3012">
        <v>6.7769043101111417E-4</v>
      </c>
      <c r="G3012">
        <v>57.1</v>
      </c>
      <c r="H3012">
        <v>3.8696123610734622E-2</v>
      </c>
      <c r="I3012">
        <v>78.5</v>
      </c>
      <c r="J3012">
        <v>5.3198698834372463E-2</v>
      </c>
      <c r="K3012">
        <v>70.594999999999999</v>
      </c>
      <c r="L3012">
        <v>4.7841555977229604E-2</v>
      </c>
      <c r="M3012" s="41">
        <v>-5.5236656218767166E-2</v>
      </c>
      <c r="N3012" s="41">
        <v>-3.7433353360509058E-5</v>
      </c>
    </row>
    <row r="3013" spans="1:14" x14ac:dyDescent="0.25">
      <c r="A3013">
        <v>7820412</v>
      </c>
      <c r="B3013" t="s">
        <v>27</v>
      </c>
      <c r="C3013" t="s">
        <v>6</v>
      </c>
      <c r="D3013" t="s">
        <v>346</v>
      </c>
      <c r="E3013" t="s">
        <v>837</v>
      </c>
      <c r="F3013">
        <v>1.2198427758200055E-3</v>
      </c>
      <c r="G3013">
        <v>34.200000000000003</v>
      </c>
      <c r="H3013">
        <v>4.1718622933044194E-2</v>
      </c>
      <c r="I3013">
        <v>74.3</v>
      </c>
      <c r="J3013">
        <v>9.0634318243426409E-2</v>
      </c>
      <c r="K3013">
        <v>52.690000000000005</v>
      </c>
      <c r="L3013">
        <v>6.4273515857956098E-2</v>
      </c>
      <c r="M3013" s="41">
        <v>-6.3394919037818909E-2</v>
      </c>
      <c r="N3013" s="41">
        <v>-7.7331834011977531E-5</v>
      </c>
    </row>
    <row r="3014" spans="1:14" x14ac:dyDescent="0.25">
      <c r="A3014">
        <v>7820412</v>
      </c>
      <c r="B3014" t="s">
        <v>27</v>
      </c>
      <c r="C3014" t="s">
        <v>6</v>
      </c>
      <c r="D3014" t="s">
        <v>346</v>
      </c>
      <c r="E3014" t="s">
        <v>1792</v>
      </c>
      <c r="F3014">
        <v>1.3553808620222283E-3</v>
      </c>
      <c r="G3014">
        <v>33.299999999999997</v>
      </c>
      <c r="H3014">
        <v>4.5134182705340198E-2</v>
      </c>
      <c r="I3014">
        <v>64.900000000000006</v>
      </c>
      <c r="J3014">
        <v>8.7964217945242631E-2</v>
      </c>
      <c r="K3014">
        <v>52.93</v>
      </c>
      <c r="L3014">
        <v>7.1740309026836549E-2</v>
      </c>
      <c r="M3014" s="41">
        <v>-0.14537996053695679</v>
      </c>
      <c r="N3014" s="41">
        <v>-1.9704521623333803E-4</v>
      </c>
    </row>
    <row r="3015" spans="1:14" x14ac:dyDescent="0.25">
      <c r="A3015">
        <v>7820412</v>
      </c>
      <c r="B3015" t="s">
        <v>27</v>
      </c>
      <c r="C3015" t="s">
        <v>6</v>
      </c>
      <c r="D3015" t="s">
        <v>346</v>
      </c>
      <c r="E3015" t="s">
        <v>838</v>
      </c>
      <c r="F3015">
        <v>1.626457034426674E-3</v>
      </c>
      <c r="G3015">
        <v>32.1</v>
      </c>
      <c r="H3015">
        <v>5.2209270805096235E-2</v>
      </c>
      <c r="I3015">
        <v>65.099999999999994</v>
      </c>
      <c r="J3015">
        <v>0.10588235294117647</v>
      </c>
      <c r="K3015">
        <v>47.5</v>
      </c>
      <c r="L3015">
        <v>7.7256709135267013E-2</v>
      </c>
      <c r="M3015" s="41">
        <v>-0.17932255566120148</v>
      </c>
      <c r="N3015" s="41">
        <v>-2.9166043208652992E-4</v>
      </c>
    </row>
    <row r="3016" spans="1:14" x14ac:dyDescent="0.25">
      <c r="A3016">
        <v>7820412</v>
      </c>
      <c r="B3016" t="s">
        <v>27</v>
      </c>
      <c r="C3016" t="s">
        <v>6</v>
      </c>
      <c r="D3016" t="s">
        <v>346</v>
      </c>
      <c r="E3016" t="s">
        <v>758</v>
      </c>
      <c r="F3016">
        <v>2.7107617240444567E-3</v>
      </c>
      <c r="G3016">
        <v>28.8</v>
      </c>
      <c r="H3016">
        <v>7.8069937652480353E-2</v>
      </c>
      <c r="I3016">
        <v>68.5</v>
      </c>
      <c r="J3016">
        <v>0.18568717809704527</v>
      </c>
      <c r="K3016">
        <v>49.839999999999996</v>
      </c>
      <c r="L3016">
        <v>0.13510436432637571</v>
      </c>
      <c r="M3016" s="41">
        <v>-6.8827152252197266E-2</v>
      </c>
      <c r="N3016" s="41">
        <v>-1.8657400990023656E-4</v>
      </c>
    </row>
    <row r="3017" spans="1:14" x14ac:dyDescent="0.25">
      <c r="A3017">
        <v>7820412</v>
      </c>
      <c r="B3017" t="s">
        <v>27</v>
      </c>
      <c r="C3017" t="s">
        <v>6</v>
      </c>
      <c r="D3017" t="s">
        <v>346</v>
      </c>
      <c r="E3017" t="s">
        <v>839</v>
      </c>
      <c r="F3017">
        <v>2.5752236378422336E-3</v>
      </c>
      <c r="G3017">
        <v>45.1</v>
      </c>
      <c r="H3017">
        <v>0.11614258606668475</v>
      </c>
      <c r="I3017">
        <v>78.900000000000006</v>
      </c>
      <c r="J3017">
        <v>0.20318514502575225</v>
      </c>
      <c r="K3017">
        <v>64.504999999999995</v>
      </c>
      <c r="L3017">
        <v>0.16611480075901328</v>
      </c>
      <c r="M3017" s="41">
        <v>-7.8687788918614388E-3</v>
      </c>
      <c r="N3017" s="41">
        <v>-2.0263865403275593E-5</v>
      </c>
    </row>
    <row r="3018" spans="1:14" x14ac:dyDescent="0.25">
      <c r="A3018">
        <v>7820412</v>
      </c>
      <c r="B3018" t="s">
        <v>27</v>
      </c>
      <c r="C3018" t="s">
        <v>6</v>
      </c>
      <c r="D3018" t="s">
        <v>1272</v>
      </c>
      <c r="E3018" t="s">
        <v>1793</v>
      </c>
      <c r="F3018">
        <v>5.4215234480889125E-4</v>
      </c>
      <c r="G3018">
        <v>97.2</v>
      </c>
      <c r="H3018">
        <v>5.2697207915424232E-2</v>
      </c>
      <c r="I3018">
        <v>89.5</v>
      </c>
      <c r="J3018">
        <v>4.8522634860395764E-2</v>
      </c>
      <c r="K3018">
        <v>88.674999999999997</v>
      </c>
      <c r="L3018">
        <v>4.807535917592843E-2</v>
      </c>
      <c r="M3018" s="41">
        <v>4.1640941053628922E-2</v>
      </c>
      <c r="N3018" s="41">
        <v>2.2575733832273742E-5</v>
      </c>
    </row>
    <row r="3019" spans="1:14" x14ac:dyDescent="0.25">
      <c r="A3019">
        <v>7820412</v>
      </c>
      <c r="B3019" t="s">
        <v>27</v>
      </c>
      <c r="C3019" t="s">
        <v>6</v>
      </c>
      <c r="D3019" t="s">
        <v>1272</v>
      </c>
      <c r="E3019" t="s">
        <v>1794</v>
      </c>
      <c r="F3019">
        <v>1.3553808620222281E-4</v>
      </c>
      <c r="G3019">
        <v>93.7</v>
      </c>
      <c r="H3019">
        <v>1.2699918677148278E-2</v>
      </c>
      <c r="I3019">
        <v>84.3</v>
      </c>
      <c r="J3019">
        <v>1.1425860666847382E-2</v>
      </c>
      <c r="K3019">
        <v>87.024999999999991</v>
      </c>
      <c r="L3019">
        <v>1.1795201951748439E-2</v>
      </c>
      <c r="M3019" s="41">
        <v>-1.3323664665222168E-2</v>
      </c>
      <c r="N3019" s="41">
        <v>-1.8058640099243924E-6</v>
      </c>
    </row>
    <row r="3020" spans="1:14" x14ac:dyDescent="0.25">
      <c r="A3020">
        <v>7820412</v>
      </c>
      <c r="B3020" t="s">
        <v>27</v>
      </c>
      <c r="C3020" t="s">
        <v>6</v>
      </c>
      <c r="D3020" t="s">
        <v>840</v>
      </c>
      <c r="E3020" t="s">
        <v>841</v>
      </c>
      <c r="F3020">
        <v>1.0843046896177825E-3</v>
      </c>
      <c r="G3020">
        <v>64.2</v>
      </c>
      <c r="H3020">
        <v>6.9612361073461637E-2</v>
      </c>
      <c r="I3020">
        <v>83.7</v>
      </c>
      <c r="J3020">
        <v>9.07563025210084E-2</v>
      </c>
      <c r="K3020">
        <v>70.05</v>
      </c>
      <c r="L3020">
        <v>7.5955543507725667E-2</v>
      </c>
      <c r="M3020" s="41">
        <v>4.7048602253198624E-2</v>
      </c>
      <c r="N3020" s="41">
        <v>5.1015020063105039E-5</v>
      </c>
    </row>
    <row r="3021" spans="1:14" x14ac:dyDescent="0.25">
      <c r="A3021">
        <v>7820412</v>
      </c>
      <c r="B3021" t="s">
        <v>27</v>
      </c>
      <c r="C3021" t="s">
        <v>6</v>
      </c>
      <c r="D3021" t="s">
        <v>209</v>
      </c>
      <c r="E3021" t="s">
        <v>842</v>
      </c>
      <c r="F3021">
        <v>4.0661425860666849E-4</v>
      </c>
      <c r="G3021">
        <v>61.3</v>
      </c>
      <c r="H3021">
        <v>2.4925454052588777E-2</v>
      </c>
      <c r="I3021">
        <v>78.099999999999994</v>
      </c>
      <c r="J3021">
        <v>3.1756573597180808E-2</v>
      </c>
      <c r="K3021">
        <v>67.61</v>
      </c>
      <c r="L3021">
        <v>2.7491190024396855E-2</v>
      </c>
      <c r="M3021" s="41">
        <v>-3.1048770993947983E-2</v>
      </c>
      <c r="N3021" s="41">
        <v>-1.2624872998352392E-5</v>
      </c>
    </row>
    <row r="3022" spans="1:14" x14ac:dyDescent="0.25">
      <c r="A3022">
        <v>7820412</v>
      </c>
      <c r="B3022" t="s">
        <v>27</v>
      </c>
      <c r="C3022" t="s">
        <v>6</v>
      </c>
      <c r="D3022" t="s">
        <v>209</v>
      </c>
      <c r="E3022" t="s">
        <v>1795</v>
      </c>
      <c r="F3022">
        <v>9.4876660341555979E-4</v>
      </c>
      <c r="G3022">
        <v>58.7</v>
      </c>
      <c r="H3022">
        <v>5.569259962049336E-2</v>
      </c>
      <c r="I3022">
        <v>81.900000000000006</v>
      </c>
      <c r="J3022">
        <v>7.7703984819734354E-2</v>
      </c>
      <c r="K3022">
        <v>72.900000000000006</v>
      </c>
      <c r="L3022">
        <v>6.916508538899431E-2</v>
      </c>
      <c r="M3022" s="41">
        <v>2.2865992039442062E-2</v>
      </c>
      <c r="N3022" s="41">
        <v>2.1694489600988674E-5</v>
      </c>
    </row>
    <row r="3023" spans="1:14" x14ac:dyDescent="0.25">
      <c r="A3023">
        <v>7820412</v>
      </c>
      <c r="B3023" t="s">
        <v>27</v>
      </c>
      <c r="C3023" t="s">
        <v>6</v>
      </c>
      <c r="D3023" t="s">
        <v>209</v>
      </c>
      <c r="E3023" t="s">
        <v>1796</v>
      </c>
      <c r="F3023">
        <v>5.4215234480889125E-4</v>
      </c>
      <c r="G3023">
        <v>65.5</v>
      </c>
      <c r="H3023">
        <v>3.5510978584982374E-2</v>
      </c>
      <c r="I3023">
        <v>76.7</v>
      </c>
      <c r="J3023">
        <v>4.1583084846841957E-2</v>
      </c>
      <c r="K3023">
        <v>75.634999999999991</v>
      </c>
      <c r="L3023">
        <v>4.1005692599620482E-2</v>
      </c>
      <c r="M3023" s="41">
        <v>-4.9732733517885208E-2</v>
      </c>
      <c r="N3023" s="41">
        <v>-2.6962718090477204E-5</v>
      </c>
    </row>
    <row r="3024" spans="1:14" x14ac:dyDescent="0.25">
      <c r="A3024">
        <v>7820412</v>
      </c>
      <c r="B3024" t="s">
        <v>27</v>
      </c>
      <c r="C3024" t="s">
        <v>6</v>
      </c>
      <c r="D3024" t="s">
        <v>209</v>
      </c>
      <c r="E3024" t="s">
        <v>314</v>
      </c>
      <c r="F3024">
        <v>1.0843046896177825E-3</v>
      </c>
      <c r="G3024">
        <v>48</v>
      </c>
      <c r="H3024">
        <v>5.204662510165356E-2</v>
      </c>
      <c r="I3024">
        <v>75.099999999999994</v>
      </c>
      <c r="J3024">
        <v>8.1431282190295454E-2</v>
      </c>
      <c r="K3024">
        <v>62.14</v>
      </c>
      <c r="L3024">
        <v>6.7378693412849008E-2</v>
      </c>
      <c r="M3024" s="41">
        <v>-7.1840539574623108E-2</v>
      </c>
      <c r="N3024" s="41">
        <v>-7.7897033965435732E-5</v>
      </c>
    </row>
    <row r="3025" spans="1:14" x14ac:dyDescent="0.25">
      <c r="A3025">
        <v>7820412</v>
      </c>
      <c r="B3025" t="s">
        <v>27</v>
      </c>
      <c r="C3025" t="s">
        <v>6</v>
      </c>
      <c r="D3025" t="s">
        <v>209</v>
      </c>
      <c r="E3025" t="s">
        <v>1727</v>
      </c>
      <c r="F3025">
        <v>9.4876660341555979E-4</v>
      </c>
      <c r="G3025">
        <v>82.9</v>
      </c>
      <c r="H3025">
        <v>7.8652751423149911E-2</v>
      </c>
      <c r="I3025">
        <v>88.3</v>
      </c>
      <c r="J3025">
        <v>8.3776091081593923E-2</v>
      </c>
      <c r="K3025">
        <v>78.674999999999997</v>
      </c>
      <c r="L3025">
        <v>7.4644212523719167E-2</v>
      </c>
      <c r="M3025" s="41">
        <v>6.5767563879489899E-2</v>
      </c>
      <c r="N3025" s="41">
        <v>6.239806819685949E-5</v>
      </c>
    </row>
    <row r="3026" spans="1:14" x14ac:dyDescent="0.25">
      <c r="A3026">
        <v>7820412</v>
      </c>
      <c r="B3026" t="s">
        <v>27</v>
      </c>
      <c r="C3026" t="s">
        <v>6</v>
      </c>
      <c r="D3026" t="s">
        <v>209</v>
      </c>
      <c r="E3026" t="s">
        <v>843</v>
      </c>
      <c r="F3026">
        <v>5.4215234480889125E-4</v>
      </c>
      <c r="G3026">
        <v>57.1</v>
      </c>
      <c r="H3026">
        <v>3.095689888858769E-2</v>
      </c>
      <c r="I3026">
        <v>77.400000000000006</v>
      </c>
      <c r="J3026">
        <v>4.1962591488208183E-2</v>
      </c>
      <c r="K3026">
        <v>66.204999999999998</v>
      </c>
      <c r="L3026">
        <v>3.5893195988072647E-2</v>
      </c>
      <c r="M3026" s="41">
        <v>-6.7751683294773102E-2</v>
      </c>
      <c r="N3026" s="41">
        <v>-3.6731733963010626E-5</v>
      </c>
    </row>
    <row r="3027" spans="1:14" x14ac:dyDescent="0.25">
      <c r="A3027">
        <v>7820412</v>
      </c>
      <c r="B3027" t="s">
        <v>27</v>
      </c>
      <c r="C3027" t="s">
        <v>6</v>
      </c>
      <c r="D3027" t="s">
        <v>209</v>
      </c>
      <c r="E3027" t="s">
        <v>844</v>
      </c>
      <c r="F3027">
        <v>5.4215234480889125E-4</v>
      </c>
      <c r="G3027">
        <v>53.4</v>
      </c>
      <c r="H3027">
        <v>2.8950935212794793E-2</v>
      </c>
      <c r="I3027">
        <v>78.3</v>
      </c>
      <c r="J3027">
        <v>4.245052859853618E-2</v>
      </c>
      <c r="K3027">
        <v>64.98</v>
      </c>
      <c r="L3027">
        <v>3.5229059365681756E-2</v>
      </c>
      <c r="M3027" s="41">
        <v>-3.5182297229766846E-2</v>
      </c>
      <c r="N3027" s="41">
        <v>-1.9074164938881455E-5</v>
      </c>
    </row>
    <row r="3028" spans="1:14" x14ac:dyDescent="0.25">
      <c r="A3028">
        <v>7820412</v>
      </c>
      <c r="B3028" t="s">
        <v>27</v>
      </c>
      <c r="C3028" t="s">
        <v>6</v>
      </c>
      <c r="D3028" t="s">
        <v>209</v>
      </c>
      <c r="E3028" t="s">
        <v>845</v>
      </c>
      <c r="F3028">
        <v>4.0661425860666849E-4</v>
      </c>
      <c r="G3028">
        <v>55.5</v>
      </c>
      <c r="H3028">
        <v>2.2567091352670102E-2</v>
      </c>
      <c r="I3028">
        <v>79.599999999999994</v>
      </c>
      <c r="J3028">
        <v>3.236649498509081E-2</v>
      </c>
      <c r="K3028">
        <v>64.039999999999992</v>
      </c>
      <c r="L3028">
        <v>2.6039577121171047E-2</v>
      </c>
      <c r="M3028" s="41">
        <v>-4.749809205532074E-2</v>
      </c>
      <c r="N3028" s="41">
        <v>-1.9313401486305532E-5</v>
      </c>
    </row>
    <row r="3029" spans="1:14" x14ac:dyDescent="0.25">
      <c r="A3029">
        <v>7820412</v>
      </c>
      <c r="B3029" t="s">
        <v>27</v>
      </c>
      <c r="C3029" t="s">
        <v>6</v>
      </c>
      <c r="D3029" t="s">
        <v>209</v>
      </c>
      <c r="E3029" t="s">
        <v>846</v>
      </c>
      <c r="F3029">
        <v>5.4215234480889125E-4</v>
      </c>
      <c r="G3029">
        <v>49.6</v>
      </c>
      <c r="H3029">
        <v>2.6890756302521007E-2</v>
      </c>
      <c r="I3029">
        <v>64.599999999999994</v>
      </c>
      <c r="J3029">
        <v>3.5023041474654369E-2</v>
      </c>
      <c r="K3029">
        <v>58.864999999999995</v>
      </c>
      <c r="L3029">
        <v>3.191379777717538E-2</v>
      </c>
      <c r="M3029" s="41">
        <v>-0.14534048736095428</v>
      </c>
      <c r="N3029" s="41">
        <v>-7.879668601840839E-5</v>
      </c>
    </row>
    <row r="3030" spans="1:14" x14ac:dyDescent="0.25">
      <c r="A3030">
        <v>7820412</v>
      </c>
      <c r="B3030" t="s">
        <v>27</v>
      </c>
      <c r="C3030" t="s">
        <v>6</v>
      </c>
      <c r="D3030" t="s">
        <v>106</v>
      </c>
      <c r="E3030" t="s">
        <v>147</v>
      </c>
      <c r="F3030">
        <v>5.4215234480889125E-4</v>
      </c>
      <c r="G3030">
        <v>61.9</v>
      </c>
      <c r="H3030">
        <v>3.355923014367037E-2</v>
      </c>
      <c r="I3030">
        <v>87.2</v>
      </c>
      <c r="J3030">
        <v>4.7275684467335322E-2</v>
      </c>
      <c r="K3030">
        <v>79.5</v>
      </c>
      <c r="L3030">
        <v>4.3101111412306853E-2</v>
      </c>
      <c r="M3030" s="41">
        <v>6.0890254098922014E-4</v>
      </c>
      <c r="N3030" s="41">
        <v>3.301179403573977E-7</v>
      </c>
    </row>
    <row r="3031" spans="1:14" x14ac:dyDescent="0.25">
      <c r="A3031">
        <v>7820412</v>
      </c>
      <c r="B3031" t="s">
        <v>27</v>
      </c>
      <c r="C3031" t="s">
        <v>6</v>
      </c>
      <c r="D3031" t="s">
        <v>106</v>
      </c>
      <c r="E3031" t="s">
        <v>148</v>
      </c>
      <c r="F3031">
        <v>9.4876660341555979E-4</v>
      </c>
      <c r="G3031">
        <v>34.799999999999997</v>
      </c>
      <c r="H3031">
        <v>3.3017077798861476E-2</v>
      </c>
      <c r="I3031">
        <v>73.400000000000006</v>
      </c>
      <c r="J3031">
        <v>6.9639468690702089E-2</v>
      </c>
      <c r="K3031">
        <v>55.67</v>
      </c>
      <c r="L3031">
        <v>5.2817836812144213E-2</v>
      </c>
      <c r="M3031" s="41">
        <v>-5.3740799427032471E-2</v>
      </c>
      <c r="N3031" s="41">
        <v>-5.0987475737222462E-5</v>
      </c>
    </row>
    <row r="3032" spans="1:14" x14ac:dyDescent="0.25">
      <c r="A3032">
        <v>7820412</v>
      </c>
      <c r="B3032" t="s">
        <v>27</v>
      </c>
      <c r="C3032" t="s">
        <v>6</v>
      </c>
      <c r="D3032" t="s">
        <v>379</v>
      </c>
      <c r="E3032" t="s">
        <v>403</v>
      </c>
      <c r="F3032">
        <v>1.3553808620222281E-4</v>
      </c>
      <c r="G3032">
        <v>38.1</v>
      </c>
      <c r="H3032">
        <v>5.1640010843046896E-3</v>
      </c>
      <c r="I3032">
        <v>75.7</v>
      </c>
      <c r="J3032">
        <v>1.0260233125508268E-2</v>
      </c>
      <c r="K3032">
        <v>61.664999999999999</v>
      </c>
      <c r="L3032">
        <v>8.357956085660069E-3</v>
      </c>
      <c r="M3032" s="41">
        <v>-4.6136997640132904E-2</v>
      </c>
      <c r="N3032" s="41">
        <v>-6.2533203632600842E-6</v>
      </c>
    </row>
    <row r="3033" spans="1:14" x14ac:dyDescent="0.25">
      <c r="A3033">
        <v>7820412</v>
      </c>
      <c r="B3033" t="s">
        <v>27</v>
      </c>
      <c r="C3033" t="s">
        <v>6</v>
      </c>
      <c r="D3033" t="s">
        <v>567</v>
      </c>
      <c r="E3033" t="s">
        <v>570</v>
      </c>
      <c r="F3033">
        <v>2.7107617240444562E-4</v>
      </c>
      <c r="G3033">
        <v>56</v>
      </c>
      <c r="H3033">
        <v>1.5180265654648955E-2</v>
      </c>
      <c r="I3033">
        <v>100</v>
      </c>
      <c r="J3033">
        <v>2.7107617240444561E-2</v>
      </c>
      <c r="K3033">
        <v>67.37</v>
      </c>
      <c r="L3033">
        <v>1.8262401734887503E-2</v>
      </c>
      <c r="M3033" s="41">
        <v>-0.25958406925201416</v>
      </c>
      <c r="N3033" s="41">
        <v>-7.0367055910006536E-5</v>
      </c>
    </row>
    <row r="3034" spans="1:14" x14ac:dyDescent="0.25">
      <c r="A3034">
        <v>7820412</v>
      </c>
      <c r="B3034" t="s">
        <v>27</v>
      </c>
      <c r="C3034" t="s">
        <v>6</v>
      </c>
      <c r="D3034" t="s">
        <v>567</v>
      </c>
      <c r="E3034" t="s">
        <v>586</v>
      </c>
      <c r="F3034">
        <v>4.0661425860666849E-4</v>
      </c>
      <c r="G3034">
        <v>60.8</v>
      </c>
      <c r="H3034">
        <v>2.4722146923285442E-2</v>
      </c>
      <c r="I3034">
        <v>70.3</v>
      </c>
      <c r="J3034">
        <v>2.8584982380048793E-2</v>
      </c>
      <c r="K3034">
        <v>69.935000000000002</v>
      </c>
      <c r="L3034">
        <v>2.8436568175657363E-2</v>
      </c>
      <c r="M3034" s="41">
        <v>-0.12570886313915253</v>
      </c>
      <c r="N3034" s="41">
        <v>-5.1115016185613662E-5</v>
      </c>
    </row>
    <row r="3035" spans="1:14" x14ac:dyDescent="0.25">
      <c r="A3035">
        <v>7820412</v>
      </c>
      <c r="B3035" t="s">
        <v>27</v>
      </c>
      <c r="C3035" t="s">
        <v>6</v>
      </c>
      <c r="D3035" t="s">
        <v>847</v>
      </c>
      <c r="E3035" t="s">
        <v>848</v>
      </c>
      <c r="F3035">
        <v>5.4215234480889125E-4</v>
      </c>
      <c r="G3035">
        <v>79.099999999999994</v>
      </c>
      <c r="H3035">
        <v>4.2884250474383295E-2</v>
      </c>
      <c r="I3035">
        <v>88</v>
      </c>
      <c r="J3035">
        <v>4.770940634318243E-2</v>
      </c>
      <c r="K3035">
        <v>78.819999999999993</v>
      </c>
      <c r="L3035">
        <v>4.2732447817836805E-2</v>
      </c>
      <c r="M3035" s="41">
        <v>9.8299257457256317E-2</v>
      </c>
      <c r="N3035" s="41">
        <v>5.3293172923424399E-5</v>
      </c>
    </row>
    <row r="3036" spans="1:14" x14ac:dyDescent="0.25">
      <c r="A3036">
        <v>7820412</v>
      </c>
      <c r="B3036" t="s">
        <v>27</v>
      </c>
      <c r="C3036" t="s">
        <v>6</v>
      </c>
      <c r="D3036" t="s">
        <v>618</v>
      </c>
      <c r="E3036" t="s">
        <v>1797</v>
      </c>
      <c r="F3036">
        <v>8.1322851721333698E-4</v>
      </c>
      <c r="G3036">
        <v>62.7</v>
      </c>
      <c r="H3036">
        <v>5.0989428029276231E-2</v>
      </c>
      <c r="I3036">
        <v>81.7</v>
      </c>
      <c r="J3036">
        <v>6.6440769856329629E-2</v>
      </c>
      <c r="K3036">
        <v>76.84</v>
      </c>
      <c r="L3036">
        <v>6.2488479262672814E-2</v>
      </c>
      <c r="M3036" s="41">
        <v>-7.5697153806686401E-2</v>
      </c>
      <c r="N3036" s="41">
        <v>-6.1559084147481488E-5</v>
      </c>
    </row>
    <row r="3037" spans="1:14" x14ac:dyDescent="0.25">
      <c r="A3037">
        <v>7820412</v>
      </c>
      <c r="B3037" t="s">
        <v>27</v>
      </c>
      <c r="C3037" t="s">
        <v>6</v>
      </c>
      <c r="D3037" t="s">
        <v>849</v>
      </c>
      <c r="E3037" t="s">
        <v>850</v>
      </c>
      <c r="F3037">
        <v>4.0661425860666849E-4</v>
      </c>
      <c r="G3037">
        <v>44.5</v>
      </c>
      <c r="H3037">
        <v>1.8094334507996749E-2</v>
      </c>
      <c r="I3037">
        <v>68.3</v>
      </c>
      <c r="J3037">
        <v>2.7771753862835456E-2</v>
      </c>
      <c r="K3037">
        <v>62.064999999999998</v>
      </c>
      <c r="L3037">
        <v>2.5236513960422879E-2</v>
      </c>
      <c r="M3037" s="41">
        <v>-0.11018049716949463</v>
      </c>
      <c r="N3037" s="41">
        <v>-4.4800961169488196E-5</v>
      </c>
    </row>
    <row r="3038" spans="1:14" x14ac:dyDescent="0.25">
      <c r="A3038">
        <v>7820412</v>
      </c>
      <c r="B3038" t="s">
        <v>27</v>
      </c>
      <c r="C3038" t="s">
        <v>6</v>
      </c>
      <c r="D3038" t="s">
        <v>849</v>
      </c>
      <c r="E3038" t="s">
        <v>851</v>
      </c>
      <c r="F3038">
        <v>5.4215234480889125E-4</v>
      </c>
      <c r="G3038">
        <v>49.7</v>
      </c>
      <c r="H3038">
        <v>2.6944971537001896E-2</v>
      </c>
      <c r="I3038">
        <v>87.1</v>
      </c>
      <c r="J3038">
        <v>4.7221469232854425E-2</v>
      </c>
      <c r="K3038">
        <v>74.06</v>
      </c>
      <c r="L3038">
        <v>4.0151802656546484E-2</v>
      </c>
      <c r="M3038" s="41">
        <v>3.2077163457870483E-2</v>
      </c>
      <c r="N3038" s="41">
        <v>1.7390709383502563E-5</v>
      </c>
    </row>
    <row r="3039" spans="1:14" x14ac:dyDescent="0.25">
      <c r="A3039">
        <v>7820412</v>
      </c>
      <c r="B3039" t="s">
        <v>27</v>
      </c>
      <c r="C3039" t="s">
        <v>6</v>
      </c>
      <c r="D3039" t="s">
        <v>852</v>
      </c>
      <c r="E3039" t="s">
        <v>853</v>
      </c>
      <c r="F3039">
        <v>4.0661425860666849E-4</v>
      </c>
      <c r="G3039">
        <v>49.7</v>
      </c>
      <c r="H3039">
        <v>2.0208728652751425E-2</v>
      </c>
      <c r="I3039">
        <v>73.8</v>
      </c>
      <c r="J3039">
        <v>3.0008132285172132E-2</v>
      </c>
      <c r="K3039">
        <v>59.109999999999992</v>
      </c>
      <c r="L3039">
        <v>2.403496882624017E-2</v>
      </c>
      <c r="M3039" s="41">
        <v>6.2333291862159967E-4</v>
      </c>
      <c r="N3039" s="41">
        <v>2.5345605257045257E-7</v>
      </c>
    </row>
    <row r="3040" spans="1:14" x14ac:dyDescent="0.25">
      <c r="A3040">
        <v>7820412</v>
      </c>
      <c r="B3040" t="s">
        <v>27</v>
      </c>
      <c r="C3040" t="s">
        <v>6</v>
      </c>
      <c r="D3040" t="s">
        <v>854</v>
      </c>
      <c r="E3040" t="s">
        <v>855</v>
      </c>
      <c r="F3040">
        <v>6.7769043101111417E-4</v>
      </c>
      <c r="G3040">
        <v>57.6</v>
      </c>
      <c r="H3040">
        <v>3.9034968826240177E-2</v>
      </c>
      <c r="I3040">
        <v>76.3</v>
      </c>
      <c r="J3040">
        <v>5.1707779886148011E-2</v>
      </c>
      <c r="K3040">
        <v>63.260000000000005</v>
      </c>
      <c r="L3040">
        <v>4.2870696665763083E-2</v>
      </c>
      <c r="M3040" s="41">
        <v>-1.2455829419195652E-2</v>
      </c>
      <c r="N3040" s="41">
        <v>-8.4411964076956164E-6</v>
      </c>
    </row>
    <row r="3041" spans="1:14" x14ac:dyDescent="0.25">
      <c r="A3041">
        <v>7820412</v>
      </c>
      <c r="B3041" t="s">
        <v>27</v>
      </c>
      <c r="C3041" t="s">
        <v>6</v>
      </c>
      <c r="D3041" t="s">
        <v>856</v>
      </c>
      <c r="E3041" t="s">
        <v>858</v>
      </c>
      <c r="F3041">
        <v>1.3553808620222281E-4</v>
      </c>
      <c r="G3041">
        <v>69.2</v>
      </c>
      <c r="H3041">
        <v>9.3792355651938185E-3</v>
      </c>
      <c r="I3041">
        <v>82.8</v>
      </c>
      <c r="J3041">
        <v>1.1222553537544049E-2</v>
      </c>
      <c r="K3041">
        <v>71.72</v>
      </c>
      <c r="L3041">
        <v>9.7207915424234199E-3</v>
      </c>
      <c r="M3041" s="41">
        <v>-2.8478028252720833E-2</v>
      </c>
      <c r="N3041" s="41">
        <v>-3.8598574481866131E-6</v>
      </c>
    </row>
    <row r="3042" spans="1:14" x14ac:dyDescent="0.25">
      <c r="A3042">
        <v>7820412</v>
      </c>
      <c r="B3042" t="s">
        <v>27</v>
      </c>
      <c r="C3042" t="s">
        <v>6</v>
      </c>
      <c r="D3042" t="s">
        <v>859</v>
      </c>
      <c r="E3042" t="s">
        <v>1798</v>
      </c>
      <c r="F3042">
        <v>5.4215234480889125E-4</v>
      </c>
      <c r="G3042">
        <v>31.6</v>
      </c>
      <c r="H3042">
        <v>1.7132014095960966E-2</v>
      </c>
      <c r="I3042">
        <v>75</v>
      </c>
      <c r="J3042">
        <v>4.0661425860666844E-2</v>
      </c>
      <c r="K3042">
        <v>62.06</v>
      </c>
      <c r="L3042">
        <v>3.3645974518839793E-2</v>
      </c>
      <c r="M3042" s="41">
        <v>-5.4337795823812485E-2</v>
      </c>
      <c r="N3042" s="41">
        <v>-2.9459363417626718E-5</v>
      </c>
    </row>
    <row r="3043" spans="1:14" x14ac:dyDescent="0.25">
      <c r="A3043">
        <v>7820412</v>
      </c>
      <c r="B3043" t="s">
        <v>27</v>
      </c>
      <c r="C3043" t="s">
        <v>6</v>
      </c>
      <c r="D3043" t="s">
        <v>859</v>
      </c>
      <c r="E3043" t="s">
        <v>1297</v>
      </c>
      <c r="F3043">
        <v>2.7107617240444562E-4</v>
      </c>
      <c r="G3043">
        <v>68.3</v>
      </c>
      <c r="H3043">
        <v>1.8514502575223635E-2</v>
      </c>
      <c r="I3043">
        <v>85.5</v>
      </c>
      <c r="J3043">
        <v>2.3177012740580101E-2</v>
      </c>
      <c r="K3043">
        <v>81.679999999999993</v>
      </c>
      <c r="L3043">
        <v>2.2141501761995117E-2</v>
      </c>
      <c r="M3043" s="41">
        <v>0.11818739026784897</v>
      </c>
      <c r="N3043" s="41">
        <v>3.2037785380278924E-5</v>
      </c>
    </row>
    <row r="3044" spans="1:14" x14ac:dyDescent="0.25">
      <c r="A3044">
        <v>7820412</v>
      </c>
      <c r="B3044" t="s">
        <v>27</v>
      </c>
      <c r="C3044" t="s">
        <v>6</v>
      </c>
      <c r="D3044" t="s">
        <v>859</v>
      </c>
      <c r="E3044" t="s">
        <v>860</v>
      </c>
      <c r="F3044">
        <v>1.4909189482244511E-3</v>
      </c>
      <c r="G3044">
        <v>17.3</v>
      </c>
      <c r="H3044">
        <v>2.5792897804283007E-2</v>
      </c>
      <c r="I3044">
        <v>61.5</v>
      </c>
      <c r="J3044">
        <v>9.1691515315803745E-2</v>
      </c>
      <c r="K3044">
        <v>44.69</v>
      </c>
      <c r="L3044">
        <v>6.6629167796150718E-2</v>
      </c>
      <c r="M3044" s="41">
        <v>-9.3260489404201508E-2</v>
      </c>
      <c r="N3044" s="41">
        <v>-1.3904383077340969E-4</v>
      </c>
    </row>
    <row r="3045" spans="1:14" x14ac:dyDescent="0.25">
      <c r="A3045">
        <v>7820412</v>
      </c>
      <c r="B3045" t="s">
        <v>27</v>
      </c>
      <c r="C3045" t="s">
        <v>6</v>
      </c>
      <c r="D3045" t="s">
        <v>859</v>
      </c>
      <c r="E3045" t="s">
        <v>1799</v>
      </c>
      <c r="F3045">
        <v>9.4876660341555979E-4</v>
      </c>
      <c r="G3045">
        <v>31</v>
      </c>
      <c r="H3045">
        <v>2.9411764705882353E-2</v>
      </c>
      <c r="I3045">
        <v>74.2</v>
      </c>
      <c r="J3045">
        <v>7.039848197343454E-2</v>
      </c>
      <c r="K3045">
        <v>60.429999999999993</v>
      </c>
      <c r="L3045">
        <v>5.7333965844402271E-2</v>
      </c>
      <c r="M3045" s="41">
        <v>1.1498063802719116E-2</v>
      </c>
      <c r="N3045" s="41">
        <v>1.0908978939961211E-5</v>
      </c>
    </row>
    <row r="3046" spans="1:14" x14ac:dyDescent="0.25">
      <c r="A3046">
        <v>7820412</v>
      </c>
      <c r="B3046" t="s">
        <v>27</v>
      </c>
      <c r="C3046" t="s">
        <v>6</v>
      </c>
      <c r="D3046" t="s">
        <v>859</v>
      </c>
      <c r="E3046" t="s">
        <v>861</v>
      </c>
      <c r="F3046">
        <v>5.4215234480889125E-4</v>
      </c>
      <c r="G3046">
        <v>24.6</v>
      </c>
      <c r="H3046">
        <v>1.3336947682298726E-2</v>
      </c>
      <c r="I3046">
        <v>71.400000000000006</v>
      </c>
      <c r="J3046">
        <v>3.870967741935484E-2</v>
      </c>
      <c r="K3046">
        <v>57.905000000000008</v>
      </c>
      <c r="L3046">
        <v>3.1393331526158849E-2</v>
      </c>
      <c r="M3046" s="41">
        <v>-1.4628790318965912E-2</v>
      </c>
      <c r="N3046" s="41">
        <v>-7.9310329731449773E-6</v>
      </c>
    </row>
    <row r="3047" spans="1:14" x14ac:dyDescent="0.25">
      <c r="A3047">
        <v>7820412</v>
      </c>
      <c r="B3047" t="s">
        <v>27</v>
      </c>
      <c r="C3047" t="s">
        <v>6</v>
      </c>
      <c r="D3047" t="s">
        <v>859</v>
      </c>
      <c r="E3047" t="s">
        <v>862</v>
      </c>
      <c r="F3047">
        <v>8.1322851721333698E-4</v>
      </c>
      <c r="G3047">
        <v>20.2</v>
      </c>
      <c r="H3047">
        <v>1.6427216047709407E-2</v>
      </c>
      <c r="I3047">
        <v>76.3</v>
      </c>
      <c r="J3047">
        <v>6.204933586337761E-2</v>
      </c>
      <c r="K3047">
        <v>58.75</v>
      </c>
      <c r="L3047">
        <v>4.7777175386283545E-2</v>
      </c>
      <c r="M3047" s="41">
        <v>5.4076757282018661E-2</v>
      </c>
      <c r="N3047" s="41">
        <v>4.3976761140161559E-5</v>
      </c>
    </row>
    <row r="3048" spans="1:14" x14ac:dyDescent="0.25">
      <c r="A3048">
        <v>7820412</v>
      </c>
      <c r="B3048" t="s">
        <v>27</v>
      </c>
      <c r="C3048" t="s">
        <v>6</v>
      </c>
      <c r="D3048" t="s">
        <v>859</v>
      </c>
      <c r="E3048" t="s">
        <v>863</v>
      </c>
      <c r="F3048">
        <v>5.4215234480889125E-4</v>
      </c>
      <c r="G3048">
        <v>27.2</v>
      </c>
      <c r="H3048">
        <v>1.4746543778801842E-2</v>
      </c>
      <c r="I3048">
        <v>70.599999999999994</v>
      </c>
      <c r="J3048">
        <v>3.8275955543507718E-2</v>
      </c>
      <c r="K3048">
        <v>59.15</v>
      </c>
      <c r="L3048">
        <v>3.2068311195445919E-2</v>
      </c>
      <c r="M3048" s="41">
        <v>-4.5712023973464966E-2</v>
      </c>
      <c r="N3048" s="41">
        <v>-2.4782880983174281E-5</v>
      </c>
    </row>
    <row r="3049" spans="1:14" x14ac:dyDescent="0.25">
      <c r="A3049">
        <v>7820412</v>
      </c>
      <c r="B3049" t="s">
        <v>27</v>
      </c>
      <c r="C3049" t="s">
        <v>6</v>
      </c>
      <c r="D3049" t="s">
        <v>859</v>
      </c>
      <c r="E3049" t="s">
        <v>1305</v>
      </c>
      <c r="F3049">
        <v>6.7769043101111417E-4</v>
      </c>
      <c r="G3049">
        <v>19.399999999999999</v>
      </c>
      <c r="H3049">
        <v>1.3147194361615613E-2</v>
      </c>
      <c r="I3049">
        <v>71.900000000000006</v>
      </c>
      <c r="J3049">
        <v>4.8725941989699109E-2</v>
      </c>
      <c r="K3049">
        <v>52.54</v>
      </c>
      <c r="L3049">
        <v>3.560585524532394E-2</v>
      </c>
      <c r="M3049" s="41">
        <v>-0.14160507917404175</v>
      </c>
      <c r="N3049" s="41">
        <v>-9.5964407138819299E-5</v>
      </c>
    </row>
    <row r="3050" spans="1:14" x14ac:dyDescent="0.25">
      <c r="A3050">
        <v>7820412</v>
      </c>
      <c r="B3050" t="s">
        <v>27</v>
      </c>
      <c r="C3050" t="s">
        <v>6</v>
      </c>
      <c r="D3050" t="s">
        <v>859</v>
      </c>
      <c r="E3050" t="s">
        <v>864</v>
      </c>
      <c r="F3050">
        <v>9.4876660341555979E-4</v>
      </c>
      <c r="G3050">
        <v>20.5</v>
      </c>
      <c r="H3050">
        <v>1.9449715370018977E-2</v>
      </c>
      <c r="I3050">
        <v>69.5</v>
      </c>
      <c r="J3050">
        <v>6.5939278937381399E-2</v>
      </c>
      <c r="K3050">
        <v>47.04</v>
      </c>
      <c r="L3050">
        <v>4.4629981024667933E-2</v>
      </c>
      <c r="M3050" s="41">
        <v>-5.6728575378656387E-2</v>
      </c>
      <c r="N3050" s="41">
        <v>-5.3822177778611372E-5</v>
      </c>
    </row>
    <row r="3051" spans="1:14" x14ac:dyDescent="0.25">
      <c r="A3051">
        <v>7820412</v>
      </c>
      <c r="B3051" t="s">
        <v>27</v>
      </c>
      <c r="C3051" t="s">
        <v>6</v>
      </c>
      <c r="D3051" t="s">
        <v>859</v>
      </c>
      <c r="E3051" t="s">
        <v>1800</v>
      </c>
      <c r="F3051">
        <v>9.4876660341555979E-4</v>
      </c>
      <c r="G3051">
        <v>31.9</v>
      </c>
      <c r="H3051">
        <v>3.0265654648956357E-2</v>
      </c>
      <c r="I3051">
        <v>74.7</v>
      </c>
      <c r="J3051">
        <v>7.0872865275142319E-2</v>
      </c>
      <c r="K3051">
        <v>60.515000000000001</v>
      </c>
      <c r="L3051">
        <v>5.7414611005692603E-2</v>
      </c>
      <c r="M3051" s="41">
        <v>-7.9287746921181679E-3</v>
      </c>
      <c r="N3051" s="41">
        <v>-7.522556633888205E-6</v>
      </c>
    </row>
    <row r="3052" spans="1:14" x14ac:dyDescent="0.25">
      <c r="A3052">
        <v>7820412</v>
      </c>
      <c r="B3052" t="s">
        <v>27</v>
      </c>
      <c r="C3052" t="s">
        <v>6</v>
      </c>
      <c r="D3052" t="s">
        <v>859</v>
      </c>
      <c r="E3052" t="s">
        <v>865</v>
      </c>
      <c r="F3052">
        <v>1.3553808620222281E-4</v>
      </c>
      <c r="G3052">
        <v>16</v>
      </c>
      <c r="H3052">
        <v>2.168609379235565E-3</v>
      </c>
      <c r="I3052">
        <v>68.900000000000006</v>
      </c>
      <c r="J3052">
        <v>9.3385741393331532E-3</v>
      </c>
      <c r="K3052">
        <v>46.085000000000008</v>
      </c>
      <c r="L3052">
        <v>6.2462727026294396E-3</v>
      </c>
      <c r="M3052" s="41">
        <v>-4.6557403402402997E-4</v>
      </c>
      <c r="N3052" s="41">
        <v>-6.3103013557065591E-8</v>
      </c>
    </row>
    <row r="3053" spans="1:14" x14ac:dyDescent="0.25">
      <c r="A3053">
        <v>7820412</v>
      </c>
      <c r="B3053" t="s">
        <v>27</v>
      </c>
      <c r="C3053" t="s">
        <v>6</v>
      </c>
      <c r="D3053" t="s">
        <v>673</v>
      </c>
      <c r="E3053" t="s">
        <v>866</v>
      </c>
      <c r="F3053">
        <v>5.4215234480889125E-4</v>
      </c>
      <c r="G3053">
        <v>43.9</v>
      </c>
      <c r="H3053">
        <v>2.3800487937110325E-2</v>
      </c>
      <c r="I3053">
        <v>75.599999999999994</v>
      </c>
      <c r="J3053">
        <v>4.0986717267552174E-2</v>
      </c>
      <c r="K3053">
        <v>62.274999999999991</v>
      </c>
      <c r="L3053">
        <v>3.3762537272973694E-2</v>
      </c>
      <c r="M3053" s="41">
        <v>-1.5952220186591148E-2</v>
      </c>
      <c r="N3053" s="41">
        <v>-8.6485335790681203E-6</v>
      </c>
    </row>
    <row r="3054" spans="1:14" x14ac:dyDescent="0.25">
      <c r="A3054">
        <v>7820412</v>
      </c>
      <c r="B3054" t="s">
        <v>27</v>
      </c>
      <c r="C3054" t="s">
        <v>6</v>
      </c>
      <c r="D3054" t="s">
        <v>673</v>
      </c>
      <c r="E3054" t="s">
        <v>867</v>
      </c>
      <c r="F3054">
        <v>9.4876660341555979E-4</v>
      </c>
      <c r="G3054">
        <v>53.6</v>
      </c>
      <c r="H3054">
        <v>5.0853889943074007E-2</v>
      </c>
      <c r="I3054">
        <v>83.1</v>
      </c>
      <c r="J3054">
        <v>7.8842504743833017E-2</v>
      </c>
      <c r="K3054">
        <v>66.7</v>
      </c>
      <c r="L3054">
        <v>6.3282732447817847E-2</v>
      </c>
      <c r="M3054" s="41">
        <v>2.2279830649495125E-2</v>
      </c>
      <c r="N3054" s="41">
        <v>2.1138359249995376E-5</v>
      </c>
    </row>
    <row r="3055" spans="1:14" x14ac:dyDescent="0.25">
      <c r="A3055">
        <v>7820412</v>
      </c>
      <c r="B3055" t="s">
        <v>27</v>
      </c>
      <c r="C3055" t="s">
        <v>6</v>
      </c>
      <c r="D3055" t="s">
        <v>673</v>
      </c>
      <c r="E3055" t="s">
        <v>993</v>
      </c>
      <c r="F3055">
        <v>2.168609379235565E-3</v>
      </c>
      <c r="G3055">
        <v>49.5</v>
      </c>
      <c r="H3055">
        <v>0.10734616427216047</v>
      </c>
      <c r="I3055">
        <v>93.2</v>
      </c>
      <c r="J3055">
        <v>0.20211439414475466</v>
      </c>
      <c r="K3055">
        <v>75.245000000000005</v>
      </c>
      <c r="L3055">
        <v>0.16317701274058011</v>
      </c>
      <c r="M3055" s="41">
        <v>0.10270021110773087</v>
      </c>
      <c r="N3055" s="41">
        <v>2.227166410576977E-4</v>
      </c>
    </row>
    <row r="3056" spans="1:14" x14ac:dyDescent="0.25">
      <c r="A3056">
        <v>7820412</v>
      </c>
      <c r="B3056" t="s">
        <v>27</v>
      </c>
      <c r="C3056" t="s">
        <v>6</v>
      </c>
      <c r="D3056" t="s">
        <v>673</v>
      </c>
      <c r="E3056" t="s">
        <v>868</v>
      </c>
      <c r="F3056">
        <v>1.4909189482244511E-3</v>
      </c>
      <c r="G3056">
        <v>64.900000000000006</v>
      </c>
      <c r="H3056">
        <v>9.6760639739766882E-2</v>
      </c>
      <c r="I3056">
        <v>96.9</v>
      </c>
      <c r="J3056">
        <v>0.14447004608294933</v>
      </c>
      <c r="K3056">
        <v>78.14</v>
      </c>
      <c r="L3056">
        <v>0.11650040661425862</v>
      </c>
      <c r="M3056" s="41">
        <v>0.11752209067344666</v>
      </c>
      <c r="N3056" s="41">
        <v>1.7521591181999366E-4</v>
      </c>
    </row>
    <row r="3057" spans="1:14" x14ac:dyDescent="0.25">
      <c r="A3057">
        <v>7820412</v>
      </c>
      <c r="B3057" t="s">
        <v>27</v>
      </c>
      <c r="C3057" t="s">
        <v>6</v>
      </c>
      <c r="D3057" t="s">
        <v>869</v>
      </c>
      <c r="E3057" t="s">
        <v>870</v>
      </c>
      <c r="F3057">
        <v>4.0661425860666849E-4</v>
      </c>
      <c r="G3057">
        <v>54.3</v>
      </c>
      <c r="H3057">
        <v>2.2079154242342098E-2</v>
      </c>
      <c r="I3057">
        <v>73.599999999999994</v>
      </c>
      <c r="J3057">
        <v>2.9926809433450798E-2</v>
      </c>
      <c r="K3057">
        <v>67.114999999999995</v>
      </c>
      <c r="L3057">
        <v>2.7289915966386552E-2</v>
      </c>
      <c r="M3057" s="41">
        <v>-7.0006169378757477E-2</v>
      </c>
      <c r="N3057" s="41">
        <v>-2.8465506659836328E-5</v>
      </c>
    </row>
    <row r="3058" spans="1:14" x14ac:dyDescent="0.25">
      <c r="A3058">
        <v>7820412</v>
      </c>
      <c r="B3058" t="s">
        <v>27</v>
      </c>
      <c r="C3058" t="s">
        <v>6</v>
      </c>
      <c r="D3058" t="s">
        <v>871</v>
      </c>
      <c r="E3058" t="s">
        <v>1801</v>
      </c>
      <c r="F3058">
        <v>4.0661425860666849E-4</v>
      </c>
      <c r="G3058">
        <v>63.7</v>
      </c>
      <c r="H3058">
        <v>2.5901328273244782E-2</v>
      </c>
      <c r="I3058">
        <v>82.9</v>
      </c>
      <c r="J3058">
        <v>3.3708322038492819E-2</v>
      </c>
      <c r="K3058">
        <v>76.92</v>
      </c>
      <c r="L3058">
        <v>3.127676877202494E-2</v>
      </c>
      <c r="M3058" s="41">
        <v>-5.627962201833725E-2</v>
      </c>
      <c r="N3058" s="41">
        <v>-2.2884096781649738E-5</v>
      </c>
    </row>
    <row r="3059" spans="1:14" x14ac:dyDescent="0.25">
      <c r="A3059">
        <v>7820412</v>
      </c>
      <c r="B3059" t="s">
        <v>27</v>
      </c>
      <c r="C3059" t="s">
        <v>6</v>
      </c>
      <c r="D3059" t="s">
        <v>871</v>
      </c>
      <c r="E3059" t="s">
        <v>872</v>
      </c>
      <c r="F3059">
        <v>1.3553808620222281E-4</v>
      </c>
      <c r="G3059">
        <v>23</v>
      </c>
      <c r="H3059">
        <v>3.1173759826511249E-3</v>
      </c>
      <c r="I3059">
        <v>71.3</v>
      </c>
      <c r="J3059">
        <v>9.663865546218486E-3</v>
      </c>
      <c r="K3059">
        <v>57.309999999999995</v>
      </c>
      <c r="L3059">
        <v>7.7676877202493885E-3</v>
      </c>
      <c r="M3059" s="41">
        <v>-7.4916832149028778E-2</v>
      </c>
      <c r="N3059" s="41">
        <v>-1.0154084053812519E-5</v>
      </c>
    </row>
    <row r="3060" spans="1:14" x14ac:dyDescent="0.25">
      <c r="A3060">
        <v>7820412</v>
      </c>
      <c r="B3060" t="s">
        <v>27</v>
      </c>
      <c r="C3060" t="s">
        <v>6</v>
      </c>
      <c r="D3060" t="s">
        <v>871</v>
      </c>
      <c r="E3060" t="s">
        <v>874</v>
      </c>
      <c r="F3060">
        <v>2.7107617240444562E-4</v>
      </c>
      <c r="G3060">
        <v>48.1</v>
      </c>
      <c r="H3060">
        <v>1.3038763892653835E-2</v>
      </c>
      <c r="I3060">
        <v>74.7</v>
      </c>
      <c r="J3060">
        <v>2.0249390078612088E-2</v>
      </c>
      <c r="K3060">
        <v>64.91</v>
      </c>
      <c r="L3060">
        <v>1.7595554350772563E-2</v>
      </c>
      <c r="M3060" s="41">
        <v>-3.9893202483654022E-2</v>
      </c>
      <c r="N3060" s="41">
        <v>-1.0814096634224457E-5</v>
      </c>
    </row>
    <row r="3061" spans="1:14" x14ac:dyDescent="0.25">
      <c r="A3061">
        <v>7820412</v>
      </c>
      <c r="B3061" t="s">
        <v>27</v>
      </c>
      <c r="C3061" t="s">
        <v>6</v>
      </c>
      <c r="D3061" t="s">
        <v>871</v>
      </c>
      <c r="E3061" t="s">
        <v>1802</v>
      </c>
      <c r="F3061">
        <v>1.3553808620222281E-4</v>
      </c>
      <c r="G3061">
        <v>40.200000000000003</v>
      </c>
      <c r="H3061">
        <v>5.4486310653293572E-3</v>
      </c>
      <c r="I3061">
        <v>78.099999999999994</v>
      </c>
      <c r="J3061">
        <v>1.05855245323936E-2</v>
      </c>
      <c r="K3061">
        <v>63.83</v>
      </c>
      <c r="L3061">
        <v>8.651396042287882E-3</v>
      </c>
      <c r="M3061" s="41">
        <v>-7.5846627354621887E-2</v>
      </c>
      <c r="N3061" s="41">
        <v>-1.0280106716538612E-5</v>
      </c>
    </row>
    <row r="3062" spans="1:14" x14ac:dyDescent="0.25">
      <c r="A3062">
        <v>7820412</v>
      </c>
      <c r="B3062" t="s">
        <v>27</v>
      </c>
      <c r="C3062" t="s">
        <v>6</v>
      </c>
      <c r="D3062" t="s">
        <v>871</v>
      </c>
      <c r="E3062" t="s">
        <v>875</v>
      </c>
      <c r="F3062">
        <v>4.0661425860666849E-4</v>
      </c>
      <c r="G3062">
        <v>24.5</v>
      </c>
      <c r="H3062">
        <v>9.9620493358633776E-3</v>
      </c>
      <c r="I3062">
        <v>73</v>
      </c>
      <c r="J3062">
        <v>2.9682840878286799E-2</v>
      </c>
      <c r="K3062">
        <v>52.825000000000003</v>
      </c>
      <c r="L3062">
        <v>2.1479398210897265E-2</v>
      </c>
      <c r="M3062" s="41">
        <v>-2.2769620642066002E-2</v>
      </c>
      <c r="N3062" s="41">
        <v>-9.2584524161287623E-6</v>
      </c>
    </row>
    <row r="3063" spans="1:14" x14ac:dyDescent="0.25">
      <c r="A3063">
        <v>7820412</v>
      </c>
      <c r="B3063" t="s">
        <v>27</v>
      </c>
      <c r="C3063" t="s">
        <v>6</v>
      </c>
      <c r="D3063" t="s">
        <v>871</v>
      </c>
      <c r="E3063" t="s">
        <v>1803</v>
      </c>
      <c r="F3063">
        <v>2.7107617240444562E-4</v>
      </c>
      <c r="G3063">
        <v>33.799999999999997</v>
      </c>
      <c r="H3063">
        <v>9.1623746272702609E-3</v>
      </c>
      <c r="I3063">
        <v>86.9</v>
      </c>
      <c r="J3063">
        <v>2.3556519381946327E-2</v>
      </c>
      <c r="K3063">
        <v>67.78</v>
      </c>
      <c r="L3063">
        <v>1.8373542965573326E-2</v>
      </c>
      <c r="M3063" s="41">
        <v>-0.11662223190069199</v>
      </c>
      <c r="N3063" s="41">
        <v>-3.1613508240903218E-5</v>
      </c>
    </row>
    <row r="3064" spans="1:14" x14ac:dyDescent="0.25">
      <c r="A3064">
        <v>7820412</v>
      </c>
      <c r="B3064" t="s">
        <v>27</v>
      </c>
      <c r="C3064" t="s">
        <v>6</v>
      </c>
      <c r="D3064" t="s">
        <v>871</v>
      </c>
      <c r="E3064" t="s">
        <v>876</v>
      </c>
      <c r="F3064">
        <v>1.3553808620222281E-4</v>
      </c>
      <c r="G3064">
        <v>23.8</v>
      </c>
      <c r="H3064">
        <v>3.2258064516129032E-3</v>
      </c>
      <c r="I3064">
        <v>60.8</v>
      </c>
      <c r="J3064">
        <v>8.2407156410951466E-3</v>
      </c>
      <c r="K3064">
        <v>49.015000000000001</v>
      </c>
      <c r="L3064">
        <v>6.6433992952019509E-3</v>
      </c>
      <c r="M3064" s="41">
        <v>-9.9437236785888672E-2</v>
      </c>
      <c r="N3064" s="41">
        <v>-1.3477532771196621E-5</v>
      </c>
    </row>
    <row r="3065" spans="1:14" x14ac:dyDescent="0.25">
      <c r="A3065">
        <v>7820412</v>
      </c>
      <c r="B3065" t="s">
        <v>27</v>
      </c>
      <c r="C3065" t="s">
        <v>6</v>
      </c>
      <c r="D3065" t="s">
        <v>871</v>
      </c>
      <c r="E3065" t="s">
        <v>877</v>
      </c>
      <c r="F3065">
        <v>2.7107617240444562E-4</v>
      </c>
      <c r="G3065">
        <v>22.7</v>
      </c>
      <c r="H3065">
        <v>6.1534291135809157E-3</v>
      </c>
      <c r="I3065">
        <v>74.8</v>
      </c>
      <c r="J3065">
        <v>2.0276497695852533E-2</v>
      </c>
      <c r="K3065">
        <v>60.289999999999992</v>
      </c>
      <c r="L3065">
        <v>1.6343182434264025E-2</v>
      </c>
      <c r="M3065" s="41">
        <v>-8.9496724307537079E-2</v>
      </c>
      <c r="N3065" s="41">
        <v>-2.4260429468023059E-5</v>
      </c>
    </row>
    <row r="3066" spans="1:14" x14ac:dyDescent="0.25">
      <c r="A3066">
        <v>7820412</v>
      </c>
      <c r="B3066" t="s">
        <v>27</v>
      </c>
      <c r="C3066" t="s">
        <v>6</v>
      </c>
      <c r="D3066" t="s">
        <v>871</v>
      </c>
      <c r="E3066" t="s">
        <v>878</v>
      </c>
      <c r="F3066">
        <v>4.0661425860666849E-4</v>
      </c>
      <c r="G3066">
        <v>48.8</v>
      </c>
      <c r="H3066">
        <v>1.9842775820005421E-2</v>
      </c>
      <c r="I3066">
        <v>83.2</v>
      </c>
      <c r="J3066">
        <v>3.3830306316074817E-2</v>
      </c>
      <c r="K3066">
        <v>74.3</v>
      </c>
      <c r="L3066">
        <v>3.0211439414475467E-2</v>
      </c>
      <c r="M3066" s="41">
        <v>3.3566910773515701E-2</v>
      </c>
      <c r="N3066" s="41">
        <v>1.3648784537889279E-5</v>
      </c>
    </row>
    <row r="3067" spans="1:14" x14ac:dyDescent="0.25">
      <c r="A3067">
        <v>7820412</v>
      </c>
      <c r="B3067" t="s">
        <v>27</v>
      </c>
      <c r="C3067" t="s">
        <v>6</v>
      </c>
      <c r="D3067" t="s">
        <v>871</v>
      </c>
      <c r="E3067" t="s">
        <v>1327</v>
      </c>
      <c r="F3067">
        <v>9.4876660341555979E-4</v>
      </c>
      <c r="G3067">
        <v>34.9</v>
      </c>
      <c r="H3067">
        <v>3.3111954459203036E-2</v>
      </c>
      <c r="I3067">
        <v>82.1</v>
      </c>
      <c r="J3067">
        <v>7.7893738140417459E-2</v>
      </c>
      <c r="K3067">
        <v>63.445</v>
      </c>
      <c r="L3067">
        <v>6.0194497153700191E-2</v>
      </c>
      <c r="M3067" s="41">
        <v>-5.7468991726636887E-2</v>
      </c>
      <c r="N3067" s="41">
        <v>-5.4524660082198185E-5</v>
      </c>
    </row>
    <row r="3068" spans="1:14" x14ac:dyDescent="0.25">
      <c r="A3068">
        <v>7820412</v>
      </c>
      <c r="B3068" t="s">
        <v>27</v>
      </c>
      <c r="C3068" t="s">
        <v>6</v>
      </c>
      <c r="D3068" t="s">
        <v>871</v>
      </c>
      <c r="E3068" t="s">
        <v>879</v>
      </c>
      <c r="F3068">
        <v>2.0330712930333424E-3</v>
      </c>
      <c r="G3068">
        <v>31.7</v>
      </c>
      <c r="H3068">
        <v>6.4448359989156948E-2</v>
      </c>
      <c r="I3068">
        <v>73.599999999999994</v>
      </c>
      <c r="J3068">
        <v>0.14963404716725398</v>
      </c>
      <c r="K3068">
        <v>62.179999999999993</v>
      </c>
      <c r="L3068">
        <v>0.12641637300081321</v>
      </c>
      <c r="M3068" s="41">
        <v>-5.3676377981901169E-2</v>
      </c>
      <c r="N3068" s="41">
        <v>-1.0912790318901024E-4</v>
      </c>
    </row>
    <row r="3069" spans="1:14" x14ac:dyDescent="0.25">
      <c r="A3069">
        <v>7820412</v>
      </c>
      <c r="B3069" t="s">
        <v>27</v>
      </c>
      <c r="C3069" t="s">
        <v>6</v>
      </c>
      <c r="D3069" t="s">
        <v>871</v>
      </c>
      <c r="E3069" t="s">
        <v>880</v>
      </c>
      <c r="F3069">
        <v>9.4876660341555979E-4</v>
      </c>
      <c r="G3069">
        <v>36.4</v>
      </c>
      <c r="H3069">
        <v>3.4535104364326372E-2</v>
      </c>
      <c r="I3069">
        <v>67.099999999999994</v>
      </c>
      <c r="J3069">
        <v>6.3662239089184058E-2</v>
      </c>
      <c r="K3069">
        <v>53.24499999999999</v>
      </c>
      <c r="L3069">
        <v>5.0517077798861471E-2</v>
      </c>
      <c r="M3069" s="41">
        <v>-0.13821956515312195</v>
      </c>
      <c r="N3069" s="41">
        <v>-1.3113810735590318E-4</v>
      </c>
    </row>
    <row r="3070" spans="1:14" x14ac:dyDescent="0.25">
      <c r="A3070">
        <v>7820412</v>
      </c>
      <c r="B3070" t="s">
        <v>27</v>
      </c>
      <c r="C3070" t="s">
        <v>6</v>
      </c>
      <c r="D3070" t="s">
        <v>1332</v>
      </c>
      <c r="E3070" t="s">
        <v>1804</v>
      </c>
      <c r="F3070">
        <v>6.7769043101111417E-4</v>
      </c>
      <c r="G3070">
        <v>65.099999999999994</v>
      </c>
      <c r="H3070">
        <v>4.4117647058823525E-2</v>
      </c>
      <c r="I3070">
        <v>84.2</v>
      </c>
      <c r="J3070">
        <v>5.7061534291135814E-2</v>
      </c>
      <c r="K3070">
        <v>75.144999999999996</v>
      </c>
      <c r="L3070">
        <v>5.0925047438330172E-2</v>
      </c>
      <c r="M3070" s="41">
        <v>2.7655767276883125E-2</v>
      </c>
      <c r="N3070" s="41">
        <v>1.8742048845813991E-5</v>
      </c>
    </row>
    <row r="3071" spans="1:14" x14ac:dyDescent="0.25">
      <c r="A3071">
        <v>7820412</v>
      </c>
      <c r="B3071" t="s">
        <v>27</v>
      </c>
      <c r="C3071" t="s">
        <v>6</v>
      </c>
      <c r="D3071" t="s">
        <v>1658</v>
      </c>
      <c r="E3071" t="s">
        <v>1659</v>
      </c>
      <c r="F3071">
        <v>1.3553808620222281E-4</v>
      </c>
      <c r="G3071">
        <v>48.1</v>
      </c>
      <c r="H3071">
        <v>6.5193819463269173E-3</v>
      </c>
      <c r="I3071">
        <v>69.099999999999994</v>
      </c>
      <c r="J3071">
        <v>9.3656817565735961E-3</v>
      </c>
      <c r="K3071">
        <v>60.284999999999997</v>
      </c>
      <c r="L3071">
        <v>8.1709135267010024E-3</v>
      </c>
      <c r="M3071" s="41">
        <v>-0.13432836532592773</v>
      </c>
      <c r="N3071" s="41">
        <v>-1.820660955894927E-5</v>
      </c>
    </row>
    <row r="3072" spans="1:14" x14ac:dyDescent="0.25">
      <c r="A3072">
        <v>7820412</v>
      </c>
      <c r="B3072" t="s">
        <v>27</v>
      </c>
      <c r="C3072" t="s">
        <v>6</v>
      </c>
      <c r="D3072" t="s">
        <v>1660</v>
      </c>
      <c r="E3072" t="s">
        <v>1805</v>
      </c>
      <c r="F3072">
        <v>1.3553808620222281E-4</v>
      </c>
      <c r="G3072">
        <v>53.4</v>
      </c>
      <c r="H3072">
        <v>7.2377338031986982E-3</v>
      </c>
      <c r="I3072">
        <v>60.6</v>
      </c>
      <c r="J3072">
        <v>8.2136080238547019E-3</v>
      </c>
      <c r="K3072">
        <v>59.805000000000007</v>
      </c>
      <c r="L3072">
        <v>8.1058552453239369E-3</v>
      </c>
      <c r="M3072" s="41">
        <v>-0.2301696240901947</v>
      </c>
      <c r="N3072" s="41">
        <v>-3.1196750351070033E-5</v>
      </c>
    </row>
    <row r="3073" spans="1:14" x14ac:dyDescent="0.25">
      <c r="A3073">
        <v>7820412</v>
      </c>
      <c r="B3073" t="s">
        <v>27</v>
      </c>
      <c r="C3073" t="s">
        <v>6</v>
      </c>
      <c r="D3073" t="s">
        <v>620</v>
      </c>
      <c r="E3073" t="s">
        <v>636</v>
      </c>
      <c r="F3073">
        <v>8.1322851721333698E-4</v>
      </c>
      <c r="G3073">
        <v>47.6</v>
      </c>
      <c r="H3073">
        <v>3.870967741935484E-2</v>
      </c>
      <c r="I3073">
        <v>90.6</v>
      </c>
      <c r="J3073">
        <v>7.3678503659528327E-2</v>
      </c>
      <c r="K3073">
        <v>74.61</v>
      </c>
      <c r="L3073">
        <v>6.0674979669287074E-2</v>
      </c>
      <c r="M3073" s="41">
        <v>0.12203960865736008</v>
      </c>
      <c r="N3073" s="41">
        <v>9.9246089989720853E-5</v>
      </c>
    </row>
    <row r="3074" spans="1:14" x14ac:dyDescent="0.25">
      <c r="A3074">
        <v>7820412</v>
      </c>
      <c r="B3074" t="s">
        <v>27</v>
      </c>
      <c r="C3074" t="s">
        <v>6</v>
      </c>
      <c r="D3074" t="s">
        <v>620</v>
      </c>
      <c r="E3074" t="s">
        <v>637</v>
      </c>
      <c r="F3074">
        <v>1.2198427758200055E-3</v>
      </c>
      <c r="G3074">
        <v>30.7</v>
      </c>
      <c r="H3074">
        <v>3.7449173217674166E-2</v>
      </c>
      <c r="I3074">
        <v>74.7</v>
      </c>
      <c r="J3074">
        <v>9.1122255353754414E-2</v>
      </c>
      <c r="K3074">
        <v>64.11999999999999</v>
      </c>
      <c r="L3074">
        <v>7.8216318785578748E-2</v>
      </c>
      <c r="M3074" s="41">
        <v>-8.0494165420532227E-2</v>
      </c>
      <c r="N3074" s="41">
        <v>-9.8190226183896733E-5</v>
      </c>
    </row>
    <row r="3075" spans="1:14" x14ac:dyDescent="0.25">
      <c r="A3075">
        <v>7820412</v>
      </c>
      <c r="B3075" t="s">
        <v>27</v>
      </c>
      <c r="C3075" t="s">
        <v>6</v>
      </c>
      <c r="D3075" t="s">
        <v>620</v>
      </c>
      <c r="E3075" t="s">
        <v>1806</v>
      </c>
      <c r="F3075">
        <v>5.4215234480889125E-4</v>
      </c>
      <c r="G3075">
        <v>34.6</v>
      </c>
      <c r="H3075">
        <v>1.8758471130387637E-2</v>
      </c>
      <c r="I3075">
        <v>75.5</v>
      </c>
      <c r="J3075">
        <v>4.0932502033071291E-2</v>
      </c>
      <c r="K3075">
        <v>63.53</v>
      </c>
      <c r="L3075">
        <v>3.444293846570886E-2</v>
      </c>
      <c r="M3075" s="41">
        <v>-7.4437879025936127E-2</v>
      </c>
      <c r="N3075" s="41">
        <v>-4.0356670656511857E-5</v>
      </c>
    </row>
    <row r="3076" spans="1:14" x14ac:dyDescent="0.25">
      <c r="A3076">
        <v>7820412</v>
      </c>
      <c r="B3076" t="s">
        <v>27</v>
      </c>
      <c r="C3076" t="s">
        <v>6</v>
      </c>
      <c r="D3076" t="s">
        <v>620</v>
      </c>
      <c r="E3076" t="s">
        <v>638</v>
      </c>
      <c r="F3076">
        <v>6.7769043101111417E-4</v>
      </c>
      <c r="G3076">
        <v>50.3</v>
      </c>
      <c r="H3076">
        <v>3.4087828679859038E-2</v>
      </c>
      <c r="I3076">
        <v>90.5</v>
      </c>
      <c r="J3076">
        <v>6.1330984006505829E-2</v>
      </c>
      <c r="K3076">
        <v>75.089999999999989</v>
      </c>
      <c r="L3076">
        <v>5.0887774464624558E-2</v>
      </c>
      <c r="M3076" s="41">
        <v>9.4685114920139313E-2</v>
      </c>
      <c r="N3076" s="41">
        <v>6.416719634056609E-5</v>
      </c>
    </row>
    <row r="3077" spans="1:14" x14ac:dyDescent="0.25">
      <c r="A3077">
        <v>7820412</v>
      </c>
      <c r="B3077" t="s">
        <v>27</v>
      </c>
      <c r="C3077" t="s">
        <v>6</v>
      </c>
      <c r="D3077" t="s">
        <v>881</v>
      </c>
      <c r="E3077" t="s">
        <v>882</v>
      </c>
      <c r="F3077">
        <v>4.0661425860666849E-4</v>
      </c>
      <c r="G3077">
        <v>59.4</v>
      </c>
      <c r="H3077">
        <v>2.4152886961236106E-2</v>
      </c>
      <c r="I3077">
        <v>84.4</v>
      </c>
      <c r="J3077">
        <v>3.4318243426402821E-2</v>
      </c>
      <c r="K3077">
        <v>71.094999999999999</v>
      </c>
      <c r="L3077">
        <v>2.8908240715641097E-2</v>
      </c>
      <c r="M3077" s="41">
        <v>8.0169655382633209E-2</v>
      </c>
      <c r="N3077" s="41">
        <v>3.2598124986161512E-5</v>
      </c>
    </row>
    <row r="3078" spans="1:14" x14ac:dyDescent="0.25">
      <c r="A3078">
        <v>7820412</v>
      </c>
      <c r="B3078" t="s">
        <v>27</v>
      </c>
      <c r="C3078" t="s">
        <v>6</v>
      </c>
      <c r="D3078" t="s">
        <v>883</v>
      </c>
      <c r="E3078" t="s">
        <v>885</v>
      </c>
      <c r="F3078">
        <v>5.4215234480889125E-4</v>
      </c>
      <c r="G3078">
        <v>34.9</v>
      </c>
      <c r="H3078">
        <v>1.8921116833830305E-2</v>
      </c>
      <c r="I3078">
        <v>78.900000000000006</v>
      </c>
      <c r="J3078">
        <v>4.2775820005421523E-2</v>
      </c>
      <c r="K3078">
        <v>65.245000000000005</v>
      </c>
      <c r="L3078">
        <v>3.5372729737056109E-2</v>
      </c>
      <c r="M3078" s="41">
        <v>0.10053442418575287</v>
      </c>
      <c r="N3078" s="41">
        <v>5.4504973806317625E-5</v>
      </c>
    </row>
    <row r="3079" spans="1:14" x14ac:dyDescent="0.25">
      <c r="A3079">
        <v>7820412</v>
      </c>
      <c r="B3079" t="s">
        <v>27</v>
      </c>
      <c r="C3079" t="s">
        <v>6</v>
      </c>
      <c r="D3079" t="s">
        <v>886</v>
      </c>
      <c r="E3079" t="s">
        <v>887</v>
      </c>
      <c r="F3079">
        <v>2.7107617240444562E-4</v>
      </c>
      <c r="G3079">
        <v>31.5</v>
      </c>
      <c r="H3079">
        <v>8.5388994307400365E-3</v>
      </c>
      <c r="I3079">
        <v>93.1</v>
      </c>
      <c r="J3079">
        <v>2.5237191650853887E-2</v>
      </c>
      <c r="K3079">
        <v>70.88</v>
      </c>
      <c r="L3079">
        <v>1.9213879100027104E-2</v>
      </c>
      <c r="M3079" s="41">
        <v>-6.2505699694156647E-2</v>
      </c>
      <c r="N3079" s="41">
        <v>-1.6943805826553712E-5</v>
      </c>
    </row>
    <row r="3080" spans="1:14" x14ac:dyDescent="0.25">
      <c r="A3080">
        <v>7820412</v>
      </c>
      <c r="B3080" t="s">
        <v>27</v>
      </c>
      <c r="C3080" t="s">
        <v>6</v>
      </c>
      <c r="D3080" t="s">
        <v>888</v>
      </c>
      <c r="E3080" t="s">
        <v>890</v>
      </c>
      <c r="F3080">
        <v>2.7107617240444562E-4</v>
      </c>
      <c r="G3080">
        <v>51.6</v>
      </c>
      <c r="H3080">
        <v>1.3987530496069395E-2</v>
      </c>
      <c r="I3080">
        <v>79.7</v>
      </c>
      <c r="J3080">
        <v>2.1604770940634316E-2</v>
      </c>
      <c r="K3080">
        <v>63.010000000000005</v>
      </c>
      <c r="L3080">
        <v>1.7080509623204121E-2</v>
      </c>
      <c r="M3080" s="41">
        <v>-2.0734190940856934E-2</v>
      </c>
      <c r="N3080" s="41">
        <v>-5.620545118150429E-6</v>
      </c>
    </row>
    <row r="3081" spans="1:14" x14ac:dyDescent="0.25">
      <c r="A3081">
        <v>7820412</v>
      </c>
      <c r="B3081" t="s">
        <v>27</v>
      </c>
      <c r="C3081" t="s">
        <v>6</v>
      </c>
      <c r="D3081" t="s">
        <v>1341</v>
      </c>
      <c r="E3081" t="s">
        <v>1807</v>
      </c>
      <c r="F3081">
        <v>1.3553808620222281E-4</v>
      </c>
      <c r="G3081">
        <v>50.5</v>
      </c>
      <c r="H3081">
        <v>6.8446733532122519E-3</v>
      </c>
      <c r="I3081">
        <v>95.3</v>
      </c>
      <c r="J3081">
        <v>1.2916779615071834E-2</v>
      </c>
      <c r="K3081">
        <v>79.564999999999998</v>
      </c>
      <c r="L3081">
        <v>1.0784087828679857E-2</v>
      </c>
      <c r="M3081" s="41">
        <v>0.13352206349372864</v>
      </c>
      <c r="N3081" s="41">
        <v>1.809732495171166E-5</v>
      </c>
    </row>
    <row r="3082" spans="1:14" x14ac:dyDescent="0.25">
      <c r="A3082">
        <v>7820412</v>
      </c>
      <c r="B3082" t="s">
        <v>27</v>
      </c>
      <c r="C3082" t="s">
        <v>6</v>
      </c>
      <c r="D3082" t="s">
        <v>1668</v>
      </c>
      <c r="E3082" t="s">
        <v>1808</v>
      </c>
      <c r="F3082">
        <v>2.7107617240444562E-4</v>
      </c>
      <c r="G3082">
        <v>56.7</v>
      </c>
      <c r="H3082">
        <v>1.5370018975332068E-2</v>
      </c>
      <c r="I3082">
        <v>95.1</v>
      </c>
      <c r="J3082">
        <v>2.5779343995662778E-2</v>
      </c>
      <c r="K3082">
        <v>76.765000000000001</v>
      </c>
      <c r="L3082">
        <v>2.0809162374627269E-2</v>
      </c>
      <c r="M3082" s="41">
        <v>0.16109809279441833</v>
      </c>
      <c r="N3082" s="41">
        <v>4.3669854376367124E-5</v>
      </c>
    </row>
    <row r="3083" spans="1:14" x14ac:dyDescent="0.25">
      <c r="A3083">
        <v>7820412</v>
      </c>
      <c r="B3083" t="s">
        <v>27</v>
      </c>
      <c r="C3083" t="s">
        <v>6</v>
      </c>
      <c r="D3083" t="s">
        <v>1343</v>
      </c>
      <c r="E3083" t="s">
        <v>1809</v>
      </c>
      <c r="F3083">
        <v>1.3553808620222281E-4</v>
      </c>
      <c r="G3083">
        <v>37.9</v>
      </c>
      <c r="H3083">
        <v>5.1368934670642441E-3</v>
      </c>
      <c r="I3083">
        <v>76.099999999999994</v>
      </c>
      <c r="J3083">
        <v>1.0314448359989155E-2</v>
      </c>
      <c r="K3083">
        <v>66.819999999999993</v>
      </c>
      <c r="L3083">
        <v>9.0566549200325266E-3</v>
      </c>
      <c r="M3083" s="41">
        <v>4.6619077329523861E-4</v>
      </c>
      <c r="N3083" s="41">
        <v>6.3186605217570966E-8</v>
      </c>
    </row>
    <row r="3084" spans="1:14" x14ac:dyDescent="0.25">
      <c r="A3084">
        <v>7820412</v>
      </c>
      <c r="B3084" t="s">
        <v>27</v>
      </c>
      <c r="C3084" t="s">
        <v>6</v>
      </c>
      <c r="D3084" t="s">
        <v>891</v>
      </c>
      <c r="E3084" t="s">
        <v>892</v>
      </c>
      <c r="F3084">
        <v>2.7107617240444562E-4</v>
      </c>
      <c r="G3084">
        <v>54.5</v>
      </c>
      <c r="H3084">
        <v>1.4773651396042286E-2</v>
      </c>
      <c r="I3084">
        <v>86.2</v>
      </c>
      <c r="J3084">
        <v>2.3366766061263214E-2</v>
      </c>
      <c r="K3084">
        <v>68.185000000000002</v>
      </c>
      <c r="L3084">
        <v>1.8483328815397125E-2</v>
      </c>
      <c r="M3084" s="41">
        <v>-0.24801531434059143</v>
      </c>
      <c r="N3084" s="41">
        <v>-6.7231042109132933E-5</v>
      </c>
    </row>
    <row r="3085" spans="1:14" x14ac:dyDescent="0.25">
      <c r="A3085">
        <v>7820412</v>
      </c>
      <c r="B3085" t="s">
        <v>27</v>
      </c>
      <c r="C3085" t="s">
        <v>6</v>
      </c>
      <c r="D3085" t="s">
        <v>1672</v>
      </c>
      <c r="E3085" t="s">
        <v>1810</v>
      </c>
      <c r="F3085">
        <v>1.3553808620222281E-4</v>
      </c>
      <c r="G3085">
        <v>49.1</v>
      </c>
      <c r="H3085">
        <v>6.6549200325291399E-3</v>
      </c>
      <c r="I3085">
        <v>76.7</v>
      </c>
      <c r="J3085">
        <v>1.0395771211710489E-2</v>
      </c>
      <c r="K3085">
        <v>60.900000000000006</v>
      </c>
      <c r="L3085">
        <v>8.2542694497153707E-3</v>
      </c>
      <c r="M3085" s="41">
        <v>-2.1659934893250465E-2</v>
      </c>
      <c r="N3085" s="41">
        <v>-2.9357461226959154E-6</v>
      </c>
    </row>
    <row r="3086" spans="1:14" x14ac:dyDescent="0.25">
      <c r="A3086">
        <v>7820412</v>
      </c>
      <c r="B3086" t="s">
        <v>27</v>
      </c>
      <c r="C3086" t="s">
        <v>6</v>
      </c>
      <c r="D3086" t="s">
        <v>893</v>
      </c>
      <c r="E3086" t="s">
        <v>894</v>
      </c>
      <c r="F3086">
        <v>5.4215234480889125E-4</v>
      </c>
      <c r="G3086">
        <v>56.5</v>
      </c>
      <c r="H3086">
        <v>3.0631607481702357E-2</v>
      </c>
      <c r="I3086">
        <v>81.5</v>
      </c>
      <c r="J3086">
        <v>4.4185416101924634E-2</v>
      </c>
      <c r="K3086">
        <v>75.894999999999996</v>
      </c>
      <c r="L3086">
        <v>4.1146652209270801E-2</v>
      </c>
      <c r="M3086" s="41">
        <v>6.5078370273113251E-2</v>
      </c>
      <c r="N3086" s="41">
        <v>3.5282391039909592E-5</v>
      </c>
    </row>
    <row r="3087" spans="1:14" x14ac:dyDescent="0.25">
      <c r="A3087">
        <v>7820412</v>
      </c>
      <c r="B3087" t="s">
        <v>27</v>
      </c>
      <c r="C3087" t="s">
        <v>6</v>
      </c>
      <c r="D3087" t="s">
        <v>893</v>
      </c>
      <c r="E3087" t="s">
        <v>895</v>
      </c>
      <c r="F3087">
        <v>4.0661425860666849E-4</v>
      </c>
      <c r="G3087">
        <v>45.1</v>
      </c>
      <c r="H3087">
        <v>1.8338303063160751E-2</v>
      </c>
      <c r="I3087">
        <v>71.7</v>
      </c>
      <c r="J3087">
        <v>2.9154242342098131E-2</v>
      </c>
      <c r="K3087">
        <v>60.195</v>
      </c>
      <c r="L3087">
        <v>2.447614529682841E-2</v>
      </c>
      <c r="M3087" s="41">
        <v>-2.7662266045808792E-2</v>
      </c>
      <c r="N3087" s="41">
        <v>-1.1247871799596961E-5</v>
      </c>
    </row>
    <row r="3088" spans="1:14" x14ac:dyDescent="0.25">
      <c r="A3088">
        <v>7820412</v>
      </c>
      <c r="B3088" t="s">
        <v>27</v>
      </c>
      <c r="C3088" t="s">
        <v>6</v>
      </c>
      <c r="D3088" t="s">
        <v>896</v>
      </c>
      <c r="E3088" t="s">
        <v>897</v>
      </c>
      <c r="F3088">
        <v>1.3553808620222281E-4</v>
      </c>
      <c r="G3088">
        <v>49.3</v>
      </c>
      <c r="H3088">
        <v>6.6820276497695846E-3</v>
      </c>
      <c r="I3088">
        <v>64.5</v>
      </c>
      <c r="J3088">
        <v>8.7422065600433717E-3</v>
      </c>
      <c r="K3088">
        <v>65.474999999999994</v>
      </c>
      <c r="L3088">
        <v>8.8743561940905387E-3</v>
      </c>
      <c r="M3088" s="41">
        <v>-9.4190485775470734E-2</v>
      </c>
      <c r="N3088" s="41">
        <v>-1.2766398180464994E-5</v>
      </c>
    </row>
    <row r="3089" spans="1:14" x14ac:dyDescent="0.25">
      <c r="A3089">
        <v>7820412</v>
      </c>
      <c r="B3089" t="s">
        <v>27</v>
      </c>
      <c r="C3089" t="s">
        <v>6</v>
      </c>
      <c r="D3089" t="s">
        <v>1811</v>
      </c>
      <c r="E3089" t="s">
        <v>1812</v>
      </c>
      <c r="F3089">
        <v>1.3553808620222281E-4</v>
      </c>
      <c r="G3089">
        <v>79.900000000000006</v>
      </c>
      <c r="H3089">
        <v>1.0829493087557603E-2</v>
      </c>
      <c r="I3089">
        <v>99.6</v>
      </c>
      <c r="J3089">
        <v>1.3499593385741391E-2</v>
      </c>
      <c r="K3089">
        <v>91.45</v>
      </c>
      <c r="L3089">
        <v>1.2394957983193277E-2</v>
      </c>
      <c r="M3089" s="41">
        <v>0.15059567987918854</v>
      </c>
      <c r="N3089" s="41">
        <v>2.0411450241147806E-5</v>
      </c>
    </row>
    <row r="3090" spans="1:14" x14ac:dyDescent="0.25">
      <c r="A3090">
        <v>7820412</v>
      </c>
      <c r="B3090" t="s">
        <v>27</v>
      </c>
      <c r="C3090" t="s">
        <v>6</v>
      </c>
      <c r="D3090" t="s">
        <v>1351</v>
      </c>
      <c r="E3090" t="s">
        <v>1676</v>
      </c>
      <c r="F3090">
        <v>1.3553808620222281E-4</v>
      </c>
      <c r="G3090">
        <v>51</v>
      </c>
      <c r="H3090">
        <v>6.9124423963133636E-3</v>
      </c>
      <c r="I3090">
        <v>84.4</v>
      </c>
      <c r="J3090">
        <v>1.1439414475467606E-2</v>
      </c>
      <c r="K3090">
        <v>75.86</v>
      </c>
      <c r="L3090">
        <v>1.0281919219300623E-2</v>
      </c>
      <c r="M3090" s="41">
        <v>0.10045868158340454</v>
      </c>
      <c r="N3090" s="41">
        <v>1.3615977444213138E-5</v>
      </c>
    </row>
    <row r="3091" spans="1:14" x14ac:dyDescent="0.25">
      <c r="A3091">
        <v>7820412</v>
      </c>
      <c r="B3091" t="s">
        <v>27</v>
      </c>
      <c r="C3091" t="s">
        <v>6</v>
      </c>
      <c r="D3091" t="s">
        <v>898</v>
      </c>
      <c r="E3091" t="s">
        <v>1813</v>
      </c>
      <c r="F3091">
        <v>4.0661425860666849E-4</v>
      </c>
      <c r="G3091">
        <v>45.8</v>
      </c>
      <c r="H3091">
        <v>1.8622933044185417E-2</v>
      </c>
      <c r="I3091">
        <v>82</v>
      </c>
      <c r="J3091">
        <v>3.3342369205746819E-2</v>
      </c>
      <c r="K3091">
        <v>72.004999999999995</v>
      </c>
      <c r="L3091">
        <v>2.9278259690973162E-2</v>
      </c>
      <c r="M3091" s="41">
        <v>4.0714133530855179E-2</v>
      </c>
      <c r="N3091" s="41">
        <v>1.655494722046158E-5</v>
      </c>
    </row>
    <row r="3092" spans="1:14" x14ac:dyDescent="0.25">
      <c r="A3092">
        <v>7820412</v>
      </c>
      <c r="B3092" t="s">
        <v>27</v>
      </c>
      <c r="C3092" t="s">
        <v>6</v>
      </c>
      <c r="D3092" t="s">
        <v>898</v>
      </c>
      <c r="E3092" t="s">
        <v>899</v>
      </c>
      <c r="F3092">
        <v>6.7769043101111417E-4</v>
      </c>
      <c r="G3092">
        <v>48.4</v>
      </c>
      <c r="H3092">
        <v>3.2800216860937925E-2</v>
      </c>
      <c r="I3092">
        <v>75.8</v>
      </c>
      <c r="J3092">
        <v>5.1368934670642449E-2</v>
      </c>
      <c r="K3092">
        <v>68.634999999999991</v>
      </c>
      <c r="L3092">
        <v>4.6513282732447814E-2</v>
      </c>
      <c r="M3092" s="41">
        <v>-8.6332419887185097E-3</v>
      </c>
      <c r="N3092" s="41">
        <v>-5.8506654843578954E-6</v>
      </c>
    </row>
    <row r="3093" spans="1:14" x14ac:dyDescent="0.25">
      <c r="A3093">
        <v>7820412</v>
      </c>
      <c r="B3093" t="s">
        <v>27</v>
      </c>
      <c r="C3093" t="s">
        <v>6</v>
      </c>
      <c r="D3093" t="s">
        <v>898</v>
      </c>
      <c r="E3093" t="s">
        <v>1814</v>
      </c>
      <c r="F3093">
        <v>4.0661425860666849E-4</v>
      </c>
      <c r="G3093">
        <v>62.5</v>
      </c>
      <c r="H3093">
        <v>2.5413391162916781E-2</v>
      </c>
      <c r="I3093">
        <v>85.8</v>
      </c>
      <c r="J3093">
        <v>3.4887503388452153E-2</v>
      </c>
      <c r="K3093">
        <v>76.835000000000008</v>
      </c>
      <c r="L3093">
        <v>3.1242206560043378E-2</v>
      </c>
      <c r="M3093" s="41">
        <v>0.11259988695383072</v>
      </c>
      <c r="N3093" s="41">
        <v>4.5784719552926561E-5</v>
      </c>
    </row>
    <row r="3094" spans="1:14" x14ac:dyDescent="0.25">
      <c r="A3094">
        <v>7820412</v>
      </c>
      <c r="B3094" t="s">
        <v>27</v>
      </c>
      <c r="C3094" t="s">
        <v>6</v>
      </c>
      <c r="D3094" t="s">
        <v>900</v>
      </c>
      <c r="E3094" t="s">
        <v>901</v>
      </c>
      <c r="F3094">
        <v>1.3553808620222281E-4</v>
      </c>
      <c r="G3094">
        <v>38.1</v>
      </c>
      <c r="H3094">
        <v>5.1640010843046896E-3</v>
      </c>
      <c r="I3094">
        <v>70.3</v>
      </c>
      <c r="J3094">
        <v>9.5283274600162626E-3</v>
      </c>
      <c r="K3094">
        <v>67.094999999999999</v>
      </c>
      <c r="L3094">
        <v>9.093927893738139E-3</v>
      </c>
      <c r="M3094" s="41">
        <v>-6.1801861971616745E-2</v>
      </c>
      <c r="N3094" s="41">
        <v>-8.3765060953668669E-6</v>
      </c>
    </row>
    <row r="3095" spans="1:14" x14ac:dyDescent="0.25">
      <c r="A3095">
        <v>7820412</v>
      </c>
      <c r="B3095" t="s">
        <v>27</v>
      </c>
      <c r="C3095" t="s">
        <v>6</v>
      </c>
      <c r="D3095" t="s">
        <v>109</v>
      </c>
      <c r="E3095" t="s">
        <v>149</v>
      </c>
      <c r="F3095">
        <v>2.7107617240444562E-4</v>
      </c>
      <c r="G3095">
        <v>31.1</v>
      </c>
      <c r="H3095">
        <v>8.4304689617782595E-3</v>
      </c>
      <c r="I3095">
        <v>69.599999999999994</v>
      </c>
      <c r="J3095">
        <v>1.8866901599349412E-2</v>
      </c>
      <c r="K3095">
        <v>59.42</v>
      </c>
      <c r="L3095">
        <v>1.610734616427216E-2</v>
      </c>
      <c r="M3095" s="41">
        <v>-0.11642170697450638</v>
      </c>
      <c r="N3095" s="41">
        <v>-3.1559150711441137E-5</v>
      </c>
    </row>
    <row r="3096" spans="1:14" x14ac:dyDescent="0.25">
      <c r="A3096">
        <v>7820412</v>
      </c>
      <c r="B3096" t="s">
        <v>27</v>
      </c>
      <c r="C3096" t="s">
        <v>6</v>
      </c>
      <c r="D3096" t="s">
        <v>1358</v>
      </c>
      <c r="E3096" t="s">
        <v>1815</v>
      </c>
      <c r="F3096">
        <v>1.3553808620222281E-4</v>
      </c>
      <c r="G3096">
        <v>66.099999999999994</v>
      </c>
      <c r="H3096">
        <v>8.9590674979669275E-3</v>
      </c>
      <c r="I3096">
        <v>80</v>
      </c>
      <c r="J3096">
        <v>1.0843046896177825E-2</v>
      </c>
      <c r="K3096">
        <v>70.960000000000008</v>
      </c>
      <c r="L3096">
        <v>9.6177825969097318E-3</v>
      </c>
      <c r="M3096" s="41">
        <v>-5.1730949431657791E-2</v>
      </c>
      <c r="N3096" s="41">
        <v>-7.0115138833908627E-6</v>
      </c>
    </row>
    <row r="3097" spans="1:14" x14ac:dyDescent="0.25">
      <c r="A3097">
        <v>7820412</v>
      </c>
      <c r="B3097" t="s">
        <v>27</v>
      </c>
      <c r="C3097" t="s">
        <v>6</v>
      </c>
      <c r="D3097" t="s">
        <v>111</v>
      </c>
      <c r="E3097" t="s">
        <v>902</v>
      </c>
      <c r="F3097">
        <v>1.0843046896177825E-3</v>
      </c>
      <c r="G3097">
        <v>48</v>
      </c>
      <c r="H3097">
        <v>5.204662510165356E-2</v>
      </c>
      <c r="I3097">
        <v>70.599999999999994</v>
      </c>
      <c r="J3097">
        <v>7.6551911087015437E-2</v>
      </c>
      <c r="K3097">
        <v>61.164999999999999</v>
      </c>
      <c r="L3097">
        <v>6.6321496340471658E-2</v>
      </c>
      <c r="M3097" s="41">
        <v>-9.9615104496479034E-2</v>
      </c>
      <c r="N3097" s="41">
        <v>-1.0801312496229767E-4</v>
      </c>
    </row>
    <row r="3098" spans="1:14" x14ac:dyDescent="0.25">
      <c r="A3098">
        <v>7820412</v>
      </c>
      <c r="B3098" t="s">
        <v>27</v>
      </c>
      <c r="C3098" t="s">
        <v>6</v>
      </c>
      <c r="D3098" t="s">
        <v>903</v>
      </c>
      <c r="E3098" t="s">
        <v>904</v>
      </c>
      <c r="F3098">
        <v>1.2198427758200055E-3</v>
      </c>
      <c r="G3098">
        <v>35.200000000000003</v>
      </c>
      <c r="H3098">
        <v>4.2938465708864199E-2</v>
      </c>
      <c r="I3098">
        <v>77.7</v>
      </c>
      <c r="J3098">
        <v>9.4781783681214427E-2</v>
      </c>
      <c r="K3098">
        <v>66.954999999999998</v>
      </c>
      <c r="L3098">
        <v>8.1674573055028468E-2</v>
      </c>
      <c r="M3098" s="41">
        <v>6.6597841214388609E-4</v>
      </c>
      <c r="N3098" s="41">
        <v>8.1238895490579766E-7</v>
      </c>
    </row>
    <row r="3099" spans="1:14" x14ac:dyDescent="0.25">
      <c r="A3099">
        <v>7820412</v>
      </c>
      <c r="B3099" t="s">
        <v>27</v>
      </c>
      <c r="C3099" t="s">
        <v>6</v>
      </c>
      <c r="D3099" t="s">
        <v>903</v>
      </c>
      <c r="E3099" t="s">
        <v>905</v>
      </c>
      <c r="F3099">
        <v>1.4909189482244511E-3</v>
      </c>
      <c r="G3099">
        <v>53.4</v>
      </c>
      <c r="H3099">
        <v>7.9615071835185694E-2</v>
      </c>
      <c r="I3099">
        <v>86.8</v>
      </c>
      <c r="J3099">
        <v>0.12941176470588237</v>
      </c>
      <c r="K3099">
        <v>76.264999999999986</v>
      </c>
      <c r="L3099">
        <v>0.11370493358633775</v>
      </c>
      <c r="M3099" s="41">
        <v>5.3058527410030365E-2</v>
      </c>
      <c r="N3099" s="41">
        <v>7.9105963880500679E-5</v>
      </c>
    </row>
    <row r="3100" spans="1:14" x14ac:dyDescent="0.25">
      <c r="A3100">
        <v>7820412</v>
      </c>
      <c r="B3100" t="s">
        <v>27</v>
      </c>
      <c r="C3100" t="s">
        <v>6</v>
      </c>
      <c r="D3100" t="s">
        <v>1366</v>
      </c>
      <c r="E3100" t="s">
        <v>1816</v>
      </c>
      <c r="F3100">
        <v>2.7107617240444562E-4</v>
      </c>
      <c r="G3100">
        <v>47.4</v>
      </c>
      <c r="H3100">
        <v>1.2849010571970722E-2</v>
      </c>
      <c r="I3100">
        <v>83.4</v>
      </c>
      <c r="J3100">
        <v>2.2607752778530766E-2</v>
      </c>
      <c r="K3100">
        <v>66.61</v>
      </c>
      <c r="L3100">
        <v>1.8056383843860123E-2</v>
      </c>
      <c r="M3100" s="41">
        <v>-2.1982546895742416E-2</v>
      </c>
      <c r="N3100" s="41">
        <v>-5.9589446721990825E-6</v>
      </c>
    </row>
    <row r="3101" spans="1:14" x14ac:dyDescent="0.25">
      <c r="A3101">
        <v>7820412</v>
      </c>
      <c r="B3101" t="s">
        <v>27</v>
      </c>
      <c r="C3101" t="s">
        <v>6</v>
      </c>
      <c r="D3101" t="s">
        <v>906</v>
      </c>
      <c r="E3101" t="s">
        <v>907</v>
      </c>
      <c r="F3101">
        <v>2.7107617240444562E-4</v>
      </c>
      <c r="G3101">
        <v>59.7</v>
      </c>
      <c r="H3101">
        <v>1.6183247492545405E-2</v>
      </c>
      <c r="I3101">
        <v>76.900000000000006</v>
      </c>
      <c r="J3101">
        <v>2.0845757657901871E-2</v>
      </c>
      <c r="K3101">
        <v>70.545000000000002</v>
      </c>
      <c r="L3101">
        <v>1.9123068582271616E-2</v>
      </c>
      <c r="M3101" s="41">
        <v>-6.8098999559879303E-2</v>
      </c>
      <c r="N3101" s="41">
        <v>-1.8460016145264107E-5</v>
      </c>
    </row>
    <row r="3102" spans="1:14" x14ac:dyDescent="0.25">
      <c r="A3102">
        <v>7820412</v>
      </c>
      <c r="B3102" t="s">
        <v>27</v>
      </c>
      <c r="C3102" t="s">
        <v>6</v>
      </c>
      <c r="D3102" t="s">
        <v>906</v>
      </c>
      <c r="E3102" t="s">
        <v>908</v>
      </c>
      <c r="F3102">
        <v>9.4876660341555979E-4</v>
      </c>
      <c r="G3102">
        <v>49.6</v>
      </c>
      <c r="H3102">
        <v>4.7058823529411764E-2</v>
      </c>
      <c r="I3102">
        <v>83.3</v>
      </c>
      <c r="J3102">
        <v>7.9032258064516123E-2</v>
      </c>
      <c r="K3102">
        <v>68.664999999999992</v>
      </c>
      <c r="L3102">
        <v>6.5147058823529405E-2</v>
      </c>
      <c r="M3102" s="41">
        <v>3.2346092164516449E-2</v>
      </c>
      <c r="N3102" s="41">
        <v>3.0688891996694927E-5</v>
      </c>
    </row>
    <row r="3103" spans="1:14" x14ac:dyDescent="0.25">
      <c r="A3103">
        <v>7820412</v>
      </c>
      <c r="B3103" t="s">
        <v>27</v>
      </c>
      <c r="C3103" t="s">
        <v>6</v>
      </c>
      <c r="D3103" t="s">
        <v>906</v>
      </c>
      <c r="E3103" t="s">
        <v>1817</v>
      </c>
      <c r="F3103">
        <v>6.7769043101111417E-4</v>
      </c>
      <c r="G3103">
        <v>47.3</v>
      </c>
      <c r="H3103">
        <v>3.20547573868257E-2</v>
      </c>
      <c r="I3103">
        <v>75.5</v>
      </c>
      <c r="J3103">
        <v>5.1165627541339118E-2</v>
      </c>
      <c r="K3103">
        <v>62.734999999999999</v>
      </c>
      <c r="L3103">
        <v>4.2514909189482246E-2</v>
      </c>
      <c r="M3103" s="41">
        <v>-3.7064138799905777E-2</v>
      </c>
      <c r="N3103" s="41">
        <v>-2.5118012198363907E-5</v>
      </c>
    </row>
    <row r="3104" spans="1:14" x14ac:dyDescent="0.25">
      <c r="A3104">
        <v>7820412</v>
      </c>
      <c r="B3104" t="s">
        <v>27</v>
      </c>
      <c r="C3104" t="s">
        <v>6</v>
      </c>
      <c r="D3104" t="s">
        <v>906</v>
      </c>
      <c r="E3104" t="s">
        <v>1818</v>
      </c>
      <c r="F3104">
        <v>1.3553808620222281E-4</v>
      </c>
      <c r="G3104">
        <v>65.2</v>
      </c>
      <c r="H3104">
        <v>8.8370832203849281E-3</v>
      </c>
      <c r="I3104">
        <v>97.2</v>
      </c>
      <c r="J3104">
        <v>1.3174301978856058E-2</v>
      </c>
      <c r="K3104">
        <v>86</v>
      </c>
      <c r="L3104">
        <v>1.1656275413391162E-2</v>
      </c>
      <c r="M3104" s="41">
        <v>-4.2398232966661453E-2</v>
      </c>
      <c r="N3104" s="41">
        <v>-5.7465753546572852E-6</v>
      </c>
    </row>
    <row r="3105" spans="1:14" x14ac:dyDescent="0.25">
      <c r="A3105">
        <v>7820412</v>
      </c>
      <c r="B3105" t="s">
        <v>27</v>
      </c>
      <c r="C3105" t="s">
        <v>6</v>
      </c>
      <c r="D3105" t="s">
        <v>489</v>
      </c>
      <c r="E3105" t="s">
        <v>1819</v>
      </c>
      <c r="F3105">
        <v>1.4909189482244511E-3</v>
      </c>
      <c r="G3105">
        <v>51.3</v>
      </c>
      <c r="H3105">
        <v>7.6484142043914335E-2</v>
      </c>
      <c r="I3105">
        <v>74.900000000000006</v>
      </c>
      <c r="J3105">
        <v>0.11166982922201139</v>
      </c>
      <c r="K3105">
        <v>68.625</v>
      </c>
      <c r="L3105">
        <v>0.10231431282190295</v>
      </c>
      <c r="M3105" s="41">
        <v>-5.2883889526128769E-2</v>
      </c>
      <c r="N3105" s="41">
        <v>-7.8845592950313966E-5</v>
      </c>
    </row>
    <row r="3106" spans="1:14" x14ac:dyDescent="0.25">
      <c r="A3106">
        <v>7820412</v>
      </c>
      <c r="B3106" t="s">
        <v>27</v>
      </c>
      <c r="C3106" t="s">
        <v>6</v>
      </c>
      <c r="D3106" t="s">
        <v>489</v>
      </c>
      <c r="E3106" t="s">
        <v>909</v>
      </c>
      <c r="F3106">
        <v>8.1322851721333698E-4</v>
      </c>
      <c r="G3106">
        <v>71.3</v>
      </c>
      <c r="H3106">
        <v>5.7983193277310927E-2</v>
      </c>
      <c r="I3106">
        <v>80.599999999999994</v>
      </c>
      <c r="J3106">
        <v>6.5546218487394961E-2</v>
      </c>
      <c r="K3106">
        <v>78.054999999999993</v>
      </c>
      <c r="L3106">
        <v>6.3476551911087017E-2</v>
      </c>
      <c r="M3106" s="41">
        <v>-1.080996822565794E-2</v>
      </c>
      <c r="N3106" s="41">
        <v>-8.7909744312750937E-6</v>
      </c>
    </row>
    <row r="3107" spans="1:14" x14ac:dyDescent="0.25">
      <c r="A3107">
        <v>7820412</v>
      </c>
      <c r="B3107" t="s">
        <v>27</v>
      </c>
      <c r="C3107" t="s">
        <v>6</v>
      </c>
      <c r="D3107" t="s">
        <v>489</v>
      </c>
      <c r="E3107" t="s">
        <v>910</v>
      </c>
      <c r="F3107">
        <v>1.4909189482244511E-3</v>
      </c>
      <c r="G3107">
        <v>71.5</v>
      </c>
      <c r="H3107">
        <v>0.10660070479804826</v>
      </c>
      <c r="I3107">
        <v>84.4</v>
      </c>
      <c r="J3107">
        <v>0.12583355923014369</v>
      </c>
      <c r="K3107">
        <v>80.544999999999987</v>
      </c>
      <c r="L3107">
        <v>0.1200860666847384</v>
      </c>
      <c r="M3107" s="41">
        <v>4.2429644614458084E-2</v>
      </c>
      <c r="N3107" s="41">
        <v>6.3259161122125094E-5</v>
      </c>
    </row>
    <row r="3108" spans="1:14" x14ac:dyDescent="0.25">
      <c r="A3108">
        <v>7820412</v>
      </c>
      <c r="B3108" t="s">
        <v>27</v>
      </c>
      <c r="C3108" t="s">
        <v>6</v>
      </c>
      <c r="D3108" t="s">
        <v>911</v>
      </c>
      <c r="E3108" t="s">
        <v>912</v>
      </c>
      <c r="F3108">
        <v>8.1322851721333698E-4</v>
      </c>
      <c r="G3108">
        <v>54</v>
      </c>
      <c r="H3108">
        <v>4.3914339929520194E-2</v>
      </c>
      <c r="I3108">
        <v>72.099999999999994</v>
      </c>
      <c r="J3108">
        <v>5.8633776091081592E-2</v>
      </c>
      <c r="K3108">
        <v>70.05</v>
      </c>
      <c r="L3108">
        <v>5.6966657630794254E-2</v>
      </c>
      <c r="M3108" s="41">
        <v>-3.0214188620448112E-2</v>
      </c>
      <c r="N3108" s="41">
        <v>-2.4571039810611099E-5</v>
      </c>
    </row>
    <row r="3109" spans="1:14" x14ac:dyDescent="0.25">
      <c r="A3109">
        <v>7820412</v>
      </c>
      <c r="B3109" t="s">
        <v>27</v>
      </c>
      <c r="C3109" t="s">
        <v>6</v>
      </c>
      <c r="D3109" t="s">
        <v>911</v>
      </c>
      <c r="E3109" t="s">
        <v>1820</v>
      </c>
      <c r="F3109">
        <v>5.4215234480889125E-4</v>
      </c>
      <c r="G3109">
        <v>55.5</v>
      </c>
      <c r="H3109">
        <v>3.0089455136893463E-2</v>
      </c>
      <c r="I3109">
        <v>80.2</v>
      </c>
      <c r="J3109">
        <v>4.3480618053673079E-2</v>
      </c>
      <c r="K3109">
        <v>71.64</v>
      </c>
      <c r="L3109">
        <v>3.8839793982108968E-2</v>
      </c>
      <c r="M3109" s="41">
        <v>6.5359584987163544E-2</v>
      </c>
      <c r="N3109" s="41">
        <v>3.5434852256526724E-5</v>
      </c>
    </row>
    <row r="3110" spans="1:14" x14ac:dyDescent="0.25">
      <c r="A3110">
        <v>7820412</v>
      </c>
      <c r="B3110" t="s">
        <v>27</v>
      </c>
      <c r="C3110" t="s">
        <v>6</v>
      </c>
      <c r="D3110" t="s">
        <v>1383</v>
      </c>
      <c r="E3110" t="s">
        <v>1821</v>
      </c>
      <c r="F3110">
        <v>6.7769043101111417E-4</v>
      </c>
      <c r="G3110">
        <v>34.9</v>
      </c>
      <c r="H3110">
        <v>2.3651396042287883E-2</v>
      </c>
      <c r="I3110">
        <v>73.3</v>
      </c>
      <c r="J3110">
        <v>4.9674708593114666E-2</v>
      </c>
      <c r="K3110">
        <v>55.724999999999994</v>
      </c>
      <c r="L3110">
        <v>3.7764299268094333E-2</v>
      </c>
      <c r="M3110" s="41">
        <v>-0.1050432026386261</v>
      </c>
      <c r="N3110" s="41">
        <v>-7.1186773270958325E-5</v>
      </c>
    </row>
    <row r="3111" spans="1:14" x14ac:dyDescent="0.25">
      <c r="A3111">
        <v>7820412</v>
      </c>
      <c r="B3111" t="s">
        <v>27</v>
      </c>
      <c r="C3111" t="s">
        <v>6</v>
      </c>
      <c r="D3111" t="s">
        <v>915</v>
      </c>
      <c r="E3111" t="s">
        <v>1822</v>
      </c>
      <c r="F3111">
        <v>5.4215234480889125E-4</v>
      </c>
      <c r="G3111">
        <v>61.5</v>
      </c>
      <c r="H3111">
        <v>3.3342369205746812E-2</v>
      </c>
      <c r="I3111">
        <v>79.599999999999994</v>
      </c>
      <c r="J3111">
        <v>4.3155326646787742E-2</v>
      </c>
      <c r="K3111">
        <v>70.194999999999993</v>
      </c>
      <c r="L3111">
        <v>3.805638384386012E-2</v>
      </c>
      <c r="M3111" s="41">
        <v>2.5389105081558228E-2</v>
      </c>
      <c r="N3111" s="41">
        <v>1.3764762852566129E-5</v>
      </c>
    </row>
    <row r="3112" spans="1:14" x14ac:dyDescent="0.25">
      <c r="A3112">
        <v>7820412</v>
      </c>
      <c r="B3112" t="s">
        <v>27</v>
      </c>
      <c r="C3112" t="s">
        <v>6</v>
      </c>
      <c r="D3112" t="s">
        <v>915</v>
      </c>
      <c r="E3112" t="s">
        <v>916</v>
      </c>
      <c r="F3112">
        <v>8.1322851721333698E-4</v>
      </c>
      <c r="G3112">
        <v>49.7</v>
      </c>
      <c r="H3112">
        <v>4.0417457305502849E-2</v>
      </c>
      <c r="I3112">
        <v>72.3</v>
      </c>
      <c r="J3112">
        <v>5.879642179452426E-2</v>
      </c>
      <c r="K3112">
        <v>60.249999999999993</v>
      </c>
      <c r="L3112">
        <v>4.8997018162103549E-2</v>
      </c>
      <c r="M3112" s="41">
        <v>-6.3325300812721252E-2</v>
      </c>
      <c r="N3112" s="41">
        <v>-5.1497940482017831E-5</v>
      </c>
    </row>
    <row r="3113" spans="1:14" x14ac:dyDescent="0.25">
      <c r="A3113">
        <v>7820412</v>
      </c>
      <c r="B3113" t="s">
        <v>27</v>
      </c>
      <c r="C3113" t="s">
        <v>6</v>
      </c>
      <c r="D3113" t="s">
        <v>917</v>
      </c>
      <c r="E3113" t="s">
        <v>918</v>
      </c>
      <c r="F3113">
        <v>6.7769043101111417E-4</v>
      </c>
      <c r="G3113">
        <v>64.599999999999994</v>
      </c>
      <c r="H3113">
        <v>4.377880184331797E-2</v>
      </c>
      <c r="I3113">
        <v>71.400000000000006</v>
      </c>
      <c r="J3113">
        <v>4.8387096774193554E-2</v>
      </c>
      <c r="K3113">
        <v>66.795000000000002</v>
      </c>
      <c r="L3113">
        <v>4.5266332339387372E-2</v>
      </c>
      <c r="M3113" s="41">
        <v>-0.12935748696327209</v>
      </c>
      <c r="N3113" s="41">
        <v>-8.7664331094654453E-5</v>
      </c>
    </row>
    <row r="3114" spans="1:14" x14ac:dyDescent="0.25">
      <c r="A3114">
        <v>7820412</v>
      </c>
      <c r="B3114" t="s">
        <v>27</v>
      </c>
      <c r="C3114" t="s">
        <v>6</v>
      </c>
      <c r="D3114" t="s">
        <v>919</v>
      </c>
      <c r="E3114" t="s">
        <v>921</v>
      </c>
      <c r="F3114">
        <v>2.7107617240444562E-4</v>
      </c>
      <c r="G3114">
        <v>70</v>
      </c>
      <c r="H3114">
        <v>1.8975332068311195E-2</v>
      </c>
      <c r="I3114">
        <v>93.1</v>
      </c>
      <c r="J3114">
        <v>2.5237191650853887E-2</v>
      </c>
      <c r="K3114">
        <v>78.564999999999998</v>
      </c>
      <c r="L3114">
        <v>2.129709948495527E-2</v>
      </c>
      <c r="M3114" s="41">
        <v>0.10685142129659653</v>
      </c>
      <c r="N3114" s="41">
        <v>2.8964874301056252E-5</v>
      </c>
    </row>
    <row r="3115" spans="1:14" x14ac:dyDescent="0.25">
      <c r="A3115">
        <v>7820412</v>
      </c>
      <c r="B3115" t="s">
        <v>27</v>
      </c>
      <c r="C3115" t="s">
        <v>6</v>
      </c>
      <c r="D3115" t="s">
        <v>919</v>
      </c>
      <c r="E3115" t="s">
        <v>922</v>
      </c>
      <c r="F3115">
        <v>5.4215234480889125E-4</v>
      </c>
      <c r="G3115">
        <v>64.900000000000006</v>
      </c>
      <c r="H3115">
        <v>3.5185687178097044E-2</v>
      </c>
      <c r="I3115">
        <v>85.4</v>
      </c>
      <c r="J3115">
        <v>4.6299810246679313E-2</v>
      </c>
      <c r="K3115">
        <v>78.665000000000006</v>
      </c>
      <c r="L3115">
        <v>4.264841420439143E-2</v>
      </c>
      <c r="M3115" s="41">
        <v>5.2159052342176437E-2</v>
      </c>
      <c r="N3115" s="41">
        <v>2.8278152530320645E-5</v>
      </c>
    </row>
    <row r="3116" spans="1:14" x14ac:dyDescent="0.25">
      <c r="A3116">
        <v>7820412</v>
      </c>
      <c r="B3116" t="s">
        <v>27</v>
      </c>
      <c r="C3116" t="s">
        <v>6</v>
      </c>
      <c r="D3116" t="s">
        <v>919</v>
      </c>
      <c r="E3116" t="s">
        <v>923</v>
      </c>
      <c r="F3116">
        <v>8.1322851721333698E-4</v>
      </c>
      <c r="G3116">
        <v>69.099999999999994</v>
      </c>
      <c r="H3116">
        <v>5.6194090539441584E-2</v>
      </c>
      <c r="I3116">
        <v>91.6</v>
      </c>
      <c r="J3116">
        <v>7.4491732176741668E-2</v>
      </c>
      <c r="K3116">
        <v>84.49</v>
      </c>
      <c r="L3116">
        <v>6.8709677419354839E-2</v>
      </c>
      <c r="M3116" s="41">
        <v>0.19745443761348724</v>
      </c>
      <c r="N3116" s="41">
        <v>1.6057557951760959E-4</v>
      </c>
    </row>
    <row r="3117" spans="1:14" x14ac:dyDescent="0.25">
      <c r="A3117">
        <v>7820412</v>
      </c>
      <c r="B3117" t="s">
        <v>27</v>
      </c>
      <c r="C3117" t="s">
        <v>6</v>
      </c>
      <c r="D3117" t="s">
        <v>919</v>
      </c>
      <c r="E3117" t="s">
        <v>684</v>
      </c>
      <c r="F3117">
        <v>1.3553808620222281E-4</v>
      </c>
      <c r="G3117">
        <v>72.2</v>
      </c>
      <c r="H3117">
        <v>9.7858498238004871E-3</v>
      </c>
      <c r="I3117">
        <v>99.4</v>
      </c>
      <c r="J3117">
        <v>1.3472485768500948E-2</v>
      </c>
      <c r="K3117">
        <v>84.450000000000017</v>
      </c>
      <c r="L3117">
        <v>1.1446191379777719E-2</v>
      </c>
      <c r="M3117" s="41">
        <v>-2.0495394244790077E-2</v>
      </c>
      <c r="N3117" s="41">
        <v>-2.7779065118988986E-6</v>
      </c>
    </row>
    <row r="3118" spans="1:14" x14ac:dyDescent="0.25">
      <c r="A3118">
        <v>7820412</v>
      </c>
      <c r="B3118" t="s">
        <v>27</v>
      </c>
      <c r="C3118" t="s">
        <v>6</v>
      </c>
      <c r="D3118" t="s">
        <v>1701</v>
      </c>
      <c r="E3118" t="s">
        <v>1823</v>
      </c>
      <c r="F3118">
        <v>1.3553808620222281E-4</v>
      </c>
      <c r="G3118">
        <v>64.2</v>
      </c>
      <c r="H3118">
        <v>8.7015451341827046E-3</v>
      </c>
      <c r="I3118">
        <v>90.1</v>
      </c>
      <c r="J3118">
        <v>1.2211981566820275E-2</v>
      </c>
      <c r="K3118">
        <v>69.985000000000014</v>
      </c>
      <c r="L3118">
        <v>9.4856329628625648E-3</v>
      </c>
      <c r="M3118" s="41">
        <v>6.0958128422498703E-2</v>
      </c>
      <c r="N3118" s="41">
        <v>8.2621480648547985E-6</v>
      </c>
    </row>
    <row r="3119" spans="1:14" x14ac:dyDescent="0.25">
      <c r="A3119">
        <v>7820412</v>
      </c>
      <c r="B3119" t="s">
        <v>27</v>
      </c>
      <c r="C3119" t="s">
        <v>6</v>
      </c>
      <c r="D3119" t="s">
        <v>1703</v>
      </c>
      <c r="E3119" t="s">
        <v>1824</v>
      </c>
      <c r="F3119">
        <v>1.3553808620222281E-4</v>
      </c>
      <c r="G3119">
        <v>53.2</v>
      </c>
      <c r="H3119">
        <v>7.2106261859582544E-3</v>
      </c>
      <c r="I3119">
        <v>91.7</v>
      </c>
      <c r="J3119">
        <v>1.2428842504743833E-2</v>
      </c>
      <c r="K3119">
        <v>68.995000000000005</v>
      </c>
      <c r="L3119">
        <v>9.3514502575223635E-3</v>
      </c>
      <c r="M3119" s="41">
        <v>8.5568398237228394E-2</v>
      </c>
      <c r="N3119" s="41">
        <v>1.1597776936463592E-5</v>
      </c>
    </row>
    <row r="3120" spans="1:14" x14ac:dyDescent="0.25">
      <c r="A3120">
        <v>7820412</v>
      </c>
      <c r="B3120" t="s">
        <v>27</v>
      </c>
      <c r="C3120" t="s">
        <v>6</v>
      </c>
      <c r="D3120" t="s">
        <v>114</v>
      </c>
      <c r="E3120" t="s">
        <v>150</v>
      </c>
      <c r="F3120">
        <v>5.4215234480889125E-4</v>
      </c>
      <c r="G3120">
        <v>34.5</v>
      </c>
      <c r="H3120">
        <v>1.8704255895906748E-2</v>
      </c>
      <c r="I3120">
        <v>82.6</v>
      </c>
      <c r="J3120">
        <v>4.4781783681214417E-2</v>
      </c>
      <c r="K3120">
        <v>61.085000000000001</v>
      </c>
      <c r="L3120">
        <v>3.3117375982651125E-2</v>
      </c>
      <c r="M3120" s="41">
        <v>-5.1696377340704203E-4</v>
      </c>
      <c r="N3120" s="41">
        <v>-2.8027312193388019E-7</v>
      </c>
    </row>
    <row r="3121" spans="1:14" x14ac:dyDescent="0.25">
      <c r="A3121">
        <v>7820412</v>
      </c>
      <c r="B3121" t="s">
        <v>27</v>
      </c>
      <c r="C3121" t="s">
        <v>6</v>
      </c>
      <c r="D3121" t="s">
        <v>381</v>
      </c>
      <c r="E3121" t="s">
        <v>404</v>
      </c>
      <c r="F3121">
        <v>9.4876660341555979E-4</v>
      </c>
      <c r="G3121">
        <v>48.3</v>
      </c>
      <c r="H3121">
        <v>4.5825426944971534E-2</v>
      </c>
      <c r="I3121">
        <v>73.099999999999994</v>
      </c>
      <c r="J3121">
        <v>6.9354838709677416E-2</v>
      </c>
      <c r="K3121">
        <v>60.19</v>
      </c>
      <c r="L3121">
        <v>5.7106261859582542E-2</v>
      </c>
      <c r="M3121" s="41">
        <v>-7.91434645652771E-2</v>
      </c>
      <c r="N3121" s="41">
        <v>-7.5088676058137664E-5</v>
      </c>
    </row>
    <row r="3122" spans="1:14" s="8" customFormat="1" x14ac:dyDescent="0.25">
      <c r="A3122" s="8">
        <v>7820412</v>
      </c>
      <c r="B3122" s="8" t="s">
        <v>27</v>
      </c>
      <c r="C3122" s="8" t="s">
        <v>6</v>
      </c>
      <c r="D3122" s="8" t="s">
        <v>2324</v>
      </c>
      <c r="F3122" s="8">
        <v>0.32732518324749194</v>
      </c>
      <c r="H3122" s="8">
        <v>17.618107202114377</v>
      </c>
      <c r="J3122" s="8">
        <v>26.187154135131475</v>
      </c>
      <c r="L3122" s="8">
        <v>22.585347082786662</v>
      </c>
      <c r="M3122" s="41"/>
      <c r="N3122" s="43">
        <v>-2.5592971541718999E-3</v>
      </c>
    </row>
    <row r="3123" spans="1:14" x14ac:dyDescent="0.25">
      <c r="A3123">
        <v>7820120</v>
      </c>
      <c r="B3123" t="s">
        <v>28</v>
      </c>
      <c r="C3123" t="s">
        <v>4</v>
      </c>
      <c r="D3123" t="s">
        <v>674</v>
      </c>
      <c r="E3123" t="s">
        <v>1825</v>
      </c>
      <c r="F3123">
        <v>8.8739018546454877E-5</v>
      </c>
      <c r="G3123">
        <v>69.7</v>
      </c>
      <c r="H3123">
        <v>6.1851095926879051E-3</v>
      </c>
      <c r="I3123">
        <v>85.3</v>
      </c>
      <c r="J3123">
        <v>7.5694382820126012E-3</v>
      </c>
      <c r="K3123">
        <v>80.265000000000001</v>
      </c>
      <c r="L3123">
        <v>7.1226373236312011E-3</v>
      </c>
      <c r="M3123" s="41">
        <v>4.0435947477817535E-2</v>
      </c>
      <c r="N3123" s="41">
        <v>3.5882462931775257E-6</v>
      </c>
    </row>
    <row r="3124" spans="1:14" x14ac:dyDescent="0.25">
      <c r="A3124">
        <v>7820120</v>
      </c>
      <c r="B3124" t="s">
        <v>28</v>
      </c>
      <c r="C3124" t="s">
        <v>4</v>
      </c>
      <c r="D3124" t="s">
        <v>674</v>
      </c>
      <c r="E3124" t="s">
        <v>1826</v>
      </c>
      <c r="F3124">
        <v>8.8739018546454877E-5</v>
      </c>
      <c r="G3124">
        <v>69.7</v>
      </c>
      <c r="H3124">
        <v>6.1851095926879051E-3</v>
      </c>
      <c r="I3124">
        <v>85.3</v>
      </c>
      <c r="J3124">
        <v>7.5694382820126012E-3</v>
      </c>
      <c r="K3124">
        <v>80.265000000000001</v>
      </c>
      <c r="L3124">
        <v>7.1226373236312011E-3</v>
      </c>
      <c r="M3124" s="41" t="s">
        <v>99</v>
      </c>
      <c r="N3124" s="41" t="s">
        <v>99</v>
      </c>
    </row>
    <row r="3125" spans="1:14" x14ac:dyDescent="0.25">
      <c r="A3125">
        <v>7820120</v>
      </c>
      <c r="B3125" t="s">
        <v>28</v>
      </c>
      <c r="C3125" t="s">
        <v>4</v>
      </c>
      <c r="D3125" t="s">
        <v>151</v>
      </c>
      <c r="E3125" t="s">
        <v>213</v>
      </c>
      <c r="F3125">
        <v>1.7747803709290975E-4</v>
      </c>
      <c r="G3125">
        <v>69.099999999999994</v>
      </c>
      <c r="H3125">
        <v>1.2263732363120063E-2</v>
      </c>
      <c r="I3125">
        <v>99.6</v>
      </c>
      <c r="J3125">
        <v>1.7676812494453811E-2</v>
      </c>
      <c r="K3125">
        <v>86.029999999999987</v>
      </c>
      <c r="L3125">
        <v>1.5268435531103025E-2</v>
      </c>
      <c r="M3125" s="41">
        <v>0.23306156694889069</v>
      </c>
      <c r="N3125" s="41">
        <v>4.1363309423886893E-5</v>
      </c>
    </row>
    <row r="3126" spans="1:14" x14ac:dyDescent="0.25">
      <c r="A3126">
        <v>7820120</v>
      </c>
      <c r="B3126" t="s">
        <v>28</v>
      </c>
      <c r="C3126" t="s">
        <v>4</v>
      </c>
      <c r="D3126" t="s">
        <v>151</v>
      </c>
      <c r="E3126" t="s">
        <v>152</v>
      </c>
      <c r="F3126">
        <v>8.8739018546454877E-5</v>
      </c>
      <c r="G3126">
        <v>73.5</v>
      </c>
      <c r="H3126">
        <v>6.5223178631644337E-3</v>
      </c>
      <c r="I3126">
        <v>98.5</v>
      </c>
      <c r="J3126">
        <v>8.7407933268258062E-3</v>
      </c>
      <c r="K3126">
        <v>88.944999999999993</v>
      </c>
      <c r="L3126">
        <v>7.8928920046144289E-3</v>
      </c>
      <c r="M3126" s="41">
        <v>0.20103916525840759</v>
      </c>
      <c r="N3126" s="41">
        <v>1.7840018214429638E-5</v>
      </c>
    </row>
    <row r="3127" spans="1:14" x14ac:dyDescent="0.25">
      <c r="A3127">
        <v>7820120</v>
      </c>
      <c r="B3127" t="s">
        <v>28</v>
      </c>
      <c r="C3127" t="s">
        <v>4</v>
      </c>
      <c r="D3127" t="s">
        <v>151</v>
      </c>
      <c r="E3127" t="s">
        <v>947</v>
      </c>
      <c r="F3127">
        <v>1.7747803709290975E-4</v>
      </c>
      <c r="G3127">
        <v>85.8</v>
      </c>
      <c r="H3127">
        <v>1.5227615582571656E-2</v>
      </c>
      <c r="I3127">
        <v>94.3</v>
      </c>
      <c r="J3127">
        <v>1.673617889786139E-2</v>
      </c>
      <c r="K3127">
        <v>88.804999999999993</v>
      </c>
      <c r="L3127">
        <v>1.576093708403585E-2</v>
      </c>
      <c r="M3127" s="41">
        <v>0.11919473111629486</v>
      </c>
      <c r="N3127" s="41">
        <v>2.1154446910337182E-5</v>
      </c>
    </row>
    <row r="3128" spans="1:14" x14ac:dyDescent="0.25">
      <c r="A3128">
        <v>7820120</v>
      </c>
      <c r="B3128" t="s">
        <v>28</v>
      </c>
      <c r="C3128" t="s">
        <v>4</v>
      </c>
      <c r="D3128" t="s">
        <v>151</v>
      </c>
      <c r="E3128" t="s">
        <v>214</v>
      </c>
      <c r="F3128">
        <v>1.7747803709290975E-4</v>
      </c>
      <c r="G3128">
        <v>27.5</v>
      </c>
      <c r="H3128">
        <v>4.8806460200550182E-3</v>
      </c>
      <c r="I3128">
        <v>72.5</v>
      </c>
      <c r="J3128">
        <v>1.2867157689235957E-2</v>
      </c>
      <c r="K3128">
        <v>51.58</v>
      </c>
      <c r="L3128">
        <v>9.1543171532522845E-3</v>
      </c>
      <c r="M3128" s="41">
        <v>-7.1981295943260193E-2</v>
      </c>
      <c r="N3128" s="41">
        <v>-1.2775099111413647E-5</v>
      </c>
    </row>
    <row r="3129" spans="1:14" x14ac:dyDescent="0.25">
      <c r="A3129">
        <v>7820120</v>
      </c>
      <c r="B3129" t="s">
        <v>28</v>
      </c>
      <c r="C3129" t="s">
        <v>4</v>
      </c>
      <c r="D3129" t="s">
        <v>151</v>
      </c>
      <c r="E3129" t="s">
        <v>215</v>
      </c>
      <c r="F3129">
        <v>3.5495607418581951E-4</v>
      </c>
      <c r="G3129">
        <v>40.700000000000003</v>
      </c>
      <c r="H3129">
        <v>1.4446712219362855E-2</v>
      </c>
      <c r="I3129">
        <v>84.6</v>
      </c>
      <c r="J3129">
        <v>3.0029283876120329E-2</v>
      </c>
      <c r="K3129">
        <v>70.66</v>
      </c>
      <c r="L3129">
        <v>2.5081196201970007E-2</v>
      </c>
      <c r="M3129" s="41">
        <v>3.2315213233232498E-2</v>
      </c>
      <c r="N3129" s="41">
        <v>1.147048122574585E-5</v>
      </c>
    </row>
    <row r="3130" spans="1:14" x14ac:dyDescent="0.25">
      <c r="A3130">
        <v>7820120</v>
      </c>
      <c r="B3130" t="s">
        <v>28</v>
      </c>
      <c r="C3130" t="s">
        <v>4</v>
      </c>
      <c r="D3130" t="s">
        <v>151</v>
      </c>
      <c r="E3130" t="s">
        <v>216</v>
      </c>
      <c r="F3130">
        <v>3.5495607418581951E-4</v>
      </c>
      <c r="G3130">
        <v>41.7</v>
      </c>
      <c r="H3130">
        <v>1.4801668293548675E-2</v>
      </c>
      <c r="I3130">
        <v>95.7</v>
      </c>
      <c r="J3130">
        <v>3.3969296299582931E-2</v>
      </c>
      <c r="K3130">
        <v>71.539999999999992</v>
      </c>
      <c r="L3130">
        <v>2.5393557547253524E-2</v>
      </c>
      <c r="M3130" s="41">
        <v>0.10278261452913284</v>
      </c>
      <c r="N3130" s="41">
        <v>3.648331334781537E-5</v>
      </c>
    </row>
    <row r="3131" spans="1:14" x14ac:dyDescent="0.25">
      <c r="A3131">
        <v>7820120</v>
      </c>
      <c r="B3131" t="s">
        <v>28</v>
      </c>
      <c r="C3131" t="s">
        <v>4</v>
      </c>
      <c r="D3131" t="s">
        <v>151</v>
      </c>
      <c r="E3131" t="s">
        <v>217</v>
      </c>
      <c r="F3131">
        <v>4.4369509273227436E-4</v>
      </c>
      <c r="G3131">
        <v>23.2</v>
      </c>
      <c r="H3131">
        <v>1.0293726151388766E-2</v>
      </c>
      <c r="I3131">
        <v>75.900000000000006</v>
      </c>
      <c r="J3131">
        <v>3.3676457538379626E-2</v>
      </c>
      <c r="K3131">
        <v>46.664999999999999</v>
      </c>
      <c r="L3131">
        <v>2.0705031502351583E-2</v>
      </c>
      <c r="M3131" s="41">
        <v>-3.3037882298231125E-2</v>
      </c>
      <c r="N3131" s="41">
        <v>-1.4658746249991625E-5</v>
      </c>
    </row>
    <row r="3132" spans="1:14" x14ac:dyDescent="0.25">
      <c r="A3132">
        <v>7820120</v>
      </c>
      <c r="B3132" t="s">
        <v>28</v>
      </c>
      <c r="C3132" t="s">
        <v>4</v>
      </c>
      <c r="D3132" t="s">
        <v>151</v>
      </c>
      <c r="E3132" t="s">
        <v>153</v>
      </c>
      <c r="F3132">
        <v>4.4369509273227436E-4</v>
      </c>
      <c r="G3132">
        <v>38.200000000000003</v>
      </c>
      <c r="H3132">
        <v>1.6949152542372881E-2</v>
      </c>
      <c r="I3132">
        <v>88.8</v>
      </c>
      <c r="J3132">
        <v>3.9400124234625959E-2</v>
      </c>
      <c r="K3132">
        <v>71.459999999999994</v>
      </c>
      <c r="L3132">
        <v>3.1706451326648323E-2</v>
      </c>
      <c r="M3132" s="41">
        <v>4.0290635079145432E-2</v>
      </c>
      <c r="N3132" s="41">
        <v>1.7876757067683659E-5</v>
      </c>
    </row>
    <row r="3133" spans="1:14" x14ac:dyDescent="0.25">
      <c r="A3133">
        <v>7820120</v>
      </c>
      <c r="B3133" t="s">
        <v>28</v>
      </c>
      <c r="C3133" t="s">
        <v>4</v>
      </c>
      <c r="D3133" t="s">
        <v>151</v>
      </c>
      <c r="E3133" t="s">
        <v>255</v>
      </c>
      <c r="F3133">
        <v>3.5495607418581951E-4</v>
      </c>
      <c r="G3133">
        <v>28.1</v>
      </c>
      <c r="H3133">
        <v>9.9742656846215291E-3</v>
      </c>
      <c r="I3133">
        <v>97.2</v>
      </c>
      <c r="J3133">
        <v>3.4501730410861658E-2</v>
      </c>
      <c r="K3133">
        <v>69.364999999999995</v>
      </c>
      <c r="L3133">
        <v>2.4621528085899368E-2</v>
      </c>
      <c r="M3133" s="41">
        <v>0.11290121078491211</v>
      </c>
      <c r="N3133" s="41">
        <v>4.0074970551038107E-5</v>
      </c>
    </row>
    <row r="3134" spans="1:14" x14ac:dyDescent="0.25">
      <c r="A3134">
        <v>7820120</v>
      </c>
      <c r="B3134" t="s">
        <v>28</v>
      </c>
      <c r="C3134" t="s">
        <v>4</v>
      </c>
      <c r="D3134" t="s">
        <v>151</v>
      </c>
      <c r="E3134" t="s">
        <v>218</v>
      </c>
      <c r="F3134">
        <v>3.5495607418581951E-4</v>
      </c>
      <c r="G3134">
        <v>26.1</v>
      </c>
      <c r="H3134">
        <v>9.2643535362498895E-3</v>
      </c>
      <c r="I3134">
        <v>70.400000000000006</v>
      </c>
      <c r="J3134">
        <v>2.4988907622681696E-2</v>
      </c>
      <c r="K3134">
        <v>47.395000000000003</v>
      </c>
      <c r="L3134">
        <v>1.6823143136036917E-2</v>
      </c>
      <c r="M3134" s="41">
        <v>-7.2421267628669739E-2</v>
      </c>
      <c r="N3134" s="41">
        <v>-2.5706368845033185E-5</v>
      </c>
    </row>
    <row r="3135" spans="1:14" x14ac:dyDescent="0.25">
      <c r="A3135">
        <v>7820120</v>
      </c>
      <c r="B3135" t="s">
        <v>28</v>
      </c>
      <c r="C3135" t="s">
        <v>4</v>
      </c>
      <c r="D3135" t="s">
        <v>151</v>
      </c>
      <c r="E3135" t="s">
        <v>219</v>
      </c>
      <c r="F3135">
        <v>1.7747803709290975E-4</v>
      </c>
      <c r="G3135">
        <v>73</v>
      </c>
      <c r="H3135">
        <v>1.2955896707782412E-2</v>
      </c>
      <c r="I3135">
        <v>93.9</v>
      </c>
      <c r="J3135">
        <v>1.6665187683024225E-2</v>
      </c>
      <c r="K3135">
        <v>82.51</v>
      </c>
      <c r="L3135">
        <v>1.4643712840535984E-2</v>
      </c>
      <c r="M3135" s="41">
        <v>7.2352610528469086E-2</v>
      </c>
      <c r="N3135" s="41">
        <v>1.2840999295140489E-5</v>
      </c>
    </row>
    <row r="3136" spans="1:14" x14ac:dyDescent="0.25">
      <c r="A3136">
        <v>7820120</v>
      </c>
      <c r="B3136" t="s">
        <v>28</v>
      </c>
      <c r="C3136" t="s">
        <v>4</v>
      </c>
      <c r="D3136" t="s">
        <v>151</v>
      </c>
      <c r="E3136" t="s">
        <v>220</v>
      </c>
      <c r="F3136">
        <v>4.4369509273227436E-4</v>
      </c>
      <c r="G3136">
        <v>37.6</v>
      </c>
      <c r="H3136">
        <v>1.6682935486733518E-2</v>
      </c>
      <c r="I3136">
        <v>83.4</v>
      </c>
      <c r="J3136">
        <v>3.7004170733871682E-2</v>
      </c>
      <c r="K3136">
        <v>68.85499999999999</v>
      </c>
      <c r="L3136">
        <v>3.0550625610080748E-2</v>
      </c>
      <c r="M3136" s="41">
        <v>1.4446694403886795E-2</v>
      </c>
      <c r="N3136" s="41">
        <v>6.4099274132073804E-6</v>
      </c>
    </row>
    <row r="3137" spans="1:14" x14ac:dyDescent="0.25">
      <c r="A3137">
        <v>7820120</v>
      </c>
      <c r="B3137" t="s">
        <v>28</v>
      </c>
      <c r="C3137" t="s">
        <v>4</v>
      </c>
      <c r="D3137" t="s">
        <v>151</v>
      </c>
      <c r="E3137" t="s">
        <v>221</v>
      </c>
      <c r="F3137">
        <v>1.0648682225574584E-3</v>
      </c>
      <c r="G3137">
        <v>40.799999999999997</v>
      </c>
      <c r="H3137">
        <v>4.3446623480344303E-2</v>
      </c>
      <c r="I3137">
        <v>89.8</v>
      </c>
      <c r="J3137">
        <v>9.5625166385659766E-2</v>
      </c>
      <c r="K3137">
        <v>68.784999999999997</v>
      </c>
      <c r="L3137">
        <v>7.3246960688614776E-2</v>
      </c>
      <c r="M3137" s="41">
        <v>4.4755373150110245E-2</v>
      </c>
      <c r="N3137" s="41">
        <v>4.7658574656253697E-5</v>
      </c>
    </row>
    <row r="3138" spans="1:14" x14ac:dyDescent="0.25">
      <c r="A3138">
        <v>7820120</v>
      </c>
      <c r="B3138" t="s">
        <v>28</v>
      </c>
      <c r="C3138" t="s">
        <v>4</v>
      </c>
      <c r="D3138" t="s">
        <v>151</v>
      </c>
      <c r="E3138" t="s">
        <v>222</v>
      </c>
      <c r="F3138">
        <v>2.6621705563936461E-4</v>
      </c>
      <c r="G3138">
        <v>35.9</v>
      </c>
      <c r="H3138">
        <v>9.5571922974531896E-3</v>
      </c>
      <c r="I3138">
        <v>86.3</v>
      </c>
      <c r="J3138">
        <v>2.2974531901677166E-2</v>
      </c>
      <c r="K3138">
        <v>63.974999999999994</v>
      </c>
      <c r="L3138">
        <v>1.7031236134528348E-2</v>
      </c>
      <c r="M3138" s="41">
        <v>4.2108204215764999E-2</v>
      </c>
      <c r="N3138" s="41">
        <v>1.1209922144582039E-5</v>
      </c>
    </row>
    <row r="3139" spans="1:14" x14ac:dyDescent="0.25">
      <c r="A3139">
        <v>7820120</v>
      </c>
      <c r="B3139" t="s">
        <v>28</v>
      </c>
      <c r="C3139" t="s">
        <v>4</v>
      </c>
      <c r="D3139" t="s">
        <v>151</v>
      </c>
      <c r="E3139" t="s">
        <v>223</v>
      </c>
      <c r="F3139">
        <v>3.5495607418581951E-4</v>
      </c>
      <c r="G3139">
        <v>29.6</v>
      </c>
      <c r="H3139">
        <v>1.0506699795900258E-2</v>
      </c>
      <c r="I3139">
        <v>98.5</v>
      </c>
      <c r="J3139">
        <v>3.4963173307303225E-2</v>
      </c>
      <c r="K3139">
        <v>71.454999999999998</v>
      </c>
      <c r="L3139">
        <v>2.5363386280947732E-2</v>
      </c>
      <c r="M3139" s="41">
        <v>0.15150144696235657</v>
      </c>
      <c r="N3139" s="41">
        <v>5.3776358847229236E-5</v>
      </c>
    </row>
    <row r="3140" spans="1:14" x14ac:dyDescent="0.25">
      <c r="A3140">
        <v>7820120</v>
      </c>
      <c r="B3140" t="s">
        <v>28</v>
      </c>
      <c r="C3140" t="s">
        <v>4</v>
      </c>
      <c r="D3140" t="s">
        <v>151</v>
      </c>
      <c r="E3140" t="s">
        <v>224</v>
      </c>
      <c r="F3140">
        <v>3.5495607418581951E-4</v>
      </c>
      <c r="G3140">
        <v>40.9</v>
      </c>
      <c r="H3140">
        <v>1.4517703434200018E-2</v>
      </c>
      <c r="I3140">
        <v>91.7</v>
      </c>
      <c r="J3140">
        <v>3.2549472002839648E-2</v>
      </c>
      <c r="K3140">
        <v>72.27</v>
      </c>
      <c r="L3140">
        <v>2.5652675481409176E-2</v>
      </c>
      <c r="M3140" s="41">
        <v>5.291391909122467E-2</v>
      </c>
      <c r="N3140" s="41">
        <v>1.8782116990407197E-5</v>
      </c>
    </row>
    <row r="3141" spans="1:14" x14ac:dyDescent="0.25">
      <c r="A3141">
        <v>7820120</v>
      </c>
      <c r="B3141" t="s">
        <v>28</v>
      </c>
      <c r="C3141" t="s">
        <v>4</v>
      </c>
      <c r="D3141" t="s">
        <v>151</v>
      </c>
      <c r="E3141" t="s">
        <v>982</v>
      </c>
      <c r="F3141">
        <v>8.8739018546454877E-5</v>
      </c>
      <c r="G3141">
        <v>68.7</v>
      </c>
      <c r="H3141">
        <v>6.0963705741414499E-3</v>
      </c>
      <c r="I3141">
        <v>100</v>
      </c>
      <c r="J3141">
        <v>8.8739018546454881E-3</v>
      </c>
      <c r="K3141">
        <v>86.43</v>
      </c>
      <c r="L3141">
        <v>7.6697133729700957E-3</v>
      </c>
      <c r="M3141" s="41">
        <v>0.27853041887283325</v>
      </c>
      <c r="N3141" s="41">
        <v>2.4716516006108195E-5</v>
      </c>
    </row>
    <row r="3142" spans="1:14" x14ac:dyDescent="0.25">
      <c r="A3142">
        <v>7820120</v>
      </c>
      <c r="B3142" t="s">
        <v>28</v>
      </c>
      <c r="C3142" t="s">
        <v>4</v>
      </c>
      <c r="D3142" t="s">
        <v>151</v>
      </c>
      <c r="E3142" t="s">
        <v>225</v>
      </c>
      <c r="F3142">
        <v>1.7747803709290975E-4</v>
      </c>
      <c r="G3142">
        <v>22.9</v>
      </c>
      <c r="H3142">
        <v>4.064247049427633E-3</v>
      </c>
      <c r="I3142">
        <v>75.2</v>
      </c>
      <c r="J3142">
        <v>1.3346348389386814E-2</v>
      </c>
      <c r="K3142">
        <v>56.12</v>
      </c>
      <c r="L3142">
        <v>9.9600674416540948E-3</v>
      </c>
      <c r="M3142" s="41">
        <v>-6.5727211534976959E-2</v>
      </c>
      <c r="N3142" s="41">
        <v>-1.1665136486818166E-5</v>
      </c>
    </row>
    <row r="3143" spans="1:14" x14ac:dyDescent="0.25">
      <c r="A3143">
        <v>7820120</v>
      </c>
      <c r="B3143" t="s">
        <v>28</v>
      </c>
      <c r="C3143" t="s">
        <v>4</v>
      </c>
      <c r="D3143" t="s">
        <v>151</v>
      </c>
      <c r="E3143" t="s">
        <v>154</v>
      </c>
      <c r="F3143">
        <v>1.1536072411039134E-3</v>
      </c>
      <c r="G3143">
        <v>25.4</v>
      </c>
      <c r="H3143">
        <v>2.9301623924039399E-2</v>
      </c>
      <c r="I3143">
        <v>88.1</v>
      </c>
      <c r="J3143">
        <v>0.10163279794125477</v>
      </c>
      <c r="K3143">
        <v>52.055</v>
      </c>
      <c r="L3143">
        <v>6.0051024935664207E-2</v>
      </c>
      <c r="M3143" s="41">
        <v>4.9223095178604126E-2</v>
      </c>
      <c r="N3143" s="41">
        <v>5.6784119027584844E-5</v>
      </c>
    </row>
    <row r="3144" spans="1:14" x14ac:dyDescent="0.25">
      <c r="A3144">
        <v>7820120</v>
      </c>
      <c r="B3144" t="s">
        <v>28</v>
      </c>
      <c r="C3144" t="s">
        <v>4</v>
      </c>
      <c r="D3144" t="s">
        <v>151</v>
      </c>
      <c r="E3144" t="s">
        <v>226</v>
      </c>
      <c r="F3144">
        <v>2.6621705563936461E-4</v>
      </c>
      <c r="G3144">
        <v>39.799999999999997</v>
      </c>
      <c r="H3144">
        <v>1.059543881444671E-2</v>
      </c>
      <c r="I3144">
        <v>92.8</v>
      </c>
      <c r="J3144">
        <v>2.4704942763333036E-2</v>
      </c>
      <c r="K3144">
        <v>70.534999999999997</v>
      </c>
      <c r="L3144">
        <v>1.877762001952258E-2</v>
      </c>
      <c r="M3144" s="41">
        <v>0.21514320373535156</v>
      </c>
      <c r="N3144" s="41">
        <v>5.7274790239245244E-5</v>
      </c>
    </row>
    <row r="3145" spans="1:14" x14ac:dyDescent="0.25">
      <c r="A3145">
        <v>7820120</v>
      </c>
      <c r="B3145" t="s">
        <v>28</v>
      </c>
      <c r="C3145" t="s">
        <v>4</v>
      </c>
      <c r="D3145" t="s">
        <v>151</v>
      </c>
      <c r="E3145" t="s">
        <v>227</v>
      </c>
      <c r="F3145">
        <v>1.7747803709290975E-4</v>
      </c>
      <c r="G3145">
        <v>16.100000000000001</v>
      </c>
      <c r="H3145">
        <v>2.8573963971958473E-3</v>
      </c>
      <c r="I3145">
        <v>55.3</v>
      </c>
      <c r="J3145">
        <v>9.8145354512379091E-3</v>
      </c>
      <c r="K3145">
        <v>47.22</v>
      </c>
      <c r="L3145">
        <v>8.3805129115271989E-3</v>
      </c>
      <c r="M3145" s="41">
        <v>-0.23428280651569366</v>
      </c>
      <c r="N3145" s="41">
        <v>-4.1580052625023281E-5</v>
      </c>
    </row>
    <row r="3146" spans="1:14" x14ac:dyDescent="0.25">
      <c r="A3146">
        <v>7820120</v>
      </c>
      <c r="B3146" t="s">
        <v>28</v>
      </c>
      <c r="C3146" t="s">
        <v>4</v>
      </c>
      <c r="D3146" t="s">
        <v>151</v>
      </c>
      <c r="E3146" t="s">
        <v>228</v>
      </c>
      <c r="F3146">
        <v>1.7747803709290975E-4</v>
      </c>
      <c r="G3146">
        <v>40.299999999999997</v>
      </c>
      <c r="H3146">
        <v>7.1523648948442625E-3</v>
      </c>
      <c r="I3146">
        <v>74</v>
      </c>
      <c r="J3146">
        <v>1.3133374744875323E-2</v>
      </c>
      <c r="K3146">
        <v>63.624999999999993</v>
      </c>
      <c r="L3146">
        <v>1.1292040110036382E-2</v>
      </c>
      <c r="M3146" s="41">
        <v>-5.5587489157915115E-2</v>
      </c>
      <c r="N3146" s="41">
        <v>-9.8655584626701779E-6</v>
      </c>
    </row>
    <row r="3147" spans="1:14" x14ac:dyDescent="0.25">
      <c r="A3147">
        <v>7820120</v>
      </c>
      <c r="B3147" t="s">
        <v>28</v>
      </c>
      <c r="C3147" t="s">
        <v>4</v>
      </c>
      <c r="D3147" t="s">
        <v>151</v>
      </c>
      <c r="E3147" t="s">
        <v>948</v>
      </c>
      <c r="F3147">
        <v>2.6621705563936461E-4</v>
      </c>
      <c r="G3147">
        <v>37.4</v>
      </c>
      <c r="H3147">
        <v>9.9565178809122353E-3</v>
      </c>
      <c r="I3147">
        <v>96.9</v>
      </c>
      <c r="J3147">
        <v>2.5796432691454433E-2</v>
      </c>
      <c r="K3147">
        <v>73.209999999999994</v>
      </c>
      <c r="L3147">
        <v>1.9489750643357881E-2</v>
      </c>
      <c r="M3147" s="41">
        <v>0.12656982243061066</v>
      </c>
      <c r="N3147" s="41">
        <v>3.3695045460274375E-5</v>
      </c>
    </row>
    <row r="3148" spans="1:14" x14ac:dyDescent="0.25">
      <c r="A3148">
        <v>7820120</v>
      </c>
      <c r="B3148" t="s">
        <v>28</v>
      </c>
      <c r="C3148" t="s">
        <v>4</v>
      </c>
      <c r="D3148" t="s">
        <v>151</v>
      </c>
      <c r="E3148" t="s">
        <v>466</v>
      </c>
      <c r="F3148">
        <v>1.7747803709290975E-4</v>
      </c>
      <c r="G3148">
        <v>99.4</v>
      </c>
      <c r="H3148">
        <v>1.7641316887035231E-2</v>
      </c>
      <c r="I3148">
        <v>94.5</v>
      </c>
      <c r="J3148">
        <v>1.6771674505279971E-2</v>
      </c>
      <c r="K3148">
        <v>96.575000000000003</v>
      </c>
      <c r="L3148">
        <v>1.7139941432247761E-2</v>
      </c>
      <c r="M3148" s="41">
        <v>-4.364791139960289E-2</v>
      </c>
      <c r="N3148" s="41">
        <v>-7.7465456384067597E-6</v>
      </c>
    </row>
    <row r="3149" spans="1:14" x14ac:dyDescent="0.25">
      <c r="A3149">
        <v>7820120</v>
      </c>
      <c r="B3149" t="s">
        <v>28</v>
      </c>
      <c r="C3149" t="s">
        <v>4</v>
      </c>
      <c r="D3149" t="s">
        <v>151</v>
      </c>
      <c r="E3149" t="s">
        <v>155</v>
      </c>
      <c r="F3149">
        <v>2.6621705563936461E-4</v>
      </c>
      <c r="G3149">
        <v>33.9</v>
      </c>
      <c r="H3149">
        <v>9.0247581861744603E-3</v>
      </c>
      <c r="I3149">
        <v>96.1</v>
      </c>
      <c r="J3149">
        <v>2.5583459046942938E-2</v>
      </c>
      <c r="K3149">
        <v>70.460000000000008</v>
      </c>
      <c r="L3149">
        <v>1.8757653740349631E-2</v>
      </c>
      <c r="M3149" s="41">
        <v>0.14321206510066986</v>
      </c>
      <c r="N3149" s="41">
        <v>3.8125494303133335E-5</v>
      </c>
    </row>
    <row r="3150" spans="1:14" x14ac:dyDescent="0.25">
      <c r="A3150">
        <v>7820120</v>
      </c>
      <c r="B3150" t="s">
        <v>28</v>
      </c>
      <c r="C3150" t="s">
        <v>4</v>
      </c>
      <c r="D3150" t="s">
        <v>151</v>
      </c>
      <c r="E3150" t="s">
        <v>229</v>
      </c>
      <c r="F3150">
        <v>7.0991214837163902E-4</v>
      </c>
      <c r="G3150">
        <v>43.6</v>
      </c>
      <c r="H3150">
        <v>3.0952169669003462E-2</v>
      </c>
      <c r="I3150">
        <v>96</v>
      </c>
      <c r="J3150">
        <v>6.8151566243677353E-2</v>
      </c>
      <c r="K3150">
        <v>75.72</v>
      </c>
      <c r="L3150">
        <v>5.3754547874700506E-2</v>
      </c>
      <c r="M3150" s="41">
        <v>0.17845073342323303</v>
      </c>
      <c r="N3150" s="41">
        <v>1.2668434354298202E-4</v>
      </c>
    </row>
    <row r="3151" spans="1:14" x14ac:dyDescent="0.25">
      <c r="A3151">
        <v>7820120</v>
      </c>
      <c r="B3151" t="s">
        <v>28</v>
      </c>
      <c r="C3151" t="s">
        <v>4</v>
      </c>
      <c r="D3151" t="s">
        <v>151</v>
      </c>
      <c r="E3151" t="s">
        <v>230</v>
      </c>
      <c r="F3151">
        <v>1.508563315289733E-3</v>
      </c>
      <c r="G3151">
        <v>30.9</v>
      </c>
      <c r="H3151">
        <v>4.6614606442452751E-2</v>
      </c>
      <c r="I3151">
        <v>82</v>
      </c>
      <c r="J3151">
        <v>0.12370219185375811</v>
      </c>
      <c r="K3151">
        <v>65.75</v>
      </c>
      <c r="L3151">
        <v>9.9188037980299945E-2</v>
      </c>
      <c r="M3151" s="41">
        <v>-1.5185782685875893E-2</v>
      </c>
      <c r="N3151" s="41">
        <v>-2.2908714673874362E-5</v>
      </c>
    </row>
    <row r="3152" spans="1:14" x14ac:dyDescent="0.25">
      <c r="A3152">
        <v>7820120</v>
      </c>
      <c r="B3152" t="s">
        <v>28</v>
      </c>
      <c r="C3152" t="s">
        <v>4</v>
      </c>
      <c r="D3152" t="s">
        <v>151</v>
      </c>
      <c r="E3152" t="s">
        <v>1827</v>
      </c>
      <c r="F3152">
        <v>8.8739018546454877E-5</v>
      </c>
      <c r="G3152">
        <v>95.2</v>
      </c>
      <c r="H3152">
        <v>8.4479545656225043E-3</v>
      </c>
      <c r="I3152">
        <v>93.3</v>
      </c>
      <c r="J3152">
        <v>8.27935043038424E-3</v>
      </c>
      <c r="K3152">
        <v>90.62</v>
      </c>
      <c r="L3152">
        <v>8.0415298606797414E-3</v>
      </c>
      <c r="M3152" s="41">
        <v>8.2694999873638153E-2</v>
      </c>
      <c r="N3152" s="41">
        <v>7.3382731274858599E-6</v>
      </c>
    </row>
    <row r="3153" spans="1:14" x14ac:dyDescent="0.25">
      <c r="A3153">
        <v>7820120</v>
      </c>
      <c r="B3153" t="s">
        <v>28</v>
      </c>
      <c r="C3153" t="s">
        <v>4</v>
      </c>
      <c r="D3153" t="s">
        <v>151</v>
      </c>
      <c r="E3153" t="s">
        <v>231</v>
      </c>
      <c r="F3153">
        <v>3.5495607418581951E-4</v>
      </c>
      <c r="G3153">
        <v>68.599999999999994</v>
      </c>
      <c r="H3153">
        <v>2.4349986689147216E-2</v>
      </c>
      <c r="I3153">
        <v>90.8</v>
      </c>
      <c r="J3153">
        <v>3.2230011536072412E-2</v>
      </c>
      <c r="K3153">
        <v>84.12</v>
      </c>
      <c r="L3153">
        <v>2.9858904960511138E-2</v>
      </c>
      <c r="M3153" s="41">
        <v>7.2367802262306213E-2</v>
      </c>
      <c r="N3153" s="41">
        <v>2.5687390988483882E-5</v>
      </c>
    </row>
    <row r="3154" spans="1:14" x14ac:dyDescent="0.25">
      <c r="A3154">
        <v>7820120</v>
      </c>
      <c r="B3154" t="s">
        <v>28</v>
      </c>
      <c r="C3154" t="s">
        <v>4</v>
      </c>
      <c r="D3154" t="s">
        <v>151</v>
      </c>
      <c r="E3154" t="s">
        <v>232</v>
      </c>
      <c r="F3154">
        <v>8.8739018546454877E-5</v>
      </c>
      <c r="G3154">
        <v>42.5</v>
      </c>
      <c r="H3154">
        <v>3.7714082882243324E-3</v>
      </c>
      <c r="I3154">
        <v>89.6</v>
      </c>
      <c r="J3154">
        <v>7.9510160617623574E-3</v>
      </c>
      <c r="K3154">
        <v>66.67</v>
      </c>
      <c r="L3154">
        <v>5.9162303664921471E-3</v>
      </c>
      <c r="M3154" s="41">
        <v>8.1660181283950806E-2</v>
      </c>
      <c r="N3154" s="41">
        <v>7.2464443414633783E-6</v>
      </c>
    </row>
    <row r="3155" spans="1:14" x14ac:dyDescent="0.25">
      <c r="A3155">
        <v>7820120</v>
      </c>
      <c r="B3155" t="s">
        <v>28</v>
      </c>
      <c r="C3155" t="s">
        <v>4</v>
      </c>
      <c r="D3155" t="s">
        <v>151</v>
      </c>
      <c r="E3155" t="s">
        <v>156</v>
      </c>
      <c r="F3155">
        <v>7.9865116691809387E-4</v>
      </c>
      <c r="G3155">
        <v>32.9</v>
      </c>
      <c r="H3155">
        <v>2.6275623391605288E-2</v>
      </c>
      <c r="I3155">
        <v>94.5</v>
      </c>
      <c r="J3155">
        <v>7.5472535273759869E-2</v>
      </c>
      <c r="K3155">
        <v>70.674999999999997</v>
      </c>
      <c r="L3155">
        <v>5.6444671221936284E-2</v>
      </c>
      <c r="M3155" s="41">
        <v>6.3434191048145294E-2</v>
      </c>
      <c r="N3155" s="41">
        <v>5.0661790703106541E-5</v>
      </c>
    </row>
    <row r="3156" spans="1:14" x14ac:dyDescent="0.25">
      <c r="A3156">
        <v>7820120</v>
      </c>
      <c r="B3156" t="s">
        <v>28</v>
      </c>
      <c r="C3156" t="s">
        <v>4</v>
      </c>
      <c r="D3156" t="s">
        <v>151</v>
      </c>
      <c r="E3156" t="s">
        <v>234</v>
      </c>
      <c r="F3156">
        <v>2.6621705563936461E-4</v>
      </c>
      <c r="G3156">
        <v>38</v>
      </c>
      <c r="H3156">
        <v>1.0116248114295855E-2</v>
      </c>
      <c r="I3156">
        <v>83.6</v>
      </c>
      <c r="J3156">
        <v>2.2255745851450879E-2</v>
      </c>
      <c r="K3156">
        <v>67.214999999999989</v>
      </c>
      <c r="L3156">
        <v>1.7893779394799889E-2</v>
      </c>
      <c r="M3156" s="41">
        <v>3.1956419348716736E-2</v>
      </c>
      <c r="N3156" s="41">
        <v>8.5073438677921916E-6</v>
      </c>
    </row>
    <row r="3157" spans="1:14" x14ac:dyDescent="0.25">
      <c r="A3157">
        <v>7820120</v>
      </c>
      <c r="B3157" t="s">
        <v>28</v>
      </c>
      <c r="C3157" t="s">
        <v>4</v>
      </c>
      <c r="D3157" t="s">
        <v>151</v>
      </c>
      <c r="E3157" t="s">
        <v>235</v>
      </c>
      <c r="F3157">
        <v>4.4369509273227436E-4</v>
      </c>
      <c r="G3157">
        <v>24</v>
      </c>
      <c r="H3157">
        <v>1.0648682225574585E-2</v>
      </c>
      <c r="I3157">
        <v>87.9</v>
      </c>
      <c r="J3157">
        <v>3.9000798651166922E-2</v>
      </c>
      <c r="K3157">
        <v>64.545000000000002</v>
      </c>
      <c r="L3157">
        <v>2.8638299760404648E-2</v>
      </c>
      <c r="M3157" s="41">
        <v>4.9925632774829865E-2</v>
      </c>
      <c r="N3157" s="41">
        <v>2.2151758263745614E-5</v>
      </c>
    </row>
    <row r="3158" spans="1:14" x14ac:dyDescent="0.25">
      <c r="A3158">
        <v>7820120</v>
      </c>
      <c r="B3158" t="s">
        <v>28</v>
      </c>
      <c r="C3158" t="s">
        <v>4</v>
      </c>
      <c r="D3158" t="s">
        <v>151</v>
      </c>
      <c r="E3158" t="s">
        <v>157</v>
      </c>
      <c r="F3158">
        <v>8.8739018546454877E-5</v>
      </c>
      <c r="G3158">
        <v>99.4</v>
      </c>
      <c r="H3158">
        <v>8.8206584435176153E-3</v>
      </c>
      <c r="I3158">
        <v>96</v>
      </c>
      <c r="J3158">
        <v>8.5189457804596691E-3</v>
      </c>
      <c r="K3158">
        <v>91.72999999999999</v>
      </c>
      <c r="L3158">
        <v>8.1400301712663044E-3</v>
      </c>
      <c r="M3158" s="41">
        <v>0.1327705979347229</v>
      </c>
      <c r="N3158" s="41">
        <v>1.1781932552553279E-5</v>
      </c>
    </row>
    <row r="3159" spans="1:14" x14ac:dyDescent="0.25">
      <c r="A3159">
        <v>7820120</v>
      </c>
      <c r="B3159" t="s">
        <v>28</v>
      </c>
      <c r="C3159" t="s">
        <v>4</v>
      </c>
      <c r="D3159" t="s">
        <v>151</v>
      </c>
      <c r="E3159" t="s">
        <v>315</v>
      </c>
      <c r="F3159">
        <v>8.8739018546454877E-5</v>
      </c>
      <c r="G3159">
        <v>24</v>
      </c>
      <c r="H3159">
        <v>2.1297364451149173E-3</v>
      </c>
      <c r="I3159">
        <v>87.9</v>
      </c>
      <c r="J3159">
        <v>7.8001597302333843E-3</v>
      </c>
      <c r="K3159">
        <v>64.545000000000002</v>
      </c>
      <c r="L3159">
        <v>5.7276599520809301E-3</v>
      </c>
      <c r="M3159" s="41">
        <v>4.9925632774829865E-2</v>
      </c>
      <c r="N3159" s="41">
        <v>4.4303516527491231E-6</v>
      </c>
    </row>
    <row r="3160" spans="1:14" x14ac:dyDescent="0.25">
      <c r="A3160">
        <v>7820120</v>
      </c>
      <c r="B3160" t="s">
        <v>28</v>
      </c>
      <c r="C3160" t="s">
        <v>4</v>
      </c>
      <c r="D3160" t="s">
        <v>151</v>
      </c>
      <c r="E3160" t="s">
        <v>236</v>
      </c>
      <c r="F3160">
        <v>8.8739018546454872E-4</v>
      </c>
      <c r="G3160">
        <v>28.5</v>
      </c>
      <c r="H3160">
        <v>2.529062028573964E-2</v>
      </c>
      <c r="I3160">
        <v>87.3</v>
      </c>
      <c r="J3160">
        <v>7.7469163191055096E-2</v>
      </c>
      <c r="K3160">
        <v>66.08</v>
      </c>
      <c r="L3160">
        <v>5.8638743455497376E-2</v>
      </c>
      <c r="M3160" s="41">
        <v>7.3341675102710724E-2</v>
      </c>
      <c r="N3160" s="41">
        <v>6.5082682671675142E-5</v>
      </c>
    </row>
    <row r="3161" spans="1:14" x14ac:dyDescent="0.25">
      <c r="A3161">
        <v>7820120</v>
      </c>
      <c r="B3161" t="s">
        <v>28</v>
      </c>
      <c r="C3161" t="s">
        <v>4</v>
      </c>
      <c r="D3161" t="s">
        <v>151</v>
      </c>
      <c r="E3161" t="s">
        <v>237</v>
      </c>
      <c r="F3161">
        <v>3.5495607418581951E-4</v>
      </c>
      <c r="G3161">
        <v>36.799999999999997</v>
      </c>
      <c r="H3161">
        <v>1.3062383530038158E-2</v>
      </c>
      <c r="I3161">
        <v>88</v>
      </c>
      <c r="J3161">
        <v>3.1236134528352118E-2</v>
      </c>
      <c r="K3161">
        <v>64.239999999999995</v>
      </c>
      <c r="L3161">
        <v>2.2802378205697044E-2</v>
      </c>
      <c r="M3161" s="41">
        <v>1.3899721670895815E-4</v>
      </c>
      <c r="N3161" s="41">
        <v>4.933790636576738E-8</v>
      </c>
    </row>
    <row r="3162" spans="1:14" x14ac:dyDescent="0.25">
      <c r="A3162">
        <v>7820120</v>
      </c>
      <c r="B3162" t="s">
        <v>28</v>
      </c>
      <c r="C3162" t="s">
        <v>4</v>
      </c>
      <c r="D3162" t="s">
        <v>151</v>
      </c>
      <c r="E3162" t="s">
        <v>158</v>
      </c>
      <c r="F3162">
        <v>4.4369509273227436E-4</v>
      </c>
      <c r="G3162">
        <v>51.7</v>
      </c>
      <c r="H3162">
        <v>2.2939036294258586E-2</v>
      </c>
      <c r="I3162">
        <v>90.3</v>
      </c>
      <c r="J3162">
        <v>4.006566687372437E-2</v>
      </c>
      <c r="K3162">
        <v>74.564999999999998</v>
      </c>
      <c r="L3162">
        <v>3.3084124589582035E-2</v>
      </c>
      <c r="M3162" s="41">
        <v>0.10100529342889786</v>
      </c>
      <c r="N3162" s="41">
        <v>4.4815553034385414E-5</v>
      </c>
    </row>
    <row r="3163" spans="1:14" x14ac:dyDescent="0.25">
      <c r="A3163">
        <v>7820120</v>
      </c>
      <c r="B3163" t="s">
        <v>28</v>
      </c>
      <c r="C3163" t="s">
        <v>4</v>
      </c>
      <c r="D3163" t="s">
        <v>151</v>
      </c>
      <c r="E3163" t="s">
        <v>159</v>
      </c>
      <c r="F3163">
        <v>6.2117312982518417E-4</v>
      </c>
      <c r="G3163">
        <v>25.8</v>
      </c>
      <c r="H3163">
        <v>1.6026266749489752E-2</v>
      </c>
      <c r="I3163">
        <v>93.7</v>
      </c>
      <c r="J3163">
        <v>5.8203922264619762E-2</v>
      </c>
      <c r="K3163">
        <v>63.345000000000006</v>
      </c>
      <c r="L3163">
        <v>3.9348211908776298E-2</v>
      </c>
      <c r="M3163" s="41">
        <v>9.4725877046585083E-2</v>
      </c>
      <c r="N3163" s="41">
        <v>5.8841169520462827E-5</v>
      </c>
    </row>
    <row r="3164" spans="1:14" x14ac:dyDescent="0.25">
      <c r="A3164">
        <v>7820120</v>
      </c>
      <c r="B3164" t="s">
        <v>28</v>
      </c>
      <c r="C3164" t="s">
        <v>4</v>
      </c>
      <c r="D3164" t="s">
        <v>151</v>
      </c>
      <c r="E3164" t="s">
        <v>238</v>
      </c>
      <c r="F3164">
        <v>4.4369509273227436E-4</v>
      </c>
      <c r="G3164">
        <v>25.3</v>
      </c>
      <c r="H3164">
        <v>1.1225485846126542E-2</v>
      </c>
      <c r="I3164">
        <v>75.599999999999994</v>
      </c>
      <c r="J3164">
        <v>3.3543349010559942E-2</v>
      </c>
      <c r="K3164">
        <v>60.97</v>
      </c>
      <c r="L3164">
        <v>2.7052089803886768E-2</v>
      </c>
      <c r="M3164" s="41">
        <v>-2.7913715690374374E-2</v>
      </c>
      <c r="N3164" s="41">
        <v>-1.2385178671743E-5</v>
      </c>
    </row>
    <row r="3165" spans="1:14" x14ac:dyDescent="0.25">
      <c r="A3165">
        <v>7820120</v>
      </c>
      <c r="B3165" t="s">
        <v>28</v>
      </c>
      <c r="C3165" t="s">
        <v>4</v>
      </c>
      <c r="D3165" t="s">
        <v>676</v>
      </c>
      <c r="E3165" t="s">
        <v>1828</v>
      </c>
      <c r="F3165">
        <v>3.5495607418581951E-4</v>
      </c>
      <c r="G3165">
        <v>74.7</v>
      </c>
      <c r="H3165">
        <v>2.6515218741680717E-2</v>
      </c>
      <c r="I3165">
        <v>84.4</v>
      </c>
      <c r="J3165">
        <v>2.9958292661283168E-2</v>
      </c>
      <c r="K3165">
        <v>76.290000000000006</v>
      </c>
      <c r="L3165">
        <v>2.7079598899636171E-2</v>
      </c>
      <c r="M3165" s="41">
        <v>3.3803798258304596E-2</v>
      </c>
      <c r="N3165" s="41">
        <v>1.1998863522337243E-5</v>
      </c>
    </row>
    <row r="3166" spans="1:14" x14ac:dyDescent="0.25">
      <c r="A3166">
        <v>7820120</v>
      </c>
      <c r="B3166" t="s">
        <v>28</v>
      </c>
      <c r="C3166" t="s">
        <v>4</v>
      </c>
      <c r="D3166" t="s">
        <v>587</v>
      </c>
      <c r="E3166" t="s">
        <v>1004</v>
      </c>
      <c r="F3166">
        <v>6.2117312982518417E-4</v>
      </c>
      <c r="G3166">
        <v>43.3</v>
      </c>
      <c r="H3166">
        <v>2.6896796521430472E-2</v>
      </c>
      <c r="I3166">
        <v>81.5</v>
      </c>
      <c r="J3166">
        <v>5.062561008075251E-2</v>
      </c>
      <c r="K3166">
        <v>66.16</v>
      </c>
      <c r="L3166">
        <v>4.1096814269234186E-2</v>
      </c>
      <c r="M3166" s="41">
        <v>-6.0335833579301834E-2</v>
      </c>
      <c r="N3166" s="41">
        <v>-3.7478998585066364E-5</v>
      </c>
    </row>
    <row r="3167" spans="1:14" x14ac:dyDescent="0.25">
      <c r="A3167">
        <v>7820120</v>
      </c>
      <c r="B3167" t="s">
        <v>28</v>
      </c>
      <c r="C3167" t="s">
        <v>4</v>
      </c>
      <c r="D3167" t="s">
        <v>587</v>
      </c>
      <c r="E3167" t="s">
        <v>1005</v>
      </c>
      <c r="F3167">
        <v>4.4369509273227436E-4</v>
      </c>
      <c r="G3167">
        <v>56.2</v>
      </c>
      <c r="H3167">
        <v>2.4935664211553819E-2</v>
      </c>
      <c r="I3167">
        <v>77.5</v>
      </c>
      <c r="J3167">
        <v>3.438636968675126E-2</v>
      </c>
      <c r="K3167">
        <v>74.265000000000001</v>
      </c>
      <c r="L3167">
        <v>3.2951016061762359E-2</v>
      </c>
      <c r="M3167" s="41">
        <v>0</v>
      </c>
      <c r="N3167" s="41">
        <v>0</v>
      </c>
    </row>
    <row r="3168" spans="1:14" x14ac:dyDescent="0.25">
      <c r="A3168">
        <v>7820120</v>
      </c>
      <c r="B3168" t="s">
        <v>28</v>
      </c>
      <c r="C3168" t="s">
        <v>4</v>
      </c>
      <c r="D3168" t="s">
        <v>587</v>
      </c>
      <c r="E3168" t="s">
        <v>588</v>
      </c>
      <c r="F3168">
        <v>4.4369509273227436E-4</v>
      </c>
      <c r="G3168">
        <v>30.4</v>
      </c>
      <c r="H3168">
        <v>1.348833081906114E-2</v>
      </c>
      <c r="I3168">
        <v>82.2</v>
      </c>
      <c r="J3168">
        <v>3.6471736622592954E-2</v>
      </c>
      <c r="K3168">
        <v>60.755000000000003</v>
      </c>
      <c r="L3168">
        <v>2.6956695358949331E-2</v>
      </c>
      <c r="M3168" s="41">
        <v>-7.0803533308207989E-3</v>
      </c>
      <c r="N3168" s="41">
        <v>-3.1415180276958022E-6</v>
      </c>
    </row>
    <row r="3169" spans="1:14" x14ac:dyDescent="0.25">
      <c r="A3169">
        <v>7820120</v>
      </c>
      <c r="B3169" t="s">
        <v>28</v>
      </c>
      <c r="C3169" t="s">
        <v>4</v>
      </c>
      <c r="D3169" t="s">
        <v>587</v>
      </c>
      <c r="E3169" t="s">
        <v>1006</v>
      </c>
      <c r="F3169">
        <v>2.6621705563936461E-4</v>
      </c>
      <c r="G3169">
        <v>36</v>
      </c>
      <c r="H3169">
        <v>9.583814003017126E-3</v>
      </c>
      <c r="I3169" t="s">
        <v>9</v>
      </c>
      <c r="J3169" t="s">
        <v>99</v>
      </c>
      <c r="K3169" t="s">
        <v>9</v>
      </c>
      <c r="L3169" t="s">
        <v>99</v>
      </c>
      <c r="M3169" s="41">
        <v>0</v>
      </c>
      <c r="N3169" s="41">
        <v>0</v>
      </c>
    </row>
    <row r="3170" spans="1:14" x14ac:dyDescent="0.25">
      <c r="A3170">
        <v>7820120</v>
      </c>
      <c r="B3170" t="s">
        <v>28</v>
      </c>
      <c r="C3170" t="s">
        <v>4</v>
      </c>
      <c r="D3170" t="s">
        <v>679</v>
      </c>
      <c r="E3170" t="s">
        <v>1829</v>
      </c>
      <c r="F3170">
        <v>3.5495607418581951E-4</v>
      </c>
      <c r="G3170">
        <v>58.7</v>
      </c>
      <c r="H3170">
        <v>2.0835921554707607E-2</v>
      </c>
      <c r="I3170">
        <v>73.2</v>
      </c>
      <c r="J3170">
        <v>2.5982784630401989E-2</v>
      </c>
      <c r="K3170">
        <v>60.375</v>
      </c>
      <c r="L3170">
        <v>2.1430472978968853E-2</v>
      </c>
      <c r="M3170" s="41">
        <v>-0.13851317763328552</v>
      </c>
      <c r="N3170" s="41">
        <v>-4.9166093755714092E-5</v>
      </c>
    </row>
    <row r="3171" spans="1:14" x14ac:dyDescent="0.25">
      <c r="A3171">
        <v>7820120</v>
      </c>
      <c r="B3171" t="s">
        <v>28</v>
      </c>
      <c r="C3171" t="s">
        <v>4</v>
      </c>
      <c r="D3171" t="s">
        <v>679</v>
      </c>
      <c r="E3171" t="s">
        <v>1830</v>
      </c>
      <c r="F3171">
        <v>2.6621705563936461E-4</v>
      </c>
      <c r="G3171">
        <v>57.7</v>
      </c>
      <c r="H3171">
        <v>1.5360724110391338E-2</v>
      </c>
      <c r="I3171">
        <v>68.400000000000006</v>
      </c>
      <c r="J3171">
        <v>1.8209246605732539E-2</v>
      </c>
      <c r="K3171">
        <v>60.1</v>
      </c>
      <c r="L3171">
        <v>1.5999645043925814E-2</v>
      </c>
      <c r="M3171" s="41">
        <v>0</v>
      </c>
      <c r="N3171" s="41">
        <v>0</v>
      </c>
    </row>
    <row r="3172" spans="1:14" x14ac:dyDescent="0.25">
      <c r="A3172">
        <v>7820120</v>
      </c>
      <c r="B3172" t="s">
        <v>28</v>
      </c>
      <c r="C3172" t="s">
        <v>4</v>
      </c>
      <c r="D3172" t="s">
        <v>681</v>
      </c>
      <c r="E3172" t="s">
        <v>1007</v>
      </c>
      <c r="F3172">
        <v>2.6621705563936461E-4</v>
      </c>
      <c r="G3172">
        <v>44.3</v>
      </c>
      <c r="H3172">
        <v>1.1793415564823851E-2</v>
      </c>
      <c r="I3172">
        <v>72.099999999999994</v>
      </c>
      <c r="J3172">
        <v>1.9194249711598187E-2</v>
      </c>
      <c r="K3172">
        <v>62.069999999999986</v>
      </c>
      <c r="L3172">
        <v>1.6524092643535358E-2</v>
      </c>
      <c r="M3172" s="41">
        <v>-0.1407400369644165</v>
      </c>
      <c r="N3172" s="41">
        <v>-3.7467398251242299E-5</v>
      </c>
    </row>
    <row r="3173" spans="1:14" x14ac:dyDescent="0.25">
      <c r="A3173">
        <v>7820120</v>
      </c>
      <c r="B3173" t="s">
        <v>28</v>
      </c>
      <c r="C3173" t="s">
        <v>4</v>
      </c>
      <c r="D3173" t="s">
        <v>681</v>
      </c>
      <c r="E3173" t="s">
        <v>1008</v>
      </c>
      <c r="F3173">
        <v>3.5495607418581951E-4</v>
      </c>
      <c r="G3173">
        <v>55.1</v>
      </c>
      <c r="H3173">
        <v>1.9558079687638657E-2</v>
      </c>
      <c r="I3173">
        <v>87.3</v>
      </c>
      <c r="J3173">
        <v>3.0987665276422043E-2</v>
      </c>
      <c r="K3173">
        <v>73.759999999999991</v>
      </c>
      <c r="L3173">
        <v>2.6181560031946043E-2</v>
      </c>
      <c r="M3173" s="41">
        <v>-9.8439818248152733E-3</v>
      </c>
      <c r="N3173" s="41">
        <v>-3.4941811428929891E-6</v>
      </c>
    </row>
    <row r="3174" spans="1:14" x14ac:dyDescent="0.25">
      <c r="A3174">
        <v>7820120</v>
      </c>
      <c r="B3174" t="s">
        <v>28</v>
      </c>
      <c r="C3174" t="s">
        <v>4</v>
      </c>
      <c r="D3174" t="s">
        <v>681</v>
      </c>
      <c r="E3174" t="s">
        <v>1009</v>
      </c>
      <c r="F3174">
        <v>3.5495607418581951E-4</v>
      </c>
      <c r="G3174">
        <v>66.3</v>
      </c>
      <c r="H3174">
        <v>2.3533587718519832E-2</v>
      </c>
      <c r="I3174">
        <v>93.3</v>
      </c>
      <c r="J3174">
        <v>3.311740172153696E-2</v>
      </c>
      <c r="K3174">
        <v>82.88</v>
      </c>
      <c r="L3174">
        <v>2.9418759428520718E-2</v>
      </c>
      <c r="M3174" s="41">
        <v>3.2909736037254333E-2</v>
      </c>
      <c r="N3174" s="41">
        <v>1.1681510706275388E-5</v>
      </c>
    </row>
    <row r="3175" spans="1:14" x14ac:dyDescent="0.25">
      <c r="A3175">
        <v>7820120</v>
      </c>
      <c r="B3175" t="s">
        <v>28</v>
      </c>
      <c r="C3175" t="s">
        <v>4</v>
      </c>
      <c r="D3175" t="s">
        <v>681</v>
      </c>
      <c r="E3175" t="s">
        <v>1831</v>
      </c>
      <c r="F3175">
        <v>2.6621705563936461E-4</v>
      </c>
      <c r="G3175">
        <v>61.8</v>
      </c>
      <c r="H3175">
        <v>1.6452214038512731E-2</v>
      </c>
      <c r="I3175">
        <v>92.8</v>
      </c>
      <c r="J3175">
        <v>2.4704942763333036E-2</v>
      </c>
      <c r="K3175">
        <v>77.314999999999998</v>
      </c>
      <c r="L3175">
        <v>2.0582571656757472E-2</v>
      </c>
      <c r="M3175" s="41">
        <v>9.881775826215744E-2</v>
      </c>
      <c r="N3175" s="41">
        <v>2.6306972649434049E-5</v>
      </c>
    </row>
    <row r="3176" spans="1:14" x14ac:dyDescent="0.25">
      <c r="A3176">
        <v>7820120</v>
      </c>
      <c r="B3176" t="s">
        <v>28</v>
      </c>
      <c r="C3176" t="s">
        <v>4</v>
      </c>
      <c r="D3176" t="s">
        <v>681</v>
      </c>
      <c r="E3176" t="s">
        <v>1010</v>
      </c>
      <c r="F3176">
        <v>4.4369509273227436E-4</v>
      </c>
      <c r="G3176">
        <v>61.5</v>
      </c>
      <c r="H3176">
        <v>2.7287248203034874E-2</v>
      </c>
      <c r="I3176">
        <v>82.3</v>
      </c>
      <c r="J3176">
        <v>3.6516106131866177E-2</v>
      </c>
      <c r="K3176">
        <v>72.274999999999991</v>
      </c>
      <c r="L3176">
        <v>3.2068062827225123E-2</v>
      </c>
      <c r="M3176" s="41">
        <v>-2.8361549600958824E-2</v>
      </c>
      <c r="N3176" s="41">
        <v>-1.2583880380228425E-5</v>
      </c>
    </row>
    <row r="3177" spans="1:14" x14ac:dyDescent="0.25">
      <c r="A3177">
        <v>7820120</v>
      </c>
      <c r="B3177" t="s">
        <v>28</v>
      </c>
      <c r="C3177" t="s">
        <v>4</v>
      </c>
      <c r="D3177" t="s">
        <v>681</v>
      </c>
      <c r="E3177" t="s">
        <v>1832</v>
      </c>
      <c r="F3177">
        <v>8.8739018546454872E-4</v>
      </c>
      <c r="G3177">
        <v>56</v>
      </c>
      <c r="H3177">
        <v>4.9693850386014732E-2</v>
      </c>
      <c r="I3177">
        <v>87.6</v>
      </c>
      <c r="J3177">
        <v>7.7735380246694463E-2</v>
      </c>
      <c r="K3177">
        <v>70.509999999999991</v>
      </c>
      <c r="L3177">
        <v>6.2569881977105321E-2</v>
      </c>
      <c r="M3177" s="41">
        <v>-2.1773058921098709E-2</v>
      </c>
      <c r="N3177" s="41">
        <v>-1.932119879412433E-5</v>
      </c>
    </row>
    <row r="3178" spans="1:14" x14ac:dyDescent="0.25">
      <c r="A3178">
        <v>7820120</v>
      </c>
      <c r="B3178" t="s">
        <v>28</v>
      </c>
      <c r="C3178" t="s">
        <v>4</v>
      </c>
      <c r="D3178" t="s">
        <v>681</v>
      </c>
      <c r="E3178" t="s">
        <v>1011</v>
      </c>
      <c r="F3178">
        <v>6.2117312982518417E-4</v>
      </c>
      <c r="G3178">
        <v>46.2</v>
      </c>
      <c r="H3178">
        <v>2.869819859792351E-2</v>
      </c>
      <c r="I3178">
        <v>71.900000000000006</v>
      </c>
      <c r="J3178">
        <v>4.4662348034430747E-2</v>
      </c>
      <c r="K3178">
        <v>56.91</v>
      </c>
      <c r="L3178">
        <v>3.5350962818351227E-2</v>
      </c>
      <c r="M3178" s="41">
        <v>-0.16653260588645935</v>
      </c>
      <c r="N3178" s="41">
        <v>-1.0344558001643584E-4</v>
      </c>
    </row>
    <row r="3179" spans="1:14" x14ac:dyDescent="0.25">
      <c r="A3179">
        <v>7820120</v>
      </c>
      <c r="B3179" t="s">
        <v>28</v>
      </c>
      <c r="C3179" t="s">
        <v>4</v>
      </c>
      <c r="D3179" t="s">
        <v>681</v>
      </c>
      <c r="E3179" t="s">
        <v>1012</v>
      </c>
      <c r="F3179">
        <v>1.7747803709290975E-4</v>
      </c>
      <c r="G3179">
        <v>46.7</v>
      </c>
      <c r="H3179">
        <v>8.288224332238886E-3</v>
      </c>
      <c r="I3179">
        <v>74.8</v>
      </c>
      <c r="J3179">
        <v>1.3275357174549649E-2</v>
      </c>
      <c r="K3179">
        <v>60.11</v>
      </c>
      <c r="L3179">
        <v>1.0668204809654806E-2</v>
      </c>
      <c r="M3179" s="41">
        <v>-0.12304893881082535</v>
      </c>
      <c r="N3179" s="41">
        <v>-2.1838484126510843E-5</v>
      </c>
    </row>
    <row r="3180" spans="1:14" x14ac:dyDescent="0.25">
      <c r="A3180">
        <v>7820120</v>
      </c>
      <c r="B3180" t="s">
        <v>28</v>
      </c>
      <c r="C3180" t="s">
        <v>4</v>
      </c>
      <c r="D3180" t="s">
        <v>681</v>
      </c>
      <c r="E3180" t="s">
        <v>1013</v>
      </c>
      <c r="F3180">
        <v>6.2117312982518417E-4</v>
      </c>
      <c r="G3180">
        <v>55.9</v>
      </c>
      <c r="H3180">
        <v>3.4723577957227796E-2</v>
      </c>
      <c r="I3180">
        <v>83.2</v>
      </c>
      <c r="J3180">
        <v>5.1681604401455326E-2</v>
      </c>
      <c r="K3180">
        <v>67.680000000000007</v>
      </c>
      <c r="L3180">
        <v>4.2040997426568472E-2</v>
      </c>
      <c r="M3180" s="41">
        <v>-7.9482227563858032E-2</v>
      </c>
      <c r="N3180" s="41">
        <v>-4.9372224061319216E-5</v>
      </c>
    </row>
    <row r="3181" spans="1:14" x14ac:dyDescent="0.25">
      <c r="A3181">
        <v>7820120</v>
      </c>
      <c r="B3181" t="s">
        <v>28</v>
      </c>
      <c r="C3181" t="s">
        <v>4</v>
      </c>
      <c r="D3181" t="s">
        <v>514</v>
      </c>
      <c r="E3181" t="s">
        <v>1014</v>
      </c>
      <c r="F3181">
        <v>5.3243411127872921E-4</v>
      </c>
      <c r="G3181">
        <v>65.900000000000006</v>
      </c>
      <c r="H3181">
        <v>3.5087407933268255E-2</v>
      </c>
      <c r="I3181">
        <v>73.900000000000006</v>
      </c>
      <c r="J3181">
        <v>3.934688082349809E-2</v>
      </c>
      <c r="K3181">
        <v>69.125</v>
      </c>
      <c r="L3181">
        <v>3.6804507942142156E-2</v>
      </c>
      <c r="M3181" s="41">
        <v>-0.14956137537956238</v>
      </c>
      <c r="N3181" s="41">
        <v>-7.9631577981841706E-5</v>
      </c>
    </row>
    <row r="3182" spans="1:14" x14ac:dyDescent="0.25">
      <c r="A3182">
        <v>7820120</v>
      </c>
      <c r="B3182" t="s">
        <v>28</v>
      </c>
      <c r="C3182" t="s">
        <v>4</v>
      </c>
      <c r="D3182" t="s">
        <v>514</v>
      </c>
      <c r="E3182" t="s">
        <v>516</v>
      </c>
      <c r="F3182">
        <v>4.4369509273227436E-4</v>
      </c>
      <c r="G3182">
        <v>61.4</v>
      </c>
      <c r="H3182">
        <v>2.7242878693761644E-2</v>
      </c>
      <c r="I3182">
        <v>90.6</v>
      </c>
      <c r="J3182">
        <v>4.0198775401544054E-2</v>
      </c>
      <c r="K3182">
        <v>70.184999999999988</v>
      </c>
      <c r="L3182">
        <v>3.1140740083414671E-2</v>
      </c>
      <c r="M3182" s="41">
        <v>6.5187089145183563E-2</v>
      </c>
      <c r="N3182" s="41">
        <v>2.8923191563219257E-5</v>
      </c>
    </row>
    <row r="3183" spans="1:14" x14ac:dyDescent="0.25">
      <c r="A3183">
        <v>7820120</v>
      </c>
      <c r="B3183" t="s">
        <v>28</v>
      </c>
      <c r="C3183" t="s">
        <v>4</v>
      </c>
      <c r="D3183" t="s">
        <v>514</v>
      </c>
      <c r="E3183" t="s">
        <v>517</v>
      </c>
      <c r="F3183">
        <v>2.6621705563936461E-4</v>
      </c>
      <c r="G3183">
        <v>63.2</v>
      </c>
      <c r="H3183">
        <v>1.6824917916407844E-2</v>
      </c>
      <c r="I3183">
        <v>83.1</v>
      </c>
      <c r="J3183">
        <v>2.2122637323631199E-2</v>
      </c>
      <c r="K3183">
        <v>70.37</v>
      </c>
      <c r="L3183">
        <v>1.8733694205342089E-2</v>
      </c>
      <c r="M3183" s="41">
        <v>-4.2889025062322617E-2</v>
      </c>
      <c r="N3183" s="41">
        <v>-1.1417789971334444E-5</v>
      </c>
    </row>
    <row r="3184" spans="1:14" x14ac:dyDescent="0.25">
      <c r="A3184">
        <v>7820120</v>
      </c>
      <c r="B3184" t="s">
        <v>28</v>
      </c>
      <c r="C3184" t="s">
        <v>4</v>
      </c>
      <c r="D3184" t="s">
        <v>514</v>
      </c>
      <c r="E3184" t="s">
        <v>1833</v>
      </c>
      <c r="F3184">
        <v>1.7747803709290975E-4</v>
      </c>
      <c r="G3184">
        <v>66.3</v>
      </c>
      <c r="H3184">
        <v>1.1766793859259916E-2</v>
      </c>
      <c r="I3184">
        <v>85</v>
      </c>
      <c r="J3184">
        <v>1.508563315289733E-2</v>
      </c>
      <c r="K3184">
        <v>73.209999999999994</v>
      </c>
      <c r="L3184">
        <v>1.2993167095571922E-2</v>
      </c>
      <c r="M3184" s="41">
        <v>-2.6953933760523796E-2</v>
      </c>
      <c r="N3184" s="41">
        <v>-4.7837312557500748E-6</v>
      </c>
    </row>
    <row r="3185" spans="1:14" x14ac:dyDescent="0.25">
      <c r="A3185">
        <v>7820120</v>
      </c>
      <c r="B3185" t="s">
        <v>28</v>
      </c>
      <c r="C3185" t="s">
        <v>4</v>
      </c>
      <c r="D3185" t="s">
        <v>514</v>
      </c>
      <c r="E3185" t="s">
        <v>1834</v>
      </c>
      <c r="F3185">
        <v>3.5495607418581951E-4</v>
      </c>
      <c r="G3185">
        <v>53.7</v>
      </c>
      <c r="H3185">
        <v>1.906114118377851E-2</v>
      </c>
      <c r="I3185">
        <v>75.400000000000006</v>
      </c>
      <c r="J3185">
        <v>2.6763687993610792E-2</v>
      </c>
      <c r="K3185">
        <v>70.125</v>
      </c>
      <c r="L3185">
        <v>2.4891294702280593E-2</v>
      </c>
      <c r="M3185" s="41">
        <v>-0.12087009102106094</v>
      </c>
      <c r="N3185" s="41">
        <v>-4.2903572995318462E-5</v>
      </c>
    </row>
    <row r="3186" spans="1:14" x14ac:dyDescent="0.25">
      <c r="A3186">
        <v>7820120</v>
      </c>
      <c r="B3186" t="s">
        <v>28</v>
      </c>
      <c r="C3186" t="s">
        <v>4</v>
      </c>
      <c r="D3186" t="s">
        <v>514</v>
      </c>
      <c r="E3186" t="s">
        <v>519</v>
      </c>
      <c r="F3186">
        <v>7.0991214837163902E-4</v>
      </c>
      <c r="G3186">
        <v>47.2</v>
      </c>
      <c r="H3186">
        <v>3.3507853403141365E-2</v>
      </c>
      <c r="I3186">
        <v>83.5</v>
      </c>
      <c r="J3186">
        <v>5.9277664389031856E-2</v>
      </c>
      <c r="K3186">
        <v>69.650000000000006</v>
      </c>
      <c r="L3186">
        <v>4.9445381134084664E-2</v>
      </c>
      <c r="M3186" s="41">
        <v>-4.0006078779697418E-2</v>
      </c>
      <c r="N3186" s="41">
        <v>-2.8400801334420033E-5</v>
      </c>
    </row>
    <row r="3187" spans="1:14" x14ac:dyDescent="0.25">
      <c r="A3187">
        <v>7820120</v>
      </c>
      <c r="B3187" t="s">
        <v>28</v>
      </c>
      <c r="C3187" t="s">
        <v>4</v>
      </c>
      <c r="D3187" t="s">
        <v>514</v>
      </c>
      <c r="E3187" t="s">
        <v>1835</v>
      </c>
      <c r="F3187">
        <v>8.8739018546454877E-5</v>
      </c>
      <c r="G3187">
        <v>68.599999999999994</v>
      </c>
      <c r="H3187">
        <v>6.0874966722868039E-3</v>
      </c>
      <c r="I3187">
        <v>90.1</v>
      </c>
      <c r="J3187">
        <v>7.9953855710355841E-3</v>
      </c>
      <c r="K3187">
        <v>77.22</v>
      </c>
      <c r="L3187">
        <v>6.8524270121572452E-3</v>
      </c>
      <c r="M3187" s="41">
        <v>4.2454816401004791E-2</v>
      </c>
      <c r="N3187" s="41">
        <v>3.767398739995101E-6</v>
      </c>
    </row>
    <row r="3188" spans="1:14" x14ac:dyDescent="0.25">
      <c r="A3188">
        <v>7820120</v>
      </c>
      <c r="B3188" t="s">
        <v>28</v>
      </c>
      <c r="C3188" t="s">
        <v>4</v>
      </c>
      <c r="D3188" t="s">
        <v>514</v>
      </c>
      <c r="E3188" t="s">
        <v>1836</v>
      </c>
      <c r="F3188">
        <v>8.8739018546454877E-5</v>
      </c>
      <c r="G3188">
        <v>61.8</v>
      </c>
      <c r="H3188">
        <v>5.4840713461709115E-3</v>
      </c>
      <c r="I3188">
        <v>75.7</v>
      </c>
      <c r="J3188">
        <v>6.7175437039666344E-3</v>
      </c>
      <c r="K3188">
        <v>67.924999999999997</v>
      </c>
      <c r="L3188">
        <v>6.0275978347679475E-3</v>
      </c>
      <c r="M3188" s="41">
        <v>-0.12219883501529694</v>
      </c>
      <c r="N3188" s="41">
        <v>-1.0843804686777614E-5</v>
      </c>
    </row>
    <row r="3189" spans="1:14" x14ac:dyDescent="0.25">
      <c r="A3189">
        <v>7820120</v>
      </c>
      <c r="B3189" t="s">
        <v>28</v>
      </c>
      <c r="C3189" t="s">
        <v>4</v>
      </c>
      <c r="D3189" t="s">
        <v>514</v>
      </c>
      <c r="E3189" t="s">
        <v>1837</v>
      </c>
      <c r="F3189">
        <v>3.5495607418581951E-4</v>
      </c>
      <c r="G3189">
        <v>57.4</v>
      </c>
      <c r="H3189">
        <v>2.037447865826604E-2</v>
      </c>
      <c r="I3189">
        <v>93.7</v>
      </c>
      <c r="J3189">
        <v>3.3259384151211289E-2</v>
      </c>
      <c r="K3189">
        <v>68.664999999999992</v>
      </c>
      <c r="L3189">
        <v>2.4373058833969292E-2</v>
      </c>
      <c r="M3189" s="41">
        <v>5.9098482131958008E-2</v>
      </c>
      <c r="N3189" s="41">
        <v>2.0977365207900616E-5</v>
      </c>
    </row>
    <row r="3190" spans="1:14" x14ac:dyDescent="0.25">
      <c r="A3190">
        <v>7820120</v>
      </c>
      <c r="B3190" t="s">
        <v>28</v>
      </c>
      <c r="C3190" t="s">
        <v>4</v>
      </c>
      <c r="D3190" t="s">
        <v>1015</v>
      </c>
      <c r="E3190" t="s">
        <v>1016</v>
      </c>
      <c r="F3190">
        <v>3.5495607418581951E-4</v>
      </c>
      <c r="G3190">
        <v>58.4</v>
      </c>
      <c r="H3190">
        <v>2.0729434732451858E-2</v>
      </c>
      <c r="I3190">
        <v>100</v>
      </c>
      <c r="J3190">
        <v>3.5495607418581952E-2</v>
      </c>
      <c r="K3190">
        <v>78.39</v>
      </c>
      <c r="L3190">
        <v>2.7825006655426393E-2</v>
      </c>
      <c r="M3190" s="41">
        <v>0</v>
      </c>
      <c r="N3190" s="41">
        <v>0</v>
      </c>
    </row>
    <row r="3191" spans="1:14" x14ac:dyDescent="0.25">
      <c r="A3191">
        <v>7820120</v>
      </c>
      <c r="B3191" t="s">
        <v>28</v>
      </c>
      <c r="C3191" t="s">
        <v>4</v>
      </c>
      <c r="D3191" t="s">
        <v>1015</v>
      </c>
      <c r="E3191" t="s">
        <v>1017</v>
      </c>
      <c r="F3191">
        <v>8.8739018546454877E-5</v>
      </c>
      <c r="G3191">
        <v>55.7</v>
      </c>
      <c r="H3191">
        <v>4.942763333037537E-3</v>
      </c>
      <c r="I3191">
        <v>90.4</v>
      </c>
      <c r="J3191">
        <v>8.0220072765995222E-3</v>
      </c>
      <c r="K3191">
        <v>79.349999999999994</v>
      </c>
      <c r="L3191">
        <v>7.041441121661194E-3</v>
      </c>
      <c r="M3191" s="41">
        <v>5.3187794983386993E-2</v>
      </c>
      <c r="N3191" s="41">
        <v>4.7198327254758183E-6</v>
      </c>
    </row>
    <row r="3192" spans="1:14" x14ac:dyDescent="0.25">
      <c r="A3192">
        <v>7820120</v>
      </c>
      <c r="B3192" t="s">
        <v>28</v>
      </c>
      <c r="C3192" t="s">
        <v>4</v>
      </c>
      <c r="D3192" t="s">
        <v>686</v>
      </c>
      <c r="E3192" t="s">
        <v>1018</v>
      </c>
      <c r="F3192">
        <v>8.8739018546454877E-5</v>
      </c>
      <c r="G3192">
        <v>77.400000000000006</v>
      </c>
      <c r="H3192">
        <v>6.8684000354956084E-3</v>
      </c>
      <c r="I3192">
        <v>82.9</v>
      </c>
      <c r="J3192">
        <v>7.3564646375011101E-3</v>
      </c>
      <c r="K3192">
        <v>77.16</v>
      </c>
      <c r="L3192">
        <v>6.8471026710444577E-3</v>
      </c>
      <c r="M3192" s="41">
        <v>6.3951271586120129E-3</v>
      </c>
      <c r="N3192" s="41">
        <v>5.6749730753500871E-7</v>
      </c>
    </row>
    <row r="3193" spans="1:14" x14ac:dyDescent="0.25">
      <c r="A3193">
        <v>7820120</v>
      </c>
      <c r="B3193" t="s">
        <v>28</v>
      </c>
      <c r="C3193" t="s">
        <v>4</v>
      </c>
      <c r="D3193" t="s">
        <v>686</v>
      </c>
      <c r="E3193" t="s">
        <v>1019</v>
      </c>
      <c r="F3193">
        <v>8.8739018546454877E-5</v>
      </c>
      <c r="G3193">
        <v>82.8</v>
      </c>
      <c r="H3193">
        <v>7.3475907356464632E-3</v>
      </c>
      <c r="I3193" t="s">
        <v>8</v>
      </c>
      <c r="J3193" t="s">
        <v>99</v>
      </c>
      <c r="K3193" t="s">
        <v>9</v>
      </c>
      <c r="L3193" t="s">
        <v>99</v>
      </c>
      <c r="M3193" s="41">
        <v>0</v>
      </c>
      <c r="N3193" s="41">
        <v>0</v>
      </c>
    </row>
    <row r="3194" spans="1:14" x14ac:dyDescent="0.25">
      <c r="A3194">
        <v>7820120</v>
      </c>
      <c r="B3194" t="s">
        <v>28</v>
      </c>
      <c r="C3194" t="s">
        <v>4</v>
      </c>
      <c r="D3194" t="s">
        <v>57</v>
      </c>
      <c r="E3194" t="s">
        <v>58</v>
      </c>
      <c r="F3194">
        <v>4.4369509273227436E-4</v>
      </c>
      <c r="G3194">
        <v>26.3</v>
      </c>
      <c r="H3194">
        <v>1.1669180938858817E-2</v>
      </c>
      <c r="I3194">
        <v>61.5</v>
      </c>
      <c r="J3194">
        <v>2.7287248203034874E-2</v>
      </c>
      <c r="K3194">
        <v>43.174999999999997</v>
      </c>
      <c r="L3194">
        <v>1.9156535628715943E-2</v>
      </c>
      <c r="M3194" s="41">
        <v>-0.13944029808044434</v>
      </c>
      <c r="N3194" s="41">
        <v>-6.1868975987418729E-5</v>
      </c>
    </row>
    <row r="3195" spans="1:14" x14ac:dyDescent="0.25">
      <c r="A3195">
        <v>7820120</v>
      </c>
      <c r="B3195" t="s">
        <v>28</v>
      </c>
      <c r="C3195" t="s">
        <v>4</v>
      </c>
      <c r="D3195" t="s">
        <v>57</v>
      </c>
      <c r="E3195" t="s">
        <v>59</v>
      </c>
      <c r="F3195">
        <v>5.3243411127872921E-4</v>
      </c>
      <c r="G3195">
        <v>25.9</v>
      </c>
      <c r="H3195">
        <v>1.3790043482119086E-2</v>
      </c>
      <c r="I3195">
        <v>60.2</v>
      </c>
      <c r="J3195">
        <v>3.2052533498979498E-2</v>
      </c>
      <c r="K3195">
        <v>47.414999999999999</v>
      </c>
      <c r="L3195">
        <v>2.5245363386280945E-2</v>
      </c>
      <c r="M3195" s="41">
        <v>-0.16303075850009918</v>
      </c>
      <c r="N3195" s="41">
        <v>-8.680313701309743E-5</v>
      </c>
    </row>
    <row r="3196" spans="1:14" x14ac:dyDescent="0.25">
      <c r="A3196">
        <v>7820120</v>
      </c>
      <c r="B3196" t="s">
        <v>28</v>
      </c>
      <c r="C3196" t="s">
        <v>4</v>
      </c>
      <c r="D3196" t="s">
        <v>57</v>
      </c>
      <c r="E3196" t="s">
        <v>60</v>
      </c>
      <c r="F3196">
        <v>2.6621705563936461E-4</v>
      </c>
      <c r="G3196">
        <v>45.8</v>
      </c>
      <c r="H3196">
        <v>1.2192741148282898E-2</v>
      </c>
      <c r="I3196">
        <v>89.4</v>
      </c>
      <c r="J3196">
        <v>2.3799804774159196E-2</v>
      </c>
      <c r="K3196">
        <v>75.61</v>
      </c>
      <c r="L3196">
        <v>2.0128671576892358E-2</v>
      </c>
      <c r="M3196" s="41">
        <v>4.9659587442874908E-2</v>
      </c>
      <c r="N3196" s="41">
        <v>1.3220229153307721E-5</v>
      </c>
    </row>
    <row r="3197" spans="1:14" x14ac:dyDescent="0.25">
      <c r="A3197">
        <v>7820120</v>
      </c>
      <c r="B3197" t="s">
        <v>28</v>
      </c>
      <c r="C3197" t="s">
        <v>4</v>
      </c>
      <c r="D3197" t="s">
        <v>57</v>
      </c>
      <c r="E3197" t="s">
        <v>61</v>
      </c>
      <c r="F3197">
        <v>5.3243411127872921E-4</v>
      </c>
      <c r="G3197">
        <v>62.9</v>
      </c>
      <c r="H3197">
        <v>3.3490105599432066E-2</v>
      </c>
      <c r="I3197">
        <v>75.5</v>
      </c>
      <c r="J3197">
        <v>4.0198775401544054E-2</v>
      </c>
      <c r="K3197">
        <v>67.699999999999989</v>
      </c>
      <c r="L3197">
        <v>3.6045789333569958E-2</v>
      </c>
      <c r="M3197" s="41">
        <v>-5.7521164417266846E-2</v>
      </c>
      <c r="N3197" s="41">
        <v>-3.0626230056225136E-5</v>
      </c>
    </row>
    <row r="3198" spans="1:14" x14ac:dyDescent="0.25">
      <c r="A3198">
        <v>7820120</v>
      </c>
      <c r="B3198" t="s">
        <v>28</v>
      </c>
      <c r="C3198" t="s">
        <v>4</v>
      </c>
      <c r="D3198" t="s">
        <v>57</v>
      </c>
      <c r="E3198" t="s">
        <v>62</v>
      </c>
      <c r="F3198">
        <v>4.4369509273227436E-4</v>
      </c>
      <c r="G3198">
        <v>36.1</v>
      </c>
      <c r="H3198">
        <v>1.6017392847635106E-2</v>
      </c>
      <c r="I3198">
        <v>88.9</v>
      </c>
      <c r="J3198">
        <v>3.9444493743899196E-2</v>
      </c>
      <c r="K3198">
        <v>70.784999999999997</v>
      </c>
      <c r="L3198">
        <v>3.1406957139054038E-2</v>
      </c>
      <c r="M3198" s="41">
        <v>2.2956047207117081E-2</v>
      </c>
      <c r="N3198" s="41">
        <v>1.0185485494328281E-5</v>
      </c>
    </row>
    <row r="3199" spans="1:14" x14ac:dyDescent="0.25">
      <c r="A3199">
        <v>7820120</v>
      </c>
      <c r="B3199" t="s">
        <v>28</v>
      </c>
      <c r="C3199" t="s">
        <v>4</v>
      </c>
      <c r="D3199" t="s">
        <v>57</v>
      </c>
      <c r="E3199" t="s">
        <v>64</v>
      </c>
      <c r="F3199">
        <v>1.1536072411039134E-3</v>
      </c>
      <c r="G3199">
        <v>53.9</v>
      </c>
      <c r="H3199">
        <v>6.217943029550093E-2</v>
      </c>
      <c r="I3199">
        <v>81.5</v>
      </c>
      <c r="J3199">
        <v>9.4018990149968937E-2</v>
      </c>
      <c r="K3199">
        <v>62.699999999999996</v>
      </c>
      <c r="L3199">
        <v>7.2331174017215366E-2</v>
      </c>
      <c r="M3199" s="41">
        <v>-7.521891500800848E-3</v>
      </c>
      <c r="N3199" s="41">
        <v>-8.6773085021218402E-6</v>
      </c>
    </row>
    <row r="3200" spans="1:14" x14ac:dyDescent="0.25">
      <c r="A3200">
        <v>7820120</v>
      </c>
      <c r="B3200" t="s">
        <v>28</v>
      </c>
      <c r="C3200" t="s">
        <v>4</v>
      </c>
      <c r="D3200" t="s">
        <v>57</v>
      </c>
      <c r="E3200" t="s">
        <v>65</v>
      </c>
      <c r="F3200">
        <v>4.4369509273227436E-4</v>
      </c>
      <c r="G3200">
        <v>19.100000000000001</v>
      </c>
      <c r="H3200">
        <v>8.4745762711864406E-3</v>
      </c>
      <c r="I3200">
        <v>61.6</v>
      </c>
      <c r="J3200">
        <v>2.73316177123081E-2</v>
      </c>
      <c r="K3200">
        <v>41.33</v>
      </c>
      <c r="L3200">
        <v>1.83379181826249E-2</v>
      </c>
      <c r="M3200" s="41">
        <v>-0.17148284614086151</v>
      </c>
      <c r="N3200" s="41">
        <v>-7.6086097320463879E-5</v>
      </c>
    </row>
    <row r="3201" spans="1:14" x14ac:dyDescent="0.25">
      <c r="A3201">
        <v>7820120</v>
      </c>
      <c r="B3201" t="s">
        <v>28</v>
      </c>
      <c r="C3201" t="s">
        <v>4</v>
      </c>
      <c r="D3201" t="s">
        <v>57</v>
      </c>
      <c r="E3201" t="s">
        <v>66</v>
      </c>
      <c r="F3201">
        <v>1.7747803709290975E-4</v>
      </c>
      <c r="G3201">
        <v>29.5</v>
      </c>
      <c r="H3201">
        <v>5.235602094240838E-3</v>
      </c>
      <c r="I3201">
        <v>82.5</v>
      </c>
      <c r="J3201">
        <v>1.4641938060165055E-2</v>
      </c>
      <c r="K3201">
        <v>64.44</v>
      </c>
      <c r="L3201">
        <v>1.1436684710267105E-2</v>
      </c>
      <c r="M3201" s="41">
        <v>-2.1721430122852325E-2</v>
      </c>
      <c r="N3201" s="41">
        <v>-3.855076781054632E-6</v>
      </c>
    </row>
    <row r="3202" spans="1:14" x14ac:dyDescent="0.25">
      <c r="A3202">
        <v>7820120</v>
      </c>
      <c r="B3202" t="s">
        <v>28</v>
      </c>
      <c r="C3202" t="s">
        <v>4</v>
      </c>
      <c r="D3202" t="s">
        <v>57</v>
      </c>
      <c r="E3202" t="s">
        <v>67</v>
      </c>
      <c r="F3202">
        <v>6.2117312982518417E-4</v>
      </c>
      <c r="G3202">
        <v>47.2</v>
      </c>
      <c r="H3202">
        <v>2.9319371727748695E-2</v>
      </c>
      <c r="I3202">
        <v>80.5</v>
      </c>
      <c r="J3202">
        <v>5.0004436950927322E-2</v>
      </c>
      <c r="K3202">
        <v>72.194999999999993</v>
      </c>
      <c r="L3202">
        <v>4.4845594107729168E-2</v>
      </c>
      <c r="M3202" s="41">
        <v>-2.5583239272236824E-2</v>
      </c>
      <c r="N3202" s="41">
        <v>-1.5891620809801916E-5</v>
      </c>
    </row>
    <row r="3203" spans="1:14" x14ac:dyDescent="0.25">
      <c r="A3203">
        <v>7820120</v>
      </c>
      <c r="B3203" t="s">
        <v>28</v>
      </c>
      <c r="C3203" t="s">
        <v>4</v>
      </c>
      <c r="D3203" t="s">
        <v>57</v>
      </c>
      <c r="E3203" t="s">
        <v>68</v>
      </c>
      <c r="F3203">
        <v>2.6621705563936461E-4</v>
      </c>
      <c r="G3203">
        <v>44.7</v>
      </c>
      <c r="H3203">
        <v>1.1899902387079598E-2</v>
      </c>
      <c r="I3203">
        <v>79.599999999999994</v>
      </c>
      <c r="J3203">
        <v>2.119087762889342E-2</v>
      </c>
      <c r="K3203">
        <v>66.61999999999999</v>
      </c>
      <c r="L3203">
        <v>1.7735380246694469E-2</v>
      </c>
      <c r="M3203" s="41">
        <v>-3.8697820156812668E-2</v>
      </c>
      <c r="N3203" s="41">
        <v>-1.0302019741808324E-5</v>
      </c>
    </row>
    <row r="3204" spans="1:14" x14ac:dyDescent="0.25">
      <c r="A3204">
        <v>7820120</v>
      </c>
      <c r="B3204" t="s">
        <v>28</v>
      </c>
      <c r="C3204" t="s">
        <v>4</v>
      </c>
      <c r="D3204" t="s">
        <v>57</v>
      </c>
      <c r="E3204" t="s">
        <v>69</v>
      </c>
      <c r="F3204">
        <v>1.7747803709290975E-4</v>
      </c>
      <c r="G3204">
        <v>69.400000000000006</v>
      </c>
      <c r="H3204">
        <v>1.2316975774247937E-2</v>
      </c>
      <c r="I3204">
        <v>75</v>
      </c>
      <c r="J3204">
        <v>1.3310852781968231E-2</v>
      </c>
      <c r="K3204">
        <v>69.705000000000013</v>
      </c>
      <c r="L3204">
        <v>1.2371106575561277E-2</v>
      </c>
      <c r="M3204" s="41">
        <v>-9.5030218362808228E-2</v>
      </c>
      <c r="N3204" s="41">
        <v>-1.6865776619541793E-5</v>
      </c>
    </row>
    <row r="3205" spans="1:14" x14ac:dyDescent="0.25">
      <c r="A3205">
        <v>7820120</v>
      </c>
      <c r="B3205" t="s">
        <v>28</v>
      </c>
      <c r="C3205" t="s">
        <v>4</v>
      </c>
      <c r="D3205" t="s">
        <v>57</v>
      </c>
      <c r="E3205" t="s">
        <v>70</v>
      </c>
      <c r="F3205">
        <v>1.2423462596503683E-3</v>
      </c>
      <c r="G3205">
        <v>19.8</v>
      </c>
      <c r="H3205">
        <v>2.4598455941077294E-2</v>
      </c>
      <c r="I3205">
        <v>62.5</v>
      </c>
      <c r="J3205">
        <v>7.7646641228148017E-2</v>
      </c>
      <c r="K3205">
        <v>43.844999999999999</v>
      </c>
      <c r="L3205">
        <v>5.4470671754370398E-2</v>
      </c>
      <c r="M3205" s="41">
        <v>-0.15882441401481628</v>
      </c>
      <c r="N3205" s="41">
        <v>-1.9731491669246854E-4</v>
      </c>
    </row>
    <row r="3206" spans="1:14" x14ac:dyDescent="0.25">
      <c r="A3206">
        <v>7820120</v>
      </c>
      <c r="B3206" t="s">
        <v>28</v>
      </c>
      <c r="C3206" t="s">
        <v>4</v>
      </c>
      <c r="D3206" t="s">
        <v>57</v>
      </c>
      <c r="E3206" t="s">
        <v>72</v>
      </c>
      <c r="F3206">
        <v>7.0991214837163902E-4</v>
      </c>
      <c r="G3206">
        <v>36.4</v>
      </c>
      <c r="H3206">
        <v>2.584080220072766E-2</v>
      </c>
      <c r="I3206">
        <v>66.099999999999994</v>
      </c>
      <c r="J3206">
        <v>4.6925193007365334E-2</v>
      </c>
      <c r="K3206">
        <v>52.704999999999998</v>
      </c>
      <c r="L3206">
        <v>3.7415919779927233E-2</v>
      </c>
      <c r="M3206" s="41">
        <v>-0.15161921083927155</v>
      </c>
      <c r="N3206" s="41">
        <v>-1.0763631970131976E-4</v>
      </c>
    </row>
    <row r="3207" spans="1:14" x14ac:dyDescent="0.25">
      <c r="A3207">
        <v>7820120</v>
      </c>
      <c r="B3207" t="s">
        <v>28</v>
      </c>
      <c r="C3207" t="s">
        <v>4</v>
      </c>
      <c r="D3207" t="s">
        <v>57</v>
      </c>
      <c r="E3207" t="s">
        <v>73</v>
      </c>
      <c r="F3207">
        <v>1.7747803709290975E-4</v>
      </c>
      <c r="G3207">
        <v>22.3</v>
      </c>
      <c r="H3207">
        <v>3.9577602271718875E-3</v>
      </c>
      <c r="I3207">
        <v>70.599999999999994</v>
      </c>
      <c r="J3207">
        <v>1.2529949418759428E-2</v>
      </c>
      <c r="K3207">
        <v>43.76</v>
      </c>
      <c r="L3207">
        <v>7.7664389031857307E-3</v>
      </c>
      <c r="M3207" s="41">
        <v>-0.11175908893346786</v>
      </c>
      <c r="N3207" s="41">
        <v>-1.9834783731203809E-5</v>
      </c>
    </row>
    <row r="3208" spans="1:14" x14ac:dyDescent="0.25">
      <c r="A3208">
        <v>7820120</v>
      </c>
      <c r="B3208" t="s">
        <v>28</v>
      </c>
      <c r="C3208" t="s">
        <v>4</v>
      </c>
      <c r="D3208" t="s">
        <v>57</v>
      </c>
      <c r="E3208" t="s">
        <v>74</v>
      </c>
      <c r="F3208">
        <v>6.2117312982518417E-4</v>
      </c>
      <c r="G3208">
        <v>30.2</v>
      </c>
      <c r="H3208">
        <v>1.8759428520720562E-2</v>
      </c>
      <c r="I3208">
        <v>80.2</v>
      </c>
      <c r="J3208">
        <v>4.9818085011979769E-2</v>
      </c>
      <c r="K3208">
        <v>66.53</v>
      </c>
      <c r="L3208">
        <v>4.1326648327269504E-2</v>
      </c>
      <c r="M3208" s="41">
        <v>-3.8938790559768677E-2</v>
      </c>
      <c r="N3208" s="41">
        <v>-2.4187730403618844E-5</v>
      </c>
    </row>
    <row r="3209" spans="1:14" x14ac:dyDescent="0.25">
      <c r="A3209">
        <v>7820120</v>
      </c>
      <c r="B3209" t="s">
        <v>28</v>
      </c>
      <c r="C3209" t="s">
        <v>4</v>
      </c>
      <c r="D3209" t="s">
        <v>57</v>
      </c>
      <c r="E3209" t="s">
        <v>75</v>
      </c>
      <c r="F3209">
        <v>4.4369509273227436E-4</v>
      </c>
      <c r="G3209">
        <v>19</v>
      </c>
      <c r="H3209">
        <v>8.4302067619132122E-3</v>
      </c>
      <c r="I3209">
        <v>61.5</v>
      </c>
      <c r="J3209">
        <v>2.7287248203034874E-2</v>
      </c>
      <c r="K3209">
        <v>49.349999999999994</v>
      </c>
      <c r="L3209">
        <v>2.1896352826337739E-2</v>
      </c>
      <c r="M3209" s="41">
        <v>-0.17716419696807861</v>
      </c>
      <c r="N3209" s="41">
        <v>-7.8606884802590556E-5</v>
      </c>
    </row>
    <row r="3210" spans="1:14" x14ac:dyDescent="0.25">
      <c r="A3210">
        <v>7820120</v>
      </c>
      <c r="B3210" t="s">
        <v>28</v>
      </c>
      <c r="C3210" t="s">
        <v>4</v>
      </c>
      <c r="D3210" t="s">
        <v>688</v>
      </c>
      <c r="E3210" t="s">
        <v>1838</v>
      </c>
      <c r="F3210">
        <v>1.7747803709290975E-4</v>
      </c>
      <c r="G3210">
        <v>80.599999999999994</v>
      </c>
      <c r="H3210">
        <v>1.4304729789688525E-2</v>
      </c>
      <c r="I3210">
        <v>85.6</v>
      </c>
      <c r="J3210">
        <v>1.5192119975153073E-2</v>
      </c>
      <c r="K3210">
        <v>81.650000000000006</v>
      </c>
      <c r="L3210">
        <v>1.4491081728636083E-2</v>
      </c>
      <c r="M3210" s="41">
        <v>1.704065315425396E-2</v>
      </c>
      <c r="N3210" s="41">
        <v>3.0243416725980937E-6</v>
      </c>
    </row>
    <row r="3211" spans="1:14" x14ac:dyDescent="0.25">
      <c r="A3211">
        <v>7820120</v>
      </c>
      <c r="B3211" t="s">
        <v>28</v>
      </c>
      <c r="C3211" t="s">
        <v>4</v>
      </c>
      <c r="D3211" t="s">
        <v>688</v>
      </c>
      <c r="E3211" t="s">
        <v>1839</v>
      </c>
      <c r="F3211">
        <v>8.8739018546454877E-5</v>
      </c>
      <c r="G3211">
        <v>80.099999999999994</v>
      </c>
      <c r="H3211">
        <v>7.1079953855710349E-3</v>
      </c>
      <c r="I3211" t="s">
        <v>9</v>
      </c>
      <c r="J3211" t="s">
        <v>99</v>
      </c>
      <c r="K3211" t="s">
        <v>9</v>
      </c>
      <c r="L3211" t="s">
        <v>99</v>
      </c>
      <c r="M3211" s="41">
        <v>0</v>
      </c>
      <c r="N3211" s="41">
        <v>0</v>
      </c>
    </row>
    <row r="3212" spans="1:14" x14ac:dyDescent="0.25">
      <c r="A3212">
        <v>7820120</v>
      </c>
      <c r="B3212" t="s">
        <v>28</v>
      </c>
      <c r="C3212" t="s">
        <v>4</v>
      </c>
      <c r="D3212" t="s">
        <v>1020</v>
      </c>
      <c r="E3212" t="s">
        <v>596</v>
      </c>
      <c r="F3212">
        <v>8.8739018546454877E-5</v>
      </c>
      <c r="G3212">
        <v>68.900000000000006</v>
      </c>
      <c r="H3212">
        <v>6.1141183778507411E-3</v>
      </c>
      <c r="I3212">
        <v>77.3</v>
      </c>
      <c r="J3212">
        <v>6.8595261336409615E-3</v>
      </c>
      <c r="K3212">
        <v>76.239999999999995</v>
      </c>
      <c r="L3212">
        <v>6.7654627739817197E-3</v>
      </c>
      <c r="M3212" s="41">
        <v>2.9599986970424652E-2</v>
      </c>
      <c r="N3212" s="41">
        <v>2.6266737927433358E-6</v>
      </c>
    </row>
    <row r="3213" spans="1:14" x14ac:dyDescent="0.25">
      <c r="A3213">
        <v>7820120</v>
      </c>
      <c r="B3213" t="s">
        <v>28</v>
      </c>
      <c r="C3213" t="s">
        <v>4</v>
      </c>
      <c r="D3213" t="s">
        <v>1020</v>
      </c>
      <c r="E3213" t="s">
        <v>1707</v>
      </c>
      <c r="F3213">
        <v>8.8739018546454877E-5</v>
      </c>
      <c r="G3213">
        <v>87</v>
      </c>
      <c r="H3213">
        <v>7.7202946135415743E-3</v>
      </c>
      <c r="I3213">
        <v>89.1</v>
      </c>
      <c r="J3213">
        <v>7.9066465524891289E-3</v>
      </c>
      <c r="K3213">
        <v>84.564999999999998</v>
      </c>
      <c r="L3213">
        <v>7.5042151033809564E-3</v>
      </c>
      <c r="M3213" s="41">
        <v>9.4742365181446075E-2</v>
      </c>
      <c r="N3213" s="41">
        <v>8.4073445009713435E-6</v>
      </c>
    </row>
    <row r="3214" spans="1:14" x14ac:dyDescent="0.25">
      <c r="A3214">
        <v>7820120</v>
      </c>
      <c r="B3214" t="s">
        <v>28</v>
      </c>
      <c r="C3214" t="s">
        <v>4</v>
      </c>
      <c r="D3214" t="s">
        <v>690</v>
      </c>
      <c r="E3214" t="s">
        <v>1023</v>
      </c>
      <c r="F3214">
        <v>6.2117312982518417E-4</v>
      </c>
      <c r="G3214">
        <v>52.5</v>
      </c>
      <c r="H3214">
        <v>3.261158931582217E-2</v>
      </c>
      <c r="I3214">
        <v>88.2</v>
      </c>
      <c r="J3214">
        <v>5.4787470050581245E-2</v>
      </c>
      <c r="K3214">
        <v>70.474999999999994</v>
      </c>
      <c r="L3214">
        <v>4.3777176324429852E-2</v>
      </c>
      <c r="M3214" s="41">
        <v>4.3161977082490921E-2</v>
      </c>
      <c r="N3214" s="41">
        <v>2.6811060393773757E-5</v>
      </c>
    </row>
    <row r="3215" spans="1:14" x14ac:dyDescent="0.25">
      <c r="A3215">
        <v>7820120</v>
      </c>
      <c r="B3215" t="s">
        <v>28</v>
      </c>
      <c r="C3215" t="s">
        <v>4</v>
      </c>
      <c r="D3215" t="s">
        <v>690</v>
      </c>
      <c r="E3215" t="s">
        <v>1024</v>
      </c>
      <c r="F3215">
        <v>8.8739018546454877E-5</v>
      </c>
      <c r="G3215">
        <v>43.6</v>
      </c>
      <c r="H3215">
        <v>3.8690212086254327E-3</v>
      </c>
      <c r="I3215">
        <v>83.1</v>
      </c>
      <c r="J3215">
        <v>7.3742124412103996E-3</v>
      </c>
      <c r="K3215">
        <v>61.214999999999996</v>
      </c>
      <c r="L3215">
        <v>5.4321590203212349E-3</v>
      </c>
      <c r="M3215" s="41">
        <v>-3.2395154237747192E-2</v>
      </c>
      <c r="N3215" s="41">
        <v>-2.8747141927187142E-6</v>
      </c>
    </row>
    <row r="3216" spans="1:14" x14ac:dyDescent="0.25">
      <c r="A3216">
        <v>7820120</v>
      </c>
      <c r="B3216" t="s">
        <v>28</v>
      </c>
      <c r="C3216" t="s">
        <v>4</v>
      </c>
      <c r="D3216" t="s">
        <v>692</v>
      </c>
      <c r="E3216" t="s">
        <v>1025</v>
      </c>
      <c r="F3216">
        <v>8.8739018546454877E-5</v>
      </c>
      <c r="G3216">
        <v>66.599999999999994</v>
      </c>
      <c r="H3216">
        <v>5.9100186351938944E-3</v>
      </c>
      <c r="I3216">
        <v>83.3</v>
      </c>
      <c r="J3216">
        <v>7.3919602449196908E-3</v>
      </c>
      <c r="K3216">
        <v>69.36999999999999</v>
      </c>
      <c r="L3216">
        <v>6.1558257165675737E-3</v>
      </c>
      <c r="M3216" s="41">
        <v>6.3201221637427807E-3</v>
      </c>
      <c r="N3216" s="41">
        <v>5.6084143790423113E-7</v>
      </c>
    </row>
    <row r="3217" spans="1:14" x14ac:dyDescent="0.25">
      <c r="A3217">
        <v>7820120</v>
      </c>
      <c r="B3217" t="s">
        <v>28</v>
      </c>
      <c r="C3217" t="s">
        <v>4</v>
      </c>
      <c r="D3217" t="s">
        <v>692</v>
      </c>
      <c r="E3217" t="s">
        <v>1840</v>
      </c>
      <c r="F3217">
        <v>1.7747803709290975E-4</v>
      </c>
      <c r="G3217">
        <v>82.5</v>
      </c>
      <c r="H3217">
        <v>1.4641938060165055E-2</v>
      </c>
      <c r="I3217">
        <v>94.2</v>
      </c>
      <c r="J3217">
        <v>1.6718431094152098E-2</v>
      </c>
      <c r="K3217">
        <v>86.4</v>
      </c>
      <c r="L3217">
        <v>1.5334102404827403E-2</v>
      </c>
      <c r="M3217" s="41">
        <v>7.6825611293315887E-2</v>
      </c>
      <c r="N3217" s="41">
        <v>1.3634858690800584E-5</v>
      </c>
    </row>
    <row r="3218" spans="1:14" x14ac:dyDescent="0.25">
      <c r="A3218">
        <v>7820120</v>
      </c>
      <c r="B3218" t="s">
        <v>28</v>
      </c>
      <c r="C3218" t="s">
        <v>4</v>
      </c>
      <c r="D3218" t="s">
        <v>692</v>
      </c>
      <c r="E3218" t="s">
        <v>1841</v>
      </c>
      <c r="F3218">
        <v>1.7747803709290975E-4</v>
      </c>
      <c r="G3218">
        <v>85</v>
      </c>
      <c r="H3218">
        <v>1.508563315289733E-2</v>
      </c>
      <c r="I3218" t="s">
        <v>8</v>
      </c>
      <c r="J3218" t="s">
        <v>99</v>
      </c>
      <c r="K3218" t="s">
        <v>9</v>
      </c>
      <c r="L3218" t="s">
        <v>99</v>
      </c>
      <c r="M3218" s="41">
        <v>0</v>
      </c>
      <c r="N3218" s="41">
        <v>0</v>
      </c>
    </row>
    <row r="3219" spans="1:14" x14ac:dyDescent="0.25">
      <c r="A3219">
        <v>7820120</v>
      </c>
      <c r="B3219" t="s">
        <v>28</v>
      </c>
      <c r="C3219" t="s">
        <v>4</v>
      </c>
      <c r="D3219" t="s">
        <v>692</v>
      </c>
      <c r="E3219" t="s">
        <v>1027</v>
      </c>
      <c r="F3219">
        <v>8.8739018546454877E-5</v>
      </c>
      <c r="G3219">
        <v>86.9</v>
      </c>
      <c r="H3219">
        <v>7.7114207116869291E-3</v>
      </c>
      <c r="I3219" t="s">
        <v>8</v>
      </c>
      <c r="J3219" t="s">
        <v>99</v>
      </c>
      <c r="K3219" t="s">
        <v>9</v>
      </c>
      <c r="L3219" t="s">
        <v>99</v>
      </c>
      <c r="M3219" s="41">
        <v>0</v>
      </c>
      <c r="N3219" s="41">
        <v>0</v>
      </c>
    </row>
    <row r="3220" spans="1:14" x14ac:dyDescent="0.25">
      <c r="A3220">
        <v>7820120</v>
      </c>
      <c r="B3220" t="s">
        <v>28</v>
      </c>
      <c r="C3220" t="s">
        <v>4</v>
      </c>
      <c r="D3220" t="s">
        <v>697</v>
      </c>
      <c r="E3220" t="s">
        <v>1028</v>
      </c>
      <c r="F3220">
        <v>8.8739018546454877E-5</v>
      </c>
      <c r="G3220">
        <v>91.1</v>
      </c>
      <c r="H3220">
        <v>8.0841245895820393E-3</v>
      </c>
      <c r="I3220">
        <v>99.2</v>
      </c>
      <c r="J3220">
        <v>8.8029106398083232E-3</v>
      </c>
      <c r="K3220">
        <v>91.94</v>
      </c>
      <c r="L3220">
        <v>8.1586653651610618E-3</v>
      </c>
      <c r="M3220" s="41">
        <v>0.15077760815620422</v>
      </c>
      <c r="N3220" s="41">
        <v>1.3379856966563513E-5</v>
      </c>
    </row>
    <row r="3221" spans="1:14" x14ac:dyDescent="0.25">
      <c r="A3221">
        <v>7820120</v>
      </c>
      <c r="B3221" t="s">
        <v>28</v>
      </c>
      <c r="C3221" t="s">
        <v>4</v>
      </c>
      <c r="D3221" t="s">
        <v>697</v>
      </c>
      <c r="E3221" t="s">
        <v>1029</v>
      </c>
      <c r="F3221">
        <v>5.3243411127872921E-4</v>
      </c>
      <c r="G3221">
        <v>62.7</v>
      </c>
      <c r="H3221">
        <v>3.338361877717632E-2</v>
      </c>
      <c r="I3221">
        <v>77.599999999999994</v>
      </c>
      <c r="J3221">
        <v>4.1316887035229385E-2</v>
      </c>
      <c r="K3221">
        <v>70.89</v>
      </c>
      <c r="L3221">
        <v>3.7744254148549115E-2</v>
      </c>
      <c r="M3221" s="41">
        <v>-4.701957106590271E-2</v>
      </c>
      <c r="N3221" s="41">
        <v>-2.5034823533180961E-5</v>
      </c>
    </row>
    <row r="3222" spans="1:14" x14ac:dyDescent="0.25">
      <c r="A3222">
        <v>7820120</v>
      </c>
      <c r="B3222" t="s">
        <v>28</v>
      </c>
      <c r="C3222" t="s">
        <v>4</v>
      </c>
      <c r="D3222" t="s">
        <v>697</v>
      </c>
      <c r="E3222" t="s">
        <v>1030</v>
      </c>
      <c r="F3222">
        <v>5.3243411127872921E-4</v>
      </c>
      <c r="G3222">
        <v>37.1</v>
      </c>
      <c r="H3222">
        <v>1.9753305528440856E-2</v>
      </c>
      <c r="I3222">
        <v>78.2</v>
      </c>
      <c r="J3222">
        <v>4.1636347501996629E-2</v>
      </c>
      <c r="K3222">
        <v>64.849999999999994</v>
      </c>
      <c r="L3222">
        <v>3.452835211642559E-2</v>
      </c>
      <c r="M3222" s="41">
        <v>8.2216551527380943E-3</v>
      </c>
      <c r="N3222" s="41">
        <v>4.3774896544882916E-6</v>
      </c>
    </row>
    <row r="3223" spans="1:14" x14ac:dyDescent="0.25">
      <c r="A3223">
        <v>7820120</v>
      </c>
      <c r="B3223" t="s">
        <v>28</v>
      </c>
      <c r="C3223" t="s">
        <v>4</v>
      </c>
      <c r="D3223" t="s">
        <v>697</v>
      </c>
      <c r="E3223" t="s">
        <v>1031</v>
      </c>
      <c r="F3223">
        <v>1.7747803709290975E-4</v>
      </c>
      <c r="G3223">
        <v>49.1</v>
      </c>
      <c r="H3223">
        <v>8.7141716212618698E-3</v>
      </c>
      <c r="I3223">
        <v>88.1</v>
      </c>
      <c r="J3223">
        <v>1.5635815067885347E-2</v>
      </c>
      <c r="K3223">
        <v>74.709999999999994</v>
      </c>
      <c r="L3223">
        <v>1.3259384151211287E-2</v>
      </c>
      <c r="M3223" s="41">
        <v>3.5217855125665665E-2</v>
      </c>
      <c r="N3223" s="41">
        <v>6.2503957983256127E-6</v>
      </c>
    </row>
    <row r="3224" spans="1:14" x14ac:dyDescent="0.25">
      <c r="A3224">
        <v>7820120</v>
      </c>
      <c r="B3224" t="s">
        <v>28</v>
      </c>
      <c r="C3224" t="s">
        <v>4</v>
      </c>
      <c r="D3224" t="s">
        <v>697</v>
      </c>
      <c r="E3224" t="s">
        <v>1032</v>
      </c>
      <c r="F3224">
        <v>4.4369509273227436E-4</v>
      </c>
      <c r="G3224">
        <v>47.8</v>
      </c>
      <c r="H3224">
        <v>2.1208625432602712E-2</v>
      </c>
      <c r="I3224">
        <v>72.2</v>
      </c>
      <c r="J3224">
        <v>3.2034785695270213E-2</v>
      </c>
      <c r="K3224">
        <v>60.3</v>
      </c>
      <c r="L3224">
        <v>2.6754814091756143E-2</v>
      </c>
      <c r="M3224" s="41">
        <v>1.2822487391531467E-2</v>
      </c>
      <c r="N3224" s="41">
        <v>5.6892747322439736E-6</v>
      </c>
    </row>
    <row r="3225" spans="1:14" x14ac:dyDescent="0.25">
      <c r="A3225">
        <v>7820120</v>
      </c>
      <c r="B3225" t="s">
        <v>28</v>
      </c>
      <c r="C3225" t="s">
        <v>4</v>
      </c>
      <c r="D3225" t="s">
        <v>697</v>
      </c>
      <c r="E3225" t="s">
        <v>1033</v>
      </c>
      <c r="F3225">
        <v>1.7747803709290975E-4</v>
      </c>
      <c r="G3225">
        <v>77.2</v>
      </c>
      <c r="H3225">
        <v>1.3701304463572634E-2</v>
      </c>
      <c r="I3225">
        <v>76.599999999999994</v>
      </c>
      <c r="J3225">
        <v>1.3594817641316885E-2</v>
      </c>
      <c r="K3225">
        <v>82.85</v>
      </c>
      <c r="L3225">
        <v>1.4704055373147572E-2</v>
      </c>
      <c r="M3225" s="41">
        <v>-1.2016983702778816E-2</v>
      </c>
      <c r="N3225" s="41">
        <v>-2.1327506793466707E-6</v>
      </c>
    </row>
    <row r="3226" spans="1:14" x14ac:dyDescent="0.25">
      <c r="A3226">
        <v>7820120</v>
      </c>
      <c r="B3226" t="s">
        <v>28</v>
      </c>
      <c r="C3226" t="s">
        <v>4</v>
      </c>
      <c r="D3226" t="s">
        <v>697</v>
      </c>
      <c r="E3226" t="s">
        <v>1842</v>
      </c>
      <c r="F3226">
        <v>8.8739018546454877E-5</v>
      </c>
      <c r="G3226">
        <v>53.5</v>
      </c>
      <c r="H3226">
        <v>4.7475374922353363E-3</v>
      </c>
      <c r="I3226">
        <v>78.400000000000006</v>
      </c>
      <c r="J3226">
        <v>6.9571390540420627E-3</v>
      </c>
      <c r="K3226">
        <v>62.645000000000003</v>
      </c>
      <c r="L3226">
        <v>5.5590558168426658E-3</v>
      </c>
      <c r="M3226" s="41">
        <v>-3.622114285826683E-2</v>
      </c>
      <c r="N3226" s="41">
        <v>-3.2142286678735319E-6</v>
      </c>
    </row>
    <row r="3227" spans="1:14" x14ac:dyDescent="0.25">
      <c r="A3227">
        <v>7820120</v>
      </c>
      <c r="B3227" t="s">
        <v>28</v>
      </c>
      <c r="C3227" t="s">
        <v>4</v>
      </c>
      <c r="D3227" t="s">
        <v>697</v>
      </c>
      <c r="E3227" t="s">
        <v>1843</v>
      </c>
      <c r="F3227">
        <v>1.7747803709290975E-4</v>
      </c>
      <c r="G3227">
        <v>41.7</v>
      </c>
      <c r="H3227">
        <v>7.4008341467743377E-3</v>
      </c>
      <c r="I3227">
        <v>60.6</v>
      </c>
      <c r="J3227">
        <v>1.0755169047830332E-2</v>
      </c>
      <c r="K3227">
        <v>50.234999999999999</v>
      </c>
      <c r="L3227">
        <v>8.9156091933623206E-3</v>
      </c>
      <c r="M3227" s="41">
        <v>-0.13148027658462524</v>
      </c>
      <c r="N3227" s="41">
        <v>-2.3334861404672151E-5</v>
      </c>
    </row>
    <row r="3228" spans="1:14" x14ac:dyDescent="0.25">
      <c r="A3228">
        <v>7820120</v>
      </c>
      <c r="B3228" t="s">
        <v>28</v>
      </c>
      <c r="C3228" t="s">
        <v>4</v>
      </c>
      <c r="D3228" t="s">
        <v>700</v>
      </c>
      <c r="E3228" t="s">
        <v>1034</v>
      </c>
      <c r="F3228">
        <v>1.0648682225574584E-3</v>
      </c>
      <c r="G3228">
        <v>47.4</v>
      </c>
      <c r="H3228">
        <v>5.0474753749223528E-2</v>
      </c>
      <c r="I3228">
        <v>75.400000000000006</v>
      </c>
      <c r="J3228">
        <v>8.029106398083237E-2</v>
      </c>
      <c r="K3228">
        <v>63.47</v>
      </c>
      <c r="L3228">
        <v>6.7587186085721881E-2</v>
      </c>
      <c r="M3228" s="41">
        <v>-2.3221032693982124E-2</v>
      </c>
      <c r="N3228" s="41">
        <v>-2.4727339810789376E-5</v>
      </c>
    </row>
    <row r="3229" spans="1:14" x14ac:dyDescent="0.25">
      <c r="A3229">
        <v>7820120</v>
      </c>
      <c r="B3229" t="s">
        <v>28</v>
      </c>
      <c r="C3229" t="s">
        <v>4</v>
      </c>
      <c r="D3229" t="s">
        <v>700</v>
      </c>
      <c r="E3229" t="s">
        <v>1844</v>
      </c>
      <c r="F3229">
        <v>8.8739018546454877E-5</v>
      </c>
      <c r="G3229">
        <v>59.7</v>
      </c>
      <c r="H3229">
        <v>5.2977194072233568E-3</v>
      </c>
      <c r="I3229">
        <v>88.8</v>
      </c>
      <c r="J3229">
        <v>7.8800248469251925E-3</v>
      </c>
      <c r="K3229">
        <v>76.575000000000003</v>
      </c>
      <c r="L3229">
        <v>6.7951903451947829E-3</v>
      </c>
      <c r="M3229" s="41">
        <v>3.71890589594841E-2</v>
      </c>
      <c r="N3229" s="41">
        <v>3.3001205927308633E-6</v>
      </c>
    </row>
    <row r="3230" spans="1:14" x14ac:dyDescent="0.25">
      <c r="A3230">
        <v>7820120</v>
      </c>
      <c r="B3230" t="s">
        <v>28</v>
      </c>
      <c r="C3230" t="s">
        <v>4</v>
      </c>
      <c r="D3230" t="s">
        <v>700</v>
      </c>
      <c r="E3230" t="s">
        <v>1035</v>
      </c>
      <c r="F3230">
        <v>6.2117312982518417E-4</v>
      </c>
      <c r="G3230">
        <v>50.4</v>
      </c>
      <c r="H3230">
        <v>3.1307125743189279E-2</v>
      </c>
      <c r="I3230" t="s">
        <v>8</v>
      </c>
      <c r="J3230" t="s">
        <v>99</v>
      </c>
      <c r="K3230" t="s">
        <v>9</v>
      </c>
      <c r="L3230" t="s">
        <v>99</v>
      </c>
      <c r="M3230" s="41">
        <v>0</v>
      </c>
      <c r="N3230" s="41">
        <v>0</v>
      </c>
    </row>
    <row r="3231" spans="1:14" x14ac:dyDescent="0.25">
      <c r="A3231">
        <v>7820120</v>
      </c>
      <c r="B3231" t="s">
        <v>28</v>
      </c>
      <c r="C3231" t="s">
        <v>4</v>
      </c>
      <c r="D3231" t="s">
        <v>76</v>
      </c>
      <c r="E3231" t="s">
        <v>1845</v>
      </c>
      <c r="F3231">
        <v>8.8739018546454877E-5</v>
      </c>
      <c r="G3231">
        <v>59.1</v>
      </c>
      <c r="H3231">
        <v>5.2444759960954832E-3</v>
      </c>
      <c r="I3231">
        <v>85.5</v>
      </c>
      <c r="J3231">
        <v>7.5871860857218924E-3</v>
      </c>
      <c r="K3231">
        <v>63.715000000000003</v>
      </c>
      <c r="L3231">
        <v>5.6540065666873729E-3</v>
      </c>
      <c r="M3231" s="41">
        <v>8.1803604960441589E-2</v>
      </c>
      <c r="N3231" s="41">
        <v>7.2591716177514941E-6</v>
      </c>
    </row>
    <row r="3232" spans="1:14" x14ac:dyDescent="0.25">
      <c r="A3232">
        <v>7820120</v>
      </c>
      <c r="B3232" t="s">
        <v>28</v>
      </c>
      <c r="C3232" t="s">
        <v>4</v>
      </c>
      <c r="D3232" t="s">
        <v>76</v>
      </c>
      <c r="E3232" t="s">
        <v>466</v>
      </c>
      <c r="F3232">
        <v>3.5495607418581951E-4</v>
      </c>
      <c r="G3232">
        <v>40.700000000000003</v>
      </c>
      <c r="H3232">
        <v>1.4446712219362855E-2</v>
      </c>
      <c r="I3232">
        <v>49.4</v>
      </c>
      <c r="J3232">
        <v>1.7534830064779482E-2</v>
      </c>
      <c r="K3232">
        <v>50.31</v>
      </c>
      <c r="L3232">
        <v>1.7857840092288579E-2</v>
      </c>
      <c r="M3232" s="41">
        <v>-4.364791139960289E-2</v>
      </c>
      <c r="N3232" s="41">
        <v>-1.5493091276813519E-5</v>
      </c>
    </row>
    <row r="3233" spans="1:14" x14ac:dyDescent="0.25">
      <c r="A3233">
        <v>7820120</v>
      </c>
      <c r="B3233" t="s">
        <v>28</v>
      </c>
      <c r="C3233" t="s">
        <v>4</v>
      </c>
      <c r="D3233" t="s">
        <v>76</v>
      </c>
      <c r="E3233" t="s">
        <v>77</v>
      </c>
      <c r="F3233">
        <v>3.5495607418581951E-4</v>
      </c>
      <c r="G3233">
        <v>53.4</v>
      </c>
      <c r="H3233">
        <v>1.8954654361522761E-2</v>
      </c>
      <c r="I3233">
        <v>76.2</v>
      </c>
      <c r="J3233">
        <v>2.7047652852959448E-2</v>
      </c>
      <c r="K3233">
        <v>73.63</v>
      </c>
      <c r="L3233">
        <v>2.6135415742301889E-2</v>
      </c>
      <c r="M3233" s="41">
        <v>-6.5990984439849854E-3</v>
      </c>
      <c r="N3233" s="41">
        <v>-2.3423900768426604E-6</v>
      </c>
    </row>
    <row r="3234" spans="1:14" x14ac:dyDescent="0.25">
      <c r="A3234">
        <v>7820120</v>
      </c>
      <c r="B3234" t="s">
        <v>28</v>
      </c>
      <c r="C3234" t="s">
        <v>4</v>
      </c>
      <c r="D3234" t="s">
        <v>702</v>
      </c>
      <c r="E3234" t="s">
        <v>1036</v>
      </c>
      <c r="F3234">
        <v>1.7747803709290975E-4</v>
      </c>
      <c r="G3234">
        <v>64.3</v>
      </c>
      <c r="H3234">
        <v>1.1411837785074097E-2</v>
      </c>
      <c r="I3234">
        <v>89.4</v>
      </c>
      <c r="J3234">
        <v>1.5866536516106134E-2</v>
      </c>
      <c r="K3234">
        <v>80.795000000000002</v>
      </c>
      <c r="L3234">
        <v>1.4339338006921644E-2</v>
      </c>
      <c r="M3234" s="41">
        <v>2.7914330363273621E-2</v>
      </c>
      <c r="N3234" s="41">
        <v>4.9541805596368123E-6</v>
      </c>
    </row>
    <row r="3235" spans="1:14" x14ac:dyDescent="0.25">
      <c r="A3235">
        <v>7820120</v>
      </c>
      <c r="B3235" t="s">
        <v>28</v>
      </c>
      <c r="C3235" t="s">
        <v>4</v>
      </c>
      <c r="D3235" t="s">
        <v>706</v>
      </c>
      <c r="E3235" t="s">
        <v>1037</v>
      </c>
      <c r="F3235">
        <v>2.6621705563936461E-4</v>
      </c>
      <c r="G3235">
        <v>77.099999999999994</v>
      </c>
      <c r="H3235">
        <v>2.0525334989795009E-2</v>
      </c>
      <c r="I3235">
        <v>63.5</v>
      </c>
      <c r="J3235">
        <v>1.6904783033099651E-2</v>
      </c>
      <c r="K3235">
        <v>67.184999999999988</v>
      </c>
      <c r="L3235">
        <v>1.7885792883130709E-2</v>
      </c>
      <c r="M3235" s="41">
        <v>-0.14118832349777222</v>
      </c>
      <c r="N3235" s="41">
        <v>-3.7586739772235036E-5</v>
      </c>
    </row>
    <row r="3236" spans="1:14" x14ac:dyDescent="0.25">
      <c r="A3236">
        <v>7820120</v>
      </c>
      <c r="B3236" t="s">
        <v>28</v>
      </c>
      <c r="C3236" t="s">
        <v>4</v>
      </c>
      <c r="D3236" t="s">
        <v>706</v>
      </c>
      <c r="E3236" t="s">
        <v>1846</v>
      </c>
      <c r="F3236">
        <v>1.7747803709290975E-4</v>
      </c>
      <c r="G3236">
        <v>75</v>
      </c>
      <c r="H3236">
        <v>1.3310852781968231E-2</v>
      </c>
      <c r="I3236">
        <v>71.599999999999994</v>
      </c>
      <c r="J3236">
        <v>1.2707427455852337E-2</v>
      </c>
      <c r="K3236">
        <v>68.834999999999994</v>
      </c>
      <c r="L3236">
        <v>1.2216700683290442E-2</v>
      </c>
      <c r="M3236" s="41">
        <v>-0.1135886013507843</v>
      </c>
      <c r="N3236" s="41">
        <v>-2.0159482003866234E-5</v>
      </c>
    </row>
    <row r="3237" spans="1:14" x14ac:dyDescent="0.25">
      <c r="A3237">
        <v>7820120</v>
      </c>
      <c r="B3237" t="s">
        <v>28</v>
      </c>
      <c r="C3237" t="s">
        <v>4</v>
      </c>
      <c r="D3237" t="s">
        <v>706</v>
      </c>
      <c r="E3237" t="s">
        <v>1038</v>
      </c>
      <c r="F3237">
        <v>2.6621705563936461E-4</v>
      </c>
      <c r="G3237">
        <v>89.8</v>
      </c>
      <c r="H3237">
        <v>2.3906291596414941E-2</v>
      </c>
      <c r="I3237">
        <v>83</v>
      </c>
      <c r="J3237">
        <v>2.2096015618067261E-2</v>
      </c>
      <c r="K3237">
        <v>87.265000000000001</v>
      </c>
      <c r="L3237">
        <v>2.3231431360369151E-2</v>
      </c>
      <c r="M3237" s="41">
        <v>5.0616356020327657E-5</v>
      </c>
      <c r="N3237" s="41">
        <v>1.3474937266925456E-8</v>
      </c>
    </row>
    <row r="3238" spans="1:14" x14ac:dyDescent="0.25">
      <c r="A3238">
        <v>7820120</v>
      </c>
      <c r="B3238" t="s">
        <v>28</v>
      </c>
      <c r="C3238" t="s">
        <v>4</v>
      </c>
      <c r="D3238" t="s">
        <v>706</v>
      </c>
      <c r="E3238" t="s">
        <v>1847</v>
      </c>
      <c r="F3238">
        <v>4.4369509273227436E-4</v>
      </c>
      <c r="G3238">
        <v>81.400000000000006</v>
      </c>
      <c r="H3238">
        <v>3.6116780548407133E-2</v>
      </c>
      <c r="I3238">
        <v>71.3</v>
      </c>
      <c r="J3238">
        <v>3.1635460111811162E-2</v>
      </c>
      <c r="K3238">
        <v>78.245000000000005</v>
      </c>
      <c r="L3238">
        <v>3.4716922530836809E-2</v>
      </c>
      <c r="M3238" s="41">
        <v>-6.7641809582710266E-2</v>
      </c>
      <c r="N3238" s="41">
        <v>-3.0012338975379477E-5</v>
      </c>
    </row>
    <row r="3239" spans="1:14" x14ac:dyDescent="0.25">
      <c r="A3239">
        <v>7820120</v>
      </c>
      <c r="B3239" t="s">
        <v>28</v>
      </c>
      <c r="C3239" t="s">
        <v>4</v>
      </c>
      <c r="D3239" t="s">
        <v>706</v>
      </c>
      <c r="E3239" t="s">
        <v>1848</v>
      </c>
      <c r="F3239">
        <v>1.7747803709290975E-4</v>
      </c>
      <c r="G3239">
        <v>89.7</v>
      </c>
      <c r="H3239">
        <v>1.5919779927234007E-2</v>
      </c>
      <c r="I3239">
        <v>83.3</v>
      </c>
      <c r="J3239">
        <v>1.4783920489839382E-2</v>
      </c>
      <c r="K3239">
        <v>81.86999999999999</v>
      </c>
      <c r="L3239">
        <v>1.453012689679652E-2</v>
      </c>
      <c r="M3239" s="41">
        <v>-6.9726230576634407E-3</v>
      </c>
      <c r="N3239" s="41">
        <v>-1.2374874536628699E-6</v>
      </c>
    </row>
    <row r="3240" spans="1:14" x14ac:dyDescent="0.25">
      <c r="A3240">
        <v>7820120</v>
      </c>
      <c r="B3240" t="s">
        <v>28</v>
      </c>
      <c r="C3240" t="s">
        <v>4</v>
      </c>
      <c r="D3240" t="s">
        <v>706</v>
      </c>
      <c r="E3240" t="s">
        <v>1039</v>
      </c>
      <c r="F3240">
        <v>3.5495607418581951E-4</v>
      </c>
      <c r="G3240">
        <v>84.1</v>
      </c>
      <c r="H3240">
        <v>2.9851805839027419E-2</v>
      </c>
      <c r="I3240">
        <v>87.6</v>
      </c>
      <c r="J3240">
        <v>3.1094152098677788E-2</v>
      </c>
      <c r="K3240">
        <v>83.419999999999987</v>
      </c>
      <c r="L3240">
        <v>2.9610435708581059E-2</v>
      </c>
      <c r="M3240" s="41">
        <v>4.7014966607093811E-2</v>
      </c>
      <c r="N3240" s="41">
        <v>1.6688247974831417E-5</v>
      </c>
    </row>
    <row r="3241" spans="1:14" x14ac:dyDescent="0.25">
      <c r="A3241">
        <v>7820120</v>
      </c>
      <c r="B3241" t="s">
        <v>28</v>
      </c>
      <c r="C3241" t="s">
        <v>4</v>
      </c>
      <c r="D3241" t="s">
        <v>706</v>
      </c>
      <c r="E3241" t="s">
        <v>1040</v>
      </c>
      <c r="F3241">
        <v>2.6621705563936461E-4</v>
      </c>
      <c r="G3241">
        <v>79.099999999999994</v>
      </c>
      <c r="H3241">
        <v>2.105776910107374E-2</v>
      </c>
      <c r="I3241">
        <v>95.5</v>
      </c>
      <c r="J3241">
        <v>2.542372881355932E-2</v>
      </c>
      <c r="K3241">
        <v>83.435000000000002</v>
      </c>
      <c r="L3241">
        <v>2.2211820037270385E-2</v>
      </c>
      <c r="M3241" s="41">
        <v>7.3896214365959167E-2</v>
      </c>
      <c r="N3241" s="41">
        <v>1.9672432611400967E-5</v>
      </c>
    </row>
    <row r="3242" spans="1:14" x14ac:dyDescent="0.25">
      <c r="A3242">
        <v>7820120</v>
      </c>
      <c r="B3242" t="s">
        <v>28</v>
      </c>
      <c r="C3242" t="s">
        <v>4</v>
      </c>
      <c r="D3242" t="s">
        <v>706</v>
      </c>
      <c r="E3242" t="s">
        <v>1041</v>
      </c>
      <c r="F3242">
        <v>2.6621705563936461E-4</v>
      </c>
      <c r="G3242">
        <v>86.6</v>
      </c>
      <c r="H3242">
        <v>2.3054397018368974E-2</v>
      </c>
      <c r="I3242">
        <v>78.099999999999994</v>
      </c>
      <c r="J3242">
        <v>2.0791552045434373E-2</v>
      </c>
      <c r="K3242">
        <v>78.825000000000003</v>
      </c>
      <c r="L3242">
        <v>2.0984559410772916E-2</v>
      </c>
      <c r="M3242" s="41">
        <v>-2.8182771056890488E-2</v>
      </c>
      <c r="N3242" s="41">
        <v>-7.5027343305236891E-6</v>
      </c>
    </row>
    <row r="3243" spans="1:14" x14ac:dyDescent="0.25">
      <c r="A3243">
        <v>7820120</v>
      </c>
      <c r="B3243" t="s">
        <v>28</v>
      </c>
      <c r="C3243" t="s">
        <v>4</v>
      </c>
      <c r="D3243" t="s">
        <v>706</v>
      </c>
      <c r="E3243" t="s">
        <v>1849</v>
      </c>
      <c r="F3243">
        <v>8.8739018546454877E-5</v>
      </c>
      <c r="G3243">
        <v>91.3</v>
      </c>
      <c r="H3243">
        <v>8.1018723932913296E-3</v>
      </c>
      <c r="I3243">
        <v>93.3</v>
      </c>
      <c r="J3243">
        <v>8.27935043038424E-3</v>
      </c>
      <c r="K3243">
        <v>92.624999999999986</v>
      </c>
      <c r="L3243">
        <v>8.2194515928653809E-3</v>
      </c>
      <c r="M3243" s="41">
        <v>0.15511135756969452</v>
      </c>
      <c r="N3243" s="41">
        <v>1.3764429636142917E-5</v>
      </c>
    </row>
    <row r="3244" spans="1:14" x14ac:dyDescent="0.25">
      <c r="A3244">
        <v>7820120</v>
      </c>
      <c r="B3244" t="s">
        <v>28</v>
      </c>
      <c r="C3244" t="s">
        <v>4</v>
      </c>
      <c r="D3244" t="s">
        <v>1042</v>
      </c>
      <c r="E3244" t="s">
        <v>1043</v>
      </c>
      <c r="F3244">
        <v>2.6621705563936461E-4</v>
      </c>
      <c r="G3244">
        <v>51.9</v>
      </c>
      <c r="H3244">
        <v>1.3816665187683022E-2</v>
      </c>
      <c r="I3244">
        <v>86</v>
      </c>
      <c r="J3244">
        <v>2.2894666784985356E-2</v>
      </c>
      <c r="K3244">
        <v>68.155000000000001</v>
      </c>
      <c r="L3244">
        <v>1.8144023427100895E-2</v>
      </c>
      <c r="M3244" s="41">
        <v>8.9740902185440063E-2</v>
      </c>
      <c r="N3244" s="41">
        <v>2.3890558750228076E-5</v>
      </c>
    </row>
    <row r="3245" spans="1:14" x14ac:dyDescent="0.25">
      <c r="A3245">
        <v>7820120</v>
      </c>
      <c r="B3245" t="s">
        <v>28</v>
      </c>
      <c r="C3245" t="s">
        <v>4</v>
      </c>
      <c r="D3245" t="s">
        <v>405</v>
      </c>
      <c r="E3245" t="s">
        <v>1044</v>
      </c>
      <c r="F3245">
        <v>3.5495607418581951E-4</v>
      </c>
      <c r="G3245">
        <v>71.5</v>
      </c>
      <c r="H3245">
        <v>2.5379359304286093E-2</v>
      </c>
      <c r="I3245">
        <v>91.8</v>
      </c>
      <c r="J3245">
        <v>3.2584967610258232E-2</v>
      </c>
      <c r="K3245">
        <v>74.88</v>
      </c>
      <c r="L3245">
        <v>2.6579110835034163E-2</v>
      </c>
      <c r="M3245" s="41">
        <v>1.8531790003180504E-2</v>
      </c>
      <c r="N3245" s="41">
        <v>6.5779714271649675E-6</v>
      </c>
    </row>
    <row r="3246" spans="1:14" x14ac:dyDescent="0.25">
      <c r="A3246">
        <v>7820120</v>
      </c>
      <c r="B3246" t="s">
        <v>28</v>
      </c>
      <c r="C3246" t="s">
        <v>4</v>
      </c>
      <c r="D3246" t="s">
        <v>405</v>
      </c>
      <c r="E3246" t="s">
        <v>1850</v>
      </c>
      <c r="F3246">
        <v>8.8739018546454877E-5</v>
      </c>
      <c r="G3246">
        <v>89.4</v>
      </c>
      <c r="H3246">
        <v>7.933268258053067E-3</v>
      </c>
      <c r="I3246">
        <v>93.1</v>
      </c>
      <c r="J3246">
        <v>8.2616026266749479E-3</v>
      </c>
      <c r="K3246">
        <v>86.820000000000007</v>
      </c>
      <c r="L3246">
        <v>7.7043215902032128E-3</v>
      </c>
      <c r="M3246" s="41">
        <v>7.7147878706455231E-2</v>
      </c>
      <c r="N3246" s="41">
        <v>6.8460270393517818E-6</v>
      </c>
    </row>
    <row r="3247" spans="1:14" x14ac:dyDescent="0.25">
      <c r="A3247">
        <v>7820120</v>
      </c>
      <c r="B3247" t="s">
        <v>28</v>
      </c>
      <c r="C3247" t="s">
        <v>4</v>
      </c>
      <c r="D3247" t="s">
        <v>405</v>
      </c>
      <c r="E3247" t="s">
        <v>1045</v>
      </c>
      <c r="F3247">
        <v>5.3243411127872921E-4</v>
      </c>
      <c r="G3247">
        <v>61.3</v>
      </c>
      <c r="H3247">
        <v>3.2638211021386102E-2</v>
      </c>
      <c r="I3247">
        <v>90.8</v>
      </c>
      <c r="J3247">
        <v>4.834501730410861E-2</v>
      </c>
      <c r="K3247">
        <v>77.66</v>
      </c>
      <c r="L3247">
        <v>4.1348833081906108E-2</v>
      </c>
      <c r="M3247" s="41">
        <v>3.268873319029808E-2</v>
      </c>
      <c r="N3247" s="41">
        <v>1.7404596605003859E-5</v>
      </c>
    </row>
    <row r="3248" spans="1:14" x14ac:dyDescent="0.25">
      <c r="A3248">
        <v>7820120</v>
      </c>
      <c r="B3248" t="s">
        <v>28</v>
      </c>
      <c r="C3248" t="s">
        <v>4</v>
      </c>
      <c r="D3248" t="s">
        <v>405</v>
      </c>
      <c r="E3248" t="s">
        <v>937</v>
      </c>
      <c r="F3248">
        <v>2.6621705563936461E-4</v>
      </c>
      <c r="G3248">
        <v>61.9</v>
      </c>
      <c r="H3248">
        <v>1.6478835744076669E-2</v>
      </c>
      <c r="I3248">
        <v>81.5</v>
      </c>
      <c r="J3248">
        <v>2.1696690034608217E-2</v>
      </c>
      <c r="K3248">
        <v>69.47</v>
      </c>
      <c r="L3248">
        <v>1.849409885526666E-2</v>
      </c>
      <c r="M3248" s="41">
        <v>6.3356468454003334E-3</v>
      </c>
      <c r="N3248" s="41">
        <v>1.6866572487533054E-6</v>
      </c>
    </row>
    <row r="3249" spans="1:14" x14ac:dyDescent="0.25">
      <c r="A3249">
        <v>7820120</v>
      </c>
      <c r="B3249" t="s">
        <v>28</v>
      </c>
      <c r="C3249" t="s">
        <v>4</v>
      </c>
      <c r="D3249" t="s">
        <v>405</v>
      </c>
      <c r="E3249" t="s">
        <v>1851</v>
      </c>
      <c r="F3249">
        <v>1.7747803709290975E-4</v>
      </c>
      <c r="G3249">
        <v>74.3</v>
      </c>
      <c r="H3249">
        <v>1.3186618156003194E-2</v>
      </c>
      <c r="I3249">
        <v>89.9</v>
      </c>
      <c r="J3249">
        <v>1.5955275534652587E-2</v>
      </c>
      <c r="K3249">
        <v>72.649999999999991</v>
      </c>
      <c r="L3249">
        <v>1.2893779394799892E-2</v>
      </c>
      <c r="M3249" s="41">
        <v>5.1849830895662308E-2</v>
      </c>
      <c r="N3249" s="41">
        <v>9.2022062109614527E-6</v>
      </c>
    </row>
    <row r="3250" spans="1:14" x14ac:dyDescent="0.25">
      <c r="A3250">
        <v>7820120</v>
      </c>
      <c r="B3250" t="s">
        <v>28</v>
      </c>
      <c r="C3250" t="s">
        <v>4</v>
      </c>
      <c r="D3250" t="s">
        <v>405</v>
      </c>
      <c r="E3250" t="s">
        <v>1852</v>
      </c>
      <c r="F3250">
        <v>8.8739018546454877E-5</v>
      </c>
      <c r="G3250">
        <v>89.7</v>
      </c>
      <c r="H3250">
        <v>7.9598899636170034E-3</v>
      </c>
      <c r="I3250">
        <v>90.9</v>
      </c>
      <c r="J3250">
        <v>8.0663767858727489E-3</v>
      </c>
      <c r="K3250">
        <v>90.81</v>
      </c>
      <c r="L3250">
        <v>8.0583902742035682E-3</v>
      </c>
      <c r="M3250" s="41">
        <v>6.5588183701038361E-2</v>
      </c>
      <c r="N3250" s="41">
        <v>5.8202310498747327E-6</v>
      </c>
    </row>
    <row r="3251" spans="1:14" x14ac:dyDescent="0.25">
      <c r="A3251">
        <v>7820120</v>
      </c>
      <c r="B3251" t="s">
        <v>28</v>
      </c>
      <c r="C3251" t="s">
        <v>4</v>
      </c>
      <c r="D3251" t="s">
        <v>405</v>
      </c>
      <c r="E3251" t="s">
        <v>1108</v>
      </c>
      <c r="F3251">
        <v>3.5495607418581951E-4</v>
      </c>
      <c r="G3251">
        <v>67.900000000000006</v>
      </c>
      <c r="H3251">
        <v>2.4101517437217147E-2</v>
      </c>
      <c r="I3251">
        <v>69.400000000000006</v>
      </c>
      <c r="J3251">
        <v>2.4633951548495875E-2</v>
      </c>
      <c r="K3251">
        <v>68.5</v>
      </c>
      <c r="L3251">
        <v>2.4314491081728635E-2</v>
      </c>
      <c r="M3251" s="41">
        <v>-8.083999902009964E-2</v>
      </c>
      <c r="N3251" s="41">
        <v>-2.8694648689360064E-5</v>
      </c>
    </row>
    <row r="3252" spans="1:14" x14ac:dyDescent="0.25">
      <c r="A3252">
        <v>7820120</v>
      </c>
      <c r="B3252" t="s">
        <v>28</v>
      </c>
      <c r="C3252" t="s">
        <v>4</v>
      </c>
      <c r="D3252" t="s">
        <v>405</v>
      </c>
      <c r="E3252" t="s">
        <v>1853</v>
      </c>
      <c r="F3252">
        <v>6.2117312982518417E-4</v>
      </c>
      <c r="G3252">
        <v>52.5</v>
      </c>
      <c r="H3252">
        <v>3.261158931582217E-2</v>
      </c>
      <c r="I3252">
        <v>69.7</v>
      </c>
      <c r="J3252">
        <v>4.3295767148815341E-2</v>
      </c>
      <c r="K3252">
        <v>57.059999999999995</v>
      </c>
      <c r="L3252">
        <v>3.5444138787825007E-2</v>
      </c>
      <c r="M3252" s="41">
        <v>-0.10238765180110931</v>
      </c>
      <c r="N3252" s="41">
        <v>-6.3600458124746229E-5</v>
      </c>
    </row>
    <row r="3253" spans="1:14" x14ac:dyDescent="0.25">
      <c r="A3253">
        <v>7820120</v>
      </c>
      <c r="B3253" t="s">
        <v>28</v>
      </c>
      <c r="C3253" t="s">
        <v>4</v>
      </c>
      <c r="D3253" t="s">
        <v>405</v>
      </c>
      <c r="E3253" t="s">
        <v>1854</v>
      </c>
      <c r="F3253">
        <v>2.6621705563936461E-4</v>
      </c>
      <c r="G3253">
        <v>68.5</v>
      </c>
      <c r="H3253">
        <v>1.8235868311296477E-2</v>
      </c>
      <c r="I3253">
        <v>83.5</v>
      </c>
      <c r="J3253">
        <v>2.2229124145886944E-2</v>
      </c>
      <c r="K3253">
        <v>69.495000000000005</v>
      </c>
      <c r="L3253">
        <v>1.8500754281657643E-2</v>
      </c>
      <c r="M3253" s="41">
        <v>-2.3557838052511215E-2</v>
      </c>
      <c r="N3253" s="41">
        <v>-6.271498283568519E-6</v>
      </c>
    </row>
    <row r="3254" spans="1:14" x14ac:dyDescent="0.25">
      <c r="A3254">
        <v>7820120</v>
      </c>
      <c r="B3254" t="s">
        <v>28</v>
      </c>
      <c r="C3254" t="s">
        <v>4</v>
      </c>
      <c r="D3254" t="s">
        <v>405</v>
      </c>
      <c r="E3254" t="s">
        <v>1046</v>
      </c>
      <c r="F3254">
        <v>2.6621705563936461E-4</v>
      </c>
      <c r="G3254">
        <v>65.900000000000006</v>
      </c>
      <c r="H3254">
        <v>1.7543703966634128E-2</v>
      </c>
      <c r="I3254">
        <v>73.8</v>
      </c>
      <c r="J3254">
        <v>1.9646818706185107E-2</v>
      </c>
      <c r="K3254">
        <v>65.03</v>
      </c>
      <c r="L3254">
        <v>1.7312095128227879E-2</v>
      </c>
      <c r="M3254" s="41">
        <v>-9.2178516089916229E-2</v>
      </c>
      <c r="N3254" s="41">
        <v>-2.4539493146663293E-5</v>
      </c>
    </row>
    <row r="3255" spans="1:14" x14ac:dyDescent="0.25">
      <c r="A3255">
        <v>7820120</v>
      </c>
      <c r="B3255" t="s">
        <v>28</v>
      </c>
      <c r="C3255" t="s">
        <v>4</v>
      </c>
      <c r="D3255" t="s">
        <v>405</v>
      </c>
      <c r="E3255" t="s">
        <v>1047</v>
      </c>
      <c r="F3255">
        <v>8.8739018546454877E-5</v>
      </c>
      <c r="G3255">
        <v>71.3</v>
      </c>
      <c r="H3255">
        <v>6.3270920223622322E-3</v>
      </c>
      <c r="I3255">
        <v>74.5</v>
      </c>
      <c r="J3255">
        <v>6.611056881710888E-3</v>
      </c>
      <c r="K3255">
        <v>75.47999999999999</v>
      </c>
      <c r="L3255">
        <v>6.6980211198864135E-3</v>
      </c>
      <c r="M3255" s="41">
        <v>-5.2528217434883118E-2</v>
      </c>
      <c r="N3255" s="41">
        <v>-4.6613024611663074E-6</v>
      </c>
    </row>
    <row r="3256" spans="1:14" x14ac:dyDescent="0.25">
      <c r="A3256">
        <v>7820120</v>
      </c>
      <c r="B3256" t="s">
        <v>28</v>
      </c>
      <c r="C3256" t="s">
        <v>4</v>
      </c>
      <c r="D3256" t="s">
        <v>407</v>
      </c>
      <c r="E3256" t="s">
        <v>408</v>
      </c>
      <c r="F3256">
        <v>2.6621705563936461E-4</v>
      </c>
      <c r="G3256">
        <v>70.5</v>
      </c>
      <c r="H3256">
        <v>1.8768302422575205E-2</v>
      </c>
      <c r="I3256">
        <v>100</v>
      </c>
      <c r="J3256">
        <v>2.6621705563936459E-2</v>
      </c>
      <c r="K3256">
        <v>80.655000000000001</v>
      </c>
      <c r="L3256">
        <v>2.1471736622592951E-2</v>
      </c>
      <c r="M3256" s="41">
        <v>0</v>
      </c>
      <c r="N3256" s="41">
        <v>0</v>
      </c>
    </row>
    <row r="3257" spans="1:14" x14ac:dyDescent="0.25">
      <c r="A3257">
        <v>7820120</v>
      </c>
      <c r="B3257" t="s">
        <v>28</v>
      </c>
      <c r="C3257" t="s">
        <v>4</v>
      </c>
      <c r="D3257" t="s">
        <v>407</v>
      </c>
      <c r="E3257" t="s">
        <v>1048</v>
      </c>
      <c r="F3257">
        <v>8.8739018546454877E-5</v>
      </c>
      <c r="G3257">
        <v>71.400000000000006</v>
      </c>
      <c r="H3257">
        <v>6.3359659242168791E-3</v>
      </c>
      <c r="I3257">
        <v>85.1</v>
      </c>
      <c r="J3257">
        <v>7.5516904783033099E-3</v>
      </c>
      <c r="K3257">
        <v>80</v>
      </c>
      <c r="L3257">
        <v>7.0991214837163898E-3</v>
      </c>
      <c r="M3257" s="41">
        <v>-2.8066005557775497E-2</v>
      </c>
      <c r="N3257" s="41">
        <v>-2.4905497877163455E-6</v>
      </c>
    </row>
    <row r="3258" spans="1:14" x14ac:dyDescent="0.25">
      <c r="A3258">
        <v>7820120</v>
      </c>
      <c r="B3258" t="s">
        <v>28</v>
      </c>
      <c r="C3258" t="s">
        <v>4</v>
      </c>
      <c r="D3258" t="s">
        <v>520</v>
      </c>
      <c r="E3258" t="s">
        <v>521</v>
      </c>
      <c r="F3258">
        <v>2.6621705563936461E-4</v>
      </c>
      <c r="G3258">
        <v>65.599999999999994</v>
      </c>
      <c r="H3258">
        <v>1.7463838849942317E-2</v>
      </c>
      <c r="I3258">
        <v>84.4</v>
      </c>
      <c r="J3258">
        <v>2.2468719495962373E-2</v>
      </c>
      <c r="K3258">
        <v>77.884999999999991</v>
      </c>
      <c r="L3258">
        <v>2.073431537847191E-2</v>
      </c>
      <c r="M3258" s="41">
        <v>-4.7576617449522018E-2</v>
      </c>
      <c r="N3258" s="41">
        <v>-1.2665707014692168E-5</v>
      </c>
    </row>
    <row r="3259" spans="1:14" x14ac:dyDescent="0.25">
      <c r="A3259">
        <v>7820120</v>
      </c>
      <c r="B3259" t="s">
        <v>28</v>
      </c>
      <c r="C3259" t="s">
        <v>4</v>
      </c>
      <c r="D3259" t="s">
        <v>520</v>
      </c>
      <c r="E3259" t="s">
        <v>522</v>
      </c>
      <c r="F3259">
        <v>8.8739018546454877E-5</v>
      </c>
      <c r="G3259">
        <v>65.099999999999994</v>
      </c>
      <c r="H3259">
        <v>5.7769101073742116E-3</v>
      </c>
      <c r="I3259">
        <v>100</v>
      </c>
      <c r="J3259">
        <v>8.8739018546454881E-3</v>
      </c>
      <c r="K3259">
        <v>76.709999999999994</v>
      </c>
      <c r="L3259">
        <v>6.8071701126985532E-3</v>
      </c>
      <c r="M3259" s="41">
        <v>0</v>
      </c>
      <c r="N3259" s="41">
        <v>0</v>
      </c>
    </row>
    <row r="3260" spans="1:14" x14ac:dyDescent="0.25">
      <c r="A3260">
        <v>7820120</v>
      </c>
      <c r="B3260" t="s">
        <v>28</v>
      </c>
      <c r="C3260" t="s">
        <v>4</v>
      </c>
      <c r="D3260" t="s">
        <v>713</v>
      </c>
      <c r="E3260" t="s">
        <v>1855</v>
      </c>
      <c r="F3260">
        <v>1.7747803709290975E-4</v>
      </c>
      <c r="G3260">
        <v>64</v>
      </c>
      <c r="H3260">
        <v>1.1358594373946224E-2</v>
      </c>
      <c r="I3260" t="s">
        <v>8</v>
      </c>
      <c r="J3260" t="s">
        <v>99</v>
      </c>
      <c r="K3260" t="s">
        <v>9</v>
      </c>
      <c r="L3260" t="s">
        <v>99</v>
      </c>
      <c r="M3260" s="41">
        <v>0</v>
      </c>
      <c r="N3260" s="41">
        <v>0</v>
      </c>
    </row>
    <row r="3261" spans="1:14" x14ac:dyDescent="0.25">
      <c r="A3261">
        <v>7820120</v>
      </c>
      <c r="B3261" t="s">
        <v>28</v>
      </c>
      <c r="C3261" t="s">
        <v>4</v>
      </c>
      <c r="D3261" t="s">
        <v>713</v>
      </c>
      <c r="E3261" t="s">
        <v>1856</v>
      </c>
      <c r="F3261">
        <v>1.7747803709290975E-4</v>
      </c>
      <c r="G3261">
        <v>72.599999999999994</v>
      </c>
      <c r="H3261">
        <v>1.2884905492945247E-2</v>
      </c>
      <c r="I3261">
        <v>82.8</v>
      </c>
      <c r="J3261">
        <v>1.4695181471292926E-2</v>
      </c>
      <c r="K3261">
        <v>76.669999999999987</v>
      </c>
      <c r="L3261">
        <v>1.3607241103913389E-2</v>
      </c>
      <c r="M3261" s="41">
        <v>-4.3153949081897736E-2</v>
      </c>
      <c r="N3261" s="41">
        <v>-7.6588781758625851E-6</v>
      </c>
    </row>
    <row r="3262" spans="1:14" x14ac:dyDescent="0.25">
      <c r="A3262">
        <v>7820120</v>
      </c>
      <c r="B3262" t="s">
        <v>28</v>
      </c>
      <c r="C3262" t="s">
        <v>4</v>
      </c>
      <c r="D3262" t="s">
        <v>713</v>
      </c>
      <c r="E3262" t="s">
        <v>1857</v>
      </c>
      <c r="F3262">
        <v>8.8739018546454877E-5</v>
      </c>
      <c r="G3262">
        <v>53.2</v>
      </c>
      <c r="H3262">
        <v>4.7209157866713999E-3</v>
      </c>
      <c r="I3262">
        <v>85.5</v>
      </c>
      <c r="J3262">
        <v>7.5871860857218924E-3</v>
      </c>
      <c r="K3262">
        <v>75.56</v>
      </c>
      <c r="L3262">
        <v>6.7051202413701307E-3</v>
      </c>
      <c r="M3262" s="41">
        <v>3.0122632160782814E-2</v>
      </c>
      <c r="N3262" s="41">
        <v>2.6730528139837442E-6</v>
      </c>
    </row>
    <row r="3263" spans="1:14" x14ac:dyDescent="0.25">
      <c r="A3263">
        <v>7820120</v>
      </c>
      <c r="B3263" t="s">
        <v>28</v>
      </c>
      <c r="C3263" t="s">
        <v>4</v>
      </c>
      <c r="D3263" t="s">
        <v>713</v>
      </c>
      <c r="E3263" t="s">
        <v>1858</v>
      </c>
      <c r="F3263">
        <v>2.6621705563936461E-4</v>
      </c>
      <c r="G3263">
        <v>74.400000000000006</v>
      </c>
      <c r="H3263">
        <v>1.9806548939568729E-2</v>
      </c>
      <c r="I3263">
        <v>79.3</v>
      </c>
      <c r="J3263">
        <v>2.1111012512201613E-2</v>
      </c>
      <c r="K3263">
        <v>82.515000000000001</v>
      </c>
      <c r="L3263">
        <v>2.1966900346082171E-2</v>
      </c>
      <c r="M3263" s="41">
        <v>-4.4029191136360168E-2</v>
      </c>
      <c r="N3263" s="41">
        <v>-1.1721321626504614E-5</v>
      </c>
    </row>
    <row r="3264" spans="1:14" x14ac:dyDescent="0.25">
      <c r="A3264">
        <v>7820120</v>
      </c>
      <c r="B3264" t="s">
        <v>28</v>
      </c>
      <c r="C3264" t="s">
        <v>4</v>
      </c>
      <c r="D3264" t="s">
        <v>713</v>
      </c>
      <c r="E3264" t="s">
        <v>1859</v>
      </c>
      <c r="F3264">
        <v>1.7747803709290975E-4</v>
      </c>
      <c r="G3264">
        <v>59.3</v>
      </c>
      <c r="H3264">
        <v>1.0524447599609549E-2</v>
      </c>
      <c r="I3264">
        <v>77.099999999999994</v>
      </c>
      <c r="J3264">
        <v>1.3683556659863341E-2</v>
      </c>
      <c r="K3264">
        <v>70.47999999999999</v>
      </c>
      <c r="L3264">
        <v>1.2508652054308277E-2</v>
      </c>
      <c r="M3264" s="41">
        <v>-5.5377308279275894E-2</v>
      </c>
      <c r="N3264" s="41">
        <v>-9.8282559728948255E-6</v>
      </c>
    </row>
    <row r="3265" spans="1:14" x14ac:dyDescent="0.25">
      <c r="A3265">
        <v>7820120</v>
      </c>
      <c r="B3265" t="s">
        <v>28</v>
      </c>
      <c r="C3265" t="s">
        <v>4</v>
      </c>
      <c r="D3265" t="s">
        <v>713</v>
      </c>
      <c r="E3265" t="s">
        <v>1860</v>
      </c>
      <c r="F3265">
        <v>8.8739018546454877E-5</v>
      </c>
      <c r="G3265">
        <v>67.5</v>
      </c>
      <c r="H3265">
        <v>5.9898837518857044E-3</v>
      </c>
      <c r="I3265" t="s">
        <v>8</v>
      </c>
      <c r="J3265" t="s">
        <v>99</v>
      </c>
      <c r="K3265" t="s">
        <v>9</v>
      </c>
      <c r="L3265" t="s">
        <v>99</v>
      </c>
      <c r="M3265" s="41">
        <v>0</v>
      </c>
      <c r="N3265" s="41">
        <v>0</v>
      </c>
    </row>
    <row r="3266" spans="1:14" x14ac:dyDescent="0.25">
      <c r="A3266">
        <v>7820120</v>
      </c>
      <c r="B3266" t="s">
        <v>28</v>
      </c>
      <c r="C3266" t="s">
        <v>4</v>
      </c>
      <c r="D3266" t="s">
        <v>713</v>
      </c>
      <c r="E3266" t="s">
        <v>1049</v>
      </c>
      <c r="F3266">
        <v>2.6621705563936461E-4</v>
      </c>
      <c r="G3266">
        <v>54.1</v>
      </c>
      <c r="H3266">
        <v>1.4402342710089626E-2</v>
      </c>
      <c r="I3266">
        <v>94.8</v>
      </c>
      <c r="J3266">
        <v>2.5237376874611764E-2</v>
      </c>
      <c r="K3266">
        <v>77.8</v>
      </c>
      <c r="L3266">
        <v>2.0711686928742565E-2</v>
      </c>
      <c r="M3266" s="41">
        <v>7.6896078884601593E-2</v>
      </c>
      <c r="N3266" s="41">
        <v>2.047104771087095E-5</v>
      </c>
    </row>
    <row r="3267" spans="1:14" x14ac:dyDescent="0.25">
      <c r="A3267">
        <v>7820120</v>
      </c>
      <c r="B3267" t="s">
        <v>28</v>
      </c>
      <c r="C3267" t="s">
        <v>4</v>
      </c>
      <c r="D3267" t="s">
        <v>713</v>
      </c>
      <c r="E3267" t="s">
        <v>1861</v>
      </c>
      <c r="F3267">
        <v>1.7747803709290975E-4</v>
      </c>
      <c r="G3267">
        <v>71.2</v>
      </c>
      <c r="H3267">
        <v>1.2636436241015176E-2</v>
      </c>
      <c r="I3267">
        <v>86.6</v>
      </c>
      <c r="J3267">
        <v>1.5369598012245984E-2</v>
      </c>
      <c r="K3267">
        <v>84.109999999999985</v>
      </c>
      <c r="L3267">
        <v>1.4927677699884637E-2</v>
      </c>
      <c r="M3267" s="41">
        <v>-1.8198935315012932E-2</v>
      </c>
      <c r="N3267" s="41">
        <v>-3.2299113168893305E-6</v>
      </c>
    </row>
    <row r="3268" spans="1:14" x14ac:dyDescent="0.25">
      <c r="A3268">
        <v>7820120</v>
      </c>
      <c r="B3268" t="s">
        <v>28</v>
      </c>
      <c r="C3268" t="s">
        <v>4</v>
      </c>
      <c r="D3268" t="s">
        <v>1051</v>
      </c>
      <c r="E3268" t="s">
        <v>1716</v>
      </c>
      <c r="F3268">
        <v>3.5495607418581951E-4</v>
      </c>
      <c r="G3268">
        <v>65.8</v>
      </c>
      <c r="H3268">
        <v>2.3356109681426922E-2</v>
      </c>
      <c r="I3268">
        <v>65.8</v>
      </c>
      <c r="J3268">
        <v>2.3356109681426922E-2</v>
      </c>
      <c r="K3268">
        <v>69.254999999999995</v>
      </c>
      <c r="L3268">
        <v>2.4582482917738929E-2</v>
      </c>
      <c r="M3268" s="41">
        <v>-0.13801249861717224</v>
      </c>
      <c r="N3268" s="41">
        <v>-4.8988374697727306E-5</v>
      </c>
    </row>
    <row r="3269" spans="1:14" x14ac:dyDescent="0.25">
      <c r="A3269">
        <v>7820120</v>
      </c>
      <c r="B3269" t="s">
        <v>28</v>
      </c>
      <c r="C3269" t="s">
        <v>4</v>
      </c>
      <c r="D3269" t="s">
        <v>1051</v>
      </c>
      <c r="E3269" t="s">
        <v>1052</v>
      </c>
      <c r="F3269">
        <v>3.5495607418581951E-4</v>
      </c>
      <c r="G3269">
        <v>91.2</v>
      </c>
      <c r="H3269">
        <v>3.2371993965746741E-2</v>
      </c>
      <c r="I3269" t="s">
        <v>9</v>
      </c>
      <c r="J3269" t="s">
        <v>99</v>
      </c>
      <c r="K3269" t="s">
        <v>9</v>
      </c>
      <c r="L3269" t="s">
        <v>99</v>
      </c>
      <c r="M3269" s="41">
        <v>0</v>
      </c>
      <c r="N3269" s="41">
        <v>0</v>
      </c>
    </row>
    <row r="3270" spans="1:14" x14ac:dyDescent="0.25">
      <c r="A3270">
        <v>7820120</v>
      </c>
      <c r="B3270" t="s">
        <v>28</v>
      </c>
      <c r="C3270" t="s">
        <v>4</v>
      </c>
      <c r="D3270" t="s">
        <v>718</v>
      </c>
      <c r="E3270" t="s">
        <v>1717</v>
      </c>
      <c r="F3270">
        <v>1.7747803709290975E-4</v>
      </c>
      <c r="G3270">
        <v>51</v>
      </c>
      <c r="H3270">
        <v>9.0513798917383967E-3</v>
      </c>
      <c r="I3270">
        <v>80.2</v>
      </c>
      <c r="J3270">
        <v>1.4233738574851364E-2</v>
      </c>
      <c r="K3270">
        <v>66.87</v>
      </c>
      <c r="L3270">
        <v>1.1867956340402877E-2</v>
      </c>
      <c r="M3270" s="41">
        <v>-3.082193061709404E-2</v>
      </c>
      <c r="N3270" s="41">
        <v>-5.4702157453357067E-6</v>
      </c>
    </row>
    <row r="3271" spans="1:14" x14ac:dyDescent="0.25">
      <c r="A3271">
        <v>7820120</v>
      </c>
      <c r="B3271" t="s">
        <v>28</v>
      </c>
      <c r="C3271" t="s">
        <v>4</v>
      </c>
      <c r="D3271" t="s">
        <v>718</v>
      </c>
      <c r="E3271" t="s">
        <v>1862</v>
      </c>
      <c r="F3271">
        <v>8.8739018546454877E-5</v>
      </c>
      <c r="G3271">
        <v>50.3</v>
      </c>
      <c r="H3271">
        <v>4.4635726328866804E-3</v>
      </c>
      <c r="I3271">
        <v>81.7</v>
      </c>
      <c r="J3271">
        <v>7.2499778152453637E-3</v>
      </c>
      <c r="K3271">
        <v>63.094999999999999</v>
      </c>
      <c r="L3271">
        <v>5.5989883751885704E-3</v>
      </c>
      <c r="M3271" s="41">
        <v>-2.2376582026481628E-2</v>
      </c>
      <c r="N3271" s="41">
        <v>-1.9856759274542222E-6</v>
      </c>
    </row>
    <row r="3272" spans="1:14" x14ac:dyDescent="0.25">
      <c r="A3272">
        <v>7820120</v>
      </c>
      <c r="B3272" t="s">
        <v>28</v>
      </c>
      <c r="C3272" t="s">
        <v>4</v>
      </c>
      <c r="D3272" t="s">
        <v>523</v>
      </c>
      <c r="E3272" t="s">
        <v>524</v>
      </c>
      <c r="F3272">
        <v>8.8739018546454877E-5</v>
      </c>
      <c r="G3272">
        <v>85.7</v>
      </c>
      <c r="H3272">
        <v>7.6049338894311836E-3</v>
      </c>
      <c r="I3272">
        <v>93.4</v>
      </c>
      <c r="J3272">
        <v>8.288224332238886E-3</v>
      </c>
      <c r="K3272">
        <v>89.534999999999997</v>
      </c>
      <c r="L3272">
        <v>7.9452480255568364E-3</v>
      </c>
      <c r="M3272" s="41">
        <v>3.2828591763973236E-2</v>
      </c>
      <c r="N3272" s="41">
        <v>2.9131770133972168E-6</v>
      </c>
    </row>
    <row r="3273" spans="1:14" x14ac:dyDescent="0.25">
      <c r="A3273">
        <v>7820120</v>
      </c>
      <c r="B3273" t="s">
        <v>28</v>
      </c>
      <c r="C3273" t="s">
        <v>4</v>
      </c>
      <c r="D3273" t="s">
        <v>523</v>
      </c>
      <c r="E3273" t="s">
        <v>525</v>
      </c>
      <c r="F3273">
        <v>1.7747803709290975E-4</v>
      </c>
      <c r="G3273">
        <v>89.3</v>
      </c>
      <c r="H3273">
        <v>1.5848788712396842E-2</v>
      </c>
      <c r="I3273">
        <v>92.1</v>
      </c>
      <c r="J3273">
        <v>1.6345727216256989E-2</v>
      </c>
      <c r="K3273">
        <v>83.72</v>
      </c>
      <c r="L3273">
        <v>1.4858461265418404E-2</v>
      </c>
      <c r="M3273" s="41">
        <v>1.9381474703550339E-2</v>
      </c>
      <c r="N3273" s="41">
        <v>3.4397860863519992E-6</v>
      </c>
    </row>
    <row r="3274" spans="1:14" x14ac:dyDescent="0.25">
      <c r="A3274">
        <v>7820120</v>
      </c>
      <c r="B3274" t="s">
        <v>28</v>
      </c>
      <c r="C3274" t="s">
        <v>4</v>
      </c>
      <c r="D3274" t="s">
        <v>523</v>
      </c>
      <c r="E3274" t="s">
        <v>526</v>
      </c>
      <c r="F3274">
        <v>1.7747803709290975E-4</v>
      </c>
      <c r="G3274">
        <v>69.599999999999994</v>
      </c>
      <c r="H3274">
        <v>1.2352471381666518E-2</v>
      </c>
      <c r="I3274">
        <v>84.8</v>
      </c>
      <c r="J3274">
        <v>1.5050137545478747E-2</v>
      </c>
      <c r="K3274">
        <v>79.009999999999991</v>
      </c>
      <c r="L3274">
        <v>1.4022539710710798E-2</v>
      </c>
      <c r="M3274" s="41">
        <v>-5.2321579307317734E-2</v>
      </c>
      <c r="N3274" s="41">
        <v>-9.2859311930637556E-6</v>
      </c>
    </row>
    <row r="3275" spans="1:14" x14ac:dyDescent="0.25">
      <c r="A3275">
        <v>7820120</v>
      </c>
      <c r="B3275" t="s">
        <v>28</v>
      </c>
      <c r="C3275" t="s">
        <v>4</v>
      </c>
      <c r="D3275" t="s">
        <v>523</v>
      </c>
      <c r="E3275" t="s">
        <v>529</v>
      </c>
      <c r="F3275">
        <v>1.7747803709290975E-4</v>
      </c>
      <c r="G3275">
        <v>83</v>
      </c>
      <c r="H3275">
        <v>1.4730677078711509E-2</v>
      </c>
      <c r="I3275">
        <v>84.9</v>
      </c>
      <c r="J3275">
        <v>1.5067885349188039E-2</v>
      </c>
      <c r="K3275">
        <v>87.094999999999999</v>
      </c>
      <c r="L3275">
        <v>1.5457449640606975E-2</v>
      </c>
      <c r="M3275" s="41">
        <v>-4.4810328632593155E-2</v>
      </c>
      <c r="N3275" s="41">
        <v>-7.9528491672008447E-6</v>
      </c>
    </row>
    <row r="3276" spans="1:14" x14ac:dyDescent="0.25">
      <c r="A3276">
        <v>7820120</v>
      </c>
      <c r="B3276" t="s">
        <v>28</v>
      </c>
      <c r="C3276" t="s">
        <v>4</v>
      </c>
      <c r="D3276" t="s">
        <v>523</v>
      </c>
      <c r="E3276" t="s">
        <v>530</v>
      </c>
      <c r="F3276">
        <v>2.6621705563936461E-4</v>
      </c>
      <c r="G3276">
        <v>66</v>
      </c>
      <c r="H3276">
        <v>1.7570325672198062E-2</v>
      </c>
      <c r="I3276">
        <v>85.3</v>
      </c>
      <c r="J3276">
        <v>2.2708314846037799E-2</v>
      </c>
      <c r="K3276">
        <v>73.435000000000002</v>
      </c>
      <c r="L3276">
        <v>1.954964948087674E-2</v>
      </c>
      <c r="M3276" s="41">
        <v>-4.494938999414444E-2</v>
      </c>
      <c r="N3276" s="41">
        <v>-1.1966294257026648E-5</v>
      </c>
    </row>
    <row r="3277" spans="1:14" x14ac:dyDescent="0.25">
      <c r="A3277">
        <v>7820120</v>
      </c>
      <c r="B3277" t="s">
        <v>28</v>
      </c>
      <c r="C3277" t="s">
        <v>4</v>
      </c>
      <c r="D3277" t="s">
        <v>523</v>
      </c>
      <c r="E3277" t="s">
        <v>531</v>
      </c>
      <c r="F3277">
        <v>3.5495607418581951E-4</v>
      </c>
      <c r="G3277">
        <v>68.400000000000006</v>
      </c>
      <c r="H3277">
        <v>2.4278995474310058E-2</v>
      </c>
      <c r="I3277">
        <v>82.5</v>
      </c>
      <c r="J3277">
        <v>2.9283876120330111E-2</v>
      </c>
      <c r="K3277">
        <v>69.924999999999997</v>
      </c>
      <c r="L3277">
        <v>2.4820303487443428E-2</v>
      </c>
      <c r="M3277" s="41">
        <v>-2.686847560107708E-2</v>
      </c>
      <c r="N3277" s="41">
        <v>-9.5371286187157979E-6</v>
      </c>
    </row>
    <row r="3278" spans="1:14" x14ac:dyDescent="0.25">
      <c r="A3278">
        <v>7820120</v>
      </c>
      <c r="B3278" t="s">
        <v>28</v>
      </c>
      <c r="C3278" t="s">
        <v>4</v>
      </c>
      <c r="D3278" t="s">
        <v>523</v>
      </c>
      <c r="E3278" t="s">
        <v>532</v>
      </c>
      <c r="F3278">
        <v>1.7747803709290975E-4</v>
      </c>
      <c r="G3278">
        <v>78.3</v>
      </c>
      <c r="H3278">
        <v>1.3896530304374833E-2</v>
      </c>
      <c r="I3278">
        <v>75.3</v>
      </c>
      <c r="J3278">
        <v>1.3364096193096104E-2</v>
      </c>
      <c r="K3278">
        <v>74.984999999999999</v>
      </c>
      <c r="L3278">
        <v>1.3308190611411837E-2</v>
      </c>
      <c r="M3278" s="41">
        <v>-0.1174008771777153</v>
      </c>
      <c r="N3278" s="41">
        <v>-2.0836077234486698E-5</v>
      </c>
    </row>
    <row r="3279" spans="1:14" x14ac:dyDescent="0.25">
      <c r="A3279">
        <v>7820120</v>
      </c>
      <c r="B3279" t="s">
        <v>28</v>
      </c>
      <c r="C3279" t="s">
        <v>4</v>
      </c>
      <c r="D3279" t="s">
        <v>523</v>
      </c>
      <c r="E3279" t="s">
        <v>533</v>
      </c>
      <c r="F3279">
        <v>3.5495607418581951E-4</v>
      </c>
      <c r="G3279">
        <v>56.2</v>
      </c>
      <c r="H3279">
        <v>1.9948531369243058E-2</v>
      </c>
      <c r="I3279">
        <v>94.6</v>
      </c>
      <c r="J3279">
        <v>3.3578844617978526E-2</v>
      </c>
      <c r="K3279">
        <v>73.47</v>
      </c>
      <c r="L3279">
        <v>2.6078622770432158E-2</v>
      </c>
      <c r="M3279" s="41">
        <v>8.8867485523223877E-2</v>
      </c>
      <c r="N3279" s="41">
        <v>3.1544053784088696E-5</v>
      </c>
    </row>
    <row r="3280" spans="1:14" x14ac:dyDescent="0.25">
      <c r="A3280">
        <v>7820120</v>
      </c>
      <c r="B3280" t="s">
        <v>28</v>
      </c>
      <c r="C3280" t="s">
        <v>4</v>
      </c>
      <c r="D3280" t="s">
        <v>523</v>
      </c>
      <c r="E3280" t="s">
        <v>206</v>
      </c>
      <c r="F3280">
        <v>8.8739018546454877E-5</v>
      </c>
      <c r="G3280">
        <v>89.6</v>
      </c>
      <c r="H3280">
        <v>7.9510160617623574E-3</v>
      </c>
      <c r="I3280">
        <v>95.7</v>
      </c>
      <c r="J3280">
        <v>8.4923240748957327E-3</v>
      </c>
      <c r="K3280">
        <v>93.655000000000001</v>
      </c>
      <c r="L3280">
        <v>8.310852781968232E-3</v>
      </c>
      <c r="M3280" s="41">
        <v>-6.4764790236949921E-2</v>
      </c>
      <c r="N3280" s="41">
        <v>-5.747163921993959E-6</v>
      </c>
    </row>
    <row r="3281" spans="1:14" x14ac:dyDescent="0.25">
      <c r="A3281">
        <v>7820120</v>
      </c>
      <c r="B3281" t="s">
        <v>28</v>
      </c>
      <c r="C3281" t="s">
        <v>4</v>
      </c>
      <c r="D3281" t="s">
        <v>523</v>
      </c>
      <c r="E3281" t="s">
        <v>535</v>
      </c>
      <c r="F3281">
        <v>5.3243411127872921E-4</v>
      </c>
      <c r="G3281">
        <v>84</v>
      </c>
      <c r="H3281">
        <v>4.4724465347413256E-2</v>
      </c>
      <c r="I3281">
        <v>87.6</v>
      </c>
      <c r="J3281">
        <v>4.6641228148016675E-2</v>
      </c>
      <c r="K3281">
        <v>83.084999999999994</v>
      </c>
      <c r="L3281">
        <v>4.423728813559321E-2</v>
      </c>
      <c r="M3281" s="41">
        <v>1.1999755166471004E-2</v>
      </c>
      <c r="N3281" s="41">
        <v>6.3890789776223285E-6</v>
      </c>
    </row>
    <row r="3282" spans="1:14" x14ac:dyDescent="0.25">
      <c r="A3282">
        <v>7820120</v>
      </c>
      <c r="B3282" t="s">
        <v>28</v>
      </c>
      <c r="C3282" t="s">
        <v>4</v>
      </c>
      <c r="D3282" t="s">
        <v>523</v>
      </c>
      <c r="E3282" t="s">
        <v>536</v>
      </c>
      <c r="F3282">
        <v>8.8739018546454877E-5</v>
      </c>
      <c r="G3282">
        <v>76.7</v>
      </c>
      <c r="H3282">
        <v>6.8062827225130896E-3</v>
      </c>
      <c r="I3282">
        <v>74.099999999999994</v>
      </c>
      <c r="J3282">
        <v>6.5755612742923056E-3</v>
      </c>
      <c r="K3282">
        <v>78.964999999999989</v>
      </c>
      <c r="L3282">
        <v>7.0072765995208086E-3</v>
      </c>
      <c r="M3282" s="41">
        <v>-0.17003160715103149</v>
      </c>
      <c r="N3282" s="41">
        <v>-1.5088437940458913E-5</v>
      </c>
    </row>
    <row r="3283" spans="1:14" x14ac:dyDescent="0.25">
      <c r="A3283">
        <v>7820120</v>
      </c>
      <c r="B3283" t="s">
        <v>28</v>
      </c>
      <c r="C3283" t="s">
        <v>4</v>
      </c>
      <c r="D3283" t="s">
        <v>523</v>
      </c>
      <c r="E3283" t="s">
        <v>537</v>
      </c>
      <c r="F3283">
        <v>8.8739018546454877E-5</v>
      </c>
      <c r="G3283">
        <v>72.5</v>
      </c>
      <c r="H3283">
        <v>6.4335788446179785E-3</v>
      </c>
      <c r="I3283">
        <v>88.3</v>
      </c>
      <c r="J3283">
        <v>7.8356553376519658E-3</v>
      </c>
      <c r="K3283">
        <v>75.064999999999998</v>
      </c>
      <c r="L3283">
        <v>6.6611944271896349E-3</v>
      </c>
      <c r="M3283" s="41">
        <v>7.5972029007971287E-3</v>
      </c>
      <c r="N3283" s="41">
        <v>6.7416832911501716E-7</v>
      </c>
    </row>
    <row r="3284" spans="1:14" x14ac:dyDescent="0.25">
      <c r="A3284">
        <v>7820120</v>
      </c>
      <c r="B3284" t="s">
        <v>28</v>
      </c>
      <c r="C3284" t="s">
        <v>4</v>
      </c>
      <c r="D3284" t="s">
        <v>523</v>
      </c>
      <c r="E3284" t="s">
        <v>538</v>
      </c>
      <c r="F3284">
        <v>6.2117312982518417E-4</v>
      </c>
      <c r="G3284">
        <v>79</v>
      </c>
      <c r="H3284">
        <v>4.9072677256189551E-2</v>
      </c>
      <c r="I3284">
        <v>97.6</v>
      </c>
      <c r="J3284">
        <v>6.0626497470937971E-2</v>
      </c>
      <c r="K3284">
        <v>82.76</v>
      </c>
      <c r="L3284">
        <v>5.1408288224332244E-2</v>
      </c>
      <c r="M3284" s="41">
        <v>0.10558146983385086</v>
      </c>
      <c r="N3284" s="41">
        <v>6.558437206823641E-5</v>
      </c>
    </row>
    <row r="3285" spans="1:14" x14ac:dyDescent="0.25">
      <c r="A3285">
        <v>7820120</v>
      </c>
      <c r="B3285" t="s">
        <v>28</v>
      </c>
      <c r="C3285" t="s">
        <v>4</v>
      </c>
      <c r="D3285" t="s">
        <v>523</v>
      </c>
      <c r="E3285" t="s">
        <v>539</v>
      </c>
      <c r="F3285">
        <v>3.5495607418581951E-4</v>
      </c>
      <c r="G3285">
        <v>82.1</v>
      </c>
      <c r="H3285">
        <v>2.9141893690655781E-2</v>
      </c>
      <c r="I3285">
        <v>83.3</v>
      </c>
      <c r="J3285">
        <v>2.9567840979678763E-2</v>
      </c>
      <c r="K3285">
        <v>79.844999999999999</v>
      </c>
      <c r="L3285">
        <v>2.8341467743366759E-2</v>
      </c>
      <c r="M3285" s="41">
        <v>-7.2268828749656677E-2</v>
      </c>
      <c r="N3285" s="41">
        <v>-2.5652259738985421E-5</v>
      </c>
    </row>
    <row r="3286" spans="1:14" x14ac:dyDescent="0.25">
      <c r="A3286">
        <v>7820120</v>
      </c>
      <c r="B3286" t="s">
        <v>28</v>
      </c>
      <c r="C3286" t="s">
        <v>4</v>
      </c>
      <c r="D3286" t="s">
        <v>523</v>
      </c>
      <c r="E3286" t="s">
        <v>540</v>
      </c>
      <c r="F3286">
        <v>8.8739018546454877E-5</v>
      </c>
      <c r="G3286">
        <v>83.4</v>
      </c>
      <c r="H3286">
        <v>7.4008341467743377E-3</v>
      </c>
      <c r="I3286">
        <v>86.7</v>
      </c>
      <c r="J3286">
        <v>7.6936729079776379E-3</v>
      </c>
      <c r="K3286">
        <v>78.319999999999993</v>
      </c>
      <c r="L3286">
        <v>6.9500399325583455E-3</v>
      </c>
      <c r="M3286" s="41">
        <v>-5.4839368909597397E-2</v>
      </c>
      <c r="N3286" s="41">
        <v>-4.8663917747446442E-6</v>
      </c>
    </row>
    <row r="3287" spans="1:14" x14ac:dyDescent="0.25">
      <c r="A3287">
        <v>7820120</v>
      </c>
      <c r="B3287" t="s">
        <v>28</v>
      </c>
      <c r="C3287" t="s">
        <v>4</v>
      </c>
      <c r="D3287" t="s">
        <v>523</v>
      </c>
      <c r="E3287" t="s">
        <v>541</v>
      </c>
      <c r="F3287">
        <v>8.8739018546454877E-5</v>
      </c>
      <c r="G3287">
        <v>92.5</v>
      </c>
      <c r="H3287">
        <v>8.2083592155470769E-3</v>
      </c>
      <c r="I3287">
        <v>96.7</v>
      </c>
      <c r="J3287">
        <v>8.5810630934421862E-3</v>
      </c>
      <c r="K3287">
        <v>89.715000000000003</v>
      </c>
      <c r="L3287">
        <v>7.9612210488951996E-3</v>
      </c>
      <c r="M3287" s="41">
        <v>0.14546103775501251</v>
      </c>
      <c r="N3287" s="41">
        <v>1.2908069727128628E-5</v>
      </c>
    </row>
    <row r="3288" spans="1:14" x14ac:dyDescent="0.25">
      <c r="A3288">
        <v>7820120</v>
      </c>
      <c r="B3288" t="s">
        <v>28</v>
      </c>
      <c r="C3288" t="s">
        <v>4</v>
      </c>
      <c r="D3288" t="s">
        <v>523</v>
      </c>
      <c r="E3288" t="s">
        <v>543</v>
      </c>
      <c r="F3288">
        <v>4.4369509273227436E-4</v>
      </c>
      <c r="G3288">
        <v>54.2</v>
      </c>
      <c r="H3288">
        <v>2.4048274026089271E-2</v>
      </c>
      <c r="I3288">
        <v>86.8</v>
      </c>
      <c r="J3288">
        <v>3.8512734049161411E-2</v>
      </c>
      <c r="K3288">
        <v>67.67</v>
      </c>
      <c r="L3288">
        <v>3.0024846925193006E-2</v>
      </c>
      <c r="M3288" s="41">
        <v>-1.9963303580880165E-2</v>
      </c>
      <c r="N3288" s="41">
        <v>-8.8576198335611694E-6</v>
      </c>
    </row>
    <row r="3289" spans="1:14" x14ac:dyDescent="0.25">
      <c r="A3289">
        <v>7820120</v>
      </c>
      <c r="B3289" t="s">
        <v>28</v>
      </c>
      <c r="C3289" t="s">
        <v>4</v>
      </c>
      <c r="D3289" t="s">
        <v>523</v>
      </c>
      <c r="E3289" t="s">
        <v>544</v>
      </c>
      <c r="F3289">
        <v>8.8739018546454877E-5</v>
      </c>
      <c r="G3289">
        <v>86.9</v>
      </c>
      <c r="H3289">
        <v>7.7114207116869291E-3</v>
      </c>
      <c r="I3289">
        <v>82.7</v>
      </c>
      <c r="J3289">
        <v>7.3387168337918189E-3</v>
      </c>
      <c r="K3289">
        <v>82.53</v>
      </c>
      <c r="L3289">
        <v>7.323631200638921E-3</v>
      </c>
      <c r="M3289" s="41">
        <v>-7.5255416333675385E-2</v>
      </c>
      <c r="N3289" s="41">
        <v>-6.6780917857552034E-6</v>
      </c>
    </row>
    <row r="3290" spans="1:14" x14ac:dyDescent="0.25">
      <c r="A3290">
        <v>7820120</v>
      </c>
      <c r="B3290" t="s">
        <v>28</v>
      </c>
      <c r="C3290" t="s">
        <v>4</v>
      </c>
      <c r="D3290" t="s">
        <v>523</v>
      </c>
      <c r="E3290" t="s">
        <v>545</v>
      </c>
      <c r="F3290">
        <v>5.3243411127872921E-4</v>
      </c>
      <c r="G3290">
        <v>71.8</v>
      </c>
      <c r="H3290">
        <v>3.8228769189812759E-2</v>
      </c>
      <c r="I3290">
        <v>83.1</v>
      </c>
      <c r="J3290">
        <v>4.4245274647262398E-2</v>
      </c>
      <c r="K3290">
        <v>73.025000000000006</v>
      </c>
      <c r="L3290">
        <v>3.8881000976129204E-2</v>
      </c>
      <c r="M3290" s="41">
        <v>-8.5233382880687714E-2</v>
      </c>
      <c r="N3290" s="41">
        <v>-4.5381160465358616E-5</v>
      </c>
    </row>
    <row r="3291" spans="1:14" x14ac:dyDescent="0.25">
      <c r="A3291">
        <v>7820120</v>
      </c>
      <c r="B3291" t="s">
        <v>28</v>
      </c>
      <c r="C3291" t="s">
        <v>4</v>
      </c>
      <c r="D3291" t="s">
        <v>1056</v>
      </c>
      <c r="E3291" t="s">
        <v>1863</v>
      </c>
      <c r="F3291">
        <v>1.7747803709290975E-4</v>
      </c>
      <c r="G3291">
        <v>52</v>
      </c>
      <c r="H3291">
        <v>9.228857928831307E-3</v>
      </c>
      <c r="I3291">
        <v>86.1</v>
      </c>
      <c r="J3291">
        <v>1.5280858993699529E-2</v>
      </c>
      <c r="K3291">
        <v>63.564999999999991</v>
      </c>
      <c r="L3291">
        <v>1.1281391427810808E-2</v>
      </c>
      <c r="M3291" s="41">
        <v>2.886037714779377E-2</v>
      </c>
      <c r="N3291" s="41">
        <v>5.1220830859515077E-6</v>
      </c>
    </row>
    <row r="3292" spans="1:14" x14ac:dyDescent="0.25">
      <c r="A3292">
        <v>7820120</v>
      </c>
      <c r="B3292" t="s">
        <v>28</v>
      </c>
      <c r="C3292" t="s">
        <v>4</v>
      </c>
      <c r="D3292" t="s">
        <v>1056</v>
      </c>
      <c r="E3292" t="s">
        <v>1864</v>
      </c>
      <c r="F3292">
        <v>8.8739018546454877E-5</v>
      </c>
      <c r="G3292">
        <v>66.099999999999994</v>
      </c>
      <c r="H3292">
        <v>5.8656491259206668E-3</v>
      </c>
      <c r="I3292">
        <v>86.9</v>
      </c>
      <c r="J3292">
        <v>7.7114207116869291E-3</v>
      </c>
      <c r="K3292">
        <v>75.39500000000001</v>
      </c>
      <c r="L3292">
        <v>6.6904783033099663E-3</v>
      </c>
      <c r="M3292" s="41">
        <v>1.8509961664676666E-2</v>
      </c>
      <c r="N3292" s="41">
        <v>1.6425558314559114E-6</v>
      </c>
    </row>
    <row r="3293" spans="1:14" x14ac:dyDescent="0.25">
      <c r="A3293">
        <v>7820120</v>
      </c>
      <c r="B3293" t="s">
        <v>28</v>
      </c>
      <c r="C3293" t="s">
        <v>4</v>
      </c>
      <c r="D3293" t="s">
        <v>1056</v>
      </c>
      <c r="E3293" t="s">
        <v>1059</v>
      </c>
      <c r="F3293">
        <v>8.8739018546454877E-5</v>
      </c>
      <c r="G3293">
        <v>45.4</v>
      </c>
      <c r="H3293">
        <v>4.0287514420090514E-3</v>
      </c>
      <c r="I3293">
        <v>84.4</v>
      </c>
      <c r="J3293">
        <v>7.489573165320792E-3</v>
      </c>
      <c r="K3293">
        <v>70.525000000000006</v>
      </c>
      <c r="L3293">
        <v>6.2583192829887306E-3</v>
      </c>
      <c r="M3293" s="41">
        <v>7.0005021989345551E-2</v>
      </c>
      <c r="N3293" s="41">
        <v>6.2121769446575167E-6</v>
      </c>
    </row>
    <row r="3294" spans="1:14" x14ac:dyDescent="0.25">
      <c r="A3294">
        <v>7820120</v>
      </c>
      <c r="B3294" t="s">
        <v>28</v>
      </c>
      <c r="C3294" t="s">
        <v>4</v>
      </c>
      <c r="D3294" t="s">
        <v>1056</v>
      </c>
      <c r="E3294" t="s">
        <v>1865</v>
      </c>
      <c r="F3294">
        <v>3.5495607418581951E-4</v>
      </c>
      <c r="G3294">
        <v>79.3</v>
      </c>
      <c r="H3294">
        <v>2.8148016682935487E-2</v>
      </c>
      <c r="I3294">
        <v>94.2</v>
      </c>
      <c r="J3294">
        <v>3.3436862188304196E-2</v>
      </c>
      <c r="K3294">
        <v>89.339999999999989</v>
      </c>
      <c r="L3294">
        <v>3.1711775667761108E-2</v>
      </c>
      <c r="M3294" s="41">
        <v>0.12171722948551178</v>
      </c>
      <c r="N3294" s="41">
        <v>4.320426993895174E-5</v>
      </c>
    </row>
    <row r="3295" spans="1:14" x14ac:dyDescent="0.25">
      <c r="A3295">
        <v>7820120</v>
      </c>
      <c r="B3295" t="s">
        <v>28</v>
      </c>
      <c r="C3295" t="s">
        <v>4</v>
      </c>
      <c r="D3295" t="s">
        <v>1056</v>
      </c>
      <c r="E3295" t="s">
        <v>1061</v>
      </c>
      <c r="F3295">
        <v>1.7747803709290975E-4</v>
      </c>
      <c r="G3295">
        <v>36.5</v>
      </c>
      <c r="H3295">
        <v>6.4779483538912061E-3</v>
      </c>
      <c r="I3295">
        <v>53.8</v>
      </c>
      <c r="J3295">
        <v>9.5483183955985436E-3</v>
      </c>
      <c r="K3295">
        <v>46.105000000000004</v>
      </c>
      <c r="L3295">
        <v>8.1826249001686058E-3</v>
      </c>
      <c r="M3295" s="41">
        <v>-0.20150291919708252</v>
      </c>
      <c r="N3295" s="41">
        <v>-3.5762342567589408E-5</v>
      </c>
    </row>
    <row r="3296" spans="1:14" x14ac:dyDescent="0.25">
      <c r="A3296">
        <v>7820120</v>
      </c>
      <c r="B3296" t="s">
        <v>28</v>
      </c>
      <c r="C3296" t="s">
        <v>4</v>
      </c>
      <c r="D3296" t="s">
        <v>1056</v>
      </c>
      <c r="E3296" t="s">
        <v>1866</v>
      </c>
      <c r="F3296">
        <v>1.7747803709290975E-4</v>
      </c>
      <c r="G3296">
        <v>53.5</v>
      </c>
      <c r="H3296">
        <v>9.4950749844706726E-3</v>
      </c>
      <c r="I3296">
        <v>81</v>
      </c>
      <c r="J3296">
        <v>1.437572100452569E-2</v>
      </c>
      <c r="K3296">
        <v>65.260000000000005</v>
      </c>
      <c r="L3296">
        <v>1.1582216700683292E-2</v>
      </c>
      <c r="M3296" s="41">
        <v>-4.4902149587869644E-2</v>
      </c>
      <c r="N3296" s="41">
        <v>-7.969145370107312E-6</v>
      </c>
    </row>
    <row r="3297" spans="1:14" x14ac:dyDescent="0.25">
      <c r="A3297">
        <v>7820120</v>
      </c>
      <c r="B3297" t="s">
        <v>28</v>
      </c>
      <c r="C3297" t="s">
        <v>4</v>
      </c>
      <c r="D3297" t="s">
        <v>1056</v>
      </c>
      <c r="E3297" t="s">
        <v>1062</v>
      </c>
      <c r="F3297">
        <v>8.8739018546454877E-5</v>
      </c>
      <c r="G3297">
        <v>50.9</v>
      </c>
      <c r="H3297">
        <v>4.5168160440145532E-3</v>
      </c>
      <c r="I3297">
        <v>91.8</v>
      </c>
      <c r="J3297">
        <v>8.1462419025645581E-3</v>
      </c>
      <c r="K3297">
        <v>71.274999999999991</v>
      </c>
      <c r="L3297">
        <v>6.3248735468985707E-3</v>
      </c>
      <c r="M3297" s="41">
        <v>7.2558820247650146E-2</v>
      </c>
      <c r="N3297" s="41">
        <v>6.4387984956651117E-6</v>
      </c>
    </row>
    <row r="3298" spans="1:14" x14ac:dyDescent="0.25">
      <c r="A3298">
        <v>7820120</v>
      </c>
      <c r="B3298" t="s">
        <v>28</v>
      </c>
      <c r="C3298" t="s">
        <v>4</v>
      </c>
      <c r="D3298" t="s">
        <v>722</v>
      </c>
      <c r="E3298" t="s">
        <v>1867</v>
      </c>
      <c r="F3298">
        <v>1.7747803709290975E-4</v>
      </c>
      <c r="G3298">
        <v>43.2</v>
      </c>
      <c r="H3298">
        <v>7.6670512024137015E-3</v>
      </c>
      <c r="I3298">
        <v>91.9</v>
      </c>
      <c r="J3298">
        <v>1.6310231608838408E-2</v>
      </c>
      <c r="K3298">
        <v>74.924999999999997</v>
      </c>
      <c r="L3298">
        <v>1.3297541929186262E-2</v>
      </c>
      <c r="M3298" s="41">
        <v>4.9927879124879837E-2</v>
      </c>
      <c r="N3298" s="41">
        <v>8.8611019832957389E-6</v>
      </c>
    </row>
    <row r="3299" spans="1:14" x14ac:dyDescent="0.25">
      <c r="A3299">
        <v>7820120</v>
      </c>
      <c r="B3299" t="s">
        <v>28</v>
      </c>
      <c r="C3299" t="s">
        <v>4</v>
      </c>
      <c r="D3299" t="s">
        <v>160</v>
      </c>
      <c r="E3299" t="s">
        <v>316</v>
      </c>
      <c r="F3299">
        <v>7.0991214837163902E-4</v>
      </c>
      <c r="G3299">
        <v>32.6</v>
      </c>
      <c r="H3299">
        <v>2.3143136036915434E-2</v>
      </c>
      <c r="I3299">
        <v>82.2</v>
      </c>
      <c r="J3299">
        <v>5.8354778596148731E-2</v>
      </c>
      <c r="K3299">
        <v>62.219999999999992</v>
      </c>
      <c r="L3299">
        <v>4.4170733871683375E-2</v>
      </c>
      <c r="M3299" s="41">
        <v>-4.3698213994503021E-2</v>
      </c>
      <c r="N3299" s="41">
        <v>-3.1021892976841261E-5</v>
      </c>
    </row>
    <row r="3300" spans="1:14" x14ac:dyDescent="0.25">
      <c r="A3300">
        <v>7820120</v>
      </c>
      <c r="B3300" t="s">
        <v>28</v>
      </c>
      <c r="C3300" t="s">
        <v>4</v>
      </c>
      <c r="D3300" t="s">
        <v>160</v>
      </c>
      <c r="E3300" t="s">
        <v>317</v>
      </c>
      <c r="F3300">
        <v>1.1536072411039134E-3</v>
      </c>
      <c r="G3300">
        <v>38.5</v>
      </c>
      <c r="H3300">
        <v>4.4413878782500665E-2</v>
      </c>
      <c r="I3300">
        <v>93.2</v>
      </c>
      <c r="J3300">
        <v>0.10751619487088473</v>
      </c>
      <c r="K3300">
        <v>68.435000000000002</v>
      </c>
      <c r="L3300">
        <v>7.8947111544946311E-2</v>
      </c>
      <c r="M3300" s="41">
        <v>7.0590145885944366E-2</v>
      </c>
      <c r="N3300" s="41">
        <v>8.1433303444607038E-5</v>
      </c>
    </row>
    <row r="3301" spans="1:14" x14ac:dyDescent="0.25">
      <c r="A3301">
        <v>7820120</v>
      </c>
      <c r="B3301" t="s">
        <v>28</v>
      </c>
      <c r="C3301" t="s">
        <v>4</v>
      </c>
      <c r="D3301" t="s">
        <v>160</v>
      </c>
      <c r="E3301" t="s">
        <v>924</v>
      </c>
      <c r="F3301">
        <v>1.1536072411039134E-3</v>
      </c>
      <c r="G3301">
        <v>32.200000000000003</v>
      </c>
      <c r="H3301">
        <v>3.7146153163546011E-2</v>
      </c>
      <c r="I3301">
        <v>81.3</v>
      </c>
      <c r="J3301">
        <v>9.3788268701748154E-2</v>
      </c>
      <c r="K3301">
        <v>65.564999999999998</v>
      </c>
      <c r="L3301">
        <v>7.5636258762978081E-2</v>
      </c>
      <c r="M3301" s="41">
        <v>-2.3888776078820229E-2</v>
      </c>
      <c r="N3301" s="41">
        <v>-2.7558265065636967E-5</v>
      </c>
    </row>
    <row r="3302" spans="1:14" x14ac:dyDescent="0.25">
      <c r="A3302">
        <v>7820120</v>
      </c>
      <c r="B3302" t="s">
        <v>28</v>
      </c>
      <c r="C3302" t="s">
        <v>4</v>
      </c>
      <c r="D3302" t="s">
        <v>160</v>
      </c>
      <c r="E3302" t="s">
        <v>318</v>
      </c>
      <c r="F3302">
        <v>1.0648682225574584E-3</v>
      </c>
      <c r="G3302">
        <v>30.8</v>
      </c>
      <c r="H3302">
        <v>3.2797941254769723E-2</v>
      </c>
      <c r="I3302">
        <v>89.2</v>
      </c>
      <c r="J3302">
        <v>9.4986245452125292E-2</v>
      </c>
      <c r="K3302">
        <v>61.980000000000004</v>
      </c>
      <c r="L3302">
        <v>6.6000532434111275E-2</v>
      </c>
      <c r="M3302" s="41">
        <v>2.388462983071804E-2</v>
      </c>
      <c r="N3302" s="41">
        <v>2.5433983314279568E-5</v>
      </c>
    </row>
    <row r="3303" spans="1:14" x14ac:dyDescent="0.25">
      <c r="A3303">
        <v>7820120</v>
      </c>
      <c r="B3303" t="s">
        <v>28</v>
      </c>
      <c r="C3303" t="s">
        <v>4</v>
      </c>
      <c r="D3303" t="s">
        <v>160</v>
      </c>
      <c r="E3303" t="s">
        <v>319</v>
      </c>
      <c r="F3303">
        <v>3.5495607418581951E-4</v>
      </c>
      <c r="G3303">
        <v>33.700000000000003</v>
      </c>
      <c r="H3303">
        <v>1.1962019700062118E-2</v>
      </c>
      <c r="I3303">
        <v>84.6</v>
      </c>
      <c r="J3303">
        <v>3.0029283876120329E-2</v>
      </c>
      <c r="K3303">
        <v>59.795000000000002</v>
      </c>
      <c r="L3303">
        <v>2.1224598455941077E-2</v>
      </c>
      <c r="M3303" s="41">
        <v>-2.2081315517425537E-2</v>
      </c>
      <c r="N3303" s="41">
        <v>-7.8378970689237859E-6</v>
      </c>
    </row>
    <row r="3304" spans="1:14" x14ac:dyDescent="0.25">
      <c r="A3304">
        <v>7820120</v>
      </c>
      <c r="B3304" t="s">
        <v>28</v>
      </c>
      <c r="C3304" t="s">
        <v>4</v>
      </c>
      <c r="D3304" t="s">
        <v>160</v>
      </c>
      <c r="E3304" t="s">
        <v>925</v>
      </c>
      <c r="F3304">
        <v>6.2117312982518417E-4</v>
      </c>
      <c r="G3304">
        <v>32.5</v>
      </c>
      <c r="H3304">
        <v>2.0188126719318484E-2</v>
      </c>
      <c r="I3304">
        <v>86.8</v>
      </c>
      <c r="J3304">
        <v>5.3917827668825982E-2</v>
      </c>
      <c r="K3304">
        <v>68.489999999999995</v>
      </c>
      <c r="L3304">
        <v>4.2544147661726858E-2</v>
      </c>
      <c r="M3304" s="41">
        <v>-1.1971748434007168E-2</v>
      </c>
      <c r="N3304" s="41">
        <v>-7.4365284442319796E-6</v>
      </c>
    </row>
    <row r="3305" spans="1:14" x14ac:dyDescent="0.25">
      <c r="A3305">
        <v>7820120</v>
      </c>
      <c r="B3305" t="s">
        <v>28</v>
      </c>
      <c r="C3305" t="s">
        <v>4</v>
      </c>
      <c r="D3305" t="s">
        <v>160</v>
      </c>
      <c r="E3305" t="s">
        <v>320</v>
      </c>
      <c r="F3305">
        <v>8.8739018546454877E-5</v>
      </c>
      <c r="G3305">
        <v>32.299999999999997</v>
      </c>
      <c r="H3305">
        <v>2.8662702990504925E-3</v>
      </c>
      <c r="I3305">
        <v>81.7</v>
      </c>
      <c r="J3305">
        <v>7.2499778152453637E-3</v>
      </c>
      <c r="K3305">
        <v>67.844999999999999</v>
      </c>
      <c r="L3305">
        <v>6.0204987132842312E-3</v>
      </c>
      <c r="M3305" s="41">
        <v>-2.9898077249526978E-2</v>
      </c>
      <c r="N3305" s="41">
        <v>-2.6531260315491151E-6</v>
      </c>
    </row>
    <row r="3306" spans="1:14" x14ac:dyDescent="0.25">
      <c r="A3306">
        <v>7820120</v>
      </c>
      <c r="B3306" t="s">
        <v>28</v>
      </c>
      <c r="C3306" t="s">
        <v>4</v>
      </c>
      <c r="D3306" t="s">
        <v>160</v>
      </c>
      <c r="E3306" t="s">
        <v>926</v>
      </c>
      <c r="F3306">
        <v>4.4369509273227436E-4</v>
      </c>
      <c r="G3306">
        <v>33.5</v>
      </c>
      <c r="H3306">
        <v>1.4863785606531191E-2</v>
      </c>
      <c r="I3306">
        <v>93.8</v>
      </c>
      <c r="J3306">
        <v>4.1618599698287337E-2</v>
      </c>
      <c r="K3306">
        <v>70.13</v>
      </c>
      <c r="L3306">
        <v>3.11163368533144E-2</v>
      </c>
      <c r="M3306" s="41">
        <v>7.8902788460254669E-2</v>
      </c>
      <c r="N3306" s="41">
        <v>3.5008780042707721E-5</v>
      </c>
    </row>
    <row r="3307" spans="1:14" x14ac:dyDescent="0.25">
      <c r="A3307">
        <v>7820120</v>
      </c>
      <c r="B3307" t="s">
        <v>28</v>
      </c>
      <c r="C3307" t="s">
        <v>4</v>
      </c>
      <c r="D3307" t="s">
        <v>160</v>
      </c>
      <c r="E3307" t="s">
        <v>422</v>
      </c>
      <c r="F3307">
        <v>1.508563315289733E-3</v>
      </c>
      <c r="G3307">
        <v>41</v>
      </c>
      <c r="H3307">
        <v>6.1851095926879054E-2</v>
      </c>
      <c r="I3307">
        <v>83.7</v>
      </c>
      <c r="J3307">
        <v>0.12626674948975067</v>
      </c>
      <c r="K3307">
        <v>65.094999999999999</v>
      </c>
      <c r="L3307">
        <v>9.8199929008785172E-2</v>
      </c>
      <c r="M3307" s="41">
        <v>-7.7676703222095966E-3</v>
      </c>
      <c r="N3307" s="41">
        <v>-1.1718022493350178E-5</v>
      </c>
    </row>
    <row r="3308" spans="1:14" x14ac:dyDescent="0.25">
      <c r="A3308">
        <v>7820120</v>
      </c>
      <c r="B3308" t="s">
        <v>28</v>
      </c>
      <c r="C3308" t="s">
        <v>4</v>
      </c>
      <c r="D3308" t="s">
        <v>160</v>
      </c>
      <c r="E3308" t="s">
        <v>927</v>
      </c>
      <c r="F3308">
        <v>1.1536072411039134E-3</v>
      </c>
      <c r="G3308">
        <v>42.1</v>
      </c>
      <c r="H3308">
        <v>4.8566864850474754E-2</v>
      </c>
      <c r="I3308">
        <v>89</v>
      </c>
      <c r="J3308">
        <v>0.10267104445824829</v>
      </c>
      <c r="K3308">
        <v>72.394999999999996</v>
      </c>
      <c r="L3308">
        <v>8.3515396219717805E-2</v>
      </c>
      <c r="M3308" s="41">
        <v>2.220604196190834E-2</v>
      </c>
      <c r="N3308" s="41">
        <v>2.5617050803514813E-5</v>
      </c>
    </row>
    <row r="3309" spans="1:14" x14ac:dyDescent="0.25">
      <c r="A3309">
        <v>7820120</v>
      </c>
      <c r="B3309" t="s">
        <v>28</v>
      </c>
      <c r="C3309" t="s">
        <v>4</v>
      </c>
      <c r="D3309" t="s">
        <v>160</v>
      </c>
      <c r="E3309" t="s">
        <v>321</v>
      </c>
      <c r="F3309">
        <v>3.5495607418581951E-4</v>
      </c>
      <c r="G3309">
        <v>28.1</v>
      </c>
      <c r="H3309">
        <v>9.9742656846215291E-3</v>
      </c>
      <c r="I3309">
        <v>85.1</v>
      </c>
      <c r="J3309">
        <v>3.020676191321324E-2</v>
      </c>
      <c r="K3309">
        <v>62.204999999999991</v>
      </c>
      <c r="L3309">
        <v>2.2080042594728899E-2</v>
      </c>
      <c r="M3309" s="41">
        <v>-8.4995618090033531E-3</v>
      </c>
      <c r="N3309" s="41">
        <v>-3.0169710920235524E-6</v>
      </c>
    </row>
    <row r="3310" spans="1:14" x14ac:dyDescent="0.25">
      <c r="A3310">
        <v>7820120</v>
      </c>
      <c r="B3310" t="s">
        <v>28</v>
      </c>
      <c r="C3310" t="s">
        <v>4</v>
      </c>
      <c r="D3310" t="s">
        <v>160</v>
      </c>
      <c r="E3310" t="s">
        <v>928</v>
      </c>
      <c r="F3310">
        <v>3.5495607418581951E-4</v>
      </c>
      <c r="G3310">
        <v>64</v>
      </c>
      <c r="H3310">
        <v>2.2717188747892449E-2</v>
      </c>
      <c r="I3310">
        <v>100</v>
      </c>
      <c r="J3310">
        <v>3.5495607418581952E-2</v>
      </c>
      <c r="K3310">
        <v>86.600000000000009</v>
      </c>
      <c r="L3310">
        <v>3.0739196024491974E-2</v>
      </c>
      <c r="M3310" s="41">
        <v>0.2385098934173584</v>
      </c>
      <c r="N3310" s="41">
        <v>8.4660535421903773E-5</v>
      </c>
    </row>
    <row r="3311" spans="1:14" x14ac:dyDescent="0.25">
      <c r="A3311">
        <v>7820120</v>
      </c>
      <c r="B3311" t="s">
        <v>28</v>
      </c>
      <c r="C3311" t="s">
        <v>4</v>
      </c>
      <c r="D3311" t="s">
        <v>160</v>
      </c>
      <c r="E3311" t="s">
        <v>466</v>
      </c>
      <c r="F3311">
        <v>2.6621705563936461E-4</v>
      </c>
      <c r="G3311">
        <v>38.6</v>
      </c>
      <c r="H3311">
        <v>1.0275978347679474E-2</v>
      </c>
      <c r="I3311">
        <v>91.8</v>
      </c>
      <c r="J3311">
        <v>2.4438725707693669E-2</v>
      </c>
      <c r="K3311">
        <v>73.25</v>
      </c>
      <c r="L3311">
        <v>1.9500399325583458E-2</v>
      </c>
      <c r="M3311" s="41">
        <v>-4.364791139960289E-2</v>
      </c>
      <c r="N3311" s="41">
        <v>-1.1619818457610139E-5</v>
      </c>
    </row>
    <row r="3312" spans="1:14" x14ac:dyDescent="0.25">
      <c r="A3312">
        <v>7820120</v>
      </c>
      <c r="B3312" t="s">
        <v>28</v>
      </c>
      <c r="C3312" t="s">
        <v>4</v>
      </c>
      <c r="D3312" t="s">
        <v>160</v>
      </c>
      <c r="E3312" t="s">
        <v>929</v>
      </c>
      <c r="F3312">
        <v>1.0648682225574584E-3</v>
      </c>
      <c r="G3312">
        <v>42.8</v>
      </c>
      <c r="H3312">
        <v>4.557635992545922E-2</v>
      </c>
      <c r="I3312">
        <v>88.5</v>
      </c>
      <c r="J3312">
        <v>9.4240837696335067E-2</v>
      </c>
      <c r="K3312">
        <v>71.53</v>
      </c>
      <c r="L3312">
        <v>7.6170023959534996E-2</v>
      </c>
      <c r="M3312" s="41">
        <v>2.7475154027342796E-2</v>
      </c>
      <c r="N3312" s="41">
        <v>2.925741843358892E-5</v>
      </c>
    </row>
    <row r="3313" spans="1:14" x14ac:dyDescent="0.25">
      <c r="A3313">
        <v>7820120</v>
      </c>
      <c r="B3313" t="s">
        <v>28</v>
      </c>
      <c r="C3313" t="s">
        <v>4</v>
      </c>
      <c r="D3313" t="s">
        <v>160</v>
      </c>
      <c r="E3313" t="s">
        <v>322</v>
      </c>
      <c r="F3313">
        <v>1.419824296743278E-3</v>
      </c>
      <c r="G3313">
        <v>44.6</v>
      </c>
      <c r="H3313">
        <v>6.33241636347502E-2</v>
      </c>
      <c r="I3313">
        <v>86.1</v>
      </c>
      <c r="J3313">
        <v>0.12224687194959623</v>
      </c>
      <c r="K3313">
        <v>71.024999999999991</v>
      </c>
      <c r="L3313">
        <v>0.10084302067619132</v>
      </c>
      <c r="M3313" s="41">
        <v>0</v>
      </c>
      <c r="N3313" s="41">
        <v>0</v>
      </c>
    </row>
    <row r="3314" spans="1:14" x14ac:dyDescent="0.25">
      <c r="A3314">
        <v>7820120</v>
      </c>
      <c r="B3314" t="s">
        <v>28</v>
      </c>
      <c r="C3314" t="s">
        <v>4</v>
      </c>
      <c r="D3314" t="s">
        <v>160</v>
      </c>
      <c r="E3314" t="s">
        <v>930</v>
      </c>
      <c r="F3314">
        <v>3.5495607418581951E-4</v>
      </c>
      <c r="G3314">
        <v>40.6</v>
      </c>
      <c r="H3314">
        <v>1.4411216611944272E-2</v>
      </c>
      <c r="I3314">
        <v>96.4</v>
      </c>
      <c r="J3314">
        <v>3.4217765551513006E-2</v>
      </c>
      <c r="K3314">
        <v>73.295000000000002</v>
      </c>
      <c r="L3314">
        <v>2.6016505457449643E-2</v>
      </c>
      <c r="M3314" s="41">
        <v>0.11354992538690567</v>
      </c>
      <c r="N3314" s="41">
        <v>4.0305235739428759E-5</v>
      </c>
    </row>
    <row r="3315" spans="1:14" x14ac:dyDescent="0.25">
      <c r="A3315">
        <v>7820120</v>
      </c>
      <c r="B3315" t="s">
        <v>28</v>
      </c>
      <c r="C3315" t="s">
        <v>4</v>
      </c>
      <c r="D3315" t="s">
        <v>160</v>
      </c>
      <c r="E3315" t="s">
        <v>323</v>
      </c>
      <c r="F3315">
        <v>7.0991214837163902E-4</v>
      </c>
      <c r="G3315">
        <v>35</v>
      </c>
      <c r="H3315">
        <v>2.4846925193007366E-2</v>
      </c>
      <c r="I3315">
        <v>88.5</v>
      </c>
      <c r="J3315">
        <v>6.2827225130890049E-2</v>
      </c>
      <c r="K3315">
        <v>67.554999999999993</v>
      </c>
      <c r="L3315">
        <v>4.7958115183246067E-2</v>
      </c>
      <c r="M3315" s="41">
        <v>3.1309835612773895E-2</v>
      </c>
      <c r="N3315" s="41">
        <v>2.222723266502717E-5</v>
      </c>
    </row>
    <row r="3316" spans="1:14" x14ac:dyDescent="0.25">
      <c r="A3316">
        <v>7820120</v>
      </c>
      <c r="B3316" t="s">
        <v>28</v>
      </c>
      <c r="C3316" t="s">
        <v>4</v>
      </c>
      <c r="D3316" t="s">
        <v>160</v>
      </c>
      <c r="E3316" t="s">
        <v>161</v>
      </c>
      <c r="F3316">
        <v>3.5495607418581951E-4</v>
      </c>
      <c r="G3316">
        <v>51</v>
      </c>
      <c r="H3316">
        <v>1.8102759783476793E-2</v>
      </c>
      <c r="I3316">
        <v>79.900000000000006</v>
      </c>
      <c r="J3316">
        <v>2.8360990327446982E-2</v>
      </c>
      <c r="K3316">
        <v>70.635000000000005</v>
      </c>
      <c r="L3316">
        <v>2.5072322300115364E-2</v>
      </c>
      <c r="M3316" s="41">
        <v>-7.3129110038280487E-2</v>
      </c>
      <c r="N3316" s="41">
        <v>-2.5957621807890848E-5</v>
      </c>
    </row>
    <row r="3317" spans="1:14" x14ac:dyDescent="0.25">
      <c r="A3317">
        <v>7820120</v>
      </c>
      <c r="B3317" t="s">
        <v>28</v>
      </c>
      <c r="C3317" t="s">
        <v>4</v>
      </c>
      <c r="D3317" t="s">
        <v>160</v>
      </c>
      <c r="E3317" t="s">
        <v>931</v>
      </c>
      <c r="F3317">
        <v>2.6621705563936461E-4</v>
      </c>
      <c r="G3317">
        <v>38.6</v>
      </c>
      <c r="H3317">
        <v>1.0275978347679474E-2</v>
      </c>
      <c r="I3317">
        <v>85.9</v>
      </c>
      <c r="J3317">
        <v>2.2868045079421421E-2</v>
      </c>
      <c r="K3317">
        <v>71.745000000000005</v>
      </c>
      <c r="L3317">
        <v>1.9099742656846216E-2</v>
      </c>
      <c r="M3317" s="41">
        <v>2.2523391991853714E-2</v>
      </c>
      <c r="N3317" s="41">
        <v>5.9961110990825398E-6</v>
      </c>
    </row>
    <row r="3318" spans="1:14" x14ac:dyDescent="0.25">
      <c r="A3318">
        <v>7820120</v>
      </c>
      <c r="B3318" t="s">
        <v>28</v>
      </c>
      <c r="C3318" t="s">
        <v>4</v>
      </c>
      <c r="D3318" t="s">
        <v>160</v>
      </c>
      <c r="E3318" t="s">
        <v>932</v>
      </c>
      <c r="F3318">
        <v>7.9865116691809387E-4</v>
      </c>
      <c r="G3318">
        <v>25.4</v>
      </c>
      <c r="H3318">
        <v>2.0285739639719583E-2</v>
      </c>
      <c r="I3318">
        <v>84.5</v>
      </c>
      <c r="J3318">
        <v>6.7486023604578935E-2</v>
      </c>
      <c r="K3318">
        <v>65.34</v>
      </c>
      <c r="L3318">
        <v>5.2183867246428255E-2</v>
      </c>
      <c r="M3318" s="41">
        <v>-1.2234275229275227E-2</v>
      </c>
      <c r="N3318" s="41">
        <v>-9.7709181882577896E-6</v>
      </c>
    </row>
    <row r="3319" spans="1:14" x14ac:dyDescent="0.25">
      <c r="A3319">
        <v>7820120</v>
      </c>
      <c r="B3319" t="s">
        <v>28</v>
      </c>
      <c r="C3319" t="s">
        <v>4</v>
      </c>
      <c r="D3319" t="s">
        <v>160</v>
      </c>
      <c r="E3319" t="s">
        <v>933</v>
      </c>
      <c r="F3319">
        <v>6.2117312982518417E-4</v>
      </c>
      <c r="G3319">
        <v>45.2</v>
      </c>
      <c r="H3319">
        <v>2.8077025468098326E-2</v>
      </c>
      <c r="I3319">
        <v>92.8</v>
      </c>
      <c r="J3319">
        <v>5.7644866447777089E-2</v>
      </c>
      <c r="K3319">
        <v>75.430000000000007</v>
      </c>
      <c r="L3319">
        <v>4.6855089182713645E-2</v>
      </c>
      <c r="M3319" s="41">
        <v>4.1074898093938828E-2</v>
      </c>
      <c r="N3319" s="41">
        <v>2.5514623006262475E-5</v>
      </c>
    </row>
    <row r="3320" spans="1:14" x14ac:dyDescent="0.25">
      <c r="A3320">
        <v>7820120</v>
      </c>
      <c r="B3320" t="s">
        <v>28</v>
      </c>
      <c r="C3320" t="s">
        <v>4</v>
      </c>
      <c r="D3320" t="s">
        <v>160</v>
      </c>
      <c r="E3320" t="s">
        <v>934</v>
      </c>
      <c r="F3320">
        <v>6.2117312982518417E-4</v>
      </c>
      <c r="G3320">
        <v>42.5</v>
      </c>
      <c r="H3320">
        <v>2.6399858017570329E-2</v>
      </c>
      <c r="I3320">
        <v>89</v>
      </c>
      <c r="J3320">
        <v>5.5284408554441389E-2</v>
      </c>
      <c r="K3320">
        <v>65.054999999999993</v>
      </c>
      <c r="L3320">
        <v>4.0410417960777351E-2</v>
      </c>
      <c r="M3320" s="41">
        <v>-6.0349232517182827E-3</v>
      </c>
      <c r="N3320" s="41">
        <v>-3.7487321645246234E-6</v>
      </c>
    </row>
    <row r="3321" spans="1:14" x14ac:dyDescent="0.25">
      <c r="A3321">
        <v>7820120</v>
      </c>
      <c r="B3321" t="s">
        <v>28</v>
      </c>
      <c r="C3321" t="s">
        <v>4</v>
      </c>
      <c r="D3321" t="s">
        <v>160</v>
      </c>
      <c r="E3321" t="s">
        <v>935</v>
      </c>
      <c r="F3321">
        <v>1.3310852781968231E-3</v>
      </c>
      <c r="G3321">
        <v>38</v>
      </c>
      <c r="H3321">
        <v>5.058124057147928E-2</v>
      </c>
      <c r="I3321">
        <v>86</v>
      </c>
      <c r="J3321">
        <v>0.11447333392492678</v>
      </c>
      <c r="K3321">
        <v>70.47</v>
      </c>
      <c r="L3321">
        <v>9.3801579554530126E-2</v>
      </c>
      <c r="M3321" s="41">
        <v>-4.175524041056633E-2</v>
      </c>
      <c r="N3321" s="41">
        <v>-5.5579785798073913E-5</v>
      </c>
    </row>
    <row r="3322" spans="1:14" x14ac:dyDescent="0.25">
      <c r="A3322">
        <v>7820120</v>
      </c>
      <c r="B3322" t="s">
        <v>28</v>
      </c>
      <c r="C3322" t="s">
        <v>4</v>
      </c>
      <c r="D3322" t="s">
        <v>160</v>
      </c>
      <c r="E3322" t="s">
        <v>936</v>
      </c>
      <c r="F3322">
        <v>5.3243411127872921E-4</v>
      </c>
      <c r="G3322">
        <v>47.7</v>
      </c>
      <c r="H3322">
        <v>2.5397107107995386E-2</v>
      </c>
      <c r="I3322">
        <v>95.5</v>
      </c>
      <c r="J3322">
        <v>5.084745762711864E-2</v>
      </c>
      <c r="K3322">
        <v>77.995000000000005</v>
      </c>
      <c r="L3322">
        <v>4.1527198509184488E-2</v>
      </c>
      <c r="M3322" s="41">
        <v>7.9710915684700012E-2</v>
      </c>
      <c r="N3322" s="41">
        <v>4.2440810551796967E-5</v>
      </c>
    </row>
    <row r="3323" spans="1:14" x14ac:dyDescent="0.25">
      <c r="A3323">
        <v>7820120</v>
      </c>
      <c r="B3323" t="s">
        <v>28</v>
      </c>
      <c r="C3323" t="s">
        <v>4</v>
      </c>
      <c r="D3323" t="s">
        <v>160</v>
      </c>
      <c r="E3323" t="s">
        <v>937</v>
      </c>
      <c r="F3323">
        <v>9.7612920401100368E-4</v>
      </c>
      <c r="G3323">
        <v>31.3</v>
      </c>
      <c r="H3323">
        <v>3.0552844085544414E-2</v>
      </c>
      <c r="I3323">
        <v>86.5</v>
      </c>
      <c r="J3323">
        <v>8.4435176146951813E-2</v>
      </c>
      <c r="K3323">
        <v>69.444999999999993</v>
      </c>
      <c r="L3323">
        <v>6.778729257254415E-2</v>
      </c>
      <c r="M3323" s="41">
        <v>6.3356468454003334E-3</v>
      </c>
      <c r="N3323" s="41">
        <v>6.1844099120954538E-6</v>
      </c>
    </row>
    <row r="3324" spans="1:14" x14ac:dyDescent="0.25">
      <c r="A3324">
        <v>7820120</v>
      </c>
      <c r="B3324" t="s">
        <v>28</v>
      </c>
      <c r="C3324" t="s">
        <v>4</v>
      </c>
      <c r="D3324" t="s">
        <v>160</v>
      </c>
      <c r="E3324" t="s">
        <v>324</v>
      </c>
      <c r="F3324">
        <v>2.6621705563936461E-4</v>
      </c>
      <c r="G3324">
        <v>47.7</v>
      </c>
      <c r="H3324">
        <v>1.2698553553997693E-2</v>
      </c>
      <c r="I3324">
        <v>87.5</v>
      </c>
      <c r="J3324">
        <v>2.3293992368444403E-2</v>
      </c>
      <c r="K3324">
        <v>74.375</v>
      </c>
      <c r="L3324">
        <v>1.9799893513177742E-2</v>
      </c>
      <c r="M3324" s="41">
        <v>0</v>
      </c>
      <c r="N3324" s="41">
        <v>0</v>
      </c>
    </row>
    <row r="3325" spans="1:14" x14ac:dyDescent="0.25">
      <c r="A3325">
        <v>7820120</v>
      </c>
      <c r="B3325" t="s">
        <v>28</v>
      </c>
      <c r="C3325" t="s">
        <v>4</v>
      </c>
      <c r="D3325" t="s">
        <v>160</v>
      </c>
      <c r="E3325" t="s">
        <v>162</v>
      </c>
      <c r="F3325">
        <v>7.0991214837163902E-4</v>
      </c>
      <c r="G3325">
        <v>34.1</v>
      </c>
      <c r="H3325">
        <v>2.4208004259472893E-2</v>
      </c>
      <c r="I3325">
        <v>81.5</v>
      </c>
      <c r="J3325">
        <v>5.785784009228858E-2</v>
      </c>
      <c r="K3325">
        <v>67.85499999999999</v>
      </c>
      <c r="L3325">
        <v>4.8171088827757558E-2</v>
      </c>
      <c r="M3325" s="41">
        <v>-3.6220040172338486E-2</v>
      </c>
      <c r="N3325" s="41">
        <v>-2.5713046532851885E-5</v>
      </c>
    </row>
    <row r="3326" spans="1:14" x14ac:dyDescent="0.25">
      <c r="A3326">
        <v>7820120</v>
      </c>
      <c r="B3326" t="s">
        <v>28</v>
      </c>
      <c r="C3326" t="s">
        <v>4</v>
      </c>
      <c r="D3326" t="s">
        <v>160</v>
      </c>
      <c r="E3326" t="s">
        <v>256</v>
      </c>
      <c r="F3326">
        <v>9.7612920401100368E-4</v>
      </c>
      <c r="G3326">
        <v>48.7</v>
      </c>
      <c r="H3326">
        <v>4.7537492235335883E-2</v>
      </c>
      <c r="I3326">
        <v>93.4</v>
      </c>
      <c r="J3326">
        <v>9.1170467654627746E-2</v>
      </c>
      <c r="K3326">
        <v>76.004999999999995</v>
      </c>
      <c r="L3326">
        <v>7.4190700150856326E-2</v>
      </c>
      <c r="M3326" s="41">
        <v>9.2339880764484406E-2</v>
      </c>
      <c r="N3326" s="41">
        <v>9.0135654309107157E-5</v>
      </c>
    </row>
    <row r="3327" spans="1:14" x14ac:dyDescent="0.25">
      <c r="A3327">
        <v>7820120</v>
      </c>
      <c r="B3327" t="s">
        <v>28</v>
      </c>
      <c r="C3327" t="s">
        <v>4</v>
      </c>
      <c r="D3327" t="s">
        <v>160</v>
      </c>
      <c r="E3327" t="s">
        <v>938</v>
      </c>
      <c r="F3327">
        <v>4.4369509273227436E-4</v>
      </c>
      <c r="G3327">
        <v>33</v>
      </c>
      <c r="H3327">
        <v>1.4641938060165054E-2</v>
      </c>
      <c r="I3327">
        <v>80.8</v>
      </c>
      <c r="J3327">
        <v>3.5850563492767766E-2</v>
      </c>
      <c r="K3327">
        <v>66.965000000000003</v>
      </c>
      <c r="L3327">
        <v>2.9712041884816753E-2</v>
      </c>
      <c r="M3327" s="41">
        <v>-1.1913381516933441E-2</v>
      </c>
      <c r="N3327" s="41">
        <v>-5.2859089169107462E-6</v>
      </c>
    </row>
    <row r="3328" spans="1:14" x14ac:dyDescent="0.25">
      <c r="A3328">
        <v>7820120</v>
      </c>
      <c r="B3328" t="s">
        <v>28</v>
      </c>
      <c r="C3328" t="s">
        <v>4</v>
      </c>
      <c r="D3328" t="s">
        <v>160</v>
      </c>
      <c r="E3328" t="s">
        <v>325</v>
      </c>
      <c r="F3328">
        <v>3.5495607418581951E-4</v>
      </c>
      <c r="G3328">
        <v>36</v>
      </c>
      <c r="H3328">
        <v>1.2778418670689502E-2</v>
      </c>
      <c r="I3328">
        <v>93</v>
      </c>
      <c r="J3328">
        <v>3.3010914899281214E-2</v>
      </c>
      <c r="K3328">
        <v>68.214999999999989</v>
      </c>
      <c r="L3328">
        <v>2.4213328600585674E-2</v>
      </c>
      <c r="M3328" s="41">
        <v>4.935435950756073E-2</v>
      </c>
      <c r="N3328" s="41">
        <v>1.7518629694759332E-5</v>
      </c>
    </row>
    <row r="3329" spans="1:14" x14ac:dyDescent="0.25">
      <c r="A3329">
        <v>7820120</v>
      </c>
      <c r="B3329" t="s">
        <v>28</v>
      </c>
      <c r="C3329" t="s">
        <v>4</v>
      </c>
      <c r="D3329" t="s">
        <v>160</v>
      </c>
      <c r="E3329" t="s">
        <v>939</v>
      </c>
      <c r="F3329">
        <v>1.3310852781968231E-3</v>
      </c>
      <c r="G3329">
        <v>44.4</v>
      </c>
      <c r="H3329">
        <v>5.9100186351938942E-2</v>
      </c>
      <c r="I3329">
        <v>89.2</v>
      </c>
      <c r="J3329">
        <v>0.11873280681515662</v>
      </c>
      <c r="K3329">
        <v>74.304999999999993</v>
      </c>
      <c r="L3329">
        <v>9.8906291596414925E-2</v>
      </c>
      <c r="M3329" s="41">
        <v>2.3890350013971329E-2</v>
      </c>
      <c r="N3329" s="41">
        <v>3.1800093194566505E-5</v>
      </c>
    </row>
    <row r="3330" spans="1:14" x14ac:dyDescent="0.25">
      <c r="A3330">
        <v>7820120</v>
      </c>
      <c r="B3330" t="s">
        <v>28</v>
      </c>
      <c r="C3330" t="s">
        <v>4</v>
      </c>
      <c r="D3330" t="s">
        <v>160</v>
      </c>
      <c r="E3330" t="s">
        <v>409</v>
      </c>
      <c r="F3330">
        <v>7.9865116691809387E-4</v>
      </c>
      <c r="G3330">
        <v>35.6</v>
      </c>
      <c r="H3330">
        <v>2.8431981542284143E-2</v>
      </c>
      <c r="I3330">
        <v>93.7</v>
      </c>
      <c r="J3330">
        <v>7.4833614340225396E-2</v>
      </c>
      <c r="K3330">
        <v>71.365000000000009</v>
      </c>
      <c r="L3330">
        <v>5.6995740527109776E-2</v>
      </c>
      <c r="M3330" s="41">
        <v>3.9227843284606934E-2</v>
      </c>
      <c r="N3330" s="41">
        <v>3.1329362814931437E-5</v>
      </c>
    </row>
    <row r="3331" spans="1:14" x14ac:dyDescent="0.25">
      <c r="A3331">
        <v>7820120</v>
      </c>
      <c r="B3331" t="s">
        <v>28</v>
      </c>
      <c r="C3331" t="s">
        <v>4</v>
      </c>
      <c r="D3331" t="s">
        <v>160</v>
      </c>
      <c r="E3331" t="s">
        <v>257</v>
      </c>
      <c r="F3331">
        <v>1.508563315289733E-3</v>
      </c>
      <c r="G3331">
        <v>33.6</v>
      </c>
      <c r="H3331">
        <v>5.0687727393735033E-2</v>
      </c>
      <c r="I3331">
        <v>88.2</v>
      </c>
      <c r="J3331">
        <v>0.13305528440855446</v>
      </c>
      <c r="K3331">
        <v>63.534999999999997</v>
      </c>
      <c r="L3331">
        <v>9.5846570236933187E-2</v>
      </c>
      <c r="M3331" s="41">
        <v>2.994103915989399E-2</v>
      </c>
      <c r="N3331" s="41">
        <v>4.5167953298269401E-5</v>
      </c>
    </row>
    <row r="3332" spans="1:14" x14ac:dyDescent="0.25">
      <c r="A3332">
        <v>7820120</v>
      </c>
      <c r="B3332" t="s">
        <v>28</v>
      </c>
      <c r="C3332" t="s">
        <v>4</v>
      </c>
      <c r="D3332" t="s">
        <v>160</v>
      </c>
      <c r="E3332" t="s">
        <v>326</v>
      </c>
      <c r="F3332">
        <v>2.6621705563936461E-4</v>
      </c>
      <c r="G3332">
        <v>41.7</v>
      </c>
      <c r="H3332">
        <v>1.1101251220161505E-2</v>
      </c>
      <c r="I3332">
        <v>83.9</v>
      </c>
      <c r="J3332">
        <v>2.2335610968142693E-2</v>
      </c>
      <c r="K3332">
        <v>68.789999999999992</v>
      </c>
      <c r="L3332">
        <v>1.8313071257431889E-2</v>
      </c>
      <c r="M3332" s="41">
        <v>-1.0163959115743637E-2</v>
      </c>
      <c r="N3332" s="41">
        <v>-2.705819269432151E-6</v>
      </c>
    </row>
    <row r="3333" spans="1:14" x14ac:dyDescent="0.25">
      <c r="A3333">
        <v>7820120</v>
      </c>
      <c r="B3333" t="s">
        <v>28</v>
      </c>
      <c r="C3333" t="s">
        <v>4</v>
      </c>
      <c r="D3333" t="s">
        <v>160</v>
      </c>
      <c r="E3333" t="s">
        <v>940</v>
      </c>
      <c r="F3333">
        <v>9.7612920401100368E-4</v>
      </c>
      <c r="G3333">
        <v>34.200000000000003</v>
      </c>
      <c r="H3333">
        <v>3.3383618777176327E-2</v>
      </c>
      <c r="I3333">
        <v>95.5</v>
      </c>
      <c r="J3333">
        <v>9.3220338983050849E-2</v>
      </c>
      <c r="K3333">
        <v>71.984999999999999</v>
      </c>
      <c r="L3333">
        <v>7.0266660750732096E-2</v>
      </c>
      <c r="M3333" s="41">
        <v>7.4519641697406769E-2</v>
      </c>
      <c r="N3333" s="41">
        <v>7.2740798533274862E-5</v>
      </c>
    </row>
    <row r="3334" spans="1:14" x14ac:dyDescent="0.25">
      <c r="A3334">
        <v>7820120</v>
      </c>
      <c r="B3334" t="s">
        <v>28</v>
      </c>
      <c r="C3334" t="s">
        <v>4</v>
      </c>
      <c r="D3334" t="s">
        <v>160</v>
      </c>
      <c r="E3334" t="s">
        <v>327</v>
      </c>
      <c r="F3334">
        <v>1.7747803709290975E-4</v>
      </c>
      <c r="G3334">
        <v>50.8</v>
      </c>
      <c r="H3334">
        <v>9.0158842843198143E-3</v>
      </c>
      <c r="I3334">
        <v>99.5</v>
      </c>
      <c r="J3334">
        <v>1.7659064690744519E-2</v>
      </c>
      <c r="K3334">
        <v>82.204999999999998</v>
      </c>
      <c r="L3334">
        <v>1.4589582039222646E-2</v>
      </c>
      <c r="M3334" s="41">
        <v>0.18354372680187225</v>
      </c>
      <c r="N3334" s="41">
        <v>3.2574980353513576E-5</v>
      </c>
    </row>
    <row r="3335" spans="1:14" x14ac:dyDescent="0.25">
      <c r="A3335">
        <v>7820120</v>
      </c>
      <c r="B3335" t="s">
        <v>28</v>
      </c>
      <c r="C3335" t="s">
        <v>4</v>
      </c>
      <c r="D3335" t="s">
        <v>160</v>
      </c>
      <c r="E3335" t="s">
        <v>328</v>
      </c>
      <c r="F3335">
        <v>3.5495607418581951E-4</v>
      </c>
      <c r="G3335">
        <v>26.5</v>
      </c>
      <c r="H3335">
        <v>9.4063359659242174E-3</v>
      </c>
      <c r="I3335">
        <v>73.3</v>
      </c>
      <c r="J3335">
        <v>2.601828023782057E-2</v>
      </c>
      <c r="K3335">
        <v>61.889999999999993</v>
      </c>
      <c r="L3335">
        <v>2.1968231431360369E-2</v>
      </c>
      <c r="M3335" s="41">
        <v>-0.10428395122289658</v>
      </c>
      <c r="N3335" s="41">
        <v>-3.7016221926664863E-5</v>
      </c>
    </row>
    <row r="3336" spans="1:14" x14ac:dyDescent="0.25">
      <c r="A3336">
        <v>7820120</v>
      </c>
      <c r="B3336" t="s">
        <v>28</v>
      </c>
      <c r="C3336" t="s">
        <v>4</v>
      </c>
      <c r="D3336" t="s">
        <v>1445</v>
      </c>
      <c r="E3336" t="s">
        <v>1868</v>
      </c>
      <c r="F3336">
        <v>8.8739018546454877E-5</v>
      </c>
      <c r="G3336">
        <v>58.7</v>
      </c>
      <c r="H3336">
        <v>5.2089803886769016E-3</v>
      </c>
      <c r="I3336">
        <v>86.4</v>
      </c>
      <c r="J3336">
        <v>7.6670512024137015E-3</v>
      </c>
      <c r="K3336">
        <v>74.389999999999986</v>
      </c>
      <c r="L3336">
        <v>6.6012955896707767E-3</v>
      </c>
      <c r="M3336" s="41">
        <v>5.7511895895004272E-2</v>
      </c>
      <c r="N3336" s="41">
        <v>5.1035491964685664E-6</v>
      </c>
    </row>
    <row r="3337" spans="1:14" x14ac:dyDescent="0.25">
      <c r="A3337">
        <v>7820120</v>
      </c>
      <c r="B3337" t="s">
        <v>28</v>
      </c>
      <c r="C3337" t="s">
        <v>4</v>
      </c>
      <c r="D3337" t="s">
        <v>163</v>
      </c>
      <c r="E3337" t="s">
        <v>546</v>
      </c>
      <c r="F3337">
        <v>2.6621705563936461E-4</v>
      </c>
      <c r="G3337">
        <v>67.599999999999994</v>
      </c>
      <c r="H3337">
        <v>1.7996272961221044E-2</v>
      </c>
      <c r="I3337">
        <v>88.4</v>
      </c>
      <c r="J3337">
        <v>2.3533587718519832E-2</v>
      </c>
      <c r="K3337">
        <v>81.31</v>
      </c>
      <c r="L3337">
        <v>2.1646108794036736E-2</v>
      </c>
      <c r="M3337" s="41">
        <v>-3.9535676478408277E-4</v>
      </c>
      <c r="N3337" s="41">
        <v>-1.0525071384792335E-7</v>
      </c>
    </row>
    <row r="3338" spans="1:14" x14ac:dyDescent="0.25">
      <c r="A3338">
        <v>7820120</v>
      </c>
      <c r="B3338" t="s">
        <v>28</v>
      </c>
      <c r="C3338" t="s">
        <v>4</v>
      </c>
      <c r="D3338" t="s">
        <v>163</v>
      </c>
      <c r="E3338" t="s">
        <v>547</v>
      </c>
      <c r="F3338">
        <v>8.8739018546454877E-5</v>
      </c>
      <c r="G3338">
        <v>86.8</v>
      </c>
      <c r="H3338">
        <v>7.702546809832283E-3</v>
      </c>
      <c r="I3338">
        <v>97</v>
      </c>
      <c r="J3338">
        <v>8.6076847990061225E-3</v>
      </c>
      <c r="K3338">
        <v>87.899999999999991</v>
      </c>
      <c r="L3338">
        <v>7.8001597302333834E-3</v>
      </c>
      <c r="M3338" s="41">
        <v>0.13274307548999786</v>
      </c>
      <c r="N3338" s="41">
        <v>1.1779490237820381E-5</v>
      </c>
    </row>
    <row r="3339" spans="1:14" x14ac:dyDescent="0.25">
      <c r="A3339">
        <v>7820120</v>
      </c>
      <c r="B3339" t="s">
        <v>28</v>
      </c>
      <c r="C3339" t="s">
        <v>4</v>
      </c>
      <c r="D3339" t="s">
        <v>163</v>
      </c>
      <c r="E3339" t="s">
        <v>1063</v>
      </c>
      <c r="F3339">
        <v>6.2117312982518417E-4</v>
      </c>
      <c r="G3339">
        <v>47.1</v>
      </c>
      <c r="H3339">
        <v>2.9257254414766176E-2</v>
      </c>
      <c r="I3339">
        <v>97.7</v>
      </c>
      <c r="J3339">
        <v>6.0688614783920493E-2</v>
      </c>
      <c r="K3339">
        <v>65.105000000000004</v>
      </c>
      <c r="L3339">
        <v>4.0441476617268615E-2</v>
      </c>
      <c r="M3339" s="41">
        <v>5.2478231489658356E-2</v>
      </c>
      <c r="N3339" s="41">
        <v>3.2598067302121621E-5</v>
      </c>
    </row>
    <row r="3340" spans="1:14" x14ac:dyDescent="0.25">
      <c r="A3340">
        <v>7820120</v>
      </c>
      <c r="B3340" t="s">
        <v>28</v>
      </c>
      <c r="C3340" t="s">
        <v>4</v>
      </c>
      <c r="D3340" t="s">
        <v>163</v>
      </c>
      <c r="E3340" t="s">
        <v>164</v>
      </c>
      <c r="F3340">
        <v>4.4369509273227436E-4</v>
      </c>
      <c r="G3340">
        <v>56.8</v>
      </c>
      <c r="H3340">
        <v>2.5201881267193183E-2</v>
      </c>
      <c r="I3340">
        <v>82.6</v>
      </c>
      <c r="J3340">
        <v>3.6649214659685861E-2</v>
      </c>
      <c r="K3340">
        <v>66.989999999999995</v>
      </c>
      <c r="L3340">
        <v>2.9723134262135058E-2</v>
      </c>
      <c r="M3340" s="41">
        <v>-1.4926900621503592E-3</v>
      </c>
      <c r="N3340" s="41">
        <v>-6.6229925554634794E-7</v>
      </c>
    </row>
    <row r="3341" spans="1:14" x14ac:dyDescent="0.25">
      <c r="A3341">
        <v>7820120</v>
      </c>
      <c r="B3341" t="s">
        <v>28</v>
      </c>
      <c r="C3341" t="s">
        <v>4</v>
      </c>
      <c r="D3341" t="s">
        <v>163</v>
      </c>
      <c r="E3341" t="s">
        <v>548</v>
      </c>
      <c r="F3341">
        <v>1.7747803709290975E-4</v>
      </c>
      <c r="G3341">
        <v>72.599999999999994</v>
      </c>
      <c r="H3341">
        <v>1.2884905492945247E-2</v>
      </c>
      <c r="I3341">
        <v>97</v>
      </c>
      <c r="J3341">
        <v>1.7215369598012245E-2</v>
      </c>
      <c r="K3341">
        <v>84.259999999999991</v>
      </c>
      <c r="L3341">
        <v>1.4954299405448575E-2</v>
      </c>
      <c r="M3341" s="41">
        <v>8.9638851583003998E-2</v>
      </c>
      <c r="N3341" s="41">
        <v>1.5908927426214216E-5</v>
      </c>
    </row>
    <row r="3342" spans="1:14" x14ac:dyDescent="0.25">
      <c r="A3342">
        <v>7820120</v>
      </c>
      <c r="B3342" t="s">
        <v>28</v>
      </c>
      <c r="C3342" t="s">
        <v>4</v>
      </c>
      <c r="D3342" t="s">
        <v>163</v>
      </c>
      <c r="E3342" t="s">
        <v>1064</v>
      </c>
      <c r="F3342">
        <v>2.6621705563936461E-4</v>
      </c>
      <c r="G3342">
        <v>69.5</v>
      </c>
      <c r="H3342">
        <v>1.8502085366935841E-2</v>
      </c>
      <c r="I3342">
        <v>94.9</v>
      </c>
      <c r="J3342">
        <v>2.5263998580175702E-2</v>
      </c>
      <c r="K3342">
        <v>83.02</v>
      </c>
      <c r="L3342">
        <v>2.2101339959180049E-2</v>
      </c>
      <c r="M3342" s="41">
        <v>4.1768532246351242E-2</v>
      </c>
      <c r="N3342" s="41">
        <v>1.1119495673001484E-5</v>
      </c>
    </row>
    <row r="3343" spans="1:14" x14ac:dyDescent="0.25">
      <c r="A3343">
        <v>7820120</v>
      </c>
      <c r="B3343" t="s">
        <v>28</v>
      </c>
      <c r="C3343" t="s">
        <v>4</v>
      </c>
      <c r="D3343" t="s">
        <v>163</v>
      </c>
      <c r="E3343" t="s">
        <v>549</v>
      </c>
      <c r="F3343">
        <v>4.4369509273227436E-4</v>
      </c>
      <c r="G3343">
        <v>71</v>
      </c>
      <c r="H3343">
        <v>3.1502351583991478E-2</v>
      </c>
      <c r="I3343">
        <v>85</v>
      </c>
      <c r="J3343">
        <v>3.7714082882243323E-2</v>
      </c>
      <c r="K3343">
        <v>79.569999999999993</v>
      </c>
      <c r="L3343">
        <v>3.5304818528707066E-2</v>
      </c>
      <c r="M3343" s="41">
        <v>5.9740748256444931E-3</v>
      </c>
      <c r="N3343" s="41">
        <v>2.6506676837538793E-6</v>
      </c>
    </row>
    <row r="3344" spans="1:14" x14ac:dyDescent="0.25">
      <c r="A3344">
        <v>7820120</v>
      </c>
      <c r="B3344" t="s">
        <v>28</v>
      </c>
      <c r="C3344" t="s">
        <v>4</v>
      </c>
      <c r="D3344" t="s">
        <v>163</v>
      </c>
      <c r="E3344" t="s">
        <v>165</v>
      </c>
      <c r="F3344">
        <v>1.7747803709290975E-4</v>
      </c>
      <c r="G3344">
        <v>45.7</v>
      </c>
      <c r="H3344">
        <v>8.1107462951459756E-3</v>
      </c>
      <c r="I3344">
        <v>88.1</v>
      </c>
      <c r="J3344">
        <v>1.5635815067885347E-2</v>
      </c>
      <c r="K3344">
        <v>68.865000000000009</v>
      </c>
      <c r="L3344">
        <v>1.2222025024403232E-2</v>
      </c>
      <c r="M3344" s="41">
        <v>-4.180720541626215E-3</v>
      </c>
      <c r="N3344" s="41">
        <v>-7.4198607536182711E-7</v>
      </c>
    </row>
    <row r="3345" spans="1:14" x14ac:dyDescent="0.25">
      <c r="A3345">
        <v>7820120</v>
      </c>
      <c r="B3345" t="s">
        <v>28</v>
      </c>
      <c r="C3345" t="s">
        <v>4</v>
      </c>
      <c r="D3345" t="s">
        <v>163</v>
      </c>
      <c r="E3345" t="s">
        <v>550</v>
      </c>
      <c r="F3345">
        <v>3.5495607418581951E-4</v>
      </c>
      <c r="G3345">
        <v>62.4</v>
      </c>
      <c r="H3345">
        <v>2.2149259029195137E-2</v>
      </c>
      <c r="I3345">
        <v>87.3</v>
      </c>
      <c r="J3345">
        <v>3.0987665276422043E-2</v>
      </c>
      <c r="K3345">
        <v>69.074999999999989</v>
      </c>
      <c r="L3345">
        <v>2.451859082438548E-2</v>
      </c>
      <c r="M3345" s="41">
        <v>-1.1233414523303509E-2</v>
      </c>
      <c r="N3345" s="41">
        <v>-3.9873687188937828E-6</v>
      </c>
    </row>
    <row r="3346" spans="1:14" x14ac:dyDescent="0.25">
      <c r="A3346">
        <v>7820120</v>
      </c>
      <c r="B3346" t="s">
        <v>28</v>
      </c>
      <c r="C3346" t="s">
        <v>4</v>
      </c>
      <c r="D3346" t="s">
        <v>163</v>
      </c>
      <c r="E3346" t="s">
        <v>410</v>
      </c>
      <c r="F3346">
        <v>1.0648682225574584E-3</v>
      </c>
      <c r="G3346">
        <v>38.200000000000003</v>
      </c>
      <c r="H3346">
        <v>4.0677966101694912E-2</v>
      </c>
      <c r="I3346">
        <v>82</v>
      </c>
      <c r="J3346">
        <v>8.7319194249711587E-2</v>
      </c>
      <c r="K3346">
        <v>63.009999999999991</v>
      </c>
      <c r="L3346">
        <v>6.709734670334544E-2</v>
      </c>
      <c r="M3346" s="41">
        <v>-4.7805394977331161E-2</v>
      </c>
      <c r="N3346" s="41">
        <v>-5.0906445978167885E-5</v>
      </c>
    </row>
    <row r="3347" spans="1:14" x14ac:dyDescent="0.25">
      <c r="A3347">
        <v>7820120</v>
      </c>
      <c r="B3347" t="s">
        <v>28</v>
      </c>
      <c r="C3347" t="s">
        <v>4</v>
      </c>
      <c r="D3347" t="s">
        <v>163</v>
      </c>
      <c r="E3347" t="s">
        <v>166</v>
      </c>
      <c r="F3347">
        <v>3.5495607418581951E-4</v>
      </c>
      <c r="G3347">
        <v>42.9</v>
      </c>
      <c r="H3347">
        <v>1.5227615582571656E-2</v>
      </c>
      <c r="I3347">
        <v>77.7</v>
      </c>
      <c r="J3347">
        <v>2.7580086964238176E-2</v>
      </c>
      <c r="K3347">
        <v>55.924999999999997</v>
      </c>
      <c r="L3347">
        <v>1.9850918448841955E-2</v>
      </c>
      <c r="M3347" s="41">
        <v>-6.545228511095047E-2</v>
      </c>
      <c r="N3347" s="41">
        <v>-2.3232686169473946E-5</v>
      </c>
    </row>
    <row r="3348" spans="1:14" x14ac:dyDescent="0.25">
      <c r="A3348">
        <v>7820120</v>
      </c>
      <c r="B3348" t="s">
        <v>28</v>
      </c>
      <c r="C3348" t="s">
        <v>4</v>
      </c>
      <c r="D3348" t="s">
        <v>163</v>
      </c>
      <c r="E3348" t="s">
        <v>1065</v>
      </c>
      <c r="F3348">
        <v>8.8739018546454877E-5</v>
      </c>
      <c r="G3348">
        <v>76.099999999999994</v>
      </c>
      <c r="H3348">
        <v>6.753039311385216E-3</v>
      </c>
      <c r="I3348">
        <v>77.2</v>
      </c>
      <c r="J3348">
        <v>6.8506522317863172E-3</v>
      </c>
      <c r="K3348">
        <v>76.67</v>
      </c>
      <c r="L3348">
        <v>6.8036205519566954E-3</v>
      </c>
      <c r="M3348" s="41">
        <v>-8.8714122772216797E-2</v>
      </c>
      <c r="N3348" s="41">
        <v>-7.8724041860162215E-6</v>
      </c>
    </row>
    <row r="3349" spans="1:14" x14ac:dyDescent="0.25">
      <c r="A3349">
        <v>7820120</v>
      </c>
      <c r="B3349" t="s">
        <v>28</v>
      </c>
      <c r="C3349" t="s">
        <v>4</v>
      </c>
      <c r="D3349" t="s">
        <v>163</v>
      </c>
      <c r="E3349" t="s">
        <v>551</v>
      </c>
      <c r="F3349">
        <v>8.8739018546454877E-5</v>
      </c>
      <c r="G3349">
        <v>65.2</v>
      </c>
      <c r="H3349">
        <v>5.7857840092288585E-3</v>
      </c>
      <c r="I3349">
        <v>82.1</v>
      </c>
      <c r="J3349">
        <v>7.2854734226639453E-3</v>
      </c>
      <c r="K3349">
        <v>67.444999999999993</v>
      </c>
      <c r="L3349">
        <v>5.9850031058656487E-3</v>
      </c>
      <c r="M3349" s="41">
        <v>-7.951519638299942E-2</v>
      </c>
      <c r="N3349" s="41">
        <v>-7.0561004865559877E-6</v>
      </c>
    </row>
    <row r="3350" spans="1:14" x14ac:dyDescent="0.25">
      <c r="A3350">
        <v>7820120</v>
      </c>
      <c r="B3350" t="s">
        <v>28</v>
      </c>
      <c r="C3350" t="s">
        <v>4</v>
      </c>
      <c r="D3350" t="s">
        <v>163</v>
      </c>
      <c r="E3350" t="s">
        <v>552</v>
      </c>
      <c r="F3350">
        <v>2.6621705563936461E-4</v>
      </c>
      <c r="G3350">
        <v>80</v>
      </c>
      <c r="H3350">
        <v>2.1297364451149169E-2</v>
      </c>
      <c r="I3350">
        <v>88.3</v>
      </c>
      <c r="J3350">
        <v>2.3506966012955894E-2</v>
      </c>
      <c r="K3350">
        <v>81.22</v>
      </c>
      <c r="L3350">
        <v>2.1622149259029194E-2</v>
      </c>
      <c r="M3350" s="41">
        <v>1.3206016272306442E-2</v>
      </c>
      <c r="N3350" s="41">
        <v>3.5156667687389585E-6</v>
      </c>
    </row>
    <row r="3351" spans="1:14" x14ac:dyDescent="0.25">
      <c r="A3351">
        <v>7820120</v>
      </c>
      <c r="B3351" t="s">
        <v>28</v>
      </c>
      <c r="C3351" t="s">
        <v>4</v>
      </c>
      <c r="D3351" t="s">
        <v>163</v>
      </c>
      <c r="E3351" t="s">
        <v>167</v>
      </c>
      <c r="F3351">
        <v>4.4369509273227436E-4</v>
      </c>
      <c r="G3351">
        <v>34.200000000000003</v>
      </c>
      <c r="H3351">
        <v>1.5174372171443785E-2</v>
      </c>
      <c r="I3351">
        <v>67.2</v>
      </c>
      <c r="J3351">
        <v>2.9816310231608838E-2</v>
      </c>
      <c r="K3351">
        <v>52.035000000000004</v>
      </c>
      <c r="L3351">
        <v>2.3087674150323898E-2</v>
      </c>
      <c r="M3351" s="41">
        <v>-0.20726293325424194</v>
      </c>
      <c r="N3351" s="41">
        <v>-9.1961546390204073E-5</v>
      </c>
    </row>
    <row r="3352" spans="1:14" x14ac:dyDescent="0.25">
      <c r="A3352">
        <v>7820120</v>
      </c>
      <c r="B3352" t="s">
        <v>28</v>
      </c>
      <c r="C3352" t="s">
        <v>4</v>
      </c>
      <c r="D3352" t="s">
        <v>163</v>
      </c>
      <c r="E3352" t="s">
        <v>168</v>
      </c>
      <c r="F3352">
        <v>8.8739018546454877E-5</v>
      </c>
      <c r="G3352">
        <v>55.4</v>
      </c>
      <c r="H3352">
        <v>4.9161416274735997E-3</v>
      </c>
      <c r="I3352">
        <v>71.7</v>
      </c>
      <c r="J3352">
        <v>6.3625876297808146E-3</v>
      </c>
      <c r="K3352">
        <v>58.67</v>
      </c>
      <c r="L3352">
        <v>5.2063182181205075E-3</v>
      </c>
      <c r="M3352" s="41">
        <v>-0.13675318658351898</v>
      </c>
      <c r="N3352" s="41">
        <v>-1.2135343560521695E-5</v>
      </c>
    </row>
    <row r="3353" spans="1:14" x14ac:dyDescent="0.25">
      <c r="A3353">
        <v>7820120</v>
      </c>
      <c r="B3353" t="s">
        <v>28</v>
      </c>
      <c r="C3353" t="s">
        <v>4</v>
      </c>
      <c r="D3353" t="s">
        <v>163</v>
      </c>
      <c r="E3353" t="s">
        <v>169</v>
      </c>
      <c r="F3353">
        <v>6.2117312982518417E-4</v>
      </c>
      <c r="G3353">
        <v>57.3</v>
      </c>
      <c r="H3353">
        <v>3.5593220338983052E-2</v>
      </c>
      <c r="I3353">
        <v>94.4</v>
      </c>
      <c r="J3353">
        <v>5.863874345549739E-2</v>
      </c>
      <c r="K3353">
        <v>81.41</v>
      </c>
      <c r="L3353">
        <v>5.0569704499068238E-2</v>
      </c>
      <c r="M3353" s="41">
        <v>7.1216240525245667E-2</v>
      </c>
      <c r="N3353" s="41">
        <v>4.423761502144997E-5</v>
      </c>
    </row>
    <row r="3354" spans="1:14" x14ac:dyDescent="0.25">
      <c r="A3354">
        <v>7820120</v>
      </c>
      <c r="B3354" t="s">
        <v>28</v>
      </c>
      <c r="C3354" t="s">
        <v>4</v>
      </c>
      <c r="D3354" t="s">
        <v>163</v>
      </c>
      <c r="E3354" t="s">
        <v>1066</v>
      </c>
      <c r="F3354">
        <v>2.6621705563936461E-4</v>
      </c>
      <c r="G3354">
        <v>45</v>
      </c>
      <c r="H3354">
        <v>1.1979767503771407E-2</v>
      </c>
      <c r="I3354">
        <v>71.2</v>
      </c>
      <c r="J3354">
        <v>1.8954654361522761E-2</v>
      </c>
      <c r="K3354">
        <v>58.72</v>
      </c>
      <c r="L3354">
        <v>1.563226550714349E-2</v>
      </c>
      <c r="M3354" s="41">
        <v>-0.13504701852798462</v>
      </c>
      <c r="N3354" s="41">
        <v>-3.5951819645394785E-5</v>
      </c>
    </row>
    <row r="3355" spans="1:14" x14ac:dyDescent="0.25">
      <c r="A3355">
        <v>7820120</v>
      </c>
      <c r="B3355" t="s">
        <v>28</v>
      </c>
      <c r="C3355" t="s">
        <v>4</v>
      </c>
      <c r="D3355" t="s">
        <v>163</v>
      </c>
      <c r="E3355" t="s">
        <v>1869</v>
      </c>
      <c r="F3355">
        <v>1.7747803709290975E-4</v>
      </c>
      <c r="G3355">
        <v>86.3</v>
      </c>
      <c r="H3355">
        <v>1.5316354601118111E-2</v>
      </c>
      <c r="I3355">
        <v>92.1</v>
      </c>
      <c r="J3355">
        <v>1.6345727216256989E-2</v>
      </c>
      <c r="K3355">
        <v>86.649999999999991</v>
      </c>
      <c r="L3355">
        <v>1.5378471914100628E-2</v>
      </c>
      <c r="M3355" s="41">
        <v>-2.1865414455533028E-2</v>
      </c>
      <c r="N3355" s="41">
        <v>-3.8806308377909362E-6</v>
      </c>
    </row>
    <row r="3356" spans="1:14" x14ac:dyDescent="0.25">
      <c r="A3356">
        <v>7820120</v>
      </c>
      <c r="B3356" t="s">
        <v>28</v>
      </c>
      <c r="C3356" t="s">
        <v>4</v>
      </c>
      <c r="D3356" t="s">
        <v>163</v>
      </c>
      <c r="E3356" t="s">
        <v>170</v>
      </c>
      <c r="F3356">
        <v>7.0991214837163902E-4</v>
      </c>
      <c r="G3356">
        <v>56.4</v>
      </c>
      <c r="H3356">
        <v>4.0039045168160439E-2</v>
      </c>
      <c r="I3356">
        <v>73.7</v>
      </c>
      <c r="J3356">
        <v>5.2320525334989799E-2</v>
      </c>
      <c r="K3356">
        <v>62.91</v>
      </c>
      <c r="L3356">
        <v>4.466057325405981E-2</v>
      </c>
      <c r="M3356" s="41">
        <v>-0.12395819276571274</v>
      </c>
      <c r="N3356" s="41">
        <v>-8.7999426934572895E-5</v>
      </c>
    </row>
    <row r="3357" spans="1:14" x14ac:dyDescent="0.25">
      <c r="A3357">
        <v>7820120</v>
      </c>
      <c r="B3357" t="s">
        <v>28</v>
      </c>
      <c r="C3357" t="s">
        <v>4</v>
      </c>
      <c r="D3357" t="s">
        <v>163</v>
      </c>
      <c r="E3357" t="s">
        <v>1870</v>
      </c>
      <c r="F3357">
        <v>8.8739018546454877E-5</v>
      </c>
      <c r="G3357">
        <v>100</v>
      </c>
      <c r="H3357">
        <v>8.8739018546454881E-3</v>
      </c>
      <c r="I3357">
        <v>89</v>
      </c>
      <c r="J3357">
        <v>7.8977726506344846E-3</v>
      </c>
      <c r="K3357">
        <v>91.95</v>
      </c>
      <c r="L3357">
        <v>8.1595527553465254E-3</v>
      </c>
      <c r="M3357" s="41">
        <v>-3.6549098789691925E-2</v>
      </c>
      <c r="N3357" s="41">
        <v>-3.2433311553546832E-6</v>
      </c>
    </row>
    <row r="3358" spans="1:14" x14ac:dyDescent="0.25">
      <c r="A3358">
        <v>7820120</v>
      </c>
      <c r="B3358" t="s">
        <v>28</v>
      </c>
      <c r="C3358" t="s">
        <v>4</v>
      </c>
      <c r="D3358" t="s">
        <v>163</v>
      </c>
      <c r="E3358" t="s">
        <v>553</v>
      </c>
      <c r="F3358">
        <v>8.8739018546454877E-5</v>
      </c>
      <c r="G3358">
        <v>44</v>
      </c>
      <c r="H3358">
        <v>3.9045168160440147E-3</v>
      </c>
      <c r="I3358">
        <v>88.4</v>
      </c>
      <c r="J3358">
        <v>7.8445292395066119E-3</v>
      </c>
      <c r="K3358">
        <v>58.66</v>
      </c>
      <c r="L3358">
        <v>5.205430827935043E-3</v>
      </c>
      <c r="M3358" s="41">
        <v>1.9352501258254051E-2</v>
      </c>
      <c r="N3358" s="41">
        <v>1.7173219680764976E-6</v>
      </c>
    </row>
    <row r="3359" spans="1:14" x14ac:dyDescent="0.25">
      <c r="A3359">
        <v>7820120</v>
      </c>
      <c r="B3359" t="s">
        <v>28</v>
      </c>
      <c r="C3359" t="s">
        <v>4</v>
      </c>
      <c r="D3359" t="s">
        <v>163</v>
      </c>
      <c r="E3359" t="s">
        <v>1068</v>
      </c>
      <c r="F3359">
        <v>2.6621705563936461E-4</v>
      </c>
      <c r="G3359">
        <v>85.8</v>
      </c>
      <c r="H3359">
        <v>2.2841423373857483E-2</v>
      </c>
      <c r="I3359">
        <v>78.3</v>
      </c>
      <c r="J3359">
        <v>2.0844795456562249E-2</v>
      </c>
      <c r="K3359">
        <v>78.844999999999999</v>
      </c>
      <c r="L3359">
        <v>2.09898837518857E-2</v>
      </c>
      <c r="M3359" s="41">
        <v>-0.1179535761475563</v>
      </c>
      <c r="N3359" s="41">
        <v>-3.1401253744136027E-5</v>
      </c>
    </row>
    <row r="3360" spans="1:14" x14ac:dyDescent="0.25">
      <c r="A3360">
        <v>7820120</v>
      </c>
      <c r="B3360" t="s">
        <v>28</v>
      </c>
      <c r="C3360" t="s">
        <v>4</v>
      </c>
      <c r="D3360" t="s">
        <v>163</v>
      </c>
      <c r="E3360" t="s">
        <v>1871</v>
      </c>
      <c r="F3360">
        <v>8.8739018546454877E-5</v>
      </c>
      <c r="G3360">
        <v>80.400000000000006</v>
      </c>
      <c r="H3360">
        <v>7.134617091134973E-3</v>
      </c>
      <c r="I3360">
        <v>87.6</v>
      </c>
      <c r="J3360">
        <v>7.773538024669447E-3</v>
      </c>
      <c r="K3360">
        <v>80.22</v>
      </c>
      <c r="L3360">
        <v>7.1186440677966098E-3</v>
      </c>
      <c r="M3360" s="41">
        <v>-2.2921343334019184E-3</v>
      </c>
      <c r="N3360" s="41">
        <v>-2.0340175112271883E-7</v>
      </c>
    </row>
    <row r="3361" spans="1:14" x14ac:dyDescent="0.25">
      <c r="A3361">
        <v>7820120</v>
      </c>
      <c r="B3361" t="s">
        <v>28</v>
      </c>
      <c r="C3361" t="s">
        <v>4</v>
      </c>
      <c r="D3361" t="s">
        <v>163</v>
      </c>
      <c r="E3361" t="s">
        <v>554</v>
      </c>
      <c r="F3361">
        <v>8.8739018546454877E-5</v>
      </c>
      <c r="G3361">
        <v>92.1</v>
      </c>
      <c r="H3361">
        <v>8.1728636081284944E-3</v>
      </c>
      <c r="I3361">
        <v>84.9</v>
      </c>
      <c r="J3361">
        <v>7.5339426745940196E-3</v>
      </c>
      <c r="K3361">
        <v>85.325000000000003</v>
      </c>
      <c r="L3361">
        <v>7.5716567574762627E-3</v>
      </c>
      <c r="M3361" s="41">
        <v>-3.9049416780471802E-2</v>
      </c>
      <c r="N3361" s="41">
        <v>-3.4652069199105334E-6</v>
      </c>
    </row>
    <row r="3362" spans="1:14" x14ac:dyDescent="0.25">
      <c r="A3362">
        <v>7820120</v>
      </c>
      <c r="B3362" t="s">
        <v>28</v>
      </c>
      <c r="C3362" t="s">
        <v>4</v>
      </c>
      <c r="D3362" t="s">
        <v>163</v>
      </c>
      <c r="E3362" t="s">
        <v>1872</v>
      </c>
      <c r="F3362">
        <v>8.8739018546454877E-5</v>
      </c>
      <c r="G3362">
        <v>42.4</v>
      </c>
      <c r="H3362">
        <v>3.7625343863696868E-3</v>
      </c>
      <c r="I3362">
        <v>77</v>
      </c>
      <c r="J3362">
        <v>6.832904428077026E-3</v>
      </c>
      <c r="K3362">
        <v>55.010000000000005</v>
      </c>
      <c r="L3362">
        <v>4.8815334102404835E-3</v>
      </c>
      <c r="M3362" s="41">
        <v>-8.98117795586586E-2</v>
      </c>
      <c r="N3362" s="41">
        <v>-7.9698091719459222E-6</v>
      </c>
    </row>
    <row r="3363" spans="1:14" x14ac:dyDescent="0.25">
      <c r="A3363">
        <v>7820120</v>
      </c>
      <c r="B3363" t="s">
        <v>28</v>
      </c>
      <c r="C3363" t="s">
        <v>4</v>
      </c>
      <c r="D3363" t="s">
        <v>163</v>
      </c>
      <c r="E3363" t="s">
        <v>555</v>
      </c>
      <c r="F3363">
        <v>6.2117312982518417E-4</v>
      </c>
      <c r="G3363">
        <v>65.2</v>
      </c>
      <c r="H3363">
        <v>4.0500488064602012E-2</v>
      </c>
      <c r="I3363">
        <v>87.3</v>
      </c>
      <c r="J3363">
        <v>5.422841423373858E-2</v>
      </c>
      <c r="K3363">
        <v>72.375</v>
      </c>
      <c r="L3363">
        <v>4.4957405271097706E-2</v>
      </c>
      <c r="M3363" s="41">
        <v>1.4217729680240154E-2</v>
      </c>
      <c r="N3363" s="41">
        <v>8.8316716444831913E-6</v>
      </c>
    </row>
    <row r="3364" spans="1:14" x14ac:dyDescent="0.25">
      <c r="A3364">
        <v>7820120</v>
      </c>
      <c r="B3364" t="s">
        <v>28</v>
      </c>
      <c r="C3364" t="s">
        <v>4</v>
      </c>
      <c r="D3364" t="s">
        <v>163</v>
      </c>
      <c r="E3364" t="s">
        <v>640</v>
      </c>
      <c r="F3364">
        <v>7.0991214837163902E-4</v>
      </c>
      <c r="G3364">
        <v>60.8</v>
      </c>
      <c r="H3364">
        <v>4.316265862099565E-2</v>
      </c>
      <c r="I3364">
        <v>89.5</v>
      </c>
      <c r="J3364">
        <v>6.3537137279261691E-2</v>
      </c>
      <c r="K3364">
        <v>70.605000000000004</v>
      </c>
      <c r="L3364">
        <v>5.0123347235779575E-2</v>
      </c>
      <c r="M3364" s="41">
        <v>3.8057159632444382E-2</v>
      </c>
      <c r="N3364" s="41">
        <v>2.7017239955591007E-5</v>
      </c>
    </row>
    <row r="3365" spans="1:14" x14ac:dyDescent="0.25">
      <c r="A3365">
        <v>7820120</v>
      </c>
      <c r="B3365" t="s">
        <v>28</v>
      </c>
      <c r="C3365" t="s">
        <v>4</v>
      </c>
      <c r="D3365" t="s">
        <v>163</v>
      </c>
      <c r="E3365" t="s">
        <v>1069</v>
      </c>
      <c r="F3365">
        <v>3.5495607418581951E-4</v>
      </c>
      <c r="G3365">
        <v>46.7</v>
      </c>
      <c r="H3365">
        <v>1.6576448664477772E-2</v>
      </c>
      <c r="I3365">
        <v>77.5</v>
      </c>
      <c r="J3365">
        <v>2.7509095749401011E-2</v>
      </c>
      <c r="K3365">
        <v>57.585000000000001</v>
      </c>
      <c r="L3365">
        <v>2.0440145531990417E-2</v>
      </c>
      <c r="M3365" s="41">
        <v>-7.2555586695671082E-2</v>
      </c>
      <c r="N3365" s="41">
        <v>-2.5754046213744282E-5</v>
      </c>
    </row>
    <row r="3366" spans="1:14" x14ac:dyDescent="0.25">
      <c r="A3366">
        <v>7820120</v>
      </c>
      <c r="B3366" t="s">
        <v>28</v>
      </c>
      <c r="C3366" t="s">
        <v>4</v>
      </c>
      <c r="D3366" t="s">
        <v>163</v>
      </c>
      <c r="E3366" t="s">
        <v>556</v>
      </c>
      <c r="F3366">
        <v>8.8739018546454877E-5</v>
      </c>
      <c r="G3366">
        <v>76.400000000000006</v>
      </c>
      <c r="H3366">
        <v>6.7796610169491532E-3</v>
      </c>
      <c r="I3366">
        <v>100</v>
      </c>
      <c r="J3366">
        <v>8.8739018546454881E-3</v>
      </c>
      <c r="K3366">
        <v>78.39</v>
      </c>
      <c r="L3366">
        <v>6.9562516638565983E-3</v>
      </c>
      <c r="M3366" s="41">
        <v>0</v>
      </c>
      <c r="N3366" s="41">
        <v>0</v>
      </c>
    </row>
    <row r="3367" spans="1:14" x14ac:dyDescent="0.25">
      <c r="A3367">
        <v>7820120</v>
      </c>
      <c r="B3367" t="s">
        <v>28</v>
      </c>
      <c r="C3367" t="s">
        <v>4</v>
      </c>
      <c r="D3367" t="s">
        <v>163</v>
      </c>
      <c r="E3367" t="s">
        <v>1070</v>
      </c>
      <c r="F3367">
        <v>8.8739018546454877E-5</v>
      </c>
      <c r="G3367">
        <v>92.1</v>
      </c>
      <c r="H3367">
        <v>8.1728636081284944E-3</v>
      </c>
      <c r="I3367">
        <v>93.8</v>
      </c>
      <c r="J3367">
        <v>8.3237199396574667E-3</v>
      </c>
      <c r="K3367">
        <v>93.64</v>
      </c>
      <c r="L3367">
        <v>8.3095216966900341E-3</v>
      </c>
      <c r="M3367" s="41">
        <v>1.8322128802537918E-2</v>
      </c>
      <c r="N3367" s="41">
        <v>1.6258877276189473E-6</v>
      </c>
    </row>
    <row r="3368" spans="1:14" x14ac:dyDescent="0.25">
      <c r="A3368">
        <v>7820120</v>
      </c>
      <c r="B3368" t="s">
        <v>28</v>
      </c>
      <c r="C3368" t="s">
        <v>4</v>
      </c>
      <c r="D3368" t="s">
        <v>163</v>
      </c>
      <c r="E3368" t="s">
        <v>641</v>
      </c>
      <c r="F3368">
        <v>8.8739018546454877E-5</v>
      </c>
      <c r="G3368">
        <v>86.3</v>
      </c>
      <c r="H3368">
        <v>7.6581773005590555E-3</v>
      </c>
      <c r="I3368">
        <v>87.9</v>
      </c>
      <c r="J3368">
        <v>7.8001597302333843E-3</v>
      </c>
      <c r="K3368">
        <v>83.649999999999991</v>
      </c>
      <c r="L3368">
        <v>7.4230189014109493E-3</v>
      </c>
      <c r="M3368" s="41">
        <v>-6.3597657717764378E-3</v>
      </c>
      <c r="N3368" s="41">
        <v>-5.6435937277277818E-7</v>
      </c>
    </row>
    <row r="3369" spans="1:14" x14ac:dyDescent="0.25">
      <c r="A3369">
        <v>7820120</v>
      </c>
      <c r="B3369" t="s">
        <v>28</v>
      </c>
      <c r="C3369" t="s">
        <v>4</v>
      </c>
      <c r="D3369" t="s">
        <v>163</v>
      </c>
      <c r="E3369" t="s">
        <v>1071</v>
      </c>
      <c r="F3369">
        <v>8.8739018546454877E-5</v>
      </c>
      <c r="G3369">
        <v>51.1</v>
      </c>
      <c r="H3369">
        <v>4.5345638477238444E-3</v>
      </c>
      <c r="I3369">
        <v>91.5</v>
      </c>
      <c r="J3369">
        <v>8.1196201970006217E-3</v>
      </c>
      <c r="K3369">
        <v>77.59</v>
      </c>
      <c r="L3369">
        <v>6.8852604490194343E-3</v>
      </c>
      <c r="M3369" s="41">
        <v>3.6972574889659882E-2</v>
      </c>
      <c r="N3369" s="41">
        <v>3.2809100088437203E-6</v>
      </c>
    </row>
    <row r="3370" spans="1:14" x14ac:dyDescent="0.25">
      <c r="A3370">
        <v>7820120</v>
      </c>
      <c r="B3370" t="s">
        <v>28</v>
      </c>
      <c r="C3370" t="s">
        <v>4</v>
      </c>
      <c r="D3370" t="s">
        <v>163</v>
      </c>
      <c r="E3370" t="s">
        <v>1072</v>
      </c>
      <c r="F3370">
        <v>8.8739018546454877E-5</v>
      </c>
      <c r="G3370">
        <v>74.2</v>
      </c>
      <c r="H3370">
        <v>6.5844351761469525E-3</v>
      </c>
      <c r="I3370">
        <v>89.7</v>
      </c>
      <c r="J3370">
        <v>7.9598899636170034E-3</v>
      </c>
      <c r="K3370">
        <v>79.959999999999994</v>
      </c>
      <c r="L3370">
        <v>7.0955719229745312E-3</v>
      </c>
      <c r="M3370" s="41">
        <v>5.6300610303878784E-2</v>
      </c>
      <c r="N3370" s="41">
        <v>4.996060901932628E-6</v>
      </c>
    </row>
    <row r="3371" spans="1:14" x14ac:dyDescent="0.25">
      <c r="A3371">
        <v>7820120</v>
      </c>
      <c r="B3371" t="s">
        <v>28</v>
      </c>
      <c r="C3371" t="s">
        <v>4</v>
      </c>
      <c r="D3371" t="s">
        <v>163</v>
      </c>
      <c r="E3371" t="s">
        <v>172</v>
      </c>
      <c r="F3371">
        <v>1.7747803709290975E-4</v>
      </c>
      <c r="G3371">
        <v>46.6</v>
      </c>
      <c r="H3371">
        <v>8.2704765285295957E-3</v>
      </c>
      <c r="I3371">
        <v>78.7</v>
      </c>
      <c r="J3371">
        <v>1.3967521519211998E-2</v>
      </c>
      <c r="K3371">
        <v>62.879999999999995</v>
      </c>
      <c r="L3371">
        <v>1.1159818972402164E-2</v>
      </c>
      <c r="M3371" s="41">
        <v>-7.660752534866333E-2</v>
      </c>
      <c r="N3371" s="41">
        <v>-1.3596153225426094E-5</v>
      </c>
    </row>
    <row r="3372" spans="1:14" x14ac:dyDescent="0.25">
      <c r="A3372">
        <v>7820120</v>
      </c>
      <c r="B3372" t="s">
        <v>28</v>
      </c>
      <c r="C3372" t="s">
        <v>4</v>
      </c>
      <c r="D3372" t="s">
        <v>163</v>
      </c>
      <c r="E3372" t="s">
        <v>557</v>
      </c>
      <c r="F3372">
        <v>1.7747803709290975E-4</v>
      </c>
      <c r="G3372">
        <v>74.8</v>
      </c>
      <c r="H3372">
        <v>1.3275357174549649E-2</v>
      </c>
      <c r="I3372">
        <v>78.599999999999994</v>
      </c>
      <c r="J3372">
        <v>1.3949773715502706E-2</v>
      </c>
      <c r="K3372">
        <v>75.935000000000002</v>
      </c>
      <c r="L3372">
        <v>1.3476794746650103E-2</v>
      </c>
      <c r="M3372" s="41">
        <v>0</v>
      </c>
      <c r="N3372" s="41">
        <v>0</v>
      </c>
    </row>
    <row r="3373" spans="1:14" x14ac:dyDescent="0.25">
      <c r="A3373">
        <v>7820120</v>
      </c>
      <c r="B3373" t="s">
        <v>28</v>
      </c>
      <c r="C3373" t="s">
        <v>4</v>
      </c>
      <c r="D3373" t="s">
        <v>163</v>
      </c>
      <c r="E3373" t="s">
        <v>558</v>
      </c>
      <c r="F3373">
        <v>1.7747803709290975E-4</v>
      </c>
      <c r="G3373">
        <v>100</v>
      </c>
      <c r="H3373">
        <v>1.7747803709290976E-2</v>
      </c>
      <c r="I3373">
        <v>98.4</v>
      </c>
      <c r="J3373">
        <v>1.746383884994232E-2</v>
      </c>
      <c r="K3373">
        <v>98.78</v>
      </c>
      <c r="L3373">
        <v>1.7531280504037627E-2</v>
      </c>
      <c r="M3373" s="41">
        <v>8.5451468825340271E-2</v>
      </c>
      <c r="N3373" s="41">
        <v>1.5165758953827363E-5</v>
      </c>
    </row>
    <row r="3374" spans="1:14" x14ac:dyDescent="0.25">
      <c r="A3374">
        <v>7820120</v>
      </c>
      <c r="B3374" t="s">
        <v>28</v>
      </c>
      <c r="C3374" t="s">
        <v>4</v>
      </c>
      <c r="D3374" t="s">
        <v>163</v>
      </c>
      <c r="E3374" t="s">
        <v>616</v>
      </c>
      <c r="F3374">
        <v>8.8739018546454877E-5</v>
      </c>
      <c r="G3374">
        <v>99.4</v>
      </c>
      <c r="H3374">
        <v>8.8206584435176153E-3</v>
      </c>
      <c r="I3374">
        <v>91.6</v>
      </c>
      <c r="J3374">
        <v>8.128494098855266E-3</v>
      </c>
      <c r="K3374">
        <v>94.740000000000009</v>
      </c>
      <c r="L3374">
        <v>8.4071346170911353E-3</v>
      </c>
      <c r="M3374" s="41">
        <v>2.4991980753839016E-3</v>
      </c>
      <c r="N3374" s="41">
        <v>2.2177638436275637E-7</v>
      </c>
    </row>
    <row r="3375" spans="1:14" x14ac:dyDescent="0.25">
      <c r="A3375">
        <v>7820120</v>
      </c>
      <c r="B3375" t="s">
        <v>28</v>
      </c>
      <c r="C3375" t="s">
        <v>4</v>
      </c>
      <c r="D3375" t="s">
        <v>163</v>
      </c>
      <c r="E3375" t="s">
        <v>1873</v>
      </c>
      <c r="F3375">
        <v>8.8739018546454877E-5</v>
      </c>
      <c r="G3375">
        <v>99.1</v>
      </c>
      <c r="H3375">
        <v>8.7940367379536772E-3</v>
      </c>
      <c r="I3375">
        <v>84.5</v>
      </c>
      <c r="J3375">
        <v>7.4984470671754372E-3</v>
      </c>
      <c r="K3375">
        <v>88.724999999999994</v>
      </c>
      <c r="L3375">
        <v>7.873369420534208E-3</v>
      </c>
      <c r="M3375" s="41">
        <v>-7.4755728244781494E-2</v>
      </c>
      <c r="N3375" s="41">
        <v>-6.6337499551674056E-6</v>
      </c>
    </row>
    <row r="3376" spans="1:14" x14ac:dyDescent="0.25">
      <c r="A3376">
        <v>7820120</v>
      </c>
      <c r="B3376" t="s">
        <v>28</v>
      </c>
      <c r="C3376" t="s">
        <v>4</v>
      </c>
      <c r="D3376" t="s">
        <v>163</v>
      </c>
      <c r="E3376" t="s">
        <v>559</v>
      </c>
      <c r="F3376">
        <v>8.8739018546454877E-5</v>
      </c>
      <c r="G3376">
        <v>78.2</v>
      </c>
      <c r="H3376">
        <v>6.9393912503327715E-3</v>
      </c>
      <c r="I3376">
        <v>68.8</v>
      </c>
      <c r="J3376">
        <v>6.1052444759960951E-3</v>
      </c>
      <c r="K3376">
        <v>70.08</v>
      </c>
      <c r="L3376">
        <v>6.2188304197355578E-3</v>
      </c>
      <c r="M3376" s="41">
        <v>-0.147028848528862</v>
      </c>
      <c r="N3376" s="41">
        <v>-1.304719571646659E-5</v>
      </c>
    </row>
    <row r="3377" spans="1:14" x14ac:dyDescent="0.25">
      <c r="A3377">
        <v>7820120</v>
      </c>
      <c r="B3377" t="s">
        <v>28</v>
      </c>
      <c r="C3377" t="s">
        <v>4</v>
      </c>
      <c r="D3377" t="s">
        <v>163</v>
      </c>
      <c r="E3377" t="s">
        <v>173</v>
      </c>
      <c r="F3377">
        <v>5.3243411127872921E-4</v>
      </c>
      <c r="G3377">
        <v>70.8</v>
      </c>
      <c r="H3377">
        <v>3.7696335078534024E-2</v>
      </c>
      <c r="I3377">
        <v>75.400000000000006</v>
      </c>
      <c r="J3377">
        <v>4.0145531990416185E-2</v>
      </c>
      <c r="K3377">
        <v>72</v>
      </c>
      <c r="L3377">
        <v>3.8335256012068504E-2</v>
      </c>
      <c r="M3377" s="41">
        <v>-0.13132499158382416</v>
      </c>
      <c r="N3377" s="41">
        <v>-6.9921905182620004E-5</v>
      </c>
    </row>
    <row r="3378" spans="1:14" x14ac:dyDescent="0.25">
      <c r="A3378">
        <v>7820120</v>
      </c>
      <c r="B3378" t="s">
        <v>28</v>
      </c>
      <c r="C3378" t="s">
        <v>4</v>
      </c>
      <c r="D3378" t="s">
        <v>163</v>
      </c>
      <c r="E3378" t="s">
        <v>174</v>
      </c>
      <c r="F3378">
        <v>1.7747803709290975E-4</v>
      </c>
      <c r="G3378">
        <v>51.2</v>
      </c>
      <c r="H3378">
        <v>9.0868754991569791E-3</v>
      </c>
      <c r="I3378">
        <v>92.7</v>
      </c>
      <c r="J3378">
        <v>1.6452214038512734E-2</v>
      </c>
      <c r="K3378">
        <v>77.795000000000002</v>
      </c>
      <c r="L3378">
        <v>1.3806903895642915E-2</v>
      </c>
      <c r="M3378" s="41">
        <v>5.8651972562074661E-2</v>
      </c>
      <c r="N3378" s="41">
        <v>1.0409436961944213E-5</v>
      </c>
    </row>
    <row r="3379" spans="1:14" x14ac:dyDescent="0.25">
      <c r="A3379">
        <v>7820120</v>
      </c>
      <c r="B3379" t="s">
        <v>28</v>
      </c>
      <c r="C3379" t="s">
        <v>4</v>
      </c>
      <c r="D3379" t="s">
        <v>163</v>
      </c>
      <c r="E3379" t="s">
        <v>1073</v>
      </c>
      <c r="F3379">
        <v>8.8739018546454877E-5</v>
      </c>
      <c r="G3379">
        <v>90.9</v>
      </c>
      <c r="H3379">
        <v>8.0663767858727489E-3</v>
      </c>
      <c r="I3379">
        <v>100</v>
      </c>
      <c r="J3379">
        <v>8.8739018546454881E-3</v>
      </c>
      <c r="K3379">
        <v>94.935000000000002</v>
      </c>
      <c r="L3379">
        <v>8.4244387257076947E-3</v>
      </c>
      <c r="M3379" s="41">
        <v>0.20438508689403534</v>
      </c>
      <c r="N3379" s="41">
        <v>1.8136932016508594E-5</v>
      </c>
    </row>
    <row r="3380" spans="1:14" x14ac:dyDescent="0.25">
      <c r="A3380">
        <v>7820120</v>
      </c>
      <c r="B3380" t="s">
        <v>28</v>
      </c>
      <c r="C3380" t="s">
        <v>4</v>
      </c>
      <c r="D3380" t="s">
        <v>163</v>
      </c>
      <c r="E3380" t="s">
        <v>560</v>
      </c>
      <c r="F3380">
        <v>1.7747803709290975E-4</v>
      </c>
      <c r="G3380">
        <v>66.599999999999994</v>
      </c>
      <c r="H3380">
        <v>1.1820037270387789E-2</v>
      </c>
      <c r="I3380">
        <v>80.2</v>
      </c>
      <c r="J3380">
        <v>1.4233738574851364E-2</v>
      </c>
      <c r="K3380">
        <v>69.789999999999992</v>
      </c>
      <c r="L3380">
        <v>1.238619220871417E-2</v>
      </c>
      <c r="M3380" s="41">
        <v>-6.8718254566192627E-2</v>
      </c>
      <c r="N3380" s="41">
        <v>-1.219598093285875E-5</v>
      </c>
    </row>
    <row r="3381" spans="1:14" x14ac:dyDescent="0.25">
      <c r="A3381">
        <v>7820120</v>
      </c>
      <c r="B3381" t="s">
        <v>28</v>
      </c>
      <c r="C3381" t="s">
        <v>4</v>
      </c>
      <c r="D3381" t="s">
        <v>163</v>
      </c>
      <c r="E3381" t="s">
        <v>175</v>
      </c>
      <c r="F3381">
        <v>9.7612920401100368E-4</v>
      </c>
      <c r="G3381">
        <v>49.7</v>
      </c>
      <c r="H3381">
        <v>4.8513621439346885E-2</v>
      </c>
      <c r="I3381">
        <v>75</v>
      </c>
      <c r="J3381">
        <v>7.3209690300825275E-2</v>
      </c>
      <c r="K3381">
        <v>64.08</v>
      </c>
      <c r="L3381">
        <v>6.2550359393025112E-2</v>
      </c>
      <c r="M3381" s="41">
        <v>-9.8096892237663269E-2</v>
      </c>
      <c r="N3381" s="41">
        <v>-9.5755241335903458E-5</v>
      </c>
    </row>
    <row r="3382" spans="1:14" x14ac:dyDescent="0.25">
      <c r="A3382">
        <v>7820120</v>
      </c>
      <c r="B3382" t="s">
        <v>28</v>
      </c>
      <c r="C3382" t="s">
        <v>4</v>
      </c>
      <c r="D3382" t="s">
        <v>163</v>
      </c>
      <c r="E3382" t="s">
        <v>1074</v>
      </c>
      <c r="F3382">
        <v>5.3243411127872921E-4</v>
      </c>
      <c r="G3382">
        <v>55.3</v>
      </c>
      <c r="H3382">
        <v>2.9443606353713722E-2</v>
      </c>
      <c r="I3382">
        <v>89.8</v>
      </c>
      <c r="J3382">
        <v>4.7812583192829883E-2</v>
      </c>
      <c r="K3382">
        <v>75.125</v>
      </c>
      <c r="L3382">
        <v>3.9999112609814529E-2</v>
      </c>
      <c r="M3382" s="41">
        <v>-3.5668123513460159E-2</v>
      </c>
      <c r="N3382" s="41">
        <v>-1.8990925643869103E-5</v>
      </c>
    </row>
    <row r="3383" spans="1:14" x14ac:dyDescent="0.25">
      <c r="A3383">
        <v>7820120</v>
      </c>
      <c r="B3383" t="s">
        <v>28</v>
      </c>
      <c r="C3383" t="s">
        <v>4</v>
      </c>
      <c r="D3383" t="s">
        <v>163</v>
      </c>
      <c r="E3383" t="s">
        <v>176</v>
      </c>
      <c r="F3383">
        <v>2.6621705563936461E-4</v>
      </c>
      <c r="G3383">
        <v>34.799999999999997</v>
      </c>
      <c r="H3383">
        <v>9.2643535362498877E-3</v>
      </c>
      <c r="I3383">
        <v>76.8</v>
      </c>
      <c r="J3383">
        <v>2.0445469873103202E-2</v>
      </c>
      <c r="K3383">
        <v>55.47</v>
      </c>
      <c r="L3383">
        <v>1.4767060076315555E-2</v>
      </c>
      <c r="M3383" s="41">
        <v>-0.1107243150472641</v>
      </c>
      <c r="N3383" s="41">
        <v>-2.9476701139568043E-5</v>
      </c>
    </row>
    <row r="3384" spans="1:14" x14ac:dyDescent="0.25">
      <c r="A3384">
        <v>7820120</v>
      </c>
      <c r="B3384" t="s">
        <v>28</v>
      </c>
      <c r="C3384" t="s">
        <v>4</v>
      </c>
      <c r="D3384" t="s">
        <v>163</v>
      </c>
      <c r="E3384" t="s">
        <v>561</v>
      </c>
      <c r="F3384">
        <v>1.7747803709290975E-4</v>
      </c>
      <c r="G3384">
        <v>96.7</v>
      </c>
      <c r="H3384">
        <v>1.7162126186884372E-2</v>
      </c>
      <c r="I3384">
        <v>80.900000000000006</v>
      </c>
      <c r="J3384">
        <v>1.43579732008164E-2</v>
      </c>
      <c r="K3384">
        <v>85.72999999999999</v>
      </c>
      <c r="L3384">
        <v>1.5215192119975152E-2</v>
      </c>
      <c r="M3384" s="41">
        <v>-4.6110361814498901E-2</v>
      </c>
      <c r="N3384" s="41">
        <v>-8.1835765044811259E-6</v>
      </c>
    </row>
    <row r="3385" spans="1:14" x14ac:dyDescent="0.25">
      <c r="A3385">
        <v>7820120</v>
      </c>
      <c r="B3385" t="s">
        <v>28</v>
      </c>
      <c r="C3385" t="s">
        <v>4</v>
      </c>
      <c r="D3385" t="s">
        <v>163</v>
      </c>
      <c r="E3385" t="s">
        <v>177</v>
      </c>
      <c r="F3385">
        <v>4.4369509273227436E-4</v>
      </c>
      <c r="G3385">
        <v>44.6</v>
      </c>
      <c r="H3385">
        <v>1.9788801135859437E-2</v>
      </c>
      <c r="I3385">
        <v>75.099999999999994</v>
      </c>
      <c r="J3385">
        <v>3.3321501464193805E-2</v>
      </c>
      <c r="K3385">
        <v>58.17</v>
      </c>
      <c r="L3385">
        <v>2.5809743544236399E-2</v>
      </c>
      <c r="M3385" s="41">
        <v>-0.10789091885089874</v>
      </c>
      <c r="N3385" s="41">
        <v>-4.7870671244519807E-5</v>
      </c>
    </row>
    <row r="3386" spans="1:14" x14ac:dyDescent="0.25">
      <c r="A3386">
        <v>7820120</v>
      </c>
      <c r="B3386" t="s">
        <v>28</v>
      </c>
      <c r="C3386" t="s">
        <v>4</v>
      </c>
      <c r="D3386" t="s">
        <v>163</v>
      </c>
      <c r="E3386" t="s">
        <v>178</v>
      </c>
      <c r="F3386">
        <v>2.6621705563936461E-4</v>
      </c>
      <c r="G3386">
        <v>50.4</v>
      </c>
      <c r="H3386">
        <v>1.3417339604223975E-2</v>
      </c>
      <c r="I3386">
        <v>94.1</v>
      </c>
      <c r="J3386">
        <v>2.5051024935664207E-2</v>
      </c>
      <c r="K3386">
        <v>78.474999999999994</v>
      </c>
      <c r="L3386">
        <v>2.0891383441299136E-2</v>
      </c>
      <c r="M3386" s="41">
        <v>5.9214271605014801E-2</v>
      </c>
      <c r="N3386" s="41">
        <v>1.5763849038516672E-5</v>
      </c>
    </row>
    <row r="3387" spans="1:14" x14ac:dyDescent="0.25">
      <c r="A3387">
        <v>7820120</v>
      </c>
      <c r="B3387" t="s">
        <v>28</v>
      </c>
      <c r="C3387" t="s">
        <v>4</v>
      </c>
      <c r="D3387" t="s">
        <v>163</v>
      </c>
      <c r="E3387" t="s">
        <v>562</v>
      </c>
      <c r="F3387">
        <v>8.8739018546454877E-5</v>
      </c>
      <c r="G3387">
        <v>66.2</v>
      </c>
      <c r="H3387">
        <v>5.8745230277753129E-3</v>
      </c>
      <c r="I3387">
        <v>82.9</v>
      </c>
      <c r="J3387">
        <v>7.3564646375011101E-3</v>
      </c>
      <c r="K3387">
        <v>76.78</v>
      </c>
      <c r="L3387">
        <v>6.8133818439968059E-3</v>
      </c>
      <c r="M3387" s="41">
        <v>-4.0954206138849258E-2</v>
      </c>
      <c r="N3387" s="41">
        <v>-3.6342360581106805E-6</v>
      </c>
    </row>
    <row r="3388" spans="1:14" x14ac:dyDescent="0.25">
      <c r="A3388">
        <v>7820120</v>
      </c>
      <c r="B3388" t="s">
        <v>28</v>
      </c>
      <c r="C3388" t="s">
        <v>4</v>
      </c>
      <c r="D3388" t="s">
        <v>163</v>
      </c>
      <c r="E3388" t="s">
        <v>179</v>
      </c>
      <c r="F3388">
        <v>8.8739018546454877E-5</v>
      </c>
      <c r="G3388">
        <v>65.599999999999994</v>
      </c>
      <c r="H3388">
        <v>5.8212796166474392E-3</v>
      </c>
      <c r="I3388">
        <v>89.6</v>
      </c>
      <c r="J3388">
        <v>7.9510160617623574E-3</v>
      </c>
      <c r="K3388">
        <v>82.859999999999985</v>
      </c>
      <c r="L3388">
        <v>7.3529150767592498E-3</v>
      </c>
      <c r="M3388" s="41">
        <v>4.4819597154855728E-2</v>
      </c>
      <c r="N3388" s="41">
        <v>3.9772470631693786E-6</v>
      </c>
    </row>
    <row r="3389" spans="1:14" x14ac:dyDescent="0.25">
      <c r="A3389">
        <v>7820120</v>
      </c>
      <c r="B3389" t="s">
        <v>28</v>
      </c>
      <c r="C3389" t="s">
        <v>4</v>
      </c>
      <c r="D3389" t="s">
        <v>163</v>
      </c>
      <c r="E3389" t="s">
        <v>1874</v>
      </c>
      <c r="F3389">
        <v>8.8739018546454877E-5</v>
      </c>
      <c r="G3389">
        <v>100</v>
      </c>
      <c r="H3389">
        <v>8.8739018546454881E-3</v>
      </c>
      <c r="I3389">
        <v>95.3</v>
      </c>
      <c r="J3389">
        <v>8.4568284674771503E-3</v>
      </c>
      <c r="K3389">
        <v>91.84</v>
      </c>
      <c r="L3389">
        <v>8.1497914633064158E-3</v>
      </c>
      <c r="M3389" s="41">
        <v>5.9101186692714691E-2</v>
      </c>
      <c r="N3389" s="41">
        <v>5.2445813020423015E-6</v>
      </c>
    </row>
    <row r="3390" spans="1:14" x14ac:dyDescent="0.25">
      <c r="A3390">
        <v>7820120</v>
      </c>
      <c r="B3390" t="s">
        <v>28</v>
      </c>
      <c r="C3390" t="s">
        <v>4</v>
      </c>
      <c r="D3390" t="s">
        <v>163</v>
      </c>
      <c r="E3390" t="s">
        <v>181</v>
      </c>
      <c r="F3390">
        <v>4.4369509273227436E-4</v>
      </c>
      <c r="G3390">
        <v>73.900000000000006</v>
      </c>
      <c r="H3390">
        <v>3.2789067352915077E-2</v>
      </c>
      <c r="I3390">
        <v>81</v>
      </c>
      <c r="J3390">
        <v>3.5939302511314226E-2</v>
      </c>
      <c r="K3390">
        <v>74.36</v>
      </c>
      <c r="L3390">
        <v>3.2993167095571922E-2</v>
      </c>
      <c r="M3390" s="41">
        <v>-7.5341805815696716E-2</v>
      </c>
      <c r="N3390" s="41">
        <v>-3.3428789518012564E-5</v>
      </c>
    </row>
    <row r="3391" spans="1:14" x14ac:dyDescent="0.25">
      <c r="A3391">
        <v>7820120</v>
      </c>
      <c r="B3391" t="s">
        <v>28</v>
      </c>
      <c r="C3391" t="s">
        <v>4</v>
      </c>
      <c r="D3391" t="s">
        <v>163</v>
      </c>
      <c r="E3391" t="s">
        <v>1198</v>
      </c>
      <c r="F3391">
        <v>8.8739018546454877E-5</v>
      </c>
      <c r="G3391">
        <v>100</v>
      </c>
      <c r="H3391">
        <v>8.8739018546454881E-3</v>
      </c>
      <c r="I3391">
        <v>89.1</v>
      </c>
      <c r="J3391">
        <v>7.9066465524891289E-3</v>
      </c>
      <c r="K3391">
        <v>95.465000000000003</v>
      </c>
      <c r="L3391">
        <v>8.4714704055373156E-3</v>
      </c>
      <c r="M3391" s="41">
        <v>8.6702905595302582E-2</v>
      </c>
      <c r="N3391" s="41">
        <v>7.6939307476530819E-6</v>
      </c>
    </row>
    <row r="3392" spans="1:14" x14ac:dyDescent="0.25">
      <c r="A3392">
        <v>7820120</v>
      </c>
      <c r="B3392" t="s">
        <v>28</v>
      </c>
      <c r="C3392" t="s">
        <v>4</v>
      </c>
      <c r="D3392" t="s">
        <v>163</v>
      </c>
      <c r="E3392" t="s">
        <v>182</v>
      </c>
      <c r="F3392">
        <v>8.8739018546454877E-5</v>
      </c>
      <c r="G3392">
        <v>63.3</v>
      </c>
      <c r="H3392">
        <v>5.6171798739905934E-3</v>
      </c>
      <c r="I3392">
        <v>89.1</v>
      </c>
      <c r="J3392">
        <v>7.9066465524891289E-3</v>
      </c>
      <c r="K3392">
        <v>72.22999999999999</v>
      </c>
      <c r="L3392">
        <v>6.4096193096104346E-3</v>
      </c>
      <c r="M3392" s="41">
        <v>9.1989152133464813E-3</v>
      </c>
      <c r="N3392" s="41">
        <v>8.1630270772441931E-7</v>
      </c>
    </row>
    <row r="3393" spans="1:14" x14ac:dyDescent="0.25">
      <c r="A3393">
        <v>7820120</v>
      </c>
      <c r="B3393" t="s">
        <v>28</v>
      </c>
      <c r="C3393" t="s">
        <v>4</v>
      </c>
      <c r="D3393" t="s">
        <v>163</v>
      </c>
      <c r="E3393" t="s">
        <v>1076</v>
      </c>
      <c r="F3393">
        <v>1.7747803709290975E-4</v>
      </c>
      <c r="G3393">
        <v>85.8</v>
      </c>
      <c r="H3393">
        <v>1.5227615582571656E-2</v>
      </c>
      <c r="I3393">
        <v>87</v>
      </c>
      <c r="J3393">
        <v>1.5440589227083149E-2</v>
      </c>
      <c r="K3393">
        <v>81.47999999999999</v>
      </c>
      <c r="L3393">
        <v>1.4460910462330286E-2</v>
      </c>
      <c r="M3393" s="41">
        <v>-2.0184874534606934E-2</v>
      </c>
      <c r="N3393" s="41">
        <v>-3.5823719113686987E-6</v>
      </c>
    </row>
    <row r="3394" spans="1:14" x14ac:dyDescent="0.25">
      <c r="A3394">
        <v>7820120</v>
      </c>
      <c r="B3394" t="s">
        <v>28</v>
      </c>
      <c r="C3394" t="s">
        <v>4</v>
      </c>
      <c r="D3394" t="s">
        <v>729</v>
      </c>
      <c r="E3394" t="s">
        <v>1077</v>
      </c>
      <c r="F3394">
        <v>8.8739018546454877E-5</v>
      </c>
      <c r="G3394">
        <v>59.7</v>
      </c>
      <c r="H3394">
        <v>5.2977194072233568E-3</v>
      </c>
      <c r="I3394">
        <v>93.7</v>
      </c>
      <c r="J3394">
        <v>8.3148460378028224E-3</v>
      </c>
      <c r="K3394">
        <v>76.325000000000003</v>
      </c>
      <c r="L3394">
        <v>6.7730055905581687E-3</v>
      </c>
      <c r="M3394" s="41">
        <v>9.5910243690013885E-2</v>
      </c>
      <c r="N3394" s="41">
        <v>8.5109808936031497E-6</v>
      </c>
    </row>
    <row r="3395" spans="1:14" x14ac:dyDescent="0.25">
      <c r="A3395">
        <v>7820120</v>
      </c>
      <c r="B3395" t="s">
        <v>28</v>
      </c>
      <c r="C3395" t="s">
        <v>4</v>
      </c>
      <c r="D3395" t="s">
        <v>729</v>
      </c>
      <c r="E3395" t="s">
        <v>1875</v>
      </c>
      <c r="F3395">
        <v>8.8739018546454877E-5</v>
      </c>
      <c r="G3395">
        <v>64.7</v>
      </c>
      <c r="H3395">
        <v>5.741414499955631E-3</v>
      </c>
      <c r="I3395">
        <v>97.5</v>
      </c>
      <c r="J3395">
        <v>8.652054308279351E-3</v>
      </c>
      <c r="K3395">
        <v>85.155000000000001</v>
      </c>
      <c r="L3395">
        <v>7.5565711243233656E-3</v>
      </c>
      <c r="M3395" s="41">
        <v>0.16928988695144653</v>
      </c>
      <c r="N3395" s="41">
        <v>1.5022618417911663E-5</v>
      </c>
    </row>
    <row r="3396" spans="1:14" x14ac:dyDescent="0.25">
      <c r="A3396">
        <v>7820120</v>
      </c>
      <c r="B3396" t="s">
        <v>28</v>
      </c>
      <c r="C3396" t="s">
        <v>4</v>
      </c>
      <c r="D3396" t="s">
        <v>729</v>
      </c>
      <c r="E3396" t="s">
        <v>599</v>
      </c>
      <c r="F3396">
        <v>3.5495607418581951E-4</v>
      </c>
      <c r="G3396">
        <v>53</v>
      </c>
      <c r="H3396">
        <v>1.8812671931848435E-2</v>
      </c>
      <c r="I3396">
        <v>69.8</v>
      </c>
      <c r="J3396">
        <v>2.4775933978170201E-2</v>
      </c>
      <c r="K3396">
        <v>66.25</v>
      </c>
      <c r="L3396">
        <v>2.3515839914810543E-2</v>
      </c>
      <c r="M3396" s="41">
        <v>-1.095495093613863E-2</v>
      </c>
      <c r="N3396" s="41">
        <v>-3.8885263771900365E-6</v>
      </c>
    </row>
    <row r="3397" spans="1:14" x14ac:dyDescent="0.25">
      <c r="A3397">
        <v>7820120</v>
      </c>
      <c r="B3397" t="s">
        <v>28</v>
      </c>
      <c r="C3397" t="s">
        <v>4</v>
      </c>
      <c r="D3397" t="s">
        <v>729</v>
      </c>
      <c r="E3397" t="s">
        <v>986</v>
      </c>
      <c r="F3397">
        <v>3.5495607418581951E-4</v>
      </c>
      <c r="G3397">
        <v>71.900000000000006</v>
      </c>
      <c r="H3397">
        <v>2.5521341733960423E-2</v>
      </c>
      <c r="I3397">
        <v>79.099999999999994</v>
      </c>
      <c r="J3397">
        <v>2.8077025468098323E-2</v>
      </c>
      <c r="K3397">
        <v>70.504999999999995</v>
      </c>
      <c r="L3397">
        <v>2.5026178010471203E-2</v>
      </c>
      <c r="M3397" s="41">
        <v>0.15292365849018097</v>
      </c>
      <c r="N3397" s="41">
        <v>5.4281181467807602E-5</v>
      </c>
    </row>
    <row r="3398" spans="1:14" x14ac:dyDescent="0.25">
      <c r="A3398">
        <v>7820120</v>
      </c>
      <c r="B3398" t="s">
        <v>28</v>
      </c>
      <c r="C3398" t="s">
        <v>4</v>
      </c>
      <c r="D3398" t="s">
        <v>729</v>
      </c>
      <c r="E3398" t="s">
        <v>1876</v>
      </c>
      <c r="F3398">
        <v>8.8739018546454877E-5</v>
      </c>
      <c r="G3398">
        <v>59.4</v>
      </c>
      <c r="H3398">
        <v>5.2710977016594196E-3</v>
      </c>
      <c r="I3398">
        <v>80</v>
      </c>
      <c r="J3398">
        <v>7.0991214837163898E-3</v>
      </c>
      <c r="K3398">
        <v>72.25</v>
      </c>
      <c r="L3398">
        <v>6.4113940899813652E-3</v>
      </c>
      <c r="M3398" s="41">
        <v>2.6275437325239182E-2</v>
      </c>
      <c r="N3398" s="41">
        <v>2.3316565201206123E-6</v>
      </c>
    </row>
    <row r="3399" spans="1:14" x14ac:dyDescent="0.25">
      <c r="A3399">
        <v>7820120</v>
      </c>
      <c r="B3399" t="s">
        <v>28</v>
      </c>
      <c r="C3399" t="s">
        <v>4</v>
      </c>
      <c r="D3399" t="s">
        <v>729</v>
      </c>
      <c r="E3399" t="s">
        <v>1078</v>
      </c>
      <c r="F3399">
        <v>4.4369509273227436E-4</v>
      </c>
      <c r="G3399">
        <v>49.8</v>
      </c>
      <c r="H3399">
        <v>2.2096015618067261E-2</v>
      </c>
      <c r="I3399">
        <v>91.3</v>
      </c>
      <c r="J3399">
        <v>4.0509361966456645E-2</v>
      </c>
      <c r="K3399">
        <v>75.014999999999986</v>
      </c>
      <c r="L3399">
        <v>3.3283787381311554E-2</v>
      </c>
      <c r="M3399" s="41">
        <v>9.3128375709056854E-2</v>
      </c>
      <c r="N3399" s="41">
        <v>4.1320603296236065E-5</v>
      </c>
    </row>
    <row r="3400" spans="1:14" x14ac:dyDescent="0.25">
      <c r="A3400">
        <v>7820120</v>
      </c>
      <c r="B3400" t="s">
        <v>28</v>
      </c>
      <c r="C3400" t="s">
        <v>4</v>
      </c>
      <c r="D3400" t="s">
        <v>729</v>
      </c>
      <c r="E3400" t="s">
        <v>1203</v>
      </c>
      <c r="F3400">
        <v>8.8739018546454877E-5</v>
      </c>
      <c r="G3400">
        <v>60.7</v>
      </c>
      <c r="H3400">
        <v>5.3864584257698111E-3</v>
      </c>
      <c r="I3400">
        <v>78.099999999999994</v>
      </c>
      <c r="J3400">
        <v>6.9305173484781255E-3</v>
      </c>
      <c r="K3400">
        <v>76.465000000000003</v>
      </c>
      <c r="L3400">
        <v>6.7854290531546724E-3</v>
      </c>
      <c r="M3400" s="41">
        <v>-1.4625266194343567E-2</v>
      </c>
      <c r="N3400" s="41">
        <v>-1.2978317680666934E-6</v>
      </c>
    </row>
    <row r="3401" spans="1:14" x14ac:dyDescent="0.25">
      <c r="A3401">
        <v>7820120</v>
      </c>
      <c r="B3401" t="s">
        <v>28</v>
      </c>
      <c r="C3401" t="s">
        <v>4</v>
      </c>
      <c r="D3401" t="s">
        <v>356</v>
      </c>
      <c r="E3401" t="s">
        <v>1079</v>
      </c>
      <c r="F3401">
        <v>5.3243411127872921E-4</v>
      </c>
      <c r="G3401">
        <v>35.5</v>
      </c>
      <c r="H3401">
        <v>1.8901410950394888E-2</v>
      </c>
      <c r="I3401">
        <v>100</v>
      </c>
      <c r="J3401">
        <v>5.3243411127872918E-2</v>
      </c>
      <c r="K3401">
        <v>74.14500000000001</v>
      </c>
      <c r="L3401">
        <v>3.9477327180761385E-2</v>
      </c>
      <c r="M3401" s="41">
        <v>0.20071099698543549</v>
      </c>
      <c r="N3401" s="41">
        <v>1.0686538130380804E-4</v>
      </c>
    </row>
    <row r="3402" spans="1:14" x14ac:dyDescent="0.25">
      <c r="A3402">
        <v>7820120</v>
      </c>
      <c r="B3402" t="s">
        <v>28</v>
      </c>
      <c r="C3402" t="s">
        <v>4</v>
      </c>
      <c r="D3402" t="s">
        <v>356</v>
      </c>
      <c r="E3402" t="s">
        <v>357</v>
      </c>
      <c r="F3402">
        <v>8.8739018546454877E-5</v>
      </c>
      <c r="G3402">
        <v>45.7</v>
      </c>
      <c r="H3402">
        <v>4.0553731475729878E-3</v>
      </c>
      <c r="I3402">
        <v>82.4</v>
      </c>
      <c r="J3402">
        <v>7.3120951282278825E-3</v>
      </c>
      <c r="K3402">
        <v>71.95</v>
      </c>
      <c r="L3402">
        <v>6.3847723844174288E-3</v>
      </c>
      <c r="M3402" s="41">
        <v>-4.1926860809326172E-2</v>
      </c>
      <c r="N3402" s="41">
        <v>-3.7205484789534272E-6</v>
      </c>
    </row>
    <row r="3403" spans="1:14" x14ac:dyDescent="0.25">
      <c r="A3403">
        <v>7820120</v>
      </c>
      <c r="B3403" t="s">
        <v>28</v>
      </c>
      <c r="C3403" t="s">
        <v>4</v>
      </c>
      <c r="D3403" t="s">
        <v>356</v>
      </c>
      <c r="E3403" t="s">
        <v>1877</v>
      </c>
      <c r="F3403">
        <v>8.8739018546454877E-5</v>
      </c>
      <c r="G3403">
        <v>52.5</v>
      </c>
      <c r="H3403">
        <v>4.6587984736888811E-3</v>
      </c>
      <c r="I3403">
        <v>96.1</v>
      </c>
      <c r="J3403">
        <v>8.5278196823143134E-3</v>
      </c>
      <c r="K3403">
        <v>67.685000000000002</v>
      </c>
      <c r="L3403">
        <v>6.0063004703167985E-3</v>
      </c>
      <c r="M3403" s="41">
        <v>0.1302313357591629</v>
      </c>
      <c r="N3403" s="41">
        <v>1.1556600919261949E-5</v>
      </c>
    </row>
    <row r="3404" spans="1:14" x14ac:dyDescent="0.25">
      <c r="A3404">
        <v>7820120</v>
      </c>
      <c r="B3404" t="s">
        <v>28</v>
      </c>
      <c r="C3404" t="s">
        <v>4</v>
      </c>
      <c r="D3404" t="s">
        <v>356</v>
      </c>
      <c r="E3404" t="s">
        <v>1878</v>
      </c>
      <c r="F3404">
        <v>5.3243411127872921E-4</v>
      </c>
      <c r="G3404">
        <v>47.2</v>
      </c>
      <c r="H3404">
        <v>2.5130890052356022E-2</v>
      </c>
      <c r="I3404">
        <v>88.4</v>
      </c>
      <c r="J3404">
        <v>4.7067175437039664E-2</v>
      </c>
      <c r="K3404">
        <v>69.055000000000007</v>
      </c>
      <c r="L3404">
        <v>3.6767237554352648E-2</v>
      </c>
      <c r="M3404" s="41">
        <v>5.6769545190036297E-3</v>
      </c>
      <c r="N3404" s="41">
        <v>3.0226042340954631E-6</v>
      </c>
    </row>
    <row r="3405" spans="1:14" x14ac:dyDescent="0.25">
      <c r="A3405">
        <v>7820120</v>
      </c>
      <c r="B3405" t="s">
        <v>28</v>
      </c>
      <c r="C3405" t="s">
        <v>4</v>
      </c>
      <c r="D3405" t="s">
        <v>356</v>
      </c>
      <c r="E3405" t="s">
        <v>1879</v>
      </c>
      <c r="F3405">
        <v>6.2117312982518406E-4</v>
      </c>
      <c r="G3405">
        <v>34.4</v>
      </c>
      <c r="H3405">
        <v>2.1368355665986331E-2</v>
      </c>
      <c r="I3405">
        <v>84.6</v>
      </c>
      <c r="J3405">
        <v>5.2551246783210569E-2</v>
      </c>
      <c r="K3405">
        <v>69.13</v>
      </c>
      <c r="L3405">
        <v>4.2941698464814972E-2</v>
      </c>
      <c r="M3405" s="41">
        <v>-1.9507540389895439E-2</v>
      </c>
      <c r="N3405" s="41">
        <v>-1.2117559919182541E-5</v>
      </c>
    </row>
    <row r="3406" spans="1:14" x14ac:dyDescent="0.25">
      <c r="A3406">
        <v>7820120</v>
      </c>
      <c r="B3406" t="s">
        <v>28</v>
      </c>
      <c r="C3406" t="s">
        <v>4</v>
      </c>
      <c r="D3406" t="s">
        <v>732</v>
      </c>
      <c r="E3406" t="s">
        <v>451</v>
      </c>
      <c r="F3406">
        <v>3.5495607418581951E-4</v>
      </c>
      <c r="G3406">
        <v>76.5</v>
      </c>
      <c r="H3406">
        <v>2.7154139675215194E-2</v>
      </c>
      <c r="I3406">
        <v>84.8</v>
      </c>
      <c r="J3406">
        <v>3.0100275090957494E-2</v>
      </c>
      <c r="K3406">
        <v>83.394999999999996</v>
      </c>
      <c r="L3406">
        <v>2.9601561806726417E-2</v>
      </c>
      <c r="M3406" s="41">
        <v>5.0173491239547729E-2</v>
      </c>
      <c r="N3406" s="41">
        <v>1.7809385478586468E-5</v>
      </c>
    </row>
    <row r="3407" spans="1:14" x14ac:dyDescent="0.25">
      <c r="A3407">
        <v>7820120</v>
      </c>
      <c r="B3407" t="s">
        <v>28</v>
      </c>
      <c r="C3407" t="s">
        <v>4</v>
      </c>
      <c r="D3407" t="s">
        <v>732</v>
      </c>
      <c r="E3407" t="s">
        <v>1082</v>
      </c>
      <c r="F3407">
        <v>2.0409974265684621E-3</v>
      </c>
      <c r="G3407">
        <v>76.900000000000006</v>
      </c>
      <c r="H3407">
        <v>0.15695270210311474</v>
      </c>
      <c r="I3407">
        <v>96.8</v>
      </c>
      <c r="J3407">
        <v>0.19756855089182712</v>
      </c>
      <c r="K3407">
        <v>85.795000000000002</v>
      </c>
      <c r="L3407">
        <v>0.17510737421244121</v>
      </c>
      <c r="M3407" s="41">
        <v>4.9714714288711548E-2</v>
      </c>
      <c r="N3407" s="41">
        <v>1.0146760392584662E-4</v>
      </c>
    </row>
    <row r="3408" spans="1:14" x14ac:dyDescent="0.25">
      <c r="A3408">
        <v>7820120</v>
      </c>
      <c r="B3408" t="s">
        <v>28</v>
      </c>
      <c r="C3408" t="s">
        <v>4</v>
      </c>
      <c r="D3408" t="s">
        <v>732</v>
      </c>
      <c r="E3408" t="s">
        <v>1083</v>
      </c>
      <c r="F3408">
        <v>1.7747803709290975E-4</v>
      </c>
      <c r="G3408">
        <v>84.8</v>
      </c>
      <c r="H3408">
        <v>1.5050137545478747E-2</v>
      </c>
      <c r="I3408">
        <v>92.6</v>
      </c>
      <c r="J3408">
        <v>1.6434466234803442E-2</v>
      </c>
      <c r="K3408">
        <v>90.169999999999987</v>
      </c>
      <c r="L3408">
        <v>1.6003194604667672E-2</v>
      </c>
      <c r="M3408" s="41">
        <v>9.7050435841083527E-2</v>
      </c>
      <c r="N3408" s="41">
        <v>1.722432085208688E-5</v>
      </c>
    </row>
    <row r="3409" spans="1:14" x14ac:dyDescent="0.25">
      <c r="A3409">
        <v>7820120</v>
      </c>
      <c r="B3409" t="s">
        <v>28</v>
      </c>
      <c r="C3409" t="s">
        <v>4</v>
      </c>
      <c r="D3409" t="s">
        <v>732</v>
      </c>
      <c r="E3409" t="s">
        <v>1084</v>
      </c>
      <c r="F3409">
        <v>8.8739018546454877E-5</v>
      </c>
      <c r="G3409">
        <v>84.1</v>
      </c>
      <c r="H3409">
        <v>7.4629514597568548E-3</v>
      </c>
      <c r="I3409">
        <v>89</v>
      </c>
      <c r="J3409">
        <v>7.8977726506344846E-3</v>
      </c>
      <c r="K3409">
        <v>81.88</v>
      </c>
      <c r="L3409">
        <v>7.2659508385837252E-3</v>
      </c>
      <c r="M3409" s="41">
        <v>2.9359845444560051E-2</v>
      </c>
      <c r="N3409" s="41">
        <v>2.605363869425863E-6</v>
      </c>
    </row>
    <row r="3410" spans="1:14" x14ac:dyDescent="0.25">
      <c r="A3410">
        <v>7820120</v>
      </c>
      <c r="B3410" t="s">
        <v>28</v>
      </c>
      <c r="C3410" t="s">
        <v>4</v>
      </c>
      <c r="D3410" t="s">
        <v>732</v>
      </c>
      <c r="E3410" t="s">
        <v>1880</v>
      </c>
      <c r="F3410">
        <v>1.7747803709290975E-4</v>
      </c>
      <c r="G3410">
        <v>66.7</v>
      </c>
      <c r="H3410">
        <v>1.1837785074097081E-2</v>
      </c>
      <c r="I3410">
        <v>91.9</v>
      </c>
      <c r="J3410">
        <v>1.6310231608838408E-2</v>
      </c>
      <c r="K3410">
        <v>83.674999999999997</v>
      </c>
      <c r="L3410">
        <v>1.4850474753749223E-2</v>
      </c>
      <c r="M3410" s="41">
        <v>6.9442547857761383E-2</v>
      </c>
      <c r="N3410" s="41">
        <v>1.2324527084525935E-5</v>
      </c>
    </row>
    <row r="3411" spans="1:14" x14ac:dyDescent="0.25">
      <c r="A3411">
        <v>7820120</v>
      </c>
      <c r="B3411" t="s">
        <v>28</v>
      </c>
      <c r="C3411" t="s">
        <v>4</v>
      </c>
      <c r="D3411" t="s">
        <v>732</v>
      </c>
      <c r="E3411" t="s">
        <v>1085</v>
      </c>
      <c r="F3411">
        <v>8.8739018546454877E-5</v>
      </c>
      <c r="G3411">
        <v>94.6</v>
      </c>
      <c r="H3411">
        <v>8.3947111544946315E-3</v>
      </c>
      <c r="I3411">
        <v>93.5</v>
      </c>
      <c r="J3411">
        <v>8.2970982340935303E-3</v>
      </c>
      <c r="K3411">
        <v>91.9</v>
      </c>
      <c r="L3411">
        <v>8.1551158044192041E-3</v>
      </c>
      <c r="M3411" s="41">
        <v>5.8103173971176147E-2</v>
      </c>
      <c r="N3411" s="41">
        <v>5.1560186326360947E-6</v>
      </c>
    </row>
    <row r="3412" spans="1:14" x14ac:dyDescent="0.25">
      <c r="A3412">
        <v>7820120</v>
      </c>
      <c r="B3412" t="s">
        <v>28</v>
      </c>
      <c r="C3412" t="s">
        <v>4</v>
      </c>
      <c r="D3412" t="s">
        <v>732</v>
      </c>
      <c r="E3412" t="s">
        <v>1881</v>
      </c>
      <c r="F3412">
        <v>5.3243411127872921E-4</v>
      </c>
      <c r="G3412">
        <v>89.1</v>
      </c>
      <c r="H3412">
        <v>4.743987931493477E-2</v>
      </c>
      <c r="I3412">
        <v>94.4</v>
      </c>
      <c r="J3412">
        <v>5.0261780104712044E-2</v>
      </c>
      <c r="K3412">
        <v>85.25</v>
      </c>
      <c r="L3412">
        <v>4.5390007986511667E-2</v>
      </c>
      <c r="M3412" s="41">
        <v>0.1001766175031662</v>
      </c>
      <c r="N3412" s="41">
        <v>5.3337448311207487E-5</v>
      </c>
    </row>
    <row r="3413" spans="1:14" x14ac:dyDescent="0.25">
      <c r="A3413">
        <v>7820120</v>
      </c>
      <c r="B3413" t="s">
        <v>28</v>
      </c>
      <c r="C3413" t="s">
        <v>4</v>
      </c>
      <c r="D3413" t="s">
        <v>732</v>
      </c>
      <c r="E3413" t="s">
        <v>1882</v>
      </c>
      <c r="F3413">
        <v>1.7747803709290975E-4</v>
      </c>
      <c r="G3413">
        <v>97.8</v>
      </c>
      <c r="H3413">
        <v>1.7357352027686575E-2</v>
      </c>
      <c r="I3413">
        <v>88.2</v>
      </c>
      <c r="J3413">
        <v>1.565356287159464E-2</v>
      </c>
      <c r="K3413">
        <v>94.05</v>
      </c>
      <c r="L3413">
        <v>1.6691809388588164E-2</v>
      </c>
      <c r="M3413" s="41">
        <v>2.3789547383785248E-2</v>
      </c>
      <c r="N3413" s="41">
        <v>4.2221221730029727E-6</v>
      </c>
    </row>
    <row r="3414" spans="1:14" x14ac:dyDescent="0.25">
      <c r="A3414">
        <v>7820120</v>
      </c>
      <c r="B3414" t="s">
        <v>28</v>
      </c>
      <c r="C3414" t="s">
        <v>4</v>
      </c>
      <c r="D3414" t="s">
        <v>732</v>
      </c>
      <c r="E3414" t="s">
        <v>1086</v>
      </c>
      <c r="F3414">
        <v>1.0648682225574584E-3</v>
      </c>
      <c r="G3414">
        <v>68.099999999999994</v>
      </c>
      <c r="H3414">
        <v>7.2517525956162912E-2</v>
      </c>
      <c r="I3414">
        <v>89</v>
      </c>
      <c r="J3414">
        <v>9.4773271807613801E-2</v>
      </c>
      <c r="K3414">
        <v>82.39</v>
      </c>
      <c r="L3414">
        <v>8.7734492856509E-2</v>
      </c>
      <c r="M3414" s="41">
        <v>-2.1841630805283785E-3</v>
      </c>
      <c r="N3414" s="41">
        <v>-2.3258458573378773E-6</v>
      </c>
    </row>
    <row r="3415" spans="1:14" x14ac:dyDescent="0.25">
      <c r="A3415">
        <v>7820120</v>
      </c>
      <c r="B3415" t="s">
        <v>28</v>
      </c>
      <c r="C3415" t="s">
        <v>4</v>
      </c>
      <c r="D3415" t="s">
        <v>732</v>
      </c>
      <c r="E3415" t="s">
        <v>1883</v>
      </c>
      <c r="F3415">
        <v>2.6621705563936461E-4</v>
      </c>
      <c r="G3415">
        <v>95.5</v>
      </c>
      <c r="H3415">
        <v>2.542372881355932E-2</v>
      </c>
      <c r="I3415">
        <v>93</v>
      </c>
      <c r="J3415">
        <v>2.4758186174460909E-2</v>
      </c>
      <c r="K3415">
        <v>90.83</v>
      </c>
      <c r="L3415">
        <v>2.4180495163723486E-2</v>
      </c>
      <c r="M3415" s="41">
        <v>-4.1990703903138638E-3</v>
      </c>
      <c r="N3415" s="41">
        <v>-1.1178641557317943E-6</v>
      </c>
    </row>
    <row r="3416" spans="1:14" x14ac:dyDescent="0.25">
      <c r="A3416">
        <v>7820120</v>
      </c>
      <c r="B3416" t="s">
        <v>28</v>
      </c>
      <c r="C3416" t="s">
        <v>4</v>
      </c>
      <c r="D3416" t="s">
        <v>732</v>
      </c>
      <c r="E3416" t="s">
        <v>1087</v>
      </c>
      <c r="F3416">
        <v>5.3243411127872921E-4</v>
      </c>
      <c r="G3416">
        <v>100</v>
      </c>
      <c r="H3416">
        <v>5.3243411127872918E-2</v>
      </c>
      <c r="I3416">
        <v>100</v>
      </c>
      <c r="J3416">
        <v>5.3243411127872918E-2</v>
      </c>
      <c r="K3416">
        <v>96.25500000000001</v>
      </c>
      <c r="L3416">
        <v>5.1249445381134087E-2</v>
      </c>
      <c r="M3416" s="41">
        <v>0.14854815602302551</v>
      </c>
      <c r="N3416" s="41">
        <v>7.90921054342136E-5</v>
      </c>
    </row>
    <row r="3417" spans="1:14" x14ac:dyDescent="0.25">
      <c r="A3417">
        <v>7820120</v>
      </c>
      <c r="B3417" t="s">
        <v>28</v>
      </c>
      <c r="C3417" t="s">
        <v>4</v>
      </c>
      <c r="D3417" t="s">
        <v>732</v>
      </c>
      <c r="E3417" t="s">
        <v>1884</v>
      </c>
      <c r="F3417">
        <v>8.8739018546454877E-5</v>
      </c>
      <c r="G3417">
        <v>78.400000000000006</v>
      </c>
      <c r="H3417">
        <v>6.9571390540420627E-3</v>
      </c>
      <c r="I3417">
        <v>95.4</v>
      </c>
      <c r="J3417">
        <v>8.4657023693317963E-3</v>
      </c>
      <c r="K3417">
        <v>88.91</v>
      </c>
      <c r="L3417">
        <v>7.8897861389653021E-3</v>
      </c>
      <c r="M3417" s="41">
        <v>9.9943242967128754E-2</v>
      </c>
      <c r="N3417" s="41">
        <v>8.8688652912528837E-6</v>
      </c>
    </row>
    <row r="3418" spans="1:14" x14ac:dyDescent="0.25">
      <c r="A3418">
        <v>7820120</v>
      </c>
      <c r="B3418" t="s">
        <v>28</v>
      </c>
      <c r="C3418" t="s">
        <v>4</v>
      </c>
      <c r="D3418" t="s">
        <v>1468</v>
      </c>
      <c r="E3418" t="s">
        <v>1734</v>
      </c>
      <c r="F3418">
        <v>2.6621705563936461E-4</v>
      </c>
      <c r="G3418">
        <v>82.8</v>
      </c>
      <c r="H3418">
        <v>2.2042772206939388E-2</v>
      </c>
      <c r="I3418">
        <v>76.400000000000006</v>
      </c>
      <c r="J3418">
        <v>2.0338983050847456E-2</v>
      </c>
      <c r="K3418">
        <v>75.959999999999994</v>
      </c>
      <c r="L3418">
        <v>2.0221847546366134E-2</v>
      </c>
      <c r="M3418" s="41">
        <v>-9.1524533927440643E-2</v>
      </c>
      <c r="N3418" s="41">
        <v>-2.436539194092838E-5</v>
      </c>
    </row>
    <row r="3419" spans="1:14" x14ac:dyDescent="0.25">
      <c r="A3419">
        <v>7820120</v>
      </c>
      <c r="B3419" t="s">
        <v>28</v>
      </c>
      <c r="C3419" t="s">
        <v>4</v>
      </c>
      <c r="D3419" t="s">
        <v>1468</v>
      </c>
      <c r="E3419" t="s">
        <v>1885</v>
      </c>
      <c r="F3419">
        <v>8.8739018546454877E-5</v>
      </c>
      <c r="G3419">
        <v>87.3</v>
      </c>
      <c r="H3419">
        <v>7.7469163191055106E-3</v>
      </c>
      <c r="I3419">
        <v>93.5</v>
      </c>
      <c r="J3419">
        <v>8.2970982340935303E-3</v>
      </c>
      <c r="K3419">
        <v>92.734999999999985</v>
      </c>
      <c r="L3419">
        <v>8.2292128849054923E-3</v>
      </c>
      <c r="M3419" s="41">
        <v>0</v>
      </c>
      <c r="N3419" s="41">
        <v>0</v>
      </c>
    </row>
    <row r="3420" spans="1:14" x14ac:dyDescent="0.25">
      <c r="A3420">
        <v>7820120</v>
      </c>
      <c r="B3420" t="s">
        <v>28</v>
      </c>
      <c r="C3420" t="s">
        <v>4</v>
      </c>
      <c r="D3420" t="s">
        <v>736</v>
      </c>
      <c r="E3420" t="s">
        <v>1886</v>
      </c>
      <c r="F3420">
        <v>6.2117312982518417E-4</v>
      </c>
      <c r="G3420">
        <v>53.1</v>
      </c>
      <c r="H3420">
        <v>3.2984293193717283E-2</v>
      </c>
      <c r="I3420">
        <v>73.2</v>
      </c>
      <c r="J3420">
        <v>4.5469873103203481E-2</v>
      </c>
      <c r="K3420">
        <v>70.72999999999999</v>
      </c>
      <c r="L3420">
        <v>4.3935575472535272E-2</v>
      </c>
      <c r="M3420" s="41">
        <v>-9.8497219383716583E-2</v>
      </c>
      <c r="N3420" s="41">
        <v>-6.1183826043661031E-5</v>
      </c>
    </row>
    <row r="3421" spans="1:14" x14ac:dyDescent="0.25">
      <c r="A3421">
        <v>7820120</v>
      </c>
      <c r="B3421" t="s">
        <v>28</v>
      </c>
      <c r="C3421" t="s">
        <v>4</v>
      </c>
      <c r="D3421" t="s">
        <v>736</v>
      </c>
      <c r="E3421" t="s">
        <v>1887</v>
      </c>
      <c r="F3421">
        <v>3.5495607418581951E-4</v>
      </c>
      <c r="G3421">
        <v>63.9</v>
      </c>
      <c r="H3421">
        <v>2.2681693140473864E-2</v>
      </c>
      <c r="I3421">
        <v>100</v>
      </c>
      <c r="J3421">
        <v>3.5495607418581952E-2</v>
      </c>
      <c r="K3421">
        <v>81.34</v>
      </c>
      <c r="L3421">
        <v>2.887212707427456E-2</v>
      </c>
      <c r="M3421" s="41">
        <v>0</v>
      </c>
      <c r="N3421" s="41">
        <v>0</v>
      </c>
    </row>
    <row r="3422" spans="1:14" x14ac:dyDescent="0.25">
      <c r="A3422">
        <v>7820120</v>
      </c>
      <c r="B3422" t="s">
        <v>28</v>
      </c>
      <c r="C3422" t="s">
        <v>4</v>
      </c>
      <c r="D3422" t="s">
        <v>352</v>
      </c>
      <c r="E3422" t="s">
        <v>1888</v>
      </c>
      <c r="F3422">
        <v>1.7747803709290975E-4</v>
      </c>
      <c r="G3422">
        <v>81.8</v>
      </c>
      <c r="H3422">
        <v>1.4517703434200018E-2</v>
      </c>
      <c r="I3422">
        <v>97.8</v>
      </c>
      <c r="J3422">
        <v>1.7357352027686575E-2</v>
      </c>
      <c r="K3422">
        <v>91.69</v>
      </c>
      <c r="L3422">
        <v>1.6272961221048893E-2</v>
      </c>
      <c r="M3422" s="41">
        <v>0.18091835081577301</v>
      </c>
      <c r="N3422" s="41">
        <v>3.2109033776869824E-5</v>
      </c>
    </row>
    <row r="3423" spans="1:14" x14ac:dyDescent="0.25">
      <c r="A3423">
        <v>7820120</v>
      </c>
      <c r="B3423" t="s">
        <v>28</v>
      </c>
      <c r="C3423" t="s">
        <v>4</v>
      </c>
      <c r="D3423" t="s">
        <v>352</v>
      </c>
      <c r="E3423" t="s">
        <v>595</v>
      </c>
      <c r="F3423">
        <v>8.8739018546454877E-5</v>
      </c>
      <c r="G3423">
        <v>63</v>
      </c>
      <c r="H3423">
        <v>5.590558168426657E-3</v>
      </c>
      <c r="I3423">
        <v>82.6</v>
      </c>
      <c r="J3423">
        <v>7.329842931937172E-3</v>
      </c>
      <c r="K3423">
        <v>71.474999999999994</v>
      </c>
      <c r="L3423">
        <v>6.3426213506078619E-3</v>
      </c>
      <c r="M3423" s="41">
        <v>-5.3790614008903503E-2</v>
      </c>
      <c r="N3423" s="41">
        <v>-4.773326294161284E-6</v>
      </c>
    </row>
    <row r="3424" spans="1:14" x14ac:dyDescent="0.25">
      <c r="A3424">
        <v>7820120</v>
      </c>
      <c r="B3424" t="s">
        <v>28</v>
      </c>
      <c r="C3424" t="s">
        <v>4</v>
      </c>
      <c r="D3424" t="s">
        <v>352</v>
      </c>
      <c r="E3424" t="s">
        <v>596</v>
      </c>
      <c r="F3424">
        <v>1.7747803709290975E-4</v>
      </c>
      <c r="G3424">
        <v>58.1</v>
      </c>
      <c r="H3424">
        <v>1.0311473955098058E-2</v>
      </c>
      <c r="I3424">
        <v>94.6</v>
      </c>
      <c r="J3424">
        <v>1.6789422308989263E-2</v>
      </c>
      <c r="K3424">
        <v>77.53</v>
      </c>
      <c r="L3424">
        <v>1.3759872215813294E-2</v>
      </c>
      <c r="M3424" s="41">
        <v>2.9599986970424652E-2</v>
      </c>
      <c r="N3424" s="41">
        <v>5.2533475854866716E-6</v>
      </c>
    </row>
    <row r="3425" spans="1:14" x14ac:dyDescent="0.25">
      <c r="A3425">
        <v>7820120</v>
      </c>
      <c r="B3425" t="s">
        <v>28</v>
      </c>
      <c r="C3425" t="s">
        <v>4</v>
      </c>
      <c r="D3425" t="s">
        <v>352</v>
      </c>
      <c r="E3425" t="s">
        <v>597</v>
      </c>
      <c r="F3425">
        <v>6.2117312982518417E-4</v>
      </c>
      <c r="G3425">
        <v>93.1</v>
      </c>
      <c r="H3425">
        <v>5.7831218386724642E-2</v>
      </c>
      <c r="I3425">
        <v>88.1</v>
      </c>
      <c r="J3425">
        <v>5.4725352737598723E-2</v>
      </c>
      <c r="K3425">
        <v>83.95</v>
      </c>
      <c r="L3425">
        <v>5.2147484248824212E-2</v>
      </c>
      <c r="M3425" s="41">
        <v>3.1371437013149261E-2</v>
      </c>
      <c r="N3425" s="41">
        <v>1.9487093716571553E-5</v>
      </c>
    </row>
    <row r="3426" spans="1:14" x14ac:dyDescent="0.25">
      <c r="A3426">
        <v>7820120</v>
      </c>
      <c r="B3426" t="s">
        <v>28</v>
      </c>
      <c r="C3426" t="s">
        <v>4</v>
      </c>
      <c r="D3426" t="s">
        <v>352</v>
      </c>
      <c r="E3426" t="s">
        <v>599</v>
      </c>
      <c r="F3426">
        <v>2.6621705563936461E-4</v>
      </c>
      <c r="G3426">
        <v>76.2</v>
      </c>
      <c r="H3426">
        <v>2.0285739639719583E-2</v>
      </c>
      <c r="I3426">
        <v>89</v>
      </c>
      <c r="J3426">
        <v>2.369331795190345E-2</v>
      </c>
      <c r="K3426">
        <v>86.72999999999999</v>
      </c>
      <c r="L3426">
        <v>2.3089005235602089E-2</v>
      </c>
      <c r="M3426" s="41">
        <v>-1.095495093613863E-2</v>
      </c>
      <c r="N3426" s="41">
        <v>-2.9163947828925272E-6</v>
      </c>
    </row>
    <row r="3427" spans="1:14" x14ac:dyDescent="0.25">
      <c r="A3427">
        <v>7820120</v>
      </c>
      <c r="B3427" t="s">
        <v>28</v>
      </c>
      <c r="C3427" t="s">
        <v>4</v>
      </c>
      <c r="D3427" t="s">
        <v>352</v>
      </c>
      <c r="E3427" t="s">
        <v>601</v>
      </c>
      <c r="F3427">
        <v>8.8739018546454877E-5</v>
      </c>
      <c r="G3427">
        <v>42.9</v>
      </c>
      <c r="H3427">
        <v>3.8069038956429139E-3</v>
      </c>
      <c r="I3427">
        <v>65.400000000000006</v>
      </c>
      <c r="J3427">
        <v>5.8035318129381498E-3</v>
      </c>
      <c r="K3427">
        <v>52.26</v>
      </c>
      <c r="L3427">
        <v>4.6375011092377313E-3</v>
      </c>
      <c r="M3427" s="41">
        <v>-0.19643357396125793</v>
      </c>
      <c r="N3427" s="41">
        <v>-1.7431322562894485E-5</v>
      </c>
    </row>
    <row r="3428" spans="1:14" x14ac:dyDescent="0.25">
      <c r="A3428">
        <v>7820120</v>
      </c>
      <c r="B3428" t="s">
        <v>28</v>
      </c>
      <c r="C3428" t="s">
        <v>4</v>
      </c>
      <c r="D3428" t="s">
        <v>352</v>
      </c>
      <c r="E3428" t="s">
        <v>602</v>
      </c>
      <c r="F3428">
        <v>7.0991214837163902E-4</v>
      </c>
      <c r="G3428">
        <v>47.2</v>
      </c>
      <c r="H3428">
        <v>3.3507853403141365E-2</v>
      </c>
      <c r="I3428">
        <v>86.3</v>
      </c>
      <c r="J3428">
        <v>6.1265418404472444E-2</v>
      </c>
      <c r="K3428">
        <v>67.484999999999999</v>
      </c>
      <c r="L3428">
        <v>4.7908421332860059E-2</v>
      </c>
      <c r="M3428" s="41">
        <v>1.2095566838979721E-2</v>
      </c>
      <c r="N3428" s="41">
        <v>8.5867898404328483E-6</v>
      </c>
    </row>
    <row r="3429" spans="1:14" x14ac:dyDescent="0.25">
      <c r="A3429">
        <v>7820120</v>
      </c>
      <c r="B3429" t="s">
        <v>28</v>
      </c>
      <c r="C3429" t="s">
        <v>4</v>
      </c>
      <c r="D3429" t="s">
        <v>352</v>
      </c>
      <c r="E3429" t="s">
        <v>603</v>
      </c>
      <c r="F3429">
        <v>8.8739018546454877E-5</v>
      </c>
      <c r="G3429">
        <v>76.900000000000006</v>
      </c>
      <c r="H3429">
        <v>6.8240305262223808E-3</v>
      </c>
      <c r="I3429">
        <v>89</v>
      </c>
      <c r="J3429">
        <v>7.8977726506344846E-3</v>
      </c>
      <c r="K3429">
        <v>81.204999999999998</v>
      </c>
      <c r="L3429">
        <v>7.2060520010648679E-3</v>
      </c>
      <c r="M3429" s="41">
        <v>2.8209244832396507E-2</v>
      </c>
      <c r="N3429" s="41">
        <v>2.5032607003635203E-6</v>
      </c>
    </row>
    <row r="3430" spans="1:14" x14ac:dyDescent="0.25">
      <c r="A3430">
        <v>7820120</v>
      </c>
      <c r="B3430" t="s">
        <v>28</v>
      </c>
      <c r="C3430" t="s">
        <v>4</v>
      </c>
      <c r="D3430" t="s">
        <v>352</v>
      </c>
      <c r="E3430" t="s">
        <v>604</v>
      </c>
      <c r="F3430">
        <v>9.7612920401100368E-4</v>
      </c>
      <c r="G3430">
        <v>70.400000000000006</v>
      </c>
      <c r="H3430">
        <v>6.8719495962374672E-2</v>
      </c>
      <c r="I3430">
        <v>87.3</v>
      </c>
      <c r="J3430">
        <v>8.5216079510160622E-2</v>
      </c>
      <c r="K3430">
        <v>79.510000000000005</v>
      </c>
      <c r="L3430">
        <v>7.7612033010914905E-2</v>
      </c>
      <c r="M3430" s="41">
        <v>-2.5970084592700005E-2</v>
      </c>
      <c r="N3430" s="41">
        <v>-2.5350158001570685E-5</v>
      </c>
    </row>
    <row r="3431" spans="1:14" x14ac:dyDescent="0.25">
      <c r="A3431">
        <v>7820120</v>
      </c>
      <c r="B3431" t="s">
        <v>28</v>
      </c>
      <c r="C3431" t="s">
        <v>4</v>
      </c>
      <c r="D3431" t="s">
        <v>352</v>
      </c>
      <c r="E3431" t="s">
        <v>605</v>
      </c>
      <c r="F3431">
        <v>8.8739018546454877E-5</v>
      </c>
      <c r="G3431">
        <v>72.3</v>
      </c>
      <c r="H3431">
        <v>6.4158310409086873E-3</v>
      </c>
      <c r="I3431">
        <v>67.599999999999994</v>
      </c>
      <c r="J3431">
        <v>5.9987576537403496E-3</v>
      </c>
      <c r="K3431">
        <v>76.739999999999995</v>
      </c>
      <c r="L3431">
        <v>6.8098322832549464E-3</v>
      </c>
      <c r="M3431" s="41">
        <v>-0.15850865840911865</v>
      </c>
      <c r="N3431" s="41">
        <v>-1.4065902778340462E-5</v>
      </c>
    </row>
    <row r="3432" spans="1:14" x14ac:dyDescent="0.25">
      <c r="A3432">
        <v>7820120</v>
      </c>
      <c r="B3432" t="s">
        <v>28</v>
      </c>
      <c r="C3432" t="s">
        <v>4</v>
      </c>
      <c r="D3432" t="s">
        <v>352</v>
      </c>
      <c r="E3432" t="s">
        <v>606</v>
      </c>
      <c r="F3432">
        <v>2.6621705563936461E-4</v>
      </c>
      <c r="G3432">
        <v>54.7</v>
      </c>
      <c r="H3432">
        <v>1.4562072943473245E-2</v>
      </c>
      <c r="I3432">
        <v>55.6</v>
      </c>
      <c r="J3432">
        <v>1.4801668293548672E-2</v>
      </c>
      <c r="K3432">
        <v>59.195000000000007</v>
      </c>
      <c r="L3432">
        <v>1.5758718608572191E-2</v>
      </c>
      <c r="M3432" s="41">
        <v>-0.26501369476318359</v>
      </c>
      <c r="N3432" s="41">
        <v>-7.0551165523964038E-5</v>
      </c>
    </row>
    <row r="3433" spans="1:14" x14ac:dyDescent="0.25">
      <c r="A3433">
        <v>7820120</v>
      </c>
      <c r="B3433" t="s">
        <v>28</v>
      </c>
      <c r="C3433" t="s">
        <v>4</v>
      </c>
      <c r="D3433" t="s">
        <v>352</v>
      </c>
      <c r="E3433" t="s">
        <v>608</v>
      </c>
      <c r="F3433">
        <v>2.6621705563936461E-4</v>
      </c>
      <c r="G3433">
        <v>69.099999999999994</v>
      </c>
      <c r="H3433">
        <v>1.8395598544680092E-2</v>
      </c>
      <c r="I3433">
        <v>86.1</v>
      </c>
      <c r="J3433">
        <v>2.292128849054929E-2</v>
      </c>
      <c r="K3433">
        <v>80.034999999999997</v>
      </c>
      <c r="L3433">
        <v>2.1306682048096545E-2</v>
      </c>
      <c r="M3433" s="41">
        <v>3.6055702716112137E-2</v>
      </c>
      <c r="N3433" s="41">
        <v>9.5986430160916143E-6</v>
      </c>
    </row>
    <row r="3434" spans="1:14" x14ac:dyDescent="0.25">
      <c r="A3434">
        <v>7820120</v>
      </c>
      <c r="B3434" t="s">
        <v>28</v>
      </c>
      <c r="C3434" t="s">
        <v>4</v>
      </c>
      <c r="D3434" t="s">
        <v>352</v>
      </c>
      <c r="E3434" t="s">
        <v>610</v>
      </c>
      <c r="F3434">
        <v>2.6621705563936461E-4</v>
      </c>
      <c r="G3434">
        <v>70.8</v>
      </c>
      <c r="H3434">
        <v>1.8848167539267012E-2</v>
      </c>
      <c r="I3434">
        <v>73.2</v>
      </c>
      <c r="J3434">
        <v>1.9487088472801489E-2</v>
      </c>
      <c r="K3434">
        <v>69.855000000000004</v>
      </c>
      <c r="L3434">
        <v>1.8596592421687815E-2</v>
      </c>
      <c r="M3434" s="41">
        <v>-0.14414292573928833</v>
      </c>
      <c r="N3434" s="41">
        <v>-3.8373305281556924E-5</v>
      </c>
    </row>
    <row r="3435" spans="1:14" x14ac:dyDescent="0.25">
      <c r="A3435">
        <v>7820120</v>
      </c>
      <c r="B3435" t="s">
        <v>28</v>
      </c>
      <c r="C3435" t="s">
        <v>4</v>
      </c>
      <c r="D3435" t="s">
        <v>352</v>
      </c>
      <c r="E3435" t="s">
        <v>611</v>
      </c>
      <c r="F3435">
        <v>8.8739018546454877E-5</v>
      </c>
      <c r="G3435">
        <v>74</v>
      </c>
      <c r="H3435">
        <v>6.5666873724376613E-3</v>
      </c>
      <c r="I3435">
        <v>81.400000000000006</v>
      </c>
      <c r="J3435">
        <v>7.2233561096814274E-3</v>
      </c>
      <c r="K3435">
        <v>78.334999999999994</v>
      </c>
      <c r="L3435">
        <v>6.9513710178365426E-3</v>
      </c>
      <c r="M3435" s="41">
        <v>-8.4023475646972656E-2</v>
      </c>
      <c r="N3435" s="41">
        <v>-7.4561607637743066E-6</v>
      </c>
    </row>
    <row r="3436" spans="1:14" x14ac:dyDescent="0.25">
      <c r="A3436">
        <v>7820120</v>
      </c>
      <c r="B3436" t="s">
        <v>28</v>
      </c>
      <c r="C3436" t="s">
        <v>4</v>
      </c>
      <c r="D3436" t="s">
        <v>78</v>
      </c>
      <c r="E3436" t="s">
        <v>79</v>
      </c>
      <c r="F3436">
        <v>7.9865116691809387E-4</v>
      </c>
      <c r="G3436">
        <v>48.9</v>
      </c>
      <c r="H3436">
        <v>3.9054042062294791E-2</v>
      </c>
      <c r="I3436">
        <v>43.4</v>
      </c>
      <c r="J3436">
        <v>3.4661460644245273E-2</v>
      </c>
      <c r="K3436">
        <v>46.784999999999997</v>
      </c>
      <c r="L3436">
        <v>3.7364894844263016E-2</v>
      </c>
      <c r="M3436" s="41">
        <v>-0.26321467757225037</v>
      </c>
      <c r="N3436" s="41">
        <v>-2.1021670939304758E-4</v>
      </c>
    </row>
    <row r="3437" spans="1:14" x14ac:dyDescent="0.25">
      <c r="A3437">
        <v>7820120</v>
      </c>
      <c r="B3437" t="s">
        <v>28</v>
      </c>
      <c r="C3437" t="s">
        <v>4</v>
      </c>
      <c r="D3437" t="s">
        <v>738</v>
      </c>
      <c r="E3437" t="s">
        <v>1088</v>
      </c>
      <c r="F3437">
        <v>5.3243411127872921E-4</v>
      </c>
      <c r="G3437">
        <v>37.6</v>
      </c>
      <c r="H3437">
        <v>2.001952258408022E-2</v>
      </c>
      <c r="I3437">
        <v>93.1</v>
      </c>
      <c r="J3437">
        <v>4.9569615760049687E-2</v>
      </c>
      <c r="K3437">
        <v>68.875</v>
      </c>
      <c r="L3437">
        <v>3.6671399414322473E-2</v>
      </c>
      <c r="M3437" s="41">
        <v>0.11680023372173309</v>
      </c>
      <c r="N3437" s="41">
        <v>6.2188428638778817E-5</v>
      </c>
    </row>
    <row r="3438" spans="1:14" x14ac:dyDescent="0.25">
      <c r="A3438">
        <v>7820120</v>
      </c>
      <c r="B3438" t="s">
        <v>28</v>
      </c>
      <c r="C3438" t="s">
        <v>4</v>
      </c>
      <c r="D3438" t="s">
        <v>738</v>
      </c>
      <c r="E3438" t="s">
        <v>1089</v>
      </c>
      <c r="F3438">
        <v>4.4369509273227436E-4</v>
      </c>
      <c r="G3438">
        <v>35.200000000000003</v>
      </c>
      <c r="H3438">
        <v>1.5618067264176059E-2</v>
      </c>
      <c r="I3438">
        <v>100</v>
      </c>
      <c r="J3438">
        <v>4.4369509273227435E-2</v>
      </c>
      <c r="K3438">
        <v>70.39</v>
      </c>
      <c r="L3438">
        <v>3.1231697577424791E-2</v>
      </c>
      <c r="M3438" s="41">
        <v>0</v>
      </c>
      <c r="N3438" s="41">
        <v>0</v>
      </c>
    </row>
    <row r="3439" spans="1:14" x14ac:dyDescent="0.25">
      <c r="A3439">
        <v>7820120</v>
      </c>
      <c r="B3439" t="s">
        <v>28</v>
      </c>
      <c r="C3439" t="s">
        <v>4</v>
      </c>
      <c r="D3439" t="s">
        <v>1735</v>
      </c>
      <c r="E3439" t="s">
        <v>1889</v>
      </c>
      <c r="F3439">
        <v>1.7747803709290975E-4</v>
      </c>
      <c r="G3439">
        <v>68.5</v>
      </c>
      <c r="H3439">
        <v>1.2157245540864317E-2</v>
      </c>
      <c r="I3439">
        <v>80.599999999999994</v>
      </c>
      <c r="J3439">
        <v>1.4304729789688525E-2</v>
      </c>
      <c r="K3439">
        <v>69.414999999999992</v>
      </c>
      <c r="L3439">
        <v>1.231963794480433E-2</v>
      </c>
      <c r="M3439" s="41">
        <v>-3.9769653230905533E-2</v>
      </c>
      <c r="N3439" s="41">
        <v>-7.0582399912868108E-6</v>
      </c>
    </row>
    <row r="3440" spans="1:14" x14ac:dyDescent="0.25">
      <c r="A3440">
        <v>7820120</v>
      </c>
      <c r="B3440" t="s">
        <v>28</v>
      </c>
      <c r="C3440" t="s">
        <v>4</v>
      </c>
      <c r="D3440" t="s">
        <v>1735</v>
      </c>
      <c r="E3440" t="s">
        <v>1869</v>
      </c>
      <c r="F3440">
        <v>1.7747803709290975E-4</v>
      </c>
      <c r="G3440">
        <v>76</v>
      </c>
      <c r="H3440">
        <v>1.3488330819061142E-2</v>
      </c>
      <c r="I3440">
        <v>82.3</v>
      </c>
      <c r="J3440">
        <v>1.4606442452746473E-2</v>
      </c>
      <c r="K3440">
        <v>72.094999999999999</v>
      </c>
      <c r="L3440">
        <v>1.2795279084213329E-2</v>
      </c>
      <c r="M3440" s="41">
        <v>-2.1865414455533028E-2</v>
      </c>
      <c r="N3440" s="41">
        <v>-3.8806308377909362E-6</v>
      </c>
    </row>
    <row r="3441" spans="1:14" x14ac:dyDescent="0.25">
      <c r="A3441">
        <v>7820120</v>
      </c>
      <c r="B3441" t="s">
        <v>28</v>
      </c>
      <c r="C3441" t="s">
        <v>4</v>
      </c>
      <c r="D3441" t="s">
        <v>1475</v>
      </c>
      <c r="E3441" t="s">
        <v>1890</v>
      </c>
      <c r="F3441">
        <v>1.7747803709290975E-4</v>
      </c>
      <c r="G3441">
        <v>60.3</v>
      </c>
      <c r="H3441">
        <v>1.0701925636702457E-2</v>
      </c>
      <c r="I3441">
        <v>79.099999999999994</v>
      </c>
      <c r="J3441">
        <v>1.4038512734049161E-2</v>
      </c>
      <c r="K3441">
        <v>72.289999999999992</v>
      </c>
      <c r="L3441">
        <v>1.2829887301446444E-2</v>
      </c>
      <c r="M3441" s="41">
        <v>-5.4582804441452026E-2</v>
      </c>
      <c r="N3441" s="41">
        <v>-9.6872489912950628E-6</v>
      </c>
    </row>
    <row r="3442" spans="1:14" x14ac:dyDescent="0.25">
      <c r="A3442">
        <v>7820120</v>
      </c>
      <c r="B3442" t="s">
        <v>28</v>
      </c>
      <c r="C3442" t="s">
        <v>4</v>
      </c>
      <c r="D3442" t="s">
        <v>1475</v>
      </c>
      <c r="E3442" t="s">
        <v>1891</v>
      </c>
      <c r="F3442">
        <v>8.8739018546454877E-5</v>
      </c>
      <c r="G3442">
        <v>58.8</v>
      </c>
      <c r="H3442">
        <v>5.2178542905315468E-3</v>
      </c>
      <c r="I3442">
        <v>87.7</v>
      </c>
      <c r="J3442">
        <v>7.7824119265240931E-3</v>
      </c>
      <c r="K3442">
        <v>80.254999999999995</v>
      </c>
      <c r="L3442">
        <v>7.1217499334457358E-3</v>
      </c>
      <c r="M3442" s="41">
        <v>-1.896204799413681E-2</v>
      </c>
      <c r="N3442" s="41">
        <v>-1.6826735286304738E-6</v>
      </c>
    </row>
    <row r="3443" spans="1:14" x14ac:dyDescent="0.25">
      <c r="A3443">
        <v>7820120</v>
      </c>
      <c r="B3443" t="s">
        <v>28</v>
      </c>
      <c r="C3443" t="s">
        <v>4</v>
      </c>
      <c r="D3443" t="s">
        <v>1090</v>
      </c>
      <c r="E3443" t="s">
        <v>1892</v>
      </c>
      <c r="F3443">
        <v>8.8739018546454877E-5</v>
      </c>
      <c r="G3443">
        <v>73.7</v>
      </c>
      <c r="H3443">
        <v>6.5400656668737249E-3</v>
      </c>
      <c r="I3443">
        <v>73</v>
      </c>
      <c r="J3443">
        <v>6.4779483538912061E-3</v>
      </c>
      <c r="K3443">
        <v>74.094999999999999</v>
      </c>
      <c r="L3443">
        <v>6.5751175791995738E-3</v>
      </c>
      <c r="M3443" s="41">
        <v>-0.13300336897373199</v>
      </c>
      <c r="N3443" s="41">
        <v>-1.1802588426100985E-5</v>
      </c>
    </row>
    <row r="3444" spans="1:14" x14ac:dyDescent="0.25">
      <c r="A3444">
        <v>7820120</v>
      </c>
      <c r="B3444" t="s">
        <v>28</v>
      </c>
      <c r="C3444" t="s">
        <v>4</v>
      </c>
      <c r="D3444" t="s">
        <v>1090</v>
      </c>
      <c r="E3444" t="s">
        <v>1091</v>
      </c>
      <c r="F3444">
        <v>2.6621705563936461E-4</v>
      </c>
      <c r="G3444">
        <v>75.5</v>
      </c>
      <c r="H3444">
        <v>2.0099387700772027E-2</v>
      </c>
      <c r="I3444">
        <v>91</v>
      </c>
      <c r="J3444">
        <v>2.4225752063182178E-2</v>
      </c>
      <c r="K3444">
        <v>81.115000000000009</v>
      </c>
      <c r="L3444">
        <v>2.1594196468187062E-2</v>
      </c>
      <c r="M3444" s="41">
        <v>8.0585792660713196E-2</v>
      </c>
      <c r="N3444" s="41">
        <v>2.1453312448499385E-5</v>
      </c>
    </row>
    <row r="3445" spans="1:14" x14ac:dyDescent="0.25">
      <c r="A3445">
        <v>7820120</v>
      </c>
      <c r="B3445" t="s">
        <v>28</v>
      </c>
      <c r="C3445" t="s">
        <v>4</v>
      </c>
      <c r="D3445" t="s">
        <v>1090</v>
      </c>
      <c r="E3445" t="s">
        <v>1092</v>
      </c>
      <c r="F3445">
        <v>4.4369509273227436E-4</v>
      </c>
      <c r="G3445">
        <v>66.400000000000006</v>
      </c>
      <c r="H3445">
        <v>2.9461354157423021E-2</v>
      </c>
      <c r="I3445">
        <v>73.599999999999994</v>
      </c>
      <c r="J3445">
        <v>3.2655958825095394E-2</v>
      </c>
      <c r="K3445">
        <v>64.835000000000008</v>
      </c>
      <c r="L3445">
        <v>2.8766971337297012E-2</v>
      </c>
      <c r="M3445" s="41">
        <v>-0.10443661361932755</v>
      </c>
      <c r="N3445" s="41">
        <v>-4.6338012964472245E-5</v>
      </c>
    </row>
    <row r="3446" spans="1:14" x14ac:dyDescent="0.25">
      <c r="A3446">
        <v>7820120</v>
      </c>
      <c r="B3446" t="s">
        <v>28</v>
      </c>
      <c r="C3446" t="s">
        <v>4</v>
      </c>
      <c r="D3446" t="s">
        <v>280</v>
      </c>
      <c r="E3446" t="s">
        <v>1893</v>
      </c>
      <c r="F3446">
        <v>8.8739018546454877E-5</v>
      </c>
      <c r="G3446">
        <v>100</v>
      </c>
      <c r="H3446">
        <v>8.8739018546454881E-3</v>
      </c>
      <c r="I3446" t="s">
        <v>9</v>
      </c>
      <c r="J3446" t="s">
        <v>99</v>
      </c>
      <c r="K3446" t="s">
        <v>9</v>
      </c>
      <c r="L3446" t="s">
        <v>99</v>
      </c>
      <c r="M3446" s="41">
        <v>0</v>
      </c>
      <c r="N3446" s="41">
        <v>0</v>
      </c>
    </row>
    <row r="3447" spans="1:14" x14ac:dyDescent="0.25">
      <c r="A3447">
        <v>7820120</v>
      </c>
      <c r="B3447" t="s">
        <v>28</v>
      </c>
      <c r="C3447" t="s">
        <v>4</v>
      </c>
      <c r="D3447" t="s">
        <v>358</v>
      </c>
      <c r="E3447" t="s">
        <v>359</v>
      </c>
      <c r="F3447">
        <v>8.8739018546454877E-5</v>
      </c>
      <c r="G3447">
        <v>58.3</v>
      </c>
      <c r="H3447">
        <v>5.1734847812583192E-3</v>
      </c>
      <c r="I3447">
        <v>78.3</v>
      </c>
      <c r="J3447">
        <v>6.9482651521874167E-3</v>
      </c>
      <c r="K3447">
        <v>75.754999999999995</v>
      </c>
      <c r="L3447">
        <v>6.7224243499866892E-3</v>
      </c>
      <c r="M3447" s="41">
        <v>-7.5740829110145569E-2</v>
      </c>
      <c r="N3447" s="41">
        <v>-6.7211668391290775E-6</v>
      </c>
    </row>
    <row r="3448" spans="1:14" x14ac:dyDescent="0.25">
      <c r="A3448">
        <v>7820120</v>
      </c>
      <c r="B3448" t="s">
        <v>28</v>
      </c>
      <c r="C3448" t="s">
        <v>4</v>
      </c>
      <c r="D3448" t="s">
        <v>358</v>
      </c>
      <c r="E3448" t="s">
        <v>1093</v>
      </c>
      <c r="F3448">
        <v>8.8739018546454877E-5</v>
      </c>
      <c r="G3448">
        <v>65.900000000000006</v>
      </c>
      <c r="H3448">
        <v>5.8479013222113773E-3</v>
      </c>
      <c r="I3448">
        <v>100</v>
      </c>
      <c r="J3448">
        <v>8.8739018546454881E-3</v>
      </c>
      <c r="K3448">
        <v>74.739999999999995</v>
      </c>
      <c r="L3448">
        <v>6.632354246162037E-3</v>
      </c>
      <c r="M3448" s="41">
        <v>0</v>
      </c>
      <c r="N3448" s="41">
        <v>0</v>
      </c>
    </row>
    <row r="3449" spans="1:14" x14ac:dyDescent="0.25">
      <c r="A3449">
        <v>7820120</v>
      </c>
      <c r="B3449" t="s">
        <v>28</v>
      </c>
      <c r="C3449" t="s">
        <v>4</v>
      </c>
      <c r="D3449" t="s">
        <v>358</v>
      </c>
      <c r="E3449" t="s">
        <v>1094</v>
      </c>
      <c r="F3449">
        <v>2.6621705563936461E-4</v>
      </c>
      <c r="G3449">
        <v>68.599999999999994</v>
      </c>
      <c r="H3449">
        <v>1.8262490016860412E-2</v>
      </c>
      <c r="I3449">
        <v>100</v>
      </c>
      <c r="J3449">
        <v>2.6621705563936459E-2</v>
      </c>
      <c r="K3449">
        <v>86.960000000000008</v>
      </c>
      <c r="L3449">
        <v>2.315023515839915E-2</v>
      </c>
      <c r="M3449" s="41">
        <v>0</v>
      </c>
      <c r="N3449" s="41">
        <v>0</v>
      </c>
    </row>
    <row r="3450" spans="1:14" x14ac:dyDescent="0.25">
      <c r="A3450">
        <v>7820120</v>
      </c>
      <c r="B3450" t="s">
        <v>28</v>
      </c>
      <c r="C3450" t="s">
        <v>4</v>
      </c>
      <c r="D3450" t="s">
        <v>183</v>
      </c>
      <c r="E3450" t="s">
        <v>411</v>
      </c>
      <c r="F3450">
        <v>9.7612920401100368E-4</v>
      </c>
      <c r="G3450">
        <v>53</v>
      </c>
      <c r="H3450">
        <v>5.1734847812583196E-2</v>
      </c>
      <c r="I3450">
        <v>97</v>
      </c>
      <c r="J3450">
        <v>9.4684532789067355E-2</v>
      </c>
      <c r="K3450">
        <v>80.669999999999987</v>
      </c>
      <c r="L3450">
        <v>7.8744342887567653E-2</v>
      </c>
      <c r="M3450" s="41">
        <v>0.14667925238609314</v>
      </c>
      <c r="N3450" s="41">
        <v>1.4317790187656621E-4</v>
      </c>
    </row>
    <row r="3451" spans="1:14" x14ac:dyDescent="0.25">
      <c r="A3451">
        <v>7820120</v>
      </c>
      <c r="B3451" t="s">
        <v>28</v>
      </c>
      <c r="C3451" t="s">
        <v>4</v>
      </c>
      <c r="D3451" t="s">
        <v>183</v>
      </c>
      <c r="E3451" t="s">
        <v>412</v>
      </c>
      <c r="F3451">
        <v>1.7747803709290975E-4</v>
      </c>
      <c r="G3451">
        <v>95.3</v>
      </c>
      <c r="H3451">
        <v>1.6913656934954301E-2</v>
      </c>
      <c r="I3451">
        <v>96</v>
      </c>
      <c r="J3451">
        <v>1.7037891560919338E-2</v>
      </c>
      <c r="K3451">
        <v>94.745000000000005</v>
      </c>
      <c r="L3451">
        <v>1.6815156624367736E-2</v>
      </c>
      <c r="M3451" s="41">
        <v>0.10851188004016876</v>
      </c>
      <c r="N3451" s="41">
        <v>1.9258475470790447E-5</v>
      </c>
    </row>
    <row r="3452" spans="1:14" x14ac:dyDescent="0.25">
      <c r="A3452">
        <v>7820120</v>
      </c>
      <c r="B3452" t="s">
        <v>28</v>
      </c>
      <c r="C3452" t="s">
        <v>4</v>
      </c>
      <c r="D3452" t="s">
        <v>183</v>
      </c>
      <c r="E3452" t="s">
        <v>1894</v>
      </c>
      <c r="F3452">
        <v>8.8739018546454877E-5</v>
      </c>
      <c r="G3452">
        <v>100</v>
      </c>
      <c r="H3452">
        <v>8.8739018546454881E-3</v>
      </c>
      <c r="I3452">
        <v>92.3</v>
      </c>
      <c r="J3452">
        <v>8.1906114118377848E-3</v>
      </c>
      <c r="K3452">
        <v>96.365000000000009</v>
      </c>
      <c r="L3452">
        <v>8.5513355222291247E-3</v>
      </c>
      <c r="M3452" s="41">
        <v>5.1817245781421661E-2</v>
      </c>
      <c r="N3452" s="41">
        <v>4.5982115344237875E-6</v>
      </c>
    </row>
    <row r="3453" spans="1:14" x14ac:dyDescent="0.25">
      <c r="A3453">
        <v>7820120</v>
      </c>
      <c r="B3453" t="s">
        <v>28</v>
      </c>
      <c r="C3453" t="s">
        <v>4</v>
      </c>
      <c r="D3453" t="s">
        <v>183</v>
      </c>
      <c r="E3453" t="s">
        <v>984</v>
      </c>
      <c r="F3453">
        <v>2.6621705563936461E-4</v>
      </c>
      <c r="G3453">
        <v>45.9</v>
      </c>
      <c r="H3453">
        <v>1.2219362853846834E-2</v>
      </c>
      <c r="I3453">
        <v>80.400000000000006</v>
      </c>
      <c r="J3453">
        <v>2.1403851273404915E-2</v>
      </c>
      <c r="K3453">
        <v>64.72</v>
      </c>
      <c r="L3453">
        <v>1.7229567840979676E-2</v>
      </c>
      <c r="M3453" s="41">
        <v>6.9334417581558228E-2</v>
      </c>
      <c r="N3453" s="41">
        <v>1.8458004503032626E-5</v>
      </c>
    </row>
    <row r="3454" spans="1:14" x14ac:dyDescent="0.25">
      <c r="A3454">
        <v>7820120</v>
      </c>
      <c r="B3454" t="s">
        <v>28</v>
      </c>
      <c r="C3454" t="s">
        <v>4</v>
      </c>
      <c r="D3454" t="s">
        <v>183</v>
      </c>
      <c r="E3454" t="s">
        <v>656</v>
      </c>
      <c r="F3454">
        <v>6.2117312982518417E-4</v>
      </c>
      <c r="G3454">
        <v>41.1</v>
      </c>
      <c r="H3454">
        <v>2.5530215635815069E-2</v>
      </c>
      <c r="I3454">
        <v>79.7</v>
      </c>
      <c r="J3454">
        <v>4.9507498447067179E-2</v>
      </c>
      <c r="K3454">
        <v>64.27000000000001</v>
      </c>
      <c r="L3454">
        <v>3.9922797053864596E-2</v>
      </c>
      <c r="M3454" s="41">
        <v>2.4777922779321671E-2</v>
      </c>
      <c r="N3454" s="41">
        <v>1.5391379843397969E-5</v>
      </c>
    </row>
    <row r="3455" spans="1:14" x14ac:dyDescent="0.25">
      <c r="A3455">
        <v>7820120</v>
      </c>
      <c r="B3455" t="s">
        <v>28</v>
      </c>
      <c r="C3455" t="s">
        <v>4</v>
      </c>
      <c r="D3455" t="s">
        <v>183</v>
      </c>
      <c r="E3455" t="s">
        <v>657</v>
      </c>
      <c r="F3455">
        <v>3.5495607418581951E-4</v>
      </c>
      <c r="G3455">
        <v>46.6</v>
      </c>
      <c r="H3455">
        <v>1.6540953057059191E-2</v>
      </c>
      <c r="I3455">
        <v>92</v>
      </c>
      <c r="J3455">
        <v>3.2655958825095394E-2</v>
      </c>
      <c r="K3455">
        <v>75.56</v>
      </c>
      <c r="L3455">
        <v>2.6820480965480523E-2</v>
      </c>
      <c r="M3455" s="41">
        <v>0.13703574240207672</v>
      </c>
      <c r="N3455" s="41">
        <v>4.8641669146180398E-5</v>
      </c>
    </row>
    <row r="3456" spans="1:14" x14ac:dyDescent="0.25">
      <c r="A3456">
        <v>7820120</v>
      </c>
      <c r="B3456" t="s">
        <v>28</v>
      </c>
      <c r="C3456" t="s">
        <v>4</v>
      </c>
      <c r="D3456" t="s">
        <v>183</v>
      </c>
      <c r="E3456" t="s">
        <v>658</v>
      </c>
      <c r="F3456">
        <v>8.8739018546454877E-5</v>
      </c>
      <c r="G3456">
        <v>72.099999999999994</v>
      </c>
      <c r="H3456">
        <v>6.3980832371993961E-3</v>
      </c>
      <c r="I3456">
        <v>100</v>
      </c>
      <c r="J3456">
        <v>8.8739018546454881E-3</v>
      </c>
      <c r="K3456">
        <v>89.17</v>
      </c>
      <c r="L3456">
        <v>7.9128582837873808E-3</v>
      </c>
      <c r="M3456" s="41">
        <v>0.26022583246231079</v>
      </c>
      <c r="N3456" s="41">
        <v>2.3092184973139658E-5</v>
      </c>
    </row>
    <row r="3457" spans="1:14" x14ac:dyDescent="0.25">
      <c r="A3457">
        <v>7820120</v>
      </c>
      <c r="B3457" t="s">
        <v>28</v>
      </c>
      <c r="C3457" t="s">
        <v>4</v>
      </c>
      <c r="D3457" t="s">
        <v>183</v>
      </c>
      <c r="E3457" t="s">
        <v>413</v>
      </c>
      <c r="F3457">
        <v>3.5495607418581951E-4</v>
      </c>
      <c r="G3457">
        <v>52.5</v>
      </c>
      <c r="H3457">
        <v>1.8635193894755524E-2</v>
      </c>
      <c r="I3457">
        <v>97.9</v>
      </c>
      <c r="J3457">
        <v>3.4750199662791734E-2</v>
      </c>
      <c r="K3457">
        <v>76.72</v>
      </c>
      <c r="L3457">
        <v>2.7232230011536074E-2</v>
      </c>
      <c r="M3457" s="41">
        <v>0.14101497828960419</v>
      </c>
      <c r="N3457" s="41">
        <v>5.0054123095076469E-5</v>
      </c>
    </row>
    <row r="3458" spans="1:14" x14ac:dyDescent="0.25">
      <c r="A3458">
        <v>7820120</v>
      </c>
      <c r="B3458" t="s">
        <v>28</v>
      </c>
      <c r="C3458" t="s">
        <v>4</v>
      </c>
      <c r="D3458" t="s">
        <v>183</v>
      </c>
      <c r="E3458" t="s">
        <v>414</v>
      </c>
      <c r="F3458">
        <v>8.8739018546454872E-4</v>
      </c>
      <c r="G3458">
        <v>31.9</v>
      </c>
      <c r="H3458">
        <v>2.8307746916319102E-2</v>
      </c>
      <c r="I3458">
        <v>75.599999999999994</v>
      </c>
      <c r="J3458">
        <v>6.7086698021119884E-2</v>
      </c>
      <c r="K3458">
        <v>65.27</v>
      </c>
      <c r="L3458">
        <v>5.7919957405271089E-2</v>
      </c>
      <c r="M3458" s="41">
        <v>3.1772024929523468E-2</v>
      </c>
      <c r="N3458" s="41">
        <v>2.8194183094794095E-5</v>
      </c>
    </row>
    <row r="3459" spans="1:14" x14ac:dyDescent="0.25">
      <c r="A3459">
        <v>7820120</v>
      </c>
      <c r="B3459" t="s">
        <v>28</v>
      </c>
      <c r="C3459" t="s">
        <v>4</v>
      </c>
      <c r="D3459" t="s">
        <v>183</v>
      </c>
      <c r="E3459" t="s">
        <v>258</v>
      </c>
      <c r="F3459">
        <v>7.9865116691809387E-4</v>
      </c>
      <c r="G3459">
        <v>53.7</v>
      </c>
      <c r="H3459">
        <v>4.2887567663501644E-2</v>
      </c>
      <c r="I3459">
        <v>95.9</v>
      </c>
      <c r="J3459">
        <v>7.6590646907445201E-2</v>
      </c>
      <c r="K3459">
        <v>79.515000000000001</v>
      </c>
      <c r="L3459">
        <v>6.3504747537492232E-2</v>
      </c>
      <c r="M3459" s="41">
        <v>0.16891680657863617</v>
      </c>
      <c r="N3459" s="41">
        <v>1.3490560468610574E-4</v>
      </c>
    </row>
    <row r="3460" spans="1:14" x14ac:dyDescent="0.25">
      <c r="A3460">
        <v>7820120</v>
      </c>
      <c r="B3460" t="s">
        <v>28</v>
      </c>
      <c r="C3460" t="s">
        <v>4</v>
      </c>
      <c r="D3460" t="s">
        <v>183</v>
      </c>
      <c r="E3460" t="s">
        <v>415</v>
      </c>
      <c r="F3460">
        <v>8.8739018546454877E-5</v>
      </c>
      <c r="G3460">
        <v>40.799999999999997</v>
      </c>
      <c r="H3460">
        <v>3.6205519566953588E-3</v>
      </c>
      <c r="I3460">
        <v>82.2</v>
      </c>
      <c r="J3460">
        <v>7.2943473245185913E-3</v>
      </c>
      <c r="K3460">
        <v>67.47999999999999</v>
      </c>
      <c r="L3460">
        <v>5.9881089715147738E-3</v>
      </c>
      <c r="M3460" s="41">
        <v>2.3872971069067717E-3</v>
      </c>
      <c r="N3460" s="41">
        <v>2.1184640224569808E-7</v>
      </c>
    </row>
    <row r="3461" spans="1:14" x14ac:dyDescent="0.25">
      <c r="A3461">
        <v>7820120</v>
      </c>
      <c r="B3461" t="s">
        <v>28</v>
      </c>
      <c r="C3461" t="s">
        <v>4</v>
      </c>
      <c r="D3461" t="s">
        <v>183</v>
      </c>
      <c r="E3461" t="s">
        <v>184</v>
      </c>
      <c r="F3461">
        <v>9.7612920401100368E-4</v>
      </c>
      <c r="G3461">
        <v>39.299999999999997</v>
      </c>
      <c r="H3461">
        <v>3.8361877717632442E-2</v>
      </c>
      <c r="I3461">
        <v>88.8</v>
      </c>
      <c r="J3461">
        <v>8.6680273316177128E-2</v>
      </c>
      <c r="K3461">
        <v>70.60499999999999</v>
      </c>
      <c r="L3461">
        <v>6.8919602449196898E-2</v>
      </c>
      <c r="M3461" s="41">
        <v>5.351029708981514E-2</v>
      </c>
      <c r="N3461" s="41">
        <v>5.2232963704673582E-5</v>
      </c>
    </row>
    <row r="3462" spans="1:14" x14ac:dyDescent="0.25">
      <c r="A3462">
        <v>7820120</v>
      </c>
      <c r="B3462" t="s">
        <v>28</v>
      </c>
      <c r="C3462" t="s">
        <v>4</v>
      </c>
      <c r="D3462" t="s">
        <v>183</v>
      </c>
      <c r="E3462" t="s">
        <v>187</v>
      </c>
      <c r="F3462">
        <v>5.3243411127872921E-4</v>
      </c>
      <c r="G3462">
        <v>40.5</v>
      </c>
      <c r="H3462">
        <v>2.1563581506788533E-2</v>
      </c>
      <c r="I3462">
        <v>81.5</v>
      </c>
      <c r="J3462">
        <v>4.3393380069216433E-2</v>
      </c>
      <c r="K3462">
        <v>70.614999999999995</v>
      </c>
      <c r="L3462">
        <v>3.7597834767947459E-2</v>
      </c>
      <c r="M3462" s="41">
        <v>6.367860734462738E-2</v>
      </c>
      <c r="N3462" s="41">
        <v>3.3904662709003836E-5</v>
      </c>
    </row>
    <row r="3463" spans="1:14" x14ac:dyDescent="0.25">
      <c r="A3463">
        <v>7820120</v>
      </c>
      <c r="B3463" t="s">
        <v>28</v>
      </c>
      <c r="C3463" t="s">
        <v>4</v>
      </c>
      <c r="D3463" t="s">
        <v>183</v>
      </c>
      <c r="E3463" t="s">
        <v>416</v>
      </c>
      <c r="F3463">
        <v>1.7747803709290975E-4</v>
      </c>
      <c r="G3463">
        <v>68.8</v>
      </c>
      <c r="H3463">
        <v>1.221048895199219E-2</v>
      </c>
      <c r="I3463">
        <v>83.7</v>
      </c>
      <c r="J3463">
        <v>1.4854911704676546E-2</v>
      </c>
      <c r="K3463">
        <v>69.959999999999994</v>
      </c>
      <c r="L3463">
        <v>1.2416363475019966E-2</v>
      </c>
      <c r="M3463" s="41">
        <v>3.3925950527191162E-2</v>
      </c>
      <c r="N3463" s="41">
        <v>6.0211111060770547E-6</v>
      </c>
    </row>
    <row r="3464" spans="1:14" x14ac:dyDescent="0.25">
      <c r="A3464">
        <v>7820120</v>
      </c>
      <c r="B3464" t="s">
        <v>28</v>
      </c>
      <c r="C3464" t="s">
        <v>4</v>
      </c>
      <c r="D3464" t="s">
        <v>183</v>
      </c>
      <c r="E3464" t="s">
        <v>659</v>
      </c>
      <c r="F3464">
        <v>5.3243411127872921E-4</v>
      </c>
      <c r="G3464">
        <v>39</v>
      </c>
      <c r="H3464">
        <v>2.0764930339870438E-2</v>
      </c>
      <c r="I3464">
        <v>85.4</v>
      </c>
      <c r="J3464">
        <v>4.5469873103203474E-2</v>
      </c>
      <c r="K3464">
        <v>62.115000000000009</v>
      </c>
      <c r="L3464">
        <v>3.3072144822078271E-2</v>
      </c>
      <c r="M3464" s="41">
        <v>4.7874003648757935E-2</v>
      </c>
      <c r="N3464" s="41">
        <v>2.548975258608107E-5</v>
      </c>
    </row>
    <row r="3465" spans="1:14" x14ac:dyDescent="0.25">
      <c r="A3465">
        <v>7820120</v>
      </c>
      <c r="B3465" t="s">
        <v>28</v>
      </c>
      <c r="C3465" t="s">
        <v>4</v>
      </c>
      <c r="D3465" t="s">
        <v>183</v>
      </c>
      <c r="E3465" t="s">
        <v>417</v>
      </c>
      <c r="F3465">
        <v>8.8739018546454877E-5</v>
      </c>
      <c r="G3465">
        <v>35.5</v>
      </c>
      <c r="H3465">
        <v>3.1502351583991483E-3</v>
      </c>
      <c r="I3465">
        <v>92.9</v>
      </c>
      <c r="J3465">
        <v>8.2438548229656593E-3</v>
      </c>
      <c r="K3465">
        <v>64.42</v>
      </c>
      <c r="L3465">
        <v>5.7165675747626234E-3</v>
      </c>
      <c r="M3465" s="41">
        <v>0.1216571256518364</v>
      </c>
      <c r="N3465" s="41">
        <v>1.0795733929526702E-5</v>
      </c>
    </row>
    <row r="3466" spans="1:14" x14ac:dyDescent="0.25">
      <c r="A3466">
        <v>7820120</v>
      </c>
      <c r="B3466" t="s">
        <v>28</v>
      </c>
      <c r="C3466" t="s">
        <v>4</v>
      </c>
      <c r="D3466" t="s">
        <v>183</v>
      </c>
      <c r="E3466" t="s">
        <v>419</v>
      </c>
      <c r="F3466">
        <v>4.4369509273227436E-4</v>
      </c>
      <c r="G3466">
        <v>43.1</v>
      </c>
      <c r="H3466">
        <v>1.9123258496761025E-2</v>
      </c>
      <c r="I3466">
        <v>79.400000000000006</v>
      </c>
      <c r="J3466">
        <v>3.5229390362942585E-2</v>
      </c>
      <c r="K3466">
        <v>67.394999999999996</v>
      </c>
      <c r="L3466">
        <v>2.9902830774691629E-2</v>
      </c>
      <c r="M3466" s="41">
        <v>3.01229078322649E-2</v>
      </c>
      <c r="N3466" s="41">
        <v>1.3365386384002528E-5</v>
      </c>
    </row>
    <row r="3467" spans="1:14" x14ac:dyDescent="0.25">
      <c r="A3467">
        <v>7820120</v>
      </c>
      <c r="B3467" t="s">
        <v>28</v>
      </c>
      <c r="C3467" t="s">
        <v>4</v>
      </c>
      <c r="D3467" t="s">
        <v>183</v>
      </c>
      <c r="E3467" t="s">
        <v>1095</v>
      </c>
      <c r="F3467">
        <v>2.6621705563936461E-4</v>
      </c>
      <c r="G3467">
        <v>98</v>
      </c>
      <c r="H3467">
        <v>2.6089271452657731E-2</v>
      </c>
      <c r="I3467">
        <v>97.4</v>
      </c>
      <c r="J3467">
        <v>2.5929541219274113E-2</v>
      </c>
      <c r="K3467">
        <v>96.015000000000001</v>
      </c>
      <c r="L3467">
        <v>2.5560830597213594E-2</v>
      </c>
      <c r="M3467" s="41">
        <v>9.8125070333480835E-2</v>
      </c>
      <c r="N3467" s="41">
        <v>2.6122567308584832E-5</v>
      </c>
    </row>
    <row r="3468" spans="1:14" x14ac:dyDescent="0.25">
      <c r="A3468">
        <v>7820120</v>
      </c>
      <c r="B3468" t="s">
        <v>28</v>
      </c>
      <c r="C3468" t="s">
        <v>4</v>
      </c>
      <c r="D3468" t="s">
        <v>183</v>
      </c>
      <c r="E3468" t="s">
        <v>660</v>
      </c>
      <c r="F3468">
        <v>9.7612920401100368E-4</v>
      </c>
      <c r="G3468">
        <v>41.7</v>
      </c>
      <c r="H3468">
        <v>4.0704587807258857E-2</v>
      </c>
      <c r="I3468">
        <v>85.1</v>
      </c>
      <c r="J3468">
        <v>8.3068595261336406E-2</v>
      </c>
      <c r="K3468">
        <v>64.039999999999992</v>
      </c>
      <c r="L3468">
        <v>6.2511314224864667E-2</v>
      </c>
      <c r="M3468" s="41">
        <v>8.9646659791469574E-2</v>
      </c>
      <c r="N3468" s="41">
        <v>8.7506722664492442E-5</v>
      </c>
    </row>
    <row r="3469" spans="1:14" x14ac:dyDescent="0.25">
      <c r="A3469">
        <v>7820120</v>
      </c>
      <c r="B3469" t="s">
        <v>28</v>
      </c>
      <c r="C3469" t="s">
        <v>4</v>
      </c>
      <c r="D3469" t="s">
        <v>183</v>
      </c>
      <c r="E3469" t="s">
        <v>420</v>
      </c>
      <c r="F3469">
        <v>2.6621705563936461E-4</v>
      </c>
      <c r="G3469">
        <v>56.2</v>
      </c>
      <c r="H3469">
        <v>1.4961398526932292E-2</v>
      </c>
      <c r="I3469">
        <v>72</v>
      </c>
      <c r="J3469">
        <v>1.9167628006034252E-2</v>
      </c>
      <c r="K3469">
        <v>70.91</v>
      </c>
      <c r="L3469">
        <v>1.8877451415387343E-2</v>
      </c>
      <c r="M3469" s="41">
        <v>-0.11031150817871094</v>
      </c>
      <c r="N3469" s="41">
        <v>-2.9366804910474115E-5</v>
      </c>
    </row>
    <row r="3470" spans="1:14" x14ac:dyDescent="0.25">
      <c r="A3470">
        <v>7820120</v>
      </c>
      <c r="B3470" t="s">
        <v>28</v>
      </c>
      <c r="C3470" t="s">
        <v>4</v>
      </c>
      <c r="D3470" t="s">
        <v>183</v>
      </c>
      <c r="E3470" t="s">
        <v>329</v>
      </c>
      <c r="F3470">
        <v>1.3310852781968231E-3</v>
      </c>
      <c r="G3470">
        <v>27.8</v>
      </c>
      <c r="H3470">
        <v>3.7004170733871682E-2</v>
      </c>
      <c r="I3470">
        <v>83</v>
      </c>
      <c r="J3470">
        <v>0.11048007809033632</v>
      </c>
      <c r="K3470">
        <v>61.88</v>
      </c>
      <c r="L3470">
        <v>8.2367557014819417E-2</v>
      </c>
      <c r="M3470" s="41">
        <v>0.13735046982765198</v>
      </c>
      <c r="N3470" s="41">
        <v>1.8282518834100448E-4</v>
      </c>
    </row>
    <row r="3471" spans="1:14" x14ac:dyDescent="0.25">
      <c r="A3471">
        <v>7820120</v>
      </c>
      <c r="B3471" t="s">
        <v>28</v>
      </c>
      <c r="C3471" t="s">
        <v>4</v>
      </c>
      <c r="D3471" t="s">
        <v>183</v>
      </c>
      <c r="E3471" t="s">
        <v>421</v>
      </c>
      <c r="F3471">
        <v>1.7747803709290974E-3</v>
      </c>
      <c r="G3471">
        <v>34.200000000000003</v>
      </c>
      <c r="H3471">
        <v>6.0697488685775139E-2</v>
      </c>
      <c r="I3471">
        <v>76.3</v>
      </c>
      <c r="J3471">
        <v>0.13541574230189013</v>
      </c>
      <c r="K3471">
        <v>66.084999999999994</v>
      </c>
      <c r="L3471">
        <v>0.11728636081284939</v>
      </c>
      <c r="M3471" s="41">
        <v>3.1638253480195999E-2</v>
      </c>
      <c r="N3471" s="41">
        <v>5.6150951247131062E-5</v>
      </c>
    </row>
    <row r="3472" spans="1:14" x14ac:dyDescent="0.25">
      <c r="A3472">
        <v>7820120</v>
      </c>
      <c r="B3472" t="s">
        <v>28</v>
      </c>
      <c r="C3472" t="s">
        <v>4</v>
      </c>
      <c r="D3472" t="s">
        <v>183</v>
      </c>
      <c r="E3472" t="s">
        <v>661</v>
      </c>
      <c r="F3472">
        <v>5.3243411127872921E-4</v>
      </c>
      <c r="G3472">
        <v>23.1</v>
      </c>
      <c r="H3472">
        <v>1.2299227970538645E-2</v>
      </c>
      <c r="I3472">
        <v>65.2</v>
      </c>
      <c r="J3472">
        <v>3.4714704055373143E-2</v>
      </c>
      <c r="K3472">
        <v>51.875</v>
      </c>
      <c r="L3472">
        <v>2.7620019522584079E-2</v>
      </c>
      <c r="M3472" s="41">
        <v>-4.3867293745279312E-2</v>
      </c>
      <c r="N3472" s="41">
        <v>-2.3356443559470747E-5</v>
      </c>
    </row>
    <row r="3473" spans="1:14" x14ac:dyDescent="0.25">
      <c r="A3473">
        <v>7820120</v>
      </c>
      <c r="B3473" t="s">
        <v>28</v>
      </c>
      <c r="C3473" t="s">
        <v>4</v>
      </c>
      <c r="D3473" t="s">
        <v>183</v>
      </c>
      <c r="E3473" t="s">
        <v>985</v>
      </c>
      <c r="F3473">
        <v>3.5495607418581951E-4</v>
      </c>
      <c r="G3473">
        <v>49</v>
      </c>
      <c r="H3473">
        <v>1.7392847635105155E-2</v>
      </c>
      <c r="I3473">
        <v>91.6</v>
      </c>
      <c r="J3473">
        <v>3.2513976395421064E-2</v>
      </c>
      <c r="K3473">
        <v>74.279999999999987</v>
      </c>
      <c r="L3473">
        <v>2.6366137190522668E-2</v>
      </c>
      <c r="M3473" s="41">
        <v>5.4555248469114304E-2</v>
      </c>
      <c r="N3473" s="41">
        <v>1.9364716822828752E-5</v>
      </c>
    </row>
    <row r="3474" spans="1:14" x14ac:dyDescent="0.25">
      <c r="A3474">
        <v>7820120</v>
      </c>
      <c r="B3474" t="s">
        <v>28</v>
      </c>
      <c r="C3474" t="s">
        <v>4</v>
      </c>
      <c r="D3474" t="s">
        <v>183</v>
      </c>
      <c r="E3474" t="s">
        <v>423</v>
      </c>
      <c r="F3474">
        <v>8.8739018546454877E-5</v>
      </c>
      <c r="G3474">
        <v>53.9</v>
      </c>
      <c r="H3474">
        <v>4.7830330996539178E-3</v>
      </c>
      <c r="I3474">
        <v>88.1</v>
      </c>
      <c r="J3474">
        <v>7.8179075339426737E-3</v>
      </c>
      <c r="K3474">
        <v>77.664999999999992</v>
      </c>
      <c r="L3474">
        <v>6.8919158754104171E-3</v>
      </c>
      <c r="M3474" s="41">
        <v>6.8683996796607971E-2</v>
      </c>
      <c r="N3474" s="41">
        <v>6.0949504655788423E-6</v>
      </c>
    </row>
    <row r="3475" spans="1:14" x14ac:dyDescent="0.25">
      <c r="A3475">
        <v>7820120</v>
      </c>
      <c r="B3475" t="s">
        <v>28</v>
      </c>
      <c r="C3475" t="s">
        <v>4</v>
      </c>
      <c r="D3475" t="s">
        <v>183</v>
      </c>
      <c r="E3475" t="s">
        <v>426</v>
      </c>
      <c r="F3475">
        <v>3.5495607418581951E-4</v>
      </c>
      <c r="G3475">
        <v>52.3</v>
      </c>
      <c r="H3475">
        <v>1.856420267991836E-2</v>
      </c>
      <c r="I3475">
        <v>97.6</v>
      </c>
      <c r="J3475">
        <v>3.4643712840535981E-2</v>
      </c>
      <c r="K3475">
        <v>80.09</v>
      </c>
      <c r="L3475">
        <v>2.8428431981542285E-2</v>
      </c>
      <c r="M3475" s="41">
        <v>0.21338582038879395</v>
      </c>
      <c r="N3475" s="41">
        <v>7.5742593092126701E-5</v>
      </c>
    </row>
    <row r="3476" spans="1:14" x14ac:dyDescent="0.25">
      <c r="A3476">
        <v>7820120</v>
      </c>
      <c r="B3476" t="s">
        <v>28</v>
      </c>
      <c r="C3476" t="s">
        <v>4</v>
      </c>
      <c r="D3476" t="s">
        <v>183</v>
      </c>
      <c r="E3476" t="s">
        <v>986</v>
      </c>
      <c r="F3476">
        <v>1.7747803709290975E-4</v>
      </c>
      <c r="G3476">
        <v>49.4</v>
      </c>
      <c r="H3476">
        <v>8.7674150323897408E-3</v>
      </c>
      <c r="I3476">
        <v>97.9</v>
      </c>
      <c r="J3476">
        <v>1.7375099831395867E-2</v>
      </c>
      <c r="K3476">
        <v>79.665000000000006</v>
      </c>
      <c r="L3476">
        <v>1.4138787825006657E-2</v>
      </c>
      <c r="M3476" s="41">
        <v>0.15292365849018097</v>
      </c>
      <c r="N3476" s="41">
        <v>2.7140590733903801E-5</v>
      </c>
    </row>
    <row r="3477" spans="1:14" x14ac:dyDescent="0.25">
      <c r="A3477">
        <v>7820120</v>
      </c>
      <c r="B3477" t="s">
        <v>28</v>
      </c>
      <c r="C3477" t="s">
        <v>4</v>
      </c>
      <c r="D3477" t="s">
        <v>183</v>
      </c>
      <c r="E3477" t="s">
        <v>427</v>
      </c>
      <c r="F3477">
        <v>9.7612920401100368E-4</v>
      </c>
      <c r="G3477">
        <v>37.1</v>
      </c>
      <c r="H3477">
        <v>3.621439346880824E-2</v>
      </c>
      <c r="I3477">
        <v>89.6</v>
      </c>
      <c r="J3477">
        <v>8.7461176679385924E-2</v>
      </c>
      <c r="K3477">
        <v>68.954999999999998</v>
      </c>
      <c r="L3477">
        <v>6.7308989262578764E-2</v>
      </c>
      <c r="M3477" s="41">
        <v>0.10311472415924072</v>
      </c>
      <c r="N3477" s="41">
        <v>1.0065329361537386E-4</v>
      </c>
    </row>
    <row r="3478" spans="1:14" x14ac:dyDescent="0.25">
      <c r="A3478">
        <v>7820120</v>
      </c>
      <c r="B3478" t="s">
        <v>28</v>
      </c>
      <c r="C3478" t="s">
        <v>4</v>
      </c>
      <c r="D3478" t="s">
        <v>183</v>
      </c>
      <c r="E3478" t="s">
        <v>987</v>
      </c>
      <c r="F3478">
        <v>3.5495607418581951E-4</v>
      </c>
      <c r="G3478">
        <v>66.400000000000006</v>
      </c>
      <c r="H3478">
        <v>2.3569083325938416E-2</v>
      </c>
      <c r="I3478">
        <v>100</v>
      </c>
      <c r="J3478">
        <v>3.5495607418581952E-2</v>
      </c>
      <c r="K3478">
        <v>84.88</v>
      </c>
      <c r="L3478">
        <v>3.012867157689236E-2</v>
      </c>
      <c r="M3478" s="41">
        <v>0.55597251653671265</v>
      </c>
      <c r="N3478" s="41">
        <v>1.9734582182508214E-4</v>
      </c>
    </row>
    <row r="3479" spans="1:14" x14ac:dyDescent="0.25">
      <c r="A3479">
        <v>7820120</v>
      </c>
      <c r="B3479" t="s">
        <v>28</v>
      </c>
      <c r="C3479" t="s">
        <v>4</v>
      </c>
      <c r="D3479" t="s">
        <v>183</v>
      </c>
      <c r="E3479" t="s">
        <v>429</v>
      </c>
      <c r="F3479">
        <v>8.8739018546454877E-5</v>
      </c>
      <c r="G3479">
        <v>85.1</v>
      </c>
      <c r="H3479">
        <v>7.5516904783033099E-3</v>
      </c>
      <c r="I3479">
        <v>93.7</v>
      </c>
      <c r="J3479">
        <v>8.3148460378028224E-3</v>
      </c>
      <c r="K3479">
        <v>91.165000000000006</v>
      </c>
      <c r="L3479">
        <v>8.0898926257875602E-3</v>
      </c>
      <c r="M3479" s="41">
        <v>0.13238665461540222</v>
      </c>
      <c r="N3479" s="41">
        <v>1.1747861799219294E-5</v>
      </c>
    </row>
    <row r="3480" spans="1:14" x14ac:dyDescent="0.25">
      <c r="A3480">
        <v>7820120</v>
      </c>
      <c r="B3480" t="s">
        <v>28</v>
      </c>
      <c r="C3480" t="s">
        <v>4</v>
      </c>
      <c r="D3480" t="s">
        <v>183</v>
      </c>
      <c r="E3480" t="s">
        <v>662</v>
      </c>
      <c r="F3480">
        <v>3.5495607418581951E-4</v>
      </c>
      <c r="G3480">
        <v>58.9</v>
      </c>
      <c r="H3480">
        <v>2.0906912769544768E-2</v>
      </c>
      <c r="I3480">
        <v>94.5</v>
      </c>
      <c r="J3480">
        <v>3.3543349010559942E-2</v>
      </c>
      <c r="K3480">
        <v>81.504999999999995</v>
      </c>
      <c r="L3480">
        <v>2.8930694826515217E-2</v>
      </c>
      <c r="M3480" s="41">
        <v>0.11014454066753387</v>
      </c>
      <c r="N3480" s="41">
        <v>3.9096473748348168E-5</v>
      </c>
    </row>
    <row r="3481" spans="1:14" x14ac:dyDescent="0.25">
      <c r="A3481">
        <v>7820120</v>
      </c>
      <c r="B3481" t="s">
        <v>28</v>
      </c>
      <c r="C3481" t="s">
        <v>4</v>
      </c>
      <c r="D3481" t="s">
        <v>183</v>
      </c>
      <c r="E3481" t="s">
        <v>430</v>
      </c>
      <c r="F3481">
        <v>5.3243411127872921E-4</v>
      </c>
      <c r="G3481">
        <v>65.900000000000006</v>
      </c>
      <c r="H3481">
        <v>3.5087407933268255E-2</v>
      </c>
      <c r="I3481">
        <v>91.2</v>
      </c>
      <c r="J3481">
        <v>4.8557990948620108E-2</v>
      </c>
      <c r="K3481">
        <v>76.844999999999999</v>
      </c>
      <c r="L3481">
        <v>4.0914899281213946E-2</v>
      </c>
      <c r="M3481" s="41">
        <v>7.9088374972343445E-2</v>
      </c>
      <c r="N3481" s="41">
        <v>4.210934864087857E-5</v>
      </c>
    </row>
    <row r="3482" spans="1:14" x14ac:dyDescent="0.25">
      <c r="A3482">
        <v>7820120</v>
      </c>
      <c r="B3482" t="s">
        <v>28</v>
      </c>
      <c r="C3482" t="s">
        <v>4</v>
      </c>
      <c r="D3482" t="s">
        <v>183</v>
      </c>
      <c r="E3482" t="s">
        <v>431</v>
      </c>
      <c r="F3482">
        <v>2.6621705563936461E-4</v>
      </c>
      <c r="G3482">
        <v>37.1</v>
      </c>
      <c r="H3482">
        <v>9.8766527642204279E-3</v>
      </c>
      <c r="I3482">
        <v>90.3</v>
      </c>
      <c r="J3482">
        <v>2.4039400124234622E-2</v>
      </c>
      <c r="K3482">
        <v>71.704999999999998</v>
      </c>
      <c r="L3482">
        <v>1.9089093974620639E-2</v>
      </c>
      <c r="M3482" s="41">
        <v>0.13645704090595245</v>
      </c>
      <c r="N3482" s="41">
        <v>3.6327191651242998E-5</v>
      </c>
    </row>
    <row r="3483" spans="1:14" x14ac:dyDescent="0.25">
      <c r="A3483">
        <v>7820120</v>
      </c>
      <c r="B3483" t="s">
        <v>28</v>
      </c>
      <c r="C3483" t="s">
        <v>4</v>
      </c>
      <c r="D3483" t="s">
        <v>183</v>
      </c>
      <c r="E3483" t="s">
        <v>433</v>
      </c>
      <c r="F3483">
        <v>1.0648682225574584E-3</v>
      </c>
      <c r="G3483">
        <v>36.9</v>
      </c>
      <c r="H3483">
        <v>3.9293637412370214E-2</v>
      </c>
      <c r="I3483">
        <v>77.900000000000006</v>
      </c>
      <c r="J3483">
        <v>8.2953234537226014E-2</v>
      </c>
      <c r="K3483">
        <v>57.685000000000002</v>
      </c>
      <c r="L3483">
        <v>6.1426923418226989E-2</v>
      </c>
      <c r="M3483" s="41">
        <v>2.0100688561797142E-2</v>
      </c>
      <c r="N3483" s="41">
        <v>2.1404584500981958E-5</v>
      </c>
    </row>
    <row r="3484" spans="1:14" x14ac:dyDescent="0.25">
      <c r="A3484">
        <v>7820120</v>
      </c>
      <c r="B3484" t="s">
        <v>28</v>
      </c>
      <c r="C3484" t="s">
        <v>4</v>
      </c>
      <c r="D3484" t="s">
        <v>183</v>
      </c>
      <c r="E3484" t="s">
        <v>1895</v>
      </c>
      <c r="F3484">
        <v>8.8739018546454877E-5</v>
      </c>
      <c r="G3484">
        <v>97.2</v>
      </c>
      <c r="H3484">
        <v>8.6254326027154146E-3</v>
      </c>
      <c r="I3484">
        <v>91.9</v>
      </c>
      <c r="J3484">
        <v>8.1551158044192041E-3</v>
      </c>
      <c r="K3484">
        <v>95.225000000000009</v>
      </c>
      <c r="L3484">
        <v>8.4501730410861658E-3</v>
      </c>
      <c r="M3484" s="41">
        <v>1.1421211995184422E-2</v>
      </c>
      <c r="N3484" s="41">
        <v>1.0135071430636633E-6</v>
      </c>
    </row>
    <row r="3485" spans="1:14" x14ac:dyDescent="0.25">
      <c r="A3485">
        <v>7820120</v>
      </c>
      <c r="B3485" t="s">
        <v>28</v>
      </c>
      <c r="C3485" t="s">
        <v>4</v>
      </c>
      <c r="D3485" t="s">
        <v>183</v>
      </c>
      <c r="E3485" t="s">
        <v>330</v>
      </c>
      <c r="F3485">
        <v>1.0648682225574584E-3</v>
      </c>
      <c r="G3485">
        <v>32.4</v>
      </c>
      <c r="H3485">
        <v>3.4501730410861652E-2</v>
      </c>
      <c r="I3485">
        <v>89.2</v>
      </c>
      <c r="J3485">
        <v>9.4986245452125292E-2</v>
      </c>
      <c r="K3485">
        <v>69.599999999999994</v>
      </c>
      <c r="L3485">
        <v>7.4114828289999102E-2</v>
      </c>
      <c r="M3485" s="41">
        <v>7.625887542963028E-2</v>
      </c>
      <c r="N3485" s="41">
        <v>8.1205653132981041E-5</v>
      </c>
    </row>
    <row r="3486" spans="1:14" x14ac:dyDescent="0.25">
      <c r="A3486">
        <v>7820120</v>
      </c>
      <c r="B3486" t="s">
        <v>28</v>
      </c>
      <c r="C3486" t="s">
        <v>4</v>
      </c>
      <c r="D3486" t="s">
        <v>183</v>
      </c>
      <c r="E3486" t="s">
        <v>663</v>
      </c>
      <c r="F3486">
        <v>1.8635193894755524E-3</v>
      </c>
      <c r="G3486">
        <v>30.7</v>
      </c>
      <c r="H3486">
        <v>5.7210045256899454E-2</v>
      </c>
      <c r="I3486">
        <v>84.2</v>
      </c>
      <c r="J3486">
        <v>0.15690833259384152</v>
      </c>
      <c r="K3486">
        <v>66.664999999999992</v>
      </c>
      <c r="L3486">
        <v>0.12423152009938769</v>
      </c>
      <c r="M3486" s="41">
        <v>9.3610711395740509E-2</v>
      </c>
      <c r="N3486" s="41">
        <v>1.7444537574856249E-4</v>
      </c>
    </row>
    <row r="3487" spans="1:14" x14ac:dyDescent="0.25">
      <c r="A3487">
        <v>7820120</v>
      </c>
      <c r="B3487" t="s">
        <v>28</v>
      </c>
      <c r="C3487" t="s">
        <v>4</v>
      </c>
      <c r="D3487" t="s">
        <v>183</v>
      </c>
      <c r="E3487" t="s">
        <v>664</v>
      </c>
      <c r="F3487">
        <v>6.2117312982518417E-4</v>
      </c>
      <c r="G3487">
        <v>31</v>
      </c>
      <c r="H3487">
        <v>1.9256367024580709E-2</v>
      </c>
      <c r="I3487">
        <v>82.3</v>
      </c>
      <c r="J3487">
        <v>5.1122548584612654E-2</v>
      </c>
      <c r="K3487">
        <v>65.924999999999997</v>
      </c>
      <c r="L3487">
        <v>4.0950838583725266E-2</v>
      </c>
      <c r="M3487" s="41">
        <v>1.8152136355638504E-2</v>
      </c>
      <c r="N3487" s="41">
        <v>1.1275619353045482E-5</v>
      </c>
    </row>
    <row r="3488" spans="1:14" x14ac:dyDescent="0.25">
      <c r="A3488">
        <v>7820120</v>
      </c>
      <c r="B3488" t="s">
        <v>28</v>
      </c>
      <c r="C3488" t="s">
        <v>4</v>
      </c>
      <c r="D3488" t="s">
        <v>183</v>
      </c>
      <c r="E3488" t="s">
        <v>331</v>
      </c>
      <c r="F3488">
        <v>6.2117312982518417E-4</v>
      </c>
      <c r="G3488">
        <v>37.700000000000003</v>
      </c>
      <c r="H3488">
        <v>2.3418226994409444E-2</v>
      </c>
      <c r="I3488">
        <v>75.5</v>
      </c>
      <c r="J3488">
        <v>4.6898571301801403E-2</v>
      </c>
      <c r="K3488">
        <v>67.12</v>
      </c>
      <c r="L3488">
        <v>4.1693140473866366E-2</v>
      </c>
      <c r="M3488" s="41">
        <v>-1.3484309427440166E-2</v>
      </c>
      <c r="N3488" s="41">
        <v>-8.376090690574246E-6</v>
      </c>
    </row>
    <row r="3489" spans="1:14" x14ac:dyDescent="0.25">
      <c r="A3489">
        <v>7820120</v>
      </c>
      <c r="B3489" t="s">
        <v>28</v>
      </c>
      <c r="C3489" t="s">
        <v>4</v>
      </c>
      <c r="D3489" t="s">
        <v>183</v>
      </c>
      <c r="E3489" t="s">
        <v>434</v>
      </c>
      <c r="F3489">
        <v>5.3243411127872921E-4</v>
      </c>
      <c r="G3489">
        <v>36.799999999999997</v>
      </c>
      <c r="H3489">
        <v>1.9593575295057234E-2</v>
      </c>
      <c r="I3489">
        <v>85.8</v>
      </c>
      <c r="J3489">
        <v>4.5682846747714966E-2</v>
      </c>
      <c r="K3489">
        <v>66.174999999999997</v>
      </c>
      <c r="L3489">
        <v>3.5233827313869905E-2</v>
      </c>
      <c r="M3489" s="41">
        <v>8.5341557860374451E-2</v>
      </c>
      <c r="N3489" s="41">
        <v>4.5438756514530715E-5</v>
      </c>
    </row>
    <row r="3490" spans="1:14" x14ac:dyDescent="0.25">
      <c r="A3490">
        <v>7820120</v>
      </c>
      <c r="B3490" t="s">
        <v>28</v>
      </c>
      <c r="C3490" t="s">
        <v>4</v>
      </c>
      <c r="D3490" t="s">
        <v>183</v>
      </c>
      <c r="E3490" t="s">
        <v>435</v>
      </c>
      <c r="F3490">
        <v>2.3072144822078268E-3</v>
      </c>
      <c r="G3490">
        <v>41.6</v>
      </c>
      <c r="H3490">
        <v>9.5980122459845593E-2</v>
      </c>
      <c r="I3490">
        <v>88.3</v>
      </c>
      <c r="J3490">
        <v>0.2037270387789511</v>
      </c>
      <c r="K3490">
        <v>70.38</v>
      </c>
      <c r="L3490">
        <v>0.16238175525778684</v>
      </c>
      <c r="M3490" s="41">
        <v>0.10164979845285416</v>
      </c>
      <c r="N3490" s="41">
        <v>2.3452788710393184E-4</v>
      </c>
    </row>
    <row r="3491" spans="1:14" x14ac:dyDescent="0.25">
      <c r="A3491">
        <v>7820120</v>
      </c>
      <c r="B3491" t="s">
        <v>28</v>
      </c>
      <c r="C3491" t="s">
        <v>4</v>
      </c>
      <c r="D3491" t="s">
        <v>183</v>
      </c>
      <c r="E3491" t="s">
        <v>665</v>
      </c>
      <c r="F3491">
        <v>6.2117312982518417E-4</v>
      </c>
      <c r="G3491">
        <v>47.4</v>
      </c>
      <c r="H3491">
        <v>2.9443606353713729E-2</v>
      </c>
      <c r="I3491">
        <v>88.2</v>
      </c>
      <c r="J3491">
        <v>5.4787470050581245E-2</v>
      </c>
      <c r="K3491">
        <v>73.064999999999998</v>
      </c>
      <c r="L3491">
        <v>4.5386014730677077E-2</v>
      </c>
      <c r="M3491" s="41">
        <v>6.9334156811237335E-2</v>
      </c>
      <c r="N3491" s="41">
        <v>4.3068515190226406E-5</v>
      </c>
    </row>
    <row r="3492" spans="1:14" x14ac:dyDescent="0.25">
      <c r="A3492">
        <v>7820120</v>
      </c>
      <c r="B3492" t="s">
        <v>28</v>
      </c>
      <c r="C3492" t="s">
        <v>4</v>
      </c>
      <c r="D3492" t="s">
        <v>183</v>
      </c>
      <c r="E3492" t="s">
        <v>666</v>
      </c>
      <c r="F3492">
        <v>1.0648682225574584E-3</v>
      </c>
      <c r="G3492">
        <v>40.700000000000003</v>
      </c>
      <c r="H3492">
        <v>4.3340136658088564E-2</v>
      </c>
      <c r="I3492">
        <v>91.8</v>
      </c>
      <c r="J3492">
        <v>9.7754902830774676E-2</v>
      </c>
      <c r="K3492">
        <v>72.314999999999998</v>
      </c>
      <c r="L3492">
        <v>7.7005945514242599E-2</v>
      </c>
      <c r="M3492" s="41">
        <v>0.11524663865566254</v>
      </c>
      <c r="N3492" s="41">
        <v>1.2272248326097705E-4</v>
      </c>
    </row>
    <row r="3493" spans="1:14" x14ac:dyDescent="0.25">
      <c r="A3493">
        <v>7820120</v>
      </c>
      <c r="B3493" t="s">
        <v>28</v>
      </c>
      <c r="C3493" t="s">
        <v>4</v>
      </c>
      <c r="D3493" t="s">
        <v>183</v>
      </c>
      <c r="E3493" t="s">
        <v>436</v>
      </c>
      <c r="F3493">
        <v>7.9865116691809387E-4</v>
      </c>
      <c r="G3493">
        <v>43.2</v>
      </c>
      <c r="H3493">
        <v>3.4501730410861658E-2</v>
      </c>
      <c r="I3493">
        <v>87</v>
      </c>
      <c r="J3493">
        <v>6.9482651521874161E-2</v>
      </c>
      <c r="K3493">
        <v>67.289999999999992</v>
      </c>
      <c r="L3493">
        <v>5.3741237021918527E-2</v>
      </c>
      <c r="M3493" s="41">
        <v>6.364692747592926E-2</v>
      </c>
      <c r="N3493" s="41">
        <v>5.0831692899402197E-5</v>
      </c>
    </row>
    <row r="3494" spans="1:14" x14ac:dyDescent="0.25">
      <c r="A3494">
        <v>7820120</v>
      </c>
      <c r="B3494" t="s">
        <v>28</v>
      </c>
      <c r="C3494" t="s">
        <v>4</v>
      </c>
      <c r="D3494" t="s">
        <v>183</v>
      </c>
      <c r="E3494" t="s">
        <v>259</v>
      </c>
      <c r="F3494">
        <v>1.6860413523826427E-3</v>
      </c>
      <c r="G3494">
        <v>46.3</v>
      </c>
      <c r="H3494">
        <v>7.8063714615316346E-2</v>
      </c>
      <c r="I3494">
        <v>93.4</v>
      </c>
      <c r="J3494">
        <v>0.15747626231253883</v>
      </c>
      <c r="K3494">
        <v>75.814999999999998</v>
      </c>
      <c r="L3494">
        <v>0.12782722513089007</v>
      </c>
      <c r="M3494" s="41">
        <v>0.18289288878440857</v>
      </c>
      <c r="N3494" s="41">
        <v>3.0836497354723251E-4</v>
      </c>
    </row>
    <row r="3495" spans="1:14" x14ac:dyDescent="0.25">
      <c r="A3495">
        <v>7820120</v>
      </c>
      <c r="B3495" t="s">
        <v>28</v>
      </c>
      <c r="C3495" t="s">
        <v>4</v>
      </c>
      <c r="D3495" t="s">
        <v>183</v>
      </c>
      <c r="E3495" t="s">
        <v>667</v>
      </c>
      <c r="F3495">
        <v>4.4369509273227436E-4</v>
      </c>
      <c r="G3495">
        <v>33.4</v>
      </c>
      <c r="H3495">
        <v>1.4819416097257962E-2</v>
      </c>
      <c r="I3495">
        <v>84.7</v>
      </c>
      <c r="J3495">
        <v>3.7580974354423639E-2</v>
      </c>
      <c r="K3495">
        <v>67.984999999999999</v>
      </c>
      <c r="L3495">
        <v>3.0164610879403673E-2</v>
      </c>
      <c r="M3495" s="41">
        <v>7.8532829880714417E-2</v>
      </c>
      <c r="N3495" s="41">
        <v>3.484463123645151E-5</v>
      </c>
    </row>
    <row r="3496" spans="1:14" x14ac:dyDescent="0.25">
      <c r="A3496">
        <v>7820120</v>
      </c>
      <c r="B3496" t="s">
        <v>28</v>
      </c>
      <c r="C3496" t="s">
        <v>4</v>
      </c>
      <c r="D3496" t="s">
        <v>183</v>
      </c>
      <c r="E3496" t="s">
        <v>668</v>
      </c>
      <c r="F3496">
        <v>2.6621705563936461E-4</v>
      </c>
      <c r="G3496">
        <v>34</v>
      </c>
      <c r="H3496">
        <v>9.0513798917383967E-3</v>
      </c>
      <c r="I3496">
        <v>92.2</v>
      </c>
      <c r="J3496">
        <v>2.4545212529949418E-2</v>
      </c>
      <c r="K3496">
        <v>68.754999999999995</v>
      </c>
      <c r="L3496">
        <v>1.8303753660484513E-2</v>
      </c>
      <c r="M3496" s="41">
        <v>0.13018339872360229</v>
      </c>
      <c r="N3496" s="41">
        <v>3.4657041101322822E-5</v>
      </c>
    </row>
    <row r="3497" spans="1:14" x14ac:dyDescent="0.25">
      <c r="A3497">
        <v>7820120</v>
      </c>
      <c r="B3497" t="s">
        <v>28</v>
      </c>
      <c r="C3497" t="s">
        <v>4</v>
      </c>
      <c r="D3497" t="s">
        <v>183</v>
      </c>
      <c r="E3497" t="s">
        <v>1896</v>
      </c>
      <c r="F3497">
        <v>8.8739018546454877E-5</v>
      </c>
      <c r="G3497">
        <v>88.2</v>
      </c>
      <c r="H3497">
        <v>7.8267814357973198E-3</v>
      </c>
      <c r="I3497">
        <v>94.4</v>
      </c>
      <c r="J3497">
        <v>8.3769633507853412E-3</v>
      </c>
      <c r="K3497">
        <v>89.155000000000001</v>
      </c>
      <c r="L3497">
        <v>7.9115271985091846E-3</v>
      </c>
      <c r="M3497" s="41">
        <v>0.16984617710113525</v>
      </c>
      <c r="N3497" s="41">
        <v>1.5071983059822101E-5</v>
      </c>
    </row>
    <row r="3498" spans="1:14" x14ac:dyDescent="0.25">
      <c r="A3498">
        <v>7820120</v>
      </c>
      <c r="B3498" t="s">
        <v>28</v>
      </c>
      <c r="C3498" t="s">
        <v>4</v>
      </c>
      <c r="D3498" t="s">
        <v>183</v>
      </c>
      <c r="E3498" t="s">
        <v>437</v>
      </c>
      <c r="F3498">
        <v>1.2423462596503683E-3</v>
      </c>
      <c r="G3498">
        <v>39</v>
      </c>
      <c r="H3498">
        <v>4.8451504126364363E-2</v>
      </c>
      <c r="I3498">
        <v>77.5</v>
      </c>
      <c r="J3498">
        <v>9.6281835122903545E-2</v>
      </c>
      <c r="K3498">
        <v>59.245000000000005</v>
      </c>
      <c r="L3498">
        <v>7.3602804152986076E-2</v>
      </c>
      <c r="M3498" s="41">
        <v>-1.6003332566469908E-3</v>
      </c>
      <c r="N3498" s="41">
        <v>-1.9881680355894821E-6</v>
      </c>
    </row>
    <row r="3499" spans="1:14" x14ac:dyDescent="0.25">
      <c r="A3499">
        <v>7820120</v>
      </c>
      <c r="B3499" t="s">
        <v>28</v>
      </c>
      <c r="C3499" t="s">
        <v>4</v>
      </c>
      <c r="D3499" t="s">
        <v>183</v>
      </c>
      <c r="E3499" t="s">
        <v>642</v>
      </c>
      <c r="F3499">
        <v>8.8739018546454872E-4</v>
      </c>
      <c r="G3499">
        <v>26.1</v>
      </c>
      <c r="H3499">
        <v>2.3160883840624723E-2</v>
      </c>
      <c r="I3499">
        <v>71.099999999999994</v>
      </c>
      <c r="J3499">
        <v>6.3093442186529403E-2</v>
      </c>
      <c r="K3499">
        <v>55.864999999999995</v>
      </c>
      <c r="L3499">
        <v>4.9574052710977007E-2</v>
      </c>
      <c r="M3499" s="41">
        <v>-5.3310856223106384E-2</v>
      </c>
      <c r="N3499" s="41">
        <v>-4.7307530591096266E-5</v>
      </c>
    </row>
    <row r="3500" spans="1:14" x14ac:dyDescent="0.25">
      <c r="A3500">
        <v>7820120</v>
      </c>
      <c r="B3500" t="s">
        <v>28</v>
      </c>
      <c r="C3500" t="s">
        <v>4</v>
      </c>
      <c r="D3500" t="s">
        <v>183</v>
      </c>
      <c r="E3500" t="s">
        <v>949</v>
      </c>
      <c r="F3500">
        <v>2.6621705563936461E-4</v>
      </c>
      <c r="G3500">
        <v>39.9</v>
      </c>
      <c r="H3500">
        <v>1.0622060520010647E-2</v>
      </c>
      <c r="I3500">
        <v>84.5</v>
      </c>
      <c r="J3500">
        <v>2.2495341201526308E-2</v>
      </c>
      <c r="K3500">
        <v>70.984999999999999</v>
      </c>
      <c r="L3500">
        <v>1.8897417694560298E-2</v>
      </c>
      <c r="M3500" s="41">
        <v>9.1327711939811707E-2</v>
      </c>
      <c r="N3500" s="41">
        <v>2.4312994570896716E-5</v>
      </c>
    </row>
    <row r="3501" spans="1:14" x14ac:dyDescent="0.25">
      <c r="A3501">
        <v>7820120</v>
      </c>
      <c r="B3501" t="s">
        <v>28</v>
      </c>
      <c r="C3501" t="s">
        <v>4</v>
      </c>
      <c r="D3501" t="s">
        <v>183</v>
      </c>
      <c r="E3501" t="s">
        <v>669</v>
      </c>
      <c r="F3501">
        <v>7.9865116691809387E-4</v>
      </c>
      <c r="G3501">
        <v>32.700000000000003</v>
      </c>
      <c r="H3501">
        <v>2.6115893158221673E-2</v>
      </c>
      <c r="I3501">
        <v>75.400000000000006</v>
      </c>
      <c r="J3501">
        <v>6.0218297985624281E-2</v>
      </c>
      <c r="K3501">
        <v>64.600000000000009</v>
      </c>
      <c r="L3501">
        <v>5.1592865382908873E-2</v>
      </c>
      <c r="M3501" s="41">
        <v>3.7278342992067337E-2</v>
      </c>
      <c r="N3501" s="41">
        <v>2.9772392131387527E-5</v>
      </c>
    </row>
    <row r="3502" spans="1:14" x14ac:dyDescent="0.25">
      <c r="A3502">
        <v>7820120</v>
      </c>
      <c r="B3502" t="s">
        <v>28</v>
      </c>
      <c r="C3502" t="s">
        <v>4</v>
      </c>
      <c r="D3502" t="s">
        <v>183</v>
      </c>
      <c r="E3502" t="s">
        <v>670</v>
      </c>
      <c r="F3502">
        <v>1.419824296743278E-3</v>
      </c>
      <c r="G3502">
        <v>34</v>
      </c>
      <c r="H3502">
        <v>4.8274026089271456E-2</v>
      </c>
      <c r="I3502">
        <v>90.3</v>
      </c>
      <c r="J3502">
        <v>0.12821013399591799</v>
      </c>
      <c r="K3502">
        <v>70.664999999999992</v>
      </c>
      <c r="L3502">
        <v>0.10033188392936374</v>
      </c>
      <c r="M3502" s="41">
        <v>0.10262145102024078</v>
      </c>
      <c r="N3502" s="41">
        <v>1.4570442952558811E-4</v>
      </c>
    </row>
    <row r="3503" spans="1:14" x14ac:dyDescent="0.25">
      <c r="A3503">
        <v>7820120</v>
      </c>
      <c r="B3503" t="s">
        <v>28</v>
      </c>
      <c r="C3503" t="s">
        <v>4</v>
      </c>
      <c r="D3503" t="s">
        <v>183</v>
      </c>
      <c r="E3503" t="s">
        <v>671</v>
      </c>
      <c r="F3503">
        <v>4.4369509273227436E-4</v>
      </c>
      <c r="G3503">
        <v>37</v>
      </c>
      <c r="H3503">
        <v>1.641671843109415E-2</v>
      </c>
      <c r="I3503">
        <v>81.400000000000006</v>
      </c>
      <c r="J3503">
        <v>3.6116780548407133E-2</v>
      </c>
      <c r="K3503">
        <v>69.509999999999991</v>
      </c>
      <c r="L3503">
        <v>3.0841245895820386E-2</v>
      </c>
      <c r="M3503" s="41">
        <v>0.10155421495437622</v>
      </c>
      <c r="N3503" s="41">
        <v>4.5059106821535284E-5</v>
      </c>
    </row>
    <row r="3504" spans="1:14" x14ac:dyDescent="0.25">
      <c r="A3504">
        <v>7820120</v>
      </c>
      <c r="B3504" t="s">
        <v>28</v>
      </c>
      <c r="C3504" t="s">
        <v>4</v>
      </c>
      <c r="D3504" t="s">
        <v>183</v>
      </c>
      <c r="E3504" t="s">
        <v>1897</v>
      </c>
      <c r="F3504">
        <v>8.8739018546454877E-5</v>
      </c>
      <c r="G3504">
        <v>100</v>
      </c>
      <c r="H3504">
        <v>8.8739018546454881E-3</v>
      </c>
      <c r="I3504">
        <v>94</v>
      </c>
      <c r="J3504">
        <v>8.3414677433667588E-3</v>
      </c>
      <c r="K3504">
        <v>96.009999999999991</v>
      </c>
      <c r="L3504">
        <v>8.5198331706451327E-3</v>
      </c>
      <c r="M3504" s="41">
        <v>4.1693013161420822E-2</v>
      </c>
      <c r="N3504" s="41">
        <v>3.6997970681889096E-6</v>
      </c>
    </row>
    <row r="3505" spans="1:14" x14ac:dyDescent="0.25">
      <c r="A3505">
        <v>7820120</v>
      </c>
      <c r="B3505" t="s">
        <v>28</v>
      </c>
      <c r="C3505" t="s">
        <v>4</v>
      </c>
      <c r="D3505" t="s">
        <v>183</v>
      </c>
      <c r="E3505" t="s">
        <v>439</v>
      </c>
      <c r="F3505">
        <v>9.7612920401100368E-4</v>
      </c>
      <c r="G3505">
        <v>45.6</v>
      </c>
      <c r="H3505">
        <v>4.4511491702901772E-2</v>
      </c>
      <c r="I3505">
        <v>87.4</v>
      </c>
      <c r="J3505">
        <v>8.5313692430561722E-2</v>
      </c>
      <c r="K3505">
        <v>68.7</v>
      </c>
      <c r="L3505">
        <v>6.7060076315555953E-2</v>
      </c>
      <c r="M3505" s="41">
        <v>0.14837196469306946</v>
      </c>
      <c r="N3505" s="41">
        <v>1.4483020779339464E-4</v>
      </c>
    </row>
    <row r="3506" spans="1:14" x14ac:dyDescent="0.25">
      <c r="A3506">
        <v>7820120</v>
      </c>
      <c r="B3506" t="s">
        <v>28</v>
      </c>
      <c r="C3506" t="s">
        <v>4</v>
      </c>
      <c r="D3506" t="s">
        <v>1097</v>
      </c>
      <c r="E3506" t="s">
        <v>1098</v>
      </c>
      <c r="F3506">
        <v>8.8739018546454877E-5</v>
      </c>
      <c r="G3506">
        <v>61.4</v>
      </c>
      <c r="H3506">
        <v>5.448575738752329E-3</v>
      </c>
      <c r="I3506">
        <v>87</v>
      </c>
      <c r="J3506">
        <v>7.7202946135415743E-3</v>
      </c>
      <c r="K3506">
        <v>72.39</v>
      </c>
      <c r="L3506">
        <v>6.4238175525778689E-3</v>
      </c>
      <c r="M3506" s="41">
        <v>9.7742795944213867E-2</v>
      </c>
      <c r="N3506" s="41">
        <v>8.6735997820759489E-6</v>
      </c>
    </row>
    <row r="3507" spans="1:14" x14ac:dyDescent="0.25">
      <c r="A3507">
        <v>7820120</v>
      </c>
      <c r="B3507" t="s">
        <v>28</v>
      </c>
      <c r="C3507" t="s">
        <v>4</v>
      </c>
      <c r="D3507" t="s">
        <v>1097</v>
      </c>
      <c r="E3507" t="s">
        <v>1099</v>
      </c>
      <c r="F3507">
        <v>1.7747803709290975E-4</v>
      </c>
      <c r="G3507">
        <v>50.5</v>
      </c>
      <c r="H3507">
        <v>8.9626408731919432E-3</v>
      </c>
      <c r="I3507">
        <v>82.5</v>
      </c>
      <c r="J3507">
        <v>1.4641938060165055E-2</v>
      </c>
      <c r="K3507">
        <v>69.564999999999998</v>
      </c>
      <c r="L3507">
        <v>1.2346259650368266E-2</v>
      </c>
      <c r="M3507" s="41">
        <v>4.8957444727420807E-2</v>
      </c>
      <c r="N3507" s="41">
        <v>8.6888711913072698E-6</v>
      </c>
    </row>
    <row r="3508" spans="1:14" x14ac:dyDescent="0.25">
      <c r="A3508">
        <v>7820120</v>
      </c>
      <c r="B3508" t="s">
        <v>28</v>
      </c>
      <c r="C3508" t="s">
        <v>4</v>
      </c>
      <c r="D3508" t="s">
        <v>741</v>
      </c>
      <c r="E3508" t="s">
        <v>1100</v>
      </c>
      <c r="F3508">
        <v>7.0991214837163902E-4</v>
      </c>
      <c r="G3508">
        <v>30.7</v>
      </c>
      <c r="H3508">
        <v>2.1794302955009316E-2</v>
      </c>
      <c r="I3508">
        <v>67.8</v>
      </c>
      <c r="J3508">
        <v>4.8132043659597126E-2</v>
      </c>
      <c r="K3508">
        <v>55.109999999999992</v>
      </c>
      <c r="L3508">
        <v>3.9123258496761022E-2</v>
      </c>
      <c r="M3508" s="41">
        <v>-9.330923855304718E-2</v>
      </c>
      <c r="N3508" s="41">
        <v>-6.6241362004115491E-5</v>
      </c>
    </row>
    <row r="3509" spans="1:14" x14ac:dyDescent="0.25">
      <c r="A3509">
        <v>7820120</v>
      </c>
      <c r="B3509" t="s">
        <v>28</v>
      </c>
      <c r="C3509" t="s">
        <v>4</v>
      </c>
      <c r="D3509" t="s">
        <v>360</v>
      </c>
      <c r="E3509" t="s">
        <v>361</v>
      </c>
      <c r="F3509">
        <v>4.4369509273227436E-4</v>
      </c>
      <c r="G3509">
        <v>29.2</v>
      </c>
      <c r="H3509">
        <v>1.2955896707782411E-2</v>
      </c>
      <c r="I3509">
        <v>83.1</v>
      </c>
      <c r="J3509">
        <v>3.6871062206051998E-2</v>
      </c>
      <c r="K3509">
        <v>66.305000000000007</v>
      </c>
      <c r="L3509">
        <v>2.9419203123613454E-2</v>
      </c>
      <c r="M3509" s="41">
        <v>0.11755909025669098</v>
      </c>
      <c r="N3509" s="41">
        <v>5.2160391452964318E-5</v>
      </c>
    </row>
    <row r="3510" spans="1:14" x14ac:dyDescent="0.25">
      <c r="A3510">
        <v>7820120</v>
      </c>
      <c r="B3510" t="s">
        <v>28</v>
      </c>
      <c r="C3510" t="s">
        <v>4</v>
      </c>
      <c r="D3510" t="s">
        <v>360</v>
      </c>
      <c r="E3510" t="s">
        <v>362</v>
      </c>
      <c r="F3510">
        <v>4.4369509273227436E-4</v>
      </c>
      <c r="G3510">
        <v>71.599999999999994</v>
      </c>
      <c r="H3510">
        <v>3.1768568639630838E-2</v>
      </c>
      <c r="I3510">
        <v>95.2</v>
      </c>
      <c r="J3510">
        <v>4.2239772828112518E-2</v>
      </c>
      <c r="K3510">
        <v>85.275000000000006</v>
      </c>
      <c r="L3510">
        <v>3.7836099032744701E-2</v>
      </c>
      <c r="M3510" s="41">
        <v>0.19931693375110626</v>
      </c>
      <c r="N3510" s="41">
        <v>8.8435945403809684E-5</v>
      </c>
    </row>
    <row r="3511" spans="1:14" x14ac:dyDescent="0.25">
      <c r="A3511">
        <v>7820120</v>
      </c>
      <c r="B3511" t="s">
        <v>28</v>
      </c>
      <c r="C3511" t="s">
        <v>4</v>
      </c>
      <c r="D3511" t="s">
        <v>360</v>
      </c>
      <c r="E3511" t="s">
        <v>363</v>
      </c>
      <c r="F3511">
        <v>5.3243411127872921E-4</v>
      </c>
      <c r="G3511">
        <v>42.1</v>
      </c>
      <c r="H3511">
        <v>2.2415476084834501E-2</v>
      </c>
      <c r="I3511">
        <v>69.5</v>
      </c>
      <c r="J3511">
        <v>3.7004170733871682E-2</v>
      </c>
      <c r="K3511">
        <v>61.53</v>
      </c>
      <c r="L3511">
        <v>3.2760670866980209E-2</v>
      </c>
      <c r="M3511" s="41">
        <v>-4.6231716871261597E-2</v>
      </c>
      <c r="N3511" s="41">
        <v>-2.4615343085240001E-5</v>
      </c>
    </row>
    <row r="3512" spans="1:14" x14ac:dyDescent="0.25">
      <c r="A3512">
        <v>7820120</v>
      </c>
      <c r="B3512" t="s">
        <v>28</v>
      </c>
      <c r="C3512" t="s">
        <v>4</v>
      </c>
      <c r="D3512" t="s">
        <v>360</v>
      </c>
      <c r="E3512" t="s">
        <v>364</v>
      </c>
      <c r="F3512">
        <v>5.3243411127872921E-4</v>
      </c>
      <c r="G3512">
        <v>31.8</v>
      </c>
      <c r="H3512">
        <v>1.6931404738663589E-2</v>
      </c>
      <c r="I3512">
        <v>86.6</v>
      </c>
      <c r="J3512">
        <v>4.6108794036737948E-2</v>
      </c>
      <c r="K3512">
        <v>67.754999999999995</v>
      </c>
      <c r="L3512">
        <v>3.6075073209690292E-2</v>
      </c>
      <c r="M3512" s="41">
        <v>0.16502122581005096</v>
      </c>
      <c r="N3512" s="41">
        <v>8.7862929706300979E-5</v>
      </c>
    </row>
    <row r="3513" spans="1:14" x14ac:dyDescent="0.25">
      <c r="A3513">
        <v>7820120</v>
      </c>
      <c r="B3513" t="s">
        <v>28</v>
      </c>
      <c r="C3513" t="s">
        <v>4</v>
      </c>
      <c r="D3513" t="s">
        <v>360</v>
      </c>
      <c r="E3513" t="s">
        <v>983</v>
      </c>
      <c r="F3513">
        <v>1.7747803709290975E-4</v>
      </c>
      <c r="G3513">
        <v>34.5</v>
      </c>
      <c r="H3513">
        <v>6.1229922797053863E-3</v>
      </c>
      <c r="I3513">
        <v>97.6</v>
      </c>
      <c r="J3513">
        <v>1.7321856420267991E-2</v>
      </c>
      <c r="K3513">
        <v>73.509999999999991</v>
      </c>
      <c r="L3513">
        <v>1.3046410506699795E-2</v>
      </c>
      <c r="M3513" s="41">
        <v>0.13129235804080963</v>
      </c>
      <c r="N3513" s="41">
        <v>2.3301509990382399E-5</v>
      </c>
    </row>
    <row r="3514" spans="1:14" x14ac:dyDescent="0.25">
      <c r="A3514">
        <v>7820120</v>
      </c>
      <c r="B3514" t="s">
        <v>28</v>
      </c>
      <c r="C3514" t="s">
        <v>4</v>
      </c>
      <c r="D3514" t="s">
        <v>360</v>
      </c>
      <c r="E3514" t="s">
        <v>365</v>
      </c>
      <c r="F3514">
        <v>6.2117312982518417E-4</v>
      </c>
      <c r="G3514">
        <v>27.6</v>
      </c>
      <c r="H3514">
        <v>1.7144378383175084E-2</v>
      </c>
      <c r="I3514">
        <v>88.2</v>
      </c>
      <c r="J3514">
        <v>5.4787470050581245E-2</v>
      </c>
      <c r="K3514">
        <v>68.27</v>
      </c>
      <c r="L3514">
        <v>4.240748957316532E-2</v>
      </c>
      <c r="M3514" s="41">
        <v>0.22319792211055756</v>
      </c>
      <c r="N3514" s="41">
        <v>1.3864455184789271E-4</v>
      </c>
    </row>
    <row r="3515" spans="1:14" x14ac:dyDescent="0.25">
      <c r="A3515">
        <v>7820120</v>
      </c>
      <c r="B3515" t="s">
        <v>28</v>
      </c>
      <c r="C3515" t="s">
        <v>4</v>
      </c>
      <c r="D3515" t="s">
        <v>360</v>
      </c>
      <c r="E3515" t="s">
        <v>366</v>
      </c>
      <c r="F3515">
        <v>7.0991214837163902E-4</v>
      </c>
      <c r="G3515">
        <v>36</v>
      </c>
      <c r="H3515">
        <v>2.5556837341379004E-2</v>
      </c>
      <c r="I3515">
        <v>82.6</v>
      </c>
      <c r="J3515">
        <v>5.8638743455497376E-2</v>
      </c>
      <c r="K3515">
        <v>63.72</v>
      </c>
      <c r="L3515">
        <v>4.5235602094240837E-2</v>
      </c>
      <c r="M3515" s="41">
        <v>2.6537736877799034E-2</v>
      </c>
      <c r="N3515" s="41">
        <v>1.8839461799839583E-5</v>
      </c>
    </row>
    <row r="3516" spans="1:14" x14ac:dyDescent="0.25">
      <c r="A3516">
        <v>7820120</v>
      </c>
      <c r="B3516" t="s">
        <v>28</v>
      </c>
      <c r="C3516" t="s">
        <v>4</v>
      </c>
      <c r="D3516" t="s">
        <v>360</v>
      </c>
      <c r="E3516" t="s">
        <v>367</v>
      </c>
      <c r="F3516">
        <v>4.4369509273227436E-4</v>
      </c>
      <c r="G3516">
        <v>36.5</v>
      </c>
      <c r="H3516">
        <v>1.6194870884728013E-2</v>
      </c>
      <c r="I3516">
        <v>89.6</v>
      </c>
      <c r="J3516">
        <v>3.975508030881178E-2</v>
      </c>
      <c r="K3516">
        <v>70.464999999999989</v>
      </c>
      <c r="L3516">
        <v>3.1264974709379709E-2</v>
      </c>
      <c r="M3516" s="41">
        <v>9.6574589610099792E-2</v>
      </c>
      <c r="N3516" s="41">
        <v>4.284967149263457E-5</v>
      </c>
    </row>
    <row r="3517" spans="1:14" x14ac:dyDescent="0.25">
      <c r="A3517">
        <v>7820120</v>
      </c>
      <c r="B3517" t="s">
        <v>28</v>
      </c>
      <c r="C3517" t="s">
        <v>4</v>
      </c>
      <c r="D3517" t="s">
        <v>360</v>
      </c>
      <c r="E3517" t="s">
        <v>368</v>
      </c>
      <c r="F3517">
        <v>3.5495607418581951E-4</v>
      </c>
      <c r="G3517">
        <v>50.8</v>
      </c>
      <c r="H3517">
        <v>1.8031768568639629E-2</v>
      </c>
      <c r="I3517">
        <v>80</v>
      </c>
      <c r="J3517">
        <v>2.8396485934865559E-2</v>
      </c>
      <c r="K3517">
        <v>73.97999999999999</v>
      </c>
      <c r="L3517">
        <v>2.6259650368266923E-2</v>
      </c>
      <c r="M3517" s="41">
        <v>7.9423882067203522E-2</v>
      </c>
      <c r="N3517" s="41">
        <v>2.8191989375172072E-5</v>
      </c>
    </row>
    <row r="3518" spans="1:14" x14ac:dyDescent="0.25">
      <c r="A3518">
        <v>7820120</v>
      </c>
      <c r="B3518" t="s">
        <v>28</v>
      </c>
      <c r="C3518" t="s">
        <v>4</v>
      </c>
      <c r="D3518" t="s">
        <v>360</v>
      </c>
      <c r="E3518" t="s">
        <v>1898</v>
      </c>
      <c r="F3518">
        <v>6.2117312982518417E-4</v>
      </c>
      <c r="G3518">
        <v>32.6</v>
      </c>
      <c r="H3518">
        <v>2.0250244032301006E-2</v>
      </c>
      <c r="I3518">
        <v>80.400000000000006</v>
      </c>
      <c r="J3518">
        <v>4.9942319637944814E-2</v>
      </c>
      <c r="K3518">
        <v>59.870000000000005</v>
      </c>
      <c r="L3518">
        <v>3.7189635282633776E-2</v>
      </c>
      <c r="M3518" s="41">
        <v>2.3689897730946541E-2</v>
      </c>
      <c r="N3518" s="41">
        <v>1.4715527918770592E-5</v>
      </c>
    </row>
    <row r="3519" spans="1:14" x14ac:dyDescent="0.25">
      <c r="A3519">
        <v>7820120</v>
      </c>
      <c r="B3519" t="s">
        <v>28</v>
      </c>
      <c r="C3519" t="s">
        <v>4</v>
      </c>
      <c r="D3519" t="s">
        <v>360</v>
      </c>
      <c r="E3519" t="s">
        <v>1101</v>
      </c>
      <c r="F3519">
        <v>3.5495607418581951E-4</v>
      </c>
      <c r="G3519">
        <v>36.4</v>
      </c>
      <c r="H3519">
        <v>1.292040110036383E-2</v>
      </c>
      <c r="I3519">
        <v>85</v>
      </c>
      <c r="J3519">
        <v>3.0171266305794659E-2</v>
      </c>
      <c r="K3519">
        <v>70.36999999999999</v>
      </c>
      <c r="L3519">
        <v>2.4978258940456115E-2</v>
      </c>
      <c r="M3519" s="41">
        <v>8.6800679564476013E-2</v>
      </c>
      <c r="N3519" s="41">
        <v>3.0810428454867693E-5</v>
      </c>
    </row>
    <row r="3520" spans="1:14" x14ac:dyDescent="0.25">
      <c r="A3520">
        <v>7820120</v>
      </c>
      <c r="B3520" t="s">
        <v>28</v>
      </c>
      <c r="C3520" t="s">
        <v>4</v>
      </c>
      <c r="D3520" t="s">
        <v>185</v>
      </c>
      <c r="E3520" t="s">
        <v>332</v>
      </c>
      <c r="F3520">
        <v>7.0991214837163902E-4</v>
      </c>
      <c r="G3520">
        <v>55.6</v>
      </c>
      <c r="H3520">
        <v>3.9471115449463128E-2</v>
      </c>
      <c r="I3520">
        <v>63.4</v>
      </c>
      <c r="J3520">
        <v>4.5008430206761915E-2</v>
      </c>
      <c r="K3520">
        <v>65.334999999999994</v>
      </c>
      <c r="L3520">
        <v>4.638211021386103E-2</v>
      </c>
      <c r="M3520" s="41">
        <v>-0.2044590562582016</v>
      </c>
      <c r="N3520" s="41">
        <v>-1.451479678822977E-4</v>
      </c>
    </row>
    <row r="3521" spans="1:14" x14ac:dyDescent="0.25">
      <c r="A3521">
        <v>7820120</v>
      </c>
      <c r="B3521" t="s">
        <v>28</v>
      </c>
      <c r="C3521" t="s">
        <v>4</v>
      </c>
      <c r="D3521" t="s">
        <v>185</v>
      </c>
      <c r="E3521" t="s">
        <v>643</v>
      </c>
      <c r="F3521">
        <v>3.5495607418581951E-4</v>
      </c>
      <c r="G3521">
        <v>53.8</v>
      </c>
      <c r="H3521">
        <v>1.9096636791197087E-2</v>
      </c>
      <c r="I3521">
        <v>97.2</v>
      </c>
      <c r="J3521">
        <v>3.4501730410861658E-2</v>
      </c>
      <c r="K3521">
        <v>75</v>
      </c>
      <c r="L3521">
        <v>2.6621705563936462E-2</v>
      </c>
      <c r="M3521" s="41">
        <v>9.8133370280265808E-2</v>
      </c>
      <c r="N3521" s="41">
        <v>3.4833035861306529E-5</v>
      </c>
    </row>
    <row r="3522" spans="1:14" x14ac:dyDescent="0.25">
      <c r="A3522">
        <v>7820120</v>
      </c>
      <c r="B3522" t="s">
        <v>28</v>
      </c>
      <c r="C3522" t="s">
        <v>4</v>
      </c>
      <c r="D3522" t="s">
        <v>185</v>
      </c>
      <c r="E3522" t="s">
        <v>186</v>
      </c>
      <c r="F3522">
        <v>1.7747803709290975E-4</v>
      </c>
      <c r="G3522">
        <v>50.1</v>
      </c>
      <c r="H3522">
        <v>8.8916496583547784E-3</v>
      </c>
      <c r="I3522">
        <v>68.2</v>
      </c>
      <c r="J3522">
        <v>1.2104002129736446E-2</v>
      </c>
      <c r="K3522">
        <v>56.599999999999994</v>
      </c>
      <c r="L3522">
        <v>1.004525689945869E-2</v>
      </c>
      <c r="M3522" s="41">
        <v>-0.15425053238868713</v>
      </c>
      <c r="N3522" s="41">
        <v>-2.7376081708880493E-5</v>
      </c>
    </row>
    <row r="3523" spans="1:14" x14ac:dyDescent="0.25">
      <c r="A3523">
        <v>7820120</v>
      </c>
      <c r="B3523" t="s">
        <v>28</v>
      </c>
      <c r="C3523" t="s">
        <v>4</v>
      </c>
      <c r="D3523" t="s">
        <v>185</v>
      </c>
      <c r="E3523" t="s">
        <v>644</v>
      </c>
      <c r="F3523">
        <v>2.6621705563936461E-4</v>
      </c>
      <c r="G3523">
        <v>59.6</v>
      </c>
      <c r="H3523">
        <v>1.5866536516106131E-2</v>
      </c>
      <c r="I3523">
        <v>76</v>
      </c>
      <c r="J3523">
        <v>2.0232496228591711E-2</v>
      </c>
      <c r="K3523">
        <v>61.405000000000001</v>
      </c>
      <c r="L3523">
        <v>1.6347058301535183E-2</v>
      </c>
      <c r="M3523" s="41">
        <v>-8.0783963203430176E-2</v>
      </c>
      <c r="N3523" s="41">
        <v>-2.1506068826895955E-5</v>
      </c>
    </row>
    <row r="3524" spans="1:14" x14ac:dyDescent="0.25">
      <c r="A3524">
        <v>7820120</v>
      </c>
      <c r="B3524" t="s">
        <v>28</v>
      </c>
      <c r="C3524" t="s">
        <v>4</v>
      </c>
      <c r="D3524" t="s">
        <v>185</v>
      </c>
      <c r="E3524" t="s">
        <v>645</v>
      </c>
      <c r="F3524">
        <v>4.4369509273227436E-4</v>
      </c>
      <c r="G3524">
        <v>54.6</v>
      </c>
      <c r="H3524">
        <v>2.4225752063182181E-2</v>
      </c>
      <c r="I3524">
        <v>80.7</v>
      </c>
      <c r="J3524">
        <v>3.5806193983494543E-2</v>
      </c>
      <c r="K3524">
        <v>75.504999999999995</v>
      </c>
      <c r="L3524">
        <v>3.3501197976750371E-2</v>
      </c>
      <c r="M3524" s="41">
        <v>-6.7030355334281921E-2</v>
      </c>
      <c r="N3524" s="41">
        <v>-2.9741039725921519E-5</v>
      </c>
    </row>
    <row r="3525" spans="1:14" x14ac:dyDescent="0.25">
      <c r="A3525">
        <v>7820120</v>
      </c>
      <c r="B3525" t="s">
        <v>28</v>
      </c>
      <c r="C3525" t="s">
        <v>4</v>
      </c>
      <c r="D3525" t="s">
        <v>185</v>
      </c>
      <c r="E3525" t="s">
        <v>260</v>
      </c>
      <c r="F3525">
        <v>5.3243411127872921E-4</v>
      </c>
      <c r="G3525">
        <v>40.799999999999997</v>
      </c>
      <c r="H3525">
        <v>2.1723311740172151E-2</v>
      </c>
      <c r="I3525">
        <v>87</v>
      </c>
      <c r="J3525">
        <v>4.6321767681249439E-2</v>
      </c>
      <c r="K3525">
        <v>66.875</v>
      </c>
      <c r="L3525">
        <v>3.5606531191765017E-2</v>
      </c>
      <c r="M3525" s="41">
        <v>-1.0526618920266628E-2</v>
      </c>
      <c r="N3525" s="41">
        <v>-5.6047309895820179E-6</v>
      </c>
    </row>
    <row r="3526" spans="1:14" x14ac:dyDescent="0.25">
      <c r="A3526">
        <v>7820120</v>
      </c>
      <c r="B3526" t="s">
        <v>28</v>
      </c>
      <c r="C3526" t="s">
        <v>4</v>
      </c>
      <c r="D3526" t="s">
        <v>185</v>
      </c>
      <c r="E3526" t="s">
        <v>187</v>
      </c>
      <c r="F3526">
        <v>4.4369509273227436E-4</v>
      </c>
      <c r="G3526">
        <v>57.5</v>
      </c>
      <c r="H3526">
        <v>2.5512467832105777E-2</v>
      </c>
      <c r="I3526">
        <v>91.7</v>
      </c>
      <c r="J3526">
        <v>4.0686840003549558E-2</v>
      </c>
      <c r="K3526">
        <v>72.239999999999995</v>
      </c>
      <c r="L3526">
        <v>3.2052533498979498E-2</v>
      </c>
      <c r="M3526" s="41">
        <v>6.367860734462738E-2</v>
      </c>
      <c r="N3526" s="41">
        <v>2.8253885590836533E-5</v>
      </c>
    </row>
    <row r="3527" spans="1:14" x14ac:dyDescent="0.25">
      <c r="A3527">
        <v>7820120</v>
      </c>
      <c r="B3527" t="s">
        <v>28</v>
      </c>
      <c r="C3527" t="s">
        <v>4</v>
      </c>
      <c r="D3527" t="s">
        <v>185</v>
      </c>
      <c r="E3527" t="s">
        <v>646</v>
      </c>
      <c r="F3527">
        <v>1.7747803709290975E-4</v>
      </c>
      <c r="G3527">
        <v>58.1</v>
      </c>
      <c r="H3527">
        <v>1.0311473955098058E-2</v>
      </c>
      <c r="I3527">
        <v>88.5</v>
      </c>
      <c r="J3527">
        <v>1.5706806282722512E-2</v>
      </c>
      <c r="K3527">
        <v>73.825000000000003</v>
      </c>
      <c r="L3527">
        <v>1.3102316088384063E-2</v>
      </c>
      <c r="M3527" s="41">
        <v>1.9858358427882195E-2</v>
      </c>
      <c r="N3527" s="41">
        <v>3.5244224736679733E-6</v>
      </c>
    </row>
    <row r="3528" spans="1:14" x14ac:dyDescent="0.25">
      <c r="A3528">
        <v>7820120</v>
      </c>
      <c r="B3528" t="s">
        <v>28</v>
      </c>
      <c r="C3528" t="s">
        <v>4</v>
      </c>
      <c r="D3528" t="s">
        <v>185</v>
      </c>
      <c r="E3528" t="s">
        <v>599</v>
      </c>
      <c r="F3528">
        <v>4.4369509273227436E-4</v>
      </c>
      <c r="G3528">
        <v>39.9</v>
      </c>
      <c r="H3528">
        <v>1.7703434200017746E-2</v>
      </c>
      <c r="I3528">
        <v>75.3</v>
      </c>
      <c r="J3528">
        <v>3.3410240482740258E-2</v>
      </c>
      <c r="K3528">
        <v>55.309999999999995</v>
      </c>
      <c r="L3528">
        <v>2.4540775579022091E-2</v>
      </c>
      <c r="M3528" s="41">
        <v>-1.095495093613863E-2</v>
      </c>
      <c r="N3528" s="41">
        <v>-4.8606579714875454E-6</v>
      </c>
    </row>
    <row r="3529" spans="1:14" x14ac:dyDescent="0.25">
      <c r="A3529">
        <v>7820120</v>
      </c>
      <c r="B3529" t="s">
        <v>28</v>
      </c>
      <c r="C3529" t="s">
        <v>4</v>
      </c>
      <c r="D3529" t="s">
        <v>185</v>
      </c>
      <c r="E3529" t="s">
        <v>188</v>
      </c>
      <c r="F3529">
        <v>5.3243411127872921E-4</v>
      </c>
      <c r="G3529">
        <v>36.6</v>
      </c>
      <c r="H3529">
        <v>1.9487088472801489E-2</v>
      </c>
      <c r="I3529">
        <v>76.099999999999994</v>
      </c>
      <c r="J3529">
        <v>4.0518235868311291E-2</v>
      </c>
      <c r="K3529">
        <v>61.224999999999994</v>
      </c>
      <c r="L3529">
        <v>3.2598278463040191E-2</v>
      </c>
      <c r="M3529" s="41">
        <v>-0.11176502704620361</v>
      </c>
      <c r="N3529" s="41">
        <v>-5.9507512847388557E-5</v>
      </c>
    </row>
    <row r="3530" spans="1:14" x14ac:dyDescent="0.25">
      <c r="A3530">
        <v>7820120</v>
      </c>
      <c r="B3530" t="s">
        <v>28</v>
      </c>
      <c r="C3530" t="s">
        <v>4</v>
      </c>
      <c r="D3530" t="s">
        <v>185</v>
      </c>
      <c r="E3530" t="s">
        <v>647</v>
      </c>
      <c r="F3530">
        <v>8.8739018546454877E-5</v>
      </c>
      <c r="G3530">
        <v>77.099999999999994</v>
      </c>
      <c r="H3530">
        <v>6.8417783299316703E-3</v>
      </c>
      <c r="I3530">
        <v>83</v>
      </c>
      <c r="J3530">
        <v>7.3653385393557544E-3</v>
      </c>
      <c r="K3530">
        <v>74.574999999999989</v>
      </c>
      <c r="L3530">
        <v>6.6177123081018717E-3</v>
      </c>
      <c r="M3530" s="41">
        <v>-4.5056350529193878E-2</v>
      </c>
      <c r="N3530" s="41">
        <v>-3.9982563252457075E-6</v>
      </c>
    </row>
    <row r="3531" spans="1:14" x14ac:dyDescent="0.25">
      <c r="A3531">
        <v>7820120</v>
      </c>
      <c r="B3531" t="s">
        <v>28</v>
      </c>
      <c r="C3531" t="s">
        <v>4</v>
      </c>
      <c r="D3531" t="s">
        <v>185</v>
      </c>
      <c r="E3531" t="s">
        <v>648</v>
      </c>
      <c r="F3531">
        <v>4.4369509273227436E-4</v>
      </c>
      <c r="G3531">
        <v>58.4</v>
      </c>
      <c r="H3531">
        <v>2.5911793415564821E-2</v>
      </c>
      <c r="I3531">
        <v>89.4</v>
      </c>
      <c r="J3531">
        <v>3.9666341290265333E-2</v>
      </c>
      <c r="K3531">
        <v>79.02000000000001</v>
      </c>
      <c r="L3531">
        <v>3.5060786227704324E-2</v>
      </c>
      <c r="M3531" s="41">
        <v>-6.8212086334824562E-3</v>
      </c>
      <c r="N3531" s="41">
        <v>-3.0265367971791887E-6</v>
      </c>
    </row>
    <row r="3532" spans="1:14" x14ac:dyDescent="0.25">
      <c r="A3532">
        <v>7820120</v>
      </c>
      <c r="B3532" t="s">
        <v>28</v>
      </c>
      <c r="C3532" t="s">
        <v>4</v>
      </c>
      <c r="D3532" t="s">
        <v>185</v>
      </c>
      <c r="E3532" t="s">
        <v>649</v>
      </c>
      <c r="F3532">
        <v>5.3243411127872921E-4</v>
      </c>
      <c r="G3532">
        <v>62</v>
      </c>
      <c r="H3532">
        <v>3.3010914899281214E-2</v>
      </c>
      <c r="I3532">
        <v>92.6</v>
      </c>
      <c r="J3532">
        <v>4.930339870441032E-2</v>
      </c>
      <c r="K3532">
        <v>79.239999999999995</v>
      </c>
      <c r="L3532">
        <v>4.2190078977726503E-2</v>
      </c>
      <c r="M3532" s="41">
        <v>2.034723199903965E-2</v>
      </c>
      <c r="N3532" s="41">
        <v>1.0833560386390797E-5</v>
      </c>
    </row>
    <row r="3533" spans="1:14" x14ac:dyDescent="0.25">
      <c r="A3533">
        <v>7820120</v>
      </c>
      <c r="B3533" t="s">
        <v>28</v>
      </c>
      <c r="C3533" t="s">
        <v>4</v>
      </c>
      <c r="D3533" t="s">
        <v>185</v>
      </c>
      <c r="E3533" t="s">
        <v>650</v>
      </c>
      <c r="F3533">
        <v>6.2117312982518417E-4</v>
      </c>
      <c r="G3533">
        <v>52.9</v>
      </c>
      <c r="H3533">
        <v>3.2860058567752239E-2</v>
      </c>
      <c r="I3533">
        <v>55.6</v>
      </c>
      <c r="J3533">
        <v>3.4537226018280243E-2</v>
      </c>
      <c r="K3533">
        <v>52.685000000000002</v>
      </c>
      <c r="L3533">
        <v>3.2726506344839833E-2</v>
      </c>
      <c r="M3533" s="41">
        <v>-0.29372376203536987</v>
      </c>
      <c r="N3533" s="41">
        <v>-1.8245330856753831E-4</v>
      </c>
    </row>
    <row r="3534" spans="1:14" x14ac:dyDescent="0.25">
      <c r="A3534">
        <v>7820120</v>
      </c>
      <c r="B3534" t="s">
        <v>28</v>
      </c>
      <c r="C3534" t="s">
        <v>4</v>
      </c>
      <c r="D3534" t="s">
        <v>185</v>
      </c>
      <c r="E3534" t="s">
        <v>189</v>
      </c>
      <c r="F3534">
        <v>9.7612920401100368E-4</v>
      </c>
      <c r="G3534">
        <v>44.3</v>
      </c>
      <c r="H3534">
        <v>4.3242523737687458E-2</v>
      </c>
      <c r="I3534">
        <v>72.400000000000006</v>
      </c>
      <c r="J3534">
        <v>7.0671754370396675E-2</v>
      </c>
      <c r="K3534">
        <v>54.129999999999995</v>
      </c>
      <c r="L3534">
        <v>5.2837873813115624E-2</v>
      </c>
      <c r="M3534" s="41">
        <v>-0.11875681579113007</v>
      </c>
      <c r="N3534" s="41">
        <v>-1.1592199606907718E-4</v>
      </c>
    </row>
    <row r="3535" spans="1:14" x14ac:dyDescent="0.25">
      <c r="A3535">
        <v>7820120</v>
      </c>
      <c r="B3535" t="s">
        <v>28</v>
      </c>
      <c r="C3535" t="s">
        <v>4</v>
      </c>
      <c r="D3535" t="s">
        <v>185</v>
      </c>
      <c r="E3535" t="s">
        <v>190</v>
      </c>
      <c r="F3535">
        <v>1.419824296743278E-3</v>
      </c>
      <c r="G3535">
        <v>56.2</v>
      </c>
      <c r="H3535">
        <v>7.9794125476972233E-2</v>
      </c>
      <c r="I3535">
        <v>92.4</v>
      </c>
      <c r="J3535">
        <v>0.13119176501907889</v>
      </c>
      <c r="K3535">
        <v>74.92</v>
      </c>
      <c r="L3535">
        <v>0.10637323631200639</v>
      </c>
      <c r="M3535" s="41">
        <v>5.7948008179664612E-2</v>
      </c>
      <c r="N3535" s="41">
        <v>8.2275989961366037E-5</v>
      </c>
    </row>
    <row r="3536" spans="1:14" x14ac:dyDescent="0.25">
      <c r="A3536">
        <v>7820120</v>
      </c>
      <c r="B3536" t="s">
        <v>28</v>
      </c>
      <c r="C3536" t="s">
        <v>4</v>
      </c>
      <c r="D3536" t="s">
        <v>185</v>
      </c>
      <c r="E3536" t="s">
        <v>191</v>
      </c>
      <c r="F3536">
        <v>6.2117312982518417E-4</v>
      </c>
      <c r="G3536">
        <v>39.700000000000003</v>
      </c>
      <c r="H3536">
        <v>2.4660573254059813E-2</v>
      </c>
      <c r="I3536">
        <v>79</v>
      </c>
      <c r="J3536">
        <v>4.9072677256189551E-2</v>
      </c>
      <c r="K3536">
        <v>58.955000000000005</v>
      </c>
      <c r="L3536">
        <v>3.6621261868843735E-2</v>
      </c>
      <c r="M3536" s="41">
        <v>-4.3551765382289886E-2</v>
      </c>
      <c r="N3536" s="41">
        <v>-2.7053186411929116E-5</v>
      </c>
    </row>
    <row r="3537" spans="1:14" x14ac:dyDescent="0.25">
      <c r="A3537">
        <v>7820120</v>
      </c>
      <c r="B3537" t="s">
        <v>28</v>
      </c>
      <c r="C3537" t="s">
        <v>4</v>
      </c>
      <c r="D3537" t="s">
        <v>185</v>
      </c>
      <c r="E3537" t="s">
        <v>651</v>
      </c>
      <c r="F3537">
        <v>2.6621705563936461E-4</v>
      </c>
      <c r="G3537">
        <v>80.3</v>
      </c>
      <c r="H3537">
        <v>2.1377229567840977E-2</v>
      </c>
      <c r="I3537">
        <v>80.7</v>
      </c>
      <c r="J3537">
        <v>2.1483716390096726E-2</v>
      </c>
      <c r="K3537">
        <v>77.875</v>
      </c>
      <c r="L3537">
        <v>2.0731653207915517E-2</v>
      </c>
      <c r="M3537" s="41">
        <v>-7.713085412979126E-2</v>
      </c>
      <c r="N3537" s="41">
        <v>-2.0533548885382354E-5</v>
      </c>
    </row>
    <row r="3538" spans="1:14" x14ac:dyDescent="0.25">
      <c r="A3538">
        <v>7820120</v>
      </c>
      <c r="B3538" t="s">
        <v>28</v>
      </c>
      <c r="C3538" t="s">
        <v>4</v>
      </c>
      <c r="D3538" t="s">
        <v>185</v>
      </c>
      <c r="E3538" t="s">
        <v>192</v>
      </c>
      <c r="F3538">
        <v>1.7747803709290975E-4</v>
      </c>
      <c r="G3538">
        <v>46.2</v>
      </c>
      <c r="H3538">
        <v>8.1994853136924308E-3</v>
      </c>
      <c r="I3538">
        <v>80.099999999999994</v>
      </c>
      <c r="J3538">
        <v>1.421599077114207E-2</v>
      </c>
      <c r="K3538">
        <v>71.699999999999989</v>
      </c>
      <c r="L3538">
        <v>1.2725175259561627E-2</v>
      </c>
      <c r="M3538" s="41">
        <v>-2.5734025985002518E-2</v>
      </c>
      <c r="N3538" s="41">
        <v>-4.56722441831618E-6</v>
      </c>
    </row>
    <row r="3539" spans="1:14" x14ac:dyDescent="0.25">
      <c r="A3539">
        <v>7820120</v>
      </c>
      <c r="B3539" t="s">
        <v>28</v>
      </c>
      <c r="C3539" t="s">
        <v>4</v>
      </c>
      <c r="D3539" t="s">
        <v>185</v>
      </c>
      <c r="E3539" t="s">
        <v>652</v>
      </c>
      <c r="F3539">
        <v>8.8739018546454877E-5</v>
      </c>
      <c r="G3539">
        <v>78.2</v>
      </c>
      <c r="H3539">
        <v>6.9393912503327715E-3</v>
      </c>
      <c r="I3539">
        <v>83.4</v>
      </c>
      <c r="J3539">
        <v>7.4008341467743377E-3</v>
      </c>
      <c r="K3539">
        <v>76.725000000000009</v>
      </c>
      <c r="L3539">
        <v>6.8085011979767511E-3</v>
      </c>
      <c r="M3539" s="41">
        <v>2.2716797888278961E-2</v>
      </c>
      <c r="N3539" s="41">
        <v>2.0158663491240537E-6</v>
      </c>
    </row>
    <row r="3540" spans="1:14" x14ac:dyDescent="0.25">
      <c r="A3540">
        <v>7820120</v>
      </c>
      <c r="B3540" t="s">
        <v>28</v>
      </c>
      <c r="C3540" t="s">
        <v>4</v>
      </c>
      <c r="D3540" t="s">
        <v>744</v>
      </c>
      <c r="E3540" t="s">
        <v>745</v>
      </c>
      <c r="F3540">
        <v>1.7747803709290975E-4</v>
      </c>
      <c r="G3540">
        <v>46.8</v>
      </c>
      <c r="H3540">
        <v>8.3059721359481763E-3</v>
      </c>
      <c r="I3540">
        <v>63.4</v>
      </c>
      <c r="J3540">
        <v>1.1252107551690479E-2</v>
      </c>
      <c r="K3540">
        <v>66.09</v>
      </c>
      <c r="L3540">
        <v>1.1729523471470406E-2</v>
      </c>
      <c r="M3540" s="41">
        <v>-8.4793202579021454E-2</v>
      </c>
      <c r="N3540" s="41">
        <v>-1.5048931152546181E-5</v>
      </c>
    </row>
    <row r="3541" spans="1:14" x14ac:dyDescent="0.25">
      <c r="A3541">
        <v>7820120</v>
      </c>
      <c r="B3541" t="s">
        <v>28</v>
      </c>
      <c r="C3541" t="s">
        <v>4</v>
      </c>
      <c r="D3541" t="s">
        <v>1102</v>
      </c>
      <c r="E3541" t="s">
        <v>1103</v>
      </c>
      <c r="F3541">
        <v>2.6621705563936461E-4</v>
      </c>
      <c r="G3541">
        <v>43.4</v>
      </c>
      <c r="H3541">
        <v>1.1553820214748423E-2</v>
      </c>
      <c r="I3541">
        <v>79.7</v>
      </c>
      <c r="J3541">
        <v>2.1217499334457358E-2</v>
      </c>
      <c r="K3541">
        <v>61.83</v>
      </c>
      <c r="L3541">
        <v>1.6460200550181912E-2</v>
      </c>
      <c r="M3541" s="41">
        <v>-3.0148008954711258E-4</v>
      </c>
      <c r="N3541" s="41">
        <v>-8.0259141773124293E-8</v>
      </c>
    </row>
    <row r="3542" spans="1:14" x14ac:dyDescent="0.25">
      <c r="A3542">
        <v>7820120</v>
      </c>
      <c r="B3542" t="s">
        <v>28</v>
      </c>
      <c r="C3542" t="s">
        <v>4</v>
      </c>
      <c r="D3542" t="s">
        <v>1899</v>
      </c>
      <c r="E3542" t="s">
        <v>1900</v>
      </c>
      <c r="F3542">
        <v>8.8739018546454877E-5</v>
      </c>
      <c r="G3542">
        <v>52.4</v>
      </c>
      <c r="H3542">
        <v>4.6499245718342351E-3</v>
      </c>
      <c r="I3542">
        <v>70.5</v>
      </c>
      <c r="J3542">
        <v>6.2561008075250691E-3</v>
      </c>
      <c r="K3542">
        <v>56.575000000000003</v>
      </c>
      <c r="L3542">
        <v>5.0204099742656846E-3</v>
      </c>
      <c r="M3542" s="41">
        <v>-8.3883419632911682E-2</v>
      </c>
      <c r="N3542" s="41">
        <v>-7.443732330545007E-6</v>
      </c>
    </row>
    <row r="3543" spans="1:14" x14ac:dyDescent="0.25">
      <c r="A3543">
        <v>7820120</v>
      </c>
      <c r="B3543" t="s">
        <v>28</v>
      </c>
      <c r="C3543" t="s">
        <v>4</v>
      </c>
      <c r="D3543" t="s">
        <v>746</v>
      </c>
      <c r="E3543" t="s">
        <v>1104</v>
      </c>
      <c r="F3543">
        <v>8.8739018546454877E-5</v>
      </c>
      <c r="G3543">
        <v>83.5</v>
      </c>
      <c r="H3543">
        <v>7.409708048628982E-3</v>
      </c>
      <c r="I3543">
        <v>81.900000000000006</v>
      </c>
      <c r="J3543">
        <v>7.2677256189546549E-3</v>
      </c>
      <c r="K3543">
        <v>86.015000000000001</v>
      </c>
      <c r="L3543">
        <v>7.6328866802733162E-3</v>
      </c>
      <c r="M3543" s="41">
        <v>-1.0978084988892078E-2</v>
      </c>
      <c r="N3543" s="41">
        <v>-9.7418448743385205E-7</v>
      </c>
    </row>
    <row r="3544" spans="1:14" x14ac:dyDescent="0.25">
      <c r="A3544">
        <v>7820120</v>
      </c>
      <c r="B3544" t="s">
        <v>28</v>
      </c>
      <c r="C3544" t="s">
        <v>4</v>
      </c>
      <c r="D3544" t="s">
        <v>746</v>
      </c>
      <c r="E3544" t="s">
        <v>1105</v>
      </c>
      <c r="F3544">
        <v>1.7747803709290975E-4</v>
      </c>
      <c r="G3544">
        <v>81.2</v>
      </c>
      <c r="H3544">
        <v>1.4411216611944272E-2</v>
      </c>
      <c r="I3544">
        <v>77.2</v>
      </c>
      <c r="J3544">
        <v>1.3701304463572634E-2</v>
      </c>
      <c r="K3544">
        <v>80.25</v>
      </c>
      <c r="L3544">
        <v>1.4242612476706008E-2</v>
      </c>
      <c r="M3544" s="41">
        <v>-7.0870824158191681E-2</v>
      </c>
      <c r="N3544" s="41">
        <v>-1.2578014758752628E-5</v>
      </c>
    </row>
    <row r="3545" spans="1:14" x14ac:dyDescent="0.25">
      <c r="A3545">
        <v>7820120</v>
      </c>
      <c r="B3545" t="s">
        <v>28</v>
      </c>
      <c r="C3545" t="s">
        <v>4</v>
      </c>
      <c r="D3545" t="s">
        <v>746</v>
      </c>
      <c r="E3545" t="s">
        <v>1901</v>
      </c>
      <c r="F3545">
        <v>2.6621705563936461E-4</v>
      </c>
      <c r="G3545">
        <v>66.8</v>
      </c>
      <c r="H3545">
        <v>1.7783299316709553E-2</v>
      </c>
      <c r="I3545">
        <v>67.400000000000006</v>
      </c>
      <c r="J3545">
        <v>1.7943029550093175E-2</v>
      </c>
      <c r="K3545">
        <v>70.185000000000002</v>
      </c>
      <c r="L3545">
        <v>1.8684444050048807E-2</v>
      </c>
      <c r="M3545" s="41">
        <v>-7.9544857144355774E-2</v>
      </c>
      <c r="N3545" s="41">
        <v>-2.117619766022427E-5</v>
      </c>
    </row>
    <row r="3546" spans="1:14" x14ac:dyDescent="0.25">
      <c r="A3546">
        <v>7820120</v>
      </c>
      <c r="B3546" t="s">
        <v>28</v>
      </c>
      <c r="C3546" t="s">
        <v>4</v>
      </c>
      <c r="D3546" t="s">
        <v>746</v>
      </c>
      <c r="E3546" t="s">
        <v>1106</v>
      </c>
      <c r="F3546">
        <v>2.6621705563936461E-4</v>
      </c>
      <c r="G3546">
        <v>81.5</v>
      </c>
      <c r="H3546">
        <v>2.1696690034608217E-2</v>
      </c>
      <c r="I3546">
        <v>86.6</v>
      </c>
      <c r="J3546">
        <v>2.3054397018368974E-2</v>
      </c>
      <c r="K3546">
        <v>76.069999999999993</v>
      </c>
      <c r="L3546">
        <v>2.0251131422486465E-2</v>
      </c>
      <c r="M3546" s="41">
        <v>-9.3214595690369606E-3</v>
      </c>
      <c r="N3546" s="41">
        <v>-2.4815315207304002E-6</v>
      </c>
    </row>
    <row r="3547" spans="1:14" x14ac:dyDescent="0.25">
      <c r="A3547">
        <v>7820120</v>
      </c>
      <c r="B3547" t="s">
        <v>28</v>
      </c>
      <c r="C3547" t="s">
        <v>4</v>
      </c>
      <c r="D3547" t="s">
        <v>746</v>
      </c>
      <c r="E3547" t="s">
        <v>1107</v>
      </c>
      <c r="F3547">
        <v>1.7747803709290975E-4</v>
      </c>
      <c r="G3547">
        <v>87</v>
      </c>
      <c r="H3547">
        <v>1.5440589227083149E-2</v>
      </c>
      <c r="I3547">
        <v>88.9</v>
      </c>
      <c r="J3547">
        <v>1.5777797497559677E-2</v>
      </c>
      <c r="K3547">
        <v>81.794999999999987</v>
      </c>
      <c r="L3547">
        <v>1.4516816044014551E-2</v>
      </c>
      <c r="M3547" s="41">
        <v>8.439171314239502E-2</v>
      </c>
      <c r="N3547" s="41">
        <v>1.4977675595420183E-5</v>
      </c>
    </row>
    <row r="3548" spans="1:14" x14ac:dyDescent="0.25">
      <c r="A3548">
        <v>7820120</v>
      </c>
      <c r="B3548" t="s">
        <v>28</v>
      </c>
      <c r="C3548" t="s">
        <v>4</v>
      </c>
      <c r="D3548" t="s">
        <v>746</v>
      </c>
      <c r="E3548" t="s">
        <v>1108</v>
      </c>
      <c r="F3548">
        <v>3.5495607418581951E-4</v>
      </c>
      <c r="G3548">
        <v>73.900000000000006</v>
      </c>
      <c r="H3548">
        <v>2.6231253882332065E-2</v>
      </c>
      <c r="I3548">
        <v>74.400000000000006</v>
      </c>
      <c r="J3548">
        <v>2.6408731919424975E-2</v>
      </c>
      <c r="K3548">
        <v>79.81</v>
      </c>
      <c r="L3548">
        <v>2.8329044280770255E-2</v>
      </c>
      <c r="M3548" s="41">
        <v>-8.083999902009964E-2</v>
      </c>
      <c r="N3548" s="41">
        <v>-2.8694648689360064E-5</v>
      </c>
    </row>
    <row r="3549" spans="1:14" x14ac:dyDescent="0.25">
      <c r="A3549">
        <v>7820120</v>
      </c>
      <c r="B3549" t="s">
        <v>28</v>
      </c>
      <c r="C3549" t="s">
        <v>4</v>
      </c>
      <c r="D3549" t="s">
        <v>746</v>
      </c>
      <c r="E3549" t="s">
        <v>1109</v>
      </c>
      <c r="F3549">
        <v>3.5495607418581951E-4</v>
      </c>
      <c r="G3549">
        <v>87.6</v>
      </c>
      <c r="H3549">
        <v>3.1094152098677788E-2</v>
      </c>
      <c r="I3549">
        <v>78</v>
      </c>
      <c r="J3549">
        <v>2.7686573786493921E-2</v>
      </c>
      <c r="K3549">
        <v>81.185000000000002</v>
      </c>
      <c r="L3549">
        <v>2.8817108882775756E-2</v>
      </c>
      <c r="M3549" s="41">
        <v>-9.0182967483997345E-2</v>
      </c>
      <c r="N3549" s="41">
        <v>-3.2010992096547113E-5</v>
      </c>
    </row>
    <row r="3550" spans="1:14" x14ac:dyDescent="0.25">
      <c r="A3550">
        <v>7820120</v>
      </c>
      <c r="B3550" t="s">
        <v>28</v>
      </c>
      <c r="C3550" t="s">
        <v>4</v>
      </c>
      <c r="D3550" t="s">
        <v>746</v>
      </c>
      <c r="E3550" t="s">
        <v>1110</v>
      </c>
      <c r="F3550">
        <v>1.7747803709290975E-4</v>
      </c>
      <c r="G3550">
        <v>77.2</v>
      </c>
      <c r="H3550">
        <v>1.3701304463572634E-2</v>
      </c>
      <c r="I3550">
        <v>88.5</v>
      </c>
      <c r="J3550">
        <v>1.5706806282722512E-2</v>
      </c>
      <c r="K3550">
        <v>84.564999999999998</v>
      </c>
      <c r="L3550">
        <v>1.5008430206761913E-2</v>
      </c>
      <c r="M3550" s="41">
        <v>7.2520233690738678E-2</v>
      </c>
      <c r="N3550" s="41">
        <v>1.2870748724951403E-5</v>
      </c>
    </row>
    <row r="3551" spans="1:14" x14ac:dyDescent="0.25">
      <c r="A3551">
        <v>7820120</v>
      </c>
      <c r="B3551" t="s">
        <v>28</v>
      </c>
      <c r="C3551" t="s">
        <v>4</v>
      </c>
      <c r="D3551" t="s">
        <v>1111</v>
      </c>
      <c r="E3551" t="s">
        <v>1744</v>
      </c>
      <c r="F3551">
        <v>8.8739018546454877E-5</v>
      </c>
      <c r="G3551">
        <v>51.1</v>
      </c>
      <c r="H3551">
        <v>4.5345638477238444E-3</v>
      </c>
      <c r="I3551">
        <v>74</v>
      </c>
      <c r="J3551">
        <v>6.5666873724376613E-3</v>
      </c>
      <c r="K3551">
        <v>70.245000000000005</v>
      </c>
      <c r="L3551">
        <v>6.2334723577957231E-3</v>
      </c>
      <c r="M3551" s="41">
        <v>-9.8710577003657818E-4</v>
      </c>
      <c r="N3551" s="41">
        <v>-8.759479723458853E-8</v>
      </c>
    </row>
    <row r="3552" spans="1:14" x14ac:dyDescent="0.25">
      <c r="A3552">
        <v>7820120</v>
      </c>
      <c r="B3552" t="s">
        <v>28</v>
      </c>
      <c r="C3552" t="s">
        <v>4</v>
      </c>
      <c r="D3552" t="s">
        <v>1111</v>
      </c>
      <c r="E3552" t="s">
        <v>1112</v>
      </c>
      <c r="F3552">
        <v>8.8739018546454877E-5</v>
      </c>
      <c r="G3552">
        <v>69.5</v>
      </c>
      <c r="H3552">
        <v>6.1673617889786139E-3</v>
      </c>
      <c r="I3552" t="s">
        <v>8</v>
      </c>
      <c r="J3552" t="s">
        <v>99</v>
      </c>
      <c r="K3552" t="s">
        <v>9</v>
      </c>
      <c r="L3552" t="s">
        <v>99</v>
      </c>
      <c r="M3552" s="41">
        <v>0</v>
      </c>
      <c r="N3552" s="41">
        <v>0</v>
      </c>
    </row>
    <row r="3553" spans="1:14" x14ac:dyDescent="0.25">
      <c r="A3553">
        <v>7820120</v>
      </c>
      <c r="B3553" t="s">
        <v>28</v>
      </c>
      <c r="C3553" t="s">
        <v>4</v>
      </c>
      <c r="D3553" t="s">
        <v>749</v>
      </c>
      <c r="E3553" t="s">
        <v>1113</v>
      </c>
      <c r="F3553">
        <v>4.4369509273227436E-4</v>
      </c>
      <c r="G3553">
        <v>47.9</v>
      </c>
      <c r="H3553">
        <v>2.1252994941875943E-2</v>
      </c>
      <c r="I3553">
        <v>74.400000000000006</v>
      </c>
      <c r="J3553">
        <v>3.3010914899281214E-2</v>
      </c>
      <c r="K3553">
        <v>59.424999999999997</v>
      </c>
      <c r="L3553">
        <v>2.6366580885615401E-2</v>
      </c>
      <c r="M3553" s="41">
        <v>-0.10110225528478622</v>
      </c>
      <c r="N3553" s="41">
        <v>-4.4858574534025298E-5</v>
      </c>
    </row>
    <row r="3554" spans="1:14" x14ac:dyDescent="0.25">
      <c r="A3554">
        <v>7820120</v>
      </c>
      <c r="B3554" t="s">
        <v>28</v>
      </c>
      <c r="C3554" t="s">
        <v>4</v>
      </c>
      <c r="D3554" t="s">
        <v>749</v>
      </c>
      <c r="E3554" t="s">
        <v>1902</v>
      </c>
      <c r="F3554">
        <v>3.5495607418581951E-4</v>
      </c>
      <c r="G3554">
        <v>50</v>
      </c>
      <c r="H3554">
        <v>1.7747803709290976E-2</v>
      </c>
      <c r="I3554">
        <v>100</v>
      </c>
      <c r="J3554">
        <v>3.5495607418581952E-2</v>
      </c>
      <c r="K3554">
        <v>70.435000000000002</v>
      </c>
      <c r="L3554">
        <v>2.5001331085278199E-2</v>
      </c>
      <c r="M3554" s="41">
        <v>0</v>
      </c>
      <c r="N3554" s="41">
        <v>0</v>
      </c>
    </row>
    <row r="3555" spans="1:14" x14ac:dyDescent="0.25">
      <c r="A3555">
        <v>7820120</v>
      </c>
      <c r="B3555" t="s">
        <v>28</v>
      </c>
      <c r="C3555" t="s">
        <v>4</v>
      </c>
      <c r="D3555" t="s">
        <v>749</v>
      </c>
      <c r="E3555" t="s">
        <v>1114</v>
      </c>
      <c r="F3555">
        <v>4.4369509273227436E-4</v>
      </c>
      <c r="G3555">
        <v>81.3</v>
      </c>
      <c r="H3555">
        <v>3.6072411039133903E-2</v>
      </c>
      <c r="I3555">
        <v>91.6</v>
      </c>
      <c r="J3555">
        <v>4.0642470494276328E-2</v>
      </c>
      <c r="K3555">
        <v>88.36999999999999</v>
      </c>
      <c r="L3555">
        <v>3.920933534475108E-2</v>
      </c>
      <c r="M3555" s="41">
        <v>0.14904572069644928</v>
      </c>
      <c r="N3555" s="41">
        <v>6.6130854865759729E-5</v>
      </c>
    </row>
    <row r="3556" spans="1:14" x14ac:dyDescent="0.25">
      <c r="A3556">
        <v>7820120</v>
      </c>
      <c r="B3556" t="s">
        <v>28</v>
      </c>
      <c r="C3556" t="s">
        <v>4</v>
      </c>
      <c r="D3556" t="s">
        <v>1115</v>
      </c>
      <c r="E3556" t="s">
        <v>1116</v>
      </c>
      <c r="F3556">
        <v>1.2423462596503683E-3</v>
      </c>
      <c r="G3556">
        <v>32.799999999999997</v>
      </c>
      <c r="H3556">
        <v>4.0748957316532081E-2</v>
      </c>
      <c r="I3556">
        <v>60.3</v>
      </c>
      <c r="J3556">
        <v>7.4913479456917204E-2</v>
      </c>
      <c r="K3556">
        <v>49.074999999999996</v>
      </c>
      <c r="L3556">
        <v>6.0968142692341819E-2</v>
      </c>
      <c r="M3556" s="41">
        <v>-0.22818966209888458</v>
      </c>
      <c r="N3556" s="41">
        <v>-2.8349057319943069E-4</v>
      </c>
    </row>
    <row r="3557" spans="1:14" x14ac:dyDescent="0.25">
      <c r="A3557">
        <v>7820120</v>
      </c>
      <c r="B3557" t="s">
        <v>28</v>
      </c>
      <c r="C3557" t="s">
        <v>4</v>
      </c>
      <c r="D3557" t="s">
        <v>751</v>
      </c>
      <c r="E3557" t="s">
        <v>1117</v>
      </c>
      <c r="F3557">
        <v>2.6621705563936461E-4</v>
      </c>
      <c r="G3557">
        <v>57.7</v>
      </c>
      <c r="H3557">
        <v>1.5360724110391338E-2</v>
      </c>
      <c r="I3557">
        <v>68.099999999999994</v>
      </c>
      <c r="J3557">
        <v>1.8129381489040728E-2</v>
      </c>
      <c r="K3557">
        <v>58.644999999999996</v>
      </c>
      <c r="L3557">
        <v>1.5612299227970536E-2</v>
      </c>
      <c r="M3557" s="41">
        <v>-0.15331052243709564</v>
      </c>
      <c r="N3557" s="41">
        <v>-4.0813875881736345E-5</v>
      </c>
    </row>
    <row r="3558" spans="1:14" x14ac:dyDescent="0.25">
      <c r="A3558">
        <v>7820120</v>
      </c>
      <c r="B3558" t="s">
        <v>28</v>
      </c>
      <c r="C3558" t="s">
        <v>4</v>
      </c>
      <c r="D3558" t="s">
        <v>751</v>
      </c>
      <c r="E3558" t="s">
        <v>1118</v>
      </c>
      <c r="F3558">
        <v>5.3243411127872921E-4</v>
      </c>
      <c r="G3558">
        <v>58.1</v>
      </c>
      <c r="H3558">
        <v>3.0934421865294166E-2</v>
      </c>
      <c r="I3558">
        <v>77</v>
      </c>
      <c r="J3558">
        <v>4.0997426568462149E-2</v>
      </c>
      <c r="K3558">
        <v>71.94</v>
      </c>
      <c r="L3558">
        <v>3.8303309965391781E-2</v>
      </c>
      <c r="M3558" s="41">
        <v>-6.8492956459522247E-2</v>
      </c>
      <c r="N3558" s="41">
        <v>-3.6467986401378426E-5</v>
      </c>
    </row>
    <row r="3559" spans="1:14" x14ac:dyDescent="0.25">
      <c r="A3559">
        <v>7820120</v>
      </c>
      <c r="B3559" t="s">
        <v>28</v>
      </c>
      <c r="C3559" t="s">
        <v>4</v>
      </c>
      <c r="D3559" t="s">
        <v>299</v>
      </c>
      <c r="E3559" t="s">
        <v>941</v>
      </c>
      <c r="F3559">
        <v>4.4369509273227436E-4</v>
      </c>
      <c r="G3559">
        <v>77.5</v>
      </c>
      <c r="H3559">
        <v>3.438636968675126E-2</v>
      </c>
      <c r="I3559">
        <v>83.7</v>
      </c>
      <c r="J3559">
        <v>3.7137279261691365E-2</v>
      </c>
      <c r="K3559">
        <v>82.460000000000008</v>
      </c>
      <c r="L3559">
        <v>3.6587097346703346E-2</v>
      </c>
      <c r="M3559" s="41">
        <v>6.4588733948767185E-3</v>
      </c>
      <c r="N3559" s="41">
        <v>2.8657704298858452E-6</v>
      </c>
    </row>
    <row r="3560" spans="1:14" x14ac:dyDescent="0.25">
      <c r="A3560">
        <v>7820120</v>
      </c>
      <c r="B3560" t="s">
        <v>28</v>
      </c>
      <c r="C3560" t="s">
        <v>4</v>
      </c>
      <c r="D3560" t="s">
        <v>299</v>
      </c>
      <c r="E3560" t="s">
        <v>1121</v>
      </c>
      <c r="F3560">
        <v>3.5495607418581951E-4</v>
      </c>
      <c r="G3560">
        <v>76</v>
      </c>
      <c r="H3560">
        <v>2.6976661638122283E-2</v>
      </c>
      <c r="I3560">
        <v>97.9</v>
      </c>
      <c r="J3560">
        <v>3.4750199662791734E-2</v>
      </c>
      <c r="K3560">
        <v>88.385000000000005</v>
      </c>
      <c r="L3560">
        <v>3.1372792616913663E-2</v>
      </c>
      <c r="M3560" s="41">
        <v>0.13209351897239685</v>
      </c>
      <c r="N3560" s="41">
        <v>4.6887396919832051E-5</v>
      </c>
    </row>
    <row r="3561" spans="1:14" x14ac:dyDescent="0.25">
      <c r="A3561">
        <v>7820120</v>
      </c>
      <c r="B3561" t="s">
        <v>28</v>
      </c>
      <c r="C3561" t="s">
        <v>4</v>
      </c>
      <c r="D3561" t="s">
        <v>299</v>
      </c>
      <c r="E3561" t="s">
        <v>1122</v>
      </c>
      <c r="F3561">
        <v>5.3243411127872921E-4</v>
      </c>
      <c r="G3561">
        <v>83.6</v>
      </c>
      <c r="H3561">
        <v>4.4511491702901758E-2</v>
      </c>
      <c r="I3561">
        <v>89.2</v>
      </c>
      <c r="J3561">
        <v>4.7493122726062646E-2</v>
      </c>
      <c r="K3561">
        <v>78.53</v>
      </c>
      <c r="L3561">
        <v>4.1812050758718605E-2</v>
      </c>
      <c r="M3561" s="41">
        <v>4.0098484605550766E-2</v>
      </c>
      <c r="N3561" s="41">
        <v>2.1349801014580228E-5</v>
      </c>
    </row>
    <row r="3562" spans="1:14" x14ac:dyDescent="0.25">
      <c r="A3562">
        <v>7820120</v>
      </c>
      <c r="B3562" t="s">
        <v>28</v>
      </c>
      <c r="C3562" t="s">
        <v>4</v>
      </c>
      <c r="D3562" t="s">
        <v>299</v>
      </c>
      <c r="E3562" t="s">
        <v>1903</v>
      </c>
      <c r="F3562">
        <v>3.5495607418581951E-4</v>
      </c>
      <c r="G3562">
        <v>99.9</v>
      </c>
      <c r="H3562">
        <v>3.5460111811163368E-2</v>
      </c>
      <c r="I3562">
        <v>97.5</v>
      </c>
      <c r="J3562">
        <v>3.4608217233117404E-2</v>
      </c>
      <c r="K3562">
        <v>97.754999999999995</v>
      </c>
      <c r="L3562">
        <v>3.4698731032034788E-2</v>
      </c>
      <c r="M3562" s="41">
        <v>8.0119006335735321E-2</v>
      </c>
      <c r="N3562" s="41">
        <v>2.8438727956601409E-5</v>
      </c>
    </row>
    <row r="3563" spans="1:14" x14ac:dyDescent="0.25">
      <c r="A3563">
        <v>7820120</v>
      </c>
      <c r="B3563" t="s">
        <v>28</v>
      </c>
      <c r="C3563" t="s">
        <v>4</v>
      </c>
      <c r="D3563" t="s">
        <v>299</v>
      </c>
      <c r="E3563" t="s">
        <v>942</v>
      </c>
      <c r="F3563">
        <v>1.1536072411039134E-3</v>
      </c>
      <c r="G3563">
        <v>71.400000000000006</v>
      </c>
      <c r="H3563">
        <v>8.2367557014819417E-2</v>
      </c>
      <c r="I3563">
        <v>97.2</v>
      </c>
      <c r="J3563">
        <v>0.11213062383530038</v>
      </c>
      <c r="K3563">
        <v>84.36999999999999</v>
      </c>
      <c r="L3563">
        <v>9.7329842931937166E-2</v>
      </c>
      <c r="M3563" s="41">
        <v>0.15545588731765747</v>
      </c>
      <c r="N3563" s="41">
        <v>1.7933503728188367E-4</v>
      </c>
    </row>
    <row r="3564" spans="1:14" x14ac:dyDescent="0.25">
      <c r="A3564">
        <v>7820120</v>
      </c>
      <c r="B3564" t="s">
        <v>28</v>
      </c>
      <c r="C3564" t="s">
        <v>4</v>
      </c>
      <c r="D3564" t="s">
        <v>299</v>
      </c>
      <c r="E3564" t="s">
        <v>1895</v>
      </c>
      <c r="F3564">
        <v>2.6621705563936461E-4</v>
      </c>
      <c r="G3564">
        <v>85.2</v>
      </c>
      <c r="H3564">
        <v>2.2681693140473864E-2</v>
      </c>
      <c r="I3564">
        <v>94.4</v>
      </c>
      <c r="J3564">
        <v>2.5130890052356022E-2</v>
      </c>
      <c r="K3564">
        <v>83.139999999999986</v>
      </c>
      <c r="L3564">
        <v>2.2133286005856768E-2</v>
      </c>
      <c r="M3564" s="41">
        <v>1.1421211995184422E-2</v>
      </c>
      <c r="N3564" s="41">
        <v>3.0405214291909895E-6</v>
      </c>
    </row>
    <row r="3565" spans="1:14" x14ac:dyDescent="0.25">
      <c r="A3565">
        <v>7820120</v>
      </c>
      <c r="B3565" t="s">
        <v>28</v>
      </c>
      <c r="C3565" t="s">
        <v>4</v>
      </c>
      <c r="D3565" t="s">
        <v>299</v>
      </c>
      <c r="E3565" t="s">
        <v>612</v>
      </c>
      <c r="F3565">
        <v>1.7747803709290975E-4</v>
      </c>
      <c r="G3565">
        <v>97.2</v>
      </c>
      <c r="H3565">
        <v>1.7250865205430829E-2</v>
      </c>
      <c r="I3565">
        <v>92.2</v>
      </c>
      <c r="J3565">
        <v>1.6363475019966281E-2</v>
      </c>
      <c r="K3565">
        <v>91.674999999999983</v>
      </c>
      <c r="L3565">
        <v>1.6270299050492498E-2</v>
      </c>
      <c r="M3565" s="41">
        <v>3.7367761135101318E-2</v>
      </c>
      <c r="N3565" s="41">
        <v>6.6319568968145032E-6</v>
      </c>
    </row>
    <row r="3566" spans="1:14" x14ac:dyDescent="0.25">
      <c r="A3566">
        <v>7820120</v>
      </c>
      <c r="B3566" t="s">
        <v>28</v>
      </c>
      <c r="C3566" t="s">
        <v>4</v>
      </c>
      <c r="D3566" t="s">
        <v>299</v>
      </c>
      <c r="E3566" t="s">
        <v>1123</v>
      </c>
      <c r="F3566">
        <v>2.6621705563936461E-4</v>
      </c>
      <c r="G3566">
        <v>75.2</v>
      </c>
      <c r="H3566">
        <v>2.001952258408022E-2</v>
      </c>
      <c r="I3566">
        <v>90.4</v>
      </c>
      <c r="J3566">
        <v>2.4066021829798563E-2</v>
      </c>
      <c r="K3566">
        <v>81.760000000000005</v>
      </c>
      <c r="L3566">
        <v>2.1765906469074451E-2</v>
      </c>
      <c r="M3566" s="41">
        <v>3.8443591445684433E-2</v>
      </c>
      <c r="N3566" s="41">
        <v>1.0234339722872774E-5</v>
      </c>
    </row>
    <row r="3567" spans="1:14" x14ac:dyDescent="0.25">
      <c r="A3567">
        <v>7820120</v>
      </c>
      <c r="B3567" t="s">
        <v>28</v>
      </c>
      <c r="C3567" t="s">
        <v>4</v>
      </c>
      <c r="D3567" t="s">
        <v>299</v>
      </c>
      <c r="E3567" t="s">
        <v>1904</v>
      </c>
      <c r="F3567">
        <v>2.6621705563936461E-4</v>
      </c>
      <c r="G3567">
        <v>90.1</v>
      </c>
      <c r="H3567">
        <v>2.3986156713106749E-2</v>
      </c>
      <c r="I3567">
        <v>91.3</v>
      </c>
      <c r="J3567">
        <v>2.4305617179873989E-2</v>
      </c>
      <c r="K3567">
        <v>90.820000000000007</v>
      </c>
      <c r="L3567">
        <v>2.4177832993167097E-2</v>
      </c>
      <c r="M3567" s="41">
        <v>2.0850824192166328E-2</v>
      </c>
      <c r="N3567" s="41">
        <v>5.5508450240925529E-6</v>
      </c>
    </row>
    <row r="3568" spans="1:14" x14ac:dyDescent="0.25">
      <c r="A3568">
        <v>7820120</v>
      </c>
      <c r="B3568" t="s">
        <v>28</v>
      </c>
      <c r="C3568" t="s">
        <v>4</v>
      </c>
      <c r="D3568" t="s">
        <v>299</v>
      </c>
      <c r="E3568" t="s">
        <v>1905</v>
      </c>
      <c r="F3568">
        <v>3.5495607418581951E-4</v>
      </c>
      <c r="G3568">
        <v>72.2</v>
      </c>
      <c r="H3568">
        <v>2.5627828556216169E-2</v>
      </c>
      <c r="I3568">
        <v>92.5</v>
      </c>
      <c r="J3568">
        <v>3.2833436862188307E-2</v>
      </c>
      <c r="K3568">
        <v>83.83</v>
      </c>
      <c r="L3568">
        <v>2.975596769899725E-2</v>
      </c>
      <c r="M3568" s="41">
        <v>0.11719362437725067</v>
      </c>
      <c r="N3568" s="41">
        <v>4.1598588828556454E-5</v>
      </c>
    </row>
    <row r="3569" spans="1:14" x14ac:dyDescent="0.25">
      <c r="A3569">
        <v>7820120</v>
      </c>
      <c r="B3569" t="s">
        <v>28</v>
      </c>
      <c r="C3569" t="s">
        <v>4</v>
      </c>
      <c r="D3569" t="s">
        <v>754</v>
      </c>
      <c r="E3569" t="s">
        <v>1906</v>
      </c>
      <c r="F3569">
        <v>1.7747803709290975E-4</v>
      </c>
      <c r="G3569">
        <v>73.7</v>
      </c>
      <c r="H3569">
        <v>1.308013133374745E-2</v>
      </c>
      <c r="I3569">
        <v>100</v>
      </c>
      <c r="J3569">
        <v>1.7747803709290976E-2</v>
      </c>
      <c r="K3569">
        <v>88.73</v>
      </c>
      <c r="L3569">
        <v>1.5747626231253885E-2</v>
      </c>
      <c r="M3569" s="41">
        <v>0.17683830857276917</v>
      </c>
      <c r="N3569" s="41">
        <v>3.1384915888325349E-5</v>
      </c>
    </row>
    <row r="3570" spans="1:14" x14ac:dyDescent="0.25">
      <c r="A3570">
        <v>7820120</v>
      </c>
      <c r="B3570" t="s">
        <v>28</v>
      </c>
      <c r="C3570" t="s">
        <v>4</v>
      </c>
      <c r="D3570" t="s">
        <v>754</v>
      </c>
      <c r="E3570" t="s">
        <v>1907</v>
      </c>
      <c r="F3570">
        <v>3.3720827047652854E-3</v>
      </c>
      <c r="G3570">
        <v>73.7</v>
      </c>
      <c r="H3570">
        <v>0.24852249534120155</v>
      </c>
      <c r="I3570">
        <v>100</v>
      </c>
      <c r="J3570">
        <v>0.33720827047652852</v>
      </c>
      <c r="K3570">
        <v>88.73</v>
      </c>
      <c r="L3570">
        <v>0.2992048983938238</v>
      </c>
      <c r="M3570" s="41" t="s">
        <v>99</v>
      </c>
      <c r="N3570" s="41" t="s">
        <v>99</v>
      </c>
    </row>
    <row r="3571" spans="1:14" x14ac:dyDescent="0.25">
      <c r="A3571">
        <v>7820120</v>
      </c>
      <c r="B3571" t="s">
        <v>28</v>
      </c>
      <c r="C3571" t="s">
        <v>4</v>
      </c>
      <c r="D3571" t="s">
        <v>754</v>
      </c>
      <c r="E3571" t="s">
        <v>1908</v>
      </c>
      <c r="F3571">
        <v>2.6621705563936461E-4</v>
      </c>
      <c r="G3571">
        <v>79.099999999999994</v>
      </c>
      <c r="H3571">
        <v>2.105776910107374E-2</v>
      </c>
      <c r="I3571">
        <v>76.099999999999994</v>
      </c>
      <c r="J3571">
        <v>2.0259117934155645E-2</v>
      </c>
      <c r="K3571">
        <v>82.60499999999999</v>
      </c>
      <c r="L3571">
        <v>2.199085988108971E-2</v>
      </c>
      <c r="M3571" s="41">
        <v>-7.4814788997173309E-2</v>
      </c>
      <c r="N3571" s="41">
        <v>-1.991697284510781E-5</v>
      </c>
    </row>
    <row r="3572" spans="1:14" x14ac:dyDescent="0.25">
      <c r="A3572">
        <v>7820120</v>
      </c>
      <c r="B3572" t="s">
        <v>28</v>
      </c>
      <c r="C3572" t="s">
        <v>4</v>
      </c>
      <c r="D3572" t="s">
        <v>754</v>
      </c>
      <c r="E3572" t="s">
        <v>1909</v>
      </c>
      <c r="F3572">
        <v>8.8739018546454877E-5</v>
      </c>
      <c r="G3572">
        <v>85</v>
      </c>
      <c r="H3572">
        <v>7.5428165764486648E-3</v>
      </c>
      <c r="I3572">
        <v>99.7</v>
      </c>
      <c r="J3572">
        <v>8.8472801490815517E-3</v>
      </c>
      <c r="K3572">
        <v>93.034999999999997</v>
      </c>
      <c r="L3572">
        <v>8.2558345904694286E-3</v>
      </c>
      <c r="M3572" s="41">
        <v>0.14806665480136871</v>
      </c>
      <c r="N3572" s="41">
        <v>1.3139289626530191E-5</v>
      </c>
    </row>
    <row r="3573" spans="1:14" x14ac:dyDescent="0.25">
      <c r="A3573">
        <v>7820120</v>
      </c>
      <c r="B3573" t="s">
        <v>28</v>
      </c>
      <c r="C3573" t="s">
        <v>4</v>
      </c>
      <c r="D3573" t="s">
        <v>754</v>
      </c>
      <c r="E3573" t="s">
        <v>1125</v>
      </c>
      <c r="F3573">
        <v>1.7747803709290975E-4</v>
      </c>
      <c r="G3573">
        <v>64.099999999999994</v>
      </c>
      <c r="H3573">
        <v>1.1376342177655515E-2</v>
      </c>
      <c r="I3573">
        <v>76.400000000000006</v>
      </c>
      <c r="J3573">
        <v>1.3559322033898306E-2</v>
      </c>
      <c r="K3573">
        <v>73.569999999999993</v>
      </c>
      <c r="L3573">
        <v>1.3057059188925369E-2</v>
      </c>
      <c r="M3573" s="41">
        <v>-8.8742941617965698E-2</v>
      </c>
      <c r="N3573" s="41">
        <v>-1.5749923084207241E-5</v>
      </c>
    </row>
    <row r="3574" spans="1:14" x14ac:dyDescent="0.25">
      <c r="A3574">
        <v>7820120</v>
      </c>
      <c r="B3574" t="s">
        <v>28</v>
      </c>
      <c r="C3574" t="s">
        <v>4</v>
      </c>
      <c r="D3574" t="s">
        <v>754</v>
      </c>
      <c r="E3574" t="s">
        <v>1910</v>
      </c>
      <c r="F3574">
        <v>3.5495607418581951E-4</v>
      </c>
      <c r="G3574">
        <v>75.5</v>
      </c>
      <c r="H3574">
        <v>2.6799183601029373E-2</v>
      </c>
      <c r="I3574" t="s">
        <v>8</v>
      </c>
      <c r="J3574" t="s">
        <v>99</v>
      </c>
      <c r="K3574" t="s">
        <v>9</v>
      </c>
      <c r="L3574" t="s">
        <v>99</v>
      </c>
      <c r="M3574" s="41">
        <v>0</v>
      </c>
      <c r="N3574" s="41">
        <v>0</v>
      </c>
    </row>
    <row r="3575" spans="1:14" x14ac:dyDescent="0.25">
      <c r="A3575">
        <v>7820120</v>
      </c>
      <c r="B3575" t="s">
        <v>28</v>
      </c>
      <c r="C3575" t="s">
        <v>4</v>
      </c>
      <c r="D3575" t="s">
        <v>563</v>
      </c>
      <c r="E3575" t="s">
        <v>1911</v>
      </c>
      <c r="F3575">
        <v>7.0991214837163902E-4</v>
      </c>
      <c r="G3575">
        <v>84.8</v>
      </c>
      <c r="H3575">
        <v>6.0200550181914989E-2</v>
      </c>
      <c r="I3575">
        <v>86.9</v>
      </c>
      <c r="J3575">
        <v>6.1691365693495433E-2</v>
      </c>
      <c r="K3575">
        <v>83.655000000000001</v>
      </c>
      <c r="L3575">
        <v>5.9387700772029463E-2</v>
      </c>
      <c r="M3575" s="41">
        <v>-8.7525434792041779E-2</v>
      </c>
      <c r="N3575" s="41">
        <v>-6.2135369450380174E-5</v>
      </c>
    </row>
    <row r="3576" spans="1:14" x14ac:dyDescent="0.25">
      <c r="A3576">
        <v>7820120</v>
      </c>
      <c r="B3576" t="s">
        <v>28</v>
      </c>
      <c r="C3576" t="s">
        <v>4</v>
      </c>
      <c r="D3576" t="s">
        <v>563</v>
      </c>
      <c r="E3576" t="s">
        <v>451</v>
      </c>
      <c r="F3576">
        <v>8.8739018546454877E-5</v>
      </c>
      <c r="G3576">
        <v>99.7</v>
      </c>
      <c r="H3576">
        <v>8.8472801490815517E-3</v>
      </c>
      <c r="I3576">
        <v>98.1</v>
      </c>
      <c r="J3576">
        <v>8.7052977194072238E-3</v>
      </c>
      <c r="K3576">
        <v>97.484999999999985</v>
      </c>
      <c r="L3576">
        <v>8.6507232230011531E-3</v>
      </c>
      <c r="M3576" s="41">
        <v>5.0173491239547729E-2</v>
      </c>
      <c r="N3576" s="41">
        <v>4.452346369646617E-6</v>
      </c>
    </row>
    <row r="3577" spans="1:14" x14ac:dyDescent="0.25">
      <c r="A3577">
        <v>7820120</v>
      </c>
      <c r="B3577" t="s">
        <v>28</v>
      </c>
      <c r="C3577" t="s">
        <v>4</v>
      </c>
      <c r="D3577" t="s">
        <v>563</v>
      </c>
      <c r="E3577" t="s">
        <v>1126</v>
      </c>
      <c r="F3577">
        <v>1.7747803709290975E-4</v>
      </c>
      <c r="G3577">
        <v>67.7</v>
      </c>
      <c r="H3577">
        <v>1.2015263111189991E-2</v>
      </c>
      <c r="I3577">
        <v>69.900000000000006</v>
      </c>
      <c r="J3577">
        <v>1.2405714792794393E-2</v>
      </c>
      <c r="K3577">
        <v>64.81</v>
      </c>
      <c r="L3577">
        <v>1.1502351583991481E-2</v>
      </c>
      <c r="M3577" s="41">
        <v>-0.18411926925182343</v>
      </c>
      <c r="N3577" s="41">
        <v>-3.2677126497794558E-5</v>
      </c>
    </row>
    <row r="3578" spans="1:14" x14ac:dyDescent="0.25">
      <c r="A3578">
        <v>7820120</v>
      </c>
      <c r="B3578" t="s">
        <v>28</v>
      </c>
      <c r="C3578" t="s">
        <v>4</v>
      </c>
      <c r="D3578" t="s">
        <v>563</v>
      </c>
      <c r="E3578" t="s">
        <v>1128</v>
      </c>
      <c r="F3578">
        <v>8.8739018546454877E-5</v>
      </c>
      <c r="G3578">
        <v>100</v>
      </c>
      <c r="H3578">
        <v>8.8739018546454881E-3</v>
      </c>
      <c r="I3578">
        <v>97.8</v>
      </c>
      <c r="J3578">
        <v>8.6786760138432874E-3</v>
      </c>
      <c r="K3578">
        <v>98.089999999999989</v>
      </c>
      <c r="L3578">
        <v>8.7044103292217585E-3</v>
      </c>
      <c r="M3578" s="41">
        <v>-3.0043827369809151E-2</v>
      </c>
      <c r="N3578" s="41">
        <v>-2.6660597541759831E-6</v>
      </c>
    </row>
    <row r="3579" spans="1:14" x14ac:dyDescent="0.25">
      <c r="A3579">
        <v>7820120</v>
      </c>
      <c r="B3579" t="s">
        <v>28</v>
      </c>
      <c r="C3579" t="s">
        <v>4</v>
      </c>
      <c r="D3579" t="s">
        <v>563</v>
      </c>
      <c r="E3579" t="s">
        <v>1129</v>
      </c>
      <c r="F3579">
        <v>8.8739018546454877E-5</v>
      </c>
      <c r="G3579">
        <v>96.3</v>
      </c>
      <c r="H3579">
        <v>8.5455674860236037E-3</v>
      </c>
      <c r="I3579">
        <v>90</v>
      </c>
      <c r="J3579">
        <v>7.9865116691809398E-3</v>
      </c>
      <c r="K3579">
        <v>93.989999999999981</v>
      </c>
      <c r="L3579">
        <v>8.3405803531812917E-3</v>
      </c>
      <c r="M3579" s="41">
        <v>-3.0227420851588249E-2</v>
      </c>
      <c r="N3579" s="41">
        <v>-2.6823516595605863E-6</v>
      </c>
    </row>
    <row r="3580" spans="1:14" x14ac:dyDescent="0.25">
      <c r="A3580">
        <v>7820120</v>
      </c>
      <c r="B3580" t="s">
        <v>28</v>
      </c>
      <c r="C3580" t="s">
        <v>4</v>
      </c>
      <c r="D3580" t="s">
        <v>563</v>
      </c>
      <c r="E3580" t="s">
        <v>1912</v>
      </c>
      <c r="F3580">
        <v>8.8739018546454877E-5</v>
      </c>
      <c r="G3580">
        <v>99.7</v>
      </c>
      <c r="H3580">
        <v>8.8472801490815517E-3</v>
      </c>
      <c r="I3580">
        <v>92.4</v>
      </c>
      <c r="J3580">
        <v>8.1994853136924308E-3</v>
      </c>
      <c r="K3580">
        <v>96.13</v>
      </c>
      <c r="L3580">
        <v>8.5304818528707076E-3</v>
      </c>
      <c r="M3580" s="41">
        <v>-9.6773616969585419E-2</v>
      </c>
      <c r="N3580" s="41">
        <v>-8.587595791071561E-6</v>
      </c>
    </row>
    <row r="3581" spans="1:14" x14ac:dyDescent="0.25">
      <c r="A3581">
        <v>7820120</v>
      </c>
      <c r="B3581" t="s">
        <v>28</v>
      </c>
      <c r="C3581" t="s">
        <v>4</v>
      </c>
      <c r="D3581" t="s">
        <v>563</v>
      </c>
      <c r="E3581" t="s">
        <v>1913</v>
      </c>
      <c r="F3581">
        <v>8.8739018546454877E-5</v>
      </c>
      <c r="G3581">
        <v>89.1</v>
      </c>
      <c r="H3581">
        <v>7.9066465524891289E-3</v>
      </c>
      <c r="I3581">
        <v>94.1</v>
      </c>
      <c r="J3581">
        <v>8.3503416452214031E-3</v>
      </c>
      <c r="K3581">
        <v>85.664999999999992</v>
      </c>
      <c r="L3581">
        <v>7.6018280237820568E-3</v>
      </c>
      <c r="M3581" s="41">
        <v>9.5806337893009186E-2</v>
      </c>
      <c r="N3581" s="41">
        <v>8.5017603951556653E-6</v>
      </c>
    </row>
    <row r="3582" spans="1:14" x14ac:dyDescent="0.25">
      <c r="A3582">
        <v>7820120</v>
      </c>
      <c r="B3582" t="s">
        <v>28</v>
      </c>
      <c r="C3582" t="s">
        <v>4</v>
      </c>
      <c r="D3582" t="s">
        <v>563</v>
      </c>
      <c r="E3582" t="s">
        <v>1130</v>
      </c>
      <c r="F3582">
        <v>1.7747803709290975E-4</v>
      </c>
      <c r="G3582">
        <v>96.7</v>
      </c>
      <c r="H3582">
        <v>1.7162126186884372E-2</v>
      </c>
      <c r="I3582">
        <v>95.1</v>
      </c>
      <c r="J3582">
        <v>1.6878161327535716E-2</v>
      </c>
      <c r="K3582">
        <v>93.325000000000003</v>
      </c>
      <c r="L3582">
        <v>1.6563137811695803E-2</v>
      </c>
      <c r="M3582" s="41">
        <v>-2.0481560379266739E-2</v>
      </c>
      <c r="N3582" s="41">
        <v>-3.6350271327121731E-6</v>
      </c>
    </row>
    <row r="3583" spans="1:14" x14ac:dyDescent="0.25">
      <c r="A3583">
        <v>7820120</v>
      </c>
      <c r="B3583" t="s">
        <v>28</v>
      </c>
      <c r="C3583" t="s">
        <v>4</v>
      </c>
      <c r="D3583" t="s">
        <v>563</v>
      </c>
      <c r="E3583" t="s">
        <v>564</v>
      </c>
      <c r="F3583">
        <v>3.5495607418581951E-4</v>
      </c>
      <c r="G3583">
        <v>95.1</v>
      </c>
      <c r="H3583">
        <v>3.3756322655071433E-2</v>
      </c>
      <c r="I3583">
        <v>93.2</v>
      </c>
      <c r="J3583">
        <v>3.3081906114118383E-2</v>
      </c>
      <c r="K3583" t="s">
        <v>9</v>
      </c>
      <c r="L3583" t="s">
        <v>99</v>
      </c>
      <c r="M3583" s="41">
        <v>-9.4558699056506157E-3</v>
      </c>
      <c r="N3583" s="41">
        <v>-3.3564184597215779E-6</v>
      </c>
    </row>
    <row r="3584" spans="1:14" x14ac:dyDescent="0.25">
      <c r="A3584">
        <v>7820120</v>
      </c>
      <c r="B3584" t="s">
        <v>28</v>
      </c>
      <c r="C3584" t="s">
        <v>4</v>
      </c>
      <c r="D3584" t="s">
        <v>563</v>
      </c>
      <c r="E3584" t="s">
        <v>1131</v>
      </c>
      <c r="F3584">
        <v>3.5495607418581951E-4</v>
      </c>
      <c r="G3584">
        <v>67.5</v>
      </c>
      <c r="H3584">
        <v>2.3959535007542818E-2</v>
      </c>
      <c r="I3584">
        <v>75.099999999999994</v>
      </c>
      <c r="J3584">
        <v>2.6657201171355043E-2</v>
      </c>
      <c r="K3584">
        <v>66.474999999999994</v>
      </c>
      <c r="L3584">
        <v>2.3595705031502351E-2</v>
      </c>
      <c r="M3584" s="41">
        <v>-0.17448177933692932</v>
      </c>
      <c r="N3584" s="41">
        <v>-6.1933367410392872E-5</v>
      </c>
    </row>
    <row r="3585" spans="1:14" x14ac:dyDescent="0.25">
      <c r="A3585">
        <v>7820120</v>
      </c>
      <c r="B3585" t="s">
        <v>28</v>
      </c>
      <c r="C3585" t="s">
        <v>4</v>
      </c>
      <c r="D3585" t="s">
        <v>563</v>
      </c>
      <c r="E3585" t="s">
        <v>1132</v>
      </c>
      <c r="F3585">
        <v>8.8739018546454877E-5</v>
      </c>
      <c r="G3585">
        <v>85.1</v>
      </c>
      <c r="H3585">
        <v>7.5516904783033099E-3</v>
      </c>
      <c r="I3585">
        <v>86.7</v>
      </c>
      <c r="J3585">
        <v>7.6936729079776379E-3</v>
      </c>
      <c r="K3585">
        <v>80.034999999999997</v>
      </c>
      <c r="L3585">
        <v>7.1022273493655157E-3</v>
      </c>
      <c r="M3585" s="41">
        <v>-6.1713404953479767E-2</v>
      </c>
      <c r="N3585" s="41">
        <v>-5.4763869867317211E-6</v>
      </c>
    </row>
    <row r="3586" spans="1:14" x14ac:dyDescent="0.25">
      <c r="A3586">
        <v>7820120</v>
      </c>
      <c r="B3586" t="s">
        <v>28</v>
      </c>
      <c r="C3586" t="s">
        <v>4</v>
      </c>
      <c r="D3586" t="s">
        <v>563</v>
      </c>
      <c r="E3586" t="s">
        <v>1376</v>
      </c>
      <c r="F3586">
        <v>1.7747803709290975E-4</v>
      </c>
      <c r="G3586">
        <v>100</v>
      </c>
      <c r="H3586">
        <v>1.7747803709290976E-2</v>
      </c>
      <c r="I3586">
        <v>93.5</v>
      </c>
      <c r="J3586">
        <v>1.6594196468187061E-2</v>
      </c>
      <c r="K3586">
        <v>94.740000000000009</v>
      </c>
      <c r="L3586">
        <v>1.6814269234182271E-2</v>
      </c>
      <c r="M3586" s="41">
        <v>1.5265939757227898E-2</v>
      </c>
      <c r="N3586" s="41">
        <v>2.7093690224914184E-6</v>
      </c>
    </row>
    <row r="3587" spans="1:14" x14ac:dyDescent="0.25">
      <c r="A3587">
        <v>7820120</v>
      </c>
      <c r="B3587" t="s">
        <v>28</v>
      </c>
      <c r="C3587" t="s">
        <v>4</v>
      </c>
      <c r="D3587" t="s">
        <v>563</v>
      </c>
      <c r="E3587" t="s">
        <v>1914</v>
      </c>
      <c r="F3587">
        <v>1.7747803709290975E-4</v>
      </c>
      <c r="G3587">
        <v>78.5</v>
      </c>
      <c r="H3587">
        <v>1.3932025911793416E-2</v>
      </c>
      <c r="I3587">
        <v>82.2</v>
      </c>
      <c r="J3587">
        <v>1.4588694649037183E-2</v>
      </c>
      <c r="K3587">
        <v>72.14500000000001</v>
      </c>
      <c r="L3587">
        <v>1.2804152986067976E-2</v>
      </c>
      <c r="M3587" s="41">
        <v>-7.5077883899211884E-2</v>
      </c>
      <c r="N3587" s="41">
        <v>-1.3324675463521499E-5</v>
      </c>
    </row>
    <row r="3588" spans="1:14" x14ac:dyDescent="0.25">
      <c r="A3588">
        <v>7820120</v>
      </c>
      <c r="B3588" t="s">
        <v>28</v>
      </c>
      <c r="C3588" t="s">
        <v>4</v>
      </c>
      <c r="D3588" t="s">
        <v>563</v>
      </c>
      <c r="E3588" t="s">
        <v>1135</v>
      </c>
      <c r="F3588">
        <v>1.7747803709290975E-4</v>
      </c>
      <c r="G3588">
        <v>87.8</v>
      </c>
      <c r="H3588">
        <v>1.5582571656757476E-2</v>
      </c>
      <c r="I3588">
        <v>83</v>
      </c>
      <c r="J3588">
        <v>1.4730677078711509E-2</v>
      </c>
      <c r="K3588">
        <v>83.135000000000005</v>
      </c>
      <c r="L3588">
        <v>1.4754636613719053E-2</v>
      </c>
      <c r="M3588" s="41">
        <v>-0.10702940076589584</v>
      </c>
      <c r="N3588" s="41">
        <v>-1.8995367959161567E-5</v>
      </c>
    </row>
    <row r="3589" spans="1:14" x14ac:dyDescent="0.25">
      <c r="A3589">
        <v>7820120</v>
      </c>
      <c r="B3589" t="s">
        <v>28</v>
      </c>
      <c r="C3589" t="s">
        <v>4</v>
      </c>
      <c r="D3589" t="s">
        <v>761</v>
      </c>
      <c r="E3589" t="s">
        <v>1137</v>
      </c>
      <c r="F3589">
        <v>8.8739018546454877E-5</v>
      </c>
      <c r="G3589">
        <v>76</v>
      </c>
      <c r="H3589">
        <v>6.7441654095305708E-3</v>
      </c>
      <c r="I3589">
        <v>94.9</v>
      </c>
      <c r="J3589">
        <v>8.4213328600585679E-3</v>
      </c>
      <c r="K3589">
        <v>76.445000000000007</v>
      </c>
      <c r="L3589">
        <v>6.7836542727837436E-3</v>
      </c>
      <c r="M3589" s="41">
        <v>0.11570560187101364</v>
      </c>
      <c r="N3589" s="41">
        <v>1.0267601550360604E-5</v>
      </c>
    </row>
    <row r="3590" spans="1:14" x14ac:dyDescent="0.25">
      <c r="A3590">
        <v>7820120</v>
      </c>
      <c r="B3590" t="s">
        <v>28</v>
      </c>
      <c r="C3590" t="s">
        <v>4</v>
      </c>
      <c r="D3590" t="s">
        <v>761</v>
      </c>
      <c r="E3590" t="s">
        <v>1138</v>
      </c>
      <c r="F3590">
        <v>1.7747803709290975E-4</v>
      </c>
      <c r="G3590">
        <v>63</v>
      </c>
      <c r="H3590">
        <v>1.1181116336853314E-2</v>
      </c>
      <c r="I3590">
        <v>83.2</v>
      </c>
      <c r="J3590">
        <v>1.4766172686130091E-2</v>
      </c>
      <c r="K3590">
        <v>74.444999999999993</v>
      </c>
      <c r="L3590">
        <v>1.3212352471381665E-2</v>
      </c>
      <c r="M3590" s="41">
        <v>-5.2723139524459839E-2</v>
      </c>
      <c r="N3590" s="41">
        <v>-9.3571993121767402E-6</v>
      </c>
    </row>
    <row r="3591" spans="1:14" x14ac:dyDescent="0.25">
      <c r="A3591">
        <v>7820120</v>
      </c>
      <c r="B3591" t="s">
        <v>28</v>
      </c>
      <c r="C3591" t="s">
        <v>4</v>
      </c>
      <c r="D3591" t="s">
        <v>761</v>
      </c>
      <c r="E3591" t="s">
        <v>1139</v>
      </c>
      <c r="F3591">
        <v>3.5495607418581951E-4</v>
      </c>
      <c r="G3591">
        <v>77.599999999999994</v>
      </c>
      <c r="H3591">
        <v>2.7544591356819591E-2</v>
      </c>
      <c r="I3591">
        <v>97</v>
      </c>
      <c r="J3591">
        <v>3.443073919602449E-2</v>
      </c>
      <c r="K3591">
        <v>88.13</v>
      </c>
      <c r="L3591">
        <v>3.1282278817996272E-2</v>
      </c>
      <c r="M3591" s="41">
        <v>0.17974245548248291</v>
      </c>
      <c r="N3591" s="41">
        <v>6.3800676362581562E-5</v>
      </c>
    </row>
    <row r="3592" spans="1:14" x14ac:dyDescent="0.25">
      <c r="A3592">
        <v>7820120</v>
      </c>
      <c r="B3592" t="s">
        <v>28</v>
      </c>
      <c r="C3592" t="s">
        <v>4</v>
      </c>
      <c r="D3592" t="s">
        <v>193</v>
      </c>
      <c r="E3592" t="s">
        <v>194</v>
      </c>
      <c r="F3592">
        <v>5.3243411127872921E-4</v>
      </c>
      <c r="G3592">
        <v>52.5</v>
      </c>
      <c r="H3592">
        <v>2.7952790842133285E-2</v>
      </c>
      <c r="I3592">
        <v>87</v>
      </c>
      <c r="J3592">
        <v>4.6321767681249439E-2</v>
      </c>
      <c r="K3592">
        <v>71.48</v>
      </c>
      <c r="L3592">
        <v>3.8058390274203567E-2</v>
      </c>
      <c r="M3592" s="41">
        <v>6.4717084169387817E-2</v>
      </c>
      <c r="N3592" s="41">
        <v>3.4457583194278716E-5</v>
      </c>
    </row>
    <row r="3593" spans="1:14" x14ac:dyDescent="0.25">
      <c r="A3593">
        <v>7820120</v>
      </c>
      <c r="B3593" t="s">
        <v>28</v>
      </c>
      <c r="C3593" t="s">
        <v>4</v>
      </c>
      <c r="D3593" t="s">
        <v>193</v>
      </c>
      <c r="E3593" t="s">
        <v>1915</v>
      </c>
      <c r="F3593">
        <v>8.8739018546454877E-5</v>
      </c>
      <c r="G3593">
        <v>97.5</v>
      </c>
      <c r="H3593">
        <v>8.652054308279351E-3</v>
      </c>
      <c r="I3593">
        <v>95.1</v>
      </c>
      <c r="J3593">
        <v>8.4390806637678582E-3</v>
      </c>
      <c r="K3593">
        <v>95.795000000000002</v>
      </c>
      <c r="L3593">
        <v>8.5007542816576444E-3</v>
      </c>
      <c r="M3593" s="41">
        <v>6.3462331891059875E-2</v>
      </c>
      <c r="N3593" s="41">
        <v>5.6315850466820375E-6</v>
      </c>
    </row>
    <row r="3594" spans="1:14" x14ac:dyDescent="0.25">
      <c r="A3594">
        <v>7820120</v>
      </c>
      <c r="B3594" t="s">
        <v>28</v>
      </c>
      <c r="C3594" t="s">
        <v>4</v>
      </c>
      <c r="D3594" t="s">
        <v>193</v>
      </c>
      <c r="E3594" t="s">
        <v>333</v>
      </c>
      <c r="F3594">
        <v>6.2117312982518417E-4</v>
      </c>
      <c r="G3594">
        <v>41.9</v>
      </c>
      <c r="H3594">
        <v>2.6027154139675216E-2</v>
      </c>
      <c r="I3594">
        <v>72.900000000000006</v>
      </c>
      <c r="J3594">
        <v>4.5283521164255928E-2</v>
      </c>
      <c r="K3594">
        <v>62.290000000000006</v>
      </c>
      <c r="L3594">
        <v>3.8692874256810728E-2</v>
      </c>
      <c r="M3594" s="41">
        <v>-4.1420940309762955E-2</v>
      </c>
      <c r="N3594" s="41">
        <v>-2.5729575132517586E-5</v>
      </c>
    </row>
    <row r="3595" spans="1:14" x14ac:dyDescent="0.25">
      <c r="A3595">
        <v>7820120</v>
      </c>
      <c r="B3595" t="s">
        <v>28</v>
      </c>
      <c r="C3595" t="s">
        <v>4</v>
      </c>
      <c r="D3595" t="s">
        <v>193</v>
      </c>
      <c r="E3595" t="s">
        <v>239</v>
      </c>
      <c r="F3595">
        <v>4.4369509273227436E-4</v>
      </c>
      <c r="G3595">
        <v>43.3</v>
      </c>
      <c r="H3595">
        <v>1.9211997515307479E-2</v>
      </c>
      <c r="I3595">
        <v>83.3</v>
      </c>
      <c r="J3595">
        <v>3.6959801224598451E-2</v>
      </c>
      <c r="K3595">
        <v>69.054999999999993</v>
      </c>
      <c r="L3595">
        <v>3.0639364628627201E-2</v>
      </c>
      <c r="M3595" s="41">
        <v>8.7022148072719574E-2</v>
      </c>
      <c r="N3595" s="41">
        <v>3.8611300058887019E-5</v>
      </c>
    </row>
    <row r="3596" spans="1:14" x14ac:dyDescent="0.25">
      <c r="A3596">
        <v>7820120</v>
      </c>
      <c r="B3596" t="s">
        <v>28</v>
      </c>
      <c r="C3596" t="s">
        <v>4</v>
      </c>
      <c r="D3596" t="s">
        <v>193</v>
      </c>
      <c r="E3596" t="s">
        <v>334</v>
      </c>
      <c r="F3596">
        <v>2.6621705563936461E-4</v>
      </c>
      <c r="G3596">
        <v>38.4</v>
      </c>
      <c r="H3596">
        <v>1.0222734936551601E-2</v>
      </c>
      <c r="I3596">
        <v>86.9</v>
      </c>
      <c r="J3596">
        <v>2.3134262135060785E-2</v>
      </c>
      <c r="K3596">
        <v>67.325000000000003</v>
      </c>
      <c r="L3596">
        <v>1.7923063270920223E-2</v>
      </c>
      <c r="M3596" s="41">
        <v>7.634376734495163E-2</v>
      </c>
      <c r="N3596" s="41">
        <v>2.0324012958989693E-5</v>
      </c>
    </row>
    <row r="3597" spans="1:14" x14ac:dyDescent="0.25">
      <c r="A3597">
        <v>7820120</v>
      </c>
      <c r="B3597" t="s">
        <v>28</v>
      </c>
      <c r="C3597" t="s">
        <v>4</v>
      </c>
      <c r="D3597" t="s">
        <v>193</v>
      </c>
      <c r="E3597" t="s">
        <v>195</v>
      </c>
      <c r="F3597">
        <v>5.3243411127872921E-4</v>
      </c>
      <c r="G3597">
        <v>60.8</v>
      </c>
      <c r="H3597">
        <v>3.2371993965746734E-2</v>
      </c>
      <c r="I3597">
        <v>79.3</v>
      </c>
      <c r="J3597">
        <v>4.2222025024403226E-2</v>
      </c>
      <c r="K3597">
        <v>76.775000000000006</v>
      </c>
      <c r="L3597">
        <v>4.0877628893424438E-2</v>
      </c>
      <c r="M3597" s="41">
        <v>-4.2420931160449982E-2</v>
      </c>
      <c r="N3597" s="41">
        <v>-2.2586350782030335E-5</v>
      </c>
    </row>
    <row r="3598" spans="1:14" x14ac:dyDescent="0.25">
      <c r="A3598">
        <v>7820120</v>
      </c>
      <c r="B3598" t="s">
        <v>28</v>
      </c>
      <c r="C3598" t="s">
        <v>4</v>
      </c>
      <c r="D3598" t="s">
        <v>193</v>
      </c>
      <c r="E3598" t="s">
        <v>196</v>
      </c>
      <c r="F3598">
        <v>6.2117312982518417E-4</v>
      </c>
      <c r="G3598">
        <v>56.1</v>
      </c>
      <c r="H3598">
        <v>3.4847812583192833E-2</v>
      </c>
      <c r="I3598">
        <v>71.3</v>
      </c>
      <c r="J3598">
        <v>4.4289644156535628E-2</v>
      </c>
      <c r="K3598">
        <v>60.709999999999994</v>
      </c>
      <c r="L3598">
        <v>3.7711420711686927E-2</v>
      </c>
      <c r="M3598" s="41">
        <v>-7.8041382133960724E-2</v>
      </c>
      <c r="N3598" s="41">
        <v>-4.8477209596035593E-5</v>
      </c>
    </row>
    <row r="3599" spans="1:14" x14ac:dyDescent="0.25">
      <c r="A3599">
        <v>7820120</v>
      </c>
      <c r="B3599" t="s">
        <v>28</v>
      </c>
      <c r="C3599" t="s">
        <v>4</v>
      </c>
      <c r="D3599" t="s">
        <v>193</v>
      </c>
      <c r="E3599" t="s">
        <v>1141</v>
      </c>
      <c r="F3599">
        <v>3.5495607418581951E-4</v>
      </c>
      <c r="G3599">
        <v>99.2</v>
      </c>
      <c r="H3599">
        <v>3.5211642559233293E-2</v>
      </c>
      <c r="I3599">
        <v>94.3</v>
      </c>
      <c r="J3599">
        <v>3.3472357795722781E-2</v>
      </c>
      <c r="K3599">
        <v>96.279999999999987</v>
      </c>
      <c r="L3599">
        <v>3.41751708226107E-2</v>
      </c>
      <c r="M3599" s="41">
        <v>9.7515461966395378E-3</v>
      </c>
      <c r="N3599" s="41">
        <v>3.4613705552008299E-6</v>
      </c>
    </row>
    <row r="3600" spans="1:14" x14ac:dyDescent="0.25">
      <c r="A3600">
        <v>7820120</v>
      </c>
      <c r="B3600" t="s">
        <v>28</v>
      </c>
      <c r="C3600" t="s">
        <v>4</v>
      </c>
      <c r="D3600" t="s">
        <v>193</v>
      </c>
      <c r="E3600" t="s">
        <v>261</v>
      </c>
      <c r="F3600">
        <v>4.4369509273227436E-4</v>
      </c>
      <c r="G3600">
        <v>35.5</v>
      </c>
      <c r="H3600">
        <v>1.5751175791995739E-2</v>
      </c>
      <c r="I3600">
        <v>93.9</v>
      </c>
      <c r="J3600">
        <v>4.1662969207560567E-2</v>
      </c>
      <c r="K3600">
        <v>71.275000000000006</v>
      </c>
      <c r="L3600">
        <v>3.1624367734492856E-2</v>
      </c>
      <c r="M3600" s="41">
        <v>0.14208409190177917</v>
      </c>
      <c r="N3600" s="41">
        <v>6.3042014332140899E-5</v>
      </c>
    </row>
    <row r="3601" spans="1:14" x14ac:dyDescent="0.25">
      <c r="A3601">
        <v>7820120</v>
      </c>
      <c r="B3601" t="s">
        <v>28</v>
      </c>
      <c r="C3601" t="s">
        <v>4</v>
      </c>
      <c r="D3601" t="s">
        <v>193</v>
      </c>
      <c r="E3601" t="s">
        <v>197</v>
      </c>
      <c r="F3601">
        <v>8.8739018546454877E-5</v>
      </c>
      <c r="G3601">
        <v>32.299999999999997</v>
      </c>
      <c r="H3601">
        <v>2.8662702990504925E-3</v>
      </c>
      <c r="I3601">
        <v>77.099999999999994</v>
      </c>
      <c r="J3601">
        <v>6.8417783299316703E-3</v>
      </c>
      <c r="K3601">
        <v>53.39</v>
      </c>
      <c r="L3601">
        <v>4.7377762001952258E-3</v>
      </c>
      <c r="M3601" s="41">
        <v>8.9683998376131058E-3</v>
      </c>
      <c r="N3601" s="41">
        <v>7.9584699952197229E-7</v>
      </c>
    </row>
    <row r="3602" spans="1:14" x14ac:dyDescent="0.25">
      <c r="A3602">
        <v>7820120</v>
      </c>
      <c r="B3602" t="s">
        <v>28</v>
      </c>
      <c r="C3602" t="s">
        <v>4</v>
      </c>
      <c r="D3602" t="s">
        <v>193</v>
      </c>
      <c r="E3602" t="s">
        <v>1916</v>
      </c>
      <c r="F3602">
        <v>5.3243411127872921E-4</v>
      </c>
      <c r="G3602">
        <v>100</v>
      </c>
      <c r="H3602">
        <v>5.3243411127872918E-2</v>
      </c>
      <c r="I3602">
        <v>100</v>
      </c>
      <c r="J3602">
        <v>5.3243411127872918E-2</v>
      </c>
      <c r="K3602">
        <v>99.18</v>
      </c>
      <c r="L3602">
        <v>5.2806815156624366E-2</v>
      </c>
      <c r="M3602" s="41">
        <v>6.2256604433059692E-2</v>
      </c>
      <c r="N3602" s="41">
        <v>3.3147539852547532E-5</v>
      </c>
    </row>
    <row r="3603" spans="1:14" x14ac:dyDescent="0.25">
      <c r="A3603">
        <v>7820120</v>
      </c>
      <c r="B3603" t="s">
        <v>28</v>
      </c>
      <c r="C3603" t="s">
        <v>4</v>
      </c>
      <c r="D3603" t="s">
        <v>193</v>
      </c>
      <c r="E3603" t="s">
        <v>1143</v>
      </c>
      <c r="F3603">
        <v>1.7747803709290975E-4</v>
      </c>
      <c r="G3603">
        <v>99.5</v>
      </c>
      <c r="H3603">
        <v>1.7659064690744519E-2</v>
      </c>
      <c r="I3603">
        <v>93.9</v>
      </c>
      <c r="J3603">
        <v>1.6665187683024225E-2</v>
      </c>
      <c r="K3603">
        <v>96.314999999999998</v>
      </c>
      <c r="L3603">
        <v>1.7093797142603603E-2</v>
      </c>
      <c r="M3603" s="41">
        <v>1.2500159442424774E-2</v>
      </c>
      <c r="N3603" s="41">
        <v>2.2185037611899501E-6</v>
      </c>
    </row>
    <row r="3604" spans="1:14" x14ac:dyDescent="0.25">
      <c r="A3604">
        <v>7820120</v>
      </c>
      <c r="B3604" t="s">
        <v>28</v>
      </c>
      <c r="C3604" t="s">
        <v>4</v>
      </c>
      <c r="D3604" t="s">
        <v>193</v>
      </c>
      <c r="E3604" t="s">
        <v>262</v>
      </c>
      <c r="F3604">
        <v>1.7747803709290975E-4</v>
      </c>
      <c r="G3604">
        <v>57.7</v>
      </c>
      <c r="H3604">
        <v>1.0240482740260893E-2</v>
      </c>
      <c r="I3604">
        <v>88.5</v>
      </c>
      <c r="J3604">
        <v>1.5706806282722512E-2</v>
      </c>
      <c r="K3604">
        <v>71.304999999999993</v>
      </c>
      <c r="L3604">
        <v>1.265507143490993E-2</v>
      </c>
      <c r="M3604" s="41">
        <v>4.7457008622586727E-3</v>
      </c>
      <c r="N3604" s="41">
        <v>8.4225767366379849E-7</v>
      </c>
    </row>
    <row r="3605" spans="1:14" x14ac:dyDescent="0.25">
      <c r="A3605">
        <v>7820120</v>
      </c>
      <c r="B3605" t="s">
        <v>28</v>
      </c>
      <c r="C3605" t="s">
        <v>4</v>
      </c>
      <c r="D3605" t="s">
        <v>193</v>
      </c>
      <c r="E3605" t="s">
        <v>335</v>
      </c>
      <c r="F3605">
        <v>5.3243411127872921E-4</v>
      </c>
      <c r="G3605">
        <v>58.7</v>
      </c>
      <c r="H3605">
        <v>3.1253882332061403E-2</v>
      </c>
      <c r="I3605">
        <v>98.8</v>
      </c>
      <c r="J3605">
        <v>5.2604490194338445E-2</v>
      </c>
      <c r="K3605">
        <v>83.45</v>
      </c>
      <c r="L3605">
        <v>4.4431626586209957E-2</v>
      </c>
      <c r="M3605" s="41">
        <v>0.26058366894721985</v>
      </c>
      <c r="N3605" s="41">
        <v>1.3874363418966358E-4</v>
      </c>
    </row>
    <row r="3606" spans="1:14" x14ac:dyDescent="0.25">
      <c r="A3606">
        <v>7820120</v>
      </c>
      <c r="B3606" t="s">
        <v>28</v>
      </c>
      <c r="C3606" t="s">
        <v>4</v>
      </c>
      <c r="D3606" t="s">
        <v>193</v>
      </c>
      <c r="E3606" t="s">
        <v>263</v>
      </c>
      <c r="F3606">
        <v>7.0991214837163902E-4</v>
      </c>
      <c r="G3606">
        <v>47.2</v>
      </c>
      <c r="H3606">
        <v>3.3507853403141365E-2</v>
      </c>
      <c r="I3606">
        <v>97.8</v>
      </c>
      <c r="J3606">
        <v>6.9429408110746299E-2</v>
      </c>
      <c r="K3606">
        <v>78.150000000000006</v>
      </c>
      <c r="L3606">
        <v>5.5479634395243595E-2</v>
      </c>
      <c r="M3606" s="41">
        <v>0.1590317040681839</v>
      </c>
      <c r="N3606" s="41">
        <v>1.1289853869424716E-4</v>
      </c>
    </row>
    <row r="3607" spans="1:14" x14ac:dyDescent="0.25">
      <c r="A3607">
        <v>7820120</v>
      </c>
      <c r="B3607" t="s">
        <v>28</v>
      </c>
      <c r="C3607" t="s">
        <v>4</v>
      </c>
      <c r="D3607" t="s">
        <v>193</v>
      </c>
      <c r="E3607" t="s">
        <v>1917</v>
      </c>
      <c r="F3607">
        <v>8.8739018546454877E-5</v>
      </c>
      <c r="G3607">
        <v>99.9</v>
      </c>
      <c r="H3607">
        <v>8.865027952790842E-3</v>
      </c>
      <c r="I3607">
        <v>98</v>
      </c>
      <c r="J3607">
        <v>8.6964238175525777E-3</v>
      </c>
      <c r="K3607">
        <v>94.714999999999989</v>
      </c>
      <c r="L3607">
        <v>8.404916141627472E-3</v>
      </c>
      <c r="M3607" s="41">
        <v>0.11024802178144455</v>
      </c>
      <c r="N3607" s="41">
        <v>9.7833012495735698E-6</v>
      </c>
    </row>
    <row r="3608" spans="1:14" x14ac:dyDescent="0.25">
      <c r="A3608">
        <v>7820120</v>
      </c>
      <c r="B3608" t="s">
        <v>28</v>
      </c>
      <c r="C3608" t="s">
        <v>4</v>
      </c>
      <c r="D3608" t="s">
        <v>193</v>
      </c>
      <c r="E3608" t="s">
        <v>240</v>
      </c>
      <c r="F3608">
        <v>1.0648682225574584E-3</v>
      </c>
      <c r="G3608">
        <v>44.3</v>
      </c>
      <c r="H3608">
        <v>4.7173662259295403E-2</v>
      </c>
      <c r="I3608">
        <v>81.2</v>
      </c>
      <c r="J3608">
        <v>8.6467299671665623E-2</v>
      </c>
      <c r="K3608">
        <v>71.86999999999999</v>
      </c>
      <c r="L3608">
        <v>7.6532079155204533E-2</v>
      </c>
      <c r="M3608" s="41">
        <v>6.2974326312541962E-2</v>
      </c>
      <c r="N3608" s="41">
        <v>6.7059358927189941E-5</v>
      </c>
    </row>
    <row r="3609" spans="1:14" x14ac:dyDescent="0.25">
      <c r="A3609">
        <v>7820120</v>
      </c>
      <c r="B3609" t="s">
        <v>28</v>
      </c>
      <c r="C3609" t="s">
        <v>4</v>
      </c>
      <c r="D3609" t="s">
        <v>193</v>
      </c>
      <c r="E3609" t="s">
        <v>241</v>
      </c>
      <c r="F3609">
        <v>3.5495607418581951E-4</v>
      </c>
      <c r="G3609">
        <v>65.099999999999994</v>
      </c>
      <c r="H3609">
        <v>2.3107640429496847E-2</v>
      </c>
      <c r="I3609">
        <v>92.7</v>
      </c>
      <c r="J3609">
        <v>3.2904428077025469E-2</v>
      </c>
      <c r="K3609">
        <v>76.314999999999998</v>
      </c>
      <c r="L3609">
        <v>2.7088472801490814E-2</v>
      </c>
      <c r="M3609" s="41">
        <v>0.13717223703861237</v>
      </c>
      <c r="N3609" s="41">
        <v>4.8690118746512511E-5</v>
      </c>
    </row>
    <row r="3610" spans="1:14" x14ac:dyDescent="0.25">
      <c r="A3610">
        <v>7820120</v>
      </c>
      <c r="B3610" t="s">
        <v>28</v>
      </c>
      <c r="C3610" t="s">
        <v>4</v>
      </c>
      <c r="D3610" t="s">
        <v>193</v>
      </c>
      <c r="E3610" t="s">
        <v>1144</v>
      </c>
      <c r="F3610">
        <v>8.8739018546454877E-5</v>
      </c>
      <c r="G3610">
        <v>75.2</v>
      </c>
      <c r="H3610">
        <v>6.6731741946934068E-3</v>
      </c>
      <c r="I3610">
        <v>72.3</v>
      </c>
      <c r="J3610">
        <v>6.4158310409086873E-3</v>
      </c>
      <c r="K3610">
        <v>70.114999999999995</v>
      </c>
      <c r="L3610">
        <v>6.2219362853846829E-3</v>
      </c>
      <c r="M3610" s="41">
        <v>-9.9295243620872498E-2</v>
      </c>
      <c r="N3610" s="41">
        <v>-8.8113624652473604E-6</v>
      </c>
    </row>
    <row r="3611" spans="1:14" x14ac:dyDescent="0.25">
      <c r="A3611">
        <v>7820120</v>
      </c>
      <c r="B3611" t="s">
        <v>28</v>
      </c>
      <c r="C3611" t="s">
        <v>4</v>
      </c>
      <c r="D3611" t="s">
        <v>193</v>
      </c>
      <c r="E3611" t="s">
        <v>64</v>
      </c>
      <c r="F3611">
        <v>2.6621705563936461E-4</v>
      </c>
      <c r="G3611">
        <v>48.3</v>
      </c>
      <c r="H3611">
        <v>1.2858283787381309E-2</v>
      </c>
      <c r="I3611">
        <v>96.7</v>
      </c>
      <c r="J3611">
        <v>2.5743189280326557E-2</v>
      </c>
      <c r="K3611">
        <v>67.41</v>
      </c>
      <c r="L3611">
        <v>1.7945691720649568E-2</v>
      </c>
      <c r="M3611" s="41">
        <v>-7.521891500800848E-3</v>
      </c>
      <c r="N3611" s="41">
        <v>-2.0024558081819631E-6</v>
      </c>
    </row>
    <row r="3612" spans="1:14" x14ac:dyDescent="0.25">
      <c r="A3612">
        <v>7820120</v>
      </c>
      <c r="B3612" t="s">
        <v>28</v>
      </c>
      <c r="C3612" t="s">
        <v>4</v>
      </c>
      <c r="D3612" t="s">
        <v>193</v>
      </c>
      <c r="E3612" t="s">
        <v>950</v>
      </c>
      <c r="F3612">
        <v>2.6621705563936461E-4</v>
      </c>
      <c r="G3612">
        <v>72.900000000000006</v>
      </c>
      <c r="H3612">
        <v>1.9407223356109681E-2</v>
      </c>
      <c r="I3612">
        <v>79.400000000000006</v>
      </c>
      <c r="J3612">
        <v>2.1137634217765551E-2</v>
      </c>
      <c r="K3612">
        <v>78.22999999999999</v>
      </c>
      <c r="L3612">
        <v>2.0826160262667492E-2</v>
      </c>
      <c r="M3612" s="41">
        <v>-5.3269956260919571E-2</v>
      </c>
      <c r="N3612" s="41">
        <v>-1.4181370909819745E-5</v>
      </c>
    </row>
    <row r="3613" spans="1:14" x14ac:dyDescent="0.25">
      <c r="A3613">
        <v>7820120</v>
      </c>
      <c r="B3613" t="s">
        <v>28</v>
      </c>
      <c r="C3613" t="s">
        <v>4</v>
      </c>
      <c r="D3613" t="s">
        <v>193</v>
      </c>
      <c r="E3613" t="s">
        <v>1145</v>
      </c>
      <c r="F3613">
        <v>3.5495607418581951E-4</v>
      </c>
      <c r="G3613">
        <v>89.5</v>
      </c>
      <c r="H3613">
        <v>3.1768568639630845E-2</v>
      </c>
      <c r="I3613">
        <v>98.7</v>
      </c>
      <c r="J3613">
        <v>3.5034164522140386E-2</v>
      </c>
      <c r="K3613">
        <v>94.334999999999994</v>
      </c>
      <c r="L3613">
        <v>3.3484781258319281E-2</v>
      </c>
      <c r="M3613" s="41">
        <v>7.7302239835262299E-2</v>
      </c>
      <c r="N3613" s="41">
        <v>2.7438899577695376E-5</v>
      </c>
    </row>
    <row r="3614" spans="1:14" x14ac:dyDescent="0.25">
      <c r="A3614">
        <v>7820120</v>
      </c>
      <c r="B3614" t="s">
        <v>28</v>
      </c>
      <c r="C3614" t="s">
        <v>4</v>
      </c>
      <c r="D3614" t="s">
        <v>193</v>
      </c>
      <c r="E3614" t="s">
        <v>1146</v>
      </c>
      <c r="F3614">
        <v>8.8739018546454877E-5</v>
      </c>
      <c r="G3614">
        <v>52.8</v>
      </c>
      <c r="H3614">
        <v>4.6854201792528175E-3</v>
      </c>
      <c r="I3614">
        <v>76.900000000000006</v>
      </c>
      <c r="J3614">
        <v>6.8240305262223808E-3</v>
      </c>
      <c r="K3614">
        <v>62.099999999999994</v>
      </c>
      <c r="L3614">
        <v>5.510693051734847E-3</v>
      </c>
      <c r="M3614" s="41">
        <v>-3.4138031303882599E-2</v>
      </c>
      <c r="N3614" s="41">
        <v>-3.0293753930146953E-6</v>
      </c>
    </row>
    <row r="3615" spans="1:14" x14ac:dyDescent="0.25">
      <c r="A3615">
        <v>7820120</v>
      </c>
      <c r="B3615" t="s">
        <v>28</v>
      </c>
      <c r="C3615" t="s">
        <v>4</v>
      </c>
      <c r="D3615" t="s">
        <v>193</v>
      </c>
      <c r="E3615" t="s">
        <v>1918</v>
      </c>
      <c r="F3615">
        <v>8.8739018546454877E-5</v>
      </c>
      <c r="G3615">
        <v>100</v>
      </c>
      <c r="H3615">
        <v>8.8739018546454881E-3</v>
      </c>
      <c r="I3615">
        <v>100</v>
      </c>
      <c r="J3615">
        <v>8.8739018546454881E-3</v>
      </c>
      <c r="K3615">
        <v>99.14</v>
      </c>
      <c r="L3615">
        <v>8.7975862986955367E-3</v>
      </c>
      <c r="M3615" s="41">
        <v>0.14849495887756348</v>
      </c>
      <c r="N3615" s="41">
        <v>1.317729690989116E-5</v>
      </c>
    </row>
    <row r="3616" spans="1:14" x14ac:dyDescent="0.25">
      <c r="A3616">
        <v>7820120</v>
      </c>
      <c r="B3616" t="s">
        <v>28</v>
      </c>
      <c r="C3616" t="s">
        <v>4</v>
      </c>
      <c r="D3616" t="s">
        <v>193</v>
      </c>
      <c r="E3616" t="s">
        <v>264</v>
      </c>
      <c r="F3616">
        <v>7.9865116691809387E-4</v>
      </c>
      <c r="G3616">
        <v>59</v>
      </c>
      <c r="H3616">
        <v>4.712041884816754E-2</v>
      </c>
      <c r="I3616">
        <v>91.9</v>
      </c>
      <c r="J3616">
        <v>7.3396042239772835E-2</v>
      </c>
      <c r="K3616">
        <v>74.224999999999994</v>
      </c>
      <c r="L3616">
        <v>5.9279882864495516E-2</v>
      </c>
      <c r="M3616" s="41">
        <v>9.1316312551498413E-2</v>
      </c>
      <c r="N3616" s="41">
        <v>7.2929879577911583E-5</v>
      </c>
    </row>
    <row r="3617" spans="1:14" x14ac:dyDescent="0.25">
      <c r="A3617">
        <v>7820120</v>
      </c>
      <c r="B3617" t="s">
        <v>28</v>
      </c>
      <c r="C3617" t="s">
        <v>4</v>
      </c>
      <c r="D3617" t="s">
        <v>193</v>
      </c>
      <c r="E3617" t="s">
        <v>336</v>
      </c>
      <c r="F3617">
        <v>9.7612920401100368E-4</v>
      </c>
      <c r="G3617">
        <v>46.9</v>
      </c>
      <c r="H3617">
        <v>4.5780459668116072E-2</v>
      </c>
      <c r="I3617">
        <v>94.2</v>
      </c>
      <c r="J3617">
        <v>9.1951371017836556E-2</v>
      </c>
      <c r="K3617">
        <v>75.844999999999999</v>
      </c>
      <c r="L3617">
        <v>7.4034519478214572E-2</v>
      </c>
      <c r="M3617" s="41">
        <v>0.13666161894798279</v>
      </c>
      <c r="N3617" s="41">
        <v>1.3339939732254954E-4</v>
      </c>
    </row>
    <row r="3618" spans="1:14" x14ac:dyDescent="0.25">
      <c r="A3618">
        <v>7820120</v>
      </c>
      <c r="B3618" t="s">
        <v>28</v>
      </c>
      <c r="C3618" t="s">
        <v>4</v>
      </c>
      <c r="D3618" t="s">
        <v>193</v>
      </c>
      <c r="E3618" t="s">
        <v>337</v>
      </c>
      <c r="F3618">
        <v>8.8739018546454877E-5</v>
      </c>
      <c r="G3618">
        <v>80.099999999999994</v>
      </c>
      <c r="H3618">
        <v>7.1079953855710349E-3</v>
      </c>
      <c r="I3618">
        <v>90.7</v>
      </c>
      <c r="J3618">
        <v>8.0486289821634568E-3</v>
      </c>
      <c r="K3618">
        <v>86.054999999999993</v>
      </c>
      <c r="L3618">
        <v>7.6364362410151739E-3</v>
      </c>
      <c r="M3618" s="41">
        <v>-2.152940072119236E-2</v>
      </c>
      <c r="N3618" s="41">
        <v>-1.9104978898919477E-6</v>
      </c>
    </row>
    <row r="3619" spans="1:14" x14ac:dyDescent="0.25">
      <c r="A3619">
        <v>7820120</v>
      </c>
      <c r="B3619" t="s">
        <v>28</v>
      </c>
      <c r="C3619" t="s">
        <v>4</v>
      </c>
      <c r="D3619" t="s">
        <v>193</v>
      </c>
      <c r="E3619" t="s">
        <v>198</v>
      </c>
      <c r="F3619">
        <v>7.0991214837163902E-4</v>
      </c>
      <c r="G3619">
        <v>42.7</v>
      </c>
      <c r="H3619">
        <v>3.0313248735468989E-2</v>
      </c>
      <c r="I3619">
        <v>90.6</v>
      </c>
      <c r="J3619">
        <v>6.4318040642470486E-2</v>
      </c>
      <c r="K3619">
        <v>74.259999999999991</v>
      </c>
      <c r="L3619">
        <v>5.2718076138077906E-2</v>
      </c>
      <c r="M3619" s="41">
        <v>9.107411652803421E-2</v>
      </c>
      <c r="N3619" s="41">
        <v>6.4654621725465769E-5</v>
      </c>
    </row>
    <row r="3620" spans="1:14" x14ac:dyDescent="0.25">
      <c r="A3620">
        <v>7820120</v>
      </c>
      <c r="B3620" t="s">
        <v>28</v>
      </c>
      <c r="C3620" t="s">
        <v>4</v>
      </c>
      <c r="D3620" t="s">
        <v>193</v>
      </c>
      <c r="E3620" t="s">
        <v>1148</v>
      </c>
      <c r="F3620">
        <v>2.6621705563936461E-4</v>
      </c>
      <c r="G3620">
        <v>43.9</v>
      </c>
      <c r="H3620">
        <v>1.1686928742568105E-2</v>
      </c>
      <c r="I3620">
        <v>85.6</v>
      </c>
      <c r="J3620">
        <v>2.278817996272961E-2</v>
      </c>
      <c r="K3620">
        <v>73.949999999999989</v>
      </c>
      <c r="L3620">
        <v>1.9686751264531011E-2</v>
      </c>
      <c r="M3620" s="41">
        <v>4.6487815678119659E-2</v>
      </c>
      <c r="N3620" s="41">
        <v>1.2375849412934508E-5</v>
      </c>
    </row>
    <row r="3621" spans="1:14" x14ac:dyDescent="0.25">
      <c r="A3621">
        <v>7820120</v>
      </c>
      <c r="B3621" t="s">
        <v>28</v>
      </c>
      <c r="C3621" t="s">
        <v>4</v>
      </c>
      <c r="D3621" t="s">
        <v>193</v>
      </c>
      <c r="E3621" t="s">
        <v>199</v>
      </c>
      <c r="F3621">
        <v>1.419824296743278E-3</v>
      </c>
      <c r="G3621">
        <v>46</v>
      </c>
      <c r="H3621">
        <v>6.5311917650190787E-2</v>
      </c>
      <c r="I3621">
        <v>74.099999999999994</v>
      </c>
      <c r="J3621">
        <v>0.10520898038867689</v>
      </c>
      <c r="K3621">
        <v>64.86999999999999</v>
      </c>
      <c r="L3621">
        <v>9.2104002129736434E-2</v>
      </c>
      <c r="M3621" s="41">
        <v>-8.1290550529956818E-2</v>
      </c>
      <c r="N3621" s="41">
        <v>-1.1541829873806984E-4</v>
      </c>
    </row>
    <row r="3622" spans="1:14" x14ac:dyDescent="0.25">
      <c r="A3622">
        <v>7820120</v>
      </c>
      <c r="B3622" t="s">
        <v>28</v>
      </c>
      <c r="C3622" t="s">
        <v>4</v>
      </c>
      <c r="D3622" t="s">
        <v>193</v>
      </c>
      <c r="E3622" t="s">
        <v>951</v>
      </c>
      <c r="F3622">
        <v>9.7612920401100368E-4</v>
      </c>
      <c r="G3622">
        <v>60.2</v>
      </c>
      <c r="H3622">
        <v>5.8762978081462428E-2</v>
      </c>
      <c r="I3622">
        <v>87.7</v>
      </c>
      <c r="J3622">
        <v>8.560653119176502E-2</v>
      </c>
      <c r="K3622">
        <v>69.679999999999993</v>
      </c>
      <c r="L3622">
        <v>6.8016682935486725E-2</v>
      </c>
      <c r="M3622" s="41">
        <v>5.6500744074583054E-2</v>
      </c>
      <c r="N3622" s="41">
        <v>5.5152026339552186E-5</v>
      </c>
    </row>
    <row r="3623" spans="1:14" x14ac:dyDescent="0.25">
      <c r="A3623">
        <v>7820120</v>
      </c>
      <c r="B3623" t="s">
        <v>28</v>
      </c>
      <c r="C3623" t="s">
        <v>4</v>
      </c>
      <c r="D3623" t="s">
        <v>193</v>
      </c>
      <c r="E3623" t="s">
        <v>200</v>
      </c>
      <c r="F3623">
        <v>6.2117312982518417E-4</v>
      </c>
      <c r="G3623">
        <v>39.9</v>
      </c>
      <c r="H3623">
        <v>2.4784807880024847E-2</v>
      </c>
      <c r="I3623">
        <v>88.3</v>
      </c>
      <c r="J3623">
        <v>5.4849587363563761E-2</v>
      </c>
      <c r="K3623">
        <v>67.28</v>
      </c>
      <c r="L3623">
        <v>4.1792528174638389E-2</v>
      </c>
      <c r="M3623" s="41">
        <v>6.9152094423770905E-2</v>
      </c>
      <c r="N3623" s="41">
        <v>4.2955422927180437E-5</v>
      </c>
    </row>
    <row r="3624" spans="1:14" x14ac:dyDescent="0.25">
      <c r="A3624">
        <v>7820120</v>
      </c>
      <c r="B3624" t="s">
        <v>28</v>
      </c>
      <c r="C3624" t="s">
        <v>4</v>
      </c>
      <c r="D3624" t="s">
        <v>193</v>
      </c>
      <c r="E3624" t="s">
        <v>201</v>
      </c>
      <c r="F3624">
        <v>8.8739018546454872E-4</v>
      </c>
      <c r="G3624">
        <v>56.7</v>
      </c>
      <c r="H3624">
        <v>5.0315023515839913E-2</v>
      </c>
      <c r="I3624">
        <v>85.7</v>
      </c>
      <c r="J3624">
        <v>7.6049338894311827E-2</v>
      </c>
      <c r="K3624">
        <v>78.265000000000001</v>
      </c>
      <c r="L3624">
        <v>6.9451592865382911E-2</v>
      </c>
      <c r="M3624" s="41">
        <v>1.7390511929988861E-2</v>
      </c>
      <c r="N3624" s="41">
        <v>1.5432169606876264E-5</v>
      </c>
    </row>
    <row r="3625" spans="1:14" x14ac:dyDescent="0.25">
      <c r="A3625">
        <v>7820120</v>
      </c>
      <c r="B3625" t="s">
        <v>28</v>
      </c>
      <c r="C3625" t="s">
        <v>4</v>
      </c>
      <c r="D3625" t="s">
        <v>193</v>
      </c>
      <c r="E3625" t="s">
        <v>1149</v>
      </c>
      <c r="F3625">
        <v>3.5495607418581951E-4</v>
      </c>
      <c r="G3625">
        <v>95.6</v>
      </c>
      <c r="H3625">
        <v>3.393380069216434E-2</v>
      </c>
      <c r="I3625">
        <v>88.4</v>
      </c>
      <c r="J3625">
        <v>3.1378116958026447E-2</v>
      </c>
      <c r="K3625">
        <v>92.685000000000002</v>
      </c>
      <c r="L3625">
        <v>3.2899103735912684E-2</v>
      </c>
      <c r="M3625" s="41">
        <v>7.9090466897469014E-5</v>
      </c>
      <c r="N3625" s="41">
        <v>2.8073641635449115E-8</v>
      </c>
    </row>
    <row r="3626" spans="1:14" x14ac:dyDescent="0.25">
      <c r="A3626">
        <v>7820120</v>
      </c>
      <c r="B3626" t="s">
        <v>28</v>
      </c>
      <c r="C3626" t="s">
        <v>4</v>
      </c>
      <c r="D3626" t="s">
        <v>193</v>
      </c>
      <c r="E3626" t="s">
        <v>202</v>
      </c>
      <c r="F3626">
        <v>5.3243411127872921E-4</v>
      </c>
      <c r="G3626">
        <v>49.7</v>
      </c>
      <c r="H3626">
        <v>2.6461975330552844E-2</v>
      </c>
      <c r="I3626">
        <v>81.900000000000006</v>
      </c>
      <c r="J3626">
        <v>4.3606353713727924E-2</v>
      </c>
      <c r="K3626">
        <v>62.805</v>
      </c>
      <c r="L3626">
        <v>3.3439524358860585E-2</v>
      </c>
      <c r="M3626" s="41">
        <v>1.4019427821040154E-2</v>
      </c>
      <c r="N3626" s="41">
        <v>7.464421592531805E-6</v>
      </c>
    </row>
    <row r="3627" spans="1:14" x14ac:dyDescent="0.25">
      <c r="A3627">
        <v>7820120</v>
      </c>
      <c r="B3627" t="s">
        <v>28</v>
      </c>
      <c r="C3627" t="s">
        <v>4</v>
      </c>
      <c r="D3627" t="s">
        <v>193</v>
      </c>
      <c r="E3627" t="s">
        <v>203</v>
      </c>
      <c r="F3627">
        <v>9.7612920401100368E-4</v>
      </c>
      <c r="G3627">
        <v>49.2</v>
      </c>
      <c r="H3627">
        <v>4.8025556837341381E-2</v>
      </c>
      <c r="I3627">
        <v>91.6</v>
      </c>
      <c r="J3627">
        <v>8.9413435087407928E-2</v>
      </c>
      <c r="K3627">
        <v>66.509999999999991</v>
      </c>
      <c r="L3627">
        <v>6.4922353358771848E-2</v>
      </c>
      <c r="M3627" s="41">
        <v>0.11769837141036987</v>
      </c>
      <c r="N3627" s="41">
        <v>1.1488881759819581E-4</v>
      </c>
    </row>
    <row r="3628" spans="1:14" x14ac:dyDescent="0.25">
      <c r="A3628">
        <v>7820120</v>
      </c>
      <c r="B3628" t="s">
        <v>28</v>
      </c>
      <c r="C3628" t="s">
        <v>4</v>
      </c>
      <c r="D3628" t="s">
        <v>193</v>
      </c>
      <c r="E3628" t="s">
        <v>952</v>
      </c>
      <c r="F3628">
        <v>2.6621705563936461E-4</v>
      </c>
      <c r="G3628">
        <v>95.3</v>
      </c>
      <c r="H3628">
        <v>2.5370485402431447E-2</v>
      </c>
      <c r="I3628">
        <v>99.5</v>
      </c>
      <c r="J3628">
        <v>2.6488597036116779E-2</v>
      </c>
      <c r="K3628">
        <v>96.529999999999987</v>
      </c>
      <c r="L3628">
        <v>2.5697932380867861E-2</v>
      </c>
      <c r="M3628" s="41">
        <v>0.16723541915416718</v>
      </c>
      <c r="N3628" s="41">
        <v>4.4520920885837387E-5</v>
      </c>
    </row>
    <row r="3629" spans="1:14" x14ac:dyDescent="0.25">
      <c r="A3629">
        <v>7820120</v>
      </c>
      <c r="B3629" t="s">
        <v>28</v>
      </c>
      <c r="C3629" t="s">
        <v>4</v>
      </c>
      <c r="D3629" t="s">
        <v>193</v>
      </c>
      <c r="E3629" t="s">
        <v>204</v>
      </c>
      <c r="F3629">
        <v>7.9865116691809387E-4</v>
      </c>
      <c r="G3629">
        <v>58</v>
      </c>
      <c r="H3629">
        <v>4.6321767681249446E-2</v>
      </c>
      <c r="I3629">
        <v>80.8</v>
      </c>
      <c r="J3629">
        <v>6.4531014286981978E-2</v>
      </c>
      <c r="K3629">
        <v>69.329999999999984</v>
      </c>
      <c r="L3629">
        <v>5.5370485402431432E-2</v>
      </c>
      <c r="M3629" s="41">
        <v>-1.4808675274252892E-2</v>
      </c>
      <c r="N3629" s="41">
        <v>-1.1826965788293196E-5</v>
      </c>
    </row>
    <row r="3630" spans="1:14" x14ac:dyDescent="0.25">
      <c r="A3630">
        <v>7820120</v>
      </c>
      <c r="B3630" t="s">
        <v>28</v>
      </c>
      <c r="C3630" t="s">
        <v>4</v>
      </c>
      <c r="D3630" t="s">
        <v>193</v>
      </c>
      <c r="E3630" t="s">
        <v>1919</v>
      </c>
      <c r="F3630">
        <v>8.8739018546454877E-5</v>
      </c>
      <c r="G3630">
        <v>99.6</v>
      </c>
      <c r="H3630">
        <v>8.8384062472269057E-3</v>
      </c>
      <c r="I3630">
        <v>92</v>
      </c>
      <c r="J3630">
        <v>8.1639897062738484E-3</v>
      </c>
      <c r="K3630">
        <v>93.029999999999987</v>
      </c>
      <c r="L3630">
        <v>8.255390895376696E-3</v>
      </c>
      <c r="M3630" s="41">
        <v>2.9758123680949211E-2</v>
      </c>
      <c r="N3630" s="41">
        <v>2.6407066892314501E-6</v>
      </c>
    </row>
    <row r="3631" spans="1:14" x14ac:dyDescent="0.25">
      <c r="A3631">
        <v>7820120</v>
      </c>
      <c r="B3631" t="s">
        <v>28</v>
      </c>
      <c r="C3631" t="s">
        <v>4</v>
      </c>
      <c r="D3631" t="s">
        <v>193</v>
      </c>
      <c r="E3631" t="s">
        <v>1920</v>
      </c>
      <c r="F3631">
        <v>1.7747803709290975E-4</v>
      </c>
      <c r="G3631">
        <v>51</v>
      </c>
      <c r="H3631">
        <v>9.0513798917383967E-3</v>
      </c>
      <c r="I3631">
        <v>81.7</v>
      </c>
      <c r="J3631">
        <v>1.4499955630490727E-2</v>
      </c>
      <c r="K3631">
        <v>60.075000000000003</v>
      </c>
      <c r="L3631">
        <v>1.0661993078356554E-2</v>
      </c>
      <c r="M3631" s="41">
        <v>-3.9914563298225403E-2</v>
      </c>
      <c r="N3631" s="41">
        <v>-7.0839583455897427E-6</v>
      </c>
    </row>
    <row r="3632" spans="1:14" x14ac:dyDescent="0.25">
      <c r="A3632">
        <v>7820120</v>
      </c>
      <c r="B3632" t="s">
        <v>28</v>
      </c>
      <c r="C3632" t="s">
        <v>4</v>
      </c>
      <c r="D3632" t="s">
        <v>193</v>
      </c>
      <c r="E3632" t="s">
        <v>1151</v>
      </c>
      <c r="F3632">
        <v>1.7747803709290975E-4</v>
      </c>
      <c r="G3632">
        <v>100</v>
      </c>
      <c r="H3632">
        <v>1.7747803709290976E-2</v>
      </c>
      <c r="I3632">
        <v>100</v>
      </c>
      <c r="J3632">
        <v>1.7747803709290976E-2</v>
      </c>
      <c r="K3632">
        <v>99.2</v>
      </c>
      <c r="L3632">
        <v>1.7605821279616646E-2</v>
      </c>
      <c r="M3632" s="41">
        <v>6.3887879252433777E-2</v>
      </c>
      <c r="N3632" s="41">
        <v>1.1338695403750782E-5</v>
      </c>
    </row>
    <row r="3633" spans="1:14" x14ac:dyDescent="0.25">
      <c r="A3633">
        <v>7820120</v>
      </c>
      <c r="B3633" t="s">
        <v>28</v>
      </c>
      <c r="C3633" t="s">
        <v>4</v>
      </c>
      <c r="D3633" t="s">
        <v>193</v>
      </c>
      <c r="E3633" t="s">
        <v>205</v>
      </c>
      <c r="F3633">
        <v>1.1536072411039134E-3</v>
      </c>
      <c r="G3633">
        <v>67.5</v>
      </c>
      <c r="H3633">
        <v>7.7868488774514147E-2</v>
      </c>
      <c r="I3633">
        <v>79.5</v>
      </c>
      <c r="J3633">
        <v>9.171177566776112E-2</v>
      </c>
      <c r="K3633">
        <v>76.61</v>
      </c>
      <c r="L3633">
        <v>8.8377850740970806E-2</v>
      </c>
      <c r="M3633" s="41">
        <v>-1.8722003325819969E-2</v>
      </c>
      <c r="N3633" s="41">
        <v>-2.1597838604637467E-5</v>
      </c>
    </row>
    <row r="3634" spans="1:14" x14ac:dyDescent="0.25">
      <c r="A3634">
        <v>7820120</v>
      </c>
      <c r="B3634" t="s">
        <v>28</v>
      </c>
      <c r="C3634" t="s">
        <v>4</v>
      </c>
      <c r="D3634" t="s">
        <v>193</v>
      </c>
      <c r="E3634" t="s">
        <v>994</v>
      </c>
      <c r="F3634">
        <v>1.0648682225574584E-3</v>
      </c>
      <c r="G3634">
        <v>76.900000000000006</v>
      </c>
      <c r="H3634">
        <v>8.1888366314668559E-2</v>
      </c>
      <c r="I3634">
        <v>92.8</v>
      </c>
      <c r="J3634">
        <v>9.8819771053332145E-2</v>
      </c>
      <c r="K3634">
        <v>87.59</v>
      </c>
      <c r="L3634">
        <v>9.3271807613807781E-2</v>
      </c>
      <c r="M3634" s="41">
        <v>4.317159578204155E-2</v>
      </c>
      <c r="N3634" s="41">
        <v>4.5972060465391652E-5</v>
      </c>
    </row>
    <row r="3635" spans="1:14" x14ac:dyDescent="0.25">
      <c r="A3635">
        <v>7820120</v>
      </c>
      <c r="B3635" t="s">
        <v>28</v>
      </c>
      <c r="C3635" t="s">
        <v>4</v>
      </c>
      <c r="D3635" t="s">
        <v>1152</v>
      </c>
      <c r="E3635" t="s">
        <v>1153</v>
      </c>
      <c r="F3635">
        <v>2.6621705563936461E-4</v>
      </c>
      <c r="G3635">
        <v>37.4</v>
      </c>
      <c r="H3635">
        <v>9.9565178809122353E-3</v>
      </c>
      <c r="I3635">
        <v>74.5</v>
      </c>
      <c r="J3635">
        <v>1.9833170645132663E-2</v>
      </c>
      <c r="K3635">
        <v>55.204999999999998</v>
      </c>
      <c r="L3635">
        <v>1.4696512556571123E-2</v>
      </c>
      <c r="M3635" s="41">
        <v>-0.12794396281242371</v>
      </c>
      <c r="N3635" s="41">
        <v>-3.40608650667558E-5</v>
      </c>
    </row>
    <row r="3636" spans="1:14" x14ac:dyDescent="0.25">
      <c r="A3636">
        <v>7820120</v>
      </c>
      <c r="B3636" t="s">
        <v>28</v>
      </c>
      <c r="C3636" t="s">
        <v>4</v>
      </c>
      <c r="D3636" t="s">
        <v>1152</v>
      </c>
      <c r="E3636" t="s">
        <v>1921</v>
      </c>
      <c r="F3636">
        <v>1.7747803709290975E-4</v>
      </c>
      <c r="G3636">
        <v>61.5</v>
      </c>
      <c r="H3636">
        <v>1.091489928121395E-2</v>
      </c>
      <c r="I3636">
        <v>79.099999999999994</v>
      </c>
      <c r="J3636">
        <v>1.4038512734049161E-2</v>
      </c>
      <c r="K3636">
        <v>67.069999999999993</v>
      </c>
      <c r="L3636">
        <v>1.1903451947821456E-2</v>
      </c>
      <c r="M3636" s="41">
        <v>-7.431485503911972E-2</v>
      </c>
      <c r="N3636" s="41">
        <v>-1.3189254599187101E-5</v>
      </c>
    </row>
    <row r="3637" spans="1:14" x14ac:dyDescent="0.25">
      <c r="A3637">
        <v>7820120</v>
      </c>
      <c r="B3637" t="s">
        <v>28</v>
      </c>
      <c r="C3637" t="s">
        <v>4</v>
      </c>
      <c r="D3637" t="s">
        <v>1152</v>
      </c>
      <c r="E3637" t="s">
        <v>1922</v>
      </c>
      <c r="F3637">
        <v>3.5495607418581951E-4</v>
      </c>
      <c r="G3637">
        <v>35.700000000000003</v>
      </c>
      <c r="H3637">
        <v>1.2671931848433758E-2</v>
      </c>
      <c r="I3637">
        <v>86.5</v>
      </c>
      <c r="J3637">
        <v>3.0703700417073387E-2</v>
      </c>
      <c r="K3637">
        <v>59.094999999999999</v>
      </c>
      <c r="L3637">
        <v>2.0976129204011002E-2</v>
      </c>
      <c r="M3637" s="41">
        <v>-1.3155614957213402E-2</v>
      </c>
      <c r="N3637" s="41">
        <v>-4.669665438712717E-6</v>
      </c>
    </row>
    <row r="3638" spans="1:14" x14ac:dyDescent="0.25">
      <c r="A3638">
        <v>7820120</v>
      </c>
      <c r="B3638" t="s">
        <v>28</v>
      </c>
      <c r="C3638" t="s">
        <v>4</v>
      </c>
      <c r="D3638" t="s">
        <v>1152</v>
      </c>
      <c r="E3638" t="s">
        <v>1155</v>
      </c>
      <c r="F3638">
        <v>4.4369509273227436E-4</v>
      </c>
      <c r="G3638">
        <v>50.3</v>
      </c>
      <c r="H3638">
        <v>2.2317863164433398E-2</v>
      </c>
      <c r="I3638">
        <v>73</v>
      </c>
      <c r="J3638">
        <v>3.2389741769456026E-2</v>
      </c>
      <c r="K3638">
        <v>63.464999999999996</v>
      </c>
      <c r="L3638">
        <v>2.815910906025379E-2</v>
      </c>
      <c r="M3638" s="41">
        <v>-0.1199963316321373</v>
      </c>
      <c r="N3638" s="41">
        <v>-5.3241783491053903E-5</v>
      </c>
    </row>
    <row r="3639" spans="1:14" x14ac:dyDescent="0.25">
      <c r="A3639">
        <v>7820120</v>
      </c>
      <c r="B3639" t="s">
        <v>28</v>
      </c>
      <c r="C3639" t="s">
        <v>4</v>
      </c>
      <c r="D3639" t="s">
        <v>1152</v>
      </c>
      <c r="E3639" t="s">
        <v>1923</v>
      </c>
      <c r="F3639">
        <v>2.6621705563936461E-4</v>
      </c>
      <c r="G3639">
        <v>46.2</v>
      </c>
      <c r="H3639">
        <v>1.2299227970538645E-2</v>
      </c>
      <c r="I3639">
        <v>79.900000000000006</v>
      </c>
      <c r="J3639">
        <v>2.1270742745585235E-2</v>
      </c>
      <c r="K3639">
        <v>62.095000000000006</v>
      </c>
      <c r="L3639">
        <v>1.6530748069926347E-2</v>
      </c>
      <c r="M3639" s="41">
        <v>-0.10204127430915833</v>
      </c>
      <c r="N3639" s="41">
        <v>-2.7165127600272869E-5</v>
      </c>
    </row>
    <row r="3640" spans="1:14" x14ac:dyDescent="0.25">
      <c r="A3640">
        <v>7820120</v>
      </c>
      <c r="B3640" t="s">
        <v>28</v>
      </c>
      <c r="C3640" t="s">
        <v>4</v>
      </c>
      <c r="D3640" t="s">
        <v>767</v>
      </c>
      <c r="E3640" t="s">
        <v>516</v>
      </c>
      <c r="F3640">
        <v>8.8739018546454877E-5</v>
      </c>
      <c r="G3640">
        <v>72.400000000000006</v>
      </c>
      <c r="H3640">
        <v>6.4247049427633334E-3</v>
      </c>
      <c r="I3640">
        <v>95.8</v>
      </c>
      <c r="J3640">
        <v>8.501197976750377E-3</v>
      </c>
      <c r="K3640">
        <v>87.13</v>
      </c>
      <c r="L3640">
        <v>7.7318306859526127E-3</v>
      </c>
      <c r="M3640" s="41">
        <v>6.5187089145183563E-2</v>
      </c>
      <c r="N3640" s="41">
        <v>5.7846383126438515E-6</v>
      </c>
    </row>
    <row r="3641" spans="1:14" x14ac:dyDescent="0.25">
      <c r="A3641">
        <v>7820120</v>
      </c>
      <c r="B3641" t="s">
        <v>28</v>
      </c>
      <c r="C3641" t="s">
        <v>4</v>
      </c>
      <c r="D3641" t="s">
        <v>767</v>
      </c>
      <c r="E3641" t="s">
        <v>1924</v>
      </c>
      <c r="F3641">
        <v>8.8739018546454877E-5</v>
      </c>
      <c r="G3641">
        <v>64.900000000000006</v>
      </c>
      <c r="H3641">
        <v>5.7591623036649222E-3</v>
      </c>
      <c r="I3641">
        <v>95.9</v>
      </c>
      <c r="J3641">
        <v>8.5100718786050231E-3</v>
      </c>
      <c r="K3641">
        <v>80.400000000000006</v>
      </c>
      <c r="L3641">
        <v>7.134617091134973E-3</v>
      </c>
      <c r="M3641" s="41">
        <v>0.13051982223987579</v>
      </c>
      <c r="N3641" s="41">
        <v>1.1582200926424331E-5</v>
      </c>
    </row>
    <row r="3642" spans="1:14" x14ac:dyDescent="0.25">
      <c r="A3642">
        <v>7820120</v>
      </c>
      <c r="B3642" t="s">
        <v>28</v>
      </c>
      <c r="C3642" t="s">
        <v>4</v>
      </c>
      <c r="D3642" t="s">
        <v>767</v>
      </c>
      <c r="E3642" t="s">
        <v>616</v>
      </c>
      <c r="F3642">
        <v>6.2117312982518417E-4</v>
      </c>
      <c r="G3642">
        <v>68.900000000000006</v>
      </c>
      <c r="H3642">
        <v>4.2798828644955191E-2</v>
      </c>
      <c r="I3642">
        <v>90.1</v>
      </c>
      <c r="J3642">
        <v>5.5967698997249092E-2</v>
      </c>
      <c r="K3642">
        <v>83.784999999999997</v>
      </c>
      <c r="L3642">
        <v>5.204499068240305E-2</v>
      </c>
      <c r="M3642" s="41">
        <v>2.4991980753839016E-3</v>
      </c>
      <c r="N3642" s="41">
        <v>1.5524346905392947E-6</v>
      </c>
    </row>
    <row r="3643" spans="1:14" x14ac:dyDescent="0.25">
      <c r="A3643">
        <v>7820120</v>
      </c>
      <c r="B3643" t="s">
        <v>28</v>
      </c>
      <c r="C3643" t="s">
        <v>4</v>
      </c>
      <c r="D3643" t="s">
        <v>1925</v>
      </c>
      <c r="E3643" t="s">
        <v>1926</v>
      </c>
      <c r="F3643">
        <v>8.8739018546454877E-5</v>
      </c>
      <c r="G3643">
        <v>60.6</v>
      </c>
      <c r="H3643">
        <v>5.3775845239151659E-3</v>
      </c>
      <c r="I3643">
        <v>76.2</v>
      </c>
      <c r="J3643">
        <v>6.761913213239862E-3</v>
      </c>
      <c r="K3643">
        <v>75.41</v>
      </c>
      <c r="L3643">
        <v>6.6918093885881616E-3</v>
      </c>
      <c r="M3643" s="41">
        <v>-0.12104914337396622</v>
      </c>
      <c r="N3643" s="41">
        <v>-1.0741782178894863E-5</v>
      </c>
    </row>
    <row r="3644" spans="1:14" x14ac:dyDescent="0.25">
      <c r="A3644">
        <v>7820120</v>
      </c>
      <c r="B3644" t="s">
        <v>28</v>
      </c>
      <c r="C3644" t="s">
        <v>4</v>
      </c>
      <c r="D3644" t="s">
        <v>769</v>
      </c>
      <c r="E3644" t="s">
        <v>1927</v>
      </c>
      <c r="F3644">
        <v>4.4369509273227436E-4</v>
      </c>
      <c r="G3644">
        <v>44.9</v>
      </c>
      <c r="H3644">
        <v>1.9921909663679117E-2</v>
      </c>
      <c r="I3644">
        <v>75.900000000000006</v>
      </c>
      <c r="J3644">
        <v>3.3676457538379626E-2</v>
      </c>
      <c r="K3644">
        <v>65.509999999999991</v>
      </c>
      <c r="L3644">
        <v>2.906646552489129E-2</v>
      </c>
      <c r="M3644" s="41">
        <v>-2.4452318903058767E-3</v>
      </c>
      <c r="N3644" s="41">
        <v>-1.0849373903211806E-6</v>
      </c>
    </row>
    <row r="3645" spans="1:14" x14ac:dyDescent="0.25">
      <c r="A3645">
        <v>7820120</v>
      </c>
      <c r="B3645" t="s">
        <v>28</v>
      </c>
      <c r="C3645" t="s">
        <v>4</v>
      </c>
      <c r="D3645" t="s">
        <v>769</v>
      </c>
      <c r="E3645" t="s">
        <v>1156</v>
      </c>
      <c r="F3645">
        <v>8.8739018546454877E-5</v>
      </c>
      <c r="G3645">
        <v>50.3</v>
      </c>
      <c r="H3645">
        <v>4.4635726328866804E-3</v>
      </c>
      <c r="I3645">
        <v>93.7</v>
      </c>
      <c r="J3645">
        <v>8.3148460378028224E-3</v>
      </c>
      <c r="K3645">
        <v>70.965000000000003</v>
      </c>
      <c r="L3645">
        <v>6.2973644511491707E-3</v>
      </c>
      <c r="M3645" s="41">
        <v>0.18464319407939911</v>
      </c>
      <c r="N3645" s="41">
        <v>1.6385055823888463E-5</v>
      </c>
    </row>
    <row r="3646" spans="1:14" x14ac:dyDescent="0.25">
      <c r="A3646">
        <v>7820120</v>
      </c>
      <c r="B3646" t="s">
        <v>28</v>
      </c>
      <c r="C3646" t="s">
        <v>4</v>
      </c>
      <c r="D3646" t="s">
        <v>769</v>
      </c>
      <c r="E3646" t="s">
        <v>1928</v>
      </c>
      <c r="F3646">
        <v>1.7747803709290975E-4</v>
      </c>
      <c r="G3646">
        <v>84.2</v>
      </c>
      <c r="H3646">
        <v>1.4943650723223002E-2</v>
      </c>
      <c r="I3646">
        <v>91.5</v>
      </c>
      <c r="J3646">
        <v>1.6239240394001243E-2</v>
      </c>
      <c r="K3646">
        <v>86.594999999999999</v>
      </c>
      <c r="L3646">
        <v>1.536871062206052E-2</v>
      </c>
      <c r="M3646" s="41">
        <v>0.15760312974452972</v>
      </c>
      <c r="N3646" s="41">
        <v>2.7971094106758316E-5</v>
      </c>
    </row>
    <row r="3647" spans="1:14" x14ac:dyDescent="0.25">
      <c r="A3647">
        <v>7820120</v>
      </c>
      <c r="B3647" t="s">
        <v>28</v>
      </c>
      <c r="C3647" t="s">
        <v>4</v>
      </c>
      <c r="D3647" t="s">
        <v>769</v>
      </c>
      <c r="E3647" t="s">
        <v>1929</v>
      </c>
      <c r="F3647">
        <v>2.6621705563936461E-4</v>
      </c>
      <c r="G3647">
        <v>55</v>
      </c>
      <c r="H3647">
        <v>1.4641938060165054E-2</v>
      </c>
      <c r="I3647">
        <v>96.6</v>
      </c>
      <c r="J3647">
        <v>2.5716567574762619E-2</v>
      </c>
      <c r="K3647">
        <v>81.510000000000005</v>
      </c>
      <c r="L3647">
        <v>2.1699352205164609E-2</v>
      </c>
      <c r="M3647" s="41">
        <v>0.14517074823379517</v>
      </c>
      <c r="N3647" s="41">
        <v>3.8646929159764438E-5</v>
      </c>
    </row>
    <row r="3648" spans="1:14" x14ac:dyDescent="0.25">
      <c r="A3648">
        <v>7820120</v>
      </c>
      <c r="B3648" t="s">
        <v>28</v>
      </c>
      <c r="C3648" t="s">
        <v>4</v>
      </c>
      <c r="D3648" t="s">
        <v>769</v>
      </c>
      <c r="E3648" t="s">
        <v>1157</v>
      </c>
      <c r="F3648">
        <v>3.5495607418581951E-4</v>
      </c>
      <c r="G3648">
        <v>66.8</v>
      </c>
      <c r="H3648">
        <v>2.3711065755612742E-2</v>
      </c>
      <c r="I3648">
        <v>93.4</v>
      </c>
      <c r="J3648">
        <v>3.3152897328955544E-2</v>
      </c>
      <c r="K3648">
        <v>85.22999999999999</v>
      </c>
      <c r="L3648">
        <v>3.0252906202857394E-2</v>
      </c>
      <c r="M3648" s="41">
        <v>0.16682904958724976</v>
      </c>
      <c r="N3648" s="41">
        <v>5.9216984501641584E-5</v>
      </c>
    </row>
    <row r="3649" spans="1:14" x14ac:dyDescent="0.25">
      <c r="A3649">
        <v>7820120</v>
      </c>
      <c r="B3649" t="s">
        <v>28</v>
      </c>
      <c r="C3649" t="s">
        <v>4</v>
      </c>
      <c r="D3649" t="s">
        <v>769</v>
      </c>
      <c r="E3649" t="s">
        <v>1930</v>
      </c>
      <c r="F3649">
        <v>2.6621705563936461E-4</v>
      </c>
      <c r="G3649">
        <v>31.1</v>
      </c>
      <c r="H3649">
        <v>8.27935043038424E-3</v>
      </c>
      <c r="I3649">
        <v>73.099999999999994</v>
      </c>
      <c r="J3649">
        <v>1.946046676723755E-2</v>
      </c>
      <c r="K3649">
        <v>64.275000000000006</v>
      </c>
      <c r="L3649">
        <v>1.7111101251220163E-2</v>
      </c>
      <c r="M3649" s="41">
        <v>-5.0987843424081802E-2</v>
      </c>
      <c r="N3649" s="41">
        <v>-1.3573833549759996E-5</v>
      </c>
    </row>
    <row r="3650" spans="1:14" x14ac:dyDescent="0.25">
      <c r="A3650">
        <v>7820120</v>
      </c>
      <c r="B3650" t="s">
        <v>28</v>
      </c>
      <c r="C3650" t="s">
        <v>4</v>
      </c>
      <c r="D3650" t="s">
        <v>769</v>
      </c>
      <c r="E3650" t="s">
        <v>1931</v>
      </c>
      <c r="F3650">
        <v>1.7747803709290975E-4</v>
      </c>
      <c r="G3650">
        <v>79.099999999999994</v>
      </c>
      <c r="H3650">
        <v>1.4038512734049161E-2</v>
      </c>
      <c r="I3650">
        <v>86.4</v>
      </c>
      <c r="J3650">
        <v>1.5334102404827403E-2</v>
      </c>
      <c r="K3650">
        <v>87.09</v>
      </c>
      <c r="L3650">
        <v>1.5456562250421512E-2</v>
      </c>
      <c r="M3650" s="41">
        <v>-2.0208815112709999E-2</v>
      </c>
      <c r="N3650" s="41">
        <v>-3.5866208381773006E-6</v>
      </c>
    </row>
    <row r="3651" spans="1:14" x14ac:dyDescent="0.25">
      <c r="A3651">
        <v>7820120</v>
      </c>
      <c r="B3651" t="s">
        <v>28</v>
      </c>
      <c r="C3651" t="s">
        <v>4</v>
      </c>
      <c r="D3651" t="s">
        <v>769</v>
      </c>
      <c r="E3651" t="s">
        <v>1159</v>
      </c>
      <c r="F3651">
        <v>1.7747803709290975E-4</v>
      </c>
      <c r="G3651">
        <v>57.5</v>
      </c>
      <c r="H3651">
        <v>1.0204987132842311E-2</v>
      </c>
      <c r="I3651">
        <v>84.6</v>
      </c>
      <c r="J3651">
        <v>1.5014641938060165E-2</v>
      </c>
      <c r="K3651">
        <v>68.19</v>
      </c>
      <c r="L3651">
        <v>1.2102227349365516E-2</v>
      </c>
      <c r="M3651" s="41">
        <v>2.9920583590865135E-2</v>
      </c>
      <c r="N3651" s="41">
        <v>5.310246444381069E-6</v>
      </c>
    </row>
    <row r="3652" spans="1:14" x14ac:dyDescent="0.25">
      <c r="A3652">
        <v>7820120</v>
      </c>
      <c r="B3652" t="s">
        <v>28</v>
      </c>
      <c r="C3652" t="s">
        <v>4</v>
      </c>
      <c r="D3652" t="s">
        <v>772</v>
      </c>
      <c r="E3652" t="s">
        <v>1932</v>
      </c>
      <c r="F3652">
        <v>7.0991214837163902E-4</v>
      </c>
      <c r="G3652">
        <v>64.7</v>
      </c>
      <c r="H3652">
        <v>4.5931315999645048E-2</v>
      </c>
      <c r="I3652">
        <v>79.099999999999994</v>
      </c>
      <c r="J3652">
        <v>5.6154050936196645E-2</v>
      </c>
      <c r="K3652">
        <v>78.075000000000003</v>
      </c>
      <c r="L3652">
        <v>5.5426390984115718E-2</v>
      </c>
      <c r="M3652" s="41">
        <v>-4.4302321970462799E-2</v>
      </c>
      <c r="N3652" s="41">
        <v>-3.1450756567903309E-5</v>
      </c>
    </row>
    <row r="3653" spans="1:14" x14ac:dyDescent="0.25">
      <c r="A3653">
        <v>7820120</v>
      </c>
      <c r="B3653" t="s">
        <v>28</v>
      </c>
      <c r="C3653" t="s">
        <v>4</v>
      </c>
      <c r="D3653" t="s">
        <v>772</v>
      </c>
      <c r="E3653" t="s">
        <v>1161</v>
      </c>
      <c r="F3653">
        <v>5.3243411127872921E-4</v>
      </c>
      <c r="G3653">
        <v>58.5</v>
      </c>
      <c r="H3653">
        <v>3.1147395509805657E-2</v>
      </c>
      <c r="I3653">
        <v>87.8</v>
      </c>
      <c r="J3653">
        <v>4.6747714970272421E-2</v>
      </c>
      <c r="K3653">
        <v>71.820000000000007</v>
      </c>
      <c r="L3653">
        <v>3.8239417872038335E-2</v>
      </c>
      <c r="M3653" s="41">
        <v>-1.0905344970524311E-2</v>
      </c>
      <c r="N3653" s="41">
        <v>-5.8063776575690712E-6</v>
      </c>
    </row>
    <row r="3654" spans="1:14" x14ac:dyDescent="0.25">
      <c r="A3654">
        <v>7820120</v>
      </c>
      <c r="B3654" t="s">
        <v>28</v>
      </c>
      <c r="C3654" t="s">
        <v>4</v>
      </c>
      <c r="D3654" t="s">
        <v>772</v>
      </c>
      <c r="E3654" t="s">
        <v>1933</v>
      </c>
      <c r="F3654">
        <v>8.8739018546454877E-5</v>
      </c>
      <c r="G3654">
        <v>76.900000000000006</v>
      </c>
      <c r="H3654">
        <v>6.8240305262223808E-3</v>
      </c>
      <c r="I3654">
        <v>84.5</v>
      </c>
      <c r="J3654">
        <v>7.4984470671754372E-3</v>
      </c>
      <c r="K3654">
        <v>82.77</v>
      </c>
      <c r="L3654">
        <v>7.3449285650900699E-3</v>
      </c>
      <c r="M3654" s="41">
        <v>-1.4164404943585396E-2</v>
      </c>
      <c r="N3654" s="41">
        <v>-1.2569353929883217E-6</v>
      </c>
    </row>
    <row r="3655" spans="1:14" x14ac:dyDescent="0.25">
      <c r="A3655">
        <v>7820120</v>
      </c>
      <c r="B3655" t="s">
        <v>28</v>
      </c>
      <c r="C3655" t="s">
        <v>4</v>
      </c>
      <c r="D3655" t="s">
        <v>772</v>
      </c>
      <c r="E3655" t="s">
        <v>1162</v>
      </c>
      <c r="F3655">
        <v>2.6621705563936461E-4</v>
      </c>
      <c r="G3655">
        <v>55</v>
      </c>
      <c r="H3655">
        <v>1.4641938060165054E-2</v>
      </c>
      <c r="I3655">
        <v>79</v>
      </c>
      <c r="J3655">
        <v>2.1031147395509805E-2</v>
      </c>
      <c r="K3655">
        <v>65.344999999999999</v>
      </c>
      <c r="L3655">
        <v>1.7395953500754281E-2</v>
      </c>
      <c r="M3655" s="41">
        <v>-4.678066074848175E-2</v>
      </c>
      <c r="N3655" s="41">
        <v>-1.2453809765324806E-5</v>
      </c>
    </row>
    <row r="3656" spans="1:14" x14ac:dyDescent="0.25">
      <c r="A3656">
        <v>7820120</v>
      </c>
      <c r="B3656" t="s">
        <v>28</v>
      </c>
      <c r="C3656" t="s">
        <v>4</v>
      </c>
      <c r="D3656" t="s">
        <v>772</v>
      </c>
      <c r="E3656" t="s">
        <v>1934</v>
      </c>
      <c r="F3656">
        <v>6.2117312982518417E-4</v>
      </c>
      <c r="G3656">
        <v>60.2</v>
      </c>
      <c r="H3656">
        <v>3.7394622415476086E-2</v>
      </c>
      <c r="I3656">
        <v>90.6</v>
      </c>
      <c r="J3656">
        <v>5.6278285562161683E-2</v>
      </c>
      <c r="K3656">
        <v>72.97999999999999</v>
      </c>
      <c r="L3656">
        <v>4.5333215014641937E-2</v>
      </c>
      <c r="M3656" s="41">
        <v>8.9103970676660538E-3</v>
      </c>
      <c r="N3656" s="41">
        <v>5.5348992345072657E-6</v>
      </c>
    </row>
    <row r="3657" spans="1:14" x14ac:dyDescent="0.25">
      <c r="A3657">
        <v>7820120</v>
      </c>
      <c r="B3657" t="s">
        <v>28</v>
      </c>
      <c r="C3657" t="s">
        <v>4</v>
      </c>
      <c r="D3657" t="s">
        <v>775</v>
      </c>
      <c r="E3657" t="s">
        <v>599</v>
      </c>
      <c r="F3657">
        <v>1.7747803709290975E-4</v>
      </c>
      <c r="G3657">
        <v>46.6</v>
      </c>
      <c r="H3657">
        <v>8.2704765285295957E-3</v>
      </c>
      <c r="I3657">
        <v>80.099999999999994</v>
      </c>
      <c r="J3657">
        <v>1.421599077114207E-2</v>
      </c>
      <c r="K3657">
        <v>63.335000000000001</v>
      </c>
      <c r="L3657">
        <v>1.124057147927944E-2</v>
      </c>
      <c r="M3657" s="41">
        <v>-1.095495093613863E-2</v>
      </c>
      <c r="N3657" s="41">
        <v>-1.9442631885950182E-6</v>
      </c>
    </row>
    <row r="3658" spans="1:14" x14ac:dyDescent="0.25">
      <c r="A3658">
        <v>7820120</v>
      </c>
      <c r="B3658" t="s">
        <v>28</v>
      </c>
      <c r="C3658" t="s">
        <v>4</v>
      </c>
      <c r="D3658" t="s">
        <v>775</v>
      </c>
      <c r="E3658" t="s">
        <v>1935</v>
      </c>
      <c r="F3658">
        <v>2.6621705563936461E-4</v>
      </c>
      <c r="G3658">
        <v>73.7</v>
      </c>
      <c r="H3658">
        <v>1.9620197000621172E-2</v>
      </c>
      <c r="I3658">
        <v>64.3</v>
      </c>
      <c r="J3658">
        <v>1.7117756677611142E-2</v>
      </c>
      <c r="K3658">
        <v>73.784999999999997</v>
      </c>
      <c r="L3658">
        <v>1.9642825450350516E-2</v>
      </c>
      <c r="M3658" s="41">
        <v>-0.18967324495315552</v>
      </c>
      <c r="N3658" s="41">
        <v>-5.0494252804993032E-5</v>
      </c>
    </row>
    <row r="3659" spans="1:14" x14ac:dyDescent="0.25">
      <c r="A3659">
        <v>7820120</v>
      </c>
      <c r="B3659" t="s">
        <v>28</v>
      </c>
      <c r="C3659" t="s">
        <v>4</v>
      </c>
      <c r="D3659" t="s">
        <v>1544</v>
      </c>
      <c r="E3659" t="s">
        <v>1765</v>
      </c>
      <c r="F3659">
        <v>8.8739018546454877E-5</v>
      </c>
      <c r="G3659">
        <v>47.1</v>
      </c>
      <c r="H3659">
        <v>4.1796077735380245E-3</v>
      </c>
      <c r="I3659">
        <v>64.400000000000006</v>
      </c>
      <c r="J3659">
        <v>5.7147927943916946E-3</v>
      </c>
      <c r="K3659">
        <v>65.775000000000006</v>
      </c>
      <c r="L3659">
        <v>5.8368089448930698E-3</v>
      </c>
      <c r="M3659" s="41">
        <v>-0.11662068963050842</v>
      </c>
      <c r="N3659" s="41">
        <v>-1.0348805540022044E-5</v>
      </c>
    </row>
    <row r="3660" spans="1:14" x14ac:dyDescent="0.25">
      <c r="A3660">
        <v>7820120</v>
      </c>
      <c r="B3660" t="s">
        <v>28</v>
      </c>
      <c r="C3660" t="s">
        <v>4</v>
      </c>
      <c r="D3660" t="s">
        <v>306</v>
      </c>
      <c r="E3660" t="s">
        <v>442</v>
      </c>
      <c r="F3660">
        <v>2.6621705563936461E-4</v>
      </c>
      <c r="G3660">
        <v>63.9</v>
      </c>
      <c r="H3660">
        <v>1.7011269855355397E-2</v>
      </c>
      <c r="I3660">
        <v>84.2</v>
      </c>
      <c r="J3660">
        <v>2.2415476084834501E-2</v>
      </c>
      <c r="K3660">
        <v>71.14</v>
      </c>
      <c r="L3660">
        <v>1.8938681338184399E-2</v>
      </c>
      <c r="M3660" s="41">
        <v>-3.380914032459259E-2</v>
      </c>
      <c r="N3660" s="41">
        <v>-9.0005697909111514E-6</v>
      </c>
    </row>
    <row r="3661" spans="1:14" x14ac:dyDescent="0.25">
      <c r="A3661">
        <v>7820120</v>
      </c>
      <c r="B3661" t="s">
        <v>28</v>
      </c>
      <c r="C3661" t="s">
        <v>4</v>
      </c>
      <c r="D3661" t="s">
        <v>306</v>
      </c>
      <c r="E3661" t="s">
        <v>443</v>
      </c>
      <c r="F3661">
        <v>4.4369509273227436E-4</v>
      </c>
      <c r="G3661">
        <v>44.9</v>
      </c>
      <c r="H3661">
        <v>1.9921909663679117E-2</v>
      </c>
      <c r="I3661">
        <v>75.900000000000006</v>
      </c>
      <c r="J3661">
        <v>3.3676457538379626E-2</v>
      </c>
      <c r="K3661">
        <v>56.58</v>
      </c>
      <c r="L3661">
        <v>2.5104268346792084E-2</v>
      </c>
      <c r="M3661" s="41">
        <v>-8.6731687188148499E-2</v>
      </c>
      <c r="N3661" s="41">
        <v>-3.848242398977216E-5</v>
      </c>
    </row>
    <row r="3662" spans="1:14" x14ac:dyDescent="0.25">
      <c r="A3662">
        <v>7820120</v>
      </c>
      <c r="B3662" t="s">
        <v>28</v>
      </c>
      <c r="C3662" t="s">
        <v>4</v>
      </c>
      <c r="D3662" t="s">
        <v>306</v>
      </c>
      <c r="E3662" t="s">
        <v>1164</v>
      </c>
      <c r="F3662">
        <v>9.7612920401100368E-4</v>
      </c>
      <c r="G3662">
        <v>60.6</v>
      </c>
      <c r="H3662">
        <v>5.9153429763066825E-2</v>
      </c>
      <c r="I3662">
        <v>83.4</v>
      </c>
      <c r="J3662">
        <v>8.1409175614517715E-2</v>
      </c>
      <c r="K3662">
        <v>78.27000000000001</v>
      </c>
      <c r="L3662">
        <v>7.6401632797941266E-2</v>
      </c>
      <c r="M3662" s="41">
        <v>1.5645533800125122E-2</v>
      </c>
      <c r="N3662" s="41">
        <v>1.5272062454643388E-5</v>
      </c>
    </row>
    <row r="3663" spans="1:14" x14ac:dyDescent="0.25">
      <c r="A3663">
        <v>7820120</v>
      </c>
      <c r="B3663" t="s">
        <v>28</v>
      </c>
      <c r="C3663" t="s">
        <v>4</v>
      </c>
      <c r="D3663" t="s">
        <v>306</v>
      </c>
      <c r="E3663" t="s">
        <v>444</v>
      </c>
      <c r="F3663">
        <v>6.2117312982518417E-4</v>
      </c>
      <c r="G3663">
        <v>62.7</v>
      </c>
      <c r="H3663">
        <v>3.8947555240039046E-2</v>
      </c>
      <c r="I3663">
        <v>87</v>
      </c>
      <c r="J3663">
        <v>5.404206229479102E-2</v>
      </c>
      <c r="K3663">
        <v>73.954999999999998</v>
      </c>
      <c r="L3663">
        <v>4.5938858816221492E-2</v>
      </c>
      <c r="M3663" s="41">
        <v>-9.9968705326318741E-3</v>
      </c>
      <c r="N3663" s="41">
        <v>-6.2097873572120971E-6</v>
      </c>
    </row>
    <row r="3664" spans="1:14" x14ac:dyDescent="0.25">
      <c r="A3664">
        <v>7820120</v>
      </c>
      <c r="B3664" t="s">
        <v>28</v>
      </c>
      <c r="C3664" t="s">
        <v>4</v>
      </c>
      <c r="D3664" t="s">
        <v>306</v>
      </c>
      <c r="E3664" t="s">
        <v>445</v>
      </c>
      <c r="F3664">
        <v>4.4369509273227436E-4</v>
      </c>
      <c r="G3664">
        <v>73.5</v>
      </c>
      <c r="H3664">
        <v>3.2611589315822163E-2</v>
      </c>
      <c r="I3664">
        <v>94.1</v>
      </c>
      <c r="J3664">
        <v>4.1751708226107014E-2</v>
      </c>
      <c r="K3664">
        <v>81.760000000000005</v>
      </c>
      <c r="L3664">
        <v>3.6276510781790755E-2</v>
      </c>
      <c r="M3664" s="41">
        <v>4.2371716350317001E-2</v>
      </c>
      <c r="N3664" s="41">
        <v>1.8800122615279529E-5</v>
      </c>
    </row>
    <row r="3665" spans="1:14" x14ac:dyDescent="0.25">
      <c r="A3665">
        <v>7820120</v>
      </c>
      <c r="B3665" t="s">
        <v>28</v>
      </c>
      <c r="C3665" t="s">
        <v>4</v>
      </c>
      <c r="D3665" t="s">
        <v>306</v>
      </c>
      <c r="E3665" t="s">
        <v>1165</v>
      </c>
      <c r="F3665">
        <v>2.6621705563936461E-4</v>
      </c>
      <c r="G3665">
        <v>54.8</v>
      </c>
      <c r="H3665">
        <v>1.4588694649037179E-2</v>
      </c>
      <c r="I3665">
        <v>87.1</v>
      </c>
      <c r="J3665">
        <v>2.3187505546188654E-2</v>
      </c>
      <c r="K3665">
        <v>76.91</v>
      </c>
      <c r="L3665">
        <v>2.0474753749223532E-2</v>
      </c>
      <c r="M3665" s="41">
        <v>1.5558231621980667E-2</v>
      </c>
      <c r="N3665" s="41">
        <v>4.1418666133589489E-6</v>
      </c>
    </row>
    <row r="3666" spans="1:14" x14ac:dyDescent="0.25">
      <c r="A3666">
        <v>7820120</v>
      </c>
      <c r="B3666" t="s">
        <v>28</v>
      </c>
      <c r="C3666" t="s">
        <v>4</v>
      </c>
      <c r="D3666" t="s">
        <v>306</v>
      </c>
      <c r="E3666" t="s">
        <v>446</v>
      </c>
      <c r="F3666">
        <v>8.8739018546454877E-5</v>
      </c>
      <c r="G3666">
        <v>51.4</v>
      </c>
      <c r="H3666">
        <v>4.5611855532877808E-3</v>
      </c>
      <c r="I3666">
        <v>74.400000000000006</v>
      </c>
      <c r="J3666">
        <v>6.6021829798562437E-3</v>
      </c>
      <c r="K3666">
        <v>63.814999999999998</v>
      </c>
      <c r="L3666">
        <v>5.662880468542018E-3</v>
      </c>
      <c r="M3666" s="41">
        <v>-6.1978988349437714E-2</v>
      </c>
      <c r="N3666" s="41">
        <v>-5.4999545966312639E-6</v>
      </c>
    </row>
    <row r="3667" spans="1:14" x14ac:dyDescent="0.25">
      <c r="A3667">
        <v>7820120</v>
      </c>
      <c r="B3667" t="s">
        <v>28</v>
      </c>
      <c r="C3667" t="s">
        <v>4</v>
      </c>
      <c r="D3667" t="s">
        <v>306</v>
      </c>
      <c r="E3667" t="s">
        <v>447</v>
      </c>
      <c r="F3667">
        <v>5.3243411127872921E-4</v>
      </c>
      <c r="G3667">
        <v>47.5</v>
      </c>
      <c r="H3667">
        <v>2.5290620285739637E-2</v>
      </c>
      <c r="I3667">
        <v>82.1</v>
      </c>
      <c r="J3667">
        <v>4.3712840535983663E-2</v>
      </c>
      <c r="K3667">
        <v>67.724999999999994</v>
      </c>
      <c r="L3667">
        <v>3.6059100186351931E-2</v>
      </c>
      <c r="M3667" s="41">
        <v>-3.9727065712213516E-2</v>
      </c>
      <c r="N3667" s="41">
        <v>-2.1152044926194079E-5</v>
      </c>
    </row>
    <row r="3668" spans="1:14" x14ac:dyDescent="0.25">
      <c r="A3668">
        <v>7820120</v>
      </c>
      <c r="B3668" t="s">
        <v>28</v>
      </c>
      <c r="C3668" t="s">
        <v>4</v>
      </c>
      <c r="D3668" t="s">
        <v>306</v>
      </c>
      <c r="E3668" t="s">
        <v>1936</v>
      </c>
      <c r="F3668">
        <v>4.4369509273227436E-4</v>
      </c>
      <c r="G3668">
        <v>57.6</v>
      </c>
      <c r="H3668">
        <v>2.5556837341379004E-2</v>
      </c>
      <c r="I3668">
        <v>82.7</v>
      </c>
      <c r="J3668">
        <v>3.6693584168959091E-2</v>
      </c>
      <c r="K3668">
        <v>74.385000000000005</v>
      </c>
      <c r="L3668">
        <v>3.3004259472890228E-2</v>
      </c>
      <c r="M3668" s="41">
        <v>-2.8167461976408958E-2</v>
      </c>
      <c r="N3668" s="41">
        <v>-1.2497764653655585E-5</v>
      </c>
    </row>
    <row r="3669" spans="1:14" x14ac:dyDescent="0.25">
      <c r="A3669">
        <v>7820120</v>
      </c>
      <c r="B3669" t="s">
        <v>28</v>
      </c>
      <c r="C3669" t="s">
        <v>4</v>
      </c>
      <c r="D3669" t="s">
        <v>306</v>
      </c>
      <c r="E3669" t="s">
        <v>448</v>
      </c>
      <c r="F3669">
        <v>1.7747803709290975E-4</v>
      </c>
      <c r="G3669">
        <v>76.3</v>
      </c>
      <c r="H3669">
        <v>1.3541574230189014E-2</v>
      </c>
      <c r="I3669">
        <v>89.4</v>
      </c>
      <c r="J3669">
        <v>1.5866536516106134E-2</v>
      </c>
      <c r="K3669">
        <v>82.86999999999999</v>
      </c>
      <c r="L3669">
        <v>1.470760493388943E-2</v>
      </c>
      <c r="M3669" s="41">
        <v>4.0663987398147583E-2</v>
      </c>
      <c r="N3669" s="41">
        <v>7.2169646637940518E-6</v>
      </c>
    </row>
    <row r="3670" spans="1:14" x14ac:dyDescent="0.25">
      <c r="A3670">
        <v>7820120</v>
      </c>
      <c r="B3670" t="s">
        <v>28</v>
      </c>
      <c r="C3670" t="s">
        <v>4</v>
      </c>
      <c r="D3670" t="s">
        <v>306</v>
      </c>
      <c r="E3670" t="s">
        <v>449</v>
      </c>
      <c r="F3670">
        <v>3.5495607418581951E-4</v>
      </c>
      <c r="G3670">
        <v>63.3</v>
      </c>
      <c r="H3670">
        <v>2.2468719495962373E-2</v>
      </c>
      <c r="I3670">
        <v>88.5</v>
      </c>
      <c r="J3670">
        <v>3.1413612565445025E-2</v>
      </c>
      <c r="K3670">
        <v>81.564999999999998</v>
      </c>
      <c r="L3670">
        <v>2.8951992190966367E-2</v>
      </c>
      <c r="M3670" s="41">
        <v>3.9333876222372055E-2</v>
      </c>
      <c r="N3670" s="41">
        <v>1.3961798286404137E-5</v>
      </c>
    </row>
    <row r="3671" spans="1:14" x14ac:dyDescent="0.25">
      <c r="A3671">
        <v>7820120</v>
      </c>
      <c r="B3671" t="s">
        <v>28</v>
      </c>
      <c r="C3671" t="s">
        <v>4</v>
      </c>
      <c r="D3671" t="s">
        <v>306</v>
      </c>
      <c r="E3671" t="s">
        <v>450</v>
      </c>
      <c r="F3671">
        <v>5.3243411127872921E-4</v>
      </c>
      <c r="G3671">
        <v>52.1</v>
      </c>
      <c r="H3671">
        <v>2.7739817197621794E-2</v>
      </c>
      <c r="I3671">
        <v>83.4</v>
      </c>
      <c r="J3671">
        <v>4.4405004880646019E-2</v>
      </c>
      <c r="K3671">
        <v>65.260000000000005</v>
      </c>
      <c r="L3671">
        <v>3.4746650102049872E-2</v>
      </c>
      <c r="M3671" s="41">
        <v>4.1544027626514435E-3</v>
      </c>
      <c r="N3671" s="41">
        <v>2.2119457428262189E-6</v>
      </c>
    </row>
    <row r="3672" spans="1:14" x14ac:dyDescent="0.25">
      <c r="A3672">
        <v>7820120</v>
      </c>
      <c r="B3672" t="s">
        <v>28</v>
      </c>
      <c r="C3672" t="s">
        <v>4</v>
      </c>
      <c r="D3672" t="s">
        <v>306</v>
      </c>
      <c r="E3672" t="s">
        <v>451</v>
      </c>
      <c r="F3672">
        <v>3.5495607418581951E-4</v>
      </c>
      <c r="G3672">
        <v>94.5</v>
      </c>
      <c r="H3672">
        <v>3.3543349010559942E-2</v>
      </c>
      <c r="I3672">
        <v>91.6</v>
      </c>
      <c r="J3672">
        <v>3.2513976395421064E-2</v>
      </c>
      <c r="K3672">
        <v>90.015000000000001</v>
      </c>
      <c r="L3672">
        <v>3.1951371017836544E-2</v>
      </c>
      <c r="M3672" s="41">
        <v>5.0173491239547729E-2</v>
      </c>
      <c r="N3672" s="41">
        <v>1.7809385478586468E-5</v>
      </c>
    </row>
    <row r="3673" spans="1:14" x14ac:dyDescent="0.25">
      <c r="A3673">
        <v>7820120</v>
      </c>
      <c r="B3673" t="s">
        <v>28</v>
      </c>
      <c r="C3673" t="s">
        <v>4</v>
      </c>
      <c r="D3673" t="s">
        <v>306</v>
      </c>
      <c r="E3673" t="s">
        <v>1166</v>
      </c>
      <c r="F3673">
        <v>1.7747803709290975E-4</v>
      </c>
      <c r="G3673">
        <v>88.3</v>
      </c>
      <c r="H3673">
        <v>1.5671310675303932E-2</v>
      </c>
      <c r="I3673">
        <v>95.3</v>
      </c>
      <c r="J3673">
        <v>1.6913656934954301E-2</v>
      </c>
      <c r="K3673">
        <v>83.800000000000011</v>
      </c>
      <c r="L3673">
        <v>1.487265950838584E-2</v>
      </c>
      <c r="M3673" s="41">
        <v>0.11381632834672928</v>
      </c>
      <c r="N3673" s="41">
        <v>2.0199898544099614E-5</v>
      </c>
    </row>
    <row r="3674" spans="1:14" x14ac:dyDescent="0.25">
      <c r="A3674">
        <v>7820120</v>
      </c>
      <c r="B3674" t="s">
        <v>28</v>
      </c>
      <c r="C3674" t="s">
        <v>4</v>
      </c>
      <c r="D3674" t="s">
        <v>306</v>
      </c>
      <c r="E3674" t="s">
        <v>1937</v>
      </c>
      <c r="F3674">
        <v>6.2117312982518417E-4</v>
      </c>
      <c r="G3674">
        <v>92.3</v>
      </c>
      <c r="H3674">
        <v>5.7334279882864499E-2</v>
      </c>
      <c r="I3674">
        <v>85.2</v>
      </c>
      <c r="J3674">
        <v>5.2923950661105695E-2</v>
      </c>
      <c r="K3674">
        <v>87.365000000000009</v>
      </c>
      <c r="L3674">
        <v>5.4268790487177219E-2</v>
      </c>
      <c r="M3674" s="41">
        <v>-5.0250954926013947E-2</v>
      </c>
      <c r="N3674" s="41">
        <v>-3.1214542948096337E-5</v>
      </c>
    </row>
    <row r="3675" spans="1:14" x14ac:dyDescent="0.25">
      <c r="A3675">
        <v>7820120</v>
      </c>
      <c r="B3675" t="s">
        <v>28</v>
      </c>
      <c r="C3675" t="s">
        <v>4</v>
      </c>
      <c r="D3675" t="s">
        <v>306</v>
      </c>
      <c r="E3675" t="s">
        <v>452</v>
      </c>
      <c r="F3675">
        <v>7.9865116691809387E-4</v>
      </c>
      <c r="G3675">
        <v>55.8</v>
      </c>
      <c r="H3675">
        <v>4.4564735114029634E-2</v>
      </c>
      <c r="I3675">
        <v>82.3</v>
      </c>
      <c r="J3675">
        <v>6.5728991037359116E-2</v>
      </c>
      <c r="K3675">
        <v>66.474999999999994</v>
      </c>
      <c r="L3675">
        <v>5.3090336320880283E-2</v>
      </c>
      <c r="M3675" s="41">
        <v>-3.0044306069612503E-2</v>
      </c>
      <c r="N3675" s="41">
        <v>-2.3994920101740394E-5</v>
      </c>
    </row>
    <row r="3676" spans="1:14" x14ac:dyDescent="0.25">
      <c r="A3676">
        <v>7820120</v>
      </c>
      <c r="B3676" t="s">
        <v>28</v>
      </c>
      <c r="C3676" t="s">
        <v>4</v>
      </c>
      <c r="D3676" t="s">
        <v>306</v>
      </c>
      <c r="E3676" t="s">
        <v>453</v>
      </c>
      <c r="F3676">
        <v>7.0991214837163902E-4</v>
      </c>
      <c r="G3676">
        <v>56.4</v>
      </c>
      <c r="H3676">
        <v>4.0039045168160439E-2</v>
      </c>
      <c r="I3676">
        <v>90.6</v>
      </c>
      <c r="J3676">
        <v>6.4318040642470486E-2</v>
      </c>
      <c r="K3676">
        <v>72.715000000000003</v>
      </c>
      <c r="L3676">
        <v>5.1621261868843735E-2</v>
      </c>
      <c r="M3676" s="41">
        <v>5.0869029015302658E-2</v>
      </c>
      <c r="N3676" s="41">
        <v>3.611254167383275E-5</v>
      </c>
    </row>
    <row r="3677" spans="1:14" x14ac:dyDescent="0.25">
      <c r="A3677">
        <v>7820120</v>
      </c>
      <c r="B3677" t="s">
        <v>28</v>
      </c>
      <c r="C3677" t="s">
        <v>4</v>
      </c>
      <c r="D3677" t="s">
        <v>306</v>
      </c>
      <c r="E3677" t="s">
        <v>454</v>
      </c>
      <c r="F3677">
        <v>7.0991214837163902E-4</v>
      </c>
      <c r="G3677">
        <v>82.3</v>
      </c>
      <c r="H3677">
        <v>5.8425769810985892E-2</v>
      </c>
      <c r="I3677">
        <v>90.2</v>
      </c>
      <c r="J3677">
        <v>6.4034075783121841E-2</v>
      </c>
      <c r="K3677">
        <v>81.465000000000003</v>
      </c>
      <c r="L3677">
        <v>5.7832993167095573E-2</v>
      </c>
      <c r="M3677" s="41">
        <v>6.7903297021985054E-3</v>
      </c>
      <c r="N3677" s="41">
        <v>4.8205375470394927E-6</v>
      </c>
    </row>
    <row r="3678" spans="1:14" x14ac:dyDescent="0.25">
      <c r="A3678">
        <v>7820120</v>
      </c>
      <c r="B3678" t="s">
        <v>28</v>
      </c>
      <c r="C3678" t="s">
        <v>4</v>
      </c>
      <c r="D3678" t="s">
        <v>306</v>
      </c>
      <c r="E3678" t="s">
        <v>455</v>
      </c>
      <c r="F3678">
        <v>6.2117312982518417E-4</v>
      </c>
      <c r="G3678">
        <v>60.2</v>
      </c>
      <c r="H3678">
        <v>3.7394622415476086E-2</v>
      </c>
      <c r="I3678">
        <v>88.9</v>
      </c>
      <c r="J3678">
        <v>5.5222291241458873E-2</v>
      </c>
      <c r="K3678">
        <v>71.05</v>
      </c>
      <c r="L3678">
        <v>4.4134350874079332E-2</v>
      </c>
      <c r="M3678" s="41">
        <v>1.1985690332949162E-2</v>
      </c>
      <c r="N3678" s="41">
        <v>7.4451887772334844E-6</v>
      </c>
    </row>
    <row r="3679" spans="1:14" x14ac:dyDescent="0.25">
      <c r="A3679">
        <v>7820120</v>
      </c>
      <c r="B3679" t="s">
        <v>28</v>
      </c>
      <c r="C3679" t="s">
        <v>4</v>
      </c>
      <c r="D3679" t="s">
        <v>306</v>
      </c>
      <c r="E3679" t="s">
        <v>456</v>
      </c>
      <c r="F3679">
        <v>8.8739018546454877E-5</v>
      </c>
      <c r="G3679">
        <v>63.2</v>
      </c>
      <c r="H3679">
        <v>5.6083059721359482E-3</v>
      </c>
      <c r="I3679">
        <v>90.4</v>
      </c>
      <c r="J3679">
        <v>8.0220072765995222E-3</v>
      </c>
      <c r="K3679">
        <v>76.704999999999998</v>
      </c>
      <c r="L3679">
        <v>6.8067264176058214E-3</v>
      </c>
      <c r="M3679" s="41">
        <v>7.0256784558296204E-2</v>
      </c>
      <c r="N3679" s="41">
        <v>6.2345181079329313E-6</v>
      </c>
    </row>
    <row r="3680" spans="1:14" x14ac:dyDescent="0.25">
      <c r="A3680">
        <v>7820120</v>
      </c>
      <c r="B3680" t="s">
        <v>28</v>
      </c>
      <c r="C3680" t="s">
        <v>4</v>
      </c>
      <c r="D3680" t="s">
        <v>306</v>
      </c>
      <c r="E3680" t="s">
        <v>1167</v>
      </c>
      <c r="F3680">
        <v>2.6621705563936461E-4</v>
      </c>
      <c r="G3680">
        <v>96.4</v>
      </c>
      <c r="H3680">
        <v>2.5663324163634749E-2</v>
      </c>
      <c r="I3680">
        <v>88.8</v>
      </c>
      <c r="J3680">
        <v>2.3640074540775578E-2</v>
      </c>
      <c r="K3680">
        <v>91.274999999999991</v>
      </c>
      <c r="L3680">
        <v>2.4298961753483003E-2</v>
      </c>
      <c r="M3680" s="41">
        <v>7.6874615624547005E-3</v>
      </c>
      <c r="N3680" s="41">
        <v>2.0465333824974798E-6</v>
      </c>
    </row>
    <row r="3681" spans="1:14" x14ac:dyDescent="0.25">
      <c r="A3681">
        <v>7820120</v>
      </c>
      <c r="B3681" t="s">
        <v>28</v>
      </c>
      <c r="C3681" t="s">
        <v>4</v>
      </c>
      <c r="D3681" t="s">
        <v>306</v>
      </c>
      <c r="E3681" t="s">
        <v>457</v>
      </c>
      <c r="F3681">
        <v>4.4369509273227436E-4</v>
      </c>
      <c r="G3681">
        <v>67.5</v>
      </c>
      <c r="H3681">
        <v>2.9949418759428519E-2</v>
      </c>
      <c r="I3681">
        <v>84.9</v>
      </c>
      <c r="J3681">
        <v>3.7669713372970093E-2</v>
      </c>
      <c r="K3681">
        <v>79.064999999999998</v>
      </c>
      <c r="L3681">
        <v>3.5080752506877269E-2</v>
      </c>
      <c r="M3681" s="41">
        <v>-1.2538067996501923E-2</v>
      </c>
      <c r="N3681" s="41">
        <v>-5.5630792423914817E-6</v>
      </c>
    </row>
    <row r="3682" spans="1:14" x14ac:dyDescent="0.25">
      <c r="A3682">
        <v>7820120</v>
      </c>
      <c r="B3682" t="s">
        <v>28</v>
      </c>
      <c r="C3682" t="s">
        <v>4</v>
      </c>
      <c r="D3682" t="s">
        <v>306</v>
      </c>
      <c r="E3682" t="s">
        <v>1168</v>
      </c>
      <c r="F3682">
        <v>1.7747803709290975E-4</v>
      </c>
      <c r="G3682">
        <v>87.7</v>
      </c>
      <c r="H3682">
        <v>1.5564823853048186E-2</v>
      </c>
      <c r="I3682">
        <v>92.4</v>
      </c>
      <c r="J3682">
        <v>1.6398970627384862E-2</v>
      </c>
      <c r="K3682">
        <v>83.240000000000009</v>
      </c>
      <c r="L3682">
        <v>1.477327180761381E-2</v>
      </c>
      <c r="M3682" s="41">
        <v>7.483326643705368E-2</v>
      </c>
      <c r="N3682" s="41">
        <v>1.3281261236499011E-5</v>
      </c>
    </row>
    <row r="3683" spans="1:14" x14ac:dyDescent="0.25">
      <c r="A3683">
        <v>7820120</v>
      </c>
      <c r="B3683" t="s">
        <v>28</v>
      </c>
      <c r="C3683" t="s">
        <v>4</v>
      </c>
      <c r="D3683" t="s">
        <v>306</v>
      </c>
      <c r="E3683" t="s">
        <v>458</v>
      </c>
      <c r="F3683">
        <v>4.4369509273227436E-4</v>
      </c>
      <c r="G3683">
        <v>50.8</v>
      </c>
      <c r="H3683">
        <v>2.2539710710799535E-2</v>
      </c>
      <c r="I3683">
        <v>85.3</v>
      </c>
      <c r="J3683">
        <v>3.7847191410063E-2</v>
      </c>
      <c r="K3683">
        <v>71.155000000000001</v>
      </c>
      <c r="L3683">
        <v>3.157112432336498E-2</v>
      </c>
      <c r="M3683" s="41">
        <v>6.9059208035469055E-3</v>
      </c>
      <c r="N3683" s="41">
        <v>3.0641231713314871E-6</v>
      </c>
    </row>
    <row r="3684" spans="1:14" x14ac:dyDescent="0.25">
      <c r="A3684">
        <v>7820120</v>
      </c>
      <c r="B3684" t="s">
        <v>28</v>
      </c>
      <c r="C3684" t="s">
        <v>4</v>
      </c>
      <c r="D3684" t="s">
        <v>306</v>
      </c>
      <c r="E3684" t="s">
        <v>1169</v>
      </c>
      <c r="F3684">
        <v>8.8739018546454877E-5</v>
      </c>
      <c r="G3684">
        <v>90.5</v>
      </c>
      <c r="H3684">
        <v>8.0308811784541665E-3</v>
      </c>
      <c r="I3684">
        <v>94.4</v>
      </c>
      <c r="J3684">
        <v>8.3769633507853412E-3</v>
      </c>
      <c r="K3684">
        <v>93.13</v>
      </c>
      <c r="L3684">
        <v>8.264264797231342E-3</v>
      </c>
      <c r="M3684" s="41">
        <v>0.13484935462474823</v>
      </c>
      <c r="N3684" s="41">
        <v>1.1966399381023004E-5</v>
      </c>
    </row>
    <row r="3685" spans="1:14" x14ac:dyDescent="0.25">
      <c r="A3685">
        <v>7820120</v>
      </c>
      <c r="B3685" t="s">
        <v>28</v>
      </c>
      <c r="C3685" t="s">
        <v>4</v>
      </c>
      <c r="D3685" t="s">
        <v>306</v>
      </c>
      <c r="E3685" t="s">
        <v>1938</v>
      </c>
      <c r="F3685">
        <v>4.4369509273227436E-4</v>
      </c>
      <c r="G3685">
        <v>90.9</v>
      </c>
      <c r="H3685">
        <v>4.0331883929363745E-2</v>
      </c>
      <c r="I3685">
        <v>84</v>
      </c>
      <c r="J3685">
        <v>3.7270387789511049E-2</v>
      </c>
      <c r="K3685">
        <v>87.570000000000007</v>
      </c>
      <c r="L3685">
        <v>3.8854379270565266E-2</v>
      </c>
      <c r="M3685" s="41">
        <v>-6.9826887920498848E-3</v>
      </c>
      <c r="N3685" s="41">
        <v>-3.0981847511091865E-6</v>
      </c>
    </row>
    <row r="3686" spans="1:14" x14ac:dyDescent="0.25">
      <c r="A3686">
        <v>7820120</v>
      </c>
      <c r="B3686" t="s">
        <v>28</v>
      </c>
      <c r="C3686" t="s">
        <v>4</v>
      </c>
      <c r="D3686" t="s">
        <v>306</v>
      </c>
      <c r="E3686" t="s">
        <v>459</v>
      </c>
      <c r="F3686">
        <v>2.6621705563936461E-4</v>
      </c>
      <c r="G3686">
        <v>43.3</v>
      </c>
      <c r="H3686">
        <v>1.1527198509184487E-2</v>
      </c>
      <c r="I3686">
        <v>66</v>
      </c>
      <c r="J3686">
        <v>1.7570325672198062E-2</v>
      </c>
      <c r="K3686">
        <v>52.82</v>
      </c>
      <c r="L3686">
        <v>1.4061584878871238E-2</v>
      </c>
      <c r="M3686" s="41">
        <v>-0.17316544055938721</v>
      </c>
      <c r="N3686" s="41">
        <v>-4.6099593724213471E-5</v>
      </c>
    </row>
    <row r="3687" spans="1:14" x14ac:dyDescent="0.25">
      <c r="A3687">
        <v>7820120</v>
      </c>
      <c r="B3687" t="s">
        <v>28</v>
      </c>
      <c r="C3687" t="s">
        <v>4</v>
      </c>
      <c r="D3687" t="s">
        <v>306</v>
      </c>
      <c r="E3687" t="s">
        <v>461</v>
      </c>
      <c r="F3687">
        <v>1.7747803709290975E-4</v>
      </c>
      <c r="G3687">
        <v>69.900000000000006</v>
      </c>
      <c r="H3687">
        <v>1.2405714792794393E-2</v>
      </c>
      <c r="I3687">
        <v>81.900000000000006</v>
      </c>
      <c r="J3687">
        <v>1.453545123790931E-2</v>
      </c>
      <c r="K3687">
        <v>76.195000000000007</v>
      </c>
      <c r="L3687">
        <v>1.352293903629426E-2</v>
      </c>
      <c r="M3687" s="41">
        <v>-4.4438976794481277E-2</v>
      </c>
      <c r="N3687" s="41">
        <v>-7.8869423719019032E-6</v>
      </c>
    </row>
    <row r="3688" spans="1:14" x14ac:dyDescent="0.25">
      <c r="A3688">
        <v>7820120</v>
      </c>
      <c r="B3688" t="s">
        <v>28</v>
      </c>
      <c r="C3688" t="s">
        <v>4</v>
      </c>
      <c r="D3688" t="s">
        <v>306</v>
      </c>
      <c r="E3688" t="s">
        <v>462</v>
      </c>
      <c r="F3688">
        <v>8.8739018546454877E-5</v>
      </c>
      <c r="G3688">
        <v>79.400000000000006</v>
      </c>
      <c r="H3688">
        <v>7.0458780725885179E-3</v>
      </c>
      <c r="I3688">
        <v>84.7</v>
      </c>
      <c r="J3688">
        <v>7.5161948708847284E-3</v>
      </c>
      <c r="K3688">
        <v>75.445000000000007</v>
      </c>
      <c r="L3688">
        <v>6.6949152542372893E-3</v>
      </c>
      <c r="M3688" s="41">
        <v>3.0094513669610023E-2</v>
      </c>
      <c r="N3688" s="41">
        <v>2.6705576066740638E-6</v>
      </c>
    </row>
    <row r="3689" spans="1:14" x14ac:dyDescent="0.25">
      <c r="A3689">
        <v>7820120</v>
      </c>
      <c r="B3689" t="s">
        <v>28</v>
      </c>
      <c r="C3689" t="s">
        <v>4</v>
      </c>
      <c r="D3689" t="s">
        <v>306</v>
      </c>
      <c r="E3689" t="s">
        <v>464</v>
      </c>
      <c r="F3689">
        <v>8.8739018546454877E-5</v>
      </c>
      <c r="G3689">
        <v>47.3</v>
      </c>
      <c r="H3689">
        <v>4.1973555772473158E-3</v>
      </c>
      <c r="I3689">
        <v>86.6</v>
      </c>
      <c r="J3689">
        <v>7.6847990061229918E-3</v>
      </c>
      <c r="K3689">
        <v>73.97</v>
      </c>
      <c r="L3689">
        <v>6.5640252018812672E-3</v>
      </c>
      <c r="M3689" s="41">
        <v>-1.2942865490913391E-2</v>
      </c>
      <c r="N3689" s="41">
        <v>-1.1485371808424343E-6</v>
      </c>
    </row>
    <row r="3690" spans="1:14" x14ac:dyDescent="0.25">
      <c r="A3690">
        <v>7820120</v>
      </c>
      <c r="B3690" t="s">
        <v>28</v>
      </c>
      <c r="C3690" t="s">
        <v>4</v>
      </c>
      <c r="D3690" t="s">
        <v>306</v>
      </c>
      <c r="E3690" t="s">
        <v>465</v>
      </c>
      <c r="F3690">
        <v>7.9865116691809387E-4</v>
      </c>
      <c r="G3690">
        <v>99.9</v>
      </c>
      <c r="H3690">
        <v>7.978525157511758E-2</v>
      </c>
      <c r="I3690">
        <v>100</v>
      </c>
      <c r="J3690">
        <v>7.9865116691809387E-2</v>
      </c>
      <c r="K3690">
        <v>97.860000000000014</v>
      </c>
      <c r="L3690">
        <v>7.8156003194604681E-2</v>
      </c>
      <c r="M3690" s="41">
        <v>0.19248506426811218</v>
      </c>
      <c r="N3690" s="41">
        <v>1.537284211920321E-4</v>
      </c>
    </row>
    <row r="3691" spans="1:14" x14ac:dyDescent="0.25">
      <c r="A3691">
        <v>7820120</v>
      </c>
      <c r="B3691" t="s">
        <v>28</v>
      </c>
      <c r="C3691" t="s">
        <v>4</v>
      </c>
      <c r="D3691" t="s">
        <v>306</v>
      </c>
      <c r="E3691" t="s">
        <v>466</v>
      </c>
      <c r="F3691">
        <v>1.7747803709290975E-4</v>
      </c>
      <c r="G3691">
        <v>75.099999999999994</v>
      </c>
      <c r="H3691">
        <v>1.3328600585677522E-2</v>
      </c>
      <c r="I3691">
        <v>84.7</v>
      </c>
      <c r="J3691">
        <v>1.5032389741769457E-2</v>
      </c>
      <c r="K3691">
        <v>81.975000000000009</v>
      </c>
      <c r="L3691">
        <v>1.4548762090691279E-2</v>
      </c>
      <c r="M3691" s="41">
        <v>-4.364791139960289E-2</v>
      </c>
      <c r="N3691" s="41">
        <v>-7.7465456384067597E-6</v>
      </c>
    </row>
    <row r="3692" spans="1:14" x14ac:dyDescent="0.25">
      <c r="A3692">
        <v>7820120</v>
      </c>
      <c r="B3692" t="s">
        <v>28</v>
      </c>
      <c r="C3692" t="s">
        <v>4</v>
      </c>
      <c r="D3692" t="s">
        <v>306</v>
      </c>
      <c r="E3692" t="s">
        <v>467</v>
      </c>
      <c r="F3692">
        <v>2.6621705563936461E-4</v>
      </c>
      <c r="G3692">
        <v>56.3</v>
      </c>
      <c r="H3692">
        <v>1.4988020232496227E-2</v>
      </c>
      <c r="I3692">
        <v>71.5</v>
      </c>
      <c r="J3692">
        <v>1.9034519478214568E-2</v>
      </c>
      <c r="K3692">
        <v>59.67499999999999</v>
      </c>
      <c r="L3692">
        <v>1.5886502795279079E-2</v>
      </c>
      <c r="M3692" s="41">
        <v>-0.10290546715259552</v>
      </c>
      <c r="N3692" s="41">
        <v>-2.7395190474557328E-5</v>
      </c>
    </row>
    <row r="3693" spans="1:14" x14ac:dyDescent="0.25">
      <c r="A3693">
        <v>7820120</v>
      </c>
      <c r="B3693" t="s">
        <v>28</v>
      </c>
      <c r="C3693" t="s">
        <v>4</v>
      </c>
      <c r="D3693" t="s">
        <v>306</v>
      </c>
      <c r="E3693" t="s">
        <v>468</v>
      </c>
      <c r="F3693">
        <v>2.6621705563936461E-4</v>
      </c>
      <c r="G3693">
        <v>58.1</v>
      </c>
      <c r="H3693">
        <v>1.5467210932647083E-2</v>
      </c>
      <c r="I3693">
        <v>81.599999999999994</v>
      </c>
      <c r="J3693">
        <v>2.1723311740172151E-2</v>
      </c>
      <c r="K3693">
        <v>68.634999999999991</v>
      </c>
      <c r="L3693">
        <v>1.8271807613807787E-2</v>
      </c>
      <c r="M3693" s="41">
        <v>-5.0514023751020432E-2</v>
      </c>
      <c r="N3693" s="41">
        <v>-1.3447694671493592E-5</v>
      </c>
    </row>
    <row r="3694" spans="1:14" x14ac:dyDescent="0.25">
      <c r="A3694">
        <v>7820120</v>
      </c>
      <c r="B3694" t="s">
        <v>28</v>
      </c>
      <c r="C3694" t="s">
        <v>4</v>
      </c>
      <c r="D3694" t="s">
        <v>306</v>
      </c>
      <c r="E3694" t="s">
        <v>469</v>
      </c>
      <c r="F3694">
        <v>8.8739018546454877E-5</v>
      </c>
      <c r="G3694">
        <v>80.599999999999994</v>
      </c>
      <c r="H3694">
        <v>7.1523648948442625E-3</v>
      </c>
      <c r="I3694">
        <v>82.4</v>
      </c>
      <c r="J3694">
        <v>7.3120951282278825E-3</v>
      </c>
      <c r="K3694">
        <v>85.38</v>
      </c>
      <c r="L3694">
        <v>7.5765374034963175E-3</v>
      </c>
      <c r="M3694" s="41">
        <v>-4.8158068209886551E-2</v>
      </c>
      <c r="N3694" s="41">
        <v>-4.2734997080385621E-6</v>
      </c>
    </row>
    <row r="3695" spans="1:14" x14ac:dyDescent="0.25">
      <c r="A3695">
        <v>7820120</v>
      </c>
      <c r="B3695" t="s">
        <v>28</v>
      </c>
      <c r="C3695" t="s">
        <v>4</v>
      </c>
      <c r="D3695" t="s">
        <v>306</v>
      </c>
      <c r="E3695" t="s">
        <v>1171</v>
      </c>
      <c r="F3695">
        <v>6.2117312982518417E-4</v>
      </c>
      <c r="G3695">
        <v>43.5</v>
      </c>
      <c r="H3695">
        <v>2.702103114739551E-2</v>
      </c>
      <c r="I3695">
        <v>82.4</v>
      </c>
      <c r="J3695">
        <v>5.1184665897595176E-2</v>
      </c>
      <c r="K3695">
        <v>65.34</v>
      </c>
      <c r="L3695">
        <v>4.0587452302777535E-2</v>
      </c>
      <c r="M3695" s="41">
        <v>-7.0411358028650284E-3</v>
      </c>
      <c r="N3695" s="41">
        <v>-4.3737643641898305E-6</v>
      </c>
    </row>
    <row r="3696" spans="1:14" x14ac:dyDescent="0.25">
      <c r="A3696">
        <v>7820120</v>
      </c>
      <c r="B3696" t="s">
        <v>28</v>
      </c>
      <c r="C3696" t="s">
        <v>4</v>
      </c>
      <c r="D3696" t="s">
        <v>306</v>
      </c>
      <c r="E3696" t="s">
        <v>470</v>
      </c>
      <c r="F3696">
        <v>7.0991214837163902E-4</v>
      </c>
      <c r="G3696">
        <v>56.8</v>
      </c>
      <c r="H3696">
        <v>4.0323010027509092E-2</v>
      </c>
      <c r="I3696">
        <v>81.900000000000006</v>
      </c>
      <c r="J3696">
        <v>5.814180495163724E-2</v>
      </c>
      <c r="K3696">
        <v>69.644999999999996</v>
      </c>
      <c r="L3696">
        <v>4.9441831573342795E-2</v>
      </c>
      <c r="M3696" s="41">
        <v>5.9297974221408367E-3</v>
      </c>
      <c r="N3696" s="41">
        <v>4.2096352273606085E-6</v>
      </c>
    </row>
    <row r="3697" spans="1:14" x14ac:dyDescent="0.25">
      <c r="A3697">
        <v>7820120</v>
      </c>
      <c r="B3697" t="s">
        <v>28</v>
      </c>
      <c r="C3697" t="s">
        <v>4</v>
      </c>
      <c r="D3697" t="s">
        <v>306</v>
      </c>
      <c r="E3697" t="s">
        <v>1939</v>
      </c>
      <c r="F3697">
        <v>4.4369509273227436E-4</v>
      </c>
      <c r="G3697">
        <v>69.599999999999994</v>
      </c>
      <c r="H3697">
        <v>3.0881178454166294E-2</v>
      </c>
      <c r="I3697">
        <v>96</v>
      </c>
      <c r="J3697">
        <v>4.2594728902298339E-2</v>
      </c>
      <c r="K3697">
        <v>85.309999999999988</v>
      </c>
      <c r="L3697">
        <v>3.7851628360990319E-2</v>
      </c>
      <c r="M3697" s="41">
        <v>7.7158913016319275E-2</v>
      </c>
      <c r="N3697" s="41">
        <v>3.4235031065897271E-5</v>
      </c>
    </row>
    <row r="3698" spans="1:14" x14ac:dyDescent="0.25">
      <c r="A3698">
        <v>7820120</v>
      </c>
      <c r="B3698" t="s">
        <v>28</v>
      </c>
      <c r="C3698" t="s">
        <v>4</v>
      </c>
      <c r="D3698" t="s">
        <v>306</v>
      </c>
      <c r="E3698" t="s">
        <v>1172</v>
      </c>
      <c r="F3698">
        <v>6.2117312982518417E-4</v>
      </c>
      <c r="G3698">
        <v>54.4</v>
      </c>
      <c r="H3698">
        <v>3.3791818262490017E-2</v>
      </c>
      <c r="I3698">
        <v>83.1</v>
      </c>
      <c r="J3698">
        <v>5.1619487088472804E-2</v>
      </c>
      <c r="K3698">
        <v>72.53</v>
      </c>
      <c r="L3698">
        <v>4.5053687106220611E-2</v>
      </c>
      <c r="M3698" s="41">
        <v>1.4282738789916039E-2</v>
      </c>
      <c r="N3698" s="41">
        <v>8.8720535566077087E-6</v>
      </c>
    </row>
    <row r="3699" spans="1:14" x14ac:dyDescent="0.25">
      <c r="A3699">
        <v>7820120</v>
      </c>
      <c r="B3699" t="s">
        <v>28</v>
      </c>
      <c r="C3699" t="s">
        <v>4</v>
      </c>
      <c r="D3699" t="s">
        <v>306</v>
      </c>
      <c r="E3699" t="s">
        <v>471</v>
      </c>
      <c r="F3699">
        <v>4.4369509273227436E-4</v>
      </c>
      <c r="G3699">
        <v>55.5</v>
      </c>
      <c r="H3699">
        <v>2.4625077646641225E-2</v>
      </c>
      <c r="I3699">
        <v>79.099999999999994</v>
      </c>
      <c r="J3699">
        <v>3.5096281835122901E-2</v>
      </c>
      <c r="K3699">
        <v>65.929999999999993</v>
      </c>
      <c r="L3699">
        <v>2.9252817463838846E-2</v>
      </c>
      <c r="M3699" s="41">
        <v>-8.1153139472007751E-2</v>
      </c>
      <c r="N3699" s="41">
        <v>-3.6007249743547677E-5</v>
      </c>
    </row>
    <row r="3700" spans="1:14" x14ac:dyDescent="0.25">
      <c r="A3700">
        <v>7820120</v>
      </c>
      <c r="B3700" t="s">
        <v>28</v>
      </c>
      <c r="C3700" t="s">
        <v>4</v>
      </c>
      <c r="D3700" t="s">
        <v>306</v>
      </c>
      <c r="E3700" t="s">
        <v>1940</v>
      </c>
      <c r="F3700">
        <v>8.8739018546454877E-5</v>
      </c>
      <c r="G3700">
        <v>86.2</v>
      </c>
      <c r="H3700">
        <v>7.6493033987044103E-3</v>
      </c>
      <c r="I3700">
        <v>97.9</v>
      </c>
      <c r="J3700">
        <v>8.6875499156979334E-3</v>
      </c>
      <c r="K3700">
        <v>90.185000000000002</v>
      </c>
      <c r="L3700">
        <v>8.0029283876120339E-3</v>
      </c>
      <c r="M3700" s="41">
        <v>2.6152098551392555E-2</v>
      </c>
      <c r="N3700" s="41">
        <v>2.3207115583807399E-6</v>
      </c>
    </row>
    <row r="3701" spans="1:14" x14ac:dyDescent="0.25">
      <c r="A3701">
        <v>7820120</v>
      </c>
      <c r="B3701" t="s">
        <v>28</v>
      </c>
      <c r="C3701" t="s">
        <v>4</v>
      </c>
      <c r="D3701" t="s">
        <v>306</v>
      </c>
      <c r="E3701" t="s">
        <v>1173</v>
      </c>
      <c r="F3701">
        <v>5.3243411127872921E-4</v>
      </c>
      <c r="G3701">
        <v>63.1</v>
      </c>
      <c r="H3701">
        <v>3.3596592421687811E-2</v>
      </c>
      <c r="I3701">
        <v>93.9</v>
      </c>
      <c r="J3701">
        <v>4.9995563049072676E-2</v>
      </c>
      <c r="K3701">
        <v>72.034999999999997</v>
      </c>
      <c r="L3701">
        <v>3.8353891205963254E-2</v>
      </c>
      <c r="M3701" s="41">
        <v>0.10358121991157532</v>
      </c>
      <c r="N3701" s="41">
        <v>5.5150174768786214E-5</v>
      </c>
    </row>
    <row r="3702" spans="1:14" x14ac:dyDescent="0.25">
      <c r="A3702">
        <v>7820120</v>
      </c>
      <c r="B3702" t="s">
        <v>28</v>
      </c>
      <c r="C3702" t="s">
        <v>4</v>
      </c>
      <c r="D3702" t="s">
        <v>306</v>
      </c>
      <c r="E3702" t="s">
        <v>472</v>
      </c>
      <c r="F3702">
        <v>8.8739018546454877E-5</v>
      </c>
      <c r="G3702">
        <v>41.5</v>
      </c>
      <c r="H3702">
        <v>3.6826692696778772E-3</v>
      </c>
      <c r="I3702">
        <v>71.400000000000006</v>
      </c>
      <c r="J3702">
        <v>6.3359659242168791E-3</v>
      </c>
      <c r="K3702">
        <v>64.715000000000003</v>
      </c>
      <c r="L3702">
        <v>5.742745585233828E-3</v>
      </c>
      <c r="M3702" s="41">
        <v>-0.11794126033782959</v>
      </c>
      <c r="N3702" s="41">
        <v>-1.0465991688510922E-5</v>
      </c>
    </row>
    <row r="3703" spans="1:14" x14ac:dyDescent="0.25">
      <c r="A3703">
        <v>7820120</v>
      </c>
      <c r="B3703" t="s">
        <v>28</v>
      </c>
      <c r="C3703" t="s">
        <v>4</v>
      </c>
      <c r="D3703" t="s">
        <v>306</v>
      </c>
      <c r="E3703" t="s">
        <v>473</v>
      </c>
      <c r="F3703">
        <v>8.8739018546454877E-5</v>
      </c>
      <c r="G3703">
        <v>55.1</v>
      </c>
      <c r="H3703">
        <v>4.8895199219096642E-3</v>
      </c>
      <c r="I3703">
        <v>86.1</v>
      </c>
      <c r="J3703">
        <v>7.6404294968497643E-3</v>
      </c>
      <c r="K3703">
        <v>63.97</v>
      </c>
      <c r="L3703">
        <v>5.676635016416718E-3</v>
      </c>
      <c r="M3703" s="41">
        <v>-2.7078483253717422E-2</v>
      </c>
      <c r="N3703" s="41">
        <v>-2.4029180276614982E-6</v>
      </c>
    </row>
    <row r="3704" spans="1:14" x14ac:dyDescent="0.25">
      <c r="A3704">
        <v>7820120</v>
      </c>
      <c r="B3704" t="s">
        <v>28</v>
      </c>
      <c r="C3704" t="s">
        <v>4</v>
      </c>
      <c r="D3704" t="s">
        <v>306</v>
      </c>
      <c r="E3704" t="s">
        <v>1941</v>
      </c>
      <c r="F3704">
        <v>8.8739018546454877E-5</v>
      </c>
      <c r="G3704">
        <v>80.599999999999994</v>
      </c>
      <c r="H3704">
        <v>7.1523648948442625E-3</v>
      </c>
      <c r="I3704">
        <v>81.400000000000006</v>
      </c>
      <c r="J3704">
        <v>7.2233561096814274E-3</v>
      </c>
      <c r="K3704">
        <v>79.264999999999986</v>
      </c>
      <c r="L3704">
        <v>7.033898305084745E-3</v>
      </c>
      <c r="M3704" s="41">
        <v>-2.1014278754591942E-2</v>
      </c>
      <c r="N3704" s="41">
        <v>-1.864786472144107E-6</v>
      </c>
    </row>
    <row r="3705" spans="1:14" x14ac:dyDescent="0.25">
      <c r="A3705">
        <v>7820120</v>
      </c>
      <c r="B3705" t="s">
        <v>28</v>
      </c>
      <c r="C3705" t="s">
        <v>4</v>
      </c>
      <c r="D3705" t="s">
        <v>306</v>
      </c>
      <c r="E3705" t="s">
        <v>475</v>
      </c>
      <c r="F3705">
        <v>8.8739018546454877E-5</v>
      </c>
      <c r="G3705">
        <v>41.3</v>
      </c>
      <c r="H3705">
        <v>3.664921465968586E-3</v>
      </c>
      <c r="I3705">
        <v>73.3</v>
      </c>
      <c r="J3705">
        <v>6.5045700594551425E-3</v>
      </c>
      <c r="K3705">
        <v>61.309999999999988</v>
      </c>
      <c r="L3705">
        <v>5.4405892270831474E-3</v>
      </c>
      <c r="M3705" s="41">
        <v>-0.12025489658117294</v>
      </c>
      <c r="N3705" s="41">
        <v>-1.0671301498018719E-5</v>
      </c>
    </row>
    <row r="3706" spans="1:14" x14ac:dyDescent="0.25">
      <c r="A3706">
        <v>7820120</v>
      </c>
      <c r="B3706" t="s">
        <v>28</v>
      </c>
      <c r="C3706" t="s">
        <v>4</v>
      </c>
      <c r="D3706" t="s">
        <v>306</v>
      </c>
      <c r="E3706" t="s">
        <v>476</v>
      </c>
      <c r="F3706">
        <v>4.4369509273227436E-4</v>
      </c>
      <c r="G3706">
        <v>52.9</v>
      </c>
      <c r="H3706">
        <v>2.3471470405537313E-2</v>
      </c>
      <c r="I3706">
        <v>85.5</v>
      </c>
      <c r="J3706">
        <v>3.793593042860946E-2</v>
      </c>
      <c r="K3706">
        <v>67.139999999999986</v>
      </c>
      <c r="L3706">
        <v>2.9789688526044893E-2</v>
      </c>
      <c r="M3706" s="41">
        <v>1.9692342728376389E-2</v>
      </c>
      <c r="N3706" s="41">
        <v>8.73739583298269E-6</v>
      </c>
    </row>
    <row r="3707" spans="1:14" x14ac:dyDescent="0.25">
      <c r="A3707">
        <v>7820120</v>
      </c>
      <c r="B3707" t="s">
        <v>28</v>
      </c>
      <c r="C3707" t="s">
        <v>4</v>
      </c>
      <c r="D3707" t="s">
        <v>306</v>
      </c>
      <c r="E3707" t="s">
        <v>477</v>
      </c>
      <c r="F3707">
        <v>9.7612920401100368E-4</v>
      </c>
      <c r="G3707">
        <v>57.6</v>
      </c>
      <c r="H3707">
        <v>5.6225042151033813E-2</v>
      </c>
      <c r="I3707">
        <v>87</v>
      </c>
      <c r="J3707">
        <v>8.4923240748957324E-2</v>
      </c>
      <c r="K3707">
        <v>71.875</v>
      </c>
      <c r="L3707">
        <v>7.0159286538290885E-2</v>
      </c>
      <c r="M3707" s="41">
        <v>8.078303188085556E-3</v>
      </c>
      <c r="N3707" s="41">
        <v>7.8854676607455069E-6</v>
      </c>
    </row>
    <row r="3708" spans="1:14" x14ac:dyDescent="0.25">
      <c r="A3708">
        <v>7820120</v>
      </c>
      <c r="B3708" t="s">
        <v>28</v>
      </c>
      <c r="C3708" t="s">
        <v>4</v>
      </c>
      <c r="D3708" t="s">
        <v>306</v>
      </c>
      <c r="E3708" t="s">
        <v>1942</v>
      </c>
      <c r="F3708">
        <v>8.8739018546454877E-5</v>
      </c>
      <c r="G3708">
        <v>97</v>
      </c>
      <c r="H3708">
        <v>8.6076847990061225E-3</v>
      </c>
      <c r="I3708">
        <v>93.5</v>
      </c>
      <c r="J3708">
        <v>8.2970982340935303E-3</v>
      </c>
      <c r="K3708">
        <v>88.625</v>
      </c>
      <c r="L3708">
        <v>7.8644955186795637E-3</v>
      </c>
      <c r="M3708" s="41">
        <v>4.9780450761318207E-2</v>
      </c>
      <c r="N3708" s="41">
        <v>4.4174683433594999E-6</v>
      </c>
    </row>
    <row r="3709" spans="1:14" x14ac:dyDescent="0.25">
      <c r="A3709">
        <v>7820120</v>
      </c>
      <c r="B3709" t="s">
        <v>28</v>
      </c>
      <c r="C3709" t="s">
        <v>4</v>
      </c>
      <c r="D3709" t="s">
        <v>306</v>
      </c>
      <c r="E3709" t="s">
        <v>478</v>
      </c>
      <c r="F3709">
        <v>2.6621705563936461E-4</v>
      </c>
      <c r="G3709">
        <v>82.8</v>
      </c>
      <c r="H3709">
        <v>2.2042772206939388E-2</v>
      </c>
      <c r="I3709">
        <v>91.4</v>
      </c>
      <c r="J3709">
        <v>2.4332238885437927E-2</v>
      </c>
      <c r="K3709">
        <v>89.05</v>
      </c>
      <c r="L3709">
        <v>2.3706628804685416E-2</v>
      </c>
      <c r="M3709" s="41">
        <v>7.7316649258136749E-2</v>
      </c>
      <c r="N3709" s="41">
        <v>2.0583010717402629E-5</v>
      </c>
    </row>
    <row r="3710" spans="1:14" x14ac:dyDescent="0.25">
      <c r="A3710">
        <v>7820120</v>
      </c>
      <c r="B3710" t="s">
        <v>28</v>
      </c>
      <c r="C3710" t="s">
        <v>4</v>
      </c>
      <c r="D3710" t="s">
        <v>306</v>
      </c>
      <c r="E3710" t="s">
        <v>479</v>
      </c>
      <c r="F3710">
        <v>4.4369509273227436E-4</v>
      </c>
      <c r="G3710">
        <v>83.2</v>
      </c>
      <c r="H3710">
        <v>3.6915431715325228E-2</v>
      </c>
      <c r="I3710">
        <v>90</v>
      </c>
      <c r="J3710">
        <v>3.9932558345904694E-2</v>
      </c>
      <c r="K3710">
        <v>83.294999999999987</v>
      </c>
      <c r="L3710">
        <v>3.6957582749134785E-2</v>
      </c>
      <c r="M3710" s="41">
        <v>1.0189341381192207E-2</v>
      </c>
      <c r="N3710" s="41">
        <v>4.5209607690088768E-6</v>
      </c>
    </row>
    <row r="3711" spans="1:14" x14ac:dyDescent="0.25">
      <c r="A3711">
        <v>7820120</v>
      </c>
      <c r="B3711" t="s">
        <v>28</v>
      </c>
      <c r="C3711" t="s">
        <v>4</v>
      </c>
      <c r="D3711" t="s">
        <v>306</v>
      </c>
      <c r="E3711" t="s">
        <v>480</v>
      </c>
      <c r="F3711">
        <v>3.5495607418581951E-4</v>
      </c>
      <c r="G3711">
        <v>57.4</v>
      </c>
      <c r="H3711">
        <v>2.037447865826604E-2</v>
      </c>
      <c r="I3711">
        <v>88.2</v>
      </c>
      <c r="J3711">
        <v>3.1307125743189279E-2</v>
      </c>
      <c r="K3711">
        <v>73.349999999999994</v>
      </c>
      <c r="L3711">
        <v>2.6036028041529859E-2</v>
      </c>
      <c r="M3711" s="41">
        <v>3.9579235017299652E-3</v>
      </c>
      <c r="N3711" s="41">
        <v>1.4048889881018601E-6</v>
      </c>
    </row>
    <row r="3712" spans="1:14" x14ac:dyDescent="0.25">
      <c r="A3712">
        <v>7820120</v>
      </c>
      <c r="B3712" t="s">
        <v>28</v>
      </c>
      <c r="C3712" t="s">
        <v>4</v>
      </c>
      <c r="D3712" t="s">
        <v>306</v>
      </c>
      <c r="E3712" t="s">
        <v>481</v>
      </c>
      <c r="F3712">
        <v>4.4369509273227436E-4</v>
      </c>
      <c r="G3712">
        <v>94.3</v>
      </c>
      <c r="H3712">
        <v>4.1840447244653474E-2</v>
      </c>
      <c r="I3712">
        <v>100</v>
      </c>
      <c r="J3712">
        <v>4.4369509273227435E-2</v>
      </c>
      <c r="K3712">
        <v>96.41</v>
      </c>
      <c r="L3712">
        <v>4.2776643890318572E-2</v>
      </c>
      <c r="M3712" s="41">
        <v>0.21871161460876465</v>
      </c>
      <c r="N3712" s="41">
        <v>9.7041270125461287E-5</v>
      </c>
    </row>
    <row r="3713" spans="1:14" x14ac:dyDescent="0.25">
      <c r="A3713">
        <v>7820120</v>
      </c>
      <c r="B3713" t="s">
        <v>28</v>
      </c>
      <c r="C3713" t="s">
        <v>4</v>
      </c>
      <c r="D3713" t="s">
        <v>306</v>
      </c>
      <c r="E3713" t="s">
        <v>1943</v>
      </c>
      <c r="F3713">
        <v>1.7747803709290975E-4</v>
      </c>
      <c r="G3713">
        <v>100</v>
      </c>
      <c r="H3713">
        <v>1.7747803709290976E-2</v>
      </c>
      <c r="I3713">
        <v>96.7</v>
      </c>
      <c r="J3713">
        <v>1.7162126186884372E-2</v>
      </c>
      <c r="K3713">
        <v>97.245000000000005</v>
      </c>
      <c r="L3713">
        <v>1.725885171710001E-2</v>
      </c>
      <c r="M3713" s="41">
        <v>0.18100211024284363</v>
      </c>
      <c r="N3713" s="41">
        <v>3.212389923557434E-5</v>
      </c>
    </row>
    <row r="3714" spans="1:14" x14ac:dyDescent="0.25">
      <c r="A3714">
        <v>7820120</v>
      </c>
      <c r="B3714" t="s">
        <v>28</v>
      </c>
      <c r="C3714" t="s">
        <v>4</v>
      </c>
      <c r="D3714" t="s">
        <v>306</v>
      </c>
      <c r="E3714" t="s">
        <v>176</v>
      </c>
      <c r="F3714">
        <v>2.6621705563936461E-4</v>
      </c>
      <c r="G3714">
        <v>100</v>
      </c>
      <c r="H3714">
        <v>2.6621705563936459E-2</v>
      </c>
      <c r="I3714">
        <v>98.9</v>
      </c>
      <c r="J3714">
        <v>2.6328866802733161E-2</v>
      </c>
      <c r="K3714">
        <v>97.075000000000017</v>
      </c>
      <c r="L3714">
        <v>2.5843020676191323E-2</v>
      </c>
      <c r="M3714" s="41">
        <v>-0.1107243150472641</v>
      </c>
      <c r="N3714" s="41">
        <v>-2.9476701139568043E-5</v>
      </c>
    </row>
    <row r="3715" spans="1:14" x14ac:dyDescent="0.25">
      <c r="A3715">
        <v>7820120</v>
      </c>
      <c r="B3715" t="s">
        <v>28</v>
      </c>
      <c r="C3715" t="s">
        <v>4</v>
      </c>
      <c r="D3715" t="s">
        <v>306</v>
      </c>
      <c r="E3715" t="s">
        <v>1174</v>
      </c>
      <c r="F3715">
        <v>1.7747803709290975E-4</v>
      </c>
      <c r="G3715">
        <v>100</v>
      </c>
      <c r="H3715">
        <v>1.7747803709290976E-2</v>
      </c>
      <c r="I3715">
        <v>98.8</v>
      </c>
      <c r="J3715">
        <v>1.7534830064779482E-2</v>
      </c>
      <c r="K3715">
        <v>98.539999999999992</v>
      </c>
      <c r="L3715">
        <v>1.7488685775135324E-2</v>
      </c>
      <c r="M3715" s="41">
        <v>9.9693544209003448E-2</v>
      </c>
      <c r="N3715" s="41">
        <v>1.7693414537049152E-5</v>
      </c>
    </row>
    <row r="3716" spans="1:14" x14ac:dyDescent="0.25">
      <c r="A3716">
        <v>7820120</v>
      </c>
      <c r="B3716" t="s">
        <v>28</v>
      </c>
      <c r="C3716" t="s">
        <v>4</v>
      </c>
      <c r="D3716" t="s">
        <v>306</v>
      </c>
      <c r="E3716" t="s">
        <v>1175</v>
      </c>
      <c r="F3716">
        <v>1.7747803709290975E-4</v>
      </c>
      <c r="G3716">
        <v>83</v>
      </c>
      <c r="H3716">
        <v>1.4730677078711509E-2</v>
      </c>
      <c r="I3716">
        <v>80.8</v>
      </c>
      <c r="J3716">
        <v>1.4340225397107107E-2</v>
      </c>
      <c r="K3716">
        <v>78.959999999999994</v>
      </c>
      <c r="L3716">
        <v>1.4013665808856154E-2</v>
      </c>
      <c r="M3716" s="41">
        <v>-8.1353433430194855E-2</v>
      </c>
      <c r="N3716" s="41">
        <v>-1.4438447675959687E-5</v>
      </c>
    </row>
    <row r="3717" spans="1:14" x14ac:dyDescent="0.25">
      <c r="A3717">
        <v>7820120</v>
      </c>
      <c r="B3717" t="s">
        <v>28</v>
      </c>
      <c r="C3717" t="s">
        <v>4</v>
      </c>
      <c r="D3717" t="s">
        <v>306</v>
      </c>
      <c r="E3717" t="s">
        <v>259</v>
      </c>
      <c r="F3717">
        <v>8.8739018546454877E-5</v>
      </c>
      <c r="G3717">
        <v>40.200000000000003</v>
      </c>
      <c r="H3717">
        <v>3.5673085455674865E-3</v>
      </c>
      <c r="I3717">
        <v>67</v>
      </c>
      <c r="J3717">
        <v>5.9455142426124768E-3</v>
      </c>
      <c r="K3717">
        <v>52.449999999999996</v>
      </c>
      <c r="L3717">
        <v>4.6543615227615581E-3</v>
      </c>
      <c r="M3717" s="41">
        <v>0.18289288878440857</v>
      </c>
      <c r="N3717" s="41">
        <v>1.622973544985434E-5</v>
      </c>
    </row>
    <row r="3718" spans="1:14" x14ac:dyDescent="0.25">
      <c r="A3718">
        <v>7820120</v>
      </c>
      <c r="B3718" t="s">
        <v>28</v>
      </c>
      <c r="C3718" t="s">
        <v>4</v>
      </c>
      <c r="D3718" t="s">
        <v>306</v>
      </c>
      <c r="E3718" t="s">
        <v>482</v>
      </c>
      <c r="F3718">
        <v>7.0991214837163902E-4</v>
      </c>
      <c r="G3718">
        <v>67.5</v>
      </c>
      <c r="H3718">
        <v>4.7919070015085635E-2</v>
      </c>
      <c r="I3718">
        <v>92.7</v>
      </c>
      <c r="J3718">
        <v>6.5808856154050938E-2</v>
      </c>
      <c r="K3718">
        <v>75.414999999999992</v>
      </c>
      <c r="L3718">
        <v>5.3538024669447154E-2</v>
      </c>
      <c r="M3718" s="41">
        <v>9.7341649234294891E-2</v>
      </c>
      <c r="N3718" s="41">
        <v>6.9104019333956793E-5</v>
      </c>
    </row>
    <row r="3719" spans="1:14" x14ac:dyDescent="0.25">
      <c r="A3719">
        <v>7820120</v>
      </c>
      <c r="B3719" t="s">
        <v>28</v>
      </c>
      <c r="C3719" t="s">
        <v>4</v>
      </c>
      <c r="D3719" t="s">
        <v>306</v>
      </c>
      <c r="E3719" t="s">
        <v>338</v>
      </c>
      <c r="F3719">
        <v>5.3243411127872921E-4</v>
      </c>
      <c r="G3719">
        <v>67.599999999999994</v>
      </c>
      <c r="H3719">
        <v>3.5992545922442089E-2</v>
      </c>
      <c r="I3719">
        <v>87.3</v>
      </c>
      <c r="J3719">
        <v>4.648149791463306E-2</v>
      </c>
      <c r="K3719">
        <v>75.72999999999999</v>
      </c>
      <c r="L3719">
        <v>4.0321235247138161E-2</v>
      </c>
      <c r="M3719" s="41">
        <v>1.2457551434636116E-2</v>
      </c>
      <c r="N3719" s="41">
        <v>6.6328253268095382E-6</v>
      </c>
    </row>
    <row r="3720" spans="1:14" x14ac:dyDescent="0.25">
      <c r="A3720">
        <v>7820120</v>
      </c>
      <c r="B3720" t="s">
        <v>28</v>
      </c>
      <c r="C3720" t="s">
        <v>4</v>
      </c>
      <c r="D3720" t="s">
        <v>306</v>
      </c>
      <c r="E3720" t="s">
        <v>483</v>
      </c>
      <c r="F3720">
        <v>2.6621705563936461E-4</v>
      </c>
      <c r="G3720">
        <v>58</v>
      </c>
      <c r="H3720">
        <v>1.5440589227083147E-2</v>
      </c>
      <c r="I3720">
        <v>83.7</v>
      </c>
      <c r="J3720">
        <v>2.2282367557014817E-2</v>
      </c>
      <c r="K3720">
        <v>70.964999999999989</v>
      </c>
      <c r="L3720">
        <v>1.8892093353447506E-2</v>
      </c>
      <c r="M3720" s="41">
        <v>-2.2731363773345947E-2</v>
      </c>
      <c r="N3720" s="41">
        <v>-6.0514767344074746E-6</v>
      </c>
    </row>
    <row r="3721" spans="1:14" x14ac:dyDescent="0.25">
      <c r="A3721">
        <v>7820120</v>
      </c>
      <c r="B3721" t="s">
        <v>28</v>
      </c>
      <c r="C3721" t="s">
        <v>4</v>
      </c>
      <c r="D3721" t="s">
        <v>306</v>
      </c>
      <c r="E3721" t="s">
        <v>486</v>
      </c>
      <c r="F3721">
        <v>1.7747803709290975E-4</v>
      </c>
      <c r="G3721">
        <v>43.3</v>
      </c>
      <c r="H3721">
        <v>7.6847990061229918E-3</v>
      </c>
      <c r="I3721">
        <v>73.400000000000006</v>
      </c>
      <c r="J3721">
        <v>1.3026887922619577E-2</v>
      </c>
      <c r="K3721">
        <v>54.460000000000008</v>
      </c>
      <c r="L3721">
        <v>9.6654539000798675E-3</v>
      </c>
      <c r="M3721" s="41">
        <v>-7.7858045697212219E-2</v>
      </c>
      <c r="N3721" s="41">
        <v>-1.3818093122231293E-5</v>
      </c>
    </row>
    <row r="3722" spans="1:14" x14ac:dyDescent="0.25">
      <c r="A3722">
        <v>7820120</v>
      </c>
      <c r="B3722" t="s">
        <v>28</v>
      </c>
      <c r="C3722" t="s">
        <v>4</v>
      </c>
      <c r="D3722" t="s">
        <v>306</v>
      </c>
      <c r="E3722" t="s">
        <v>1944</v>
      </c>
      <c r="F3722">
        <v>2.6621705563936461E-4</v>
      </c>
      <c r="G3722">
        <v>100</v>
      </c>
      <c r="H3722">
        <v>2.6621705563936459E-2</v>
      </c>
      <c r="I3722">
        <v>98.9</v>
      </c>
      <c r="J3722">
        <v>2.6328866802733161E-2</v>
      </c>
      <c r="K3722">
        <v>97.410000000000011</v>
      </c>
      <c r="L3722">
        <v>2.5932203389830509E-2</v>
      </c>
      <c r="M3722" s="41">
        <v>7.7310703694820404E-2</v>
      </c>
      <c r="N3722" s="41">
        <v>2.0581427907042433E-5</v>
      </c>
    </row>
    <row r="3723" spans="1:14" x14ac:dyDescent="0.25">
      <c r="A3723">
        <v>7820120</v>
      </c>
      <c r="B3723" t="s">
        <v>28</v>
      </c>
      <c r="C3723" t="s">
        <v>4</v>
      </c>
      <c r="D3723" t="s">
        <v>306</v>
      </c>
      <c r="E3723" t="s">
        <v>1177</v>
      </c>
      <c r="F3723">
        <v>3.5495607418581951E-4</v>
      </c>
      <c r="G3723">
        <v>67.8</v>
      </c>
      <c r="H3723">
        <v>2.4066021829798563E-2</v>
      </c>
      <c r="I3723">
        <v>87.7</v>
      </c>
      <c r="J3723">
        <v>3.1129647706096372E-2</v>
      </c>
      <c r="K3723">
        <v>72.894999999999996</v>
      </c>
      <c r="L3723">
        <v>2.5874523027775313E-2</v>
      </c>
      <c r="M3723" s="41">
        <v>1.3040061108767986E-2</v>
      </c>
      <c r="N3723" s="41">
        <v>4.6286488983114694E-6</v>
      </c>
    </row>
    <row r="3724" spans="1:14" x14ac:dyDescent="0.25">
      <c r="A3724">
        <v>7820120</v>
      </c>
      <c r="B3724" t="s">
        <v>28</v>
      </c>
      <c r="C3724" t="s">
        <v>4</v>
      </c>
      <c r="D3724" t="s">
        <v>306</v>
      </c>
      <c r="E3724" t="s">
        <v>72</v>
      </c>
      <c r="F3724">
        <v>3.5495607418581951E-4</v>
      </c>
      <c r="G3724">
        <v>80</v>
      </c>
      <c r="H3724">
        <v>2.8396485934865559E-2</v>
      </c>
      <c r="I3724">
        <v>85.7</v>
      </c>
      <c r="J3724">
        <v>3.0419735557724734E-2</v>
      </c>
      <c r="K3724">
        <v>77.55</v>
      </c>
      <c r="L3724">
        <v>2.7526843553110303E-2</v>
      </c>
      <c r="M3724" s="41">
        <v>-0.15161921083927155</v>
      </c>
      <c r="N3724" s="41">
        <v>-5.3818159850659882E-5</v>
      </c>
    </row>
    <row r="3725" spans="1:14" x14ac:dyDescent="0.25">
      <c r="A3725">
        <v>7820120</v>
      </c>
      <c r="B3725" t="s">
        <v>28</v>
      </c>
      <c r="C3725" t="s">
        <v>4</v>
      </c>
      <c r="D3725" t="s">
        <v>306</v>
      </c>
      <c r="E3725" t="s">
        <v>339</v>
      </c>
      <c r="F3725">
        <v>1.1536072411039134E-3</v>
      </c>
      <c r="G3725">
        <v>91.2</v>
      </c>
      <c r="H3725">
        <v>0.1052089803886769</v>
      </c>
      <c r="I3725">
        <v>94.5</v>
      </c>
      <c r="J3725">
        <v>0.10901588428431981</v>
      </c>
      <c r="K3725">
        <v>89.775000000000006</v>
      </c>
      <c r="L3725">
        <v>0.10356509007010382</v>
      </c>
      <c r="M3725" s="41">
        <v>0.13034428656101227</v>
      </c>
      <c r="N3725" s="41">
        <v>1.5036611281330726E-4</v>
      </c>
    </row>
    <row r="3726" spans="1:14" x14ac:dyDescent="0.25">
      <c r="A3726">
        <v>7820120</v>
      </c>
      <c r="B3726" t="s">
        <v>28</v>
      </c>
      <c r="C3726" t="s">
        <v>4</v>
      </c>
      <c r="D3726" t="s">
        <v>306</v>
      </c>
      <c r="E3726" t="s">
        <v>1178</v>
      </c>
      <c r="F3726">
        <v>7.9865116691809387E-4</v>
      </c>
      <c r="G3726">
        <v>77.099999999999994</v>
      </c>
      <c r="H3726">
        <v>6.1576004969385034E-2</v>
      </c>
      <c r="I3726">
        <v>91.5</v>
      </c>
      <c r="J3726">
        <v>7.3076581773005592E-2</v>
      </c>
      <c r="K3726">
        <v>79.635000000000005</v>
      </c>
      <c r="L3726">
        <v>6.3600585677522414E-2</v>
      </c>
      <c r="M3726" s="41">
        <v>6.4356975257396698E-2</v>
      </c>
      <c r="N3726" s="41">
        <v>5.1398773388638767E-5</v>
      </c>
    </row>
    <row r="3727" spans="1:14" x14ac:dyDescent="0.25">
      <c r="A3727">
        <v>7820120</v>
      </c>
      <c r="B3727" t="s">
        <v>28</v>
      </c>
      <c r="C3727" t="s">
        <v>4</v>
      </c>
      <c r="D3727" t="s">
        <v>306</v>
      </c>
      <c r="E3727" t="s">
        <v>487</v>
      </c>
      <c r="F3727">
        <v>2.6621705563936461E-4</v>
      </c>
      <c r="G3727">
        <v>86</v>
      </c>
      <c r="H3727">
        <v>2.2894666784985356E-2</v>
      </c>
      <c r="I3727">
        <v>89</v>
      </c>
      <c r="J3727">
        <v>2.369331795190345E-2</v>
      </c>
      <c r="K3727">
        <v>86.57</v>
      </c>
      <c r="L3727">
        <v>2.3046410506699793E-2</v>
      </c>
      <c r="M3727" s="41">
        <v>2.9123786836862564E-2</v>
      </c>
      <c r="N3727" s="41">
        <v>7.7532487807780354E-6</v>
      </c>
    </row>
    <row r="3728" spans="1:14" x14ac:dyDescent="0.25">
      <c r="A3728">
        <v>7820120</v>
      </c>
      <c r="B3728" t="s">
        <v>28</v>
      </c>
      <c r="C3728" t="s">
        <v>4</v>
      </c>
      <c r="D3728" t="s">
        <v>306</v>
      </c>
      <c r="E3728" t="s">
        <v>1179</v>
      </c>
      <c r="F3728">
        <v>8.8739018546454877E-5</v>
      </c>
      <c r="G3728">
        <v>84.3</v>
      </c>
      <c r="H3728">
        <v>7.480699263466146E-3</v>
      </c>
      <c r="I3728">
        <v>90.1</v>
      </c>
      <c r="J3728">
        <v>7.9953855710355841E-3</v>
      </c>
      <c r="K3728">
        <v>84.014999999999986</v>
      </c>
      <c r="L3728">
        <v>7.4554086431804049E-3</v>
      </c>
      <c r="M3728" s="41">
        <v>3.7355337291955948E-2</v>
      </c>
      <c r="N3728" s="41">
        <v>3.3148759687599566E-6</v>
      </c>
    </row>
    <row r="3729" spans="1:14" x14ac:dyDescent="0.25">
      <c r="A3729">
        <v>7820120</v>
      </c>
      <c r="B3729" t="s">
        <v>28</v>
      </c>
      <c r="C3729" t="s">
        <v>4</v>
      </c>
      <c r="D3729" t="s">
        <v>1180</v>
      </c>
      <c r="E3729" t="s">
        <v>446</v>
      </c>
      <c r="F3729">
        <v>8.8739018546454877E-5</v>
      </c>
      <c r="G3729">
        <v>58.1</v>
      </c>
      <c r="H3729">
        <v>5.1557369775490289E-3</v>
      </c>
      <c r="I3729">
        <v>89.8</v>
      </c>
      <c r="J3729">
        <v>7.9687638654716477E-3</v>
      </c>
      <c r="K3729">
        <v>73.984999999999999</v>
      </c>
      <c r="L3729">
        <v>6.5653562871594642E-3</v>
      </c>
      <c r="M3729" s="41">
        <v>-6.1978988349437714E-2</v>
      </c>
      <c r="N3729" s="41">
        <v>-5.4999545966312639E-6</v>
      </c>
    </row>
    <row r="3730" spans="1:14" x14ac:dyDescent="0.25">
      <c r="A3730">
        <v>7820120</v>
      </c>
      <c r="B3730" t="s">
        <v>28</v>
      </c>
      <c r="C3730" t="s">
        <v>4</v>
      </c>
      <c r="D3730" t="s">
        <v>1180</v>
      </c>
      <c r="E3730" t="s">
        <v>1181</v>
      </c>
      <c r="F3730">
        <v>8.8739018546454877E-5</v>
      </c>
      <c r="G3730">
        <v>76.599999999999994</v>
      </c>
      <c r="H3730">
        <v>6.7974088206584427E-3</v>
      </c>
      <c r="I3730">
        <v>84.2</v>
      </c>
      <c r="J3730">
        <v>7.4718253616115008E-3</v>
      </c>
      <c r="K3730">
        <v>73.664999999999992</v>
      </c>
      <c r="L3730">
        <v>6.5369598012245981E-3</v>
      </c>
      <c r="M3730" s="41">
        <v>-4.4818505644798279E-2</v>
      </c>
      <c r="N3730" s="41">
        <v>-3.9771502036381467E-6</v>
      </c>
    </row>
    <row r="3731" spans="1:14" x14ac:dyDescent="0.25">
      <c r="A3731">
        <v>7820120</v>
      </c>
      <c r="B3731" t="s">
        <v>28</v>
      </c>
      <c r="C3731" t="s">
        <v>4</v>
      </c>
      <c r="D3731" t="s">
        <v>1180</v>
      </c>
      <c r="E3731" t="s">
        <v>1945</v>
      </c>
      <c r="F3731">
        <v>8.8739018546454872E-4</v>
      </c>
      <c r="G3731">
        <v>54.6</v>
      </c>
      <c r="H3731">
        <v>4.8451504126364363E-2</v>
      </c>
      <c r="I3731">
        <v>81.099999999999994</v>
      </c>
      <c r="J3731">
        <v>7.1967344041174899E-2</v>
      </c>
      <c r="K3731">
        <v>64.309999999999988</v>
      </c>
      <c r="L3731">
        <v>5.7068062827225118E-2</v>
      </c>
      <c r="M3731" s="41" t="s">
        <v>99</v>
      </c>
      <c r="N3731" s="41" t="s">
        <v>99</v>
      </c>
    </row>
    <row r="3732" spans="1:14" x14ac:dyDescent="0.25">
      <c r="A3732">
        <v>7820120</v>
      </c>
      <c r="B3732" t="s">
        <v>28</v>
      </c>
      <c r="C3732" t="s">
        <v>4</v>
      </c>
      <c r="D3732" t="s">
        <v>1180</v>
      </c>
      <c r="E3732" t="s">
        <v>1946</v>
      </c>
      <c r="F3732">
        <v>1.7747803709290975E-4</v>
      </c>
      <c r="G3732">
        <v>79</v>
      </c>
      <c r="H3732">
        <v>1.4020764930339871E-2</v>
      </c>
      <c r="I3732">
        <v>90.8</v>
      </c>
      <c r="J3732">
        <v>1.6115005768036206E-2</v>
      </c>
      <c r="K3732">
        <v>84.514999999999986</v>
      </c>
      <c r="L3732">
        <v>1.4999556304907265E-2</v>
      </c>
      <c r="M3732" s="41">
        <v>8.4169141948223114E-2</v>
      </c>
      <c r="N3732" s="41">
        <v>1.4938174096765128E-5</v>
      </c>
    </row>
    <row r="3733" spans="1:14" x14ac:dyDescent="0.25">
      <c r="A3733">
        <v>7820120</v>
      </c>
      <c r="B3733" t="s">
        <v>28</v>
      </c>
      <c r="C3733" t="s">
        <v>4</v>
      </c>
      <c r="D3733" t="s">
        <v>309</v>
      </c>
      <c r="E3733" t="s">
        <v>488</v>
      </c>
      <c r="F3733">
        <v>8.8739018546454877E-5</v>
      </c>
      <c r="G3733">
        <v>63</v>
      </c>
      <c r="H3733">
        <v>5.590558168426657E-3</v>
      </c>
      <c r="I3733">
        <v>79.3</v>
      </c>
      <c r="J3733">
        <v>7.0370041707338718E-3</v>
      </c>
      <c r="K3733">
        <v>69.59</v>
      </c>
      <c r="L3733">
        <v>6.1753483006477955E-3</v>
      </c>
      <c r="M3733" s="41">
        <v>-8.8583700358867645E-2</v>
      </c>
      <c r="N3733" s="41">
        <v>-7.860830629059157E-6</v>
      </c>
    </row>
    <row r="3734" spans="1:14" x14ac:dyDescent="0.25">
      <c r="A3734">
        <v>7820120</v>
      </c>
      <c r="B3734" t="s">
        <v>28</v>
      </c>
      <c r="C3734" t="s">
        <v>4</v>
      </c>
      <c r="D3734" t="s">
        <v>309</v>
      </c>
      <c r="E3734" t="s">
        <v>1182</v>
      </c>
      <c r="F3734">
        <v>2.6621705563936461E-4</v>
      </c>
      <c r="G3734">
        <v>50.5</v>
      </c>
      <c r="H3734">
        <v>1.3443961309787913E-2</v>
      </c>
      <c r="I3734">
        <v>79.599999999999994</v>
      </c>
      <c r="J3734">
        <v>2.119087762889342E-2</v>
      </c>
      <c r="K3734">
        <v>68.86999999999999</v>
      </c>
      <c r="L3734">
        <v>1.8334368621883038E-2</v>
      </c>
      <c r="M3734" s="41">
        <v>-8.5283748805522919E-2</v>
      </c>
      <c r="N3734" s="41">
        <v>-2.2703988500893491E-5</v>
      </c>
    </row>
    <row r="3735" spans="1:14" x14ac:dyDescent="0.25">
      <c r="A3735">
        <v>7820120</v>
      </c>
      <c r="B3735" t="s">
        <v>28</v>
      </c>
      <c r="C3735" t="s">
        <v>4</v>
      </c>
      <c r="D3735" t="s">
        <v>309</v>
      </c>
      <c r="E3735" t="s">
        <v>1183</v>
      </c>
      <c r="F3735">
        <v>3.5495607418581951E-4</v>
      </c>
      <c r="G3735">
        <v>50.4</v>
      </c>
      <c r="H3735">
        <v>1.7889786138965302E-2</v>
      </c>
      <c r="I3735">
        <v>75.3</v>
      </c>
      <c r="J3735">
        <v>2.6728192386192208E-2</v>
      </c>
      <c r="K3735">
        <v>62.764999999999993</v>
      </c>
      <c r="L3735">
        <v>2.2278817996272959E-2</v>
      </c>
      <c r="M3735" s="41">
        <v>-0.11016522347927094</v>
      </c>
      <c r="N3735" s="41">
        <v>-3.9103815238005481E-5</v>
      </c>
    </row>
    <row r="3736" spans="1:14" x14ac:dyDescent="0.25">
      <c r="A3736">
        <v>7820120</v>
      </c>
      <c r="B3736" t="s">
        <v>28</v>
      </c>
      <c r="C3736" t="s">
        <v>4</v>
      </c>
      <c r="D3736" t="s">
        <v>309</v>
      </c>
      <c r="E3736" t="s">
        <v>1947</v>
      </c>
      <c r="F3736">
        <v>3.5495607418581951E-4</v>
      </c>
      <c r="G3736">
        <v>51.8</v>
      </c>
      <c r="H3736">
        <v>1.8386724642825449E-2</v>
      </c>
      <c r="I3736">
        <v>60</v>
      </c>
      <c r="J3736">
        <v>2.1297364451149169E-2</v>
      </c>
      <c r="K3736">
        <v>54.94</v>
      </c>
      <c r="L3736">
        <v>1.9501286715768923E-2</v>
      </c>
      <c r="M3736" s="41">
        <v>-0.2572019100189209</v>
      </c>
      <c r="N3736" s="41">
        <v>-9.1295380253410559E-5</v>
      </c>
    </row>
    <row r="3737" spans="1:14" x14ac:dyDescent="0.25">
      <c r="A3737">
        <v>7820120</v>
      </c>
      <c r="B3737" t="s">
        <v>28</v>
      </c>
      <c r="C3737" t="s">
        <v>4</v>
      </c>
      <c r="D3737" t="s">
        <v>309</v>
      </c>
      <c r="E3737" t="s">
        <v>1948</v>
      </c>
      <c r="F3737">
        <v>8.8739018546454877E-5</v>
      </c>
      <c r="G3737">
        <v>50.6</v>
      </c>
      <c r="H3737">
        <v>4.4901943384506168E-3</v>
      </c>
      <c r="I3737">
        <v>87.9</v>
      </c>
      <c r="J3737">
        <v>7.8001597302333843E-3</v>
      </c>
      <c r="K3737">
        <v>67.575000000000003</v>
      </c>
      <c r="L3737">
        <v>5.9965391782766889E-3</v>
      </c>
      <c r="M3737" s="41">
        <v>2.7672091498970985E-2</v>
      </c>
      <c r="N3737" s="41">
        <v>2.4555942407463827E-6</v>
      </c>
    </row>
    <row r="3738" spans="1:14" x14ac:dyDescent="0.25">
      <c r="A3738">
        <v>7820120</v>
      </c>
      <c r="B3738" t="s">
        <v>28</v>
      </c>
      <c r="C3738" t="s">
        <v>4</v>
      </c>
      <c r="D3738" t="s">
        <v>309</v>
      </c>
      <c r="E3738" t="s">
        <v>1184</v>
      </c>
      <c r="F3738">
        <v>1.7747803709290975E-4</v>
      </c>
      <c r="G3738">
        <v>56.3</v>
      </c>
      <c r="H3738">
        <v>9.9920134883308195E-3</v>
      </c>
      <c r="I3738">
        <v>87.9</v>
      </c>
      <c r="J3738">
        <v>1.5600319460466769E-2</v>
      </c>
      <c r="K3738">
        <v>71.905000000000001</v>
      </c>
      <c r="L3738">
        <v>1.2761558257165677E-2</v>
      </c>
      <c r="M3738" s="41">
        <v>-2.4798082187771797E-2</v>
      </c>
      <c r="N3738" s="41">
        <v>-4.4011149503543879E-6</v>
      </c>
    </row>
    <row r="3739" spans="1:14" x14ac:dyDescent="0.25">
      <c r="A3739">
        <v>7820120</v>
      </c>
      <c r="B3739" t="s">
        <v>28</v>
      </c>
      <c r="C3739" t="s">
        <v>4</v>
      </c>
      <c r="D3739" t="s">
        <v>309</v>
      </c>
      <c r="E3739" t="s">
        <v>1949</v>
      </c>
      <c r="F3739">
        <v>2.6621705563936461E-4</v>
      </c>
      <c r="G3739">
        <v>42.3</v>
      </c>
      <c r="H3739">
        <v>1.1260981453545121E-2</v>
      </c>
      <c r="I3739">
        <v>79</v>
      </c>
      <c r="J3739">
        <v>2.1031147395509805E-2</v>
      </c>
      <c r="K3739">
        <v>57.959999999999994</v>
      </c>
      <c r="L3739">
        <v>1.542994054485757E-2</v>
      </c>
      <c r="M3739" s="41">
        <v>-5.1804646849632263E-2</v>
      </c>
      <c r="N3739" s="41">
        <v>-1.3791280552746186E-5</v>
      </c>
    </row>
    <row r="3740" spans="1:14" x14ac:dyDescent="0.25">
      <c r="A3740">
        <v>7820120</v>
      </c>
      <c r="B3740" t="s">
        <v>28</v>
      </c>
      <c r="C3740" t="s">
        <v>4</v>
      </c>
      <c r="D3740" t="s">
        <v>309</v>
      </c>
      <c r="E3740" t="s">
        <v>1950</v>
      </c>
      <c r="F3740">
        <v>8.8739018546454877E-5</v>
      </c>
      <c r="G3740">
        <v>70.3</v>
      </c>
      <c r="H3740">
        <v>6.2383530038157779E-3</v>
      </c>
      <c r="I3740">
        <v>85.2</v>
      </c>
      <c r="J3740">
        <v>7.560564380157956E-3</v>
      </c>
      <c r="K3740">
        <v>76.984999999999999</v>
      </c>
      <c r="L3740">
        <v>6.8315733427988289E-3</v>
      </c>
      <c r="M3740" s="41">
        <v>-8.6825313046574593E-3</v>
      </c>
      <c r="N3740" s="41">
        <v>-7.7047930647417336E-7</v>
      </c>
    </row>
    <row r="3741" spans="1:14" x14ac:dyDescent="0.25">
      <c r="A3741">
        <v>7820120</v>
      </c>
      <c r="B3741" t="s">
        <v>28</v>
      </c>
      <c r="C3741" t="s">
        <v>4</v>
      </c>
      <c r="D3741" t="s">
        <v>309</v>
      </c>
      <c r="E3741" t="s">
        <v>1185</v>
      </c>
      <c r="F3741">
        <v>1.7747803709290975E-4</v>
      </c>
      <c r="G3741">
        <v>37.299999999999997</v>
      </c>
      <c r="H3741">
        <v>6.6199307835655332E-3</v>
      </c>
      <c r="I3741">
        <v>83.8</v>
      </c>
      <c r="J3741">
        <v>1.4872659508385837E-2</v>
      </c>
      <c r="K3741">
        <v>62.134999999999998</v>
      </c>
      <c r="L3741">
        <v>1.1027597834767948E-2</v>
      </c>
      <c r="M3741" s="41">
        <v>-7.9093359410762787E-2</v>
      </c>
      <c r="N3741" s="41">
        <v>-1.4037334175306201E-5</v>
      </c>
    </row>
    <row r="3742" spans="1:14" x14ac:dyDescent="0.25">
      <c r="A3742">
        <v>7820120</v>
      </c>
      <c r="B3742" t="s">
        <v>28</v>
      </c>
      <c r="C3742" t="s">
        <v>4</v>
      </c>
      <c r="D3742" t="s">
        <v>309</v>
      </c>
      <c r="E3742" t="s">
        <v>1951</v>
      </c>
      <c r="F3742">
        <v>2.6621705563936461E-4</v>
      </c>
      <c r="G3742">
        <v>60.2</v>
      </c>
      <c r="H3742">
        <v>1.6026266749489749E-2</v>
      </c>
      <c r="I3742">
        <v>78.5</v>
      </c>
      <c r="J3742">
        <v>2.0898038867690122E-2</v>
      </c>
      <c r="K3742">
        <v>67.805000000000007</v>
      </c>
      <c r="L3742">
        <v>1.8050847457627119E-2</v>
      </c>
      <c r="M3742" s="41">
        <v>-9.6109881997108459E-2</v>
      </c>
      <c r="N3742" s="41">
        <v>-2.5586089803116988E-5</v>
      </c>
    </row>
    <row r="3743" spans="1:14" x14ac:dyDescent="0.25">
      <c r="A3743">
        <v>7820120</v>
      </c>
      <c r="B3743" t="s">
        <v>28</v>
      </c>
      <c r="C3743" t="s">
        <v>4</v>
      </c>
      <c r="D3743" t="s">
        <v>309</v>
      </c>
      <c r="E3743" t="s">
        <v>1187</v>
      </c>
      <c r="F3743">
        <v>8.8739018546454877E-5</v>
      </c>
      <c r="G3743">
        <v>80.400000000000006</v>
      </c>
      <c r="H3743">
        <v>7.134617091134973E-3</v>
      </c>
      <c r="I3743">
        <v>90.1</v>
      </c>
      <c r="J3743">
        <v>7.9953855710355841E-3</v>
      </c>
      <c r="K3743">
        <v>85.87</v>
      </c>
      <c r="L3743">
        <v>7.6200195225840806E-3</v>
      </c>
      <c r="M3743" s="41">
        <v>-1.5051174908876419E-2</v>
      </c>
      <c r="N3743" s="41">
        <v>-1.3356264893847209E-6</v>
      </c>
    </row>
    <row r="3744" spans="1:14" x14ac:dyDescent="0.25">
      <c r="A3744">
        <v>7820120</v>
      </c>
      <c r="B3744" t="s">
        <v>28</v>
      </c>
      <c r="C3744" t="s">
        <v>4</v>
      </c>
      <c r="D3744" t="s">
        <v>309</v>
      </c>
      <c r="E3744" t="s">
        <v>1176</v>
      </c>
      <c r="F3744">
        <v>1.7747803709290975E-4</v>
      </c>
      <c r="G3744">
        <v>51.7</v>
      </c>
      <c r="H3744">
        <v>9.1756145177034343E-3</v>
      </c>
      <c r="I3744">
        <v>80.3</v>
      </c>
      <c r="J3744">
        <v>1.4251486378560652E-2</v>
      </c>
      <c r="K3744">
        <v>74.314999999999998</v>
      </c>
      <c r="L3744">
        <v>1.3189280326559588E-2</v>
      </c>
      <c r="M3744" s="41">
        <v>0.13422393798828125</v>
      </c>
      <c r="N3744" s="41">
        <v>2.38218010450406E-5</v>
      </c>
    </row>
    <row r="3745" spans="1:14" x14ac:dyDescent="0.25">
      <c r="A3745">
        <v>7820120</v>
      </c>
      <c r="B3745" t="s">
        <v>28</v>
      </c>
      <c r="C3745" t="s">
        <v>4</v>
      </c>
      <c r="D3745" t="s">
        <v>309</v>
      </c>
      <c r="E3745" t="s">
        <v>1952</v>
      </c>
      <c r="F3745">
        <v>1.7747803709290975E-4</v>
      </c>
      <c r="G3745">
        <v>67.3</v>
      </c>
      <c r="H3745">
        <v>1.1944271896352826E-2</v>
      </c>
      <c r="I3745">
        <v>89.9</v>
      </c>
      <c r="J3745">
        <v>1.5955275534652587E-2</v>
      </c>
      <c r="K3745">
        <v>75.674999999999997</v>
      </c>
      <c r="L3745">
        <v>1.3430650457005946E-2</v>
      </c>
      <c r="M3745" s="41">
        <v>2.1876472979784012E-2</v>
      </c>
      <c r="N3745" s="41">
        <v>3.8825934829681449E-6</v>
      </c>
    </row>
    <row r="3746" spans="1:14" x14ac:dyDescent="0.25">
      <c r="A3746">
        <v>7820120</v>
      </c>
      <c r="B3746" t="s">
        <v>28</v>
      </c>
      <c r="C3746" t="s">
        <v>4</v>
      </c>
      <c r="D3746" t="s">
        <v>309</v>
      </c>
      <c r="E3746" t="s">
        <v>1188</v>
      </c>
      <c r="F3746">
        <v>3.5495607418581951E-4</v>
      </c>
      <c r="G3746">
        <v>42.2</v>
      </c>
      <c r="H3746">
        <v>1.4979146330641584E-2</v>
      </c>
      <c r="I3746">
        <v>76.400000000000006</v>
      </c>
      <c r="J3746">
        <v>2.7118644067796613E-2</v>
      </c>
      <c r="K3746">
        <v>68.77000000000001</v>
      </c>
      <c r="L3746">
        <v>2.4410329221758811E-2</v>
      </c>
      <c r="M3746" s="41">
        <v>-0.10873559862375259</v>
      </c>
      <c r="N3746" s="41">
        <v>-3.8596361211732218E-5</v>
      </c>
    </row>
    <row r="3747" spans="1:14" x14ac:dyDescent="0.25">
      <c r="A3747">
        <v>7820120</v>
      </c>
      <c r="B3747" t="s">
        <v>28</v>
      </c>
      <c r="C3747" t="s">
        <v>4</v>
      </c>
      <c r="D3747" t="s">
        <v>1953</v>
      </c>
      <c r="E3747" t="s">
        <v>1072</v>
      </c>
      <c r="F3747">
        <v>6.2117312982518417E-4</v>
      </c>
      <c r="G3747">
        <v>22.5</v>
      </c>
      <c r="H3747">
        <v>1.3976395421066644E-2</v>
      </c>
      <c r="I3747">
        <v>71.900000000000006</v>
      </c>
      <c r="J3747">
        <v>4.4662348034430747E-2</v>
      </c>
      <c r="K3747">
        <v>53.604999999999997</v>
      </c>
      <c r="L3747">
        <v>3.3297985624278999E-2</v>
      </c>
      <c r="M3747" s="41">
        <v>5.6300610303878784E-2</v>
      </c>
      <c r="N3747" s="41">
        <v>3.49724263135284E-5</v>
      </c>
    </row>
    <row r="3748" spans="1:14" x14ac:dyDescent="0.25">
      <c r="A3748">
        <v>7820120</v>
      </c>
      <c r="B3748" t="s">
        <v>28</v>
      </c>
      <c r="C3748" t="s">
        <v>4</v>
      </c>
      <c r="D3748" t="s">
        <v>784</v>
      </c>
      <c r="E3748" t="s">
        <v>1954</v>
      </c>
      <c r="F3748">
        <v>8.8739018546454877E-5</v>
      </c>
      <c r="G3748">
        <v>71</v>
      </c>
      <c r="H3748">
        <v>6.3004703167982967E-3</v>
      </c>
      <c r="I3748">
        <v>81.3</v>
      </c>
      <c r="J3748">
        <v>7.2144822078267813E-3</v>
      </c>
      <c r="K3748">
        <v>74.314999999999998</v>
      </c>
      <c r="L3748">
        <v>6.5946401632797939E-3</v>
      </c>
      <c r="M3748" s="41">
        <v>1.2083932757377625E-2</v>
      </c>
      <c r="N3748" s="41">
        <v>1.0723163330710467E-6</v>
      </c>
    </row>
    <row r="3749" spans="1:14" x14ac:dyDescent="0.25">
      <c r="A3749">
        <v>7820120</v>
      </c>
      <c r="B3749" t="s">
        <v>28</v>
      </c>
      <c r="C3749" t="s">
        <v>4</v>
      </c>
      <c r="D3749" t="s">
        <v>784</v>
      </c>
      <c r="E3749" t="s">
        <v>1955</v>
      </c>
      <c r="F3749">
        <v>8.8739018546454877E-5</v>
      </c>
      <c r="G3749">
        <v>72.599999999999994</v>
      </c>
      <c r="H3749">
        <v>6.4424527464726237E-3</v>
      </c>
      <c r="I3749" t="s">
        <v>9</v>
      </c>
      <c r="J3749" t="s">
        <v>99</v>
      </c>
      <c r="K3749" t="s">
        <v>9</v>
      </c>
      <c r="L3749" t="s">
        <v>99</v>
      </c>
      <c r="M3749" s="41">
        <v>0</v>
      </c>
      <c r="N3749" s="41">
        <v>0</v>
      </c>
    </row>
    <row r="3750" spans="1:14" x14ac:dyDescent="0.25">
      <c r="A3750">
        <v>7820120</v>
      </c>
      <c r="B3750" t="s">
        <v>28</v>
      </c>
      <c r="C3750" t="s">
        <v>4</v>
      </c>
      <c r="D3750" t="s">
        <v>786</v>
      </c>
      <c r="E3750" t="s">
        <v>1189</v>
      </c>
      <c r="F3750">
        <v>3.5495607418581951E-4</v>
      </c>
      <c r="G3750">
        <v>62.1</v>
      </c>
      <c r="H3750">
        <v>2.2042772206939391E-2</v>
      </c>
      <c r="I3750">
        <v>66.400000000000006</v>
      </c>
      <c r="J3750">
        <v>2.3569083325938416E-2</v>
      </c>
      <c r="K3750">
        <v>65.165000000000006</v>
      </c>
      <c r="L3750">
        <v>2.313071257431893E-2</v>
      </c>
      <c r="M3750" s="41">
        <v>-0.20683640241622925</v>
      </c>
      <c r="N3750" s="41">
        <v>-7.3417837400383091E-5</v>
      </c>
    </row>
    <row r="3751" spans="1:14" x14ac:dyDescent="0.25">
      <c r="A3751">
        <v>7820120</v>
      </c>
      <c r="B3751" t="s">
        <v>28</v>
      </c>
      <c r="C3751" t="s">
        <v>4</v>
      </c>
      <c r="D3751" t="s">
        <v>786</v>
      </c>
      <c r="E3751" t="s">
        <v>1956</v>
      </c>
      <c r="F3751">
        <v>8.8739018546454877E-5</v>
      </c>
      <c r="G3751">
        <v>71</v>
      </c>
      <c r="H3751">
        <v>6.3004703167982967E-3</v>
      </c>
      <c r="I3751">
        <v>81.900000000000006</v>
      </c>
      <c r="J3751">
        <v>7.2677256189546549E-3</v>
      </c>
      <c r="K3751">
        <v>73.175000000000011</v>
      </c>
      <c r="L3751">
        <v>6.4934776821368367E-3</v>
      </c>
      <c r="M3751" s="41">
        <v>-0.10031010210514069</v>
      </c>
      <c r="N3751" s="41">
        <v>-8.9014200111048617E-6</v>
      </c>
    </row>
    <row r="3752" spans="1:14" x14ac:dyDescent="0.25">
      <c r="A3752">
        <v>7820120</v>
      </c>
      <c r="B3752" t="s">
        <v>28</v>
      </c>
      <c r="C3752" t="s">
        <v>4</v>
      </c>
      <c r="D3752" t="s">
        <v>786</v>
      </c>
      <c r="E3752" t="s">
        <v>1957</v>
      </c>
      <c r="F3752">
        <v>4.4369509273227436E-4</v>
      </c>
      <c r="G3752">
        <v>80.5</v>
      </c>
      <c r="H3752">
        <v>3.5717454964948089E-2</v>
      </c>
      <c r="I3752">
        <v>77.5</v>
      </c>
      <c r="J3752">
        <v>3.438636968675126E-2</v>
      </c>
      <c r="K3752">
        <v>79.335000000000008</v>
      </c>
      <c r="L3752">
        <v>3.5200550181914987E-2</v>
      </c>
      <c r="M3752" s="41">
        <v>-7.1504890918731689E-2</v>
      </c>
      <c r="N3752" s="41">
        <v>-3.172636920699782E-5</v>
      </c>
    </row>
    <row r="3753" spans="1:14" x14ac:dyDescent="0.25">
      <c r="A3753">
        <v>7820120</v>
      </c>
      <c r="B3753" t="s">
        <v>28</v>
      </c>
      <c r="C3753" t="s">
        <v>4</v>
      </c>
      <c r="D3753" t="s">
        <v>786</v>
      </c>
      <c r="E3753" t="s">
        <v>1958</v>
      </c>
      <c r="F3753">
        <v>8.8739018546454877E-5</v>
      </c>
      <c r="G3753">
        <v>71.3</v>
      </c>
      <c r="H3753">
        <v>6.3270920223622322E-3</v>
      </c>
      <c r="I3753">
        <v>94.1</v>
      </c>
      <c r="J3753">
        <v>8.3503416452214031E-3</v>
      </c>
      <c r="K3753">
        <v>78.74499999999999</v>
      </c>
      <c r="L3753">
        <v>6.9877540154405886E-3</v>
      </c>
      <c r="M3753" s="41">
        <v>0.12049270421266556</v>
      </c>
      <c r="N3753" s="41">
        <v>1.0692404313840231E-5</v>
      </c>
    </row>
    <row r="3754" spans="1:14" x14ac:dyDescent="0.25">
      <c r="A3754">
        <v>7820120</v>
      </c>
      <c r="B3754" t="s">
        <v>28</v>
      </c>
      <c r="C3754" t="s">
        <v>4</v>
      </c>
      <c r="D3754" t="s">
        <v>786</v>
      </c>
      <c r="E3754" t="s">
        <v>331</v>
      </c>
      <c r="F3754">
        <v>2.6621705563936461E-4</v>
      </c>
      <c r="G3754">
        <v>71.7</v>
      </c>
      <c r="H3754">
        <v>1.9087762889342445E-2</v>
      </c>
      <c r="I3754">
        <v>67.2</v>
      </c>
      <c r="J3754">
        <v>1.7889786138965302E-2</v>
      </c>
      <c r="K3754">
        <v>67.164999999999992</v>
      </c>
      <c r="L3754">
        <v>1.788046854201792E-2</v>
      </c>
      <c r="M3754" s="41">
        <v>-1.3484309427440166E-2</v>
      </c>
      <c r="N3754" s="41">
        <v>-3.5897531531032475E-6</v>
      </c>
    </row>
    <row r="3755" spans="1:14" x14ac:dyDescent="0.25">
      <c r="A3755">
        <v>7820120</v>
      </c>
      <c r="B3755" t="s">
        <v>28</v>
      </c>
      <c r="C3755" t="s">
        <v>4</v>
      </c>
      <c r="D3755" t="s">
        <v>1190</v>
      </c>
      <c r="E3755" t="s">
        <v>1191</v>
      </c>
      <c r="F3755">
        <v>2.6621705563936461E-4</v>
      </c>
      <c r="G3755">
        <v>43.5</v>
      </c>
      <c r="H3755">
        <v>1.158044192031236E-2</v>
      </c>
      <c r="I3755">
        <v>86.5</v>
      </c>
      <c r="J3755">
        <v>2.3027775312805039E-2</v>
      </c>
      <c r="K3755">
        <v>63.16</v>
      </c>
      <c r="L3755">
        <v>1.6814269234182267E-2</v>
      </c>
      <c r="M3755" s="41">
        <v>4.0892612189054489E-2</v>
      </c>
      <c r="N3755" s="41">
        <v>1.0886310814372478E-5</v>
      </c>
    </row>
    <row r="3756" spans="1:14" x14ac:dyDescent="0.25">
      <c r="A3756">
        <v>7820120</v>
      </c>
      <c r="B3756" t="s">
        <v>28</v>
      </c>
      <c r="C3756" t="s">
        <v>4</v>
      </c>
      <c r="D3756" t="s">
        <v>1190</v>
      </c>
      <c r="E3756" t="s">
        <v>1959</v>
      </c>
      <c r="F3756">
        <v>8.8739018546454877E-5</v>
      </c>
      <c r="G3756">
        <v>66.2</v>
      </c>
      <c r="H3756">
        <v>5.8745230277753129E-3</v>
      </c>
      <c r="I3756">
        <v>91.4</v>
      </c>
      <c r="J3756">
        <v>8.1107462951459756E-3</v>
      </c>
      <c r="K3756">
        <v>83.35499999999999</v>
      </c>
      <c r="L3756">
        <v>7.3968408909397456E-3</v>
      </c>
      <c r="M3756" s="41">
        <v>9.3881096690893173E-3</v>
      </c>
      <c r="N3756" s="41">
        <v>8.3309163804146932E-7</v>
      </c>
    </row>
    <row r="3757" spans="1:14" x14ac:dyDescent="0.25">
      <c r="A3757">
        <v>7820120</v>
      </c>
      <c r="B3757" t="s">
        <v>28</v>
      </c>
      <c r="C3757" t="s">
        <v>4</v>
      </c>
      <c r="D3757" t="s">
        <v>1190</v>
      </c>
      <c r="E3757" t="s">
        <v>1192</v>
      </c>
      <c r="F3757">
        <v>4.4369509273227436E-4</v>
      </c>
      <c r="G3757">
        <v>72.8</v>
      </c>
      <c r="H3757">
        <v>3.2301002750909573E-2</v>
      </c>
      <c r="I3757">
        <v>97</v>
      </c>
      <c r="J3757">
        <v>4.3038423995030613E-2</v>
      </c>
      <c r="K3757">
        <v>85.625</v>
      </c>
      <c r="L3757">
        <v>3.7991392315200989E-2</v>
      </c>
      <c r="M3757" s="41">
        <v>0.11910127848386765</v>
      </c>
      <c r="N3757" s="41">
        <v>5.2844652801432089E-5</v>
      </c>
    </row>
    <row r="3758" spans="1:14" x14ac:dyDescent="0.25">
      <c r="A3758">
        <v>7820120</v>
      </c>
      <c r="B3758" t="s">
        <v>28</v>
      </c>
      <c r="C3758" t="s">
        <v>4</v>
      </c>
      <c r="D3758" t="s">
        <v>788</v>
      </c>
      <c r="E3758" t="s">
        <v>1960</v>
      </c>
      <c r="F3758">
        <v>8.8739018546454877E-5</v>
      </c>
      <c r="G3758">
        <v>74</v>
      </c>
      <c r="H3758">
        <v>6.5666873724376613E-3</v>
      </c>
      <c r="I3758">
        <v>71.3</v>
      </c>
      <c r="J3758">
        <v>6.3270920223622322E-3</v>
      </c>
      <c r="K3758">
        <v>72.75</v>
      </c>
      <c r="L3758">
        <v>6.4557635992545919E-3</v>
      </c>
      <c r="M3758" s="41">
        <v>-0.10884977877140045</v>
      </c>
      <c r="N3758" s="41">
        <v>-9.6592225371728156E-6</v>
      </c>
    </row>
    <row r="3759" spans="1:14" x14ac:dyDescent="0.25">
      <c r="A3759">
        <v>7820120</v>
      </c>
      <c r="B3759" t="s">
        <v>28</v>
      </c>
      <c r="C3759" t="s">
        <v>4</v>
      </c>
      <c r="D3759" t="s">
        <v>80</v>
      </c>
      <c r="E3759" t="s">
        <v>340</v>
      </c>
      <c r="F3759">
        <v>2.6621705563936461E-4</v>
      </c>
      <c r="G3759">
        <v>55.9</v>
      </c>
      <c r="H3759">
        <v>1.4881533410240481E-2</v>
      </c>
      <c r="I3759">
        <v>81.8</v>
      </c>
      <c r="J3759">
        <v>2.1776555151300024E-2</v>
      </c>
      <c r="K3759">
        <v>68.44</v>
      </c>
      <c r="L3759">
        <v>1.8219895287958112E-2</v>
      </c>
      <c r="M3759" s="41">
        <v>-5.5718701332807541E-2</v>
      </c>
      <c r="N3759" s="41">
        <v>-1.4833268612869164E-5</v>
      </c>
    </row>
    <row r="3760" spans="1:14" x14ac:dyDescent="0.25">
      <c r="A3760">
        <v>7820120</v>
      </c>
      <c r="B3760" t="s">
        <v>28</v>
      </c>
      <c r="C3760" t="s">
        <v>4</v>
      </c>
      <c r="D3760" t="s">
        <v>80</v>
      </c>
      <c r="E3760" t="s">
        <v>1008</v>
      </c>
      <c r="F3760">
        <v>7.9865116691809387E-4</v>
      </c>
      <c r="G3760">
        <v>47.1</v>
      </c>
      <c r="H3760">
        <v>3.7616469961842224E-2</v>
      </c>
      <c r="I3760">
        <v>72.8</v>
      </c>
      <c r="J3760">
        <v>5.8141804951637233E-2</v>
      </c>
      <c r="K3760">
        <v>60.164999999999999</v>
      </c>
      <c r="L3760">
        <v>4.8050847457627117E-2</v>
      </c>
      <c r="M3760" s="41">
        <v>-9.8439818248152733E-3</v>
      </c>
      <c r="N3760" s="41">
        <v>-7.8619075715092257E-6</v>
      </c>
    </row>
    <row r="3761" spans="1:14" x14ac:dyDescent="0.25">
      <c r="A3761">
        <v>7820120</v>
      </c>
      <c r="B3761" t="s">
        <v>28</v>
      </c>
      <c r="C3761" t="s">
        <v>4</v>
      </c>
      <c r="D3761" t="s">
        <v>80</v>
      </c>
      <c r="E3761" t="s">
        <v>988</v>
      </c>
      <c r="F3761">
        <v>7.0991214837163902E-4</v>
      </c>
      <c r="G3761">
        <v>31.6</v>
      </c>
      <c r="H3761">
        <v>2.2433223888543793E-2</v>
      </c>
      <c r="I3761">
        <v>78.5</v>
      </c>
      <c r="J3761">
        <v>5.5728103647173663E-2</v>
      </c>
      <c r="K3761">
        <v>58.484999999999999</v>
      </c>
      <c r="L3761">
        <v>4.1519211997515307E-2</v>
      </c>
      <c r="M3761" s="41">
        <v>-8.8589966297149658E-2</v>
      </c>
      <c r="N3761" s="41">
        <v>-6.2891093298180615E-5</v>
      </c>
    </row>
    <row r="3762" spans="1:14" x14ac:dyDescent="0.25">
      <c r="A3762">
        <v>7820120</v>
      </c>
      <c r="B3762" t="s">
        <v>28</v>
      </c>
      <c r="C3762" t="s">
        <v>4</v>
      </c>
      <c r="D3762" t="s">
        <v>80</v>
      </c>
      <c r="E3762" t="s">
        <v>341</v>
      </c>
      <c r="F3762">
        <v>7.0991214837163902E-4</v>
      </c>
      <c r="G3762">
        <v>59.3</v>
      </c>
      <c r="H3762">
        <v>4.2097790398438195E-2</v>
      </c>
      <c r="I3762">
        <v>75.900000000000006</v>
      </c>
      <c r="J3762">
        <v>5.3882332061407405E-2</v>
      </c>
      <c r="K3762">
        <v>74.37</v>
      </c>
      <c r="L3762">
        <v>5.2796166474398797E-2</v>
      </c>
      <c r="M3762" s="41">
        <v>-0.12736432254314423</v>
      </c>
      <c r="N3762" s="41">
        <v>-9.0417479842501886E-5</v>
      </c>
    </row>
    <row r="3763" spans="1:14" x14ac:dyDescent="0.25">
      <c r="A3763">
        <v>7820120</v>
      </c>
      <c r="B3763" t="s">
        <v>28</v>
      </c>
      <c r="C3763" t="s">
        <v>4</v>
      </c>
      <c r="D3763" t="s">
        <v>80</v>
      </c>
      <c r="E3763" t="s">
        <v>1193</v>
      </c>
      <c r="F3763">
        <v>3.5495607418581951E-4</v>
      </c>
      <c r="G3763">
        <v>74.8</v>
      </c>
      <c r="H3763">
        <v>2.6550714349099298E-2</v>
      </c>
      <c r="I3763">
        <v>83</v>
      </c>
      <c r="J3763">
        <v>2.9461354157423018E-2</v>
      </c>
      <c r="K3763">
        <v>75.949999999999989</v>
      </c>
      <c r="L3763">
        <v>2.6958913834412988E-2</v>
      </c>
      <c r="M3763" s="41">
        <v>-3.4471314400434494E-2</v>
      </c>
      <c r="N3763" s="41">
        <v>-1.2235802431603335E-5</v>
      </c>
    </row>
    <row r="3764" spans="1:14" x14ac:dyDescent="0.25">
      <c r="A3764">
        <v>7820120</v>
      </c>
      <c r="B3764" t="s">
        <v>28</v>
      </c>
      <c r="C3764" t="s">
        <v>4</v>
      </c>
      <c r="D3764" t="s">
        <v>80</v>
      </c>
      <c r="E3764" t="s">
        <v>672</v>
      </c>
      <c r="F3764">
        <v>8.8739018546454877E-5</v>
      </c>
      <c r="G3764">
        <v>46.8</v>
      </c>
      <c r="H3764">
        <v>4.1529860679740882E-3</v>
      </c>
      <c r="I3764">
        <v>77.2</v>
      </c>
      <c r="J3764">
        <v>6.8506522317863172E-3</v>
      </c>
      <c r="K3764">
        <v>59.005000000000003</v>
      </c>
      <c r="L3764">
        <v>5.2360457893335707E-3</v>
      </c>
      <c r="M3764" s="41">
        <v>-1.8124517053365707E-2</v>
      </c>
      <c r="N3764" s="41">
        <v>-1.6083518549441573E-6</v>
      </c>
    </row>
    <row r="3765" spans="1:14" x14ac:dyDescent="0.25">
      <c r="A3765">
        <v>7820120</v>
      </c>
      <c r="B3765" t="s">
        <v>28</v>
      </c>
      <c r="C3765" t="s">
        <v>4</v>
      </c>
      <c r="D3765" t="s">
        <v>80</v>
      </c>
      <c r="E3765" t="s">
        <v>943</v>
      </c>
      <c r="F3765">
        <v>1.419824296743278E-3</v>
      </c>
      <c r="G3765">
        <v>45.6</v>
      </c>
      <c r="H3765">
        <v>6.4743987931493482E-2</v>
      </c>
      <c r="I3765">
        <v>78</v>
      </c>
      <c r="J3765">
        <v>0.11074629514597568</v>
      </c>
      <c r="K3765">
        <v>63.664999999999992</v>
      </c>
      <c r="L3765">
        <v>9.0393113852160784E-2</v>
      </c>
      <c r="M3765" s="41">
        <v>-6.2880277633666992E-2</v>
      </c>
      <c r="N3765" s="41">
        <v>-8.9278945970243308E-5</v>
      </c>
    </row>
    <row r="3766" spans="1:14" x14ac:dyDescent="0.25">
      <c r="A3766">
        <v>7820120</v>
      </c>
      <c r="B3766" t="s">
        <v>28</v>
      </c>
      <c r="C3766" t="s">
        <v>4</v>
      </c>
      <c r="D3766" t="s">
        <v>80</v>
      </c>
      <c r="E3766" t="s">
        <v>1961</v>
      </c>
      <c r="F3766">
        <v>2.6621705563936461E-4</v>
      </c>
      <c r="G3766">
        <v>41.7</v>
      </c>
      <c r="H3766">
        <v>1.1101251220161505E-2</v>
      </c>
      <c r="I3766">
        <v>81.599999999999994</v>
      </c>
      <c r="J3766">
        <v>2.1723311740172151E-2</v>
      </c>
      <c r="K3766">
        <v>69.324999999999989</v>
      </c>
      <c r="L3766">
        <v>1.8455497382198947E-2</v>
      </c>
      <c r="M3766" s="41">
        <v>-6.3893377780914307E-2</v>
      </c>
      <c r="N3766" s="41">
        <v>-1.7009506907688607E-5</v>
      </c>
    </row>
    <row r="3767" spans="1:14" x14ac:dyDescent="0.25">
      <c r="A3767">
        <v>7820120</v>
      </c>
      <c r="B3767" t="s">
        <v>28</v>
      </c>
      <c r="C3767" t="s">
        <v>4</v>
      </c>
      <c r="D3767" t="s">
        <v>80</v>
      </c>
      <c r="E3767" t="s">
        <v>206</v>
      </c>
      <c r="F3767">
        <v>4.4369509273227436E-4</v>
      </c>
      <c r="G3767">
        <v>49.1</v>
      </c>
      <c r="H3767">
        <v>2.178542905315467E-2</v>
      </c>
      <c r="I3767">
        <v>80.400000000000006</v>
      </c>
      <c r="J3767">
        <v>3.5673085455674859E-2</v>
      </c>
      <c r="K3767">
        <v>61.085000000000008</v>
      </c>
      <c r="L3767">
        <v>2.7103114739550984E-2</v>
      </c>
      <c r="M3767" s="41">
        <v>-6.4764790236949921E-2</v>
      </c>
      <c r="N3767" s="41">
        <v>-2.8735819609969793E-5</v>
      </c>
    </row>
    <row r="3768" spans="1:14" x14ac:dyDescent="0.25">
      <c r="A3768">
        <v>7820120</v>
      </c>
      <c r="B3768" t="s">
        <v>28</v>
      </c>
      <c r="C3768" t="s">
        <v>4</v>
      </c>
      <c r="D3768" t="s">
        <v>80</v>
      </c>
      <c r="E3768" t="s">
        <v>944</v>
      </c>
      <c r="F3768">
        <v>3.5495607418581951E-4</v>
      </c>
      <c r="G3768">
        <v>42.6</v>
      </c>
      <c r="H3768">
        <v>1.5121128760315912E-2</v>
      </c>
      <c r="I3768">
        <v>82.1</v>
      </c>
      <c r="J3768">
        <v>2.9141893690655781E-2</v>
      </c>
      <c r="K3768">
        <v>65.754999999999995</v>
      </c>
      <c r="L3768">
        <v>2.334013665808856E-2</v>
      </c>
      <c r="M3768" s="41">
        <v>-4.5675035566091537E-2</v>
      </c>
      <c r="N3768" s="41">
        <v>-1.6212631312837534E-5</v>
      </c>
    </row>
    <row r="3769" spans="1:14" x14ac:dyDescent="0.25">
      <c r="A3769">
        <v>7820120</v>
      </c>
      <c r="B3769" t="s">
        <v>28</v>
      </c>
      <c r="C3769" t="s">
        <v>4</v>
      </c>
      <c r="D3769" t="s">
        <v>80</v>
      </c>
      <c r="E3769" t="s">
        <v>1194</v>
      </c>
      <c r="F3769">
        <v>1.1536072411039134E-3</v>
      </c>
      <c r="G3769">
        <v>56.8</v>
      </c>
      <c r="H3769">
        <v>6.5524891294702278E-2</v>
      </c>
      <c r="I3769">
        <v>80.3</v>
      </c>
      <c r="J3769">
        <v>9.2634661460644238E-2</v>
      </c>
      <c r="K3769">
        <v>76.525000000000006</v>
      </c>
      <c r="L3769">
        <v>8.8279794125476985E-2</v>
      </c>
      <c r="M3769" s="41">
        <v>-0.10388521105051041</v>
      </c>
      <c r="N3769" s="41">
        <v>-1.1984273171147709E-4</v>
      </c>
    </row>
    <row r="3770" spans="1:14" x14ac:dyDescent="0.25">
      <c r="A3770">
        <v>7820120</v>
      </c>
      <c r="B3770" t="s">
        <v>28</v>
      </c>
      <c r="C3770" t="s">
        <v>4</v>
      </c>
      <c r="D3770" t="s">
        <v>80</v>
      </c>
      <c r="E3770" t="s">
        <v>1195</v>
      </c>
      <c r="F3770">
        <v>6.2117312982518417E-4</v>
      </c>
      <c r="G3770">
        <v>58.9</v>
      </c>
      <c r="H3770">
        <v>3.6587097346703346E-2</v>
      </c>
      <c r="I3770">
        <v>93</v>
      </c>
      <c r="J3770">
        <v>5.7769101073742127E-2</v>
      </c>
      <c r="K3770">
        <v>78.75</v>
      </c>
      <c r="L3770">
        <v>4.8917383973733256E-2</v>
      </c>
      <c r="M3770" s="41">
        <v>5.3714480251073837E-2</v>
      </c>
      <c r="N3770" s="41">
        <v>3.3365991814492578E-5</v>
      </c>
    </row>
    <row r="3771" spans="1:14" x14ac:dyDescent="0.25">
      <c r="A3771">
        <v>7820120</v>
      </c>
      <c r="B3771" t="s">
        <v>28</v>
      </c>
      <c r="C3771" t="s">
        <v>4</v>
      </c>
      <c r="D3771" t="s">
        <v>80</v>
      </c>
      <c r="E3771" t="s">
        <v>564</v>
      </c>
      <c r="F3771">
        <v>4.4369509273227436E-4</v>
      </c>
      <c r="G3771">
        <v>67.7</v>
      </c>
      <c r="H3771">
        <v>3.0038157777974975E-2</v>
      </c>
      <c r="I3771">
        <v>78.7</v>
      </c>
      <c r="J3771">
        <v>3.4918803798029995E-2</v>
      </c>
      <c r="K3771">
        <v>74.894999999999996</v>
      </c>
      <c r="L3771">
        <v>3.3230543970183685E-2</v>
      </c>
      <c r="M3771" s="41">
        <v>-9.4558699056506157E-3</v>
      </c>
      <c r="N3771" s="41">
        <v>-4.1955230746519726E-6</v>
      </c>
    </row>
    <row r="3772" spans="1:14" x14ac:dyDescent="0.25">
      <c r="A3772">
        <v>7820120</v>
      </c>
      <c r="B3772" t="s">
        <v>28</v>
      </c>
      <c r="C3772" t="s">
        <v>4</v>
      </c>
      <c r="D3772" t="s">
        <v>80</v>
      </c>
      <c r="E3772" t="s">
        <v>342</v>
      </c>
      <c r="F3772">
        <v>1.508563315289733E-3</v>
      </c>
      <c r="G3772">
        <v>41.1</v>
      </c>
      <c r="H3772">
        <v>6.200195225840803E-2</v>
      </c>
      <c r="I3772">
        <v>80.8</v>
      </c>
      <c r="J3772">
        <v>0.12189191587541043</v>
      </c>
      <c r="K3772">
        <v>69.27</v>
      </c>
      <c r="L3772">
        <v>0.1044981808501198</v>
      </c>
      <c r="M3772" s="41">
        <v>-6.0425367206335068E-2</v>
      </c>
      <c r="N3772" s="41">
        <v>-9.1155492280388346E-5</v>
      </c>
    </row>
    <row r="3773" spans="1:14" x14ac:dyDescent="0.25">
      <c r="A3773">
        <v>7820120</v>
      </c>
      <c r="B3773" t="s">
        <v>28</v>
      </c>
      <c r="C3773" t="s">
        <v>4</v>
      </c>
      <c r="D3773" t="s">
        <v>80</v>
      </c>
      <c r="E3773" t="s">
        <v>343</v>
      </c>
      <c r="F3773">
        <v>2.6621705563936461E-4</v>
      </c>
      <c r="G3773">
        <v>59</v>
      </c>
      <c r="H3773">
        <v>1.5706806282722512E-2</v>
      </c>
      <c r="I3773">
        <v>82.5</v>
      </c>
      <c r="J3773">
        <v>2.1962907090247581E-2</v>
      </c>
      <c r="K3773">
        <v>65.78</v>
      </c>
      <c r="L3773">
        <v>1.7511757919957405E-2</v>
      </c>
      <c r="M3773" s="41">
        <v>-4.3794095516204834E-2</v>
      </c>
      <c r="N3773" s="41">
        <v>-1.165873516271315E-5</v>
      </c>
    </row>
    <row r="3774" spans="1:14" x14ac:dyDescent="0.25">
      <c r="A3774">
        <v>7820120</v>
      </c>
      <c r="B3774" t="s">
        <v>28</v>
      </c>
      <c r="C3774" t="s">
        <v>4</v>
      </c>
      <c r="D3774" t="s">
        <v>80</v>
      </c>
      <c r="E3774" t="s">
        <v>989</v>
      </c>
      <c r="F3774">
        <v>5.3243411127872921E-4</v>
      </c>
      <c r="G3774">
        <v>48.2</v>
      </c>
      <c r="H3774">
        <v>2.5663324163634749E-2</v>
      </c>
      <c r="I3774">
        <v>80.7</v>
      </c>
      <c r="J3774">
        <v>4.2967432780193451E-2</v>
      </c>
      <c r="K3774">
        <v>60.18</v>
      </c>
      <c r="L3774">
        <v>3.2041884816753921E-2</v>
      </c>
      <c r="M3774" s="41">
        <v>-6.2244746834039688E-2</v>
      </c>
      <c r="N3774" s="41">
        <v>-3.3141226462351415E-5</v>
      </c>
    </row>
    <row r="3775" spans="1:14" x14ac:dyDescent="0.25">
      <c r="A3775">
        <v>7820120</v>
      </c>
      <c r="B3775" t="s">
        <v>28</v>
      </c>
      <c r="C3775" t="s">
        <v>4</v>
      </c>
      <c r="D3775" t="s">
        <v>80</v>
      </c>
      <c r="E3775" t="s">
        <v>945</v>
      </c>
      <c r="F3775">
        <v>9.7612920401100368E-4</v>
      </c>
      <c r="G3775">
        <v>50</v>
      </c>
      <c r="H3775">
        <v>4.8806460200550184E-2</v>
      </c>
      <c r="I3775">
        <v>86</v>
      </c>
      <c r="J3775">
        <v>8.3947111544946315E-2</v>
      </c>
      <c r="K3775">
        <v>70.319999999999993</v>
      </c>
      <c r="L3775">
        <v>6.8641405626053767E-2</v>
      </c>
      <c r="M3775" s="41">
        <v>-5.0211674533784389E-3</v>
      </c>
      <c r="N3775" s="41">
        <v>-4.9013081894722538E-6</v>
      </c>
    </row>
    <row r="3776" spans="1:14" x14ac:dyDescent="0.25">
      <c r="A3776">
        <v>7820120</v>
      </c>
      <c r="B3776" t="s">
        <v>28</v>
      </c>
      <c r="C3776" t="s">
        <v>4</v>
      </c>
      <c r="D3776" t="s">
        <v>80</v>
      </c>
      <c r="E3776" t="s">
        <v>1962</v>
      </c>
      <c r="F3776">
        <v>7.9865116691809387E-4</v>
      </c>
      <c r="G3776">
        <v>44.5</v>
      </c>
      <c r="H3776">
        <v>3.5539976927855176E-2</v>
      </c>
      <c r="I3776">
        <v>65.2</v>
      </c>
      <c r="J3776">
        <v>5.2072056083059724E-2</v>
      </c>
      <c r="K3776">
        <v>57.59</v>
      </c>
      <c r="L3776">
        <v>4.5994320702813028E-2</v>
      </c>
      <c r="M3776" s="41">
        <v>-0.21765074133872986</v>
      </c>
      <c r="N3776" s="41">
        <v>-1.7382701855076481E-4</v>
      </c>
    </row>
    <row r="3777" spans="1:14" x14ac:dyDescent="0.25">
      <c r="A3777">
        <v>7820120</v>
      </c>
      <c r="B3777" t="s">
        <v>28</v>
      </c>
      <c r="C3777" t="s">
        <v>4</v>
      </c>
      <c r="D3777" t="s">
        <v>80</v>
      </c>
      <c r="E3777" t="s">
        <v>1196</v>
      </c>
      <c r="F3777">
        <v>2.6621705563936461E-4</v>
      </c>
      <c r="G3777">
        <v>53.9</v>
      </c>
      <c r="H3777">
        <v>1.4349099298961752E-2</v>
      </c>
      <c r="I3777">
        <v>73.8</v>
      </c>
      <c r="J3777">
        <v>1.9646818706185107E-2</v>
      </c>
      <c r="K3777">
        <v>60.29</v>
      </c>
      <c r="L3777">
        <v>1.6050226284497291E-2</v>
      </c>
      <c r="M3777" s="41">
        <v>-0.16824403405189514</v>
      </c>
      <c r="N3777" s="41">
        <v>-4.4789431374184523E-5</v>
      </c>
    </row>
    <row r="3778" spans="1:14" x14ac:dyDescent="0.25">
      <c r="A3778">
        <v>7820120</v>
      </c>
      <c r="B3778" t="s">
        <v>28</v>
      </c>
      <c r="C3778" t="s">
        <v>4</v>
      </c>
      <c r="D3778" t="s">
        <v>80</v>
      </c>
      <c r="E3778" t="s">
        <v>344</v>
      </c>
      <c r="F3778">
        <v>8.8739018546454877E-5</v>
      </c>
      <c r="G3778">
        <v>63.4</v>
      </c>
      <c r="H3778">
        <v>5.6260537758452394E-3</v>
      </c>
      <c r="I3778">
        <v>82.2</v>
      </c>
      <c r="J3778">
        <v>7.2943473245185913E-3</v>
      </c>
      <c r="K3778">
        <v>74.054999999999993</v>
      </c>
      <c r="L3778">
        <v>6.5715680184577152E-3</v>
      </c>
      <c r="M3778" s="41">
        <v>-5.4370839148759842E-2</v>
      </c>
      <c r="N3778" s="41">
        <v>-4.8248149036081149E-6</v>
      </c>
    </row>
    <row r="3779" spans="1:14" x14ac:dyDescent="0.25">
      <c r="A3779">
        <v>7820120</v>
      </c>
      <c r="B3779" t="s">
        <v>28</v>
      </c>
      <c r="C3779" t="s">
        <v>4</v>
      </c>
      <c r="D3779" t="s">
        <v>80</v>
      </c>
      <c r="E3779" t="s">
        <v>1197</v>
      </c>
      <c r="F3779">
        <v>2.6621705563936461E-4</v>
      </c>
      <c r="G3779">
        <v>43</v>
      </c>
      <c r="H3779">
        <v>1.1447333392492678E-2</v>
      </c>
      <c r="I3779">
        <v>90.9</v>
      </c>
      <c r="J3779">
        <v>2.4199130357618243E-2</v>
      </c>
      <c r="K3779">
        <v>70.69</v>
      </c>
      <c r="L3779">
        <v>1.8818883663146685E-2</v>
      </c>
      <c r="M3779" s="41">
        <v>1.8820611760020256E-2</v>
      </c>
      <c r="N3779" s="41">
        <v>5.0103678480841923E-6</v>
      </c>
    </row>
    <row r="3780" spans="1:14" x14ac:dyDescent="0.25">
      <c r="A3780">
        <v>7820120</v>
      </c>
      <c r="B3780" t="s">
        <v>28</v>
      </c>
      <c r="C3780" t="s">
        <v>4</v>
      </c>
      <c r="D3780" t="s">
        <v>80</v>
      </c>
      <c r="E3780" t="s">
        <v>946</v>
      </c>
      <c r="F3780">
        <v>3.5495607418581951E-4</v>
      </c>
      <c r="G3780">
        <v>41.3</v>
      </c>
      <c r="H3780">
        <v>1.4659685863874344E-2</v>
      </c>
      <c r="I3780">
        <v>97.4</v>
      </c>
      <c r="J3780">
        <v>3.457272162569882E-2</v>
      </c>
      <c r="K3780">
        <v>68.039999999999992</v>
      </c>
      <c r="L3780">
        <v>2.4151211287603155E-2</v>
      </c>
      <c r="M3780" s="41">
        <v>0</v>
      </c>
      <c r="N3780" s="41">
        <v>0</v>
      </c>
    </row>
    <row r="3781" spans="1:14" x14ac:dyDescent="0.25">
      <c r="A3781">
        <v>7820120</v>
      </c>
      <c r="B3781" t="s">
        <v>28</v>
      </c>
      <c r="C3781" t="s">
        <v>4</v>
      </c>
      <c r="D3781" t="s">
        <v>80</v>
      </c>
      <c r="E3781" t="s">
        <v>1199</v>
      </c>
      <c r="F3781">
        <v>3.5495607418581951E-4</v>
      </c>
      <c r="G3781">
        <v>37</v>
      </c>
      <c r="H3781">
        <v>1.3133374744875323E-2</v>
      </c>
      <c r="I3781">
        <v>62.6</v>
      </c>
      <c r="J3781">
        <v>2.2220250244032302E-2</v>
      </c>
      <c r="K3781">
        <v>58</v>
      </c>
      <c r="L3781">
        <v>2.0587452302777531E-2</v>
      </c>
      <c r="M3781" s="41">
        <v>-0.15561647713184357</v>
      </c>
      <c r="N3781" s="41">
        <v>-5.5237013801346554E-5</v>
      </c>
    </row>
    <row r="3782" spans="1:14" x14ac:dyDescent="0.25">
      <c r="A3782">
        <v>7820120</v>
      </c>
      <c r="B3782" t="s">
        <v>28</v>
      </c>
      <c r="C3782" t="s">
        <v>4</v>
      </c>
      <c r="D3782" t="s">
        <v>80</v>
      </c>
      <c r="E3782" t="s">
        <v>81</v>
      </c>
      <c r="F3782">
        <v>1.2423462596503683E-3</v>
      </c>
      <c r="G3782">
        <v>51.9</v>
      </c>
      <c r="H3782">
        <v>6.4477770875854115E-2</v>
      </c>
      <c r="I3782">
        <v>75.400000000000006</v>
      </c>
      <c r="J3782">
        <v>9.3672907977637776E-2</v>
      </c>
      <c r="K3782">
        <v>65</v>
      </c>
      <c r="L3782">
        <v>8.0752506877273936E-2</v>
      </c>
      <c r="M3782" s="41">
        <v>-9.9722087383270264E-2</v>
      </c>
      <c r="N3782" s="41">
        <v>-1.23889362265133E-4</v>
      </c>
    </row>
    <row r="3783" spans="1:14" x14ac:dyDescent="0.25">
      <c r="A3783">
        <v>7820120</v>
      </c>
      <c r="B3783" t="s">
        <v>28</v>
      </c>
      <c r="C3783" t="s">
        <v>4</v>
      </c>
      <c r="D3783" t="s">
        <v>80</v>
      </c>
      <c r="E3783" t="s">
        <v>345</v>
      </c>
      <c r="F3783">
        <v>1.3310852781968231E-3</v>
      </c>
      <c r="G3783">
        <v>39</v>
      </c>
      <c r="H3783">
        <v>5.1912325849676103E-2</v>
      </c>
      <c r="I3783">
        <v>65.599999999999994</v>
      </c>
      <c r="J3783">
        <v>8.7319194249711587E-2</v>
      </c>
      <c r="K3783">
        <v>52.765000000000001</v>
      </c>
      <c r="L3783">
        <v>7.0234714704055373E-2</v>
      </c>
      <c r="M3783" s="41">
        <v>-0.19943246245384216</v>
      </c>
      <c r="N3783" s="41">
        <v>-2.6546161476684999E-4</v>
      </c>
    </row>
    <row r="3784" spans="1:14" x14ac:dyDescent="0.25">
      <c r="A3784">
        <v>7820120</v>
      </c>
      <c r="B3784" t="s">
        <v>28</v>
      </c>
      <c r="C3784" t="s">
        <v>4</v>
      </c>
      <c r="D3784" t="s">
        <v>80</v>
      </c>
      <c r="E3784" t="s">
        <v>995</v>
      </c>
      <c r="F3784">
        <v>4.4369509273227436E-4</v>
      </c>
      <c r="G3784">
        <v>41.9</v>
      </c>
      <c r="H3784">
        <v>1.8590824385482294E-2</v>
      </c>
      <c r="I3784">
        <v>74.599999999999994</v>
      </c>
      <c r="J3784">
        <v>3.3099653917827668E-2</v>
      </c>
      <c r="K3784">
        <v>65.419999999999987</v>
      </c>
      <c r="L3784">
        <v>2.9026532966545383E-2</v>
      </c>
      <c r="M3784" s="41">
        <v>-8.873361349105835E-2</v>
      </c>
      <c r="N3784" s="41">
        <v>-3.9370668866384924E-5</v>
      </c>
    </row>
    <row r="3785" spans="1:14" x14ac:dyDescent="0.25">
      <c r="A3785">
        <v>7820120</v>
      </c>
      <c r="B3785" t="s">
        <v>28</v>
      </c>
      <c r="C3785" t="s">
        <v>4</v>
      </c>
      <c r="D3785" t="s">
        <v>80</v>
      </c>
      <c r="E3785" t="s">
        <v>994</v>
      </c>
      <c r="F3785">
        <v>6.2117312982518417E-4</v>
      </c>
      <c r="G3785">
        <v>48.9</v>
      </c>
      <c r="H3785">
        <v>3.0375366048451504E-2</v>
      </c>
      <c r="I3785">
        <v>81.400000000000006</v>
      </c>
      <c r="J3785">
        <v>5.0563492767769995E-2</v>
      </c>
      <c r="K3785">
        <v>71.339999999999989</v>
      </c>
      <c r="L3785">
        <v>4.4314491081728635E-2</v>
      </c>
      <c r="M3785" s="41">
        <v>4.317159578204155E-2</v>
      </c>
      <c r="N3785" s="41">
        <v>2.6817035271478468E-5</v>
      </c>
    </row>
    <row r="3786" spans="1:14" x14ac:dyDescent="0.25">
      <c r="A3786">
        <v>7820120</v>
      </c>
      <c r="B3786" t="s">
        <v>28</v>
      </c>
      <c r="C3786" t="s">
        <v>4</v>
      </c>
      <c r="D3786" t="s">
        <v>82</v>
      </c>
      <c r="E3786" t="s">
        <v>83</v>
      </c>
      <c r="F3786">
        <v>3.5495607418581951E-4</v>
      </c>
      <c r="G3786">
        <v>88.9</v>
      </c>
      <c r="H3786">
        <v>3.1555594995119354E-2</v>
      </c>
      <c r="I3786">
        <v>83.7</v>
      </c>
      <c r="J3786">
        <v>2.9709823409353093E-2</v>
      </c>
      <c r="K3786">
        <v>81.275000000000006</v>
      </c>
      <c r="L3786">
        <v>2.8849054929452483E-2</v>
      </c>
      <c r="M3786" s="41">
        <v>-2.5846302509307861E-2</v>
      </c>
      <c r="N3786" s="41">
        <v>-9.174302070923014E-6</v>
      </c>
    </row>
    <row r="3787" spans="1:14" x14ac:dyDescent="0.25">
      <c r="A3787">
        <v>7820120</v>
      </c>
      <c r="B3787" t="s">
        <v>28</v>
      </c>
      <c r="C3787" t="s">
        <v>4</v>
      </c>
      <c r="D3787" t="s">
        <v>82</v>
      </c>
      <c r="E3787" t="s">
        <v>1963</v>
      </c>
      <c r="F3787">
        <v>1.7747803709290975E-4</v>
      </c>
      <c r="G3787">
        <v>94.7</v>
      </c>
      <c r="H3787">
        <v>1.6807170112698555E-2</v>
      </c>
      <c r="I3787" t="s">
        <v>8</v>
      </c>
      <c r="J3787" t="s">
        <v>99</v>
      </c>
      <c r="K3787" t="s">
        <v>9</v>
      </c>
      <c r="L3787" t="s">
        <v>99</v>
      </c>
      <c r="M3787" s="41">
        <v>0</v>
      </c>
      <c r="N3787" s="41">
        <v>0</v>
      </c>
    </row>
    <row r="3788" spans="1:14" x14ac:dyDescent="0.25">
      <c r="A3788">
        <v>7820120</v>
      </c>
      <c r="B3788" t="s">
        <v>28</v>
      </c>
      <c r="C3788" t="s">
        <v>4</v>
      </c>
      <c r="D3788" t="s">
        <v>82</v>
      </c>
      <c r="E3788" t="s">
        <v>1200</v>
      </c>
      <c r="F3788">
        <v>4.4369509273227436E-4</v>
      </c>
      <c r="G3788">
        <v>66.3</v>
      </c>
      <c r="H3788">
        <v>2.9416984648149788E-2</v>
      </c>
      <c r="I3788">
        <v>90.9</v>
      </c>
      <c r="J3788">
        <v>4.0331883929363745E-2</v>
      </c>
      <c r="K3788">
        <v>83.105000000000004</v>
      </c>
      <c r="L3788">
        <v>3.6873280681515665E-2</v>
      </c>
      <c r="M3788" s="41">
        <v>0</v>
      </c>
      <c r="N3788" s="41">
        <v>0</v>
      </c>
    </row>
    <row r="3789" spans="1:14" x14ac:dyDescent="0.25">
      <c r="A3789">
        <v>7820120</v>
      </c>
      <c r="B3789" t="s">
        <v>28</v>
      </c>
      <c r="C3789" t="s">
        <v>4</v>
      </c>
      <c r="D3789" t="s">
        <v>82</v>
      </c>
      <c r="E3789" t="s">
        <v>453</v>
      </c>
      <c r="F3789">
        <v>2.6621705563936461E-4</v>
      </c>
      <c r="G3789">
        <v>68.3</v>
      </c>
      <c r="H3789">
        <v>1.8182624900168601E-2</v>
      </c>
      <c r="I3789">
        <v>72.400000000000006</v>
      </c>
      <c r="J3789">
        <v>1.9274114828289998E-2</v>
      </c>
      <c r="K3789">
        <v>65.055000000000007</v>
      </c>
      <c r="L3789">
        <v>1.7318750554618866E-2</v>
      </c>
      <c r="M3789" s="41">
        <v>5.0869029015302658E-2</v>
      </c>
      <c r="N3789" s="41">
        <v>1.354220312768728E-5</v>
      </c>
    </row>
    <row r="3790" spans="1:14" x14ac:dyDescent="0.25">
      <c r="A3790">
        <v>7820120</v>
      </c>
      <c r="B3790" t="s">
        <v>28</v>
      </c>
      <c r="C3790" t="s">
        <v>4</v>
      </c>
      <c r="D3790" t="s">
        <v>82</v>
      </c>
      <c r="E3790" t="s">
        <v>84</v>
      </c>
      <c r="F3790">
        <v>4.4369509273227436E-4</v>
      </c>
      <c r="G3790">
        <v>69.5</v>
      </c>
      <c r="H3790">
        <v>3.0836808944893067E-2</v>
      </c>
      <c r="I3790">
        <v>77.5</v>
      </c>
      <c r="J3790">
        <v>3.438636968675126E-2</v>
      </c>
      <c r="K3790">
        <v>78.709999999999994</v>
      </c>
      <c r="L3790">
        <v>3.4923240748957314E-2</v>
      </c>
      <c r="M3790" s="41">
        <v>-8.0519840121269226E-2</v>
      </c>
      <c r="N3790" s="41">
        <v>-3.5726257929394453E-5</v>
      </c>
    </row>
    <row r="3791" spans="1:14" x14ac:dyDescent="0.25">
      <c r="A3791">
        <v>7820120</v>
      </c>
      <c r="B3791" t="s">
        <v>28</v>
      </c>
      <c r="C3791" t="s">
        <v>4</v>
      </c>
      <c r="D3791" t="s">
        <v>82</v>
      </c>
      <c r="E3791" t="s">
        <v>1964</v>
      </c>
      <c r="F3791">
        <v>8.8739018546454877E-5</v>
      </c>
      <c r="G3791">
        <v>81.5</v>
      </c>
      <c r="H3791">
        <v>7.2322300115360725E-3</v>
      </c>
      <c r="I3791">
        <v>77.2</v>
      </c>
      <c r="J3791">
        <v>6.8506522317863172E-3</v>
      </c>
      <c r="K3791">
        <v>71.539999999999992</v>
      </c>
      <c r="L3791">
        <v>6.3483893868133811E-3</v>
      </c>
      <c r="M3791" s="41">
        <v>-6.7385315895080566E-2</v>
      </c>
      <c r="N3791" s="41">
        <v>-5.9797067969722754E-6</v>
      </c>
    </row>
    <row r="3792" spans="1:14" x14ac:dyDescent="0.25">
      <c r="A3792">
        <v>7820120</v>
      </c>
      <c r="B3792" t="s">
        <v>28</v>
      </c>
      <c r="C3792" t="s">
        <v>4</v>
      </c>
      <c r="D3792" t="s">
        <v>82</v>
      </c>
      <c r="E3792" t="s">
        <v>1965</v>
      </c>
      <c r="F3792">
        <v>8.8739018546454877E-5</v>
      </c>
      <c r="G3792">
        <v>89.3</v>
      </c>
      <c r="H3792">
        <v>7.924394356198421E-3</v>
      </c>
      <c r="I3792">
        <v>83</v>
      </c>
      <c r="J3792">
        <v>7.3653385393557544E-3</v>
      </c>
      <c r="K3792">
        <v>77.875</v>
      </c>
      <c r="L3792">
        <v>6.9105510693051736E-3</v>
      </c>
      <c r="M3792" s="41">
        <v>-2.9855884611606598E-2</v>
      </c>
      <c r="N3792" s="41">
        <v>-2.6493818982701745E-6</v>
      </c>
    </row>
    <row r="3793" spans="1:14" x14ac:dyDescent="0.25">
      <c r="A3793">
        <v>7820120</v>
      </c>
      <c r="B3793" t="s">
        <v>28</v>
      </c>
      <c r="C3793" t="s">
        <v>4</v>
      </c>
      <c r="D3793" t="s">
        <v>82</v>
      </c>
      <c r="E3793" t="s">
        <v>85</v>
      </c>
      <c r="F3793">
        <v>2.6621705563936461E-4</v>
      </c>
      <c r="G3793">
        <v>87.2</v>
      </c>
      <c r="H3793">
        <v>2.3214127251752596E-2</v>
      </c>
      <c r="I3793">
        <v>90.6</v>
      </c>
      <c r="J3793">
        <v>2.4119265240926432E-2</v>
      </c>
      <c r="K3793">
        <v>89.125</v>
      </c>
      <c r="L3793">
        <v>2.3726595083858371E-2</v>
      </c>
      <c r="M3793" s="41">
        <v>-4.7135753557085991E-3</v>
      </c>
      <c r="N3793" s="41">
        <v>-1.2548341527310138E-6</v>
      </c>
    </row>
    <row r="3794" spans="1:14" x14ac:dyDescent="0.25">
      <c r="A3794">
        <v>7820120</v>
      </c>
      <c r="B3794" t="s">
        <v>28</v>
      </c>
      <c r="C3794" t="s">
        <v>4</v>
      </c>
      <c r="D3794" t="s">
        <v>82</v>
      </c>
      <c r="E3794" t="s">
        <v>86</v>
      </c>
      <c r="F3794">
        <v>3.5495607418581951E-4</v>
      </c>
      <c r="G3794">
        <v>84.8</v>
      </c>
      <c r="H3794">
        <v>3.0100275090957494E-2</v>
      </c>
      <c r="I3794">
        <v>100</v>
      </c>
      <c r="J3794">
        <v>3.5495607418581952E-2</v>
      </c>
      <c r="K3794">
        <v>87.954999999999998</v>
      </c>
      <c r="L3794">
        <v>3.1220161505013753E-2</v>
      </c>
      <c r="M3794" s="41">
        <v>0</v>
      </c>
      <c r="N3794" s="41">
        <v>0</v>
      </c>
    </row>
    <row r="3795" spans="1:14" x14ac:dyDescent="0.25">
      <c r="A3795">
        <v>7820120</v>
      </c>
      <c r="B3795" t="s">
        <v>28</v>
      </c>
      <c r="C3795" t="s">
        <v>4</v>
      </c>
      <c r="D3795" t="s">
        <v>82</v>
      </c>
      <c r="E3795" t="s">
        <v>87</v>
      </c>
      <c r="F3795">
        <v>8.8739018546454877E-5</v>
      </c>
      <c r="G3795">
        <v>86.7</v>
      </c>
      <c r="H3795">
        <v>7.6936729079776379E-3</v>
      </c>
      <c r="I3795">
        <v>87.3</v>
      </c>
      <c r="J3795">
        <v>7.7469163191055106E-3</v>
      </c>
      <c r="K3795">
        <v>83.53</v>
      </c>
      <c r="L3795">
        <v>7.4123702191853762E-3</v>
      </c>
      <c r="M3795" s="41">
        <v>1.3190286234021187E-2</v>
      </c>
      <c r="N3795" s="41">
        <v>1.1704930547538545E-6</v>
      </c>
    </row>
    <row r="3796" spans="1:14" x14ac:dyDescent="0.25">
      <c r="A3796">
        <v>7820120</v>
      </c>
      <c r="B3796" t="s">
        <v>28</v>
      </c>
      <c r="C3796" t="s">
        <v>4</v>
      </c>
      <c r="D3796" t="s">
        <v>82</v>
      </c>
      <c r="E3796" t="s">
        <v>88</v>
      </c>
      <c r="F3796">
        <v>5.3243411127872921E-4</v>
      </c>
      <c r="G3796">
        <v>93.2</v>
      </c>
      <c r="H3796">
        <v>4.9622859171177564E-2</v>
      </c>
      <c r="I3796">
        <v>91.4</v>
      </c>
      <c r="J3796">
        <v>4.8664477770875854E-2</v>
      </c>
      <c r="K3796">
        <v>86.715000000000003</v>
      </c>
      <c r="L3796">
        <v>4.6170023959535005E-2</v>
      </c>
      <c r="M3796" s="41">
        <v>2.3870239034295082E-2</v>
      </c>
      <c r="N3796" s="41">
        <v>1.2709329506235734E-5</v>
      </c>
    </row>
    <row r="3797" spans="1:14" x14ac:dyDescent="0.25">
      <c r="A3797">
        <v>7820120</v>
      </c>
      <c r="B3797" t="s">
        <v>28</v>
      </c>
      <c r="C3797" t="s">
        <v>4</v>
      </c>
      <c r="D3797" t="s">
        <v>82</v>
      </c>
      <c r="E3797" t="s">
        <v>1201</v>
      </c>
      <c r="F3797">
        <v>6.2117312982518417E-4</v>
      </c>
      <c r="G3797">
        <v>43.5</v>
      </c>
      <c r="H3797">
        <v>2.702103114739551E-2</v>
      </c>
      <c r="I3797">
        <v>80.8</v>
      </c>
      <c r="J3797">
        <v>5.0190788889874882E-2</v>
      </c>
      <c r="K3797">
        <v>59.474999999999994</v>
      </c>
      <c r="L3797">
        <v>3.6944271896352826E-2</v>
      </c>
      <c r="M3797" s="41">
        <v>-8.9749163016676903E-3</v>
      </c>
      <c r="N3797" s="41">
        <v>-5.5749768490259863E-6</v>
      </c>
    </row>
    <row r="3798" spans="1:14" x14ac:dyDescent="0.25">
      <c r="A3798">
        <v>7820120</v>
      </c>
      <c r="B3798" t="s">
        <v>28</v>
      </c>
      <c r="C3798" t="s">
        <v>4</v>
      </c>
      <c r="D3798" t="s">
        <v>82</v>
      </c>
      <c r="E3798" t="s">
        <v>983</v>
      </c>
      <c r="F3798">
        <v>1.7747803709290975E-4</v>
      </c>
      <c r="G3798">
        <v>61.9</v>
      </c>
      <c r="H3798">
        <v>1.0985890496051113E-2</v>
      </c>
      <c r="I3798">
        <v>80.5</v>
      </c>
      <c r="J3798">
        <v>1.4286981985979235E-2</v>
      </c>
      <c r="K3798">
        <v>73.25</v>
      </c>
      <c r="L3798">
        <v>1.3000266217055639E-2</v>
      </c>
      <c r="M3798" s="41">
        <v>0.13129235804080963</v>
      </c>
      <c r="N3798" s="41">
        <v>2.3301509990382399E-5</v>
      </c>
    </row>
    <row r="3799" spans="1:14" x14ac:dyDescent="0.25">
      <c r="A3799">
        <v>7820120</v>
      </c>
      <c r="B3799" t="s">
        <v>28</v>
      </c>
      <c r="C3799" t="s">
        <v>4</v>
      </c>
      <c r="D3799" t="s">
        <v>82</v>
      </c>
      <c r="E3799" t="s">
        <v>365</v>
      </c>
      <c r="F3799">
        <v>2.6621705563936461E-4</v>
      </c>
      <c r="G3799">
        <v>53.7</v>
      </c>
      <c r="H3799">
        <v>1.4295855887833881E-2</v>
      </c>
      <c r="I3799">
        <v>82.9</v>
      </c>
      <c r="J3799">
        <v>2.2069393912503326E-2</v>
      </c>
      <c r="K3799">
        <v>61.185000000000002</v>
      </c>
      <c r="L3799">
        <v>1.6288490549294522E-2</v>
      </c>
      <c r="M3799" s="41">
        <v>0.22319792211055756</v>
      </c>
      <c r="N3799" s="41">
        <v>5.9419093649096868E-5</v>
      </c>
    </row>
    <row r="3800" spans="1:14" x14ac:dyDescent="0.25">
      <c r="A3800">
        <v>7820120</v>
      </c>
      <c r="B3800" t="s">
        <v>28</v>
      </c>
      <c r="C3800" t="s">
        <v>4</v>
      </c>
      <c r="D3800" t="s">
        <v>82</v>
      </c>
      <c r="E3800" t="s">
        <v>590</v>
      </c>
      <c r="F3800">
        <v>5.3243411127872921E-4</v>
      </c>
      <c r="G3800">
        <v>47</v>
      </c>
      <c r="H3800">
        <v>2.5024403230100273E-2</v>
      </c>
      <c r="I3800">
        <v>83.1</v>
      </c>
      <c r="J3800">
        <v>4.4245274647262398E-2</v>
      </c>
      <c r="K3800">
        <v>65.784999999999997</v>
      </c>
      <c r="L3800">
        <v>3.5026178010471198E-2</v>
      </c>
      <c r="M3800" s="41">
        <v>-4.8172177048400044E-4</v>
      </c>
      <c r="N3800" s="41">
        <v>-2.5648510275126476E-7</v>
      </c>
    </row>
    <row r="3801" spans="1:14" x14ac:dyDescent="0.25">
      <c r="A3801">
        <v>7820120</v>
      </c>
      <c r="B3801" t="s">
        <v>28</v>
      </c>
      <c r="C3801" t="s">
        <v>4</v>
      </c>
      <c r="D3801" t="s">
        <v>82</v>
      </c>
      <c r="E3801" t="s">
        <v>1202</v>
      </c>
      <c r="F3801">
        <v>4.4369509273227436E-4</v>
      </c>
      <c r="G3801">
        <v>54.9</v>
      </c>
      <c r="H3801">
        <v>2.4358860591001862E-2</v>
      </c>
      <c r="I3801">
        <v>80</v>
      </c>
      <c r="J3801">
        <v>3.5495607418581945E-2</v>
      </c>
      <c r="K3801">
        <v>64.86</v>
      </c>
      <c r="L3801">
        <v>2.8778063714615314E-2</v>
      </c>
      <c r="M3801" s="41">
        <v>-5.1847092807292938E-2</v>
      </c>
      <c r="N3801" s="41">
        <v>-2.3004300651030675E-5</v>
      </c>
    </row>
    <row r="3802" spans="1:14" x14ac:dyDescent="0.25">
      <c r="A3802">
        <v>7820120</v>
      </c>
      <c r="B3802" t="s">
        <v>28</v>
      </c>
      <c r="C3802" t="s">
        <v>4</v>
      </c>
      <c r="D3802" t="s">
        <v>82</v>
      </c>
      <c r="E3802" t="s">
        <v>591</v>
      </c>
      <c r="F3802">
        <v>6.2117312982518417E-4</v>
      </c>
      <c r="G3802">
        <v>74.2</v>
      </c>
      <c r="H3802">
        <v>4.6091046233028669E-2</v>
      </c>
      <c r="I3802">
        <v>89.3</v>
      </c>
      <c r="J3802">
        <v>5.5470760493388942E-2</v>
      </c>
      <c r="K3802">
        <v>76.594999999999999</v>
      </c>
      <c r="L3802">
        <v>4.7578755878959982E-2</v>
      </c>
      <c r="M3802" s="41">
        <v>6.1750779859721661E-3</v>
      </c>
      <c r="N3802" s="41">
        <v>3.8357925194609251E-6</v>
      </c>
    </row>
    <row r="3803" spans="1:14" x14ac:dyDescent="0.25">
      <c r="A3803">
        <v>7820120</v>
      </c>
      <c r="B3803" t="s">
        <v>28</v>
      </c>
      <c r="C3803" t="s">
        <v>4</v>
      </c>
      <c r="D3803" t="s">
        <v>82</v>
      </c>
      <c r="E3803" t="s">
        <v>1966</v>
      </c>
      <c r="F3803">
        <v>2.6621705563936461E-4</v>
      </c>
      <c r="G3803">
        <v>79.099999999999994</v>
      </c>
      <c r="H3803">
        <v>2.105776910107374E-2</v>
      </c>
      <c r="I3803">
        <v>100</v>
      </c>
      <c r="J3803">
        <v>2.6621705563936459E-2</v>
      </c>
      <c r="K3803">
        <v>86.194999999999993</v>
      </c>
      <c r="L3803">
        <v>2.294657911083503E-2</v>
      </c>
      <c r="M3803" s="41">
        <v>0</v>
      </c>
      <c r="N3803" s="41">
        <v>0</v>
      </c>
    </row>
    <row r="3804" spans="1:14" x14ac:dyDescent="0.25">
      <c r="A3804">
        <v>7820120</v>
      </c>
      <c r="B3804" t="s">
        <v>28</v>
      </c>
      <c r="C3804" t="s">
        <v>4</v>
      </c>
      <c r="D3804" t="s">
        <v>82</v>
      </c>
      <c r="E3804" t="s">
        <v>89</v>
      </c>
      <c r="F3804">
        <v>3.5495607418581951E-4</v>
      </c>
      <c r="G3804">
        <v>80.400000000000006</v>
      </c>
      <c r="H3804">
        <v>2.8538468364539892E-2</v>
      </c>
      <c r="I3804">
        <v>88.4</v>
      </c>
      <c r="J3804">
        <v>3.1378116958026447E-2</v>
      </c>
      <c r="K3804">
        <v>76.37</v>
      </c>
      <c r="L3804">
        <v>2.7107995385571036E-2</v>
      </c>
      <c r="M3804" s="41">
        <v>3.6526303738355637E-2</v>
      </c>
      <c r="N3804" s="41">
        <v>1.296523337948554E-5</v>
      </c>
    </row>
    <row r="3805" spans="1:14" x14ac:dyDescent="0.25">
      <c r="A3805">
        <v>7820120</v>
      </c>
      <c r="B3805" t="s">
        <v>28</v>
      </c>
      <c r="C3805" t="s">
        <v>4</v>
      </c>
      <c r="D3805" t="s">
        <v>82</v>
      </c>
      <c r="E3805" t="s">
        <v>177</v>
      </c>
      <c r="F3805">
        <v>3.5495607418581951E-4</v>
      </c>
      <c r="G3805">
        <v>70.099999999999994</v>
      </c>
      <c r="H3805">
        <v>2.4882420800425947E-2</v>
      </c>
      <c r="I3805">
        <v>88.7</v>
      </c>
      <c r="J3805">
        <v>3.1484603780282193E-2</v>
      </c>
      <c r="K3805">
        <v>75.554999999999993</v>
      </c>
      <c r="L3805">
        <v>2.6818706185109592E-2</v>
      </c>
      <c r="M3805" s="41">
        <v>-0.10789091885089874</v>
      </c>
      <c r="N3805" s="41">
        <v>-3.8296536995615848E-5</v>
      </c>
    </row>
    <row r="3806" spans="1:14" x14ac:dyDescent="0.25">
      <c r="A3806">
        <v>7820120</v>
      </c>
      <c r="B3806" t="s">
        <v>28</v>
      </c>
      <c r="C3806" t="s">
        <v>4</v>
      </c>
      <c r="D3806" t="s">
        <v>82</v>
      </c>
      <c r="E3806" t="s">
        <v>90</v>
      </c>
      <c r="F3806">
        <v>8.8739018546454877E-5</v>
      </c>
      <c r="G3806">
        <v>71.5</v>
      </c>
      <c r="H3806">
        <v>6.3448398260715234E-3</v>
      </c>
      <c r="I3806">
        <v>75.2</v>
      </c>
      <c r="J3806">
        <v>6.6731741946934068E-3</v>
      </c>
      <c r="K3806">
        <v>67.839999999999989</v>
      </c>
      <c r="L3806">
        <v>6.0200550181914976E-3</v>
      </c>
      <c r="M3806" s="41">
        <v>-9.145798534154892E-2</v>
      </c>
      <c r="N3806" s="41">
        <v>-8.1158918574451083E-6</v>
      </c>
    </row>
    <row r="3807" spans="1:14" x14ac:dyDescent="0.25">
      <c r="A3807">
        <v>7820120</v>
      </c>
      <c r="B3807" t="s">
        <v>28</v>
      </c>
      <c r="C3807" t="s">
        <v>4</v>
      </c>
      <c r="D3807" t="s">
        <v>82</v>
      </c>
      <c r="E3807" t="s">
        <v>91</v>
      </c>
      <c r="F3807">
        <v>6.2117312982518417E-4</v>
      </c>
      <c r="G3807">
        <v>53.4</v>
      </c>
      <c r="H3807">
        <v>3.3170645132664836E-2</v>
      </c>
      <c r="I3807">
        <v>64.7</v>
      </c>
      <c r="J3807">
        <v>4.0189901499689415E-2</v>
      </c>
      <c r="K3807">
        <v>54.745000000000005</v>
      </c>
      <c r="L3807">
        <v>3.400612299227971E-2</v>
      </c>
      <c r="M3807" s="41">
        <v>-0.16357915103435516</v>
      </c>
      <c r="N3807" s="41">
        <v>-1.0161097322215691E-4</v>
      </c>
    </row>
    <row r="3808" spans="1:14" x14ac:dyDescent="0.25">
      <c r="A3808">
        <v>7820120</v>
      </c>
      <c r="B3808" t="s">
        <v>28</v>
      </c>
      <c r="C3808" t="s">
        <v>4</v>
      </c>
      <c r="D3808" t="s">
        <v>82</v>
      </c>
      <c r="E3808" t="s">
        <v>1203</v>
      </c>
      <c r="F3808">
        <v>4.4369509273227436E-4</v>
      </c>
      <c r="G3808">
        <v>43.4</v>
      </c>
      <c r="H3808">
        <v>1.9256367024580705E-2</v>
      </c>
      <c r="I3808">
        <v>79.5</v>
      </c>
      <c r="J3808">
        <v>3.5273759872215808E-2</v>
      </c>
      <c r="K3808">
        <v>68.424999999999997</v>
      </c>
      <c r="L3808">
        <v>3.0359836720205872E-2</v>
      </c>
      <c r="M3808" s="41">
        <v>-1.4625266194343567E-2</v>
      </c>
      <c r="N3808" s="41">
        <v>-6.4891588403334661E-6</v>
      </c>
    </row>
    <row r="3809" spans="1:14" x14ac:dyDescent="0.25">
      <c r="A3809">
        <v>7820120</v>
      </c>
      <c r="B3809" t="s">
        <v>28</v>
      </c>
      <c r="C3809" t="s">
        <v>4</v>
      </c>
      <c r="D3809" t="s">
        <v>512</v>
      </c>
      <c r="E3809" t="s">
        <v>1206</v>
      </c>
      <c r="F3809">
        <v>1.7747803709290975E-4</v>
      </c>
      <c r="G3809">
        <v>74.099999999999994</v>
      </c>
      <c r="H3809">
        <v>1.3151122548584611E-2</v>
      </c>
      <c r="I3809">
        <v>77.5</v>
      </c>
      <c r="J3809">
        <v>1.3754547874700505E-2</v>
      </c>
      <c r="K3809">
        <v>81.349999999999994</v>
      </c>
      <c r="L3809">
        <v>1.4437838317508207E-2</v>
      </c>
      <c r="M3809" s="41">
        <v>-6.8013496696949005E-2</v>
      </c>
      <c r="N3809" s="41">
        <v>-1.207090188959961E-5</v>
      </c>
    </row>
    <row r="3810" spans="1:14" x14ac:dyDescent="0.25">
      <c r="A3810">
        <v>7820120</v>
      </c>
      <c r="B3810" t="s">
        <v>28</v>
      </c>
      <c r="C3810" t="s">
        <v>4</v>
      </c>
      <c r="D3810" t="s">
        <v>512</v>
      </c>
      <c r="E3810" t="s">
        <v>1207</v>
      </c>
      <c r="F3810">
        <v>8.8739018546454877E-5</v>
      </c>
      <c r="G3810">
        <v>75.2</v>
      </c>
      <c r="H3810">
        <v>6.6731741946934068E-3</v>
      </c>
      <c r="I3810">
        <v>95.7</v>
      </c>
      <c r="J3810">
        <v>8.4923240748957327E-3</v>
      </c>
      <c r="K3810">
        <v>85.844999999999999</v>
      </c>
      <c r="L3810">
        <v>7.6178010471204191E-3</v>
      </c>
      <c r="M3810" s="41">
        <v>3.0630530789494514E-2</v>
      </c>
      <c r="N3810" s="41">
        <v>2.7181232398167108E-6</v>
      </c>
    </row>
    <row r="3811" spans="1:14" x14ac:dyDescent="0.25">
      <c r="A3811">
        <v>7820120</v>
      </c>
      <c r="B3811" t="s">
        <v>28</v>
      </c>
      <c r="C3811" t="s">
        <v>4</v>
      </c>
      <c r="D3811" t="s">
        <v>512</v>
      </c>
      <c r="E3811" t="s">
        <v>1208</v>
      </c>
      <c r="F3811">
        <v>3.5495607418581951E-4</v>
      </c>
      <c r="G3811">
        <v>72.8</v>
      </c>
      <c r="H3811">
        <v>2.584080220072766E-2</v>
      </c>
      <c r="I3811">
        <v>95.1</v>
      </c>
      <c r="J3811">
        <v>3.3756322655071433E-2</v>
      </c>
      <c r="K3811">
        <v>87.144999999999996</v>
      </c>
      <c r="L3811">
        <v>3.0932647084923239E-2</v>
      </c>
      <c r="M3811" s="41">
        <v>3.6930806934833527E-2</v>
      </c>
      <c r="N3811" s="41">
        <v>1.3108814246102947E-5</v>
      </c>
    </row>
    <row r="3812" spans="1:14" x14ac:dyDescent="0.25">
      <c r="A3812">
        <v>7820120</v>
      </c>
      <c r="B3812" t="s">
        <v>28</v>
      </c>
      <c r="C3812" t="s">
        <v>4</v>
      </c>
      <c r="D3812" t="s">
        <v>512</v>
      </c>
      <c r="E3812" t="s">
        <v>1209</v>
      </c>
      <c r="F3812">
        <v>5.3243411127872921E-4</v>
      </c>
      <c r="G3812">
        <v>63.7</v>
      </c>
      <c r="H3812">
        <v>3.3916052888455055E-2</v>
      </c>
      <c r="I3812">
        <v>91.1</v>
      </c>
      <c r="J3812">
        <v>4.8504747537492225E-2</v>
      </c>
      <c r="K3812">
        <v>69.359999999999985</v>
      </c>
      <c r="L3812">
        <v>3.6929629958292652E-2</v>
      </c>
      <c r="M3812" s="41">
        <v>5.1515694707632065E-2</v>
      </c>
      <c r="N3812" s="41">
        <v>2.7428713128564412E-5</v>
      </c>
    </row>
    <row r="3813" spans="1:14" x14ac:dyDescent="0.25">
      <c r="A3813">
        <v>7820120</v>
      </c>
      <c r="B3813" t="s">
        <v>28</v>
      </c>
      <c r="C3813" t="s">
        <v>4</v>
      </c>
      <c r="D3813" t="s">
        <v>512</v>
      </c>
      <c r="E3813" t="s">
        <v>1210</v>
      </c>
      <c r="F3813">
        <v>8.8739018546454872E-4</v>
      </c>
      <c r="G3813">
        <v>77.599999999999994</v>
      </c>
      <c r="H3813">
        <v>6.886147839204898E-2</v>
      </c>
      <c r="I3813">
        <v>87</v>
      </c>
      <c r="J3813">
        <v>7.7202946135415743E-2</v>
      </c>
      <c r="K3813">
        <v>85.070000000000007</v>
      </c>
      <c r="L3813">
        <v>7.5490283077469161E-2</v>
      </c>
      <c r="M3813" s="41">
        <v>1.0904158465564251E-2</v>
      </c>
      <c r="N3813" s="41">
        <v>9.6762432030918903E-6</v>
      </c>
    </row>
    <row r="3814" spans="1:14" x14ac:dyDescent="0.25">
      <c r="A3814">
        <v>7820120</v>
      </c>
      <c r="B3814" t="s">
        <v>28</v>
      </c>
      <c r="C3814" t="s">
        <v>4</v>
      </c>
      <c r="D3814" t="s">
        <v>1211</v>
      </c>
      <c r="E3814" t="s">
        <v>1212</v>
      </c>
      <c r="F3814">
        <v>8.8739018546454877E-5</v>
      </c>
      <c r="G3814">
        <v>49.6</v>
      </c>
      <c r="H3814">
        <v>4.4014553199041616E-3</v>
      </c>
      <c r="I3814">
        <v>93.2</v>
      </c>
      <c r="J3814">
        <v>8.2704765285295957E-3</v>
      </c>
      <c r="K3814">
        <v>71.2</v>
      </c>
      <c r="L3814">
        <v>6.3182181205075879E-3</v>
      </c>
      <c r="M3814" s="41">
        <v>0</v>
      </c>
      <c r="N3814" s="41">
        <v>0</v>
      </c>
    </row>
    <row r="3815" spans="1:14" x14ac:dyDescent="0.25">
      <c r="A3815">
        <v>7820120</v>
      </c>
      <c r="B3815" t="s">
        <v>28</v>
      </c>
      <c r="C3815" t="s">
        <v>4</v>
      </c>
      <c r="D3815" t="s">
        <v>1211</v>
      </c>
      <c r="E3815" t="s">
        <v>1213</v>
      </c>
      <c r="F3815">
        <v>1.7747803709290975E-4</v>
      </c>
      <c r="G3815">
        <v>53.7</v>
      </c>
      <c r="H3815">
        <v>9.530570591889255E-3</v>
      </c>
      <c r="I3815">
        <v>83.8</v>
      </c>
      <c r="J3815">
        <v>1.4872659508385837E-2</v>
      </c>
      <c r="K3815">
        <v>65.61</v>
      </c>
      <c r="L3815">
        <v>1.1644334013665809E-2</v>
      </c>
      <c r="M3815" s="41">
        <v>-7.0575788617134094E-2</v>
      </c>
      <c r="N3815" s="41">
        <v>-1.2525652430053083E-5</v>
      </c>
    </row>
    <row r="3816" spans="1:14" x14ac:dyDescent="0.25">
      <c r="A3816">
        <v>7820120</v>
      </c>
      <c r="B3816" t="s">
        <v>28</v>
      </c>
      <c r="C3816" t="s">
        <v>4</v>
      </c>
      <c r="D3816" t="s">
        <v>1589</v>
      </c>
      <c r="E3816" t="s">
        <v>1967</v>
      </c>
      <c r="F3816">
        <v>3.5495607418581951E-4</v>
      </c>
      <c r="G3816">
        <v>65.400000000000006</v>
      </c>
      <c r="H3816">
        <v>2.3214127251752599E-2</v>
      </c>
      <c r="I3816">
        <v>95.6</v>
      </c>
      <c r="J3816">
        <v>3.393380069216434E-2</v>
      </c>
      <c r="K3816">
        <v>84.2</v>
      </c>
      <c r="L3816">
        <v>2.9887301446446003E-2</v>
      </c>
      <c r="M3816" s="41">
        <v>0.12946146726608276</v>
      </c>
      <c r="N3816" s="41">
        <v>4.5953134179104715E-5</v>
      </c>
    </row>
    <row r="3817" spans="1:14" x14ac:dyDescent="0.25">
      <c r="A3817">
        <v>7820120</v>
      </c>
      <c r="B3817" t="s">
        <v>28</v>
      </c>
      <c r="C3817" t="s">
        <v>4</v>
      </c>
      <c r="D3817" t="s">
        <v>1589</v>
      </c>
      <c r="E3817" t="s">
        <v>1968</v>
      </c>
      <c r="F3817">
        <v>1.7747803709290975E-4</v>
      </c>
      <c r="G3817">
        <v>69.8</v>
      </c>
      <c r="H3817">
        <v>1.2387966989085101E-2</v>
      </c>
      <c r="I3817">
        <v>85.5</v>
      </c>
      <c r="J3817">
        <v>1.5174372171443785E-2</v>
      </c>
      <c r="K3817">
        <v>76.47</v>
      </c>
      <c r="L3817">
        <v>1.3571745496494808E-2</v>
      </c>
      <c r="M3817" s="41">
        <v>0</v>
      </c>
      <c r="N3817" s="41">
        <v>0</v>
      </c>
    </row>
    <row r="3818" spans="1:14" x14ac:dyDescent="0.25">
      <c r="A3818">
        <v>7820120</v>
      </c>
      <c r="B3818" t="s">
        <v>28</v>
      </c>
      <c r="C3818" t="s">
        <v>4</v>
      </c>
      <c r="D3818" t="s">
        <v>1214</v>
      </c>
      <c r="E3818" t="s">
        <v>1215</v>
      </c>
      <c r="F3818">
        <v>1.7747803709290975E-4</v>
      </c>
      <c r="G3818">
        <v>94.6</v>
      </c>
      <c r="H3818">
        <v>1.6789422308989263E-2</v>
      </c>
      <c r="I3818">
        <v>91.9</v>
      </c>
      <c r="J3818">
        <v>1.6310231608838408E-2</v>
      </c>
      <c r="K3818">
        <v>90</v>
      </c>
      <c r="L3818">
        <v>1.597302333836188E-2</v>
      </c>
      <c r="M3818" s="41">
        <v>4.6152383089065552E-2</v>
      </c>
      <c r="N3818" s="41">
        <v>8.1910343578073571E-6</v>
      </c>
    </row>
    <row r="3819" spans="1:14" x14ac:dyDescent="0.25">
      <c r="A3819">
        <v>7820120</v>
      </c>
      <c r="B3819" t="s">
        <v>28</v>
      </c>
      <c r="C3819" t="s">
        <v>4</v>
      </c>
      <c r="D3819" t="s">
        <v>1214</v>
      </c>
      <c r="E3819" t="s">
        <v>1216</v>
      </c>
      <c r="F3819">
        <v>8.8739018546454877E-5</v>
      </c>
      <c r="G3819">
        <v>98.7</v>
      </c>
      <c r="H3819">
        <v>8.7585411305350965E-3</v>
      </c>
      <c r="I3819" t="s">
        <v>8</v>
      </c>
      <c r="J3819" t="s">
        <v>99</v>
      </c>
      <c r="K3819" t="s">
        <v>9</v>
      </c>
      <c r="L3819" t="s">
        <v>99</v>
      </c>
      <c r="M3819" s="41">
        <v>0</v>
      </c>
      <c r="N3819" s="41">
        <v>0</v>
      </c>
    </row>
    <row r="3820" spans="1:14" x14ac:dyDescent="0.25">
      <c r="A3820">
        <v>7820120</v>
      </c>
      <c r="B3820" t="s">
        <v>28</v>
      </c>
      <c r="C3820" t="s">
        <v>4</v>
      </c>
      <c r="D3820" t="s">
        <v>1217</v>
      </c>
      <c r="E3820" t="s">
        <v>1840</v>
      </c>
      <c r="F3820">
        <v>3.5495607418581951E-4</v>
      </c>
      <c r="G3820">
        <v>37</v>
      </c>
      <c r="H3820">
        <v>1.3133374744875323E-2</v>
      </c>
      <c r="I3820">
        <v>65.8</v>
      </c>
      <c r="J3820">
        <v>2.3356109681426922E-2</v>
      </c>
      <c r="K3820">
        <v>54.204999999999998</v>
      </c>
      <c r="L3820">
        <v>1.9240394001242347E-2</v>
      </c>
      <c r="M3820" s="41">
        <v>7.6825611293315887E-2</v>
      </c>
      <c r="N3820" s="41">
        <v>2.7269717381601167E-5</v>
      </c>
    </row>
    <row r="3821" spans="1:14" x14ac:dyDescent="0.25">
      <c r="A3821">
        <v>7820120</v>
      </c>
      <c r="B3821" t="s">
        <v>28</v>
      </c>
      <c r="C3821" t="s">
        <v>4</v>
      </c>
      <c r="D3821" t="s">
        <v>1217</v>
      </c>
      <c r="E3821" t="s">
        <v>1218</v>
      </c>
      <c r="F3821">
        <v>3.5495607418581951E-4</v>
      </c>
      <c r="G3821">
        <v>40.700000000000003</v>
      </c>
      <c r="H3821">
        <v>1.4446712219362855E-2</v>
      </c>
      <c r="I3821">
        <v>76.599999999999994</v>
      </c>
      <c r="J3821">
        <v>2.7189635282633771E-2</v>
      </c>
      <c r="K3821">
        <v>68.400000000000006</v>
      </c>
      <c r="L3821">
        <v>2.4278995474310058E-2</v>
      </c>
      <c r="M3821" s="41">
        <v>-5.9066303074359894E-2</v>
      </c>
      <c r="N3821" s="41">
        <v>-2.0965943055944591E-5</v>
      </c>
    </row>
    <row r="3822" spans="1:14" x14ac:dyDescent="0.25">
      <c r="A3822">
        <v>7820120</v>
      </c>
      <c r="B3822" t="s">
        <v>28</v>
      </c>
      <c r="C3822" t="s">
        <v>4</v>
      </c>
      <c r="D3822" t="s">
        <v>1217</v>
      </c>
      <c r="E3822" t="s">
        <v>1219</v>
      </c>
      <c r="F3822">
        <v>5.3243411127872921E-4</v>
      </c>
      <c r="G3822">
        <v>48.6</v>
      </c>
      <c r="H3822">
        <v>2.587629780814624E-2</v>
      </c>
      <c r="I3822">
        <v>79.900000000000006</v>
      </c>
      <c r="J3822">
        <v>4.2541485491170469E-2</v>
      </c>
      <c r="K3822">
        <v>69.28</v>
      </c>
      <c r="L3822">
        <v>3.6887035229390359E-2</v>
      </c>
      <c r="M3822" s="41">
        <v>-2.0079994574189186E-2</v>
      </c>
      <c r="N3822" s="41">
        <v>-1.0691274065590124E-5</v>
      </c>
    </row>
    <row r="3823" spans="1:14" x14ac:dyDescent="0.25">
      <c r="A3823">
        <v>7820120</v>
      </c>
      <c r="B3823" t="s">
        <v>28</v>
      </c>
      <c r="C3823" t="s">
        <v>4</v>
      </c>
      <c r="D3823" t="s">
        <v>1593</v>
      </c>
      <c r="E3823" t="s">
        <v>1969</v>
      </c>
      <c r="F3823">
        <v>3.5495607418581951E-4</v>
      </c>
      <c r="G3823">
        <v>52</v>
      </c>
      <c r="H3823">
        <v>1.8457715857662614E-2</v>
      </c>
      <c r="I3823">
        <v>82.5</v>
      </c>
      <c r="J3823">
        <v>2.9283876120330111E-2</v>
      </c>
      <c r="K3823">
        <v>67.194999999999993</v>
      </c>
      <c r="L3823">
        <v>2.3851273404916138E-2</v>
      </c>
      <c r="M3823" s="41">
        <v>-2.519381046295166E-2</v>
      </c>
      <c r="N3823" s="41">
        <v>-8.942696055710945E-6</v>
      </c>
    </row>
    <row r="3824" spans="1:14" x14ac:dyDescent="0.25">
      <c r="A3824">
        <v>7820120</v>
      </c>
      <c r="B3824" t="s">
        <v>28</v>
      </c>
      <c r="C3824" t="s">
        <v>4</v>
      </c>
      <c r="D3824" t="s">
        <v>92</v>
      </c>
      <c r="E3824" t="s">
        <v>94</v>
      </c>
      <c r="F3824">
        <v>2.6621705563936461E-4</v>
      </c>
      <c r="G3824">
        <v>71.5</v>
      </c>
      <c r="H3824">
        <v>1.9034519478214568E-2</v>
      </c>
      <c r="I3824">
        <v>88.8</v>
      </c>
      <c r="J3824">
        <v>2.3640074540775578E-2</v>
      </c>
      <c r="K3824">
        <v>83.91</v>
      </c>
      <c r="L3824">
        <v>2.2338273138699082E-2</v>
      </c>
      <c r="M3824" s="41">
        <v>5.7763788849115372E-2</v>
      </c>
      <c r="N3824" s="41">
        <v>1.5377705789985455E-5</v>
      </c>
    </row>
    <row r="3825" spans="1:14" x14ac:dyDescent="0.25">
      <c r="A3825">
        <v>7820120</v>
      </c>
      <c r="B3825" t="s">
        <v>28</v>
      </c>
      <c r="C3825" t="s">
        <v>4</v>
      </c>
      <c r="D3825" t="s">
        <v>97</v>
      </c>
      <c r="E3825" t="s">
        <v>1222</v>
      </c>
      <c r="F3825">
        <v>5.3243411127872921E-4</v>
      </c>
      <c r="G3825">
        <v>48</v>
      </c>
      <c r="H3825">
        <v>2.5556837341379E-2</v>
      </c>
      <c r="I3825">
        <v>67.7</v>
      </c>
      <c r="J3825">
        <v>3.6045789333569972E-2</v>
      </c>
      <c r="K3825">
        <v>58.725000000000001</v>
      </c>
      <c r="L3825">
        <v>3.1267193184843375E-2</v>
      </c>
      <c r="M3825" s="41">
        <v>-0.14178077876567841</v>
      </c>
      <c r="N3825" s="41">
        <v>-7.5488922938510102E-5</v>
      </c>
    </row>
    <row r="3826" spans="1:14" x14ac:dyDescent="0.25">
      <c r="A3826">
        <v>7820120</v>
      </c>
      <c r="B3826" t="s">
        <v>28</v>
      </c>
      <c r="C3826" t="s">
        <v>4</v>
      </c>
      <c r="D3826" t="s">
        <v>97</v>
      </c>
      <c r="E3826" t="s">
        <v>98</v>
      </c>
      <c r="F3826">
        <v>3.5495607418581951E-4</v>
      </c>
      <c r="G3826">
        <v>57</v>
      </c>
      <c r="H3826">
        <v>2.0232496228591711E-2</v>
      </c>
      <c r="I3826" t="s">
        <v>8</v>
      </c>
      <c r="J3826" t="s">
        <v>99</v>
      </c>
      <c r="K3826" t="s">
        <v>9</v>
      </c>
      <c r="L3826" t="s">
        <v>99</v>
      </c>
      <c r="M3826" s="41">
        <v>0</v>
      </c>
      <c r="N3826" s="41">
        <v>0</v>
      </c>
    </row>
    <row r="3827" spans="1:14" x14ac:dyDescent="0.25">
      <c r="A3827">
        <v>7820120</v>
      </c>
      <c r="B3827" t="s">
        <v>28</v>
      </c>
      <c r="C3827" t="s">
        <v>4</v>
      </c>
      <c r="D3827" t="s">
        <v>798</v>
      </c>
      <c r="E3827" t="s">
        <v>1970</v>
      </c>
      <c r="F3827">
        <v>8.8739018546454877E-5</v>
      </c>
      <c r="G3827">
        <v>66.3</v>
      </c>
      <c r="H3827">
        <v>5.883396929629958E-3</v>
      </c>
      <c r="I3827">
        <v>76.099999999999994</v>
      </c>
      <c r="J3827">
        <v>6.753039311385216E-3</v>
      </c>
      <c r="K3827">
        <v>66.03</v>
      </c>
      <c r="L3827">
        <v>5.8594373946224158E-3</v>
      </c>
      <c r="M3827" s="41">
        <v>-2.3351013660430908E-2</v>
      </c>
      <c r="N3827" s="41">
        <v>-2.0721460342914996E-6</v>
      </c>
    </row>
    <row r="3828" spans="1:14" x14ac:dyDescent="0.25">
      <c r="A3828">
        <v>7820120</v>
      </c>
      <c r="B3828" t="s">
        <v>28</v>
      </c>
      <c r="C3828" t="s">
        <v>4</v>
      </c>
      <c r="D3828" t="s">
        <v>798</v>
      </c>
      <c r="E3828" t="s">
        <v>1223</v>
      </c>
      <c r="F3828">
        <v>2.6621705563936461E-4</v>
      </c>
      <c r="G3828">
        <v>71</v>
      </c>
      <c r="H3828">
        <v>1.8901410950394888E-2</v>
      </c>
      <c r="I3828" t="s">
        <v>8</v>
      </c>
      <c r="J3828" t="s">
        <v>99</v>
      </c>
      <c r="K3828" t="s">
        <v>9</v>
      </c>
      <c r="L3828" t="s">
        <v>99</v>
      </c>
      <c r="M3828" s="41">
        <v>0</v>
      </c>
      <c r="N3828" s="41">
        <v>0</v>
      </c>
    </row>
    <row r="3829" spans="1:14" x14ac:dyDescent="0.25">
      <c r="A3829">
        <v>7820120</v>
      </c>
      <c r="B3829" t="s">
        <v>28</v>
      </c>
      <c r="C3829" t="s">
        <v>4</v>
      </c>
      <c r="D3829" t="s">
        <v>369</v>
      </c>
      <c r="E3829" t="s">
        <v>1224</v>
      </c>
      <c r="F3829">
        <v>8.8739018546454877E-5</v>
      </c>
      <c r="G3829">
        <v>54.8</v>
      </c>
      <c r="H3829">
        <v>4.862898216345727E-3</v>
      </c>
      <c r="I3829" t="s">
        <v>8</v>
      </c>
      <c r="J3829" t="s">
        <v>99</v>
      </c>
      <c r="K3829" t="s">
        <v>9</v>
      </c>
      <c r="L3829" t="s">
        <v>99</v>
      </c>
      <c r="M3829" s="41">
        <v>0</v>
      </c>
      <c r="N3829" s="41">
        <v>0</v>
      </c>
    </row>
    <row r="3830" spans="1:14" x14ac:dyDescent="0.25">
      <c r="A3830">
        <v>7820120</v>
      </c>
      <c r="B3830" t="s">
        <v>28</v>
      </c>
      <c r="C3830" t="s">
        <v>4</v>
      </c>
      <c r="D3830" t="s">
        <v>371</v>
      </c>
      <c r="E3830" t="s">
        <v>372</v>
      </c>
      <c r="F3830">
        <v>2.6621705563936461E-4</v>
      </c>
      <c r="G3830">
        <v>73.400000000000006</v>
      </c>
      <c r="H3830">
        <v>1.9540331883929365E-2</v>
      </c>
      <c r="I3830" t="s">
        <v>9</v>
      </c>
      <c r="J3830" t="s">
        <v>99</v>
      </c>
      <c r="K3830" t="s">
        <v>9</v>
      </c>
      <c r="L3830" t="s">
        <v>99</v>
      </c>
      <c r="M3830" s="41">
        <v>0</v>
      </c>
      <c r="N3830" s="41">
        <v>0</v>
      </c>
    </row>
    <row r="3831" spans="1:14" x14ac:dyDescent="0.25">
      <c r="A3831">
        <v>7820120</v>
      </c>
      <c r="B3831" t="s">
        <v>28</v>
      </c>
      <c r="C3831" t="s">
        <v>4</v>
      </c>
      <c r="D3831" t="s">
        <v>371</v>
      </c>
      <c r="E3831" t="s">
        <v>373</v>
      </c>
      <c r="F3831">
        <v>8.8739018546454872E-4</v>
      </c>
      <c r="G3831">
        <v>76.599999999999994</v>
      </c>
      <c r="H3831">
        <v>6.7974088206584432E-2</v>
      </c>
      <c r="I3831">
        <v>80.5</v>
      </c>
      <c r="J3831">
        <v>7.1434909929896179E-2</v>
      </c>
      <c r="K3831">
        <v>74.52</v>
      </c>
      <c r="L3831">
        <v>6.6128316620818167E-2</v>
      </c>
      <c r="M3831" s="41">
        <v>-6.2646523118019104E-2</v>
      </c>
      <c r="N3831" s="41">
        <v>-5.5591909768408114E-5</v>
      </c>
    </row>
    <row r="3832" spans="1:14" x14ac:dyDescent="0.25">
      <c r="A3832">
        <v>7820120</v>
      </c>
      <c r="B3832" t="s">
        <v>28</v>
      </c>
      <c r="C3832" t="s">
        <v>4</v>
      </c>
      <c r="D3832" t="s">
        <v>371</v>
      </c>
      <c r="E3832" t="s">
        <v>374</v>
      </c>
      <c r="F3832">
        <v>7.0991214837163902E-4</v>
      </c>
      <c r="G3832">
        <v>81.8</v>
      </c>
      <c r="H3832">
        <v>5.8070813736800071E-2</v>
      </c>
      <c r="I3832">
        <v>91.2</v>
      </c>
      <c r="J3832">
        <v>6.4743987931493482E-2</v>
      </c>
      <c r="K3832">
        <v>83.57</v>
      </c>
      <c r="L3832">
        <v>5.9327358239417871E-2</v>
      </c>
      <c r="M3832" s="41">
        <v>0</v>
      </c>
      <c r="N3832" s="41">
        <v>0</v>
      </c>
    </row>
    <row r="3833" spans="1:14" x14ac:dyDescent="0.25">
      <c r="A3833">
        <v>7820120</v>
      </c>
      <c r="B3833" t="s">
        <v>28</v>
      </c>
      <c r="C3833" t="s">
        <v>4</v>
      </c>
      <c r="D3833" t="s">
        <v>371</v>
      </c>
      <c r="E3833" t="s">
        <v>375</v>
      </c>
      <c r="F3833">
        <v>7.0991214837163902E-4</v>
      </c>
      <c r="G3833">
        <v>75.7</v>
      </c>
      <c r="H3833">
        <v>5.3740349631733075E-2</v>
      </c>
      <c r="I3833">
        <v>91.4</v>
      </c>
      <c r="J3833">
        <v>6.4885970361167805E-2</v>
      </c>
      <c r="K3833">
        <v>78.365000000000009</v>
      </c>
      <c r="L3833">
        <v>5.5632265507143501E-2</v>
      </c>
      <c r="M3833" s="41">
        <v>4.9508295953273773E-2</v>
      </c>
      <c r="N3833" s="41">
        <v>3.5146540742407508E-5</v>
      </c>
    </row>
    <row r="3834" spans="1:14" x14ac:dyDescent="0.25">
      <c r="A3834">
        <v>7820120</v>
      </c>
      <c r="B3834" t="s">
        <v>28</v>
      </c>
      <c r="C3834" t="s">
        <v>4</v>
      </c>
      <c r="D3834" t="s">
        <v>800</v>
      </c>
      <c r="E3834" t="s">
        <v>1225</v>
      </c>
      <c r="F3834">
        <v>7.9865116691809387E-4</v>
      </c>
      <c r="G3834">
        <v>47.9</v>
      </c>
      <c r="H3834">
        <v>3.8255390895376697E-2</v>
      </c>
      <c r="I3834">
        <v>70.400000000000006</v>
      </c>
      <c r="J3834">
        <v>5.6225042151033813E-2</v>
      </c>
      <c r="K3834">
        <v>59.484999999999999</v>
      </c>
      <c r="L3834">
        <v>4.7507764664122813E-2</v>
      </c>
      <c r="M3834" s="41">
        <v>-0.1449294239282608</v>
      </c>
      <c r="N3834" s="41">
        <v>-1.1574805354107261E-4</v>
      </c>
    </row>
    <row r="3835" spans="1:14" x14ac:dyDescent="0.25">
      <c r="A3835">
        <v>7820120</v>
      </c>
      <c r="B3835" t="s">
        <v>28</v>
      </c>
      <c r="C3835" t="s">
        <v>4</v>
      </c>
      <c r="D3835" t="s">
        <v>800</v>
      </c>
      <c r="E3835" t="s">
        <v>1226</v>
      </c>
      <c r="F3835">
        <v>7.0991214837163902E-4</v>
      </c>
      <c r="G3835">
        <v>52.5</v>
      </c>
      <c r="H3835">
        <v>3.7270387789511049E-2</v>
      </c>
      <c r="I3835">
        <v>72.3</v>
      </c>
      <c r="J3835">
        <v>5.1326648327269499E-2</v>
      </c>
      <c r="K3835">
        <v>66.52</v>
      </c>
      <c r="L3835">
        <v>4.7223356109681425E-2</v>
      </c>
      <c r="M3835" s="41">
        <v>-9.3986093997955322E-2</v>
      </c>
      <c r="N3835" s="41">
        <v>-6.6721869907147266E-5</v>
      </c>
    </row>
    <row r="3836" spans="1:14" x14ac:dyDescent="0.25">
      <c r="A3836">
        <v>7820120</v>
      </c>
      <c r="B3836" t="s">
        <v>28</v>
      </c>
      <c r="C3836" t="s">
        <v>4</v>
      </c>
      <c r="D3836" t="s">
        <v>800</v>
      </c>
      <c r="E3836" t="s">
        <v>1227</v>
      </c>
      <c r="F3836">
        <v>1.1536072411039134E-3</v>
      </c>
      <c r="G3836">
        <v>56.7</v>
      </c>
      <c r="H3836">
        <v>6.5409530570591887E-2</v>
      </c>
      <c r="I3836">
        <v>85.5</v>
      </c>
      <c r="J3836">
        <v>9.8633419114384599E-2</v>
      </c>
      <c r="K3836">
        <v>72.16</v>
      </c>
      <c r="L3836">
        <v>8.3244298518058382E-2</v>
      </c>
      <c r="M3836" s="41">
        <v>3.1731948256492615E-3</v>
      </c>
      <c r="N3836" s="41">
        <v>3.6606205283024578E-6</v>
      </c>
    </row>
    <row r="3837" spans="1:14" x14ac:dyDescent="0.25">
      <c r="A3837">
        <v>7820120</v>
      </c>
      <c r="B3837" t="s">
        <v>28</v>
      </c>
      <c r="C3837" t="s">
        <v>4</v>
      </c>
      <c r="D3837" t="s">
        <v>800</v>
      </c>
      <c r="E3837" t="s">
        <v>538</v>
      </c>
      <c r="F3837">
        <v>8.8739018546454877E-5</v>
      </c>
      <c r="G3837">
        <v>53.6</v>
      </c>
      <c r="H3837">
        <v>4.7564113940899815E-3</v>
      </c>
      <c r="I3837">
        <v>79.099999999999994</v>
      </c>
      <c r="J3837">
        <v>7.0192563670245806E-3</v>
      </c>
      <c r="K3837">
        <v>64.849999999999994</v>
      </c>
      <c r="L3837">
        <v>5.7547253527375983E-3</v>
      </c>
      <c r="M3837" s="41">
        <v>0.10558146983385086</v>
      </c>
      <c r="N3837" s="41">
        <v>9.3691960097480574E-6</v>
      </c>
    </row>
    <row r="3838" spans="1:14" x14ac:dyDescent="0.25">
      <c r="A3838">
        <v>7820120</v>
      </c>
      <c r="B3838" t="s">
        <v>28</v>
      </c>
      <c r="C3838" t="s">
        <v>4</v>
      </c>
      <c r="D3838" t="s">
        <v>800</v>
      </c>
      <c r="E3838" t="s">
        <v>1228</v>
      </c>
      <c r="F3838">
        <v>1.7747803709290975E-4</v>
      </c>
      <c r="G3838">
        <v>46</v>
      </c>
      <c r="H3838">
        <v>8.1639897062738484E-3</v>
      </c>
      <c r="I3838">
        <v>87.3</v>
      </c>
      <c r="J3838">
        <v>1.5493832638211021E-2</v>
      </c>
      <c r="K3838">
        <v>71.564999999999998</v>
      </c>
      <c r="L3838">
        <v>1.2701215724554087E-2</v>
      </c>
      <c r="M3838" s="41">
        <v>2.6330707594752312E-2</v>
      </c>
      <c r="N3838" s="41">
        <v>4.673122299184011E-6</v>
      </c>
    </row>
    <row r="3839" spans="1:14" x14ac:dyDescent="0.25">
      <c r="A3839">
        <v>7820120</v>
      </c>
      <c r="B3839" t="s">
        <v>28</v>
      </c>
      <c r="C3839" t="s">
        <v>4</v>
      </c>
      <c r="D3839" t="s">
        <v>800</v>
      </c>
      <c r="E3839" t="s">
        <v>1229</v>
      </c>
      <c r="F3839">
        <v>6.2117312982518417E-4</v>
      </c>
      <c r="G3839">
        <v>66.400000000000006</v>
      </c>
      <c r="H3839">
        <v>4.1245895820392231E-2</v>
      </c>
      <c r="I3839">
        <v>86.4</v>
      </c>
      <c r="J3839">
        <v>5.3669358416895914E-2</v>
      </c>
      <c r="K3839">
        <v>79.64</v>
      </c>
      <c r="L3839">
        <v>4.9470228059277664E-2</v>
      </c>
      <c r="M3839" s="41">
        <v>-1.7309173941612244E-2</v>
      </c>
      <c r="N3839" s="41">
        <v>-1.0751993751999797E-5</v>
      </c>
    </row>
    <row r="3840" spans="1:14" x14ac:dyDescent="0.25">
      <c r="A3840">
        <v>7820120</v>
      </c>
      <c r="B3840" t="s">
        <v>28</v>
      </c>
      <c r="C3840" t="s">
        <v>4</v>
      </c>
      <c r="D3840" t="s">
        <v>800</v>
      </c>
      <c r="E3840" t="s">
        <v>1230</v>
      </c>
      <c r="F3840">
        <v>7.0991214837163902E-4</v>
      </c>
      <c r="G3840">
        <v>54.7</v>
      </c>
      <c r="H3840">
        <v>3.8832194515928654E-2</v>
      </c>
      <c r="I3840">
        <v>73.099999999999994</v>
      </c>
      <c r="J3840">
        <v>5.189457804596681E-2</v>
      </c>
      <c r="K3840">
        <v>66.039999999999992</v>
      </c>
      <c r="L3840">
        <v>4.6882598278463035E-2</v>
      </c>
      <c r="M3840" s="41">
        <v>-7.8422844409942627E-2</v>
      </c>
      <c r="N3840" s="41">
        <v>-5.5673329956477153E-5</v>
      </c>
    </row>
    <row r="3841" spans="1:14" x14ac:dyDescent="0.25">
      <c r="A3841">
        <v>7820120</v>
      </c>
      <c r="B3841" t="s">
        <v>28</v>
      </c>
      <c r="C3841" t="s">
        <v>4</v>
      </c>
      <c r="D3841" t="s">
        <v>804</v>
      </c>
      <c r="E3841" t="s">
        <v>1971</v>
      </c>
      <c r="F3841">
        <v>1.7747803709290975E-4</v>
      </c>
      <c r="G3841">
        <v>65.5</v>
      </c>
      <c r="H3841">
        <v>1.1624811429585588E-2</v>
      </c>
      <c r="I3841">
        <v>88.2</v>
      </c>
      <c r="J3841">
        <v>1.565356287159464E-2</v>
      </c>
      <c r="K3841">
        <v>66.959999999999994</v>
      </c>
      <c r="L3841">
        <v>1.1883929363741236E-2</v>
      </c>
      <c r="M3841" s="41">
        <v>4.2692974209785461E-2</v>
      </c>
      <c r="N3841" s="41">
        <v>7.5770652604109436E-6</v>
      </c>
    </row>
    <row r="3842" spans="1:14" x14ac:dyDescent="0.25">
      <c r="A3842">
        <v>7820120</v>
      </c>
      <c r="B3842" t="s">
        <v>28</v>
      </c>
      <c r="C3842" t="s">
        <v>4</v>
      </c>
      <c r="D3842" t="s">
        <v>806</v>
      </c>
      <c r="E3842" t="s">
        <v>1231</v>
      </c>
      <c r="F3842">
        <v>1.1536072411039134E-3</v>
      </c>
      <c r="G3842">
        <v>50</v>
      </c>
      <c r="H3842">
        <v>5.7680362055195666E-2</v>
      </c>
      <c r="I3842">
        <v>73.8</v>
      </c>
      <c r="J3842">
        <v>8.5136214393468801E-2</v>
      </c>
      <c r="K3842">
        <v>61.44</v>
      </c>
      <c r="L3842">
        <v>7.087762889342443E-2</v>
      </c>
      <c r="M3842" s="41">
        <v>-0.14856280386447906</v>
      </c>
      <c r="N3842" s="41">
        <v>-1.7138312629676349E-4</v>
      </c>
    </row>
    <row r="3843" spans="1:14" x14ac:dyDescent="0.25">
      <c r="A3843">
        <v>7820120</v>
      </c>
      <c r="B3843" t="s">
        <v>28</v>
      </c>
      <c r="C3843" t="s">
        <v>4</v>
      </c>
      <c r="D3843" t="s">
        <v>806</v>
      </c>
      <c r="E3843" t="s">
        <v>1232</v>
      </c>
      <c r="F3843">
        <v>7.9865116691809387E-4</v>
      </c>
      <c r="G3843">
        <v>57.4</v>
      </c>
      <c r="H3843">
        <v>4.5842576981098587E-2</v>
      </c>
      <c r="I3843">
        <v>81.5</v>
      </c>
      <c r="J3843">
        <v>6.5090070103824657E-2</v>
      </c>
      <c r="K3843">
        <v>74.16</v>
      </c>
      <c r="L3843">
        <v>5.9227970538645841E-2</v>
      </c>
      <c r="M3843" s="41">
        <v>0</v>
      </c>
      <c r="N3843" s="41">
        <v>0</v>
      </c>
    </row>
    <row r="3844" spans="1:14" x14ac:dyDescent="0.25">
      <c r="A3844">
        <v>7820120</v>
      </c>
      <c r="B3844" t="s">
        <v>28</v>
      </c>
      <c r="C3844" t="s">
        <v>4</v>
      </c>
      <c r="D3844" t="s">
        <v>808</v>
      </c>
      <c r="E3844" t="s">
        <v>1233</v>
      </c>
      <c r="F3844">
        <v>7.0991214837163902E-4</v>
      </c>
      <c r="G3844">
        <v>76.2</v>
      </c>
      <c r="H3844">
        <v>5.4095305705918896E-2</v>
      </c>
      <c r="I3844">
        <v>88.2</v>
      </c>
      <c r="J3844">
        <v>6.2614251486378558E-2</v>
      </c>
      <c r="K3844">
        <v>82.179999999999993</v>
      </c>
      <c r="L3844">
        <v>5.8340580353181293E-2</v>
      </c>
      <c r="M3844" s="41">
        <v>6.7273378372192383E-2</v>
      </c>
      <c r="N3844" s="41">
        <v>4.7758188568421253E-5</v>
      </c>
    </row>
    <row r="3845" spans="1:14" x14ac:dyDescent="0.25">
      <c r="A3845">
        <v>7820120</v>
      </c>
      <c r="B3845" t="s">
        <v>28</v>
      </c>
      <c r="C3845" t="s">
        <v>4</v>
      </c>
      <c r="D3845" t="s">
        <v>808</v>
      </c>
      <c r="E3845" t="s">
        <v>1234</v>
      </c>
      <c r="F3845">
        <v>7.0991214837163902E-4</v>
      </c>
      <c r="G3845">
        <v>82</v>
      </c>
      <c r="H3845">
        <v>5.8212796166474401E-2</v>
      </c>
      <c r="I3845">
        <v>88.1</v>
      </c>
      <c r="J3845">
        <v>6.254326027154139E-2</v>
      </c>
      <c r="K3845">
        <v>80.364999999999995</v>
      </c>
      <c r="L3845">
        <v>5.7052089803886763E-2</v>
      </c>
      <c r="M3845" s="41">
        <v>6.470599677413702E-3</v>
      </c>
      <c r="N3845" s="41">
        <v>4.5935573182455954E-6</v>
      </c>
    </row>
    <row r="3846" spans="1:14" x14ac:dyDescent="0.25">
      <c r="A3846">
        <v>7820120</v>
      </c>
      <c r="B3846" t="s">
        <v>28</v>
      </c>
      <c r="C3846" t="s">
        <v>4</v>
      </c>
      <c r="D3846" t="s">
        <v>808</v>
      </c>
      <c r="E3846" t="s">
        <v>1972</v>
      </c>
      <c r="F3846">
        <v>4.4369509273227436E-4</v>
      </c>
      <c r="G3846">
        <v>90.9</v>
      </c>
      <c r="H3846">
        <v>4.0331883929363745E-2</v>
      </c>
      <c r="I3846">
        <v>92</v>
      </c>
      <c r="J3846">
        <v>4.0819948531369242E-2</v>
      </c>
      <c r="K3846">
        <v>90.69</v>
      </c>
      <c r="L3846">
        <v>4.0238707959889958E-2</v>
      </c>
      <c r="M3846" s="41">
        <v>6.9511435925960541E-2</v>
      </c>
      <c r="N3846" s="41">
        <v>3.0841883009122606E-5</v>
      </c>
    </row>
    <row r="3847" spans="1:14" x14ac:dyDescent="0.25">
      <c r="A3847">
        <v>7820120</v>
      </c>
      <c r="B3847" t="s">
        <v>28</v>
      </c>
      <c r="C3847" t="s">
        <v>4</v>
      </c>
      <c r="D3847" t="s">
        <v>808</v>
      </c>
      <c r="E3847" t="s">
        <v>362</v>
      </c>
      <c r="F3847">
        <v>3.5495607418581951E-4</v>
      </c>
      <c r="G3847">
        <v>78.400000000000006</v>
      </c>
      <c r="H3847">
        <v>2.7828556216168251E-2</v>
      </c>
      <c r="I3847">
        <v>87.2</v>
      </c>
      <c r="J3847">
        <v>3.0952169669003462E-2</v>
      </c>
      <c r="K3847">
        <v>80.97</v>
      </c>
      <c r="L3847">
        <v>2.8740793326825807E-2</v>
      </c>
      <c r="M3847" s="41">
        <v>0.19931693375110626</v>
      </c>
      <c r="N3847" s="41">
        <v>7.074875632304775E-5</v>
      </c>
    </row>
    <row r="3848" spans="1:14" x14ac:dyDescent="0.25">
      <c r="A3848">
        <v>7820120</v>
      </c>
      <c r="B3848" t="s">
        <v>28</v>
      </c>
      <c r="C3848" t="s">
        <v>4</v>
      </c>
      <c r="D3848" t="s">
        <v>808</v>
      </c>
      <c r="E3848" t="s">
        <v>1973</v>
      </c>
      <c r="F3848">
        <v>8.8739018546454877E-5</v>
      </c>
      <c r="G3848">
        <v>74.7</v>
      </c>
      <c r="H3848">
        <v>6.6288046854201792E-3</v>
      </c>
      <c r="I3848">
        <v>83.3</v>
      </c>
      <c r="J3848">
        <v>7.3919602449196908E-3</v>
      </c>
      <c r="K3848">
        <v>70.87</v>
      </c>
      <c r="L3848">
        <v>6.2889342443872573E-3</v>
      </c>
      <c r="M3848" s="41">
        <v>2.7411619666963816E-3</v>
      </c>
      <c r="N3848" s="41">
        <v>2.4324802260150693E-7</v>
      </c>
    </row>
    <row r="3849" spans="1:14" x14ac:dyDescent="0.25">
      <c r="A3849">
        <v>7820120</v>
      </c>
      <c r="B3849" t="s">
        <v>28</v>
      </c>
      <c r="C3849" t="s">
        <v>4</v>
      </c>
      <c r="D3849" t="s">
        <v>808</v>
      </c>
      <c r="E3849" t="s">
        <v>1235</v>
      </c>
      <c r="F3849">
        <v>1.7747803709290975E-4</v>
      </c>
      <c r="G3849">
        <v>87.7</v>
      </c>
      <c r="H3849">
        <v>1.5564823853048186E-2</v>
      </c>
      <c r="I3849">
        <v>95.7</v>
      </c>
      <c r="J3849">
        <v>1.6984648149791465E-2</v>
      </c>
      <c r="K3849">
        <v>89.514999999999986</v>
      </c>
      <c r="L3849">
        <v>1.5886946490371815E-2</v>
      </c>
      <c r="M3849" s="41">
        <v>8.7597385048866272E-2</v>
      </c>
      <c r="N3849" s="41">
        <v>1.5546611952944586E-5</v>
      </c>
    </row>
    <row r="3850" spans="1:14" x14ac:dyDescent="0.25">
      <c r="A3850">
        <v>7820120</v>
      </c>
      <c r="B3850" t="s">
        <v>28</v>
      </c>
      <c r="C3850" t="s">
        <v>4</v>
      </c>
      <c r="D3850" t="s">
        <v>808</v>
      </c>
      <c r="E3850" t="s">
        <v>1203</v>
      </c>
      <c r="F3850">
        <v>2.6621705563936461E-4</v>
      </c>
      <c r="G3850">
        <v>86.5</v>
      </c>
      <c r="H3850">
        <v>2.3027775312805039E-2</v>
      </c>
      <c r="I3850">
        <v>85.5</v>
      </c>
      <c r="J3850">
        <v>2.2761558257165675E-2</v>
      </c>
      <c r="K3850">
        <v>83.635000000000005</v>
      </c>
      <c r="L3850">
        <v>2.2265063448398261E-2</v>
      </c>
      <c r="M3850" s="41">
        <v>-1.4625266194343567E-2</v>
      </c>
      <c r="N3850" s="41">
        <v>-3.8934953042000793E-6</v>
      </c>
    </row>
    <row r="3851" spans="1:14" x14ac:dyDescent="0.25">
      <c r="A3851">
        <v>7820120</v>
      </c>
      <c r="B3851" t="s">
        <v>28</v>
      </c>
      <c r="C3851" t="s">
        <v>4</v>
      </c>
      <c r="D3851" t="s">
        <v>1236</v>
      </c>
      <c r="E3851" t="s">
        <v>1237</v>
      </c>
      <c r="F3851">
        <v>4.4369509273227436E-4</v>
      </c>
      <c r="G3851">
        <v>68.900000000000006</v>
      </c>
      <c r="H3851">
        <v>3.0570591889253707E-2</v>
      </c>
      <c r="I3851">
        <v>77.8</v>
      </c>
      <c r="J3851">
        <v>3.4519478214570944E-2</v>
      </c>
      <c r="K3851">
        <v>69.995000000000005</v>
      </c>
      <c r="L3851">
        <v>3.1056438015795544E-2</v>
      </c>
      <c r="M3851" s="41">
        <v>-9.4506442546844482E-2</v>
      </c>
      <c r="N3851" s="41">
        <v>-4.1932044789619521E-5</v>
      </c>
    </row>
    <row r="3852" spans="1:14" x14ac:dyDescent="0.25">
      <c r="A3852">
        <v>7820120</v>
      </c>
      <c r="B3852" t="s">
        <v>28</v>
      </c>
      <c r="C3852" t="s">
        <v>4</v>
      </c>
      <c r="D3852" t="s">
        <v>100</v>
      </c>
      <c r="E3852" t="s">
        <v>101</v>
      </c>
      <c r="F3852">
        <v>9.7612920401100368E-4</v>
      </c>
      <c r="G3852">
        <v>32.799999999999997</v>
      </c>
      <c r="H3852">
        <v>3.2017037891560921E-2</v>
      </c>
      <c r="I3852">
        <v>84.8</v>
      </c>
      <c r="J3852">
        <v>8.2775756500133107E-2</v>
      </c>
      <c r="K3852">
        <v>64.039999999999992</v>
      </c>
      <c r="L3852">
        <v>6.2511314224864667E-2</v>
      </c>
      <c r="M3852" s="41">
        <v>0.11494995653629303</v>
      </c>
      <c r="N3852" s="41">
        <v>1.1220600957487119E-4</v>
      </c>
    </row>
    <row r="3853" spans="1:14" x14ac:dyDescent="0.25">
      <c r="A3853">
        <v>7820120</v>
      </c>
      <c r="B3853" t="s">
        <v>28</v>
      </c>
      <c r="C3853" t="s">
        <v>4</v>
      </c>
      <c r="D3853" t="s">
        <v>811</v>
      </c>
      <c r="E3853" t="s">
        <v>1238</v>
      </c>
      <c r="F3853">
        <v>8.8739018546454877E-5</v>
      </c>
      <c r="G3853">
        <v>75.5</v>
      </c>
      <c r="H3853">
        <v>6.6997959002573432E-3</v>
      </c>
      <c r="I3853">
        <v>85.8</v>
      </c>
      <c r="J3853">
        <v>7.6138077912858279E-3</v>
      </c>
      <c r="K3853">
        <v>73.014999999999986</v>
      </c>
      <c r="L3853">
        <v>6.4792794391694015E-3</v>
      </c>
      <c r="M3853" s="41">
        <v>-4.3986573815345764E-2</v>
      </c>
      <c r="N3853" s="41">
        <v>-3.9033253895949746E-6</v>
      </c>
    </row>
    <row r="3854" spans="1:14" x14ac:dyDescent="0.25">
      <c r="A3854">
        <v>7820120</v>
      </c>
      <c r="B3854" t="s">
        <v>28</v>
      </c>
      <c r="C3854" t="s">
        <v>4</v>
      </c>
      <c r="D3854" t="s">
        <v>811</v>
      </c>
      <c r="E3854" t="s">
        <v>1239</v>
      </c>
      <c r="F3854">
        <v>8.8739018546454877E-5</v>
      </c>
      <c r="G3854">
        <v>65.599999999999994</v>
      </c>
      <c r="H3854">
        <v>5.8212796166474392E-3</v>
      </c>
      <c r="I3854">
        <v>71.5</v>
      </c>
      <c r="J3854">
        <v>6.3448398260715234E-3</v>
      </c>
      <c r="K3854">
        <v>61.105000000000004</v>
      </c>
      <c r="L3854">
        <v>5.4223977282811253E-3</v>
      </c>
      <c r="M3854" s="41">
        <v>-9.9260695278644562E-2</v>
      </c>
      <c r="N3854" s="41">
        <v>-8.8082966792656451E-6</v>
      </c>
    </row>
    <row r="3855" spans="1:14" x14ac:dyDescent="0.25">
      <c r="A3855">
        <v>7820120</v>
      </c>
      <c r="B3855" t="s">
        <v>28</v>
      </c>
      <c r="C3855" t="s">
        <v>4</v>
      </c>
      <c r="D3855" t="s">
        <v>811</v>
      </c>
      <c r="E3855" t="s">
        <v>1974</v>
      </c>
      <c r="F3855">
        <v>8.8739018546454877E-5</v>
      </c>
      <c r="G3855">
        <v>71.099999999999994</v>
      </c>
      <c r="H3855">
        <v>6.309344218652941E-3</v>
      </c>
      <c r="I3855">
        <v>81.900000000000006</v>
      </c>
      <c r="J3855">
        <v>7.2677256189546549E-3</v>
      </c>
      <c r="K3855">
        <v>68.715000000000003</v>
      </c>
      <c r="L3855">
        <v>6.097701659419647E-3</v>
      </c>
      <c r="M3855" s="41">
        <v>-4.2828261852264404E-2</v>
      </c>
      <c r="N3855" s="41">
        <v>-3.800537922820517E-6</v>
      </c>
    </row>
    <row r="3856" spans="1:14" x14ac:dyDescent="0.25">
      <c r="A3856">
        <v>7820120</v>
      </c>
      <c r="B3856" t="s">
        <v>28</v>
      </c>
      <c r="C3856" t="s">
        <v>4</v>
      </c>
      <c r="D3856" t="s">
        <v>207</v>
      </c>
      <c r="E3856" t="s">
        <v>1975</v>
      </c>
      <c r="F3856">
        <v>2.6621705563936461E-4</v>
      </c>
      <c r="G3856">
        <v>73.5</v>
      </c>
      <c r="H3856">
        <v>1.9566953589493299E-2</v>
      </c>
      <c r="I3856">
        <v>98.1</v>
      </c>
      <c r="J3856">
        <v>2.6115893158221666E-2</v>
      </c>
      <c r="K3856">
        <v>88.724999999999994</v>
      </c>
      <c r="L3856">
        <v>2.3620108261602622E-2</v>
      </c>
      <c r="M3856" s="41">
        <v>0.10027439147233963</v>
      </c>
      <c r="N3856" s="41">
        <v>2.6694753253795268E-5</v>
      </c>
    </row>
    <row r="3857" spans="1:14" x14ac:dyDescent="0.25">
      <c r="A3857">
        <v>7820120</v>
      </c>
      <c r="B3857" t="s">
        <v>28</v>
      </c>
      <c r="C3857" t="s">
        <v>4</v>
      </c>
      <c r="D3857" t="s">
        <v>207</v>
      </c>
      <c r="E3857" t="s">
        <v>208</v>
      </c>
      <c r="F3857">
        <v>1.7747803709290975E-4</v>
      </c>
      <c r="G3857">
        <v>66</v>
      </c>
      <c r="H3857">
        <v>1.1713550448132043E-2</v>
      </c>
      <c r="I3857">
        <v>86.3</v>
      </c>
      <c r="J3857">
        <v>1.5316354601118111E-2</v>
      </c>
      <c r="K3857">
        <v>80.704999999999998</v>
      </c>
      <c r="L3857">
        <v>1.4323364983583281E-2</v>
      </c>
      <c r="M3857" s="41">
        <v>6.9730192422866821E-2</v>
      </c>
      <c r="N3857" s="41">
        <v>1.2375577677321293E-5</v>
      </c>
    </row>
    <row r="3858" spans="1:14" x14ac:dyDescent="0.25">
      <c r="A3858">
        <v>7820120</v>
      </c>
      <c r="B3858" t="s">
        <v>28</v>
      </c>
      <c r="C3858" t="s">
        <v>4</v>
      </c>
      <c r="D3858" t="s">
        <v>207</v>
      </c>
      <c r="E3858" t="s">
        <v>1976</v>
      </c>
      <c r="F3858">
        <v>8.8739018546454877E-5</v>
      </c>
      <c r="G3858">
        <v>67.099999999999994</v>
      </c>
      <c r="H3858">
        <v>5.954388144467122E-3</v>
      </c>
      <c r="I3858">
        <v>93.9</v>
      </c>
      <c r="J3858">
        <v>8.3325938415121127E-3</v>
      </c>
      <c r="K3858">
        <v>78.760000000000005</v>
      </c>
      <c r="L3858">
        <v>6.9890851007187865E-3</v>
      </c>
      <c r="M3858" s="41">
        <v>0.13336315751075745</v>
      </c>
      <c r="N3858" s="41">
        <v>1.1834515707760887E-5</v>
      </c>
    </row>
    <row r="3859" spans="1:14" x14ac:dyDescent="0.25">
      <c r="A3859">
        <v>7820120</v>
      </c>
      <c r="B3859" t="s">
        <v>28</v>
      </c>
      <c r="C3859" t="s">
        <v>4</v>
      </c>
      <c r="D3859" t="s">
        <v>207</v>
      </c>
      <c r="E3859" t="s">
        <v>565</v>
      </c>
      <c r="F3859">
        <v>8.8739018546454877E-5</v>
      </c>
      <c r="G3859">
        <v>43.1</v>
      </c>
      <c r="H3859">
        <v>3.8246516993522051E-3</v>
      </c>
      <c r="I3859">
        <v>83.9</v>
      </c>
      <c r="J3859">
        <v>7.4452036560475644E-3</v>
      </c>
      <c r="K3859">
        <v>68.990000000000009</v>
      </c>
      <c r="L3859">
        <v>6.1221048895199227E-3</v>
      </c>
      <c r="M3859" s="41">
        <v>8.3849085494875908E-3</v>
      </c>
      <c r="N3859" s="41">
        <v>7.4406855528330739E-7</v>
      </c>
    </row>
    <row r="3860" spans="1:14" x14ac:dyDescent="0.25">
      <c r="A3860">
        <v>7820120</v>
      </c>
      <c r="B3860" t="s">
        <v>28</v>
      </c>
      <c r="C3860" t="s">
        <v>4</v>
      </c>
      <c r="D3860" t="s">
        <v>207</v>
      </c>
      <c r="E3860" t="s">
        <v>1241</v>
      </c>
      <c r="F3860">
        <v>5.3243411127872921E-4</v>
      </c>
      <c r="G3860">
        <v>53.7</v>
      </c>
      <c r="H3860">
        <v>2.8591711775667761E-2</v>
      </c>
      <c r="I3860">
        <v>87.5</v>
      </c>
      <c r="J3860">
        <v>4.6587984736888806E-2</v>
      </c>
      <c r="K3860">
        <v>72.474999999999994</v>
      </c>
      <c r="L3860">
        <v>3.8588162214925899E-2</v>
      </c>
      <c r="M3860" s="41">
        <v>4.0758833289146423E-2</v>
      </c>
      <c r="N3860" s="41">
        <v>2.170139317906456E-5</v>
      </c>
    </row>
    <row r="3861" spans="1:14" x14ac:dyDescent="0.25">
      <c r="A3861">
        <v>7820120</v>
      </c>
      <c r="B3861" t="s">
        <v>28</v>
      </c>
      <c r="C3861" t="s">
        <v>4</v>
      </c>
      <c r="D3861" t="s">
        <v>207</v>
      </c>
      <c r="E3861" t="s">
        <v>566</v>
      </c>
      <c r="F3861">
        <v>1.7747803709290975E-4</v>
      </c>
      <c r="G3861">
        <v>61.4</v>
      </c>
      <c r="H3861">
        <v>1.0897151477504658E-2</v>
      </c>
      <c r="I3861">
        <v>94.3</v>
      </c>
      <c r="J3861">
        <v>1.673617889786139E-2</v>
      </c>
      <c r="K3861">
        <v>79.974999999999994</v>
      </c>
      <c r="L3861">
        <v>1.4193806016505457E-2</v>
      </c>
      <c r="M3861" s="41">
        <v>0.17636530101299286</v>
      </c>
      <c r="N3861" s="41">
        <v>3.1300967435086138E-5</v>
      </c>
    </row>
    <row r="3862" spans="1:14" x14ac:dyDescent="0.25">
      <c r="A3862">
        <v>7820120</v>
      </c>
      <c r="B3862" t="s">
        <v>28</v>
      </c>
      <c r="C3862" t="s">
        <v>4</v>
      </c>
      <c r="D3862" t="s">
        <v>613</v>
      </c>
      <c r="E3862" t="s">
        <v>614</v>
      </c>
      <c r="F3862">
        <v>8.8739018546454872E-4</v>
      </c>
      <c r="G3862">
        <v>49.4</v>
      </c>
      <c r="H3862">
        <v>4.3837075161948708E-2</v>
      </c>
      <c r="I3862">
        <v>76</v>
      </c>
      <c r="J3862">
        <v>6.7441654095305698E-2</v>
      </c>
      <c r="K3862">
        <v>64.36999999999999</v>
      </c>
      <c r="L3862">
        <v>5.7121306238352994E-2</v>
      </c>
      <c r="M3862" s="41">
        <v>-5.2899215370416641E-2</v>
      </c>
      <c r="N3862" s="41">
        <v>-4.694224453848313E-5</v>
      </c>
    </row>
    <row r="3863" spans="1:14" x14ac:dyDescent="0.25">
      <c r="A3863">
        <v>7820120</v>
      </c>
      <c r="B3863" t="s">
        <v>28</v>
      </c>
      <c r="C3863" t="s">
        <v>4</v>
      </c>
      <c r="D3863" t="s">
        <v>815</v>
      </c>
      <c r="E3863" t="s">
        <v>1243</v>
      </c>
      <c r="F3863">
        <v>8.8739018546454877E-5</v>
      </c>
      <c r="G3863">
        <v>59.3</v>
      </c>
      <c r="H3863">
        <v>5.2622237998047744E-3</v>
      </c>
      <c r="I3863" t="s">
        <v>8</v>
      </c>
      <c r="J3863" t="s">
        <v>99</v>
      </c>
      <c r="K3863" t="s">
        <v>9</v>
      </c>
      <c r="L3863" t="s">
        <v>99</v>
      </c>
      <c r="M3863" s="41">
        <v>0</v>
      </c>
      <c r="N3863" s="41">
        <v>0</v>
      </c>
    </row>
    <row r="3864" spans="1:14" x14ac:dyDescent="0.25">
      <c r="A3864">
        <v>7820120</v>
      </c>
      <c r="B3864" t="s">
        <v>28</v>
      </c>
      <c r="C3864" t="s">
        <v>4</v>
      </c>
      <c r="D3864" t="s">
        <v>815</v>
      </c>
      <c r="E3864" t="s">
        <v>1977</v>
      </c>
      <c r="F3864">
        <v>4.4369509273227436E-4</v>
      </c>
      <c r="G3864">
        <v>51.3</v>
      </c>
      <c r="H3864">
        <v>2.2761558257165672E-2</v>
      </c>
      <c r="I3864">
        <v>84.8</v>
      </c>
      <c r="J3864">
        <v>3.7625343863696863E-2</v>
      </c>
      <c r="K3864">
        <v>76.33</v>
      </c>
      <c r="L3864">
        <v>3.3867246428254498E-2</v>
      </c>
      <c r="M3864" s="41">
        <v>0.10290426015853882</v>
      </c>
      <c r="N3864" s="41">
        <v>4.5658115253588969E-5</v>
      </c>
    </row>
    <row r="3865" spans="1:14" x14ac:dyDescent="0.25">
      <c r="A3865">
        <v>7820120</v>
      </c>
      <c r="B3865" t="s">
        <v>28</v>
      </c>
      <c r="C3865" t="s">
        <v>4</v>
      </c>
      <c r="D3865" t="s">
        <v>815</v>
      </c>
      <c r="E3865" t="s">
        <v>1978</v>
      </c>
      <c r="F3865">
        <v>8.8739018546454877E-5</v>
      </c>
      <c r="G3865">
        <v>61.4</v>
      </c>
      <c r="H3865">
        <v>5.448575738752329E-3</v>
      </c>
      <c r="I3865" t="s">
        <v>9</v>
      </c>
      <c r="J3865" t="s">
        <v>99</v>
      </c>
      <c r="K3865" t="s">
        <v>9</v>
      </c>
      <c r="L3865" t="s">
        <v>99</v>
      </c>
      <c r="M3865" s="41">
        <v>0</v>
      </c>
      <c r="N3865" s="41">
        <v>0</v>
      </c>
    </row>
    <row r="3866" spans="1:14" x14ac:dyDescent="0.25">
      <c r="A3866">
        <v>7820120</v>
      </c>
      <c r="B3866" t="s">
        <v>28</v>
      </c>
      <c r="C3866" t="s">
        <v>4</v>
      </c>
      <c r="D3866" t="s">
        <v>817</v>
      </c>
      <c r="E3866" t="s">
        <v>1979</v>
      </c>
      <c r="F3866">
        <v>3.5495607418581951E-4</v>
      </c>
      <c r="G3866">
        <v>58.6</v>
      </c>
      <c r="H3866">
        <v>2.0800425947289022E-2</v>
      </c>
      <c r="I3866">
        <v>83.2</v>
      </c>
      <c r="J3866">
        <v>2.9532345372260183E-2</v>
      </c>
      <c r="K3866">
        <v>74.47</v>
      </c>
      <c r="L3866">
        <v>2.6433578844617979E-2</v>
      </c>
      <c r="M3866" s="41">
        <v>2.3510502651333809E-2</v>
      </c>
      <c r="N3866" s="41">
        <v>8.3451957232527504E-6</v>
      </c>
    </row>
    <row r="3867" spans="1:14" x14ac:dyDescent="0.25">
      <c r="A3867">
        <v>7820120</v>
      </c>
      <c r="B3867" t="s">
        <v>28</v>
      </c>
      <c r="C3867" t="s">
        <v>4</v>
      </c>
      <c r="D3867" t="s">
        <v>615</v>
      </c>
      <c r="E3867" t="s">
        <v>616</v>
      </c>
      <c r="F3867">
        <v>4.4369509273227436E-4</v>
      </c>
      <c r="G3867">
        <v>43.9</v>
      </c>
      <c r="H3867">
        <v>1.9478214570946843E-2</v>
      </c>
      <c r="I3867">
        <v>77.7</v>
      </c>
      <c r="J3867">
        <v>3.447510870529772E-2</v>
      </c>
      <c r="K3867">
        <v>57.79</v>
      </c>
      <c r="L3867">
        <v>2.5641139408998134E-2</v>
      </c>
      <c r="M3867" s="41">
        <v>2.4991980753839016E-3</v>
      </c>
      <c r="N3867" s="41">
        <v>1.1088819218137819E-6</v>
      </c>
    </row>
    <row r="3868" spans="1:14" x14ac:dyDescent="0.25">
      <c r="A3868">
        <v>7820120</v>
      </c>
      <c r="B3868" t="s">
        <v>28</v>
      </c>
      <c r="C3868" t="s">
        <v>4</v>
      </c>
      <c r="D3868" t="s">
        <v>615</v>
      </c>
      <c r="E3868" t="s">
        <v>617</v>
      </c>
      <c r="F3868">
        <v>3.5495607418581951E-4</v>
      </c>
      <c r="G3868">
        <v>35.9</v>
      </c>
      <c r="H3868">
        <v>1.274292306327092E-2</v>
      </c>
      <c r="I3868">
        <v>76.3</v>
      </c>
      <c r="J3868">
        <v>2.7083148460378029E-2</v>
      </c>
      <c r="K3868">
        <v>63.125</v>
      </c>
      <c r="L3868">
        <v>2.2406602182979858E-2</v>
      </c>
      <c r="M3868" s="41">
        <v>4.9747764132916927E-3</v>
      </c>
      <c r="N3868" s="41">
        <v>1.7658271056142311E-6</v>
      </c>
    </row>
    <row r="3869" spans="1:14" x14ac:dyDescent="0.25">
      <c r="A3869">
        <v>7820120</v>
      </c>
      <c r="B3869" t="s">
        <v>28</v>
      </c>
      <c r="C3869" t="s">
        <v>4</v>
      </c>
      <c r="D3869" t="s">
        <v>1608</v>
      </c>
      <c r="E3869" t="s">
        <v>1980</v>
      </c>
      <c r="F3869">
        <v>8.8739018546454877E-5</v>
      </c>
      <c r="G3869">
        <v>57.1</v>
      </c>
      <c r="H3869">
        <v>5.0669979590025737E-3</v>
      </c>
      <c r="I3869">
        <v>76.400000000000006</v>
      </c>
      <c r="J3869">
        <v>6.7796610169491532E-3</v>
      </c>
      <c r="K3869">
        <v>69.67</v>
      </c>
      <c r="L3869">
        <v>6.1824474221315118E-3</v>
      </c>
      <c r="M3869" s="41">
        <v>-1.6538064926862717E-2</v>
      </c>
      <c r="N3869" s="41">
        <v>-1.4675716502673456E-6</v>
      </c>
    </row>
    <row r="3870" spans="1:14" x14ac:dyDescent="0.25">
      <c r="A3870">
        <v>7820120</v>
      </c>
      <c r="B3870" t="s">
        <v>28</v>
      </c>
      <c r="C3870" t="s">
        <v>4</v>
      </c>
      <c r="D3870" t="s">
        <v>376</v>
      </c>
      <c r="E3870" t="s">
        <v>377</v>
      </c>
      <c r="F3870">
        <v>4.4299999999999998E-4</v>
      </c>
      <c r="G3870">
        <v>42.9</v>
      </c>
      <c r="H3870">
        <v>1.9004699999999999E-2</v>
      </c>
      <c r="I3870">
        <v>98.5</v>
      </c>
      <c r="J3870">
        <v>4.3635500000000001E-2</v>
      </c>
      <c r="K3870">
        <v>77.484999999999985</v>
      </c>
      <c r="L3870">
        <v>3.4325854999999988E-2</v>
      </c>
      <c r="M3870" s="41">
        <v>0.18037521839141846</v>
      </c>
      <c r="N3870" s="41">
        <v>7.9906221747398374E-5</v>
      </c>
    </row>
    <row r="3871" spans="1:14" x14ac:dyDescent="0.25">
      <c r="A3871">
        <v>7820120</v>
      </c>
      <c r="B3871" t="s">
        <v>28</v>
      </c>
      <c r="C3871" t="s">
        <v>4</v>
      </c>
      <c r="D3871" t="s">
        <v>376</v>
      </c>
      <c r="E3871" t="s">
        <v>378</v>
      </c>
      <c r="F3871">
        <v>1.7747803709290975E-4</v>
      </c>
      <c r="G3871">
        <v>33.9</v>
      </c>
      <c r="H3871">
        <v>6.0165054574496408E-3</v>
      </c>
      <c r="I3871" t="s">
        <v>8</v>
      </c>
      <c r="J3871" t="s">
        <v>99</v>
      </c>
      <c r="K3871" t="s">
        <v>9</v>
      </c>
      <c r="L3871" t="s">
        <v>99</v>
      </c>
      <c r="M3871" s="41">
        <v>0</v>
      </c>
      <c r="N3871" s="41">
        <v>0</v>
      </c>
    </row>
    <row r="3872" spans="1:14" x14ac:dyDescent="0.25">
      <c r="A3872">
        <v>7820120</v>
      </c>
      <c r="B3872" t="s">
        <v>28</v>
      </c>
      <c r="C3872" t="s">
        <v>4</v>
      </c>
      <c r="D3872" t="s">
        <v>102</v>
      </c>
      <c r="E3872" t="s">
        <v>103</v>
      </c>
      <c r="F3872">
        <v>3.5495607418581951E-4</v>
      </c>
      <c r="G3872">
        <v>68.599999999999994</v>
      </c>
      <c r="H3872">
        <v>2.4349986689147216E-2</v>
      </c>
      <c r="I3872">
        <v>80.7</v>
      </c>
      <c r="J3872">
        <v>2.8644955186795634E-2</v>
      </c>
      <c r="K3872">
        <v>68.87</v>
      </c>
      <c r="L3872">
        <v>2.4445824829177391E-2</v>
      </c>
      <c r="M3872" s="41">
        <v>2.4277027696371078E-3</v>
      </c>
      <c r="N3872" s="41">
        <v>8.6172784440042873E-7</v>
      </c>
    </row>
    <row r="3873" spans="1:14" x14ac:dyDescent="0.25">
      <c r="A3873">
        <v>7820120</v>
      </c>
      <c r="B3873" t="s">
        <v>28</v>
      </c>
      <c r="C3873" t="s">
        <v>4</v>
      </c>
      <c r="D3873" t="s">
        <v>102</v>
      </c>
      <c r="E3873" t="s">
        <v>104</v>
      </c>
      <c r="F3873">
        <v>7.9865116691809387E-4</v>
      </c>
      <c r="G3873">
        <v>77.5</v>
      </c>
      <c r="H3873">
        <v>6.1895465436152278E-2</v>
      </c>
      <c r="I3873">
        <v>88.4</v>
      </c>
      <c r="J3873">
        <v>7.0600763155559507E-2</v>
      </c>
      <c r="K3873">
        <v>75.36</v>
      </c>
      <c r="L3873">
        <v>6.0186351938947551E-2</v>
      </c>
      <c r="M3873" s="41">
        <v>4.8247475177049637E-2</v>
      </c>
      <c r="N3873" s="41">
        <v>3.8532902351002461E-5</v>
      </c>
    </row>
    <row r="3874" spans="1:14" x14ac:dyDescent="0.25">
      <c r="A3874">
        <v>7820120</v>
      </c>
      <c r="B3874" t="s">
        <v>28</v>
      </c>
      <c r="C3874" t="s">
        <v>4</v>
      </c>
      <c r="D3874" t="s">
        <v>102</v>
      </c>
      <c r="E3874" t="s">
        <v>105</v>
      </c>
      <c r="F3874">
        <v>1.7747803709290975E-4</v>
      </c>
      <c r="G3874">
        <v>81.2</v>
      </c>
      <c r="H3874">
        <v>1.4411216611944272E-2</v>
      </c>
      <c r="I3874">
        <v>91.5</v>
      </c>
      <c r="J3874">
        <v>1.6239240394001243E-2</v>
      </c>
      <c r="K3874">
        <v>85.714999999999989</v>
      </c>
      <c r="L3874">
        <v>1.5212529949418758E-2</v>
      </c>
      <c r="M3874" s="41">
        <v>7.9394541680812836E-2</v>
      </c>
      <c r="N3874" s="41">
        <v>1.409078741340187E-5</v>
      </c>
    </row>
    <row r="3875" spans="1:14" x14ac:dyDescent="0.25">
      <c r="A3875">
        <v>7820120</v>
      </c>
      <c r="B3875" t="s">
        <v>28</v>
      </c>
      <c r="C3875" t="s">
        <v>4</v>
      </c>
      <c r="D3875" t="s">
        <v>819</v>
      </c>
      <c r="E3875" t="s">
        <v>1981</v>
      </c>
      <c r="F3875">
        <v>2.6621705563936461E-4</v>
      </c>
      <c r="G3875">
        <v>55.2</v>
      </c>
      <c r="H3875">
        <v>1.4695181471292926E-2</v>
      </c>
      <c r="I3875">
        <v>73.099999999999994</v>
      </c>
      <c r="J3875">
        <v>1.946046676723755E-2</v>
      </c>
      <c r="K3875">
        <v>68.39</v>
      </c>
      <c r="L3875">
        <v>1.8206584435176146E-2</v>
      </c>
      <c r="M3875" s="41">
        <v>1.1394384317100048E-2</v>
      </c>
      <c r="N3875" s="41">
        <v>3.0333794437217268E-6</v>
      </c>
    </row>
    <row r="3876" spans="1:14" x14ac:dyDescent="0.25">
      <c r="A3876">
        <v>7820120</v>
      </c>
      <c r="B3876" t="s">
        <v>28</v>
      </c>
      <c r="C3876" t="s">
        <v>4</v>
      </c>
      <c r="D3876" t="s">
        <v>821</v>
      </c>
      <c r="E3876" t="s">
        <v>1982</v>
      </c>
      <c r="F3876">
        <v>2.6621705563936461E-4</v>
      </c>
      <c r="G3876">
        <v>74.400000000000006</v>
      </c>
      <c r="H3876">
        <v>1.9806548939568729E-2</v>
      </c>
      <c r="I3876">
        <v>85.8</v>
      </c>
      <c r="J3876">
        <v>2.2841423373857483E-2</v>
      </c>
      <c r="K3876">
        <v>77.63</v>
      </c>
      <c r="L3876">
        <v>2.0666430029283873E-2</v>
      </c>
      <c r="M3876" s="41">
        <v>-1.9420027732849121E-2</v>
      </c>
      <c r="N3876" s="41">
        <v>-5.1699426034738979E-6</v>
      </c>
    </row>
    <row r="3877" spans="1:14" x14ac:dyDescent="0.25">
      <c r="A3877">
        <v>7820120</v>
      </c>
      <c r="B3877" t="s">
        <v>28</v>
      </c>
      <c r="C3877" t="s">
        <v>4</v>
      </c>
      <c r="D3877" t="s">
        <v>821</v>
      </c>
      <c r="E3877" t="s">
        <v>1244</v>
      </c>
      <c r="F3877">
        <v>1.7747803709290975E-4</v>
      </c>
      <c r="G3877">
        <v>75.900000000000006</v>
      </c>
      <c r="H3877">
        <v>1.3470583015351851E-2</v>
      </c>
      <c r="I3877">
        <v>100</v>
      </c>
      <c r="J3877">
        <v>1.7747803709290976E-2</v>
      </c>
      <c r="K3877">
        <v>84.86</v>
      </c>
      <c r="L3877">
        <v>1.5060786227704322E-2</v>
      </c>
      <c r="M3877" s="41">
        <v>0</v>
      </c>
      <c r="N3877" s="41">
        <v>0</v>
      </c>
    </row>
    <row r="3878" spans="1:14" x14ac:dyDescent="0.25">
      <c r="A3878">
        <v>7820120</v>
      </c>
      <c r="B3878" t="s">
        <v>28</v>
      </c>
      <c r="C3878" t="s">
        <v>4</v>
      </c>
      <c r="D3878" t="s">
        <v>823</v>
      </c>
      <c r="E3878" t="s">
        <v>1245</v>
      </c>
      <c r="F3878">
        <v>1.7747803709290975E-4</v>
      </c>
      <c r="G3878">
        <v>52.4</v>
      </c>
      <c r="H3878">
        <v>9.2998491436684701E-3</v>
      </c>
      <c r="I3878">
        <v>83.8</v>
      </c>
      <c r="J3878">
        <v>1.4872659508385837E-2</v>
      </c>
      <c r="K3878">
        <v>65.36</v>
      </c>
      <c r="L3878">
        <v>1.1599964504392582E-2</v>
      </c>
      <c r="M3878" s="41">
        <v>-6.0572274029254913E-2</v>
      </c>
      <c r="N3878" s="41">
        <v>-1.0750248296965998E-5</v>
      </c>
    </row>
    <row r="3879" spans="1:14" x14ac:dyDescent="0.25">
      <c r="A3879">
        <v>7820120</v>
      </c>
      <c r="B3879" t="s">
        <v>28</v>
      </c>
      <c r="C3879" t="s">
        <v>4</v>
      </c>
      <c r="D3879" t="s">
        <v>823</v>
      </c>
      <c r="E3879" t="s">
        <v>1246</v>
      </c>
      <c r="F3879">
        <v>2.6621705563936461E-4</v>
      </c>
      <c r="G3879">
        <v>48.7</v>
      </c>
      <c r="H3879">
        <v>1.2964770609637057E-2</v>
      </c>
      <c r="I3879">
        <v>57.7</v>
      </c>
      <c r="J3879">
        <v>1.5360724110391338E-2</v>
      </c>
      <c r="K3879">
        <v>53.024999999999999</v>
      </c>
      <c r="L3879">
        <v>1.4116159375277307E-2</v>
      </c>
      <c r="M3879" s="41">
        <v>-0.27778893709182739</v>
      </c>
      <c r="N3879" s="41">
        <v>-7.3952152921774974E-5</v>
      </c>
    </row>
    <row r="3880" spans="1:14" x14ac:dyDescent="0.25">
      <c r="A3880">
        <v>7820120</v>
      </c>
      <c r="B3880" t="s">
        <v>28</v>
      </c>
      <c r="C3880" t="s">
        <v>4</v>
      </c>
      <c r="D3880" t="s">
        <v>823</v>
      </c>
      <c r="E3880" t="s">
        <v>1983</v>
      </c>
      <c r="F3880">
        <v>3.5495607418581951E-4</v>
      </c>
      <c r="G3880">
        <v>56.6</v>
      </c>
      <c r="H3880">
        <v>2.0090513798917384E-2</v>
      </c>
      <c r="I3880">
        <v>82.9</v>
      </c>
      <c r="J3880">
        <v>2.942585855000444E-2</v>
      </c>
      <c r="K3880">
        <v>70.775000000000006</v>
      </c>
      <c r="L3880">
        <v>2.5122016150501379E-2</v>
      </c>
      <c r="M3880" s="41">
        <v>-5.7224657386541367E-2</v>
      </c>
      <c r="N3880" s="41">
        <v>-2.0312239732555281E-5</v>
      </c>
    </row>
    <row r="3881" spans="1:14" x14ac:dyDescent="0.25">
      <c r="A3881">
        <v>7820120</v>
      </c>
      <c r="B3881" t="s">
        <v>28</v>
      </c>
      <c r="C3881" t="s">
        <v>4</v>
      </c>
      <c r="D3881" t="s">
        <v>823</v>
      </c>
      <c r="E3881" t="s">
        <v>1247</v>
      </c>
      <c r="F3881">
        <v>1.7747803709290975E-4</v>
      </c>
      <c r="G3881">
        <v>63.2</v>
      </c>
      <c r="H3881">
        <v>1.1216611944271896E-2</v>
      </c>
      <c r="I3881">
        <v>94.7</v>
      </c>
      <c r="J3881">
        <v>1.6807170112698555E-2</v>
      </c>
      <c r="K3881">
        <v>78.67</v>
      </c>
      <c r="L3881">
        <v>1.3962197178099212E-2</v>
      </c>
      <c r="M3881" s="41">
        <v>6.8322829902172089E-2</v>
      </c>
      <c r="N3881" s="41">
        <v>1.2125801739670262E-5</v>
      </c>
    </row>
    <row r="3882" spans="1:14" x14ac:dyDescent="0.25">
      <c r="A3882">
        <v>7820120</v>
      </c>
      <c r="B3882" t="s">
        <v>28</v>
      </c>
      <c r="C3882" t="s">
        <v>4</v>
      </c>
      <c r="D3882" t="s">
        <v>823</v>
      </c>
      <c r="E3882" t="s">
        <v>1984</v>
      </c>
      <c r="F3882">
        <v>1.7747803709290975E-4</v>
      </c>
      <c r="G3882">
        <v>66.8</v>
      </c>
      <c r="H3882">
        <v>1.1855532877806371E-2</v>
      </c>
      <c r="I3882">
        <v>84</v>
      </c>
      <c r="J3882">
        <v>1.4908155115804419E-2</v>
      </c>
      <c r="K3882">
        <v>79.634999999999991</v>
      </c>
      <c r="L3882">
        <v>1.4133463483893867E-2</v>
      </c>
      <c r="M3882" s="41">
        <v>-3.0327724292874336E-2</v>
      </c>
      <c r="N3882" s="41">
        <v>-5.3825049769942913E-6</v>
      </c>
    </row>
    <row r="3883" spans="1:14" x14ac:dyDescent="0.25">
      <c r="A3883">
        <v>7820120</v>
      </c>
      <c r="B3883" t="s">
        <v>28</v>
      </c>
      <c r="C3883" t="s">
        <v>4</v>
      </c>
      <c r="D3883" t="s">
        <v>823</v>
      </c>
      <c r="E3883" t="s">
        <v>826</v>
      </c>
      <c r="F3883">
        <v>3.5495607418581951E-4</v>
      </c>
      <c r="G3883">
        <v>61.6</v>
      </c>
      <c r="H3883">
        <v>2.1865294169846481E-2</v>
      </c>
      <c r="I3883">
        <v>85.1</v>
      </c>
      <c r="J3883">
        <v>3.020676191321324E-2</v>
      </c>
      <c r="K3883">
        <v>67.83</v>
      </c>
      <c r="L3883">
        <v>2.4076670512024136E-2</v>
      </c>
      <c r="M3883" s="41">
        <v>-6.3668325543403625E-2</v>
      </c>
      <c r="N3883" s="41">
        <v>-2.2599458884871286E-5</v>
      </c>
    </row>
    <row r="3884" spans="1:14" x14ac:dyDescent="0.25">
      <c r="A3884">
        <v>7820120</v>
      </c>
      <c r="B3884" t="s">
        <v>28</v>
      </c>
      <c r="C3884" t="s">
        <v>4</v>
      </c>
      <c r="D3884" t="s">
        <v>827</v>
      </c>
      <c r="E3884" t="s">
        <v>1985</v>
      </c>
      <c r="F3884">
        <v>8.8739018546454877E-5</v>
      </c>
      <c r="G3884">
        <v>48.5</v>
      </c>
      <c r="H3884">
        <v>4.3038423995030613E-3</v>
      </c>
      <c r="I3884">
        <v>89.9</v>
      </c>
      <c r="J3884">
        <v>7.9776377673262937E-3</v>
      </c>
      <c r="K3884">
        <v>71.86</v>
      </c>
      <c r="L3884">
        <v>6.3767858727482472E-3</v>
      </c>
      <c r="M3884" s="41">
        <v>6.843036413192749E-2</v>
      </c>
      <c r="N3884" s="41">
        <v>6.0724433518437743E-6</v>
      </c>
    </row>
    <row r="3885" spans="1:14" x14ac:dyDescent="0.25">
      <c r="A3885">
        <v>7820120</v>
      </c>
      <c r="B3885" t="s">
        <v>28</v>
      </c>
      <c r="C3885" t="s">
        <v>4</v>
      </c>
      <c r="D3885" t="s">
        <v>827</v>
      </c>
      <c r="E3885" t="s">
        <v>1249</v>
      </c>
      <c r="F3885">
        <v>1.1536072411039134E-3</v>
      </c>
      <c r="G3885">
        <v>16.8</v>
      </c>
      <c r="H3885">
        <v>1.9380601650545747E-2</v>
      </c>
      <c r="I3885">
        <v>59.1</v>
      </c>
      <c r="J3885">
        <v>6.8178187949241284E-2</v>
      </c>
      <c r="K3885">
        <v>38.54</v>
      </c>
      <c r="L3885">
        <v>4.4460023072144819E-2</v>
      </c>
      <c r="M3885" s="41">
        <v>-0.19647057354450226</v>
      </c>
      <c r="N3885" s="41">
        <v>-2.2664987630477675E-4</v>
      </c>
    </row>
    <row r="3886" spans="1:14" x14ac:dyDescent="0.25">
      <c r="A3886">
        <v>7820120</v>
      </c>
      <c r="B3886" t="s">
        <v>28</v>
      </c>
      <c r="C3886" t="s">
        <v>4</v>
      </c>
      <c r="D3886" t="s">
        <v>827</v>
      </c>
      <c r="E3886" t="s">
        <v>1250</v>
      </c>
      <c r="F3886">
        <v>4.4369509273227436E-4</v>
      </c>
      <c r="G3886">
        <v>64.400000000000006</v>
      </c>
      <c r="H3886">
        <v>2.8573963971958473E-2</v>
      </c>
      <c r="I3886">
        <v>72.3</v>
      </c>
      <c r="J3886">
        <v>3.2079155204543436E-2</v>
      </c>
      <c r="K3886">
        <v>71.37</v>
      </c>
      <c r="L3886">
        <v>3.1666518768302426E-2</v>
      </c>
      <c r="M3886" s="41">
        <v>-0.13764670491218567</v>
      </c>
      <c r="N3886" s="41">
        <v>-6.1073167500304225E-5</v>
      </c>
    </row>
    <row r="3887" spans="1:14" x14ac:dyDescent="0.25">
      <c r="A3887">
        <v>7820120</v>
      </c>
      <c r="B3887" t="s">
        <v>28</v>
      </c>
      <c r="C3887" t="s">
        <v>4</v>
      </c>
      <c r="D3887" t="s">
        <v>827</v>
      </c>
      <c r="E3887" t="s">
        <v>1251</v>
      </c>
      <c r="F3887">
        <v>5.3243411127872921E-4</v>
      </c>
      <c r="G3887">
        <v>28.1</v>
      </c>
      <c r="H3887">
        <v>1.4961398526932292E-2</v>
      </c>
      <c r="I3887">
        <v>71.5</v>
      </c>
      <c r="J3887">
        <v>3.8069038956429137E-2</v>
      </c>
      <c r="K3887">
        <v>58.094999999999999</v>
      </c>
      <c r="L3887">
        <v>3.0931759694737774E-2</v>
      </c>
      <c r="M3887" s="41">
        <v>-6.3958048820495605E-2</v>
      </c>
      <c r="N3887" s="41">
        <v>-3.405344688286215E-5</v>
      </c>
    </row>
    <row r="3888" spans="1:14" x14ac:dyDescent="0.25">
      <c r="A3888">
        <v>7820120</v>
      </c>
      <c r="B3888" t="s">
        <v>28</v>
      </c>
      <c r="C3888" t="s">
        <v>4</v>
      </c>
      <c r="D3888" t="s">
        <v>827</v>
      </c>
      <c r="E3888" t="s">
        <v>1986</v>
      </c>
      <c r="F3888">
        <v>2.6621705563936461E-4</v>
      </c>
      <c r="G3888">
        <v>39.700000000000003</v>
      </c>
      <c r="H3888">
        <v>1.0568817108882776E-2</v>
      </c>
      <c r="I3888">
        <v>87.4</v>
      </c>
      <c r="J3888">
        <v>2.3267370662880468E-2</v>
      </c>
      <c r="K3888">
        <v>62.83</v>
      </c>
      <c r="L3888">
        <v>1.6726417605821279E-2</v>
      </c>
      <c r="M3888" s="41">
        <v>5.5182944983243942E-2</v>
      </c>
      <c r="N3888" s="41">
        <v>1.4690641134948249E-5</v>
      </c>
    </row>
    <row r="3889" spans="1:14" x14ac:dyDescent="0.25">
      <c r="A3889">
        <v>7820120</v>
      </c>
      <c r="B3889" t="s">
        <v>28</v>
      </c>
      <c r="C3889" t="s">
        <v>4</v>
      </c>
      <c r="D3889" t="s">
        <v>827</v>
      </c>
      <c r="E3889" t="s">
        <v>1987</v>
      </c>
      <c r="F3889">
        <v>4.4369509273227436E-4</v>
      </c>
      <c r="G3889">
        <v>60.5</v>
      </c>
      <c r="H3889">
        <v>2.68435531103026E-2</v>
      </c>
      <c r="I3889">
        <v>75.900000000000006</v>
      </c>
      <c r="J3889">
        <v>3.3676457538379626E-2</v>
      </c>
      <c r="K3889">
        <v>72.094999999999999</v>
      </c>
      <c r="L3889">
        <v>3.1988197710533323E-2</v>
      </c>
      <c r="M3889" s="41">
        <v>-5.4961849004030228E-2</v>
      </c>
      <c r="N3889" s="41">
        <v>-2.4386302690580452E-5</v>
      </c>
    </row>
    <row r="3890" spans="1:14" x14ac:dyDescent="0.25">
      <c r="A3890">
        <v>7820120</v>
      </c>
      <c r="B3890" t="s">
        <v>28</v>
      </c>
      <c r="C3890" t="s">
        <v>4</v>
      </c>
      <c r="D3890" t="s">
        <v>827</v>
      </c>
      <c r="E3890" t="s">
        <v>1988</v>
      </c>
      <c r="F3890">
        <v>2.6621705563936461E-4</v>
      </c>
      <c r="G3890">
        <v>62.2</v>
      </c>
      <c r="H3890">
        <v>1.655870086076848E-2</v>
      </c>
      <c r="I3890">
        <v>74.400000000000006</v>
      </c>
      <c r="J3890">
        <v>1.9806548939568729E-2</v>
      </c>
      <c r="K3890">
        <v>75.900000000000006</v>
      </c>
      <c r="L3890">
        <v>2.0205874523027776E-2</v>
      </c>
      <c r="M3890" s="41">
        <v>-1.6822479665279388E-2</v>
      </c>
      <c r="N3890" s="41">
        <v>-4.4784310050437627E-6</v>
      </c>
    </row>
    <row r="3891" spans="1:14" x14ac:dyDescent="0.25">
      <c r="A3891">
        <v>7820120</v>
      </c>
      <c r="B3891" t="s">
        <v>28</v>
      </c>
      <c r="C3891" t="s">
        <v>4</v>
      </c>
      <c r="D3891" t="s">
        <v>827</v>
      </c>
      <c r="E3891" t="s">
        <v>1252</v>
      </c>
      <c r="F3891">
        <v>1.7747803709290975E-4</v>
      </c>
      <c r="G3891">
        <v>65.599999999999994</v>
      </c>
      <c r="H3891">
        <v>1.1642559233294878E-2</v>
      </c>
      <c r="I3891">
        <v>86.9</v>
      </c>
      <c r="J3891">
        <v>1.5422841423373858E-2</v>
      </c>
      <c r="K3891">
        <v>74.495000000000005</v>
      </c>
      <c r="L3891">
        <v>1.3221226373236313E-2</v>
      </c>
      <c r="M3891" s="41">
        <v>-1.6985798254609108E-2</v>
      </c>
      <c r="N3891" s="41">
        <v>-3.0146061326841969E-6</v>
      </c>
    </row>
    <row r="3892" spans="1:14" x14ac:dyDescent="0.25">
      <c r="A3892">
        <v>7820120</v>
      </c>
      <c r="B3892" t="s">
        <v>28</v>
      </c>
      <c r="C3892" t="s">
        <v>4</v>
      </c>
      <c r="D3892" t="s">
        <v>827</v>
      </c>
      <c r="E3892" t="s">
        <v>1253</v>
      </c>
      <c r="F3892">
        <v>1.7747803709290975E-4</v>
      </c>
      <c r="G3892">
        <v>29.9</v>
      </c>
      <c r="H3892">
        <v>5.3065933090780011E-3</v>
      </c>
      <c r="I3892">
        <v>83.2</v>
      </c>
      <c r="J3892">
        <v>1.4766172686130091E-2</v>
      </c>
      <c r="K3892">
        <v>53.48</v>
      </c>
      <c r="L3892">
        <v>9.4915254237288131E-3</v>
      </c>
      <c r="M3892" s="41">
        <v>8.3772420883178711E-2</v>
      </c>
      <c r="N3892" s="41">
        <v>1.4867764820867639E-5</v>
      </c>
    </row>
    <row r="3893" spans="1:14" x14ac:dyDescent="0.25">
      <c r="A3893">
        <v>7820120</v>
      </c>
      <c r="B3893" t="s">
        <v>28</v>
      </c>
      <c r="C3893" t="s">
        <v>4</v>
      </c>
      <c r="D3893" t="s">
        <v>827</v>
      </c>
      <c r="E3893" t="s">
        <v>1989</v>
      </c>
      <c r="F3893">
        <v>1.7747803709290975E-4</v>
      </c>
      <c r="G3893">
        <v>21.5</v>
      </c>
      <c r="H3893">
        <v>3.8157777974975595E-3</v>
      </c>
      <c r="I3893">
        <v>88.6</v>
      </c>
      <c r="J3893">
        <v>1.5724554086431804E-2</v>
      </c>
      <c r="K3893">
        <v>64.61999999999999</v>
      </c>
      <c r="L3893">
        <v>1.1468630756943826E-2</v>
      </c>
      <c r="M3893" s="41">
        <v>0.15952619910240173</v>
      </c>
      <c r="N3893" s="41">
        <v>2.8312396681586961E-5</v>
      </c>
    </row>
    <row r="3894" spans="1:14" x14ac:dyDescent="0.25">
      <c r="A3894">
        <v>7820120</v>
      </c>
      <c r="B3894" t="s">
        <v>28</v>
      </c>
      <c r="C3894" t="s">
        <v>4</v>
      </c>
      <c r="D3894" t="s">
        <v>827</v>
      </c>
      <c r="E3894" t="s">
        <v>1254</v>
      </c>
      <c r="F3894">
        <v>5.3243411127872921E-4</v>
      </c>
      <c r="G3894">
        <v>51.5</v>
      </c>
      <c r="H3894">
        <v>2.7420356730854554E-2</v>
      </c>
      <c r="I3894">
        <v>86.5</v>
      </c>
      <c r="J3894">
        <v>4.6055550625610078E-2</v>
      </c>
      <c r="K3894">
        <v>62.94</v>
      </c>
      <c r="L3894">
        <v>3.3511402963883212E-2</v>
      </c>
      <c r="M3894" s="41">
        <v>2.3230923339724541E-2</v>
      </c>
      <c r="N3894" s="41">
        <v>1.2368936022570524E-5</v>
      </c>
    </row>
    <row r="3895" spans="1:14" x14ac:dyDescent="0.25">
      <c r="A3895">
        <v>7820120</v>
      </c>
      <c r="B3895" t="s">
        <v>28</v>
      </c>
      <c r="C3895" t="s">
        <v>4</v>
      </c>
      <c r="D3895" t="s">
        <v>827</v>
      </c>
      <c r="E3895" t="s">
        <v>1255</v>
      </c>
      <c r="F3895">
        <v>4.4369509273227436E-4</v>
      </c>
      <c r="G3895">
        <v>26</v>
      </c>
      <c r="H3895">
        <v>1.1536072411039133E-2</v>
      </c>
      <c r="I3895">
        <v>74.400000000000006</v>
      </c>
      <c r="J3895">
        <v>3.3010914899281214E-2</v>
      </c>
      <c r="K3895">
        <v>47.68</v>
      </c>
      <c r="L3895">
        <v>2.1155382021474843E-2</v>
      </c>
      <c r="M3895" s="41">
        <v>-6.5995402634143829E-2</v>
      </c>
      <c r="N3895" s="41">
        <v>-2.928183629166023E-5</v>
      </c>
    </row>
    <row r="3896" spans="1:14" x14ac:dyDescent="0.25">
      <c r="A3896">
        <v>7820120</v>
      </c>
      <c r="B3896" t="s">
        <v>28</v>
      </c>
      <c r="C3896" t="s">
        <v>4</v>
      </c>
      <c r="D3896" t="s">
        <v>827</v>
      </c>
      <c r="E3896" t="s">
        <v>1990</v>
      </c>
      <c r="F3896">
        <v>8.8739018546454877E-5</v>
      </c>
      <c r="G3896">
        <v>54.2</v>
      </c>
      <c r="H3896">
        <v>4.8096548052178542E-3</v>
      </c>
      <c r="I3896">
        <v>85.2</v>
      </c>
      <c r="J3896">
        <v>7.560564380157956E-3</v>
      </c>
      <c r="K3896">
        <v>71.06</v>
      </c>
      <c r="L3896">
        <v>6.3057946579110841E-3</v>
      </c>
      <c r="M3896" s="41">
        <v>4.1197393089532852E-2</v>
      </c>
      <c r="N3896" s="41">
        <v>3.6558162294376476E-6</v>
      </c>
    </row>
    <row r="3897" spans="1:14" x14ac:dyDescent="0.25">
      <c r="A3897">
        <v>7820120</v>
      </c>
      <c r="B3897" t="s">
        <v>28</v>
      </c>
      <c r="C3897" t="s">
        <v>4</v>
      </c>
      <c r="D3897" t="s">
        <v>827</v>
      </c>
      <c r="E3897" t="s">
        <v>1256</v>
      </c>
      <c r="F3897">
        <v>1.7747803709290975E-4</v>
      </c>
      <c r="G3897">
        <v>54.8</v>
      </c>
      <c r="H3897">
        <v>9.7257964326914539E-3</v>
      </c>
      <c r="I3897">
        <v>83.5</v>
      </c>
      <c r="J3897">
        <v>1.4819416097257964E-2</v>
      </c>
      <c r="K3897">
        <v>75.16</v>
      </c>
      <c r="L3897">
        <v>1.3339249267903096E-2</v>
      </c>
      <c r="M3897" s="41">
        <v>6.5493211150169373E-2</v>
      </c>
      <c r="N3897" s="41">
        <v>1.162360655784353E-5</v>
      </c>
    </row>
    <row r="3898" spans="1:14" x14ac:dyDescent="0.25">
      <c r="A3898">
        <v>7820120</v>
      </c>
      <c r="B3898" t="s">
        <v>28</v>
      </c>
      <c r="C3898" t="s">
        <v>4</v>
      </c>
      <c r="D3898" t="s">
        <v>827</v>
      </c>
      <c r="E3898" t="s">
        <v>1991</v>
      </c>
      <c r="F3898">
        <v>8.8739018546454877E-5</v>
      </c>
      <c r="G3898">
        <v>23.9</v>
      </c>
      <c r="H3898">
        <v>2.1208625432602712E-3</v>
      </c>
      <c r="I3898">
        <v>63.8</v>
      </c>
      <c r="J3898">
        <v>5.6615493832638209E-3</v>
      </c>
      <c r="K3898">
        <v>47.975000000000001</v>
      </c>
      <c r="L3898">
        <v>4.257254414766173E-3</v>
      </c>
      <c r="M3898" s="41">
        <v>-0.11255886405706406</v>
      </c>
      <c r="N3898" s="41">
        <v>-9.9883631251277011E-6</v>
      </c>
    </row>
    <row r="3899" spans="1:14" x14ac:dyDescent="0.25">
      <c r="A3899">
        <v>7820120</v>
      </c>
      <c r="B3899" t="s">
        <v>28</v>
      </c>
      <c r="C3899" t="s">
        <v>4</v>
      </c>
      <c r="D3899" t="s">
        <v>827</v>
      </c>
      <c r="E3899" t="s">
        <v>1257</v>
      </c>
      <c r="F3899">
        <v>3.5495607418581951E-4</v>
      </c>
      <c r="G3899">
        <v>29.4</v>
      </c>
      <c r="H3899">
        <v>1.0435708581063094E-2</v>
      </c>
      <c r="I3899">
        <v>81.599999999999994</v>
      </c>
      <c r="J3899">
        <v>2.8964415653562871E-2</v>
      </c>
      <c r="K3899">
        <v>57.945</v>
      </c>
      <c r="L3899">
        <v>2.0567929718697312E-2</v>
      </c>
      <c r="M3899" s="41">
        <v>-9.045804850757122E-3</v>
      </c>
      <c r="N3899" s="41">
        <v>-3.2108633776757909E-6</v>
      </c>
    </row>
    <row r="3900" spans="1:14" x14ac:dyDescent="0.25">
      <c r="A3900">
        <v>7820120</v>
      </c>
      <c r="B3900" t="s">
        <v>28</v>
      </c>
      <c r="C3900" t="s">
        <v>4</v>
      </c>
      <c r="D3900" t="s">
        <v>827</v>
      </c>
      <c r="E3900" t="s">
        <v>1992</v>
      </c>
      <c r="F3900">
        <v>1.7747803709290975E-4</v>
      </c>
      <c r="G3900">
        <v>26</v>
      </c>
      <c r="H3900">
        <v>4.6144289644156535E-3</v>
      </c>
      <c r="I3900">
        <v>74.400000000000006</v>
      </c>
      <c r="J3900">
        <v>1.3204365959712487E-2</v>
      </c>
      <c r="K3900">
        <v>56.36</v>
      </c>
      <c r="L3900">
        <v>1.0002662170556394E-2</v>
      </c>
      <c r="M3900" s="41">
        <v>-3.8571197539567947E-2</v>
      </c>
      <c r="N3900" s="41">
        <v>-6.8455404276453893E-6</v>
      </c>
    </row>
    <row r="3901" spans="1:14" x14ac:dyDescent="0.25">
      <c r="A3901">
        <v>7820120</v>
      </c>
      <c r="B3901" t="s">
        <v>28</v>
      </c>
      <c r="C3901" t="s">
        <v>4</v>
      </c>
      <c r="D3901" t="s">
        <v>827</v>
      </c>
      <c r="E3901" t="s">
        <v>1993</v>
      </c>
      <c r="F3901">
        <v>9.7612920401100368E-4</v>
      </c>
      <c r="G3901">
        <v>80.8</v>
      </c>
      <c r="H3901">
        <v>7.8871239684089101E-2</v>
      </c>
      <c r="I3901">
        <v>95.1</v>
      </c>
      <c r="J3901">
        <v>9.2829887301446451E-2</v>
      </c>
      <c r="K3901">
        <v>85.164999999999992</v>
      </c>
      <c r="L3901">
        <v>8.3132043659597116E-2</v>
      </c>
      <c r="M3901" s="41">
        <v>7.3315508663654327E-2</v>
      </c>
      <c r="N3901" s="41">
        <v>7.1565409113514736E-5</v>
      </c>
    </row>
    <row r="3902" spans="1:14" x14ac:dyDescent="0.25">
      <c r="A3902">
        <v>7820120</v>
      </c>
      <c r="B3902" t="s">
        <v>28</v>
      </c>
      <c r="C3902" t="s">
        <v>4</v>
      </c>
      <c r="D3902" t="s">
        <v>827</v>
      </c>
      <c r="E3902" t="s">
        <v>1994</v>
      </c>
      <c r="F3902">
        <v>6.2117312982518417E-4</v>
      </c>
      <c r="G3902">
        <v>71.2</v>
      </c>
      <c r="H3902">
        <v>4.4227526843553112E-2</v>
      </c>
      <c r="I3902">
        <v>84.6</v>
      </c>
      <c r="J3902">
        <v>5.2551246783210576E-2</v>
      </c>
      <c r="K3902">
        <v>77.5</v>
      </c>
      <c r="L3902">
        <v>4.8140917561451772E-2</v>
      </c>
      <c r="M3902" s="41">
        <v>-3.1834572553634644E-2</v>
      </c>
      <c r="N3902" s="41">
        <v>-1.9774781069788136E-5</v>
      </c>
    </row>
    <row r="3903" spans="1:14" x14ac:dyDescent="0.25">
      <c r="A3903">
        <v>7820120</v>
      </c>
      <c r="B3903" t="s">
        <v>28</v>
      </c>
      <c r="C3903" t="s">
        <v>4</v>
      </c>
      <c r="D3903" t="s">
        <v>827</v>
      </c>
      <c r="E3903" t="s">
        <v>1259</v>
      </c>
      <c r="F3903">
        <v>7.0991214837163902E-4</v>
      </c>
      <c r="G3903">
        <v>35.700000000000003</v>
      </c>
      <c r="H3903">
        <v>2.5343863696867516E-2</v>
      </c>
      <c r="I3903">
        <v>79.8</v>
      </c>
      <c r="J3903">
        <v>5.6650989440056788E-2</v>
      </c>
      <c r="K3903">
        <v>65.034999999999997</v>
      </c>
      <c r="L3903">
        <v>4.6169136569349539E-2</v>
      </c>
      <c r="M3903" s="41">
        <v>-9.1978497803211212E-3</v>
      </c>
      <c r="N3903" s="41">
        <v>-6.5296652979473752E-6</v>
      </c>
    </row>
    <row r="3904" spans="1:14" x14ac:dyDescent="0.25">
      <c r="A3904">
        <v>7820120</v>
      </c>
      <c r="B3904" t="s">
        <v>28</v>
      </c>
      <c r="C3904" t="s">
        <v>4</v>
      </c>
      <c r="D3904" t="s">
        <v>827</v>
      </c>
      <c r="E3904" t="s">
        <v>1261</v>
      </c>
      <c r="F3904">
        <v>1.7747803709290975E-4</v>
      </c>
      <c r="G3904">
        <v>41.7</v>
      </c>
      <c r="H3904">
        <v>7.4008341467743377E-3</v>
      </c>
      <c r="I3904">
        <v>93.5</v>
      </c>
      <c r="J3904">
        <v>1.6594196468187061E-2</v>
      </c>
      <c r="K3904">
        <v>74.454999999999998</v>
      </c>
      <c r="L3904">
        <v>1.3214127251752595E-2</v>
      </c>
      <c r="M3904" s="41">
        <v>0.1013166755437851</v>
      </c>
      <c r="N3904" s="41">
        <v>1.7981484700290195E-5</v>
      </c>
    </row>
    <row r="3905" spans="1:14" x14ac:dyDescent="0.25">
      <c r="A3905">
        <v>7820120</v>
      </c>
      <c r="B3905" t="s">
        <v>28</v>
      </c>
      <c r="C3905" t="s">
        <v>4</v>
      </c>
      <c r="D3905" t="s">
        <v>827</v>
      </c>
      <c r="E3905" t="s">
        <v>1262</v>
      </c>
      <c r="F3905">
        <v>4.4369509273227436E-4</v>
      </c>
      <c r="G3905">
        <v>30.4</v>
      </c>
      <c r="H3905">
        <v>1.348833081906114E-2</v>
      </c>
      <c r="I3905">
        <v>87.6</v>
      </c>
      <c r="J3905">
        <v>3.8867690123347232E-2</v>
      </c>
      <c r="K3905">
        <v>63.819999999999993</v>
      </c>
      <c r="L3905">
        <v>2.8316620818173748E-2</v>
      </c>
      <c r="M3905" s="41">
        <v>0.11493892967700958</v>
      </c>
      <c r="N3905" s="41">
        <v>5.0997839061589129E-5</v>
      </c>
    </row>
    <row r="3906" spans="1:14" x14ac:dyDescent="0.25">
      <c r="A3906">
        <v>7820120</v>
      </c>
      <c r="B3906" t="s">
        <v>28</v>
      </c>
      <c r="C3906" t="s">
        <v>4</v>
      </c>
      <c r="D3906" t="s">
        <v>827</v>
      </c>
      <c r="E3906" t="s">
        <v>1995</v>
      </c>
      <c r="F3906">
        <v>4.4369509273227436E-4</v>
      </c>
      <c r="G3906">
        <v>43.8</v>
      </c>
      <c r="H3906">
        <v>1.9433845061673616E-2</v>
      </c>
      <c r="I3906">
        <v>88.7</v>
      </c>
      <c r="J3906">
        <v>3.9355754725352736E-2</v>
      </c>
      <c r="K3906">
        <v>62.959999999999994</v>
      </c>
      <c r="L3906">
        <v>2.7935043038423989E-2</v>
      </c>
      <c r="M3906" s="41">
        <v>0.11966676265001297</v>
      </c>
      <c r="N3906" s="41">
        <v>5.3095555350968573E-5</v>
      </c>
    </row>
    <row r="3907" spans="1:14" x14ac:dyDescent="0.25">
      <c r="A3907">
        <v>7820120</v>
      </c>
      <c r="B3907" t="s">
        <v>28</v>
      </c>
      <c r="C3907" t="s">
        <v>4</v>
      </c>
      <c r="D3907" t="s">
        <v>827</v>
      </c>
      <c r="E3907" t="s">
        <v>1996</v>
      </c>
      <c r="F3907">
        <v>1.7747803709290975E-4</v>
      </c>
      <c r="G3907">
        <v>37.700000000000003</v>
      </c>
      <c r="H3907">
        <v>6.690921998402698E-3</v>
      </c>
      <c r="I3907">
        <v>83.3</v>
      </c>
      <c r="J3907">
        <v>1.4783920489839382E-2</v>
      </c>
      <c r="K3907">
        <v>71.364999999999995</v>
      </c>
      <c r="L3907">
        <v>1.2665720117135505E-2</v>
      </c>
      <c r="M3907" s="41">
        <v>1.6470339149236679E-2</v>
      </c>
      <c r="N3907" s="41">
        <v>2.9231234624610309E-6</v>
      </c>
    </row>
    <row r="3908" spans="1:14" x14ac:dyDescent="0.25">
      <c r="A3908">
        <v>7820120</v>
      </c>
      <c r="B3908" t="s">
        <v>28</v>
      </c>
      <c r="C3908" t="s">
        <v>4</v>
      </c>
      <c r="D3908" t="s">
        <v>827</v>
      </c>
      <c r="E3908" t="s">
        <v>1263</v>
      </c>
      <c r="F3908">
        <v>4.4369509273227436E-4</v>
      </c>
      <c r="G3908">
        <v>50.2</v>
      </c>
      <c r="H3908">
        <v>2.2273493655160174E-2</v>
      </c>
      <c r="I3908">
        <v>82.9</v>
      </c>
      <c r="J3908">
        <v>3.6782323187505545E-2</v>
      </c>
      <c r="K3908">
        <v>67.224999999999994</v>
      </c>
      <c r="L3908">
        <v>2.9827402608927141E-2</v>
      </c>
      <c r="M3908" s="41">
        <v>4.6314474195241928E-2</v>
      </c>
      <c r="N3908" s="41">
        <v>2.0549504922904397E-5</v>
      </c>
    </row>
    <row r="3909" spans="1:14" x14ac:dyDescent="0.25">
      <c r="A3909">
        <v>7820120</v>
      </c>
      <c r="B3909" t="s">
        <v>28</v>
      </c>
      <c r="C3909" t="s">
        <v>4</v>
      </c>
      <c r="D3909" t="s">
        <v>346</v>
      </c>
      <c r="E3909" t="s">
        <v>1264</v>
      </c>
      <c r="F3909">
        <v>4.4369509273227436E-4</v>
      </c>
      <c r="G3909">
        <v>61</v>
      </c>
      <c r="H3909">
        <v>2.7065400656668737E-2</v>
      </c>
      <c r="I3909">
        <v>82.2</v>
      </c>
      <c r="J3909">
        <v>3.6471736622592954E-2</v>
      </c>
      <c r="K3909">
        <v>67.16</v>
      </c>
      <c r="L3909">
        <v>2.9798562427899543E-2</v>
      </c>
      <c r="M3909" s="41">
        <v>-3.6490615457296371E-2</v>
      </c>
      <c r="N3909" s="41">
        <v>-1.6190707009182877E-5</v>
      </c>
    </row>
    <row r="3910" spans="1:14" x14ac:dyDescent="0.25">
      <c r="A3910">
        <v>7820120</v>
      </c>
      <c r="B3910" t="s">
        <v>28</v>
      </c>
      <c r="C3910" t="s">
        <v>4</v>
      </c>
      <c r="D3910" t="s">
        <v>346</v>
      </c>
      <c r="E3910" t="s">
        <v>672</v>
      </c>
      <c r="F3910">
        <v>6.2117312982518417E-4</v>
      </c>
      <c r="G3910">
        <v>39</v>
      </c>
      <c r="H3910">
        <v>2.4225752063182181E-2</v>
      </c>
      <c r="I3910">
        <v>82.8</v>
      </c>
      <c r="J3910">
        <v>5.1433135149525244E-2</v>
      </c>
      <c r="K3910">
        <v>70.399999999999991</v>
      </c>
      <c r="L3910">
        <v>4.3730588339692962E-2</v>
      </c>
      <c r="M3910" s="41">
        <v>-1.8124517053365707E-2</v>
      </c>
      <c r="N3910" s="41">
        <v>-1.1258462984609101E-5</v>
      </c>
    </row>
    <row r="3911" spans="1:14" x14ac:dyDescent="0.25">
      <c r="A3911">
        <v>7820120</v>
      </c>
      <c r="B3911" t="s">
        <v>28</v>
      </c>
      <c r="C3911" t="s">
        <v>4</v>
      </c>
      <c r="D3911" t="s">
        <v>346</v>
      </c>
      <c r="E3911" t="s">
        <v>1265</v>
      </c>
      <c r="F3911">
        <v>6.2117312982518417E-4</v>
      </c>
      <c r="G3911">
        <v>34.299999999999997</v>
      </c>
      <c r="H3911">
        <v>2.1306238353003815E-2</v>
      </c>
      <c r="I3911">
        <v>77.900000000000006</v>
      </c>
      <c r="J3911">
        <v>4.8389386813381847E-2</v>
      </c>
      <c r="K3911">
        <v>65.924999999999997</v>
      </c>
      <c r="L3911">
        <v>4.0950838583725266E-2</v>
      </c>
      <c r="M3911" s="41">
        <v>-8.981756865978241E-2</v>
      </c>
      <c r="N3911" s="41">
        <v>-5.5792260237685409E-5</v>
      </c>
    </row>
    <row r="3912" spans="1:14" x14ac:dyDescent="0.25">
      <c r="A3912">
        <v>7820120</v>
      </c>
      <c r="B3912" t="s">
        <v>28</v>
      </c>
      <c r="C3912" t="s">
        <v>4</v>
      </c>
      <c r="D3912" t="s">
        <v>346</v>
      </c>
      <c r="E3912" t="s">
        <v>1266</v>
      </c>
      <c r="F3912">
        <v>8.8739018546454877E-5</v>
      </c>
      <c r="G3912">
        <v>41.3</v>
      </c>
      <c r="H3912">
        <v>3.664921465968586E-3</v>
      </c>
      <c r="I3912">
        <v>69.099999999999994</v>
      </c>
      <c r="J3912">
        <v>6.1318661815600315E-3</v>
      </c>
      <c r="K3912">
        <v>56.084999999999994</v>
      </c>
      <c r="L3912">
        <v>4.9769278551779214E-3</v>
      </c>
      <c r="M3912" s="41">
        <v>-0.14983703196048737</v>
      </c>
      <c r="N3912" s="41">
        <v>-1.329639115808744E-5</v>
      </c>
    </row>
    <row r="3913" spans="1:14" x14ac:dyDescent="0.25">
      <c r="A3913">
        <v>7820120</v>
      </c>
      <c r="B3913" t="s">
        <v>28</v>
      </c>
      <c r="C3913" t="s">
        <v>4</v>
      </c>
      <c r="D3913" t="s">
        <v>346</v>
      </c>
      <c r="E3913" t="s">
        <v>363</v>
      </c>
      <c r="F3913">
        <v>1.7747803709290974E-3</v>
      </c>
      <c r="G3913">
        <v>35.9</v>
      </c>
      <c r="H3913">
        <v>6.3714615316354598E-2</v>
      </c>
      <c r="I3913">
        <v>74.3</v>
      </c>
      <c r="J3913">
        <v>0.13186618156003194</v>
      </c>
      <c r="K3913">
        <v>55.804999999999993</v>
      </c>
      <c r="L3913">
        <v>9.9041618599698275E-2</v>
      </c>
      <c r="M3913" s="41">
        <v>-4.6231716871261597E-2</v>
      </c>
      <c r="N3913" s="41">
        <v>-8.2051143617466665E-5</v>
      </c>
    </row>
    <row r="3914" spans="1:14" x14ac:dyDescent="0.25">
      <c r="A3914">
        <v>7820120</v>
      </c>
      <c r="B3914" t="s">
        <v>28</v>
      </c>
      <c r="C3914" t="s">
        <v>4</v>
      </c>
      <c r="D3914" t="s">
        <v>346</v>
      </c>
      <c r="E3914" t="s">
        <v>347</v>
      </c>
      <c r="F3914">
        <v>2.6621705563936461E-4</v>
      </c>
      <c r="G3914">
        <v>31.8</v>
      </c>
      <c r="H3914">
        <v>8.4657023693317946E-3</v>
      </c>
      <c r="I3914">
        <v>58.6</v>
      </c>
      <c r="J3914">
        <v>1.5600319460466767E-2</v>
      </c>
      <c r="K3914">
        <v>50.724999999999994</v>
      </c>
      <c r="L3914">
        <v>1.3503860147306769E-2</v>
      </c>
      <c r="M3914" s="41">
        <v>-0.20282669365406036</v>
      </c>
      <c r="N3914" s="41">
        <v>-5.3995925189651345E-5</v>
      </c>
    </row>
    <row r="3915" spans="1:14" x14ac:dyDescent="0.25">
      <c r="A3915">
        <v>7820120</v>
      </c>
      <c r="B3915" t="s">
        <v>28</v>
      </c>
      <c r="C3915" t="s">
        <v>4</v>
      </c>
      <c r="D3915" t="s">
        <v>346</v>
      </c>
      <c r="E3915" t="s">
        <v>1267</v>
      </c>
      <c r="F3915">
        <v>2.6621705563936461E-4</v>
      </c>
      <c r="G3915">
        <v>73.2</v>
      </c>
      <c r="H3915">
        <v>1.9487088472801489E-2</v>
      </c>
      <c r="I3915">
        <v>90.1</v>
      </c>
      <c r="J3915">
        <v>2.3986156713106749E-2</v>
      </c>
      <c r="K3915">
        <v>85.25500000000001</v>
      </c>
      <c r="L3915">
        <v>2.2696335078534031E-2</v>
      </c>
      <c r="M3915" s="41">
        <v>4.979453980922699E-2</v>
      </c>
      <c r="N3915" s="41">
        <v>1.3256155774929537E-5</v>
      </c>
    </row>
    <row r="3916" spans="1:14" x14ac:dyDescent="0.25">
      <c r="A3916">
        <v>7820120</v>
      </c>
      <c r="B3916" t="s">
        <v>28</v>
      </c>
      <c r="C3916" t="s">
        <v>4</v>
      </c>
      <c r="D3916" t="s">
        <v>346</v>
      </c>
      <c r="E3916" t="s">
        <v>996</v>
      </c>
      <c r="F3916">
        <v>1.419824296743278E-3</v>
      </c>
      <c r="G3916">
        <v>39.200000000000003</v>
      </c>
      <c r="H3916">
        <v>5.5657112432336502E-2</v>
      </c>
      <c r="I3916">
        <v>74.900000000000006</v>
      </c>
      <c r="J3916">
        <v>0.10634483982607153</v>
      </c>
      <c r="K3916">
        <v>55.54</v>
      </c>
      <c r="L3916">
        <v>7.8857041441121656E-2</v>
      </c>
      <c r="M3916" s="41">
        <v>-0.11929197609424591</v>
      </c>
      <c r="N3916" s="41">
        <v>-1.6937364606512865E-4</v>
      </c>
    </row>
    <row r="3917" spans="1:14" x14ac:dyDescent="0.25">
      <c r="A3917">
        <v>7820120</v>
      </c>
      <c r="B3917" t="s">
        <v>28</v>
      </c>
      <c r="C3917" t="s">
        <v>4</v>
      </c>
      <c r="D3917" t="s">
        <v>346</v>
      </c>
      <c r="E3917" t="s">
        <v>1268</v>
      </c>
      <c r="F3917">
        <v>1.1536072411039134E-3</v>
      </c>
      <c r="G3917">
        <v>50.1</v>
      </c>
      <c r="H3917">
        <v>5.7795722779306065E-2</v>
      </c>
      <c r="I3917">
        <v>98.9</v>
      </c>
      <c r="J3917">
        <v>0.11409175614517704</v>
      </c>
      <c r="K3917">
        <v>75.09</v>
      </c>
      <c r="L3917">
        <v>8.6624367734492863E-2</v>
      </c>
      <c r="M3917" s="41">
        <v>0.15369375050067902</v>
      </c>
      <c r="N3917" s="41">
        <v>1.7730222349000152E-4</v>
      </c>
    </row>
    <row r="3918" spans="1:14" x14ac:dyDescent="0.25">
      <c r="A3918">
        <v>7820120</v>
      </c>
      <c r="B3918" t="s">
        <v>28</v>
      </c>
      <c r="C3918" t="s">
        <v>4</v>
      </c>
      <c r="D3918" t="s">
        <v>346</v>
      </c>
      <c r="E3918" t="s">
        <v>1997</v>
      </c>
      <c r="F3918">
        <v>7.9865116691809387E-4</v>
      </c>
      <c r="G3918">
        <v>34.5</v>
      </c>
      <c r="H3918">
        <v>2.7553465258674237E-2</v>
      </c>
      <c r="I3918">
        <v>79.400000000000006</v>
      </c>
      <c r="J3918">
        <v>6.341290265329666E-2</v>
      </c>
      <c r="K3918">
        <v>67.42</v>
      </c>
      <c r="L3918">
        <v>5.384506167361789E-2</v>
      </c>
      <c r="M3918" s="41">
        <v>-4.1081883013248444E-2</v>
      </c>
      <c r="N3918" s="41">
        <v>-3.281009380772349E-5</v>
      </c>
    </row>
    <row r="3919" spans="1:14" x14ac:dyDescent="0.25">
      <c r="A3919">
        <v>7820120</v>
      </c>
      <c r="B3919" t="s">
        <v>28</v>
      </c>
      <c r="C3919" t="s">
        <v>4</v>
      </c>
      <c r="D3919" t="s">
        <v>346</v>
      </c>
      <c r="E3919" t="s">
        <v>1269</v>
      </c>
      <c r="F3919">
        <v>1.1536072411039134E-3</v>
      </c>
      <c r="G3919">
        <v>36.1</v>
      </c>
      <c r="H3919">
        <v>4.1645221403851275E-2</v>
      </c>
      <c r="I3919">
        <v>69.900000000000006</v>
      </c>
      <c r="J3919">
        <v>8.0637146153163558E-2</v>
      </c>
      <c r="K3919">
        <v>57.01</v>
      </c>
      <c r="L3919">
        <v>6.5767148815334103E-2</v>
      </c>
      <c r="M3919" s="41">
        <v>-0.14012059569358826</v>
      </c>
      <c r="N3919" s="41">
        <v>-1.6164413381991724E-4</v>
      </c>
    </row>
    <row r="3920" spans="1:14" x14ac:dyDescent="0.25">
      <c r="A3920">
        <v>7820120</v>
      </c>
      <c r="B3920" t="s">
        <v>28</v>
      </c>
      <c r="C3920" t="s">
        <v>4</v>
      </c>
      <c r="D3920" t="s">
        <v>346</v>
      </c>
      <c r="E3920" t="s">
        <v>1270</v>
      </c>
      <c r="F3920">
        <v>2.3959535007542815E-3</v>
      </c>
      <c r="G3920">
        <v>33.299999999999997</v>
      </c>
      <c r="H3920">
        <v>7.9785251575117566E-2</v>
      </c>
      <c r="I3920">
        <v>82.9</v>
      </c>
      <c r="J3920">
        <v>0.19862454521252995</v>
      </c>
      <c r="K3920">
        <v>68.045000000000002</v>
      </c>
      <c r="L3920">
        <v>0.1630326559588251</v>
      </c>
      <c r="M3920" s="41">
        <v>-3.7724565714597702E-2</v>
      </c>
      <c r="N3920" s="41">
        <v>-9.0386305288325312E-5</v>
      </c>
    </row>
    <row r="3921" spans="1:14" x14ac:dyDescent="0.25">
      <c r="A3921">
        <v>7820120</v>
      </c>
      <c r="B3921" t="s">
        <v>28</v>
      </c>
      <c r="C3921" t="s">
        <v>4</v>
      </c>
      <c r="D3921" t="s">
        <v>346</v>
      </c>
      <c r="E3921" t="s">
        <v>1271</v>
      </c>
      <c r="F3921">
        <v>9.7612920401100368E-4</v>
      </c>
      <c r="G3921">
        <v>43.6</v>
      </c>
      <c r="H3921">
        <v>4.2559233294879761E-2</v>
      </c>
      <c r="I3921">
        <v>83.1</v>
      </c>
      <c r="J3921">
        <v>8.1116336853314402E-2</v>
      </c>
      <c r="K3921">
        <v>61.819999999999993</v>
      </c>
      <c r="L3921">
        <v>6.0344307391960242E-2</v>
      </c>
      <c r="M3921" s="41">
        <v>-4.17976975440979E-2</v>
      </c>
      <c r="N3921" s="41">
        <v>-4.0799953233212965E-5</v>
      </c>
    </row>
    <row r="3922" spans="1:14" x14ac:dyDescent="0.25">
      <c r="A3922">
        <v>7820120</v>
      </c>
      <c r="B3922" t="s">
        <v>28</v>
      </c>
      <c r="C3922" t="s">
        <v>4</v>
      </c>
      <c r="D3922" t="s">
        <v>1272</v>
      </c>
      <c r="E3922" t="s">
        <v>1998</v>
      </c>
      <c r="F3922">
        <v>8.8739018546454877E-5</v>
      </c>
      <c r="G3922">
        <v>96.7</v>
      </c>
      <c r="H3922">
        <v>8.5810630934421862E-3</v>
      </c>
      <c r="I3922">
        <v>95.4</v>
      </c>
      <c r="J3922">
        <v>8.4657023693317963E-3</v>
      </c>
      <c r="K3922">
        <v>96</v>
      </c>
      <c r="L3922">
        <v>8.5189457804596691E-3</v>
      </c>
      <c r="M3922" s="41">
        <v>7.6443538069725037E-2</v>
      </c>
      <c r="N3922" s="41">
        <v>6.7835245425259598E-6</v>
      </c>
    </row>
    <row r="3923" spans="1:14" x14ac:dyDescent="0.25">
      <c r="A3923">
        <v>7820120</v>
      </c>
      <c r="B3923" t="s">
        <v>28</v>
      </c>
      <c r="C3923" t="s">
        <v>4</v>
      </c>
      <c r="D3923" t="s">
        <v>1272</v>
      </c>
      <c r="E3923" t="s">
        <v>1274</v>
      </c>
      <c r="F3923">
        <v>2.6621705563936461E-4</v>
      </c>
      <c r="G3923">
        <v>92.5</v>
      </c>
      <c r="H3923">
        <v>2.4625077646641225E-2</v>
      </c>
      <c r="I3923">
        <v>85.8</v>
      </c>
      <c r="J3923">
        <v>2.2841423373857483E-2</v>
      </c>
      <c r="K3923">
        <v>83.93</v>
      </c>
      <c r="L3923">
        <v>2.2343597479811874E-2</v>
      </c>
      <c r="M3923" s="41">
        <v>-9.1561693698167801E-3</v>
      </c>
      <c r="N3923" s="41">
        <v>-2.4375284505679598E-6</v>
      </c>
    </row>
    <row r="3924" spans="1:14" x14ac:dyDescent="0.25">
      <c r="A3924">
        <v>7820120</v>
      </c>
      <c r="B3924" t="s">
        <v>28</v>
      </c>
      <c r="C3924" t="s">
        <v>4</v>
      </c>
      <c r="D3924" t="s">
        <v>840</v>
      </c>
      <c r="E3924" t="s">
        <v>1276</v>
      </c>
      <c r="F3924">
        <v>1.7747803709290975E-4</v>
      </c>
      <c r="G3924">
        <v>59.5</v>
      </c>
      <c r="H3924">
        <v>1.0559943207028131E-2</v>
      </c>
      <c r="I3924">
        <v>86.2</v>
      </c>
      <c r="J3924">
        <v>1.5298606797408821E-2</v>
      </c>
      <c r="K3924">
        <v>69.239999999999995</v>
      </c>
      <c r="L3924">
        <v>1.228857928831307E-2</v>
      </c>
      <c r="M3924" s="41">
        <v>-6.7016840912401676E-3</v>
      </c>
      <c r="N3924" s="41">
        <v>-1.1894017377300857E-6</v>
      </c>
    </row>
    <row r="3925" spans="1:14" x14ac:dyDescent="0.25">
      <c r="A3925">
        <v>7820120</v>
      </c>
      <c r="B3925" t="s">
        <v>28</v>
      </c>
      <c r="C3925" t="s">
        <v>4</v>
      </c>
      <c r="D3925" t="s">
        <v>840</v>
      </c>
      <c r="E3925" t="s">
        <v>1277</v>
      </c>
      <c r="F3925">
        <v>8.8739018546454877E-5</v>
      </c>
      <c r="G3925">
        <v>66.599999999999994</v>
      </c>
      <c r="H3925">
        <v>5.9100186351938944E-3</v>
      </c>
      <c r="I3925">
        <v>93.5</v>
      </c>
      <c r="J3925">
        <v>8.2970982340935303E-3</v>
      </c>
      <c r="K3925">
        <v>82.11</v>
      </c>
      <c r="L3925">
        <v>7.2863608128494097E-3</v>
      </c>
      <c r="M3925" s="41">
        <v>0</v>
      </c>
      <c r="N3925" s="41">
        <v>0</v>
      </c>
    </row>
    <row r="3926" spans="1:14" x14ac:dyDescent="0.25">
      <c r="A3926">
        <v>7820120</v>
      </c>
      <c r="B3926" t="s">
        <v>28</v>
      </c>
      <c r="C3926" t="s">
        <v>4</v>
      </c>
      <c r="D3926" t="s">
        <v>209</v>
      </c>
      <c r="E3926" t="s">
        <v>411</v>
      </c>
      <c r="F3926">
        <v>7.0991214837163902E-4</v>
      </c>
      <c r="G3926">
        <v>46.2</v>
      </c>
      <c r="H3926">
        <v>3.2797941254769723E-2</v>
      </c>
      <c r="I3926">
        <v>79.8</v>
      </c>
      <c r="J3926">
        <v>5.6650989440056788E-2</v>
      </c>
      <c r="K3926">
        <v>59.19</v>
      </c>
      <c r="L3926">
        <v>4.2019700062117311E-2</v>
      </c>
      <c r="M3926" s="41">
        <v>0.14667925238609314</v>
      </c>
      <c r="N3926" s="41">
        <v>1.0412938318295724E-4</v>
      </c>
    </row>
    <row r="3927" spans="1:14" x14ac:dyDescent="0.25">
      <c r="A3927">
        <v>7820120</v>
      </c>
      <c r="B3927" t="s">
        <v>28</v>
      </c>
      <c r="C3927" t="s">
        <v>4</v>
      </c>
      <c r="D3927" t="s">
        <v>209</v>
      </c>
      <c r="E3927" t="s">
        <v>1165</v>
      </c>
      <c r="F3927">
        <v>2.6621705563936461E-4</v>
      </c>
      <c r="G3927">
        <v>54.5</v>
      </c>
      <c r="H3927">
        <v>1.4508829532345372E-2</v>
      </c>
      <c r="I3927">
        <v>77.900000000000006</v>
      </c>
      <c r="J3927">
        <v>2.0738308634306504E-2</v>
      </c>
      <c r="K3927">
        <v>60.8</v>
      </c>
      <c r="L3927">
        <v>1.6185996982873367E-2</v>
      </c>
      <c r="M3927" s="41">
        <v>1.5558231621980667E-2</v>
      </c>
      <c r="N3927" s="41">
        <v>4.1418666133589489E-6</v>
      </c>
    </row>
    <row r="3928" spans="1:14" x14ac:dyDescent="0.25">
      <c r="A3928">
        <v>7820120</v>
      </c>
      <c r="B3928" t="s">
        <v>28</v>
      </c>
      <c r="C3928" t="s">
        <v>4</v>
      </c>
      <c r="D3928" t="s">
        <v>209</v>
      </c>
      <c r="E3928" t="s">
        <v>1278</v>
      </c>
      <c r="F3928">
        <v>2.6621705563936461E-4</v>
      </c>
      <c r="G3928">
        <v>86.7</v>
      </c>
      <c r="H3928">
        <v>2.3081018723932912E-2</v>
      </c>
      <c r="I3928">
        <v>82.9</v>
      </c>
      <c r="J3928">
        <v>2.2069393912503326E-2</v>
      </c>
      <c r="K3928">
        <v>87.625</v>
      </c>
      <c r="L3928">
        <v>2.3327269500399324E-2</v>
      </c>
      <c r="M3928" s="41">
        <v>-6.0278698801994324E-2</v>
      </c>
      <c r="N3928" s="41">
        <v>-1.6047217712839023E-5</v>
      </c>
    </row>
    <row r="3929" spans="1:14" x14ac:dyDescent="0.25">
      <c r="A3929">
        <v>7820120</v>
      </c>
      <c r="B3929" t="s">
        <v>28</v>
      </c>
      <c r="C3929" t="s">
        <v>4</v>
      </c>
      <c r="D3929" t="s">
        <v>209</v>
      </c>
      <c r="E3929" t="s">
        <v>997</v>
      </c>
      <c r="F3929">
        <v>2.6621705563936461E-4</v>
      </c>
      <c r="G3929">
        <v>40.6</v>
      </c>
      <c r="H3929">
        <v>1.0808412458958203E-2</v>
      </c>
      <c r="I3929">
        <v>70</v>
      </c>
      <c r="J3929">
        <v>1.8635193894755521E-2</v>
      </c>
      <c r="K3929">
        <v>56.42</v>
      </c>
      <c r="L3929">
        <v>1.5019966279172951E-2</v>
      </c>
      <c r="M3929" s="41">
        <v>-0.11709240823984146</v>
      </c>
      <c r="N3929" s="41">
        <v>-3.1171996159333072E-5</v>
      </c>
    </row>
    <row r="3930" spans="1:14" x14ac:dyDescent="0.25">
      <c r="A3930">
        <v>7820120</v>
      </c>
      <c r="B3930" t="s">
        <v>28</v>
      </c>
      <c r="C3930" t="s">
        <v>4</v>
      </c>
      <c r="D3930" t="s">
        <v>209</v>
      </c>
      <c r="E3930" t="s">
        <v>1999</v>
      </c>
      <c r="F3930">
        <v>2.6621705563936461E-4</v>
      </c>
      <c r="G3930">
        <v>58.6</v>
      </c>
      <c r="H3930">
        <v>1.5600319460466767E-2</v>
      </c>
      <c r="I3930">
        <v>73.599999999999994</v>
      </c>
      <c r="J3930">
        <v>1.9593575295057234E-2</v>
      </c>
      <c r="K3930">
        <v>61.964999999999996</v>
      </c>
      <c r="L3930">
        <v>1.6496139852693228E-2</v>
      </c>
      <c r="M3930" s="41">
        <v>-0.10938622802495956</v>
      </c>
      <c r="N3930" s="41">
        <v>-2.9120479552300884E-5</v>
      </c>
    </row>
    <row r="3931" spans="1:14" x14ac:dyDescent="0.25">
      <c r="A3931">
        <v>7820120</v>
      </c>
      <c r="B3931" t="s">
        <v>28</v>
      </c>
      <c r="C3931" t="s">
        <v>4</v>
      </c>
      <c r="D3931" t="s">
        <v>209</v>
      </c>
      <c r="E3931" t="s">
        <v>1279</v>
      </c>
      <c r="F3931">
        <v>3.5495607418581951E-4</v>
      </c>
      <c r="G3931">
        <v>50.8</v>
      </c>
      <c r="H3931">
        <v>1.8031768568639629E-2</v>
      </c>
      <c r="I3931">
        <v>86.7</v>
      </c>
      <c r="J3931">
        <v>3.0774691631910552E-2</v>
      </c>
      <c r="K3931">
        <v>66.36</v>
      </c>
      <c r="L3931">
        <v>2.3554885082970982E-2</v>
      </c>
      <c r="M3931" s="41">
        <v>-1.9111437723040581E-2</v>
      </c>
      <c r="N3931" s="41">
        <v>-6.7837209062172616E-6</v>
      </c>
    </row>
    <row r="3932" spans="1:14" x14ac:dyDescent="0.25">
      <c r="A3932">
        <v>7820120</v>
      </c>
      <c r="B3932" t="s">
        <v>28</v>
      </c>
      <c r="C3932" t="s">
        <v>4</v>
      </c>
      <c r="D3932" t="s">
        <v>209</v>
      </c>
      <c r="E3932" t="s">
        <v>210</v>
      </c>
      <c r="F3932">
        <v>7.0991214837163902E-4</v>
      </c>
      <c r="G3932">
        <v>53.1</v>
      </c>
      <c r="H3932">
        <v>3.7696335078534031E-2</v>
      </c>
      <c r="I3932">
        <v>72.599999999999994</v>
      </c>
      <c r="J3932">
        <v>5.153962197178099E-2</v>
      </c>
      <c r="K3932">
        <v>64.52</v>
      </c>
      <c r="L3932">
        <v>4.5803531812938149E-2</v>
      </c>
      <c r="M3932" s="41">
        <v>-0.12679260969161987</v>
      </c>
      <c r="N3932" s="41">
        <v>-9.001161394382456E-5</v>
      </c>
    </row>
    <row r="3933" spans="1:14" x14ac:dyDescent="0.25">
      <c r="A3933">
        <v>7820120</v>
      </c>
      <c r="B3933" t="s">
        <v>28</v>
      </c>
      <c r="C3933" t="s">
        <v>4</v>
      </c>
      <c r="D3933" t="s">
        <v>209</v>
      </c>
      <c r="E3933" t="s">
        <v>1280</v>
      </c>
      <c r="F3933">
        <v>3.5495607418581951E-4</v>
      </c>
      <c r="G3933">
        <v>60.2</v>
      </c>
      <c r="H3933">
        <v>2.1368355665986334E-2</v>
      </c>
      <c r="I3933">
        <v>62.1</v>
      </c>
      <c r="J3933">
        <v>2.2042772206939391E-2</v>
      </c>
      <c r="K3933">
        <v>63.555000000000007</v>
      </c>
      <c r="L3933">
        <v>2.2559233294879761E-2</v>
      </c>
      <c r="M3933" s="41">
        <v>-0.22581875324249268</v>
      </c>
      <c r="N3933" s="41">
        <v>-8.0155738128491496E-5</v>
      </c>
    </row>
    <row r="3934" spans="1:14" x14ac:dyDescent="0.25">
      <c r="A3934">
        <v>7820120</v>
      </c>
      <c r="B3934" t="s">
        <v>28</v>
      </c>
      <c r="C3934" t="s">
        <v>4</v>
      </c>
      <c r="D3934" t="s">
        <v>209</v>
      </c>
      <c r="E3934" t="s">
        <v>653</v>
      </c>
      <c r="F3934">
        <v>3.5495607418581951E-4</v>
      </c>
      <c r="G3934">
        <v>58</v>
      </c>
      <c r="H3934">
        <v>2.0587452302777531E-2</v>
      </c>
      <c r="I3934">
        <v>74</v>
      </c>
      <c r="J3934">
        <v>2.6266749489750645E-2</v>
      </c>
      <c r="K3934">
        <v>69.075000000000003</v>
      </c>
      <c r="L3934">
        <v>2.4518590824385483E-2</v>
      </c>
      <c r="M3934" s="41">
        <v>-8.2014791667461395E-2</v>
      </c>
      <c r="N3934" s="41">
        <v>-2.911164847544996E-5</v>
      </c>
    </row>
    <row r="3935" spans="1:14" x14ac:dyDescent="0.25">
      <c r="A3935">
        <v>7820120</v>
      </c>
      <c r="B3935" t="s">
        <v>28</v>
      </c>
      <c r="C3935" t="s">
        <v>4</v>
      </c>
      <c r="D3935" t="s">
        <v>209</v>
      </c>
      <c r="E3935" t="s">
        <v>211</v>
      </c>
      <c r="F3935">
        <v>2.6621705563936461E-4</v>
      </c>
      <c r="G3935">
        <v>63</v>
      </c>
      <c r="H3935">
        <v>1.6771674505279971E-2</v>
      </c>
      <c r="I3935">
        <v>83.9</v>
      </c>
      <c r="J3935">
        <v>2.2335610968142693E-2</v>
      </c>
      <c r="K3935">
        <v>72.605000000000004</v>
      </c>
      <c r="L3935">
        <v>1.9328689324696068E-2</v>
      </c>
      <c r="M3935" s="41">
        <v>-3.3499263226985931E-2</v>
      </c>
      <c r="N3935" s="41">
        <v>-8.9180752223762337E-6</v>
      </c>
    </row>
    <row r="3936" spans="1:14" x14ac:dyDescent="0.25">
      <c r="A3936">
        <v>7820120</v>
      </c>
      <c r="B3936" t="s">
        <v>28</v>
      </c>
      <c r="C3936" t="s">
        <v>4</v>
      </c>
      <c r="D3936" t="s">
        <v>209</v>
      </c>
      <c r="E3936" t="s">
        <v>365</v>
      </c>
      <c r="F3936">
        <v>8.8739018546454877E-5</v>
      </c>
      <c r="G3936">
        <v>59.4</v>
      </c>
      <c r="H3936">
        <v>5.2710977016594196E-3</v>
      </c>
      <c r="I3936">
        <v>85.3</v>
      </c>
      <c r="J3936">
        <v>7.5694382820126012E-3</v>
      </c>
      <c r="K3936">
        <v>76.009999999999991</v>
      </c>
      <c r="L3936">
        <v>6.7450527997160344E-3</v>
      </c>
      <c r="M3936" s="41">
        <v>0.22319792211055756</v>
      </c>
      <c r="N3936" s="41">
        <v>1.9806364549698957E-5</v>
      </c>
    </row>
    <row r="3937" spans="1:14" x14ac:dyDescent="0.25">
      <c r="A3937">
        <v>7820120</v>
      </c>
      <c r="B3937" t="s">
        <v>28</v>
      </c>
      <c r="C3937" t="s">
        <v>4</v>
      </c>
      <c r="D3937" t="s">
        <v>209</v>
      </c>
      <c r="E3937" t="s">
        <v>654</v>
      </c>
      <c r="F3937">
        <v>8.8739018546454877E-5</v>
      </c>
      <c r="G3937">
        <v>66.7</v>
      </c>
      <c r="H3937">
        <v>5.9188925370485404E-3</v>
      </c>
      <c r="I3937">
        <v>89.8</v>
      </c>
      <c r="J3937">
        <v>7.9687638654716477E-3</v>
      </c>
      <c r="K3937">
        <v>75.929999999999993</v>
      </c>
      <c r="L3937">
        <v>6.737953678232318E-3</v>
      </c>
      <c r="M3937" s="41">
        <v>6.3954517245292664E-2</v>
      </c>
      <c r="N3937" s="41">
        <v>5.6752610919595936E-6</v>
      </c>
    </row>
    <row r="3938" spans="1:14" x14ac:dyDescent="0.25">
      <c r="A3938">
        <v>7820120</v>
      </c>
      <c r="B3938" t="s">
        <v>28</v>
      </c>
      <c r="C3938" t="s">
        <v>4</v>
      </c>
      <c r="D3938" t="s">
        <v>209</v>
      </c>
      <c r="E3938" t="s">
        <v>2000</v>
      </c>
      <c r="F3938">
        <v>3.5495607418581951E-4</v>
      </c>
      <c r="G3938">
        <v>55.9</v>
      </c>
      <c r="H3938">
        <v>1.9842044546987309E-2</v>
      </c>
      <c r="I3938">
        <v>74.599999999999994</v>
      </c>
      <c r="J3938">
        <v>2.6479723134262133E-2</v>
      </c>
      <c r="K3938">
        <v>67.10499999999999</v>
      </c>
      <c r="L3938">
        <v>2.3819327358239415E-2</v>
      </c>
      <c r="M3938" s="41">
        <v>-7.4481561779975891E-2</v>
      </c>
      <c r="N3938" s="41">
        <v>-2.643768276864882E-5</v>
      </c>
    </row>
    <row r="3939" spans="1:14" x14ac:dyDescent="0.25">
      <c r="A3939">
        <v>7820120</v>
      </c>
      <c r="B3939" t="s">
        <v>28</v>
      </c>
      <c r="C3939" t="s">
        <v>4</v>
      </c>
      <c r="D3939" t="s">
        <v>209</v>
      </c>
      <c r="E3939" t="s">
        <v>2001</v>
      </c>
      <c r="F3939">
        <v>3.5495607418581951E-4</v>
      </c>
      <c r="G3939">
        <v>63.9</v>
      </c>
      <c r="H3939">
        <v>2.2681693140473864E-2</v>
      </c>
      <c r="I3939">
        <v>84.1</v>
      </c>
      <c r="J3939">
        <v>2.9851805839027419E-2</v>
      </c>
      <c r="K3939">
        <v>69.799999999999983</v>
      </c>
      <c r="L3939">
        <v>2.4775933978170194E-2</v>
      </c>
      <c r="M3939" s="41">
        <v>-4.8636859282851219E-3</v>
      </c>
      <c r="N3939" s="41">
        <v>-1.7263948631769001E-6</v>
      </c>
    </row>
    <row r="3940" spans="1:14" x14ac:dyDescent="0.25">
      <c r="A3940">
        <v>7820120</v>
      </c>
      <c r="B3940" t="s">
        <v>28</v>
      </c>
      <c r="C3940" t="s">
        <v>4</v>
      </c>
      <c r="D3940" t="s">
        <v>209</v>
      </c>
      <c r="E3940" t="s">
        <v>1174</v>
      </c>
      <c r="F3940">
        <v>8.8739018546454877E-5</v>
      </c>
      <c r="G3940">
        <v>72.8</v>
      </c>
      <c r="H3940">
        <v>6.4602005501819149E-3</v>
      </c>
      <c r="I3940">
        <v>71.900000000000006</v>
      </c>
      <c r="J3940">
        <v>6.3803354334901058E-3</v>
      </c>
      <c r="K3940">
        <v>68.60499999999999</v>
      </c>
      <c r="L3940">
        <v>6.0879403673795357E-3</v>
      </c>
      <c r="M3940" s="41">
        <v>9.9693544209003448E-2</v>
      </c>
      <c r="N3940" s="41">
        <v>8.846707268524576E-6</v>
      </c>
    </row>
    <row r="3941" spans="1:14" x14ac:dyDescent="0.25">
      <c r="A3941">
        <v>7820120</v>
      </c>
      <c r="B3941" t="s">
        <v>28</v>
      </c>
      <c r="C3941" t="s">
        <v>4</v>
      </c>
      <c r="D3941" t="s">
        <v>209</v>
      </c>
      <c r="E3941" t="s">
        <v>1281</v>
      </c>
      <c r="F3941">
        <v>5.3243411127872921E-4</v>
      </c>
      <c r="G3941">
        <v>73.400000000000006</v>
      </c>
      <c r="H3941">
        <v>3.908066376785873E-2</v>
      </c>
      <c r="I3941">
        <v>82</v>
      </c>
      <c r="J3941">
        <v>4.3659597124855794E-2</v>
      </c>
      <c r="K3941">
        <v>73.094999999999999</v>
      </c>
      <c r="L3941">
        <v>3.8918271363918712E-2</v>
      </c>
      <c r="M3941" s="41">
        <v>-6.9114170968532562E-2</v>
      </c>
      <c r="N3941" s="41">
        <v>-3.6798742196396785E-5</v>
      </c>
    </row>
    <row r="3942" spans="1:14" x14ac:dyDescent="0.25">
      <c r="A3942">
        <v>7820120</v>
      </c>
      <c r="B3942" t="s">
        <v>28</v>
      </c>
      <c r="C3942" t="s">
        <v>4</v>
      </c>
      <c r="D3942" t="s">
        <v>209</v>
      </c>
      <c r="E3942" t="s">
        <v>73</v>
      </c>
      <c r="F3942">
        <v>1.7747803709290975E-4</v>
      </c>
      <c r="G3942">
        <v>74.599999999999994</v>
      </c>
      <c r="H3942">
        <v>1.3239861567131066E-2</v>
      </c>
      <c r="I3942">
        <v>89.4</v>
      </c>
      <c r="J3942">
        <v>1.5866536516106134E-2</v>
      </c>
      <c r="K3942">
        <v>84.474999999999994</v>
      </c>
      <c r="L3942">
        <v>1.4992457183423551E-2</v>
      </c>
      <c r="M3942" s="41">
        <v>-0.11175908893346786</v>
      </c>
      <c r="N3942" s="41">
        <v>-1.9834783731203809E-5</v>
      </c>
    </row>
    <row r="3943" spans="1:14" x14ac:dyDescent="0.25">
      <c r="A3943">
        <v>7820120</v>
      </c>
      <c r="B3943" t="s">
        <v>28</v>
      </c>
      <c r="C3943" t="s">
        <v>4</v>
      </c>
      <c r="D3943" t="s">
        <v>209</v>
      </c>
      <c r="E3943" t="s">
        <v>1282</v>
      </c>
      <c r="F3943">
        <v>3.5495607418581951E-4</v>
      </c>
      <c r="G3943">
        <v>66.3</v>
      </c>
      <c r="H3943">
        <v>2.3533587718519832E-2</v>
      </c>
      <c r="I3943">
        <v>74.099999999999994</v>
      </c>
      <c r="J3943">
        <v>2.6302245097169222E-2</v>
      </c>
      <c r="K3943">
        <v>64.569999999999993</v>
      </c>
      <c r="L3943">
        <v>2.2919513710178363E-2</v>
      </c>
      <c r="M3943" s="41">
        <v>-0.10946347564458847</v>
      </c>
      <c r="N3943" s="41">
        <v>-3.8854725581538189E-5</v>
      </c>
    </row>
    <row r="3944" spans="1:14" x14ac:dyDescent="0.25">
      <c r="A3944">
        <v>7820120</v>
      </c>
      <c r="B3944" t="s">
        <v>28</v>
      </c>
      <c r="C3944" t="s">
        <v>4</v>
      </c>
      <c r="D3944" t="s">
        <v>106</v>
      </c>
      <c r="E3944" t="s">
        <v>107</v>
      </c>
      <c r="F3944">
        <v>2.6621705563936461E-4</v>
      </c>
      <c r="G3944">
        <v>47.1</v>
      </c>
      <c r="H3944">
        <v>1.2538823320614073E-2</v>
      </c>
      <c r="I3944">
        <v>82</v>
      </c>
      <c r="J3944">
        <v>2.1829798562427897E-2</v>
      </c>
      <c r="K3944">
        <v>64.09</v>
      </c>
      <c r="L3944">
        <v>1.7061851095926877E-2</v>
      </c>
      <c r="M3944" s="41">
        <v>-5.6739166378974915E-2</v>
      </c>
      <c r="N3944" s="41">
        <v>-1.510493381284273E-5</v>
      </c>
    </row>
    <row r="3945" spans="1:14" x14ac:dyDescent="0.25">
      <c r="A3945">
        <v>7820120</v>
      </c>
      <c r="B3945" t="s">
        <v>28</v>
      </c>
      <c r="C3945" t="s">
        <v>4</v>
      </c>
      <c r="D3945" t="s">
        <v>106</v>
      </c>
      <c r="E3945" t="s">
        <v>592</v>
      </c>
      <c r="F3945">
        <v>2.6621705563936461E-4</v>
      </c>
      <c r="G3945">
        <v>28.8</v>
      </c>
      <c r="H3945">
        <v>7.6670512024137006E-3</v>
      </c>
      <c r="I3945">
        <v>66.400000000000006</v>
      </c>
      <c r="J3945">
        <v>1.7676812494453811E-2</v>
      </c>
      <c r="K3945">
        <v>50.28</v>
      </c>
      <c r="L3945">
        <v>1.3385393557547252E-2</v>
      </c>
      <c r="M3945" s="41">
        <v>-0.18271131813526154</v>
      </c>
      <c r="N3945" s="41">
        <v>-4.8640869145956569E-5</v>
      </c>
    </row>
    <row r="3946" spans="1:14" x14ac:dyDescent="0.25">
      <c r="A3946">
        <v>7820120</v>
      </c>
      <c r="B3946" t="s">
        <v>28</v>
      </c>
      <c r="C3946" t="s">
        <v>4</v>
      </c>
      <c r="D3946" t="s">
        <v>106</v>
      </c>
      <c r="E3946" t="s">
        <v>108</v>
      </c>
      <c r="F3946">
        <v>2.6621705563936461E-4</v>
      </c>
      <c r="G3946">
        <v>58.6</v>
      </c>
      <c r="H3946">
        <v>1.5600319460466767E-2</v>
      </c>
      <c r="I3946">
        <v>79.900000000000006</v>
      </c>
      <c r="J3946">
        <v>2.1270742745585235E-2</v>
      </c>
      <c r="K3946">
        <v>73.069999999999993</v>
      </c>
      <c r="L3946">
        <v>1.945248025556837E-2</v>
      </c>
      <c r="M3946" s="41">
        <v>-2.9028166085481644E-2</v>
      </c>
      <c r="N3946" s="41">
        <v>-7.7277929058873838E-6</v>
      </c>
    </row>
    <row r="3947" spans="1:14" x14ac:dyDescent="0.25">
      <c r="A3947">
        <v>7820120</v>
      </c>
      <c r="B3947" t="s">
        <v>28</v>
      </c>
      <c r="C3947" t="s">
        <v>4</v>
      </c>
      <c r="D3947" t="s">
        <v>567</v>
      </c>
      <c r="E3947" t="s">
        <v>568</v>
      </c>
      <c r="F3947">
        <v>2.6621705563936461E-4</v>
      </c>
      <c r="G3947">
        <v>63.2</v>
      </c>
      <c r="H3947">
        <v>1.6824917916407844E-2</v>
      </c>
      <c r="I3947">
        <v>63.5</v>
      </c>
      <c r="J3947">
        <v>1.6904783033099651E-2</v>
      </c>
      <c r="K3947">
        <v>71.665000000000006</v>
      </c>
      <c r="L3947">
        <v>1.9078445292395066E-2</v>
      </c>
      <c r="M3947" s="41">
        <v>-0.17239366471767426</v>
      </c>
      <c r="N3947" s="41">
        <v>-4.5894133832019053E-5</v>
      </c>
    </row>
    <row r="3948" spans="1:14" x14ac:dyDescent="0.25">
      <c r="A3948">
        <v>7820120</v>
      </c>
      <c r="B3948" t="s">
        <v>28</v>
      </c>
      <c r="C3948" t="s">
        <v>4</v>
      </c>
      <c r="D3948" t="s">
        <v>567</v>
      </c>
      <c r="E3948" t="s">
        <v>570</v>
      </c>
      <c r="F3948">
        <v>8.8739018546454877E-5</v>
      </c>
      <c r="G3948">
        <v>51.8</v>
      </c>
      <c r="H3948">
        <v>4.5966811607063623E-3</v>
      </c>
      <c r="I3948">
        <v>58.1</v>
      </c>
      <c r="J3948">
        <v>5.1557369775490289E-3</v>
      </c>
      <c r="K3948">
        <v>61.260000000000005</v>
      </c>
      <c r="L3948">
        <v>5.4361522761558262E-3</v>
      </c>
      <c r="M3948" s="41">
        <v>-0.25958406925201416</v>
      </c>
      <c r="N3948" s="41">
        <v>-2.3035235535718712E-5</v>
      </c>
    </row>
    <row r="3949" spans="1:14" x14ac:dyDescent="0.25">
      <c r="A3949">
        <v>7820120</v>
      </c>
      <c r="B3949" t="s">
        <v>28</v>
      </c>
      <c r="C3949" t="s">
        <v>4</v>
      </c>
      <c r="D3949" t="s">
        <v>567</v>
      </c>
      <c r="E3949" t="s">
        <v>571</v>
      </c>
      <c r="F3949">
        <v>3.5495607418581951E-4</v>
      </c>
      <c r="G3949">
        <v>60.1</v>
      </c>
      <c r="H3949">
        <v>2.1332860058567753E-2</v>
      </c>
      <c r="I3949">
        <v>89.2</v>
      </c>
      <c r="J3949">
        <v>3.16620818173751E-2</v>
      </c>
      <c r="K3949">
        <v>77.045000000000002</v>
      </c>
      <c r="L3949">
        <v>2.7347590735646465E-2</v>
      </c>
      <c r="M3949" s="41">
        <v>3.5606447607278824E-2</v>
      </c>
      <c r="N3949" s="41">
        <v>1.2638724858382757E-5</v>
      </c>
    </row>
    <row r="3950" spans="1:14" x14ac:dyDescent="0.25">
      <c r="A3950">
        <v>7820120</v>
      </c>
      <c r="B3950" t="s">
        <v>28</v>
      </c>
      <c r="C3950" t="s">
        <v>4</v>
      </c>
      <c r="D3950" t="s">
        <v>847</v>
      </c>
      <c r="E3950" t="s">
        <v>1283</v>
      </c>
      <c r="F3950">
        <v>4.4369509273227436E-4</v>
      </c>
      <c r="G3950">
        <v>72.400000000000006</v>
      </c>
      <c r="H3950">
        <v>3.2123524713816666E-2</v>
      </c>
      <c r="I3950">
        <v>92.9</v>
      </c>
      <c r="J3950">
        <v>4.1219274114828293E-2</v>
      </c>
      <c r="K3950">
        <v>85.915000000000006</v>
      </c>
      <c r="L3950">
        <v>3.8120063892093353E-2</v>
      </c>
      <c r="M3950" s="41">
        <v>0.1062246710062027</v>
      </c>
      <c r="N3950" s="41">
        <v>4.713136525255244E-5</v>
      </c>
    </row>
    <row r="3951" spans="1:14" x14ac:dyDescent="0.25">
      <c r="A3951">
        <v>7820120</v>
      </c>
      <c r="B3951" t="s">
        <v>28</v>
      </c>
      <c r="C3951" t="s">
        <v>4</v>
      </c>
      <c r="D3951" t="s">
        <v>847</v>
      </c>
      <c r="E3951" t="s">
        <v>1284</v>
      </c>
      <c r="F3951">
        <v>2.6621705563936461E-4</v>
      </c>
      <c r="G3951">
        <v>93.1</v>
      </c>
      <c r="H3951">
        <v>2.4784807880024844E-2</v>
      </c>
      <c r="I3951">
        <v>90.4</v>
      </c>
      <c r="J3951">
        <v>2.4066021829798563E-2</v>
      </c>
      <c r="K3951">
        <v>93.009999999999991</v>
      </c>
      <c r="L3951">
        <v>2.4760848345017298E-2</v>
      </c>
      <c r="M3951" s="41">
        <v>0.13464975357055664</v>
      </c>
      <c r="N3951" s="41">
        <v>3.584606093811961E-5</v>
      </c>
    </row>
    <row r="3952" spans="1:14" x14ac:dyDescent="0.25">
      <c r="A3952">
        <v>7820120</v>
      </c>
      <c r="B3952" t="s">
        <v>28</v>
      </c>
      <c r="C3952" t="s">
        <v>4</v>
      </c>
      <c r="D3952" t="s">
        <v>618</v>
      </c>
      <c r="E3952" t="s">
        <v>1285</v>
      </c>
      <c r="F3952">
        <v>8.8739018546454877E-5</v>
      </c>
      <c r="G3952">
        <v>81.5</v>
      </c>
      <c r="H3952">
        <v>7.2322300115360725E-3</v>
      </c>
      <c r="I3952">
        <v>83.8</v>
      </c>
      <c r="J3952">
        <v>7.4363297541929184E-3</v>
      </c>
      <c r="K3952">
        <v>86.62</v>
      </c>
      <c r="L3952">
        <v>7.6865737864939216E-3</v>
      </c>
      <c r="M3952" s="41">
        <v>-1.9899012520909309E-2</v>
      </c>
      <c r="N3952" s="41">
        <v>-1.7658188411491091E-6</v>
      </c>
    </row>
    <row r="3953" spans="1:14" x14ac:dyDescent="0.25">
      <c r="A3953">
        <v>7820120</v>
      </c>
      <c r="B3953" t="s">
        <v>28</v>
      </c>
      <c r="C3953" t="s">
        <v>4</v>
      </c>
      <c r="D3953" t="s">
        <v>618</v>
      </c>
      <c r="E3953" t="s">
        <v>619</v>
      </c>
      <c r="F3953">
        <v>1.7747803709290975E-4</v>
      </c>
      <c r="G3953">
        <v>81.7</v>
      </c>
      <c r="H3953">
        <v>1.4499955630490727E-2</v>
      </c>
      <c r="I3953" t="s">
        <v>8</v>
      </c>
      <c r="J3953" t="s">
        <v>99</v>
      </c>
      <c r="K3953" t="s">
        <v>9</v>
      </c>
      <c r="L3953" t="s">
        <v>99</v>
      </c>
      <c r="M3953" s="41">
        <v>0</v>
      </c>
      <c r="N3953" s="41">
        <v>0</v>
      </c>
    </row>
    <row r="3954" spans="1:14" x14ac:dyDescent="0.25">
      <c r="A3954">
        <v>7820120</v>
      </c>
      <c r="B3954" t="s">
        <v>28</v>
      </c>
      <c r="C3954" t="s">
        <v>4</v>
      </c>
      <c r="D3954" t="s">
        <v>849</v>
      </c>
      <c r="E3954" t="s">
        <v>2002</v>
      </c>
      <c r="F3954">
        <v>2.6621705563936461E-4</v>
      </c>
      <c r="G3954">
        <v>58.8</v>
      </c>
      <c r="H3954">
        <v>1.565356287159464E-2</v>
      </c>
      <c r="I3954">
        <v>83.5</v>
      </c>
      <c r="J3954">
        <v>2.2229124145886944E-2</v>
      </c>
      <c r="K3954">
        <v>73.609999999999985</v>
      </c>
      <c r="L3954">
        <v>1.9596237465613623E-2</v>
      </c>
      <c r="M3954" s="41">
        <v>-2.2329721599817276E-2</v>
      </c>
      <c r="N3954" s="41">
        <v>-5.9445527375500774E-6</v>
      </c>
    </row>
    <row r="3955" spans="1:14" x14ac:dyDescent="0.25">
      <c r="A3955">
        <v>7820120</v>
      </c>
      <c r="B3955" t="s">
        <v>28</v>
      </c>
      <c r="C3955" t="s">
        <v>4</v>
      </c>
      <c r="D3955" t="s">
        <v>849</v>
      </c>
      <c r="E3955" t="s">
        <v>599</v>
      </c>
      <c r="F3955">
        <v>1.7747803709290975E-4</v>
      </c>
      <c r="G3955">
        <v>56.7</v>
      </c>
      <c r="H3955">
        <v>1.0063004703167984E-2</v>
      </c>
      <c r="I3955">
        <v>80.8</v>
      </c>
      <c r="J3955">
        <v>1.4340225397107107E-2</v>
      </c>
      <c r="K3955">
        <v>70.900000000000006</v>
      </c>
      <c r="L3955">
        <v>1.2583192829887303E-2</v>
      </c>
      <c r="M3955" s="41">
        <v>-1.095495093613863E-2</v>
      </c>
      <c r="N3955" s="41">
        <v>-1.9442631885950182E-6</v>
      </c>
    </row>
    <row r="3956" spans="1:14" x14ac:dyDescent="0.25">
      <c r="A3956">
        <v>7820120</v>
      </c>
      <c r="B3956" t="s">
        <v>28</v>
      </c>
      <c r="C3956" t="s">
        <v>4</v>
      </c>
      <c r="D3956" t="s">
        <v>849</v>
      </c>
      <c r="E3956" t="s">
        <v>1286</v>
      </c>
      <c r="F3956">
        <v>1.7747803709290975E-4</v>
      </c>
      <c r="G3956">
        <v>37.4</v>
      </c>
      <c r="H3956">
        <v>6.6376785872748244E-3</v>
      </c>
      <c r="I3956">
        <v>71.2</v>
      </c>
      <c r="J3956">
        <v>1.2636436241015176E-2</v>
      </c>
      <c r="K3956">
        <v>58.18</v>
      </c>
      <c r="L3956">
        <v>1.0325672198065489E-2</v>
      </c>
      <c r="M3956" s="41">
        <v>-9.5825754106044769E-2</v>
      </c>
      <c r="N3956" s="41">
        <v>-1.7006966741688664E-5</v>
      </c>
    </row>
    <row r="3957" spans="1:14" x14ac:dyDescent="0.25">
      <c r="A3957">
        <v>7820120</v>
      </c>
      <c r="B3957" t="s">
        <v>28</v>
      </c>
      <c r="C3957" t="s">
        <v>4</v>
      </c>
      <c r="D3957" t="s">
        <v>849</v>
      </c>
      <c r="E3957" t="s">
        <v>1287</v>
      </c>
      <c r="F3957">
        <v>1.7747803709290975E-4</v>
      </c>
      <c r="G3957">
        <v>51.7</v>
      </c>
      <c r="H3957">
        <v>9.1756145177034343E-3</v>
      </c>
      <c r="I3957">
        <v>77</v>
      </c>
      <c r="J3957">
        <v>1.3665808856154052E-2</v>
      </c>
      <c r="K3957">
        <v>70.23</v>
      </c>
      <c r="L3957">
        <v>1.2464282545035052E-2</v>
      </c>
      <c r="M3957" s="41">
        <v>-6.6421128809452057E-2</v>
      </c>
      <c r="N3957" s="41">
        <v>-1.1788291562596868E-5</v>
      </c>
    </row>
    <row r="3958" spans="1:14" x14ac:dyDescent="0.25">
      <c r="A3958">
        <v>7820120</v>
      </c>
      <c r="B3958" t="s">
        <v>28</v>
      </c>
      <c r="C3958" t="s">
        <v>4</v>
      </c>
      <c r="D3958" t="s">
        <v>852</v>
      </c>
      <c r="E3958" t="s">
        <v>2003</v>
      </c>
      <c r="F3958">
        <v>6.2117312982518417E-4</v>
      </c>
      <c r="G3958">
        <v>56.3</v>
      </c>
      <c r="H3958">
        <v>3.4972047209157864E-2</v>
      </c>
      <c r="I3958">
        <v>65.099999999999994</v>
      </c>
      <c r="J3958">
        <v>4.0438370751619483E-2</v>
      </c>
      <c r="K3958">
        <v>62.395000000000003</v>
      </c>
      <c r="L3958">
        <v>3.8758097435442368E-2</v>
      </c>
      <c r="M3958" s="41">
        <v>-9.2596299946308136E-2</v>
      </c>
      <c r="N3958" s="41">
        <v>-5.7518333447879755E-5</v>
      </c>
    </row>
    <row r="3959" spans="1:14" x14ac:dyDescent="0.25">
      <c r="A3959">
        <v>7820120</v>
      </c>
      <c r="B3959" t="s">
        <v>28</v>
      </c>
      <c r="C3959" t="s">
        <v>4</v>
      </c>
      <c r="D3959" t="s">
        <v>854</v>
      </c>
      <c r="E3959" t="s">
        <v>1288</v>
      </c>
      <c r="F3959">
        <v>6.2117312982518417E-4</v>
      </c>
      <c r="G3959">
        <v>54.2</v>
      </c>
      <c r="H3959">
        <v>3.3667583636524986E-2</v>
      </c>
      <c r="I3959">
        <v>69.3</v>
      </c>
      <c r="J3959">
        <v>4.3047297896885259E-2</v>
      </c>
      <c r="K3959">
        <v>58.019999999999996</v>
      </c>
      <c r="L3959">
        <v>3.604046499245718E-2</v>
      </c>
      <c r="M3959" s="41">
        <v>-0.13720369338989258</v>
      </c>
      <c r="N3959" s="41">
        <v>-8.5227247646574501E-5</v>
      </c>
    </row>
    <row r="3960" spans="1:14" x14ac:dyDescent="0.25">
      <c r="A3960">
        <v>7820120</v>
      </c>
      <c r="B3960" t="s">
        <v>28</v>
      </c>
      <c r="C3960" t="s">
        <v>4</v>
      </c>
      <c r="D3960" t="s">
        <v>854</v>
      </c>
      <c r="E3960" t="s">
        <v>1289</v>
      </c>
      <c r="F3960">
        <v>2.6621705563936461E-4</v>
      </c>
      <c r="G3960">
        <v>57.5</v>
      </c>
      <c r="H3960">
        <v>1.5307480699263465E-2</v>
      </c>
      <c r="I3960">
        <v>100</v>
      </c>
      <c r="J3960">
        <v>2.6621705563936459E-2</v>
      </c>
      <c r="K3960">
        <v>69.894999999999996</v>
      </c>
      <c r="L3960">
        <v>1.8607241103913388E-2</v>
      </c>
      <c r="M3960" s="41">
        <v>0</v>
      </c>
      <c r="N3960" s="41">
        <v>0</v>
      </c>
    </row>
    <row r="3961" spans="1:14" x14ac:dyDescent="0.25">
      <c r="A3961">
        <v>7820120</v>
      </c>
      <c r="B3961" t="s">
        <v>28</v>
      </c>
      <c r="C3961" t="s">
        <v>4</v>
      </c>
      <c r="D3961" t="s">
        <v>856</v>
      </c>
      <c r="E3961" t="s">
        <v>857</v>
      </c>
      <c r="F3961">
        <v>8.8739018546454877E-5</v>
      </c>
      <c r="G3961">
        <v>71.599999999999994</v>
      </c>
      <c r="H3961">
        <v>6.3537137279261685E-3</v>
      </c>
      <c r="I3961">
        <v>85.9</v>
      </c>
      <c r="J3961">
        <v>7.6226816931404748E-3</v>
      </c>
      <c r="K3961">
        <v>80.19</v>
      </c>
      <c r="L3961">
        <v>7.1159818972402165E-3</v>
      </c>
      <c r="M3961" s="41">
        <v>-2.0089849829673767E-2</v>
      </c>
      <c r="N3961" s="41">
        <v>-1.7827535566309137E-6</v>
      </c>
    </row>
    <row r="3962" spans="1:14" x14ac:dyDescent="0.25">
      <c r="A3962">
        <v>7820120</v>
      </c>
      <c r="B3962" t="s">
        <v>28</v>
      </c>
      <c r="C3962" t="s">
        <v>4</v>
      </c>
      <c r="D3962" t="s">
        <v>859</v>
      </c>
      <c r="E3962" t="s">
        <v>1291</v>
      </c>
      <c r="F3962">
        <v>6.2117312982518417E-4</v>
      </c>
      <c r="G3962">
        <v>34.5</v>
      </c>
      <c r="H3962">
        <v>2.1430472978968853E-2</v>
      </c>
      <c r="I3962">
        <v>74.099999999999994</v>
      </c>
      <c r="J3962">
        <v>4.602892892004614E-2</v>
      </c>
      <c r="K3962">
        <v>54.209999999999994</v>
      </c>
      <c r="L3962">
        <v>3.367379536782323E-2</v>
      </c>
      <c r="M3962" s="41">
        <v>1.4723372645676136E-2</v>
      </c>
      <c r="N3962" s="41">
        <v>9.145763467897148E-6</v>
      </c>
    </row>
    <row r="3963" spans="1:14" x14ac:dyDescent="0.25">
      <c r="A3963">
        <v>7820120</v>
      </c>
      <c r="B3963" t="s">
        <v>28</v>
      </c>
      <c r="C3963" t="s">
        <v>4</v>
      </c>
      <c r="D3963" t="s">
        <v>859</v>
      </c>
      <c r="E3963" t="s">
        <v>1292</v>
      </c>
      <c r="F3963">
        <v>6.2117312982518417E-4</v>
      </c>
      <c r="G3963">
        <v>19.8</v>
      </c>
      <c r="H3963">
        <v>1.2299227970538647E-2</v>
      </c>
      <c r="I3963">
        <v>76.400000000000006</v>
      </c>
      <c r="J3963">
        <v>4.7457627118644076E-2</v>
      </c>
      <c r="K3963">
        <v>60.84</v>
      </c>
      <c r="L3963">
        <v>3.7792173218564207E-2</v>
      </c>
      <c r="M3963" s="41">
        <v>5.3501427173614502E-2</v>
      </c>
      <c r="N3963" s="41">
        <v>3.3233648967548278E-5</v>
      </c>
    </row>
    <row r="3964" spans="1:14" x14ac:dyDescent="0.25">
      <c r="A3964">
        <v>7820120</v>
      </c>
      <c r="B3964" t="s">
        <v>28</v>
      </c>
      <c r="C3964" t="s">
        <v>4</v>
      </c>
      <c r="D3964" t="s">
        <v>859</v>
      </c>
      <c r="E3964" t="s">
        <v>1293</v>
      </c>
      <c r="F3964">
        <v>8.8739018546454877E-5</v>
      </c>
      <c r="G3964">
        <v>30</v>
      </c>
      <c r="H3964">
        <v>2.6621705563936462E-3</v>
      </c>
      <c r="I3964">
        <v>69.599999999999994</v>
      </c>
      <c r="J3964">
        <v>6.1762356908332591E-3</v>
      </c>
      <c r="K3964">
        <v>48.525000000000006</v>
      </c>
      <c r="L3964">
        <v>4.3060608749667236E-3</v>
      </c>
      <c r="M3964" s="41">
        <v>5.9336937963962555E-2</v>
      </c>
      <c r="N3964" s="41">
        <v>5.2655016384739158E-6</v>
      </c>
    </row>
    <row r="3965" spans="1:14" x14ac:dyDescent="0.25">
      <c r="A3965">
        <v>7820120</v>
      </c>
      <c r="B3965" t="s">
        <v>28</v>
      </c>
      <c r="C3965" t="s">
        <v>4</v>
      </c>
      <c r="D3965" t="s">
        <v>859</v>
      </c>
      <c r="E3965" t="s">
        <v>1798</v>
      </c>
      <c r="F3965">
        <v>9.7612920401100368E-4</v>
      </c>
      <c r="G3965">
        <v>41.6</v>
      </c>
      <c r="H3965">
        <v>4.0606974886857758E-2</v>
      </c>
      <c r="I3965">
        <v>71.2</v>
      </c>
      <c r="J3965">
        <v>6.9500399325583467E-2</v>
      </c>
      <c r="K3965">
        <v>59.155000000000001</v>
      </c>
      <c r="L3965">
        <v>5.7742923063270925E-2</v>
      </c>
      <c r="M3965" s="41">
        <v>-5.4337795823812485E-2</v>
      </c>
      <c r="N3965" s="41">
        <v>-5.304070938521052E-5</v>
      </c>
    </row>
    <row r="3966" spans="1:14" x14ac:dyDescent="0.25">
      <c r="A3966">
        <v>7820120</v>
      </c>
      <c r="B3966" t="s">
        <v>28</v>
      </c>
      <c r="C3966" t="s">
        <v>4</v>
      </c>
      <c r="D3966" t="s">
        <v>859</v>
      </c>
      <c r="E3966" t="s">
        <v>2004</v>
      </c>
      <c r="F3966">
        <v>5.3243411127872921E-4</v>
      </c>
      <c r="G3966">
        <v>47.9</v>
      </c>
      <c r="H3966">
        <v>2.5503593930251128E-2</v>
      </c>
      <c r="I3966">
        <v>68.7</v>
      </c>
      <c r="J3966">
        <v>3.65782234448487E-2</v>
      </c>
      <c r="K3966">
        <v>64.459999999999994</v>
      </c>
      <c r="L3966">
        <v>3.4320702813026883E-2</v>
      </c>
      <c r="M3966" s="41">
        <v>1.6766263172030449E-2</v>
      </c>
      <c r="N3966" s="41">
        <v>8.9269304314653201E-6</v>
      </c>
    </row>
    <row r="3967" spans="1:14" x14ac:dyDescent="0.25">
      <c r="A3967">
        <v>7820120</v>
      </c>
      <c r="B3967" t="s">
        <v>28</v>
      </c>
      <c r="C3967" t="s">
        <v>4</v>
      </c>
      <c r="D3967" t="s">
        <v>859</v>
      </c>
      <c r="E3967" t="s">
        <v>1294</v>
      </c>
      <c r="F3967">
        <v>2.6621705563936461E-4</v>
      </c>
      <c r="G3967">
        <v>40.299999999999997</v>
      </c>
      <c r="H3967">
        <v>1.0728547342266392E-2</v>
      </c>
      <c r="I3967">
        <v>71.3</v>
      </c>
      <c r="J3967">
        <v>1.8981276067086696E-2</v>
      </c>
      <c r="K3967">
        <v>67.844999999999999</v>
      </c>
      <c r="L3967">
        <v>1.8061496139852692E-2</v>
      </c>
      <c r="M3967" s="41">
        <v>-4.0785253047943115E-2</v>
      </c>
      <c r="N3967" s="41">
        <v>-1.0857729979929837E-5</v>
      </c>
    </row>
    <row r="3968" spans="1:14" x14ac:dyDescent="0.25">
      <c r="A3968">
        <v>7820120</v>
      </c>
      <c r="B3968" t="s">
        <v>28</v>
      </c>
      <c r="C3968" t="s">
        <v>4</v>
      </c>
      <c r="D3968" t="s">
        <v>859</v>
      </c>
      <c r="E3968" t="s">
        <v>1295</v>
      </c>
      <c r="F3968">
        <v>3.5495607418581951E-4</v>
      </c>
      <c r="G3968">
        <v>31.6</v>
      </c>
      <c r="H3968">
        <v>1.1216611944271896E-2</v>
      </c>
      <c r="I3968">
        <v>57.6</v>
      </c>
      <c r="J3968">
        <v>2.0445469873103205E-2</v>
      </c>
      <c r="K3968">
        <v>49.47</v>
      </c>
      <c r="L3968">
        <v>1.7559676989972489E-2</v>
      </c>
      <c r="M3968" s="41">
        <v>-0.11816432327032089</v>
      </c>
      <c r="N3968" s="41">
        <v>-4.1943144296857179E-5</v>
      </c>
    </row>
    <row r="3969" spans="1:14" x14ac:dyDescent="0.25">
      <c r="A3969">
        <v>7820120</v>
      </c>
      <c r="B3969" t="s">
        <v>28</v>
      </c>
      <c r="C3969" t="s">
        <v>4</v>
      </c>
      <c r="D3969" t="s">
        <v>859</v>
      </c>
      <c r="E3969" t="s">
        <v>1296</v>
      </c>
      <c r="F3969">
        <v>7.9865116691809387E-4</v>
      </c>
      <c r="G3969">
        <v>27.7</v>
      </c>
      <c r="H3969">
        <v>2.2122637323631199E-2</v>
      </c>
      <c r="I3969">
        <v>61.3</v>
      </c>
      <c r="J3969">
        <v>4.8957316532079152E-2</v>
      </c>
      <c r="K3969">
        <v>48.36</v>
      </c>
      <c r="L3969">
        <v>3.8622770432159018E-2</v>
      </c>
      <c r="M3969" s="41">
        <v>-7.8817248344421387E-2</v>
      </c>
      <c r="N3969" s="41">
        <v>-6.2947487363545346E-5</v>
      </c>
    </row>
    <row r="3970" spans="1:14" x14ac:dyDescent="0.25">
      <c r="A3970">
        <v>7820120</v>
      </c>
      <c r="B3970" t="s">
        <v>28</v>
      </c>
      <c r="C3970" t="s">
        <v>4</v>
      </c>
      <c r="D3970" t="s">
        <v>859</v>
      </c>
      <c r="E3970" t="s">
        <v>1297</v>
      </c>
      <c r="F3970">
        <v>8.8739018546454877E-5</v>
      </c>
      <c r="G3970">
        <v>70.3</v>
      </c>
      <c r="H3970">
        <v>6.2383530038157779E-3</v>
      </c>
      <c r="I3970">
        <v>94.3</v>
      </c>
      <c r="J3970">
        <v>8.3680894489306951E-3</v>
      </c>
      <c r="K3970">
        <v>80.84</v>
      </c>
      <c r="L3970">
        <v>7.1736622592954123E-3</v>
      </c>
      <c r="M3970" s="41">
        <v>0.11818739026784897</v>
      </c>
      <c r="N3970" s="41">
        <v>1.048783301693575E-5</v>
      </c>
    </row>
    <row r="3971" spans="1:14" x14ac:dyDescent="0.25">
      <c r="A3971">
        <v>7820120</v>
      </c>
      <c r="B3971" t="s">
        <v>28</v>
      </c>
      <c r="C3971" t="s">
        <v>4</v>
      </c>
      <c r="D3971" t="s">
        <v>859</v>
      </c>
      <c r="E3971" t="s">
        <v>1298</v>
      </c>
      <c r="F3971">
        <v>7.0991214837163902E-4</v>
      </c>
      <c r="G3971">
        <v>46.6</v>
      </c>
      <c r="H3971">
        <v>3.3081906114118383E-2</v>
      </c>
      <c r="I3971">
        <v>71.599999999999994</v>
      </c>
      <c r="J3971">
        <v>5.0829709823409348E-2</v>
      </c>
      <c r="K3971">
        <v>68.789999999999992</v>
      </c>
      <c r="L3971">
        <v>4.8834856686485045E-2</v>
      </c>
      <c r="M3971" s="41">
        <v>-6.1453122645616531E-2</v>
      </c>
      <c r="N3971" s="41">
        <v>-4.362631832149545E-5</v>
      </c>
    </row>
    <row r="3972" spans="1:14" x14ac:dyDescent="0.25">
      <c r="A3972">
        <v>7820120</v>
      </c>
      <c r="B3972" t="s">
        <v>28</v>
      </c>
      <c r="C3972" t="s">
        <v>4</v>
      </c>
      <c r="D3972" t="s">
        <v>859</v>
      </c>
      <c r="E3972" t="s">
        <v>1299</v>
      </c>
      <c r="F3972">
        <v>7.0991214837163902E-4</v>
      </c>
      <c r="G3972">
        <v>31.1</v>
      </c>
      <c r="H3972">
        <v>2.2078267814357976E-2</v>
      </c>
      <c r="I3972">
        <v>72.5</v>
      </c>
      <c r="J3972">
        <v>5.1468630756943828E-2</v>
      </c>
      <c r="K3972">
        <v>62.519999999999996</v>
      </c>
      <c r="L3972">
        <v>4.4383707516194866E-2</v>
      </c>
      <c r="M3972" s="41">
        <v>-6.716553121805191E-3</v>
      </c>
      <c r="N3972" s="41">
        <v>-4.7681626563529624E-6</v>
      </c>
    </row>
    <row r="3973" spans="1:14" x14ac:dyDescent="0.25">
      <c r="A3973">
        <v>7820120</v>
      </c>
      <c r="B3973" t="s">
        <v>28</v>
      </c>
      <c r="C3973" t="s">
        <v>4</v>
      </c>
      <c r="D3973" t="s">
        <v>859</v>
      </c>
      <c r="E3973" t="s">
        <v>1300</v>
      </c>
      <c r="F3973">
        <v>5.3243411127872921E-4</v>
      </c>
      <c r="G3973">
        <v>42</v>
      </c>
      <c r="H3973">
        <v>2.2362232673706628E-2</v>
      </c>
      <c r="I3973">
        <v>69</v>
      </c>
      <c r="J3973">
        <v>3.6737953678232314E-2</v>
      </c>
      <c r="K3973">
        <v>65.215000000000003</v>
      </c>
      <c r="L3973">
        <v>3.472269056704233E-2</v>
      </c>
      <c r="M3973" s="41">
        <v>-1.7126176506280899E-2</v>
      </c>
      <c r="N3973" s="41">
        <v>-9.1185605677243225E-6</v>
      </c>
    </row>
    <row r="3974" spans="1:14" x14ac:dyDescent="0.25">
      <c r="A3974">
        <v>7820120</v>
      </c>
      <c r="B3974" t="s">
        <v>28</v>
      </c>
      <c r="C3974" t="s">
        <v>4</v>
      </c>
      <c r="D3974" t="s">
        <v>859</v>
      </c>
      <c r="E3974" t="s">
        <v>1301</v>
      </c>
      <c r="F3974">
        <v>3.5495607418581951E-4</v>
      </c>
      <c r="G3974">
        <v>34.799999999999997</v>
      </c>
      <c r="H3974">
        <v>1.2352471381666518E-2</v>
      </c>
      <c r="I3974">
        <v>86</v>
      </c>
      <c r="J3974">
        <v>3.0526222379980476E-2</v>
      </c>
      <c r="K3974">
        <v>60.07</v>
      </c>
      <c r="L3974">
        <v>2.1322211376342177E-2</v>
      </c>
      <c r="M3974" s="41">
        <v>6.5734751522541046E-2</v>
      </c>
      <c r="N3974" s="41">
        <v>2.333294933802149E-5</v>
      </c>
    </row>
    <row r="3975" spans="1:14" x14ac:dyDescent="0.25">
      <c r="A3975">
        <v>7820120</v>
      </c>
      <c r="B3975" t="s">
        <v>28</v>
      </c>
      <c r="C3975" t="s">
        <v>4</v>
      </c>
      <c r="D3975" t="s">
        <v>859</v>
      </c>
      <c r="E3975" t="s">
        <v>1302</v>
      </c>
      <c r="F3975">
        <v>3.5495607418581951E-4</v>
      </c>
      <c r="G3975">
        <v>40.700000000000003</v>
      </c>
      <c r="H3975">
        <v>1.4446712219362855E-2</v>
      </c>
      <c r="I3975">
        <v>65.8</v>
      </c>
      <c r="J3975">
        <v>2.3356109681426922E-2</v>
      </c>
      <c r="K3975">
        <v>52.124999999999993</v>
      </c>
      <c r="L3975">
        <v>1.8502085366935841E-2</v>
      </c>
      <c r="M3975" s="41">
        <v>-9.7659928724169731E-3</v>
      </c>
      <c r="N3975" s="41">
        <v>-3.4664984905198237E-6</v>
      </c>
    </row>
    <row r="3976" spans="1:14" x14ac:dyDescent="0.25">
      <c r="A3976">
        <v>7820120</v>
      </c>
      <c r="B3976" t="s">
        <v>28</v>
      </c>
      <c r="C3976" t="s">
        <v>4</v>
      </c>
      <c r="D3976" t="s">
        <v>859</v>
      </c>
      <c r="E3976" t="s">
        <v>2005</v>
      </c>
      <c r="F3976">
        <v>7.0991214837163902E-4</v>
      </c>
      <c r="G3976">
        <v>28.2</v>
      </c>
      <c r="H3976">
        <v>2.001952258408022E-2</v>
      </c>
      <c r="I3976">
        <v>69.400000000000006</v>
      </c>
      <c r="J3976">
        <v>4.926790309699175E-2</v>
      </c>
      <c r="K3976">
        <v>53.895000000000003</v>
      </c>
      <c r="L3976">
        <v>3.8260715236489488E-2</v>
      </c>
      <c r="M3976" s="41">
        <v>-3.6248635500669479E-2</v>
      </c>
      <c r="N3976" s="41">
        <v>-2.5733346703820732E-5</v>
      </c>
    </row>
    <row r="3977" spans="1:14" x14ac:dyDescent="0.25">
      <c r="A3977">
        <v>7820120</v>
      </c>
      <c r="B3977" t="s">
        <v>28</v>
      </c>
      <c r="C3977" t="s">
        <v>4</v>
      </c>
      <c r="D3977" t="s">
        <v>859</v>
      </c>
      <c r="E3977" t="s">
        <v>2006</v>
      </c>
      <c r="F3977">
        <v>6.2117312982518417E-4</v>
      </c>
      <c r="G3977">
        <v>17.399999999999999</v>
      </c>
      <c r="H3977">
        <v>1.0808412458958203E-2</v>
      </c>
      <c r="I3977">
        <v>57.9</v>
      </c>
      <c r="J3977">
        <v>3.5965924216878165E-2</v>
      </c>
      <c r="K3977">
        <v>49.76</v>
      </c>
      <c r="L3977">
        <v>3.0909574940101162E-2</v>
      </c>
      <c r="M3977" s="41">
        <v>-5.6682150810956955E-2</v>
      </c>
      <c r="N3977" s="41">
        <v>-3.5209429024465233E-5</v>
      </c>
    </row>
    <row r="3978" spans="1:14" x14ac:dyDescent="0.25">
      <c r="A3978">
        <v>7820120</v>
      </c>
      <c r="B3978" t="s">
        <v>28</v>
      </c>
      <c r="C3978" t="s">
        <v>4</v>
      </c>
      <c r="D3978" t="s">
        <v>859</v>
      </c>
      <c r="E3978" t="s">
        <v>1303</v>
      </c>
      <c r="F3978">
        <v>2.6621705563936461E-4</v>
      </c>
      <c r="G3978">
        <v>67.099999999999994</v>
      </c>
      <c r="H3978">
        <v>1.7863164433401364E-2</v>
      </c>
      <c r="I3978">
        <v>82.3</v>
      </c>
      <c r="J3978">
        <v>2.1909663679119708E-2</v>
      </c>
      <c r="K3978">
        <v>80.759999999999991</v>
      </c>
      <c r="L3978">
        <v>2.1499689413435084E-2</v>
      </c>
      <c r="M3978" s="41">
        <v>3.4582793712615967E-2</v>
      </c>
      <c r="N3978" s="41">
        <v>9.2065295179561529E-6</v>
      </c>
    </row>
    <row r="3979" spans="1:14" x14ac:dyDescent="0.25">
      <c r="A3979">
        <v>7820120</v>
      </c>
      <c r="B3979" t="s">
        <v>28</v>
      </c>
      <c r="C3979" t="s">
        <v>4</v>
      </c>
      <c r="D3979" t="s">
        <v>859</v>
      </c>
      <c r="E3979" t="s">
        <v>2007</v>
      </c>
      <c r="F3979">
        <v>4.4369509273227436E-4</v>
      </c>
      <c r="G3979">
        <v>37.700000000000003</v>
      </c>
      <c r="H3979">
        <v>1.6727304996006744E-2</v>
      </c>
      <c r="I3979">
        <v>71</v>
      </c>
      <c r="J3979">
        <v>3.1502351583991478E-2</v>
      </c>
      <c r="K3979">
        <v>66.319999999999993</v>
      </c>
      <c r="L3979">
        <v>2.9425858550004434E-2</v>
      </c>
      <c r="M3979" s="41">
        <v>0.1122722253203392</v>
      </c>
      <c r="N3979" s="41">
        <v>4.9814635424766706E-5</v>
      </c>
    </row>
    <row r="3980" spans="1:14" x14ac:dyDescent="0.25">
      <c r="A3980">
        <v>7820120</v>
      </c>
      <c r="B3980" t="s">
        <v>28</v>
      </c>
      <c r="C3980" t="s">
        <v>4</v>
      </c>
      <c r="D3980" t="s">
        <v>859</v>
      </c>
      <c r="E3980" t="s">
        <v>2008</v>
      </c>
      <c r="F3980">
        <v>4.4369509273227436E-4</v>
      </c>
      <c r="G3980">
        <v>50.7</v>
      </c>
      <c r="H3980">
        <v>2.2495341201526312E-2</v>
      </c>
      <c r="I3980">
        <v>57.2</v>
      </c>
      <c r="J3980">
        <v>2.5379359304286093E-2</v>
      </c>
      <c r="K3980">
        <v>55.945000000000007</v>
      </c>
      <c r="L3980">
        <v>2.4822521962907091E-2</v>
      </c>
      <c r="M3980" s="41">
        <v>-0.13636681437492371</v>
      </c>
      <c r="N3980" s="41">
        <v>-6.0505286349686615E-5</v>
      </c>
    </row>
    <row r="3981" spans="1:14" x14ac:dyDescent="0.25">
      <c r="A3981">
        <v>7820120</v>
      </c>
      <c r="B3981" t="s">
        <v>28</v>
      </c>
      <c r="C3981" t="s">
        <v>4</v>
      </c>
      <c r="D3981" t="s">
        <v>859</v>
      </c>
      <c r="E3981" t="s">
        <v>2009</v>
      </c>
      <c r="F3981">
        <v>1.419824296743278E-3</v>
      </c>
      <c r="G3981">
        <v>28.5</v>
      </c>
      <c r="H3981">
        <v>4.0464992457183421E-2</v>
      </c>
      <c r="I3981">
        <v>68.900000000000006</v>
      </c>
      <c r="J3981">
        <v>9.7825894045611858E-2</v>
      </c>
      <c r="K3981">
        <v>61.725000000000001</v>
      </c>
      <c r="L3981">
        <v>8.7638654716478845E-2</v>
      </c>
      <c r="M3981" s="41">
        <v>-1.6507234424352646E-2</v>
      </c>
      <c r="N3981" s="41">
        <v>-2.3437372507732925E-5</v>
      </c>
    </row>
    <row r="3982" spans="1:14" x14ac:dyDescent="0.25">
      <c r="A3982">
        <v>7820120</v>
      </c>
      <c r="B3982" t="s">
        <v>28</v>
      </c>
      <c r="C3982" t="s">
        <v>4</v>
      </c>
      <c r="D3982" t="s">
        <v>859</v>
      </c>
      <c r="E3982" t="s">
        <v>1304</v>
      </c>
      <c r="F3982">
        <v>6.2117312982518417E-4</v>
      </c>
      <c r="G3982">
        <v>30.2</v>
      </c>
      <c r="H3982">
        <v>1.8759428520720562E-2</v>
      </c>
      <c r="I3982">
        <v>74.5</v>
      </c>
      <c r="J3982">
        <v>4.6277398171976222E-2</v>
      </c>
      <c r="K3982">
        <v>58.92</v>
      </c>
      <c r="L3982">
        <v>3.6599520809299853E-2</v>
      </c>
      <c r="M3982" s="41">
        <v>7.0966579020023346E-2</v>
      </c>
      <c r="N3982" s="41">
        <v>4.4082532002854153E-5</v>
      </c>
    </row>
    <row r="3983" spans="1:14" x14ac:dyDescent="0.25">
      <c r="A3983">
        <v>7820120</v>
      </c>
      <c r="B3983" t="s">
        <v>28</v>
      </c>
      <c r="C3983" t="s">
        <v>4</v>
      </c>
      <c r="D3983" t="s">
        <v>859</v>
      </c>
      <c r="E3983" t="s">
        <v>1305</v>
      </c>
      <c r="F3983">
        <v>7.9865116691809387E-4</v>
      </c>
      <c r="G3983">
        <v>18.399999999999999</v>
      </c>
      <c r="H3983">
        <v>1.4695181471292926E-2</v>
      </c>
      <c r="I3983">
        <v>54</v>
      </c>
      <c r="J3983">
        <v>4.3127163013577066E-2</v>
      </c>
      <c r="K3983">
        <v>43.914999999999999</v>
      </c>
      <c r="L3983">
        <v>3.5072765995208088E-2</v>
      </c>
      <c r="M3983" s="41">
        <v>-0.14160507917404175</v>
      </c>
      <c r="N3983" s="41">
        <v>-1.1309306172387751E-4</v>
      </c>
    </row>
    <row r="3984" spans="1:14" x14ac:dyDescent="0.25">
      <c r="A3984">
        <v>7820120</v>
      </c>
      <c r="B3984" t="s">
        <v>28</v>
      </c>
      <c r="C3984" t="s">
        <v>4</v>
      </c>
      <c r="D3984" t="s">
        <v>859</v>
      </c>
      <c r="E3984" t="s">
        <v>1306</v>
      </c>
      <c r="F3984">
        <v>1.508563315289733E-3</v>
      </c>
      <c r="G3984">
        <v>33.4</v>
      </c>
      <c r="H3984">
        <v>5.0386014730677081E-2</v>
      </c>
      <c r="I3984">
        <v>66.5</v>
      </c>
      <c r="J3984">
        <v>0.10031946046676725</v>
      </c>
      <c r="K3984">
        <v>59.6</v>
      </c>
      <c r="L3984">
        <v>8.9910373591268092E-2</v>
      </c>
      <c r="M3984" s="41">
        <v>-0.11487913131713867</v>
      </c>
      <c r="N3984" s="41">
        <v>-1.7330244319738731E-4</v>
      </c>
    </row>
    <row r="3985" spans="1:14" x14ac:dyDescent="0.25">
      <c r="A3985">
        <v>7820120</v>
      </c>
      <c r="B3985" t="s">
        <v>28</v>
      </c>
      <c r="C3985" t="s">
        <v>4</v>
      </c>
      <c r="D3985" t="s">
        <v>859</v>
      </c>
      <c r="E3985" t="s">
        <v>2010</v>
      </c>
      <c r="F3985">
        <v>7.0991214837163902E-4</v>
      </c>
      <c r="G3985">
        <v>23.3</v>
      </c>
      <c r="H3985">
        <v>1.6540953057059191E-2</v>
      </c>
      <c r="I3985">
        <v>68</v>
      </c>
      <c r="J3985">
        <v>4.8274026089271456E-2</v>
      </c>
      <c r="K3985">
        <v>45.38</v>
      </c>
      <c r="L3985">
        <v>3.2215813293104981E-2</v>
      </c>
      <c r="M3985" s="41">
        <v>-2.08390261977911E-2</v>
      </c>
      <c r="N3985" s="41">
        <v>-1.4793877858046747E-5</v>
      </c>
    </row>
    <row r="3986" spans="1:14" x14ac:dyDescent="0.25">
      <c r="A3986">
        <v>7820120</v>
      </c>
      <c r="B3986" t="s">
        <v>28</v>
      </c>
      <c r="C3986" t="s">
        <v>4</v>
      </c>
      <c r="D3986" t="s">
        <v>859</v>
      </c>
      <c r="E3986" t="s">
        <v>2011</v>
      </c>
      <c r="F3986">
        <v>4.4369509273227436E-4</v>
      </c>
      <c r="G3986">
        <v>13.9</v>
      </c>
      <c r="H3986">
        <v>6.1673617889786139E-3</v>
      </c>
      <c r="I3986">
        <v>63.8</v>
      </c>
      <c r="J3986">
        <v>2.8307746916319102E-2</v>
      </c>
      <c r="K3986">
        <v>51.6</v>
      </c>
      <c r="L3986">
        <v>2.2894666784985359E-2</v>
      </c>
      <c r="M3986" s="41">
        <v>-2.9303770512342453E-2</v>
      </c>
      <c r="N3986" s="41">
        <v>-1.3001939174879071E-5</v>
      </c>
    </row>
    <row r="3987" spans="1:14" x14ac:dyDescent="0.25">
      <c r="A3987">
        <v>7820120</v>
      </c>
      <c r="B3987" t="s">
        <v>28</v>
      </c>
      <c r="C3987" t="s">
        <v>4</v>
      </c>
      <c r="D3987" t="s">
        <v>859</v>
      </c>
      <c r="E3987" t="s">
        <v>1308</v>
      </c>
      <c r="F3987">
        <v>7.9865116691809387E-4</v>
      </c>
      <c r="G3987">
        <v>45.3</v>
      </c>
      <c r="H3987">
        <v>3.6178897861389649E-2</v>
      </c>
      <c r="I3987">
        <v>60.2</v>
      </c>
      <c r="J3987">
        <v>4.807880024846925E-2</v>
      </c>
      <c r="K3987">
        <v>53.51</v>
      </c>
      <c r="L3987">
        <v>4.2735823941787203E-2</v>
      </c>
      <c r="M3987" s="41">
        <v>-0.1265135258436203</v>
      </c>
      <c r="N3987" s="41">
        <v>-1.0104017504592977E-4</v>
      </c>
    </row>
    <row r="3988" spans="1:14" x14ac:dyDescent="0.25">
      <c r="A3988">
        <v>7820120</v>
      </c>
      <c r="B3988" t="s">
        <v>28</v>
      </c>
      <c r="C3988" t="s">
        <v>4</v>
      </c>
      <c r="D3988" t="s">
        <v>859</v>
      </c>
      <c r="E3988" t="s">
        <v>2012</v>
      </c>
      <c r="F3988">
        <v>7.0991214837163902E-4</v>
      </c>
      <c r="G3988">
        <v>26.1</v>
      </c>
      <c r="H3988">
        <v>1.8528707072499779E-2</v>
      </c>
      <c r="I3988">
        <v>68.900000000000006</v>
      </c>
      <c r="J3988">
        <v>4.8912947022805929E-2</v>
      </c>
      <c r="K3988">
        <v>60.825000000000003</v>
      </c>
      <c r="L3988">
        <v>4.3180406424704942E-2</v>
      </c>
      <c r="M3988" s="41">
        <v>1.6571365296840668E-2</v>
      </c>
      <c r="N3988" s="41">
        <v>1.1764213539331382E-5</v>
      </c>
    </row>
    <row r="3989" spans="1:14" x14ac:dyDescent="0.25">
      <c r="A3989">
        <v>7820120</v>
      </c>
      <c r="B3989" t="s">
        <v>28</v>
      </c>
      <c r="C3989" t="s">
        <v>4</v>
      </c>
      <c r="D3989" t="s">
        <v>859</v>
      </c>
      <c r="E3989" t="s">
        <v>2013</v>
      </c>
      <c r="F3989">
        <v>1.7747803709290975E-4</v>
      </c>
      <c r="G3989">
        <v>25.6</v>
      </c>
      <c r="H3989">
        <v>4.5434377495784896E-3</v>
      </c>
      <c r="I3989">
        <v>76.7</v>
      </c>
      <c r="J3989">
        <v>1.3612565445026179E-2</v>
      </c>
      <c r="K3989">
        <v>60.555</v>
      </c>
      <c r="L3989">
        <v>1.0747182536161149E-2</v>
      </c>
      <c r="M3989" s="41">
        <v>2.1251924335956573E-2</v>
      </c>
      <c r="N3989" s="41">
        <v>3.7717498155926124E-6</v>
      </c>
    </row>
    <row r="3990" spans="1:14" x14ac:dyDescent="0.25">
      <c r="A3990">
        <v>7820120</v>
      </c>
      <c r="B3990" t="s">
        <v>28</v>
      </c>
      <c r="C3990" t="s">
        <v>4</v>
      </c>
      <c r="D3990" t="s">
        <v>859</v>
      </c>
      <c r="E3990" t="s">
        <v>1309</v>
      </c>
      <c r="F3990">
        <v>2.6621705563936461E-4</v>
      </c>
      <c r="G3990">
        <v>22</v>
      </c>
      <c r="H3990">
        <v>5.8567752240660216E-3</v>
      </c>
      <c r="I3990">
        <v>74.7</v>
      </c>
      <c r="J3990">
        <v>1.9886414056260536E-2</v>
      </c>
      <c r="K3990">
        <v>53.45</v>
      </c>
      <c r="L3990">
        <v>1.4229301623924039E-2</v>
      </c>
      <c r="M3990" s="41">
        <v>4.3634276837110519E-2</v>
      </c>
      <c r="N3990" s="41">
        <v>1.161618870452849E-5</v>
      </c>
    </row>
    <row r="3991" spans="1:14" x14ac:dyDescent="0.25">
      <c r="A3991">
        <v>7820120</v>
      </c>
      <c r="B3991" t="s">
        <v>28</v>
      </c>
      <c r="C3991" t="s">
        <v>4</v>
      </c>
      <c r="D3991" t="s">
        <v>673</v>
      </c>
      <c r="E3991" t="s">
        <v>990</v>
      </c>
      <c r="F3991">
        <v>5.3243411127872921E-4</v>
      </c>
      <c r="G3991">
        <v>61.2</v>
      </c>
      <c r="H3991">
        <v>3.2584967610258232E-2</v>
      </c>
      <c r="I3991">
        <v>86.5</v>
      </c>
      <c r="J3991">
        <v>4.6055550625610078E-2</v>
      </c>
      <c r="K3991">
        <v>75.78</v>
      </c>
      <c r="L3991">
        <v>4.0347856952702099E-2</v>
      </c>
      <c r="M3991" s="41">
        <v>3.1812518835067749E-2</v>
      </c>
      <c r="N3991" s="41">
        <v>1.6938070193487131E-5</v>
      </c>
    </row>
    <row r="3992" spans="1:14" x14ac:dyDescent="0.25">
      <c r="A3992">
        <v>7820120</v>
      </c>
      <c r="B3992" t="s">
        <v>28</v>
      </c>
      <c r="C3992" t="s">
        <v>4</v>
      </c>
      <c r="D3992" t="s">
        <v>673</v>
      </c>
      <c r="E3992" t="s">
        <v>1310</v>
      </c>
      <c r="F3992">
        <v>7.9865116691809387E-4</v>
      </c>
      <c r="G3992">
        <v>46.3</v>
      </c>
      <c r="H3992">
        <v>3.6977549028307743E-2</v>
      </c>
      <c r="I3992">
        <v>72.2</v>
      </c>
      <c r="J3992">
        <v>5.7662614251486381E-2</v>
      </c>
      <c r="K3992">
        <v>60.875</v>
      </c>
      <c r="L3992">
        <v>4.8617889786138964E-2</v>
      </c>
      <c r="M3992" s="41">
        <v>-8.7218910455703735E-2</v>
      </c>
      <c r="N3992" s="41">
        <v>-6.9657484612772533E-5</v>
      </c>
    </row>
    <row r="3993" spans="1:14" x14ac:dyDescent="0.25">
      <c r="A3993">
        <v>7820120</v>
      </c>
      <c r="B3993" t="s">
        <v>28</v>
      </c>
      <c r="C3993" t="s">
        <v>4</v>
      </c>
      <c r="D3993" t="s">
        <v>673</v>
      </c>
      <c r="E3993" t="s">
        <v>661</v>
      </c>
      <c r="F3993">
        <v>9.7612920401100368E-4</v>
      </c>
      <c r="G3993">
        <v>48.4</v>
      </c>
      <c r="H3993">
        <v>4.7244653474132578E-2</v>
      </c>
      <c r="I3993">
        <v>85.1</v>
      </c>
      <c r="J3993">
        <v>8.3068595261336406E-2</v>
      </c>
      <c r="K3993">
        <v>72.359999999999985</v>
      </c>
      <c r="L3993">
        <v>7.0632709202236216E-2</v>
      </c>
      <c r="M3993" s="41">
        <v>-4.3867293745279312E-2</v>
      </c>
      <c r="N3993" s="41">
        <v>-4.2820146525696375E-5</v>
      </c>
    </row>
    <row r="3994" spans="1:14" x14ac:dyDescent="0.25">
      <c r="A3994">
        <v>7820120</v>
      </c>
      <c r="B3994" t="s">
        <v>28</v>
      </c>
      <c r="C3994" t="s">
        <v>4</v>
      </c>
      <c r="D3994" t="s">
        <v>673</v>
      </c>
      <c r="E3994" t="s">
        <v>998</v>
      </c>
      <c r="F3994">
        <v>7.0991214837163902E-4</v>
      </c>
      <c r="G3994">
        <v>46.9</v>
      </c>
      <c r="H3994">
        <v>3.3294879758629867E-2</v>
      </c>
      <c r="I3994">
        <v>77.3</v>
      </c>
      <c r="J3994">
        <v>5.4876209069127692E-2</v>
      </c>
      <c r="K3994">
        <v>64.36</v>
      </c>
      <c r="L3994">
        <v>4.5689945869198688E-2</v>
      </c>
      <c r="M3994" s="41">
        <v>-3.2611951231956482E-2</v>
      </c>
      <c r="N3994" s="41">
        <v>-2.3151620361669345E-5</v>
      </c>
    </row>
    <row r="3995" spans="1:14" x14ac:dyDescent="0.25">
      <c r="A3995">
        <v>7820120</v>
      </c>
      <c r="B3995" t="s">
        <v>28</v>
      </c>
      <c r="C3995" t="s">
        <v>4</v>
      </c>
      <c r="D3995" t="s">
        <v>673</v>
      </c>
      <c r="E3995" t="s">
        <v>1311</v>
      </c>
      <c r="F3995">
        <v>5.3243411127872921E-4</v>
      </c>
      <c r="G3995">
        <v>53.2</v>
      </c>
      <c r="H3995">
        <v>2.8325494720028394E-2</v>
      </c>
      <c r="I3995">
        <v>86</v>
      </c>
      <c r="J3995">
        <v>4.5789333569970711E-2</v>
      </c>
      <c r="K3995">
        <v>69.995000000000005</v>
      </c>
      <c r="L3995">
        <v>3.7267725618954653E-2</v>
      </c>
      <c r="M3995" s="41">
        <v>4.1214689612388611E-2</v>
      </c>
      <c r="N3995" s="41">
        <v>2.1944106635400802E-5</v>
      </c>
    </row>
    <row r="3996" spans="1:14" x14ac:dyDescent="0.25">
      <c r="A3996">
        <v>7820120</v>
      </c>
      <c r="B3996" t="s">
        <v>28</v>
      </c>
      <c r="C3996" t="s">
        <v>4</v>
      </c>
      <c r="D3996" t="s">
        <v>673</v>
      </c>
      <c r="E3996" t="s">
        <v>1312</v>
      </c>
      <c r="F3996">
        <v>4.4369509273227436E-4</v>
      </c>
      <c r="G3996">
        <v>49.5</v>
      </c>
      <c r="H3996">
        <v>2.1962907090247581E-2</v>
      </c>
      <c r="I3996">
        <v>95.2</v>
      </c>
      <c r="J3996">
        <v>4.2239772828112518E-2</v>
      </c>
      <c r="K3996">
        <v>76.665000000000006</v>
      </c>
      <c r="L3996">
        <v>3.4015884284319814E-2</v>
      </c>
      <c r="M3996" s="41">
        <v>9.215904027223587E-2</v>
      </c>
      <c r="N3996" s="41">
        <v>4.08905139197071E-5</v>
      </c>
    </row>
    <row r="3997" spans="1:14" x14ac:dyDescent="0.25">
      <c r="A3997">
        <v>7820120</v>
      </c>
      <c r="B3997" t="s">
        <v>28</v>
      </c>
      <c r="C3997" t="s">
        <v>4</v>
      </c>
      <c r="D3997" t="s">
        <v>673</v>
      </c>
      <c r="E3997" t="s">
        <v>1313</v>
      </c>
      <c r="F3997">
        <v>2.6621705563936461E-4</v>
      </c>
      <c r="G3997">
        <v>61.8</v>
      </c>
      <c r="H3997">
        <v>1.6452214038512731E-2</v>
      </c>
      <c r="I3997">
        <v>82.4</v>
      </c>
      <c r="J3997">
        <v>2.1936285384683646E-2</v>
      </c>
      <c r="K3997">
        <v>77.44</v>
      </c>
      <c r="L3997">
        <v>2.0615848788712393E-2</v>
      </c>
      <c r="M3997" s="41">
        <v>-3.0290444847196341E-3</v>
      </c>
      <c r="N3997" s="41">
        <v>-8.0638330412271731E-7</v>
      </c>
    </row>
    <row r="3998" spans="1:14" x14ac:dyDescent="0.25">
      <c r="A3998">
        <v>7820120</v>
      </c>
      <c r="B3998" t="s">
        <v>28</v>
      </c>
      <c r="C3998" t="s">
        <v>4</v>
      </c>
      <c r="D3998" t="s">
        <v>673</v>
      </c>
      <c r="E3998" t="s">
        <v>1314</v>
      </c>
      <c r="F3998">
        <v>4.4369509273227436E-4</v>
      </c>
      <c r="G3998">
        <v>41.2</v>
      </c>
      <c r="H3998">
        <v>1.8280237820569704E-2</v>
      </c>
      <c r="I3998">
        <v>76</v>
      </c>
      <c r="J3998">
        <v>3.3720827047652849E-2</v>
      </c>
      <c r="K3998">
        <v>68.740000000000009</v>
      </c>
      <c r="L3998">
        <v>3.0499600674416545E-2</v>
      </c>
      <c r="M3998" s="41">
        <v>7.5621358118951321E-3</v>
      </c>
      <c r="N3998" s="41">
        <v>3.3552825503128634E-6</v>
      </c>
    </row>
    <row r="3999" spans="1:14" x14ac:dyDescent="0.25">
      <c r="A3999">
        <v>7820120</v>
      </c>
      <c r="B3999" t="s">
        <v>28</v>
      </c>
      <c r="C3999" t="s">
        <v>4</v>
      </c>
      <c r="D3999" t="s">
        <v>673</v>
      </c>
      <c r="E3999" t="s">
        <v>991</v>
      </c>
      <c r="F3999">
        <v>8.8739018546454877E-5</v>
      </c>
      <c r="G3999">
        <v>50.7</v>
      </c>
      <c r="H3999">
        <v>4.4990682403052628E-3</v>
      </c>
      <c r="I3999">
        <v>84.8</v>
      </c>
      <c r="J3999">
        <v>7.5250687727393736E-3</v>
      </c>
      <c r="K3999">
        <v>74.89500000000001</v>
      </c>
      <c r="L3999">
        <v>6.6461087940367387E-3</v>
      </c>
      <c r="M3999" s="41">
        <v>6.8685486912727356E-2</v>
      </c>
      <c r="N3999" s="41">
        <v>6.0950826970207969E-6</v>
      </c>
    </row>
    <row r="4000" spans="1:14" x14ac:dyDescent="0.25">
      <c r="A4000">
        <v>7820120</v>
      </c>
      <c r="B4000" t="s">
        <v>28</v>
      </c>
      <c r="C4000" t="s">
        <v>4</v>
      </c>
      <c r="D4000" t="s">
        <v>673</v>
      </c>
      <c r="E4000" t="s">
        <v>992</v>
      </c>
      <c r="F4000">
        <v>1.7747803709290975E-4</v>
      </c>
      <c r="G4000">
        <v>41.2</v>
      </c>
      <c r="H4000">
        <v>7.3120951282278825E-3</v>
      </c>
      <c r="I4000">
        <v>60.3</v>
      </c>
      <c r="J4000">
        <v>1.0701925636702457E-2</v>
      </c>
      <c r="K4000">
        <v>57.75</v>
      </c>
      <c r="L4000">
        <v>1.0249356642115539E-2</v>
      </c>
      <c r="M4000" s="41">
        <v>-0.15978997945785522</v>
      </c>
      <c r="N4000" s="41">
        <v>-2.8359211901296518E-5</v>
      </c>
    </row>
    <row r="4001" spans="1:14" x14ac:dyDescent="0.25">
      <c r="A4001">
        <v>7820120</v>
      </c>
      <c r="B4001" t="s">
        <v>28</v>
      </c>
      <c r="C4001" t="s">
        <v>4</v>
      </c>
      <c r="D4001" t="s">
        <v>673</v>
      </c>
      <c r="E4001" t="s">
        <v>1315</v>
      </c>
      <c r="F4001">
        <v>5.3243411127872921E-4</v>
      </c>
      <c r="G4001">
        <v>50.2</v>
      </c>
      <c r="H4001">
        <v>2.6728192386192208E-2</v>
      </c>
      <c r="I4001">
        <v>79</v>
      </c>
      <c r="J4001">
        <v>4.2062294791019611E-2</v>
      </c>
      <c r="K4001">
        <v>67.905000000000001</v>
      </c>
      <c r="L4001">
        <v>3.6154938326382106E-2</v>
      </c>
      <c r="M4001" s="41">
        <v>-4.0586784482002258E-2</v>
      </c>
      <c r="N4001" s="41">
        <v>-2.1609788525336192E-5</v>
      </c>
    </row>
    <row r="4002" spans="1:14" x14ac:dyDescent="0.25">
      <c r="A4002">
        <v>7820120</v>
      </c>
      <c r="B4002" t="s">
        <v>28</v>
      </c>
      <c r="C4002" t="s">
        <v>4</v>
      </c>
      <c r="D4002" t="s">
        <v>869</v>
      </c>
      <c r="E4002" t="s">
        <v>1316</v>
      </c>
      <c r="F4002">
        <v>2.6621705563936461E-4</v>
      </c>
      <c r="G4002">
        <v>31.6</v>
      </c>
      <c r="H4002">
        <v>8.4124589582039219E-3</v>
      </c>
      <c r="I4002">
        <v>93</v>
      </c>
      <c r="J4002">
        <v>2.4758186174460909E-2</v>
      </c>
      <c r="K4002">
        <v>70.105000000000004</v>
      </c>
      <c r="L4002">
        <v>1.8663146685597657E-2</v>
      </c>
      <c r="M4002" s="41">
        <v>9.0175345540046692E-2</v>
      </c>
      <c r="N4002" s="41">
        <v>2.4006214980933541E-5</v>
      </c>
    </row>
    <row r="4003" spans="1:14" x14ac:dyDescent="0.25">
      <c r="A4003">
        <v>7820120</v>
      </c>
      <c r="B4003" t="s">
        <v>28</v>
      </c>
      <c r="C4003" t="s">
        <v>4</v>
      </c>
      <c r="D4003" t="s">
        <v>869</v>
      </c>
      <c r="E4003" t="s">
        <v>2014</v>
      </c>
      <c r="F4003">
        <v>1.7747803709290975E-4</v>
      </c>
      <c r="G4003">
        <v>65.900000000000006</v>
      </c>
      <c r="H4003">
        <v>1.1695802644422755E-2</v>
      </c>
      <c r="I4003">
        <v>69.099999999999994</v>
      </c>
      <c r="J4003">
        <v>1.2263732363120063E-2</v>
      </c>
      <c r="K4003">
        <v>66.05</v>
      </c>
      <c r="L4003">
        <v>1.1722424349986689E-2</v>
      </c>
      <c r="M4003" s="41">
        <v>-0.15332821011543274</v>
      </c>
      <c r="N4003" s="41">
        <v>-2.7212389762256232E-5</v>
      </c>
    </row>
    <row r="4004" spans="1:14" x14ac:dyDescent="0.25">
      <c r="A4004">
        <v>7820120</v>
      </c>
      <c r="B4004" t="s">
        <v>28</v>
      </c>
      <c r="C4004" t="s">
        <v>4</v>
      </c>
      <c r="D4004" t="s">
        <v>869</v>
      </c>
      <c r="E4004" t="s">
        <v>600</v>
      </c>
      <c r="F4004">
        <v>8.8739018546454877E-5</v>
      </c>
      <c r="G4004">
        <v>50.7</v>
      </c>
      <c r="H4004">
        <v>4.4990682403052628E-3</v>
      </c>
      <c r="I4004">
        <v>98.7</v>
      </c>
      <c r="J4004">
        <v>8.7585411305350965E-3</v>
      </c>
      <c r="K4004">
        <v>77.004999999999995</v>
      </c>
      <c r="L4004">
        <v>6.8333481231697578E-3</v>
      </c>
      <c r="M4004" s="41">
        <v>5.4710689932107925E-2</v>
      </c>
      <c r="N4004" s="41">
        <v>4.8549729285746671E-6</v>
      </c>
    </row>
    <row r="4005" spans="1:14" x14ac:dyDescent="0.25">
      <c r="A4005">
        <v>7820120</v>
      </c>
      <c r="B4005" t="s">
        <v>28</v>
      </c>
      <c r="C4005" t="s">
        <v>4</v>
      </c>
      <c r="D4005" t="s">
        <v>869</v>
      </c>
      <c r="E4005" t="s">
        <v>2015</v>
      </c>
      <c r="F4005">
        <v>4.4369509273227436E-4</v>
      </c>
      <c r="G4005">
        <v>46.8</v>
      </c>
      <c r="H4005">
        <v>2.0764930339870438E-2</v>
      </c>
      <c r="I4005">
        <v>80.2</v>
      </c>
      <c r="J4005">
        <v>3.5584346437128406E-2</v>
      </c>
      <c r="K4005">
        <v>60.395000000000003</v>
      </c>
      <c r="L4005">
        <v>2.6796965125565713E-2</v>
      </c>
      <c r="M4005" s="41">
        <v>-8.5310347378253937E-2</v>
      </c>
      <c r="N4005" s="41">
        <v>-3.7851782491016922E-5</v>
      </c>
    </row>
    <row r="4006" spans="1:14" x14ac:dyDescent="0.25">
      <c r="A4006">
        <v>7820120</v>
      </c>
      <c r="B4006" t="s">
        <v>28</v>
      </c>
      <c r="C4006" t="s">
        <v>4</v>
      </c>
      <c r="D4006" t="s">
        <v>869</v>
      </c>
      <c r="E4006" t="s">
        <v>1317</v>
      </c>
      <c r="F4006">
        <v>1.7747803709290975E-4</v>
      </c>
      <c r="G4006">
        <v>60.5</v>
      </c>
      <c r="H4006">
        <v>1.073742124412104E-2</v>
      </c>
      <c r="I4006">
        <v>68.7</v>
      </c>
      <c r="J4006">
        <v>1.21927411482829E-2</v>
      </c>
      <c r="K4006">
        <v>62.414999999999992</v>
      </c>
      <c r="L4006">
        <v>1.1077291685153961E-2</v>
      </c>
      <c r="M4006" s="41">
        <v>-0.17537017166614532</v>
      </c>
      <c r="N4006" s="41">
        <v>-3.1124353831954088E-5</v>
      </c>
    </row>
    <row r="4007" spans="1:14" x14ac:dyDescent="0.25">
      <c r="A4007">
        <v>7820120</v>
      </c>
      <c r="B4007" t="s">
        <v>28</v>
      </c>
      <c r="C4007" t="s">
        <v>4</v>
      </c>
      <c r="D4007" t="s">
        <v>871</v>
      </c>
      <c r="E4007" t="s">
        <v>1318</v>
      </c>
      <c r="F4007">
        <v>8.8739018546454877E-5</v>
      </c>
      <c r="G4007">
        <v>30.8</v>
      </c>
      <c r="H4007">
        <v>2.7331617712308101E-3</v>
      </c>
      <c r="I4007">
        <v>92.4</v>
      </c>
      <c r="J4007">
        <v>8.1994853136924308E-3</v>
      </c>
      <c r="K4007">
        <v>70.740000000000009</v>
      </c>
      <c r="L4007">
        <v>6.2773981719762189E-3</v>
      </c>
      <c r="M4007" s="41">
        <v>5.3571105003356934E-2</v>
      </c>
      <c r="N4007" s="41">
        <v>4.7538472804469722E-6</v>
      </c>
    </row>
    <row r="4008" spans="1:14" x14ac:dyDescent="0.25">
      <c r="A4008">
        <v>7820120</v>
      </c>
      <c r="B4008" t="s">
        <v>28</v>
      </c>
      <c r="C4008" t="s">
        <v>4</v>
      </c>
      <c r="D4008" t="s">
        <v>871</v>
      </c>
      <c r="E4008" t="s">
        <v>1319</v>
      </c>
      <c r="F4008">
        <v>1.7747803709290975E-4</v>
      </c>
      <c r="G4008">
        <v>54.5</v>
      </c>
      <c r="H4008">
        <v>9.6725530215635812E-3</v>
      </c>
      <c r="I4008">
        <v>90.1</v>
      </c>
      <c r="J4008">
        <v>1.5990771142071168E-2</v>
      </c>
      <c r="K4008">
        <v>74.454999999999984</v>
      </c>
      <c r="L4008">
        <v>1.3214127251752594E-2</v>
      </c>
      <c r="M4008" s="41">
        <v>5.2458718419075012E-2</v>
      </c>
      <c r="N4008" s="41">
        <v>9.3102703734271033E-6</v>
      </c>
    </row>
    <row r="4009" spans="1:14" x14ac:dyDescent="0.25">
      <c r="A4009">
        <v>7820120</v>
      </c>
      <c r="B4009" t="s">
        <v>28</v>
      </c>
      <c r="C4009" t="s">
        <v>4</v>
      </c>
      <c r="D4009" t="s">
        <v>871</v>
      </c>
      <c r="E4009" t="s">
        <v>1320</v>
      </c>
      <c r="F4009">
        <v>1.7747803709290975E-4</v>
      </c>
      <c r="G4009">
        <v>38.4</v>
      </c>
      <c r="H4009">
        <v>6.8151566243677348E-3</v>
      </c>
      <c r="I4009">
        <v>99.6</v>
      </c>
      <c r="J4009">
        <v>1.7676812494453811E-2</v>
      </c>
      <c r="K4009">
        <v>75.459999999999994</v>
      </c>
      <c r="L4009">
        <v>1.3392492679030969E-2</v>
      </c>
      <c r="M4009" s="41">
        <v>0.20677497982978821</v>
      </c>
      <c r="N4009" s="41">
        <v>3.669801754011682E-5</v>
      </c>
    </row>
    <row r="4010" spans="1:14" x14ac:dyDescent="0.25">
      <c r="A4010">
        <v>7820120</v>
      </c>
      <c r="B4010" t="s">
        <v>28</v>
      </c>
      <c r="C4010" t="s">
        <v>4</v>
      </c>
      <c r="D4010" t="s">
        <v>871</v>
      </c>
      <c r="E4010" t="s">
        <v>1321</v>
      </c>
      <c r="F4010">
        <v>8.8739018546454877E-5</v>
      </c>
      <c r="G4010" t="s">
        <v>9</v>
      </c>
      <c r="H4010" t="s">
        <v>99</v>
      </c>
      <c r="I4010" t="s">
        <v>8</v>
      </c>
      <c r="J4010" t="s">
        <v>99</v>
      </c>
      <c r="K4010" t="s">
        <v>9</v>
      </c>
      <c r="L4010" t="s">
        <v>99</v>
      </c>
      <c r="M4010" s="41">
        <v>0</v>
      </c>
      <c r="N4010" s="41">
        <v>0</v>
      </c>
    </row>
    <row r="4011" spans="1:14" x14ac:dyDescent="0.25">
      <c r="A4011">
        <v>7820120</v>
      </c>
      <c r="B4011" t="s">
        <v>28</v>
      </c>
      <c r="C4011" t="s">
        <v>4</v>
      </c>
      <c r="D4011" t="s">
        <v>871</v>
      </c>
      <c r="E4011" t="s">
        <v>2016</v>
      </c>
      <c r="F4011">
        <v>8.8739018546454877E-5</v>
      </c>
      <c r="G4011">
        <v>34.1</v>
      </c>
      <c r="H4011">
        <v>3.0260005324341116E-3</v>
      </c>
      <c r="I4011">
        <v>85.7</v>
      </c>
      <c r="J4011">
        <v>7.6049338894311836E-3</v>
      </c>
      <c r="K4011">
        <v>63.524999999999991</v>
      </c>
      <c r="L4011">
        <v>5.6371461531635452E-3</v>
      </c>
      <c r="M4011" s="41">
        <v>3.5525128245353699E-2</v>
      </c>
      <c r="N4011" s="41">
        <v>3.15246501422963E-6</v>
      </c>
    </row>
    <row r="4012" spans="1:14" x14ac:dyDescent="0.25">
      <c r="A4012">
        <v>7820120</v>
      </c>
      <c r="B4012" t="s">
        <v>28</v>
      </c>
      <c r="C4012" t="s">
        <v>4</v>
      </c>
      <c r="D4012" t="s">
        <v>871</v>
      </c>
      <c r="E4012" t="s">
        <v>2017</v>
      </c>
      <c r="F4012">
        <v>8.8739018546454877E-5</v>
      </c>
      <c r="G4012">
        <v>50.1</v>
      </c>
      <c r="H4012">
        <v>4.4458248291773892E-3</v>
      </c>
      <c r="I4012">
        <v>91.9</v>
      </c>
      <c r="J4012">
        <v>8.1551158044192041E-3</v>
      </c>
      <c r="K4012">
        <v>66.734999999999999</v>
      </c>
      <c r="L4012">
        <v>5.9219984026976664E-3</v>
      </c>
      <c r="M4012" s="41">
        <v>4.8975124955177307E-2</v>
      </c>
      <c r="N4012" s="41">
        <v>4.3460045217124243E-6</v>
      </c>
    </row>
    <row r="4013" spans="1:14" x14ac:dyDescent="0.25">
      <c r="A4013">
        <v>7820120</v>
      </c>
      <c r="B4013" t="s">
        <v>28</v>
      </c>
      <c r="C4013" t="s">
        <v>4</v>
      </c>
      <c r="D4013" t="s">
        <v>871</v>
      </c>
      <c r="E4013" t="s">
        <v>873</v>
      </c>
      <c r="F4013">
        <v>1.7747803709290975E-4</v>
      </c>
      <c r="G4013">
        <v>52</v>
      </c>
      <c r="H4013">
        <v>9.228857928831307E-3</v>
      </c>
      <c r="I4013">
        <v>78.599999999999994</v>
      </c>
      <c r="J4013">
        <v>1.3949773715502706E-2</v>
      </c>
      <c r="K4013">
        <v>72.37</v>
      </c>
      <c r="L4013">
        <v>1.284408554441388E-2</v>
      </c>
      <c r="M4013" s="41">
        <v>-9.0278610587120056E-2</v>
      </c>
      <c r="N4013" s="41">
        <v>-1.602247059847725E-5</v>
      </c>
    </row>
    <row r="4014" spans="1:14" x14ac:dyDescent="0.25">
      <c r="A4014">
        <v>7820120</v>
      </c>
      <c r="B4014" t="s">
        <v>28</v>
      </c>
      <c r="C4014" t="s">
        <v>4</v>
      </c>
      <c r="D4014" t="s">
        <v>871</v>
      </c>
      <c r="E4014" t="s">
        <v>874</v>
      </c>
      <c r="F4014">
        <v>7.0991214837163902E-4</v>
      </c>
      <c r="G4014">
        <v>61.1</v>
      </c>
      <c r="H4014">
        <v>4.3375632265507148E-2</v>
      </c>
      <c r="I4014">
        <v>87.7</v>
      </c>
      <c r="J4014">
        <v>6.2259295412192744E-2</v>
      </c>
      <c r="K4014">
        <v>77.064999999999998</v>
      </c>
      <c r="L4014">
        <v>5.4709379714260362E-2</v>
      </c>
      <c r="M4014" s="41">
        <v>-3.9893202483654022E-2</v>
      </c>
      <c r="N4014" s="41">
        <v>-2.8320669080595632E-5</v>
      </c>
    </row>
    <row r="4015" spans="1:14" x14ac:dyDescent="0.25">
      <c r="A4015">
        <v>7820120</v>
      </c>
      <c r="B4015" t="s">
        <v>28</v>
      </c>
      <c r="C4015" t="s">
        <v>4</v>
      </c>
      <c r="D4015" t="s">
        <v>871</v>
      </c>
      <c r="E4015" t="s">
        <v>1322</v>
      </c>
      <c r="F4015">
        <v>1.0648682225574584E-3</v>
      </c>
      <c r="G4015">
        <v>40.200000000000003</v>
      </c>
      <c r="H4015">
        <v>4.280770254680983E-2</v>
      </c>
      <c r="I4015">
        <v>89.2</v>
      </c>
      <c r="J4015">
        <v>9.4986245452125292E-2</v>
      </c>
      <c r="K4015">
        <v>70.25</v>
      </c>
      <c r="L4015">
        <v>7.4806992634661451E-2</v>
      </c>
      <c r="M4015" s="41">
        <v>1.0698504745960236E-2</v>
      </c>
      <c r="N4015" s="41">
        <v>1.1392497732853209E-5</v>
      </c>
    </row>
    <row r="4016" spans="1:14" x14ac:dyDescent="0.25">
      <c r="A4016">
        <v>7820120</v>
      </c>
      <c r="B4016" t="s">
        <v>28</v>
      </c>
      <c r="C4016" t="s">
        <v>4</v>
      </c>
      <c r="D4016" t="s">
        <v>871</v>
      </c>
      <c r="E4016" t="s">
        <v>2018</v>
      </c>
      <c r="F4016">
        <v>4.4369509273227436E-4</v>
      </c>
      <c r="G4016">
        <v>29.5</v>
      </c>
      <c r="H4016">
        <v>1.3089005235602094E-2</v>
      </c>
      <c r="I4016">
        <v>81.8</v>
      </c>
      <c r="J4016">
        <v>3.629425858550004E-2</v>
      </c>
      <c r="K4016">
        <v>64.694999999999993</v>
      </c>
      <c r="L4016">
        <v>2.8704854024314486E-2</v>
      </c>
      <c r="M4016" s="41">
        <v>-4.4638257473707199E-2</v>
      </c>
      <c r="N4016" s="41">
        <v>-1.9805775789203654E-5</v>
      </c>
    </row>
    <row r="4017" spans="1:14" x14ac:dyDescent="0.25">
      <c r="A4017">
        <v>7820120</v>
      </c>
      <c r="B4017" t="s">
        <v>28</v>
      </c>
      <c r="C4017" t="s">
        <v>4</v>
      </c>
      <c r="D4017" t="s">
        <v>871</v>
      </c>
      <c r="E4017" t="s">
        <v>63</v>
      </c>
      <c r="F4017">
        <v>2.6621705563936461E-4</v>
      </c>
      <c r="G4017">
        <v>65</v>
      </c>
      <c r="H4017">
        <v>1.7304108616558699E-2</v>
      </c>
      <c r="I4017">
        <v>86.8</v>
      </c>
      <c r="J4017">
        <v>2.3107640429496847E-2</v>
      </c>
      <c r="K4017">
        <v>81.78</v>
      </c>
      <c r="L4017">
        <v>2.1771230810187239E-2</v>
      </c>
      <c r="M4017" s="41">
        <v>-7.522929459810257E-2</v>
      </c>
      <c r="N4017" s="41">
        <v>-2.0027321305733223E-5</v>
      </c>
    </row>
    <row r="4018" spans="1:14" x14ac:dyDescent="0.25">
      <c r="A4018">
        <v>7820120</v>
      </c>
      <c r="B4018" t="s">
        <v>28</v>
      </c>
      <c r="C4018" t="s">
        <v>4</v>
      </c>
      <c r="D4018" t="s">
        <v>871</v>
      </c>
      <c r="E4018" t="s">
        <v>1802</v>
      </c>
      <c r="F4018">
        <v>2.6621705563936461E-4</v>
      </c>
      <c r="G4018">
        <v>55.2</v>
      </c>
      <c r="H4018">
        <v>1.4695181471292926E-2</v>
      </c>
      <c r="I4018">
        <v>80.3</v>
      </c>
      <c r="J4018">
        <v>2.1377229567840977E-2</v>
      </c>
      <c r="K4018">
        <v>73.324999999999989</v>
      </c>
      <c r="L4018">
        <v>1.9520365604756406E-2</v>
      </c>
      <c r="M4018" s="41">
        <v>-7.5846627354621887E-2</v>
      </c>
      <c r="N4018" s="41">
        <v>-2.0191665814523527E-5</v>
      </c>
    </row>
    <row r="4019" spans="1:14" x14ac:dyDescent="0.25">
      <c r="A4019">
        <v>7820120</v>
      </c>
      <c r="B4019" t="s">
        <v>28</v>
      </c>
      <c r="C4019" t="s">
        <v>4</v>
      </c>
      <c r="D4019" t="s">
        <v>871</v>
      </c>
      <c r="E4019" t="s">
        <v>1803</v>
      </c>
      <c r="F4019">
        <v>8.8739018546454877E-5</v>
      </c>
      <c r="G4019">
        <v>40.700000000000003</v>
      </c>
      <c r="H4019">
        <v>3.6116780548407137E-3</v>
      </c>
      <c r="I4019">
        <v>72.400000000000006</v>
      </c>
      <c r="J4019">
        <v>6.4247049427633334E-3</v>
      </c>
      <c r="K4019">
        <v>57.029999999999994</v>
      </c>
      <c r="L4019">
        <v>5.060786227704321E-3</v>
      </c>
      <c r="M4019" s="41">
        <v>-0.11662223190069199</v>
      </c>
      <c r="N4019" s="41">
        <v>-1.0348942399564467E-5</v>
      </c>
    </row>
    <row r="4020" spans="1:14" x14ac:dyDescent="0.25">
      <c r="A4020">
        <v>7820120</v>
      </c>
      <c r="B4020" t="s">
        <v>28</v>
      </c>
      <c r="C4020" t="s">
        <v>4</v>
      </c>
      <c r="D4020" t="s">
        <v>871</v>
      </c>
      <c r="E4020" t="s">
        <v>1323</v>
      </c>
      <c r="F4020">
        <v>8.8739018546454877E-5</v>
      </c>
      <c r="G4020">
        <v>37.700000000000003</v>
      </c>
      <c r="H4020">
        <v>3.345460999201349E-3</v>
      </c>
      <c r="I4020">
        <v>80.099999999999994</v>
      </c>
      <c r="J4020">
        <v>7.1079953855710349E-3</v>
      </c>
      <c r="K4020">
        <v>66.78</v>
      </c>
      <c r="L4020">
        <v>5.9259916585322567E-3</v>
      </c>
      <c r="M4020" s="41">
        <v>-4.0520951151847839E-2</v>
      </c>
      <c r="N4020" s="41">
        <v>-3.5957894357838175E-6</v>
      </c>
    </row>
    <row r="4021" spans="1:14" x14ac:dyDescent="0.25">
      <c r="A4021">
        <v>7820120</v>
      </c>
      <c r="B4021" t="s">
        <v>28</v>
      </c>
      <c r="C4021" t="s">
        <v>4</v>
      </c>
      <c r="D4021" t="s">
        <v>871</v>
      </c>
      <c r="E4021" t="s">
        <v>2019</v>
      </c>
      <c r="F4021">
        <v>8.8739018546454877E-5</v>
      </c>
      <c r="G4021">
        <v>90.1</v>
      </c>
      <c r="H4021">
        <v>7.9953855710355841E-3</v>
      </c>
      <c r="I4021">
        <v>82.6</v>
      </c>
      <c r="J4021">
        <v>7.329842931937172E-3</v>
      </c>
      <c r="K4021">
        <v>88.96</v>
      </c>
      <c r="L4021">
        <v>7.8942230898926252E-3</v>
      </c>
      <c r="M4021" s="41">
        <v>-4.9358710646629333E-2</v>
      </c>
      <c r="N4021" s="41">
        <v>-4.3800435395003399E-6</v>
      </c>
    </row>
    <row r="4022" spans="1:14" x14ac:dyDescent="0.25">
      <c r="A4022">
        <v>7820120</v>
      </c>
      <c r="B4022" t="s">
        <v>28</v>
      </c>
      <c r="C4022" t="s">
        <v>4</v>
      </c>
      <c r="D4022" t="s">
        <v>871</v>
      </c>
      <c r="E4022" t="s">
        <v>878</v>
      </c>
      <c r="F4022">
        <v>1.7747803709290975E-4</v>
      </c>
      <c r="G4022">
        <v>60.9</v>
      </c>
      <c r="H4022">
        <v>1.0808412458958205E-2</v>
      </c>
      <c r="I4022">
        <v>90.4</v>
      </c>
      <c r="J4022">
        <v>1.6044014553199044E-2</v>
      </c>
      <c r="K4022">
        <v>80.97</v>
      </c>
      <c r="L4022">
        <v>1.4370396663412903E-2</v>
      </c>
      <c r="M4022" s="41">
        <v>3.3566910773515701E-2</v>
      </c>
      <c r="N4022" s="41">
        <v>5.9573894353564118E-6</v>
      </c>
    </row>
    <row r="4023" spans="1:14" x14ac:dyDescent="0.25">
      <c r="A4023">
        <v>7820120</v>
      </c>
      <c r="B4023" t="s">
        <v>28</v>
      </c>
      <c r="C4023" t="s">
        <v>4</v>
      </c>
      <c r="D4023" t="s">
        <v>871</v>
      </c>
      <c r="E4023" t="s">
        <v>1324</v>
      </c>
      <c r="F4023">
        <v>2.6621705563936461E-4</v>
      </c>
      <c r="G4023">
        <v>34</v>
      </c>
      <c r="H4023">
        <v>9.0513798917383967E-3</v>
      </c>
      <c r="I4023">
        <v>93.2</v>
      </c>
      <c r="J4023">
        <v>2.4811429585588782E-2</v>
      </c>
      <c r="K4023">
        <v>70.364999999999995</v>
      </c>
      <c r="L4023">
        <v>1.8732363120063888E-2</v>
      </c>
      <c r="M4023" s="41">
        <v>0.13393735885620117</v>
      </c>
      <c r="N4023" s="41">
        <v>3.5656409314810851E-5</v>
      </c>
    </row>
    <row r="4024" spans="1:14" x14ac:dyDescent="0.25">
      <c r="A4024">
        <v>7820120</v>
      </c>
      <c r="B4024" t="s">
        <v>28</v>
      </c>
      <c r="C4024" t="s">
        <v>4</v>
      </c>
      <c r="D4024" t="s">
        <v>871</v>
      </c>
      <c r="E4024" t="s">
        <v>1325</v>
      </c>
      <c r="F4024">
        <v>4.4369509273227436E-4</v>
      </c>
      <c r="G4024">
        <v>51.7</v>
      </c>
      <c r="H4024">
        <v>2.2939036294258586E-2</v>
      </c>
      <c r="I4024">
        <v>93.8</v>
      </c>
      <c r="J4024">
        <v>4.1618599698287337E-2</v>
      </c>
      <c r="K4024">
        <v>72.259999999999991</v>
      </c>
      <c r="L4024">
        <v>3.2061407400834144E-2</v>
      </c>
      <c r="M4024" s="41">
        <v>3.2285649329423904E-2</v>
      </c>
      <c r="N4024" s="41">
        <v>1.4324984173140431E-5</v>
      </c>
    </row>
    <row r="4025" spans="1:14" x14ac:dyDescent="0.25">
      <c r="A4025">
        <v>7820120</v>
      </c>
      <c r="B4025" t="s">
        <v>28</v>
      </c>
      <c r="C4025" t="s">
        <v>4</v>
      </c>
      <c r="D4025" t="s">
        <v>871</v>
      </c>
      <c r="E4025" t="s">
        <v>1326</v>
      </c>
      <c r="F4025">
        <v>5.3243411127872921E-4</v>
      </c>
      <c r="G4025">
        <v>59</v>
      </c>
      <c r="H4025">
        <v>3.1413612565445025E-2</v>
      </c>
      <c r="I4025">
        <v>90.4</v>
      </c>
      <c r="J4025">
        <v>4.8132043659597126E-2</v>
      </c>
      <c r="K4025">
        <v>77.25</v>
      </c>
      <c r="L4025">
        <v>4.1130535096281833E-2</v>
      </c>
      <c r="M4025" s="41">
        <v>4.3793715536594391E-2</v>
      </c>
      <c r="N4025" s="41">
        <v>2.3317268011320111E-5</v>
      </c>
    </row>
    <row r="4026" spans="1:14" x14ac:dyDescent="0.25">
      <c r="A4026">
        <v>7820120</v>
      </c>
      <c r="B4026" t="s">
        <v>28</v>
      </c>
      <c r="C4026" t="s">
        <v>4</v>
      </c>
      <c r="D4026" t="s">
        <v>871</v>
      </c>
      <c r="E4026" t="s">
        <v>1327</v>
      </c>
      <c r="F4026">
        <v>1.0648682225574584E-3</v>
      </c>
      <c r="G4026">
        <v>40.9</v>
      </c>
      <c r="H4026">
        <v>4.3553110302600048E-2</v>
      </c>
      <c r="I4026">
        <v>86.9</v>
      </c>
      <c r="J4026">
        <v>9.2537048540243139E-2</v>
      </c>
      <c r="K4026">
        <v>70.094999999999999</v>
      </c>
      <c r="L4026">
        <v>7.4641938060165045E-2</v>
      </c>
      <c r="M4026" s="41">
        <v>-5.7468991726636887E-2</v>
      </c>
      <c r="N4026" s="41">
        <v>-6.1196903072113104E-5</v>
      </c>
    </row>
    <row r="4027" spans="1:14" x14ac:dyDescent="0.25">
      <c r="A4027">
        <v>7820120</v>
      </c>
      <c r="B4027" t="s">
        <v>28</v>
      </c>
      <c r="C4027" t="s">
        <v>4</v>
      </c>
      <c r="D4027" t="s">
        <v>871</v>
      </c>
      <c r="E4027" t="s">
        <v>1328</v>
      </c>
      <c r="F4027">
        <v>1.1536072411039134E-3</v>
      </c>
      <c r="G4027">
        <v>27.3</v>
      </c>
      <c r="H4027">
        <v>3.1493477682136839E-2</v>
      </c>
      <c r="I4027">
        <v>76.7</v>
      </c>
      <c r="J4027">
        <v>8.8481675392670156E-2</v>
      </c>
      <c r="K4027">
        <v>53.064999999999991</v>
      </c>
      <c r="L4027">
        <v>6.1216168249179151E-2</v>
      </c>
      <c r="M4027" s="41">
        <v>-9.0661436319351196E-2</v>
      </c>
      <c r="N4027" s="41">
        <v>-1.0458768942688486E-4</v>
      </c>
    </row>
    <row r="4028" spans="1:14" x14ac:dyDescent="0.25">
      <c r="A4028">
        <v>7820120</v>
      </c>
      <c r="B4028" t="s">
        <v>28</v>
      </c>
      <c r="C4028" t="s">
        <v>4</v>
      </c>
      <c r="D4028" t="s">
        <v>871</v>
      </c>
      <c r="E4028" t="s">
        <v>1329</v>
      </c>
      <c r="F4028">
        <v>5.3243411127872921E-4</v>
      </c>
      <c r="G4028">
        <v>34.4</v>
      </c>
      <c r="H4028">
        <v>1.8315733427988284E-2</v>
      </c>
      <c r="I4028">
        <v>77.7</v>
      </c>
      <c r="J4028">
        <v>4.1370130446357262E-2</v>
      </c>
      <c r="K4028">
        <v>66.594999999999999</v>
      </c>
      <c r="L4028">
        <v>3.5457449640606972E-2</v>
      </c>
      <c r="M4028" s="41">
        <v>-6.3063740730285645E-2</v>
      </c>
      <c r="N4028" s="41">
        <v>-3.3577286749641834E-5</v>
      </c>
    </row>
    <row r="4029" spans="1:14" x14ac:dyDescent="0.25">
      <c r="A4029">
        <v>7820120</v>
      </c>
      <c r="B4029" t="s">
        <v>28</v>
      </c>
      <c r="C4029" t="s">
        <v>4</v>
      </c>
      <c r="D4029" t="s">
        <v>871</v>
      </c>
      <c r="E4029" t="s">
        <v>1330</v>
      </c>
      <c r="F4029">
        <v>7.0991214837163902E-4</v>
      </c>
      <c r="G4029">
        <v>48.5</v>
      </c>
      <c r="H4029">
        <v>3.443073919602449E-2</v>
      </c>
      <c r="I4029">
        <v>85.5</v>
      </c>
      <c r="J4029">
        <v>6.0697488685775139E-2</v>
      </c>
      <c r="K4029">
        <v>72.794999999999987</v>
      </c>
      <c r="L4029">
        <v>5.1678054840713451E-2</v>
      </c>
      <c r="M4029" s="41">
        <v>-3.3015403896570206E-2</v>
      </c>
      <c r="N4029" s="41">
        <v>-2.3438036309571538E-5</v>
      </c>
    </row>
    <row r="4030" spans="1:14" x14ac:dyDescent="0.25">
      <c r="A4030">
        <v>7820120</v>
      </c>
      <c r="B4030" t="s">
        <v>28</v>
      </c>
      <c r="C4030" t="s">
        <v>4</v>
      </c>
      <c r="D4030" t="s">
        <v>871</v>
      </c>
      <c r="E4030" t="s">
        <v>1331</v>
      </c>
      <c r="F4030">
        <v>4.4369509273227436E-4</v>
      </c>
      <c r="G4030">
        <v>50</v>
      </c>
      <c r="H4030">
        <v>2.2184754636613718E-2</v>
      </c>
      <c r="I4030">
        <v>82.5</v>
      </c>
      <c r="J4030">
        <v>3.6604845150412638E-2</v>
      </c>
      <c r="K4030">
        <v>69.10499999999999</v>
      </c>
      <c r="L4030">
        <v>3.0661549383263816E-2</v>
      </c>
      <c r="M4030" s="41">
        <v>-4.4564958661794662E-2</v>
      </c>
      <c r="N4030" s="41">
        <v>-1.9773253466054957E-5</v>
      </c>
    </row>
    <row r="4031" spans="1:14" x14ac:dyDescent="0.25">
      <c r="A4031">
        <v>7820120</v>
      </c>
      <c r="B4031" t="s">
        <v>28</v>
      </c>
      <c r="C4031" t="s">
        <v>4</v>
      </c>
      <c r="D4031" t="s">
        <v>871</v>
      </c>
      <c r="E4031" t="s">
        <v>2020</v>
      </c>
      <c r="F4031">
        <v>1.7747803709290975E-4</v>
      </c>
      <c r="G4031">
        <v>35.6</v>
      </c>
      <c r="H4031">
        <v>6.3182181205075879E-3</v>
      </c>
      <c r="I4031">
        <v>82.5</v>
      </c>
      <c r="J4031">
        <v>1.4641938060165055E-2</v>
      </c>
      <c r="K4031">
        <v>58.749999999999993</v>
      </c>
      <c r="L4031">
        <v>1.0426834679208448E-2</v>
      </c>
      <c r="M4031" s="41">
        <v>-1.5226944349706173E-2</v>
      </c>
      <c r="N4031" s="41">
        <v>-2.702448194108825E-6</v>
      </c>
    </row>
    <row r="4032" spans="1:14" x14ac:dyDescent="0.25">
      <c r="A4032">
        <v>7820120</v>
      </c>
      <c r="B4032" t="s">
        <v>28</v>
      </c>
      <c r="C4032" t="s">
        <v>4</v>
      </c>
      <c r="D4032" t="s">
        <v>871</v>
      </c>
      <c r="E4032" t="s">
        <v>2021</v>
      </c>
      <c r="F4032">
        <v>8.8739018546454877E-5</v>
      </c>
      <c r="G4032">
        <v>44.3</v>
      </c>
      <c r="H4032">
        <v>3.9311385216079511E-3</v>
      </c>
      <c r="I4032">
        <v>87.6</v>
      </c>
      <c r="J4032">
        <v>7.773538024669447E-3</v>
      </c>
      <c r="K4032">
        <v>68.239999999999995</v>
      </c>
      <c r="L4032">
        <v>6.0555506256100801E-3</v>
      </c>
      <c r="M4032" s="41">
        <v>3.1433563679456711E-2</v>
      </c>
      <c r="N4032" s="41">
        <v>2.7893835903324794E-6</v>
      </c>
    </row>
    <row r="4033" spans="1:14" x14ac:dyDescent="0.25">
      <c r="A4033">
        <v>7820120</v>
      </c>
      <c r="B4033" t="s">
        <v>28</v>
      </c>
      <c r="C4033" t="s">
        <v>4</v>
      </c>
      <c r="D4033" t="s">
        <v>1332</v>
      </c>
      <c r="E4033" t="s">
        <v>1333</v>
      </c>
      <c r="F4033">
        <v>9.7612920401100368E-4</v>
      </c>
      <c r="G4033">
        <v>61.5</v>
      </c>
      <c r="H4033">
        <v>6.0031946046676728E-2</v>
      </c>
      <c r="I4033">
        <v>84.6</v>
      </c>
      <c r="J4033">
        <v>8.2580530659330909E-2</v>
      </c>
      <c r="K4033">
        <v>79.179999999999993</v>
      </c>
      <c r="L4033">
        <v>7.7289910373591258E-2</v>
      </c>
      <c r="M4033" s="41">
        <v>4.8763062804937363E-2</v>
      </c>
      <c r="N4033" s="41">
        <v>4.7599049680922085E-5</v>
      </c>
    </row>
    <row r="4034" spans="1:14" x14ac:dyDescent="0.25">
      <c r="A4034">
        <v>7820120</v>
      </c>
      <c r="B4034" t="s">
        <v>28</v>
      </c>
      <c r="C4034" t="s">
        <v>4</v>
      </c>
      <c r="D4034" t="s">
        <v>1658</v>
      </c>
      <c r="E4034" t="s">
        <v>2022</v>
      </c>
      <c r="F4034">
        <v>5.3243411127872921E-4</v>
      </c>
      <c r="G4034">
        <v>60.6</v>
      </c>
      <c r="H4034">
        <v>3.2265507143490989E-2</v>
      </c>
      <c r="I4034">
        <v>81.900000000000006</v>
      </c>
      <c r="J4034">
        <v>4.3606353713727924E-2</v>
      </c>
      <c r="K4034">
        <v>78.204999999999998</v>
      </c>
      <c r="L4034">
        <v>4.1639009672553018E-2</v>
      </c>
      <c r="M4034" s="41">
        <v>2.0272711291909218E-2</v>
      </c>
      <c r="N4034" s="41">
        <v>1.0793883019917943E-5</v>
      </c>
    </row>
    <row r="4035" spans="1:14" x14ac:dyDescent="0.25">
      <c r="A4035">
        <v>7820120</v>
      </c>
      <c r="B4035" t="s">
        <v>28</v>
      </c>
      <c r="C4035" t="s">
        <v>4</v>
      </c>
      <c r="D4035" t="s">
        <v>1660</v>
      </c>
      <c r="E4035" t="s">
        <v>2023</v>
      </c>
      <c r="F4035">
        <v>1.7747803709290975E-4</v>
      </c>
      <c r="G4035">
        <v>74.2</v>
      </c>
      <c r="H4035">
        <v>1.3168870352293905E-2</v>
      </c>
      <c r="I4035">
        <v>100</v>
      </c>
      <c r="J4035">
        <v>1.7747803709290976E-2</v>
      </c>
      <c r="K4035">
        <v>84.38000000000001</v>
      </c>
      <c r="L4035">
        <v>1.4975596769899726E-2</v>
      </c>
      <c r="M4035" s="41">
        <v>0.14821960031986237</v>
      </c>
      <c r="N4035" s="41">
        <v>2.630572372346479E-5</v>
      </c>
    </row>
    <row r="4036" spans="1:14" x14ac:dyDescent="0.25">
      <c r="A4036">
        <v>7820120</v>
      </c>
      <c r="B4036" t="s">
        <v>28</v>
      </c>
      <c r="C4036" t="s">
        <v>4</v>
      </c>
      <c r="D4036" t="s">
        <v>620</v>
      </c>
      <c r="E4036" t="s">
        <v>596</v>
      </c>
      <c r="F4036">
        <v>7.9865116691809387E-4</v>
      </c>
      <c r="G4036">
        <v>18.600000000000001</v>
      </c>
      <c r="H4036">
        <v>1.4854911704676546E-2</v>
      </c>
      <c r="I4036">
        <v>61.3</v>
      </c>
      <c r="J4036">
        <v>4.8957316532079152E-2</v>
      </c>
      <c r="K4036">
        <v>40.254999999999995</v>
      </c>
      <c r="L4036">
        <v>3.2149702724287868E-2</v>
      </c>
      <c r="M4036" s="41">
        <v>2.9599986970424652E-2</v>
      </c>
      <c r="N4036" s="41">
        <v>2.3640064134690022E-5</v>
      </c>
    </row>
    <row r="4037" spans="1:14" x14ac:dyDescent="0.25">
      <c r="A4037">
        <v>7820120</v>
      </c>
      <c r="B4037" t="s">
        <v>28</v>
      </c>
      <c r="C4037" t="s">
        <v>4</v>
      </c>
      <c r="D4037" t="s">
        <v>620</v>
      </c>
      <c r="E4037" t="s">
        <v>1334</v>
      </c>
      <c r="F4037">
        <v>4.4369509273227436E-4</v>
      </c>
      <c r="G4037">
        <v>45.7</v>
      </c>
      <c r="H4037">
        <v>2.0276865737864941E-2</v>
      </c>
      <c r="I4037">
        <v>96.5</v>
      </c>
      <c r="J4037">
        <v>4.2816576448664476E-2</v>
      </c>
      <c r="K4037">
        <v>72.66</v>
      </c>
      <c r="L4037">
        <v>3.2238885437927051E-2</v>
      </c>
      <c r="M4037" s="41">
        <v>0.11454902589321136</v>
      </c>
      <c r="N4037" s="41">
        <v>5.0824840666080111E-5</v>
      </c>
    </row>
    <row r="4038" spans="1:14" x14ac:dyDescent="0.25">
      <c r="A4038">
        <v>7820120</v>
      </c>
      <c r="B4038" t="s">
        <v>28</v>
      </c>
      <c r="C4038" t="s">
        <v>4</v>
      </c>
      <c r="D4038" t="s">
        <v>620</v>
      </c>
      <c r="E4038" t="s">
        <v>622</v>
      </c>
      <c r="F4038">
        <v>6.2117312982518417E-4</v>
      </c>
      <c r="G4038">
        <v>35.799999999999997</v>
      </c>
      <c r="H4038">
        <v>2.223799804774159E-2</v>
      </c>
      <c r="I4038">
        <v>76.599999999999994</v>
      </c>
      <c r="J4038">
        <v>4.7581861744609107E-2</v>
      </c>
      <c r="K4038">
        <v>59.569999999999993</v>
      </c>
      <c r="L4038">
        <v>3.7003283343686216E-2</v>
      </c>
      <c r="M4038" s="41">
        <v>-7.5423814356327057E-2</v>
      </c>
      <c r="N4038" s="41">
        <v>-4.6851246827073336E-5</v>
      </c>
    </row>
    <row r="4039" spans="1:14" x14ac:dyDescent="0.25">
      <c r="A4039">
        <v>7820120</v>
      </c>
      <c r="B4039" t="s">
        <v>28</v>
      </c>
      <c r="C4039" t="s">
        <v>4</v>
      </c>
      <c r="D4039" t="s">
        <v>620</v>
      </c>
      <c r="E4039" t="s">
        <v>623</v>
      </c>
      <c r="F4039">
        <v>2.6621705563936461E-4</v>
      </c>
      <c r="G4039">
        <v>63</v>
      </c>
      <c r="H4039">
        <v>1.6771674505279971E-2</v>
      </c>
      <c r="I4039">
        <v>80.5</v>
      </c>
      <c r="J4039">
        <v>2.1430472978968849E-2</v>
      </c>
      <c r="K4039">
        <v>65.419999999999987</v>
      </c>
      <c r="L4039">
        <v>1.7415919779927229E-2</v>
      </c>
      <c r="M4039" s="41">
        <v>-2.8147624805569649E-2</v>
      </c>
      <c r="N4039" s="41">
        <v>-7.4933777989802944E-6</v>
      </c>
    </row>
    <row r="4040" spans="1:14" x14ac:dyDescent="0.25">
      <c r="A4040">
        <v>7820120</v>
      </c>
      <c r="B4040" t="s">
        <v>28</v>
      </c>
      <c r="C4040" t="s">
        <v>4</v>
      </c>
      <c r="D4040" t="s">
        <v>620</v>
      </c>
      <c r="E4040" t="s">
        <v>624</v>
      </c>
      <c r="F4040">
        <v>3.5495607418581951E-4</v>
      </c>
      <c r="G4040">
        <v>62.3</v>
      </c>
      <c r="H4040">
        <v>2.2113763421776553E-2</v>
      </c>
      <c r="I4040">
        <v>94.9</v>
      </c>
      <c r="J4040">
        <v>3.3685331440234272E-2</v>
      </c>
      <c r="K4040">
        <v>82.064999999999998</v>
      </c>
      <c r="L4040">
        <v>2.9129470228059277E-2</v>
      </c>
      <c r="M4040" s="41">
        <v>8.6298801004886627E-2</v>
      </c>
      <c r="N4040" s="41">
        <v>3.063228361163781E-5</v>
      </c>
    </row>
    <row r="4041" spans="1:14" x14ac:dyDescent="0.25">
      <c r="A4041">
        <v>7820120</v>
      </c>
      <c r="B4041" t="s">
        <v>28</v>
      </c>
      <c r="C4041" t="s">
        <v>4</v>
      </c>
      <c r="D4041" t="s">
        <v>620</v>
      </c>
      <c r="E4041" t="s">
        <v>999</v>
      </c>
      <c r="F4041">
        <v>6.2117312982518417E-4</v>
      </c>
      <c r="G4041">
        <v>48</v>
      </c>
      <c r="H4041">
        <v>2.9816310231608842E-2</v>
      </c>
      <c r="I4041">
        <v>81.2</v>
      </c>
      <c r="J4041">
        <v>5.0439258141804957E-2</v>
      </c>
      <c r="K4041">
        <v>68.24499999999999</v>
      </c>
      <c r="L4041">
        <v>4.2391960244919688E-2</v>
      </c>
      <c r="M4041" s="41">
        <v>-4.1249275207519531E-2</v>
      </c>
      <c r="N4041" s="41">
        <v>-2.562294138367528E-5</v>
      </c>
    </row>
    <row r="4042" spans="1:14" x14ac:dyDescent="0.25">
      <c r="A4042">
        <v>7820120</v>
      </c>
      <c r="B4042" t="s">
        <v>28</v>
      </c>
      <c r="C4042" t="s">
        <v>4</v>
      </c>
      <c r="D4042" t="s">
        <v>620</v>
      </c>
      <c r="E4042" t="s">
        <v>625</v>
      </c>
      <c r="F4042">
        <v>2.6621705563936461E-4</v>
      </c>
      <c r="G4042">
        <v>18.600000000000001</v>
      </c>
      <c r="H4042">
        <v>4.9516372348921821E-3</v>
      </c>
      <c r="I4042">
        <v>72.5</v>
      </c>
      <c r="J4042">
        <v>1.9300736533853932E-2</v>
      </c>
      <c r="K4042">
        <v>46.344999999999999</v>
      </c>
      <c r="L4042">
        <v>1.2337829443606353E-2</v>
      </c>
      <c r="M4042" s="41">
        <v>-9.7310341894626617E-2</v>
      </c>
      <c r="N4042" s="41">
        <v>-2.5905672702447406E-5</v>
      </c>
    </row>
    <row r="4043" spans="1:14" x14ac:dyDescent="0.25">
      <c r="A4043">
        <v>7820120</v>
      </c>
      <c r="B4043" t="s">
        <v>28</v>
      </c>
      <c r="C4043" t="s">
        <v>4</v>
      </c>
      <c r="D4043" t="s">
        <v>620</v>
      </c>
      <c r="E4043" t="s">
        <v>626</v>
      </c>
      <c r="F4043">
        <v>3.5495607418581951E-4</v>
      </c>
      <c r="G4043">
        <v>47</v>
      </c>
      <c r="H4043">
        <v>1.6682935486733518E-2</v>
      </c>
      <c r="I4043">
        <v>91.8</v>
      </c>
      <c r="J4043">
        <v>3.2584967610258232E-2</v>
      </c>
      <c r="K4043">
        <v>71.789999999999992</v>
      </c>
      <c r="L4043">
        <v>2.5482296565799981E-2</v>
      </c>
      <c r="M4043" s="41">
        <v>2.2388556972146034E-2</v>
      </c>
      <c r="N4043" s="41">
        <v>7.9469542895185137E-6</v>
      </c>
    </row>
    <row r="4044" spans="1:14" x14ac:dyDescent="0.25">
      <c r="A4044">
        <v>7820120</v>
      </c>
      <c r="B4044" t="s">
        <v>28</v>
      </c>
      <c r="C4044" t="s">
        <v>4</v>
      </c>
      <c r="D4044" t="s">
        <v>620</v>
      </c>
      <c r="E4044" t="s">
        <v>627</v>
      </c>
      <c r="F4044">
        <v>3.5495607418581951E-4</v>
      </c>
      <c r="G4044">
        <v>39.200000000000003</v>
      </c>
      <c r="H4044">
        <v>1.3914278108084125E-2</v>
      </c>
      <c r="I4044">
        <v>89</v>
      </c>
      <c r="J4044">
        <v>3.1591090602537938E-2</v>
      </c>
      <c r="K4044">
        <v>66.825000000000003</v>
      </c>
      <c r="L4044">
        <v>2.3719939657467388E-2</v>
      </c>
      <c r="M4044" s="41">
        <v>4.9407318234443665E-2</v>
      </c>
      <c r="N4044" s="41">
        <v>1.7537427716547579E-5</v>
      </c>
    </row>
    <row r="4045" spans="1:14" x14ac:dyDescent="0.25">
      <c r="A4045">
        <v>7820120</v>
      </c>
      <c r="B4045" t="s">
        <v>28</v>
      </c>
      <c r="C4045" t="s">
        <v>4</v>
      </c>
      <c r="D4045" t="s">
        <v>881</v>
      </c>
      <c r="E4045" t="s">
        <v>2024</v>
      </c>
      <c r="F4045">
        <v>8.8739018546454877E-5</v>
      </c>
      <c r="G4045" t="s">
        <v>9</v>
      </c>
      <c r="H4045" t="s">
        <v>99</v>
      </c>
      <c r="I4045" t="s">
        <v>9</v>
      </c>
      <c r="J4045" t="s">
        <v>99</v>
      </c>
      <c r="K4045" t="s">
        <v>9</v>
      </c>
      <c r="L4045" t="s">
        <v>99</v>
      </c>
      <c r="M4045" s="41">
        <v>0</v>
      </c>
      <c r="N4045" s="41">
        <v>0</v>
      </c>
    </row>
    <row r="4046" spans="1:14" x14ac:dyDescent="0.25">
      <c r="A4046">
        <v>7820120</v>
      </c>
      <c r="B4046" t="s">
        <v>28</v>
      </c>
      <c r="C4046" t="s">
        <v>4</v>
      </c>
      <c r="D4046" t="s">
        <v>881</v>
      </c>
      <c r="E4046" t="s">
        <v>538</v>
      </c>
      <c r="F4046">
        <v>4.4369509273227436E-4</v>
      </c>
      <c r="G4046">
        <v>68.5</v>
      </c>
      <c r="H4046">
        <v>3.0393113852160793E-2</v>
      </c>
      <c r="I4046">
        <v>90</v>
      </c>
      <c r="J4046">
        <v>3.9932558345904694E-2</v>
      </c>
      <c r="K4046">
        <v>84.43</v>
      </c>
      <c r="L4046">
        <v>3.7461176679385928E-2</v>
      </c>
      <c r="M4046" s="41">
        <v>0.10558146983385086</v>
      </c>
      <c r="N4046" s="41">
        <v>4.6845980048740285E-5</v>
      </c>
    </row>
    <row r="4047" spans="1:14" x14ac:dyDescent="0.25">
      <c r="A4047">
        <v>7820120</v>
      </c>
      <c r="B4047" t="s">
        <v>28</v>
      </c>
      <c r="C4047" t="s">
        <v>4</v>
      </c>
      <c r="D4047" t="s">
        <v>881</v>
      </c>
      <c r="E4047" t="s">
        <v>1335</v>
      </c>
      <c r="F4047">
        <v>2.6621705563936461E-4</v>
      </c>
      <c r="G4047">
        <v>60</v>
      </c>
      <c r="H4047">
        <v>1.5973023338361876E-2</v>
      </c>
      <c r="I4047">
        <v>78.099999999999994</v>
      </c>
      <c r="J4047">
        <v>2.0791552045434373E-2</v>
      </c>
      <c r="K4047">
        <v>70.919999999999987</v>
      </c>
      <c r="L4047">
        <v>1.8880113585943735E-2</v>
      </c>
      <c r="M4047" s="41">
        <v>2.3653026670217514E-2</v>
      </c>
      <c r="N4047" s="41">
        <v>6.2968391171046712E-6</v>
      </c>
    </row>
    <row r="4048" spans="1:14" x14ac:dyDescent="0.25">
      <c r="A4048">
        <v>7820120</v>
      </c>
      <c r="B4048" t="s">
        <v>28</v>
      </c>
      <c r="C4048" t="s">
        <v>4</v>
      </c>
      <c r="D4048" t="s">
        <v>881</v>
      </c>
      <c r="E4048" t="s">
        <v>1336</v>
      </c>
      <c r="F4048">
        <v>5.3243411127872921E-4</v>
      </c>
      <c r="G4048">
        <v>65.599999999999994</v>
      </c>
      <c r="H4048">
        <v>3.4927677699884634E-2</v>
      </c>
      <c r="I4048">
        <v>74.900000000000006</v>
      </c>
      <c r="J4048">
        <v>3.9879314934776817E-2</v>
      </c>
      <c r="K4048">
        <v>76.22999999999999</v>
      </c>
      <c r="L4048">
        <v>4.0587452302777521E-2</v>
      </c>
      <c r="M4048" s="41">
        <v>-4.8095598816871643E-2</v>
      </c>
      <c r="N4048" s="41">
        <v>-2.5607737412479353E-5</v>
      </c>
    </row>
    <row r="4049" spans="1:14" x14ac:dyDescent="0.25">
      <c r="A4049">
        <v>7820120</v>
      </c>
      <c r="B4049" t="s">
        <v>28</v>
      </c>
      <c r="C4049" t="s">
        <v>4</v>
      </c>
      <c r="D4049" t="s">
        <v>1337</v>
      </c>
      <c r="E4049" t="s">
        <v>1338</v>
      </c>
      <c r="F4049">
        <v>3.5495607418581951E-4</v>
      </c>
      <c r="G4049">
        <v>35.200000000000003</v>
      </c>
      <c r="H4049">
        <v>1.2494453811340848E-2</v>
      </c>
      <c r="I4049">
        <v>71.900000000000006</v>
      </c>
      <c r="J4049">
        <v>2.5521341733960423E-2</v>
      </c>
      <c r="K4049">
        <v>54.050000000000004</v>
      </c>
      <c r="L4049">
        <v>1.9185375809743548E-2</v>
      </c>
      <c r="M4049" s="41">
        <v>-6.4535744488239288E-2</v>
      </c>
      <c r="N4049" s="41">
        <v>-2.2907354508204557E-5</v>
      </c>
    </row>
    <row r="4050" spans="1:14" x14ac:dyDescent="0.25">
      <c r="A4050">
        <v>7820120</v>
      </c>
      <c r="B4050" t="s">
        <v>28</v>
      </c>
      <c r="C4050" t="s">
        <v>4</v>
      </c>
      <c r="D4050" t="s">
        <v>883</v>
      </c>
      <c r="E4050" t="s">
        <v>978</v>
      </c>
      <c r="F4050">
        <v>3.5495607418581951E-4</v>
      </c>
      <c r="G4050">
        <v>34.299999999999997</v>
      </c>
      <c r="H4050">
        <v>1.2174993344573608E-2</v>
      </c>
      <c r="I4050">
        <v>100</v>
      </c>
      <c r="J4050">
        <v>3.5495607418581952E-2</v>
      </c>
      <c r="K4050">
        <v>75.709999999999994</v>
      </c>
      <c r="L4050">
        <v>2.6873724376608392E-2</v>
      </c>
      <c r="M4050" s="41">
        <v>0</v>
      </c>
      <c r="N4050" s="41">
        <v>0</v>
      </c>
    </row>
    <row r="4051" spans="1:14" x14ac:dyDescent="0.25">
      <c r="A4051">
        <v>7820120</v>
      </c>
      <c r="B4051" t="s">
        <v>28</v>
      </c>
      <c r="C4051" t="s">
        <v>4</v>
      </c>
      <c r="D4051" t="s">
        <v>883</v>
      </c>
      <c r="E4051" t="s">
        <v>884</v>
      </c>
      <c r="F4051">
        <v>1.1536072411039134E-3</v>
      </c>
      <c r="G4051">
        <v>32.9</v>
      </c>
      <c r="H4051">
        <v>3.7953678232318745E-2</v>
      </c>
      <c r="I4051">
        <v>94.7</v>
      </c>
      <c r="J4051">
        <v>0.10924660573254059</v>
      </c>
      <c r="K4051">
        <v>64.364999999999995</v>
      </c>
      <c r="L4051">
        <v>7.4251930073653383E-2</v>
      </c>
      <c r="M4051" s="41">
        <v>0.18680842220783234</v>
      </c>
      <c r="N4051" s="41">
        <v>2.1550354855815249E-4</v>
      </c>
    </row>
    <row r="4052" spans="1:14" x14ac:dyDescent="0.25">
      <c r="A4052">
        <v>7820120</v>
      </c>
      <c r="B4052" t="s">
        <v>28</v>
      </c>
      <c r="C4052" t="s">
        <v>4</v>
      </c>
      <c r="D4052" t="s">
        <v>883</v>
      </c>
      <c r="E4052" t="s">
        <v>979</v>
      </c>
      <c r="F4052">
        <v>5.3243411127872921E-4</v>
      </c>
      <c r="G4052">
        <v>32.9</v>
      </c>
      <c r="H4052">
        <v>1.751708226107019E-2</v>
      </c>
      <c r="I4052">
        <v>87.1</v>
      </c>
      <c r="J4052">
        <v>4.6375011092377308E-2</v>
      </c>
      <c r="K4052">
        <v>70.234999999999999</v>
      </c>
      <c r="L4052">
        <v>3.7395509805661545E-2</v>
      </c>
      <c r="M4052" s="41">
        <v>0</v>
      </c>
      <c r="N4052" s="41">
        <v>0</v>
      </c>
    </row>
    <row r="4053" spans="1:14" x14ac:dyDescent="0.25">
      <c r="A4053">
        <v>7820120</v>
      </c>
      <c r="B4053" t="s">
        <v>28</v>
      </c>
      <c r="C4053" t="s">
        <v>4</v>
      </c>
      <c r="D4053" t="s">
        <v>886</v>
      </c>
      <c r="E4053" t="s">
        <v>887</v>
      </c>
      <c r="F4053">
        <v>7.0991214837163902E-4</v>
      </c>
      <c r="G4053">
        <v>23.1</v>
      </c>
      <c r="H4053">
        <v>1.6398970627384862E-2</v>
      </c>
      <c r="I4053">
        <v>59.7</v>
      </c>
      <c r="J4053">
        <v>4.2381755257786854E-2</v>
      </c>
      <c r="K4053">
        <v>48.54</v>
      </c>
      <c r="L4053">
        <v>3.4459135681959359E-2</v>
      </c>
      <c r="M4053" s="41">
        <v>-6.2505699694156647E-2</v>
      </c>
      <c r="N4053" s="41">
        <v>-4.4373555555351245E-5</v>
      </c>
    </row>
    <row r="4054" spans="1:14" x14ac:dyDescent="0.25">
      <c r="A4054">
        <v>7820120</v>
      </c>
      <c r="B4054" t="s">
        <v>28</v>
      </c>
      <c r="C4054" t="s">
        <v>4</v>
      </c>
      <c r="D4054" t="s">
        <v>2025</v>
      </c>
      <c r="E4054" t="s">
        <v>2026</v>
      </c>
      <c r="F4054">
        <v>1.7747803709290975E-4</v>
      </c>
      <c r="G4054">
        <v>33.299999999999997</v>
      </c>
      <c r="H4054">
        <v>5.9100186351938944E-3</v>
      </c>
      <c r="I4054">
        <v>79.400000000000006</v>
      </c>
      <c r="J4054">
        <v>1.4091756145177036E-2</v>
      </c>
      <c r="K4054">
        <v>61.505000000000003</v>
      </c>
      <c r="L4054">
        <v>1.0915786671399415E-2</v>
      </c>
      <c r="M4054" s="41">
        <v>1.5358486212790012E-2</v>
      </c>
      <c r="N4054" s="41">
        <v>2.7257939857644891E-6</v>
      </c>
    </row>
    <row r="4055" spans="1:14" x14ac:dyDescent="0.25">
      <c r="A4055">
        <v>7820120</v>
      </c>
      <c r="B4055" t="s">
        <v>28</v>
      </c>
      <c r="C4055" t="s">
        <v>4</v>
      </c>
      <c r="D4055" t="s">
        <v>888</v>
      </c>
      <c r="E4055" t="s">
        <v>1340</v>
      </c>
      <c r="F4055">
        <v>2.6621705563936461E-4</v>
      </c>
      <c r="G4055">
        <v>47.4</v>
      </c>
      <c r="H4055">
        <v>1.2618688437305882E-2</v>
      </c>
      <c r="I4055">
        <v>72.599999999999994</v>
      </c>
      <c r="J4055">
        <v>1.932735823941787E-2</v>
      </c>
      <c r="K4055">
        <v>62.489999999999995</v>
      </c>
      <c r="L4055">
        <v>1.6635903806903891E-2</v>
      </c>
      <c r="M4055" s="41" t="s">
        <v>99</v>
      </c>
      <c r="N4055" s="41" t="s">
        <v>99</v>
      </c>
    </row>
    <row r="4056" spans="1:14" x14ac:dyDescent="0.25">
      <c r="A4056">
        <v>7820120</v>
      </c>
      <c r="B4056" t="s">
        <v>28</v>
      </c>
      <c r="C4056" t="s">
        <v>4</v>
      </c>
      <c r="D4056" t="s">
        <v>888</v>
      </c>
      <c r="E4056" t="s">
        <v>1340</v>
      </c>
      <c r="F4056">
        <v>1.7747803709290975E-4</v>
      </c>
      <c r="G4056">
        <v>47.4</v>
      </c>
      <c r="H4056">
        <v>8.4124589582039219E-3</v>
      </c>
      <c r="I4056">
        <v>72.599999999999994</v>
      </c>
      <c r="J4056">
        <v>1.2884905492945247E-2</v>
      </c>
      <c r="K4056">
        <v>62.489999999999995</v>
      </c>
      <c r="L4056">
        <v>1.109060253793593E-2</v>
      </c>
      <c r="M4056" s="41" t="s">
        <v>99</v>
      </c>
      <c r="N4056" s="41" t="s">
        <v>99</v>
      </c>
    </row>
    <row r="4057" spans="1:14" x14ac:dyDescent="0.25">
      <c r="A4057">
        <v>7820120</v>
      </c>
      <c r="B4057" t="s">
        <v>28</v>
      </c>
      <c r="C4057" t="s">
        <v>4</v>
      </c>
      <c r="D4057" t="s">
        <v>888</v>
      </c>
      <c r="E4057" t="s">
        <v>1339</v>
      </c>
      <c r="F4057">
        <v>8.8739018546454877E-5</v>
      </c>
      <c r="G4057">
        <v>54.6</v>
      </c>
      <c r="H4057">
        <v>4.8451504126364366E-3</v>
      </c>
      <c r="I4057">
        <v>87.7</v>
      </c>
      <c r="J4057">
        <v>7.7824119265240931E-3</v>
      </c>
      <c r="K4057">
        <v>74.400000000000006</v>
      </c>
      <c r="L4057">
        <v>6.6021829798562437E-3</v>
      </c>
      <c r="M4057" s="41" t="s">
        <v>99</v>
      </c>
      <c r="N4057" s="41" t="s">
        <v>99</v>
      </c>
    </row>
    <row r="4058" spans="1:14" x14ac:dyDescent="0.25">
      <c r="A4058">
        <v>7820120</v>
      </c>
      <c r="B4058" t="s">
        <v>28</v>
      </c>
      <c r="C4058" t="s">
        <v>4</v>
      </c>
      <c r="D4058" t="s">
        <v>1341</v>
      </c>
      <c r="E4058" t="s">
        <v>2027</v>
      </c>
      <c r="F4058">
        <v>1.7747803709290975E-4</v>
      </c>
      <c r="G4058">
        <v>62.2</v>
      </c>
      <c r="H4058">
        <v>1.1039133907178988E-2</v>
      </c>
      <c r="I4058" t="s">
        <v>9</v>
      </c>
      <c r="J4058" t="s">
        <v>99</v>
      </c>
      <c r="K4058" t="s">
        <v>9</v>
      </c>
      <c r="L4058" t="s">
        <v>99</v>
      </c>
      <c r="M4058" s="41">
        <v>0</v>
      </c>
      <c r="N4058" s="41">
        <v>0</v>
      </c>
    </row>
    <row r="4059" spans="1:14" x14ac:dyDescent="0.25">
      <c r="A4059">
        <v>7820120</v>
      </c>
      <c r="B4059" t="s">
        <v>28</v>
      </c>
      <c r="C4059" t="s">
        <v>4</v>
      </c>
      <c r="D4059" t="s">
        <v>1341</v>
      </c>
      <c r="E4059" t="s">
        <v>1342</v>
      </c>
      <c r="F4059">
        <v>8.8739018546454877E-5</v>
      </c>
      <c r="G4059">
        <v>51.2</v>
      </c>
      <c r="H4059">
        <v>4.5434377495784896E-3</v>
      </c>
      <c r="I4059">
        <v>74.400000000000006</v>
      </c>
      <c r="J4059">
        <v>6.6021829798562437E-3</v>
      </c>
      <c r="K4059">
        <v>70.415000000000006</v>
      </c>
      <c r="L4059">
        <v>6.248557990948621E-3</v>
      </c>
      <c r="M4059" s="41">
        <v>-1.5672804787755013E-2</v>
      </c>
      <c r="N4059" s="41">
        <v>-1.3907893147355588E-6</v>
      </c>
    </row>
    <row r="4060" spans="1:14" x14ac:dyDescent="0.25">
      <c r="A4060">
        <v>7820120</v>
      </c>
      <c r="B4060" t="s">
        <v>28</v>
      </c>
      <c r="C4060" t="s">
        <v>4</v>
      </c>
      <c r="D4060" t="s">
        <v>1668</v>
      </c>
      <c r="E4060" t="s">
        <v>2028</v>
      </c>
      <c r="F4060">
        <v>2.6621705563936461E-4</v>
      </c>
      <c r="G4060">
        <v>51.1</v>
      </c>
      <c r="H4060">
        <v>1.3603691543171531E-2</v>
      </c>
      <c r="I4060">
        <v>68</v>
      </c>
      <c r="J4060">
        <v>1.8102759783476793E-2</v>
      </c>
      <c r="K4060">
        <v>59.744999999999997</v>
      </c>
      <c r="L4060">
        <v>1.5905137989173836E-2</v>
      </c>
      <c r="M4060" s="41">
        <v>-0.16625303030014038</v>
      </c>
      <c r="N4060" s="41">
        <v>-4.4259392217625441E-5</v>
      </c>
    </row>
    <row r="4061" spans="1:14" x14ac:dyDescent="0.25">
      <c r="A4061">
        <v>7820120</v>
      </c>
      <c r="B4061" t="s">
        <v>28</v>
      </c>
      <c r="C4061" t="s">
        <v>4</v>
      </c>
      <c r="D4061" t="s">
        <v>1343</v>
      </c>
      <c r="E4061" t="s">
        <v>1344</v>
      </c>
      <c r="F4061">
        <v>3.5495607418581951E-4</v>
      </c>
      <c r="G4061">
        <v>46.6</v>
      </c>
      <c r="H4061">
        <v>1.6540953057059191E-2</v>
      </c>
      <c r="I4061">
        <v>92.9</v>
      </c>
      <c r="J4061">
        <v>3.2975419291862637E-2</v>
      </c>
      <c r="K4061">
        <v>71.335000000000008</v>
      </c>
      <c r="L4061">
        <v>2.5320791552045436E-2</v>
      </c>
      <c r="M4061" s="41">
        <v>0.15023991465568542</v>
      </c>
      <c r="N4061" s="41">
        <v>5.3328570292194668E-5</v>
      </c>
    </row>
    <row r="4062" spans="1:14" x14ac:dyDescent="0.25">
      <c r="A4062">
        <v>7820120</v>
      </c>
      <c r="B4062" t="s">
        <v>28</v>
      </c>
      <c r="C4062" t="s">
        <v>4</v>
      </c>
      <c r="D4062" t="s">
        <v>891</v>
      </c>
      <c r="E4062" t="s">
        <v>2029</v>
      </c>
      <c r="F4062">
        <v>8.8739018546454877E-5</v>
      </c>
      <c r="G4062">
        <v>60.6</v>
      </c>
      <c r="H4062">
        <v>5.3775845239151659E-3</v>
      </c>
      <c r="I4062">
        <v>93.9</v>
      </c>
      <c r="J4062">
        <v>8.3325938415121127E-3</v>
      </c>
      <c r="K4062">
        <v>80.45</v>
      </c>
      <c r="L4062">
        <v>7.1390540420622952E-3</v>
      </c>
      <c r="M4062" s="41">
        <v>0.17495265603065491</v>
      </c>
      <c r="N4062" s="41">
        <v>1.5525126988255826E-5</v>
      </c>
    </row>
    <row r="4063" spans="1:14" x14ac:dyDescent="0.25">
      <c r="A4063">
        <v>7820120</v>
      </c>
      <c r="B4063" t="s">
        <v>28</v>
      </c>
      <c r="C4063" t="s">
        <v>4</v>
      </c>
      <c r="D4063" t="s">
        <v>891</v>
      </c>
      <c r="E4063" t="s">
        <v>1345</v>
      </c>
      <c r="F4063">
        <v>1.7747803709290975E-4</v>
      </c>
      <c r="G4063">
        <v>60.6</v>
      </c>
      <c r="H4063">
        <v>1.0755169047830332E-2</v>
      </c>
      <c r="I4063">
        <v>100</v>
      </c>
      <c r="J4063">
        <v>1.7747803709290976E-2</v>
      </c>
      <c r="K4063">
        <v>83.814999999999998</v>
      </c>
      <c r="L4063">
        <v>1.4875321678942231E-2</v>
      </c>
      <c r="M4063" s="41">
        <v>0</v>
      </c>
      <c r="N4063" s="41">
        <v>0</v>
      </c>
    </row>
    <row r="4064" spans="1:14" x14ac:dyDescent="0.25">
      <c r="A4064">
        <v>7820120</v>
      </c>
      <c r="B4064" t="s">
        <v>28</v>
      </c>
      <c r="C4064" t="s">
        <v>4</v>
      </c>
      <c r="D4064" t="s">
        <v>893</v>
      </c>
      <c r="E4064" t="s">
        <v>2030</v>
      </c>
      <c r="F4064">
        <v>8.8739018546454877E-5</v>
      </c>
      <c r="G4064">
        <v>65.3</v>
      </c>
      <c r="H4064">
        <v>5.7946579110835028E-3</v>
      </c>
      <c r="I4064">
        <v>71.099999999999994</v>
      </c>
      <c r="J4064">
        <v>6.309344218652941E-3</v>
      </c>
      <c r="K4064">
        <v>69.399999999999991</v>
      </c>
      <c r="L4064">
        <v>6.1584878871239679E-3</v>
      </c>
      <c r="M4064" s="41">
        <v>-0.12346849590539932</v>
      </c>
      <c r="N4064" s="41">
        <v>-1.0956473148052118E-5</v>
      </c>
    </row>
    <row r="4065" spans="1:14" x14ac:dyDescent="0.25">
      <c r="A4065">
        <v>7820120</v>
      </c>
      <c r="B4065" t="s">
        <v>28</v>
      </c>
      <c r="C4065" t="s">
        <v>4</v>
      </c>
      <c r="D4065" t="s">
        <v>893</v>
      </c>
      <c r="E4065" t="s">
        <v>2031</v>
      </c>
      <c r="F4065">
        <v>1.7747803709290975E-4</v>
      </c>
      <c r="G4065">
        <v>67</v>
      </c>
      <c r="H4065">
        <v>1.1891028485224954E-2</v>
      </c>
      <c r="I4065">
        <v>93</v>
      </c>
      <c r="J4065">
        <v>1.6505457449640607E-2</v>
      </c>
      <c r="K4065">
        <v>73.214999999999989</v>
      </c>
      <c r="L4065">
        <v>1.2994054485757385E-2</v>
      </c>
      <c r="M4065" s="41">
        <v>0.13753703236579895</v>
      </c>
      <c r="N4065" s="41">
        <v>2.4409802531865994E-5</v>
      </c>
    </row>
    <row r="4066" spans="1:14" x14ac:dyDescent="0.25">
      <c r="A4066">
        <v>7820120</v>
      </c>
      <c r="B4066" t="s">
        <v>28</v>
      </c>
      <c r="C4066" t="s">
        <v>4</v>
      </c>
      <c r="D4066" t="s">
        <v>893</v>
      </c>
      <c r="E4066" t="s">
        <v>2032</v>
      </c>
      <c r="F4066">
        <v>1.7747803709290975E-4</v>
      </c>
      <c r="G4066">
        <v>55.8</v>
      </c>
      <c r="H4066">
        <v>9.9032744697843643E-3</v>
      </c>
      <c r="I4066">
        <v>83.3</v>
      </c>
      <c r="J4066">
        <v>1.4783920489839382E-2</v>
      </c>
      <c r="K4066">
        <v>74.224999999999994</v>
      </c>
      <c r="L4066">
        <v>1.3173307303221226E-2</v>
      </c>
      <c r="M4066" s="41">
        <v>1.0116229765117168E-2</v>
      </c>
      <c r="N4066" s="41">
        <v>1.7954086014938625E-6</v>
      </c>
    </row>
    <row r="4067" spans="1:14" x14ac:dyDescent="0.25">
      <c r="A4067">
        <v>7820120</v>
      </c>
      <c r="B4067" t="s">
        <v>28</v>
      </c>
      <c r="C4067" t="s">
        <v>4</v>
      </c>
      <c r="D4067" t="s">
        <v>893</v>
      </c>
      <c r="E4067" t="s">
        <v>365</v>
      </c>
      <c r="F4067">
        <v>8.8739018546454877E-5</v>
      </c>
      <c r="G4067">
        <v>43.4</v>
      </c>
      <c r="H4067">
        <v>3.8512734049161415E-3</v>
      </c>
      <c r="I4067">
        <v>65.2</v>
      </c>
      <c r="J4067">
        <v>5.7857840092288585E-3</v>
      </c>
      <c r="K4067">
        <v>58.46</v>
      </c>
      <c r="L4067">
        <v>5.1876830242257518E-3</v>
      </c>
      <c r="M4067" s="41">
        <v>0.22319792211055756</v>
      </c>
      <c r="N4067" s="41">
        <v>1.9806364549698957E-5</v>
      </c>
    </row>
    <row r="4068" spans="1:14" x14ac:dyDescent="0.25">
      <c r="A4068">
        <v>7820120</v>
      </c>
      <c r="B4068" t="s">
        <v>28</v>
      </c>
      <c r="C4068" t="s">
        <v>4</v>
      </c>
      <c r="D4068" t="s">
        <v>896</v>
      </c>
      <c r="E4068" t="s">
        <v>1348</v>
      </c>
      <c r="F4068">
        <v>2.6621705563936461E-4</v>
      </c>
      <c r="G4068">
        <v>81.900000000000006</v>
      </c>
      <c r="H4068">
        <v>2.1803176856863962E-2</v>
      </c>
      <c r="I4068">
        <v>86.2</v>
      </c>
      <c r="J4068">
        <v>2.2947910196113228E-2</v>
      </c>
      <c r="K4068">
        <v>78.434999999999988</v>
      </c>
      <c r="L4068">
        <v>2.0880734759073559E-2</v>
      </c>
      <c r="M4068" s="41">
        <v>0</v>
      </c>
      <c r="N4068" s="41">
        <v>0</v>
      </c>
    </row>
    <row r="4069" spans="1:14" x14ac:dyDescent="0.25">
      <c r="A4069">
        <v>7820120</v>
      </c>
      <c r="B4069" t="s">
        <v>28</v>
      </c>
      <c r="C4069" t="s">
        <v>4</v>
      </c>
      <c r="D4069" t="s">
        <v>896</v>
      </c>
      <c r="E4069" t="s">
        <v>1349</v>
      </c>
      <c r="F4069">
        <v>3.5495607418581951E-4</v>
      </c>
      <c r="G4069">
        <v>71</v>
      </c>
      <c r="H4069">
        <v>2.5201881267193187E-2</v>
      </c>
      <c r="I4069">
        <v>68.400000000000006</v>
      </c>
      <c r="J4069">
        <v>2.4278995474310058E-2</v>
      </c>
      <c r="K4069">
        <v>67.75</v>
      </c>
      <c r="L4069">
        <v>2.4048274026089271E-2</v>
      </c>
      <c r="M4069" s="41">
        <v>-0.14233972132205963</v>
      </c>
      <c r="N4069" s="41">
        <v>-5.0524348681181875E-5</v>
      </c>
    </row>
    <row r="4070" spans="1:14" x14ac:dyDescent="0.25">
      <c r="A4070">
        <v>7820120</v>
      </c>
      <c r="B4070" t="s">
        <v>28</v>
      </c>
      <c r="C4070" t="s">
        <v>4</v>
      </c>
      <c r="D4070" t="s">
        <v>896</v>
      </c>
      <c r="E4070" t="s">
        <v>1350</v>
      </c>
      <c r="F4070">
        <v>2.6621705563936461E-4</v>
      </c>
      <c r="G4070">
        <v>80.2</v>
      </c>
      <c r="H4070">
        <v>2.1350607862277042E-2</v>
      </c>
      <c r="I4070">
        <v>98.6</v>
      </c>
      <c r="J4070">
        <v>2.624900168604135E-2</v>
      </c>
      <c r="K4070">
        <v>88.805000000000007</v>
      </c>
      <c r="L4070">
        <v>2.3641405626053776E-2</v>
      </c>
      <c r="M4070" s="41">
        <v>0.22223243117332458</v>
      </c>
      <c r="N4070" s="41">
        <v>5.916206349454022E-5</v>
      </c>
    </row>
    <row r="4071" spans="1:14" x14ac:dyDescent="0.25">
      <c r="A4071">
        <v>7820120</v>
      </c>
      <c r="B4071" t="s">
        <v>28</v>
      </c>
      <c r="C4071" t="s">
        <v>4</v>
      </c>
      <c r="D4071" t="s">
        <v>1811</v>
      </c>
      <c r="E4071" t="s">
        <v>2033</v>
      </c>
      <c r="F4071">
        <v>1.7747803709290975E-4</v>
      </c>
      <c r="G4071">
        <v>66.099999999999994</v>
      </c>
      <c r="H4071">
        <v>1.1731298251841334E-2</v>
      </c>
      <c r="I4071">
        <v>88.2</v>
      </c>
      <c r="J4071">
        <v>1.565356287159464E-2</v>
      </c>
      <c r="K4071">
        <v>76.569999999999993</v>
      </c>
      <c r="L4071">
        <v>1.3589493300204099E-2</v>
      </c>
      <c r="M4071" s="41">
        <v>4.7079030424356461E-2</v>
      </c>
      <c r="N4071" s="41">
        <v>8.3554939079521623E-6</v>
      </c>
    </row>
    <row r="4072" spans="1:14" x14ac:dyDescent="0.25">
      <c r="A4072">
        <v>7820120</v>
      </c>
      <c r="B4072" t="s">
        <v>28</v>
      </c>
      <c r="C4072" t="s">
        <v>4</v>
      </c>
      <c r="D4072" t="s">
        <v>1351</v>
      </c>
      <c r="E4072" t="s">
        <v>1352</v>
      </c>
      <c r="F4072">
        <v>1.7747803709290975E-4</v>
      </c>
      <c r="G4072">
        <v>60.1</v>
      </c>
      <c r="H4072">
        <v>1.0666430029283877E-2</v>
      </c>
      <c r="I4072">
        <v>69.8</v>
      </c>
      <c r="J4072">
        <v>1.2387966989085101E-2</v>
      </c>
      <c r="K4072">
        <v>68.884999999999991</v>
      </c>
      <c r="L4072">
        <v>1.2225574585145086E-2</v>
      </c>
      <c r="M4072" s="41">
        <v>-9.0671934187412262E-2</v>
      </c>
      <c r="N4072" s="41">
        <v>-1.6092276898999424E-5</v>
      </c>
    </row>
    <row r="4073" spans="1:14" x14ac:dyDescent="0.25">
      <c r="A4073">
        <v>7820120</v>
      </c>
      <c r="B4073" t="s">
        <v>28</v>
      </c>
      <c r="C4073" t="s">
        <v>4</v>
      </c>
      <c r="D4073" t="s">
        <v>898</v>
      </c>
      <c r="E4073" t="s">
        <v>2034</v>
      </c>
      <c r="F4073">
        <v>8.8739018546454877E-5</v>
      </c>
      <c r="G4073">
        <v>46.6</v>
      </c>
      <c r="H4073">
        <v>4.1352382642647978E-3</v>
      </c>
      <c r="I4073">
        <v>93.1</v>
      </c>
      <c r="J4073">
        <v>8.2616026266749479E-3</v>
      </c>
      <c r="K4073">
        <v>77.144999999999996</v>
      </c>
      <c r="L4073">
        <v>6.8457715857662615E-3</v>
      </c>
      <c r="M4073" s="41">
        <v>0.12930263578891754</v>
      </c>
      <c r="N4073" s="41">
        <v>1.1474188995378254E-5</v>
      </c>
    </row>
    <row r="4074" spans="1:14" x14ac:dyDescent="0.25">
      <c r="A4074">
        <v>7820120</v>
      </c>
      <c r="B4074" t="s">
        <v>28</v>
      </c>
      <c r="C4074" t="s">
        <v>4</v>
      </c>
      <c r="D4074" t="s">
        <v>898</v>
      </c>
      <c r="E4074" t="s">
        <v>924</v>
      </c>
      <c r="F4074">
        <v>8.8739018546454877E-5</v>
      </c>
      <c r="G4074">
        <v>48.5</v>
      </c>
      <c r="H4074">
        <v>4.3038423995030613E-3</v>
      </c>
      <c r="I4074">
        <v>85.8</v>
      </c>
      <c r="J4074">
        <v>7.6138077912858279E-3</v>
      </c>
      <c r="K4074">
        <v>67.819999999999993</v>
      </c>
      <c r="L4074">
        <v>6.0182802378205688E-3</v>
      </c>
      <c r="M4074" s="41">
        <v>-2.3888776078820229E-2</v>
      </c>
      <c r="N4074" s="41">
        <v>-2.1198665435105361E-6</v>
      </c>
    </row>
    <row r="4075" spans="1:14" x14ac:dyDescent="0.25">
      <c r="A4075">
        <v>7820120</v>
      </c>
      <c r="B4075" t="s">
        <v>28</v>
      </c>
      <c r="C4075" t="s">
        <v>4</v>
      </c>
      <c r="D4075" t="s">
        <v>898</v>
      </c>
      <c r="E4075" t="s">
        <v>2035</v>
      </c>
      <c r="F4075">
        <v>8.8739018546454877E-5</v>
      </c>
      <c r="G4075">
        <v>46.6</v>
      </c>
      <c r="H4075">
        <v>4.1352382642647978E-3</v>
      </c>
      <c r="I4075">
        <v>79.5</v>
      </c>
      <c r="J4075">
        <v>7.054751974443163E-3</v>
      </c>
      <c r="K4075">
        <v>69.66</v>
      </c>
      <c r="L4075">
        <v>6.1815600319460465E-3</v>
      </c>
      <c r="M4075" s="41">
        <v>-4.3208342045545578E-2</v>
      </c>
      <c r="N4075" s="41">
        <v>-3.8342658661412355E-6</v>
      </c>
    </row>
    <row r="4076" spans="1:14" x14ac:dyDescent="0.25">
      <c r="A4076">
        <v>7820120</v>
      </c>
      <c r="B4076" t="s">
        <v>28</v>
      </c>
      <c r="C4076" t="s">
        <v>4</v>
      </c>
      <c r="D4076" t="s">
        <v>898</v>
      </c>
      <c r="E4076" t="s">
        <v>1353</v>
      </c>
      <c r="F4076">
        <v>4.4369509273227436E-4</v>
      </c>
      <c r="G4076">
        <v>54</v>
      </c>
      <c r="H4076">
        <v>2.3959535007542814E-2</v>
      </c>
      <c r="I4076">
        <v>91.9</v>
      </c>
      <c r="J4076">
        <v>4.0775579022096019E-2</v>
      </c>
      <c r="K4076">
        <v>75.539999999999992</v>
      </c>
      <c r="L4076">
        <v>3.3516727304996004E-2</v>
      </c>
      <c r="M4076" s="41">
        <v>9.1681137681007385E-2</v>
      </c>
      <c r="N4076" s="41">
        <v>4.0678470885174988E-5</v>
      </c>
    </row>
    <row r="4077" spans="1:14" x14ac:dyDescent="0.25">
      <c r="A4077">
        <v>7820120</v>
      </c>
      <c r="B4077" t="s">
        <v>28</v>
      </c>
      <c r="C4077" t="s">
        <v>4</v>
      </c>
      <c r="D4077" t="s">
        <v>898</v>
      </c>
      <c r="E4077" t="s">
        <v>1354</v>
      </c>
      <c r="F4077">
        <v>8.8739018546454877E-5</v>
      </c>
      <c r="G4077">
        <v>90.2</v>
      </c>
      <c r="H4077">
        <v>8.0042594728902301E-3</v>
      </c>
      <c r="I4077">
        <v>86.2</v>
      </c>
      <c r="J4077">
        <v>7.6493033987044103E-3</v>
      </c>
      <c r="K4077">
        <v>90.169999999999987</v>
      </c>
      <c r="L4077">
        <v>8.001597302333836E-3</v>
      </c>
      <c r="M4077" s="41">
        <v>-1.4115395955741405E-2</v>
      </c>
      <c r="N4077" s="41">
        <v>-1.2525863835070908E-6</v>
      </c>
    </row>
    <row r="4078" spans="1:14" x14ac:dyDescent="0.25">
      <c r="A4078">
        <v>7820120</v>
      </c>
      <c r="B4078" t="s">
        <v>28</v>
      </c>
      <c r="C4078" t="s">
        <v>4</v>
      </c>
      <c r="D4078" t="s">
        <v>898</v>
      </c>
      <c r="E4078" t="s">
        <v>1355</v>
      </c>
      <c r="F4078">
        <v>4.4369509273227436E-4</v>
      </c>
      <c r="G4078">
        <v>60.1</v>
      </c>
      <c r="H4078">
        <v>2.6666075073209689E-2</v>
      </c>
      <c r="I4078">
        <v>96</v>
      </c>
      <c r="J4078">
        <v>4.2594728902298339E-2</v>
      </c>
      <c r="K4078">
        <v>82.3</v>
      </c>
      <c r="L4078">
        <v>3.6516106131866177E-2</v>
      </c>
      <c r="M4078" s="41">
        <v>0.15828521549701691</v>
      </c>
      <c r="N4078" s="41">
        <v>7.0230373368096948E-5</v>
      </c>
    </row>
    <row r="4079" spans="1:14" x14ac:dyDescent="0.25">
      <c r="A4079">
        <v>7820120</v>
      </c>
      <c r="B4079" t="s">
        <v>28</v>
      </c>
      <c r="C4079" t="s">
        <v>4</v>
      </c>
      <c r="D4079" t="s">
        <v>898</v>
      </c>
      <c r="E4079" t="s">
        <v>2036</v>
      </c>
      <c r="F4079">
        <v>3.5495607418581951E-4</v>
      </c>
      <c r="G4079">
        <v>71.8</v>
      </c>
      <c r="H4079">
        <v>2.5485846126541839E-2</v>
      </c>
      <c r="I4079">
        <v>83.9</v>
      </c>
      <c r="J4079">
        <v>2.9780814624190258E-2</v>
      </c>
      <c r="K4079">
        <v>74.02</v>
      </c>
      <c r="L4079">
        <v>2.6273848611234357E-2</v>
      </c>
      <c r="M4079" s="41">
        <v>3.3638037741184235E-2</v>
      </c>
      <c r="N4079" s="41">
        <v>1.1940025819925188E-5</v>
      </c>
    </row>
    <row r="4080" spans="1:14" x14ac:dyDescent="0.25">
      <c r="A4080">
        <v>7820120</v>
      </c>
      <c r="B4080" t="s">
        <v>28</v>
      </c>
      <c r="C4080" t="s">
        <v>4</v>
      </c>
      <c r="D4080" t="s">
        <v>898</v>
      </c>
      <c r="E4080" t="s">
        <v>2037</v>
      </c>
      <c r="F4080">
        <v>1.7747803709290975E-4</v>
      </c>
      <c r="G4080">
        <v>59.5</v>
      </c>
      <c r="H4080">
        <v>1.0559943207028131E-2</v>
      </c>
      <c r="I4080">
        <v>100</v>
      </c>
      <c r="J4080">
        <v>1.7747803709290976E-2</v>
      </c>
      <c r="K4080">
        <v>80.784999999999997</v>
      </c>
      <c r="L4080">
        <v>1.4337563226550713E-2</v>
      </c>
      <c r="M4080" s="41">
        <v>0.25594437122344971</v>
      </c>
      <c r="N4080" s="41">
        <v>4.542450460971687E-5</v>
      </c>
    </row>
    <row r="4081" spans="1:14" x14ac:dyDescent="0.25">
      <c r="A4081">
        <v>7820120</v>
      </c>
      <c r="B4081" t="s">
        <v>28</v>
      </c>
      <c r="C4081" t="s">
        <v>4</v>
      </c>
      <c r="D4081" t="s">
        <v>900</v>
      </c>
      <c r="E4081" t="s">
        <v>1357</v>
      </c>
      <c r="F4081">
        <v>3.5495607418581951E-4</v>
      </c>
      <c r="G4081">
        <v>44.5</v>
      </c>
      <c r="H4081">
        <v>1.5795545301268969E-2</v>
      </c>
      <c r="I4081">
        <v>81.8</v>
      </c>
      <c r="J4081">
        <v>2.9035406868400036E-2</v>
      </c>
      <c r="K4081">
        <v>62.449999999999996</v>
      </c>
      <c r="L4081">
        <v>2.2167006832904426E-2</v>
      </c>
      <c r="M4081" s="41">
        <v>4.2429506778717041E-2</v>
      </c>
      <c r="N4081" s="41">
        <v>1.5060611155814017E-5</v>
      </c>
    </row>
    <row r="4082" spans="1:14" x14ac:dyDescent="0.25">
      <c r="A4082">
        <v>7820120</v>
      </c>
      <c r="B4082" t="s">
        <v>28</v>
      </c>
      <c r="C4082" t="s">
        <v>4</v>
      </c>
      <c r="D4082" t="s">
        <v>109</v>
      </c>
      <c r="E4082" t="s">
        <v>110</v>
      </c>
      <c r="F4082">
        <v>1.0648682225574584E-3</v>
      </c>
      <c r="G4082">
        <v>56.2</v>
      </c>
      <c r="H4082">
        <v>5.9845594107729168E-2</v>
      </c>
      <c r="I4082">
        <v>88.6</v>
      </c>
      <c r="J4082">
        <v>9.4347324518590805E-2</v>
      </c>
      <c r="K4082">
        <v>76.984999999999985</v>
      </c>
      <c r="L4082">
        <v>8.1978880113585922E-2</v>
      </c>
      <c r="M4082" s="41">
        <v>4.1113469749689102E-2</v>
      </c>
      <c r="N4082" s="41">
        <v>4.3780427455521267E-5</v>
      </c>
    </row>
    <row r="4083" spans="1:14" x14ac:dyDescent="0.25">
      <c r="A4083">
        <v>7820120</v>
      </c>
      <c r="B4083" t="s">
        <v>28</v>
      </c>
      <c r="C4083" t="s">
        <v>4</v>
      </c>
      <c r="D4083" t="s">
        <v>1358</v>
      </c>
      <c r="E4083" t="s">
        <v>1359</v>
      </c>
      <c r="F4083">
        <v>2.6621705563936461E-4</v>
      </c>
      <c r="G4083">
        <v>70.2</v>
      </c>
      <c r="H4083">
        <v>1.8688437305883397E-2</v>
      </c>
      <c r="I4083">
        <v>89.7</v>
      </c>
      <c r="J4083">
        <v>2.3879669890851007E-2</v>
      </c>
      <c r="K4083">
        <v>78.489999999999995</v>
      </c>
      <c r="L4083">
        <v>2.0895376697133726E-2</v>
      </c>
      <c r="M4083" s="41">
        <v>2.113628201186657E-2</v>
      </c>
      <c r="N4083" s="41">
        <v>5.6268387643623841E-6</v>
      </c>
    </row>
    <row r="4084" spans="1:14" x14ac:dyDescent="0.25">
      <c r="A4084">
        <v>7820120</v>
      </c>
      <c r="B4084" t="s">
        <v>28</v>
      </c>
      <c r="C4084" t="s">
        <v>4</v>
      </c>
      <c r="D4084" t="s">
        <v>1358</v>
      </c>
      <c r="E4084" t="s">
        <v>1360</v>
      </c>
      <c r="F4084">
        <v>1.7747803709290975E-4</v>
      </c>
      <c r="G4084">
        <v>69.2</v>
      </c>
      <c r="H4084">
        <v>1.2281480166829355E-2</v>
      </c>
      <c r="I4084" t="s">
        <v>8</v>
      </c>
      <c r="J4084" t="s">
        <v>99</v>
      </c>
      <c r="K4084" t="s">
        <v>9</v>
      </c>
      <c r="L4084" t="s">
        <v>99</v>
      </c>
      <c r="M4084" s="41">
        <v>0</v>
      </c>
      <c r="N4084" s="41">
        <v>0</v>
      </c>
    </row>
    <row r="4085" spans="1:14" x14ac:dyDescent="0.25">
      <c r="A4085">
        <v>7820120</v>
      </c>
      <c r="B4085" t="s">
        <v>28</v>
      </c>
      <c r="C4085" t="s">
        <v>4</v>
      </c>
      <c r="D4085" t="s">
        <v>111</v>
      </c>
      <c r="E4085" t="s">
        <v>112</v>
      </c>
      <c r="F4085">
        <v>4.4369509273227436E-4</v>
      </c>
      <c r="G4085">
        <v>54.2</v>
      </c>
      <c r="H4085">
        <v>2.4048274026089271E-2</v>
      </c>
      <c r="I4085">
        <v>87.6</v>
      </c>
      <c r="J4085">
        <v>3.8867690123347232E-2</v>
      </c>
      <c r="K4085">
        <v>69.08</v>
      </c>
      <c r="L4085">
        <v>3.065045700594551E-2</v>
      </c>
      <c r="M4085" s="41">
        <v>4.1172970086336136E-2</v>
      </c>
      <c r="N4085" s="41">
        <v>1.8268244780520071E-5</v>
      </c>
    </row>
    <row r="4086" spans="1:14" x14ac:dyDescent="0.25">
      <c r="A4086">
        <v>7820120</v>
      </c>
      <c r="B4086" t="s">
        <v>28</v>
      </c>
      <c r="C4086" t="s">
        <v>4</v>
      </c>
      <c r="D4086" t="s">
        <v>111</v>
      </c>
      <c r="E4086" t="s">
        <v>113</v>
      </c>
      <c r="F4086">
        <v>3.5495607418581951E-4</v>
      </c>
      <c r="G4086">
        <v>52.6</v>
      </c>
      <c r="H4086">
        <v>1.8670689502174105E-2</v>
      </c>
      <c r="I4086" t="s">
        <v>8</v>
      </c>
      <c r="J4086" t="s">
        <v>99</v>
      </c>
      <c r="K4086" t="s">
        <v>9</v>
      </c>
      <c r="L4086" t="s">
        <v>99</v>
      </c>
      <c r="M4086" s="41">
        <v>0</v>
      </c>
      <c r="N4086" s="41">
        <v>0</v>
      </c>
    </row>
    <row r="4087" spans="1:14" x14ac:dyDescent="0.25">
      <c r="A4087">
        <v>7820120</v>
      </c>
      <c r="B4087" t="s">
        <v>28</v>
      </c>
      <c r="C4087" t="s">
        <v>4</v>
      </c>
      <c r="D4087" t="s">
        <v>903</v>
      </c>
      <c r="E4087" t="s">
        <v>1361</v>
      </c>
      <c r="F4087">
        <v>8.8739018546454877E-5</v>
      </c>
      <c r="G4087">
        <v>40.200000000000003</v>
      </c>
      <c r="H4087">
        <v>3.5673085455674865E-3</v>
      </c>
      <c r="I4087">
        <v>78.8</v>
      </c>
      <c r="J4087">
        <v>6.9926346614606442E-3</v>
      </c>
      <c r="K4087">
        <v>66.72</v>
      </c>
      <c r="L4087">
        <v>5.9206673174194693E-3</v>
      </c>
      <c r="M4087" s="41">
        <v>-3.2420404255390167E-2</v>
      </c>
      <c r="N4087" s="41">
        <v>-2.8769548545026328E-6</v>
      </c>
    </row>
    <row r="4088" spans="1:14" x14ac:dyDescent="0.25">
      <c r="A4088">
        <v>7820120</v>
      </c>
      <c r="B4088" t="s">
        <v>28</v>
      </c>
      <c r="C4088" t="s">
        <v>4</v>
      </c>
      <c r="D4088" t="s">
        <v>903</v>
      </c>
      <c r="E4088" t="s">
        <v>1362</v>
      </c>
      <c r="F4088">
        <v>8.8739018546454877E-5</v>
      </c>
      <c r="G4088">
        <v>39.200000000000003</v>
      </c>
      <c r="H4088">
        <v>3.4785695270210313E-3</v>
      </c>
      <c r="I4088">
        <v>76.5</v>
      </c>
      <c r="J4088">
        <v>6.7885349188037984E-3</v>
      </c>
      <c r="K4088">
        <v>68.155000000000001</v>
      </c>
      <c r="L4088">
        <v>6.048007809033632E-3</v>
      </c>
      <c r="M4088" s="41">
        <v>-8.8189274072647095E-2</v>
      </c>
      <c r="N4088" s="41">
        <v>-7.8258296275310233E-6</v>
      </c>
    </row>
    <row r="4089" spans="1:14" x14ac:dyDescent="0.25">
      <c r="A4089">
        <v>7820120</v>
      </c>
      <c r="B4089" t="s">
        <v>28</v>
      </c>
      <c r="C4089" t="s">
        <v>4</v>
      </c>
      <c r="D4089" t="s">
        <v>903</v>
      </c>
      <c r="E4089" t="s">
        <v>1363</v>
      </c>
      <c r="F4089">
        <v>5.3243411127872921E-4</v>
      </c>
      <c r="G4089">
        <v>45.1</v>
      </c>
      <c r="H4089">
        <v>2.4012778418670687E-2</v>
      </c>
      <c r="I4089">
        <v>75.900000000000006</v>
      </c>
      <c r="J4089">
        <v>4.0411749046055552E-2</v>
      </c>
      <c r="K4089">
        <v>60.51</v>
      </c>
      <c r="L4089">
        <v>3.2217588073475904E-2</v>
      </c>
      <c r="M4089" s="41">
        <v>-8.0330051481723785E-2</v>
      </c>
      <c r="N4089" s="41">
        <v>-4.2770459569646165E-5</v>
      </c>
    </row>
    <row r="4090" spans="1:14" x14ac:dyDescent="0.25">
      <c r="A4090">
        <v>7820120</v>
      </c>
      <c r="B4090" t="s">
        <v>28</v>
      </c>
      <c r="C4090" t="s">
        <v>4</v>
      </c>
      <c r="D4090" t="s">
        <v>903</v>
      </c>
      <c r="E4090" t="s">
        <v>1364</v>
      </c>
      <c r="F4090">
        <v>9.7612920401100368E-4</v>
      </c>
      <c r="G4090">
        <v>45.9</v>
      </c>
      <c r="H4090">
        <v>4.480433046410507E-2</v>
      </c>
      <c r="I4090">
        <v>83.6</v>
      </c>
      <c r="J4090">
        <v>8.16044014553199E-2</v>
      </c>
      <c r="K4090">
        <v>59.61999999999999</v>
      </c>
      <c r="L4090">
        <v>5.8196823143136032E-2</v>
      </c>
      <c r="M4090" s="41">
        <v>-2.8275474905967712E-2</v>
      </c>
      <c r="N4090" s="41">
        <v>-2.7600516812995374E-5</v>
      </c>
    </row>
    <row r="4091" spans="1:14" x14ac:dyDescent="0.25">
      <c r="A4091">
        <v>7820120</v>
      </c>
      <c r="B4091" t="s">
        <v>28</v>
      </c>
      <c r="C4091" t="s">
        <v>4</v>
      </c>
      <c r="D4091" t="s">
        <v>903</v>
      </c>
      <c r="E4091" t="s">
        <v>1365</v>
      </c>
      <c r="F4091">
        <v>7.9865116691809387E-4</v>
      </c>
      <c r="G4091">
        <v>36.4</v>
      </c>
      <c r="H4091">
        <v>2.9070902475818616E-2</v>
      </c>
      <c r="I4091">
        <v>68.8</v>
      </c>
      <c r="J4091">
        <v>5.4947200283964853E-2</v>
      </c>
      <c r="K4091">
        <v>60.39</v>
      </c>
      <c r="L4091">
        <v>4.8230543970183691E-2</v>
      </c>
      <c r="M4091" s="41">
        <v>-0.11230070888996124</v>
      </c>
      <c r="N4091" s="41">
        <v>-8.9689092200696704E-5</v>
      </c>
    </row>
    <row r="4092" spans="1:14" x14ac:dyDescent="0.25">
      <c r="A4092">
        <v>7820120</v>
      </c>
      <c r="B4092" t="s">
        <v>28</v>
      </c>
      <c r="C4092" t="s">
        <v>4</v>
      </c>
      <c r="D4092" t="s">
        <v>1366</v>
      </c>
      <c r="E4092" t="s">
        <v>1367</v>
      </c>
      <c r="F4092">
        <v>2.6621705563936461E-4</v>
      </c>
      <c r="G4092">
        <v>40.799999999999997</v>
      </c>
      <c r="H4092">
        <v>1.0861655870086076E-2</v>
      </c>
      <c r="I4092" t="s">
        <v>8</v>
      </c>
      <c r="J4092" t="s">
        <v>99</v>
      </c>
      <c r="K4092" t="s">
        <v>9</v>
      </c>
      <c r="L4092" t="s">
        <v>99</v>
      </c>
      <c r="M4092" s="41">
        <v>0</v>
      </c>
      <c r="N4092" s="41">
        <v>0</v>
      </c>
    </row>
    <row r="4093" spans="1:14" x14ac:dyDescent="0.25">
      <c r="A4093">
        <v>7820120</v>
      </c>
      <c r="B4093" t="s">
        <v>28</v>
      </c>
      <c r="C4093" t="s">
        <v>4</v>
      </c>
      <c r="D4093" t="s">
        <v>1366</v>
      </c>
      <c r="E4093" t="s">
        <v>2038</v>
      </c>
      <c r="F4093">
        <v>5.3243411127872921E-4</v>
      </c>
      <c r="G4093">
        <v>47.5</v>
      </c>
      <c r="H4093">
        <v>2.5290620285739637E-2</v>
      </c>
      <c r="I4093">
        <v>78.599999999999994</v>
      </c>
      <c r="J4093">
        <v>4.1849321146508113E-2</v>
      </c>
      <c r="K4093">
        <v>58.664999999999999</v>
      </c>
      <c r="L4093">
        <v>3.1235247138166649E-2</v>
      </c>
      <c r="M4093" s="41">
        <v>-9.184747189283371E-2</v>
      </c>
      <c r="N4093" s="41">
        <v>-4.8902727070458974E-5</v>
      </c>
    </row>
    <row r="4094" spans="1:14" x14ac:dyDescent="0.25">
      <c r="A4094">
        <v>7820120</v>
      </c>
      <c r="B4094" t="s">
        <v>28</v>
      </c>
      <c r="C4094" t="s">
        <v>4</v>
      </c>
      <c r="D4094" t="s">
        <v>906</v>
      </c>
      <c r="E4094" t="s">
        <v>2039</v>
      </c>
      <c r="F4094">
        <v>8.8739018546454877E-5</v>
      </c>
      <c r="G4094">
        <v>76.5</v>
      </c>
      <c r="H4094">
        <v>6.7885349188037984E-3</v>
      </c>
      <c r="I4094">
        <v>94</v>
      </c>
      <c r="J4094">
        <v>8.3414677433667588E-3</v>
      </c>
      <c r="K4094">
        <v>87.89</v>
      </c>
      <c r="L4094">
        <v>7.799272340047919E-3</v>
      </c>
      <c r="M4094" s="41">
        <v>0.11098623275756836</v>
      </c>
      <c r="N4094" s="41">
        <v>9.8488093670750169E-6</v>
      </c>
    </row>
    <row r="4095" spans="1:14" x14ac:dyDescent="0.25">
      <c r="A4095">
        <v>7820120</v>
      </c>
      <c r="B4095" t="s">
        <v>28</v>
      </c>
      <c r="C4095" t="s">
        <v>4</v>
      </c>
      <c r="D4095" t="s">
        <v>906</v>
      </c>
      <c r="E4095" t="s">
        <v>1368</v>
      </c>
      <c r="F4095">
        <v>8.8739018546454877E-5</v>
      </c>
      <c r="G4095">
        <v>54.7</v>
      </c>
      <c r="H4095">
        <v>4.8540243144910818E-3</v>
      </c>
      <c r="I4095">
        <v>89.8</v>
      </c>
      <c r="J4095">
        <v>7.9687638654716477E-3</v>
      </c>
      <c r="K4095">
        <v>65.314999999999998</v>
      </c>
      <c r="L4095">
        <v>5.7959889963616999E-3</v>
      </c>
      <c r="M4095" s="41">
        <v>8.2572437822818756E-2</v>
      </c>
      <c r="N4095" s="41">
        <v>7.3273970913851061E-6</v>
      </c>
    </row>
    <row r="4096" spans="1:14" x14ac:dyDescent="0.25">
      <c r="A4096">
        <v>7820120</v>
      </c>
      <c r="B4096" t="s">
        <v>28</v>
      </c>
      <c r="C4096" t="s">
        <v>4</v>
      </c>
      <c r="D4096" t="s">
        <v>906</v>
      </c>
      <c r="E4096" t="s">
        <v>2040</v>
      </c>
      <c r="F4096">
        <v>8.8739018546454877E-5</v>
      </c>
      <c r="G4096">
        <v>100</v>
      </c>
      <c r="H4096">
        <v>8.8739018546454881E-3</v>
      </c>
      <c r="I4096">
        <v>98.2</v>
      </c>
      <c r="J4096">
        <v>8.7141716212618698E-3</v>
      </c>
      <c r="K4096">
        <v>97.42</v>
      </c>
      <c r="L4096">
        <v>8.6449551867956338E-3</v>
      </c>
      <c r="M4096" s="41">
        <v>0.27707824110984802</v>
      </c>
      <c r="N4096" s="41">
        <v>2.45876511766659E-5</v>
      </c>
    </row>
    <row r="4097" spans="1:14" x14ac:dyDescent="0.25">
      <c r="A4097">
        <v>7820120</v>
      </c>
      <c r="B4097" t="s">
        <v>28</v>
      </c>
      <c r="C4097" t="s">
        <v>4</v>
      </c>
      <c r="D4097" t="s">
        <v>906</v>
      </c>
      <c r="E4097" t="s">
        <v>2041</v>
      </c>
      <c r="F4097">
        <v>8.8739018546454877E-5</v>
      </c>
      <c r="G4097">
        <v>52.3</v>
      </c>
      <c r="H4097">
        <v>4.6410506699795899E-3</v>
      </c>
      <c r="I4097">
        <v>93</v>
      </c>
      <c r="J4097">
        <v>8.2527287248203036E-3</v>
      </c>
      <c r="K4097">
        <v>78.56</v>
      </c>
      <c r="L4097">
        <v>6.9713372970094953E-3</v>
      </c>
      <c r="M4097" s="41">
        <v>8.4990084171295166E-2</v>
      </c>
      <c r="N4097" s="41">
        <v>7.5419366555413229E-6</v>
      </c>
    </row>
    <row r="4098" spans="1:14" x14ac:dyDescent="0.25">
      <c r="A4098">
        <v>7820120</v>
      </c>
      <c r="B4098" t="s">
        <v>28</v>
      </c>
      <c r="C4098" t="s">
        <v>4</v>
      </c>
      <c r="D4098" t="s">
        <v>906</v>
      </c>
      <c r="E4098" t="s">
        <v>1369</v>
      </c>
      <c r="F4098">
        <v>2.6621705563936461E-4</v>
      </c>
      <c r="G4098">
        <v>48.8</v>
      </c>
      <c r="H4098">
        <v>1.2991392315200991E-2</v>
      </c>
      <c r="I4098">
        <v>100</v>
      </c>
      <c r="J4098">
        <v>2.6621705563936459E-2</v>
      </c>
      <c r="K4098">
        <v>79.72</v>
      </c>
      <c r="L4098">
        <v>2.1222823675570147E-2</v>
      </c>
      <c r="M4098" s="41">
        <v>0.17908211052417755</v>
      </c>
      <c r="N4098" s="41">
        <v>4.7674712181429814E-5</v>
      </c>
    </row>
    <row r="4099" spans="1:14" x14ac:dyDescent="0.25">
      <c r="A4099">
        <v>7820120</v>
      </c>
      <c r="B4099" t="s">
        <v>28</v>
      </c>
      <c r="C4099" t="s">
        <v>4</v>
      </c>
      <c r="D4099" t="s">
        <v>906</v>
      </c>
      <c r="E4099" t="s">
        <v>1196</v>
      </c>
      <c r="F4099">
        <v>8.8739018546454877E-5</v>
      </c>
      <c r="G4099">
        <v>58.6</v>
      </c>
      <c r="H4099">
        <v>5.2001064868222556E-3</v>
      </c>
      <c r="I4099">
        <v>81.3</v>
      </c>
      <c r="J4099">
        <v>7.2144822078267813E-3</v>
      </c>
      <c r="K4099">
        <v>76.11</v>
      </c>
      <c r="L4099">
        <v>6.7539267015706804E-3</v>
      </c>
      <c r="M4099" s="41">
        <v>-0.16824403405189514</v>
      </c>
      <c r="N4099" s="41">
        <v>-1.4929810458061509E-5</v>
      </c>
    </row>
    <row r="4100" spans="1:14" x14ac:dyDescent="0.25">
      <c r="A4100">
        <v>7820120</v>
      </c>
      <c r="B4100" t="s">
        <v>28</v>
      </c>
      <c r="C4100" t="s">
        <v>4</v>
      </c>
      <c r="D4100" t="s">
        <v>906</v>
      </c>
      <c r="E4100" t="s">
        <v>2042</v>
      </c>
      <c r="F4100">
        <v>7.0991214837163902E-4</v>
      </c>
      <c r="G4100">
        <v>52.2</v>
      </c>
      <c r="H4100">
        <v>3.7057414144999558E-2</v>
      </c>
      <c r="I4100">
        <v>81.8</v>
      </c>
      <c r="J4100">
        <v>5.8070813736800071E-2</v>
      </c>
      <c r="K4100">
        <v>64.19</v>
      </c>
      <c r="L4100">
        <v>4.5569260803975505E-2</v>
      </c>
      <c r="M4100" s="41">
        <v>3.8182869553565979E-2</v>
      </c>
      <c r="N4100" s="41">
        <v>2.7106482955766068E-5</v>
      </c>
    </row>
    <row r="4101" spans="1:14" x14ac:dyDescent="0.25">
      <c r="A4101">
        <v>7820120</v>
      </c>
      <c r="B4101" t="s">
        <v>28</v>
      </c>
      <c r="C4101" t="s">
        <v>4</v>
      </c>
      <c r="D4101" t="s">
        <v>906</v>
      </c>
      <c r="E4101" t="s">
        <v>1818</v>
      </c>
      <c r="F4101">
        <v>2.6621705563936461E-4</v>
      </c>
      <c r="G4101">
        <v>59.3</v>
      </c>
      <c r="H4101">
        <v>1.578667139941432E-2</v>
      </c>
      <c r="I4101">
        <v>85.5</v>
      </c>
      <c r="J4101">
        <v>2.2761558257165675E-2</v>
      </c>
      <c r="K4101">
        <v>76.365000000000009</v>
      </c>
      <c r="L4101">
        <v>2.0329665453900081E-2</v>
      </c>
      <c r="M4101" s="41">
        <v>-4.2398232966661453E-2</v>
      </c>
      <c r="N4101" s="41">
        <v>-1.1287132744696454E-5</v>
      </c>
    </row>
    <row r="4102" spans="1:14" x14ac:dyDescent="0.25">
      <c r="A4102">
        <v>7820120</v>
      </c>
      <c r="B4102" t="s">
        <v>28</v>
      </c>
      <c r="C4102" t="s">
        <v>4</v>
      </c>
      <c r="D4102" t="s">
        <v>906</v>
      </c>
      <c r="E4102" t="s">
        <v>1371</v>
      </c>
      <c r="F4102">
        <v>8.8739018546454877E-5</v>
      </c>
      <c r="G4102">
        <v>39.5</v>
      </c>
      <c r="H4102">
        <v>3.5051912325849677E-3</v>
      </c>
      <c r="I4102">
        <v>90.6</v>
      </c>
      <c r="J4102">
        <v>8.0397550803088108E-3</v>
      </c>
      <c r="K4102">
        <v>63.349999999999994</v>
      </c>
      <c r="L4102">
        <v>5.6216168249179164E-3</v>
      </c>
      <c r="M4102" s="41">
        <v>-1.0715625248849392E-2</v>
      </c>
      <c r="N4102" s="41">
        <v>-9.508940676945064E-7</v>
      </c>
    </row>
    <row r="4103" spans="1:14" x14ac:dyDescent="0.25">
      <c r="A4103">
        <v>7820120</v>
      </c>
      <c r="B4103" t="s">
        <v>28</v>
      </c>
      <c r="C4103" t="s">
        <v>4</v>
      </c>
      <c r="D4103" t="s">
        <v>489</v>
      </c>
      <c r="E4103" t="s">
        <v>1372</v>
      </c>
      <c r="F4103">
        <v>1.7747803709290975E-4</v>
      </c>
      <c r="G4103">
        <v>67.3</v>
      </c>
      <c r="H4103">
        <v>1.1944271896352826E-2</v>
      </c>
      <c r="I4103">
        <v>97.2</v>
      </c>
      <c r="J4103">
        <v>1.7250865205430829E-2</v>
      </c>
      <c r="K4103">
        <v>84.899999999999991</v>
      </c>
      <c r="L4103">
        <v>1.5067885349188037E-2</v>
      </c>
      <c r="M4103" s="41">
        <v>0.11307334154844284</v>
      </c>
      <c r="N4103" s="41">
        <v>2.0068034705553791E-5</v>
      </c>
    </row>
    <row r="4104" spans="1:14" x14ac:dyDescent="0.25">
      <c r="A4104">
        <v>7820120</v>
      </c>
      <c r="B4104" t="s">
        <v>28</v>
      </c>
      <c r="C4104" t="s">
        <v>4</v>
      </c>
      <c r="D4104" t="s">
        <v>489</v>
      </c>
      <c r="E4104" t="s">
        <v>1373</v>
      </c>
      <c r="F4104">
        <v>2.6621705563936461E-4</v>
      </c>
      <c r="G4104">
        <v>67.900000000000006</v>
      </c>
      <c r="H4104">
        <v>1.8076138077912859E-2</v>
      </c>
      <c r="I4104">
        <v>82</v>
      </c>
      <c r="J4104">
        <v>2.1829798562427897E-2</v>
      </c>
      <c r="K4104">
        <v>74.330000000000013</v>
      </c>
      <c r="L4104">
        <v>1.9787913745673975E-2</v>
      </c>
      <c r="M4104" s="41">
        <v>-1.4562071301043034E-2</v>
      </c>
      <c r="N4104" s="41">
        <v>-3.8766717457741678E-6</v>
      </c>
    </row>
    <row r="4105" spans="1:14" x14ac:dyDescent="0.25">
      <c r="A4105">
        <v>7820120</v>
      </c>
      <c r="B4105" t="s">
        <v>28</v>
      </c>
      <c r="C4105" t="s">
        <v>4</v>
      </c>
      <c r="D4105" t="s">
        <v>489</v>
      </c>
      <c r="E4105" t="s">
        <v>568</v>
      </c>
      <c r="F4105">
        <v>8.8739018546454877E-5</v>
      </c>
      <c r="G4105">
        <v>47.3</v>
      </c>
      <c r="H4105">
        <v>4.1973555772473158E-3</v>
      </c>
      <c r="I4105">
        <v>85.8</v>
      </c>
      <c r="J4105">
        <v>7.6138077912858279E-3</v>
      </c>
      <c r="K4105">
        <v>64.775000000000006</v>
      </c>
      <c r="L4105">
        <v>5.7480699263466155E-3</v>
      </c>
      <c r="M4105" s="41">
        <v>-0.17239366471767426</v>
      </c>
      <c r="N4105" s="41">
        <v>-1.529804461067302E-5</v>
      </c>
    </row>
    <row r="4106" spans="1:14" x14ac:dyDescent="0.25">
      <c r="A4106">
        <v>7820120</v>
      </c>
      <c r="B4106" t="s">
        <v>28</v>
      </c>
      <c r="C4106" t="s">
        <v>4</v>
      </c>
      <c r="D4106" t="s">
        <v>489</v>
      </c>
      <c r="E4106" t="s">
        <v>1374</v>
      </c>
      <c r="F4106">
        <v>1.0648682225574584E-3</v>
      </c>
      <c r="G4106">
        <v>91</v>
      </c>
      <c r="H4106">
        <v>9.6903008252728712E-2</v>
      </c>
      <c r="I4106">
        <v>97.5</v>
      </c>
      <c r="J4106">
        <v>0.10382465169935219</v>
      </c>
      <c r="K4106">
        <v>94.204999999999998</v>
      </c>
      <c r="L4106">
        <v>0.10031591090602537</v>
      </c>
      <c r="M4106" s="41">
        <v>0.14001145958900452</v>
      </c>
      <c r="N4106" s="41">
        <v>1.4909375411021865E-4</v>
      </c>
    </row>
    <row r="4107" spans="1:14" x14ac:dyDescent="0.25">
      <c r="A4107">
        <v>7820120</v>
      </c>
      <c r="B4107" t="s">
        <v>28</v>
      </c>
      <c r="C4107" t="s">
        <v>4</v>
      </c>
      <c r="D4107" t="s">
        <v>489</v>
      </c>
      <c r="E4107" t="s">
        <v>1375</v>
      </c>
      <c r="F4107">
        <v>2.6621705563936461E-4</v>
      </c>
      <c r="G4107">
        <v>48.7</v>
      </c>
      <c r="H4107">
        <v>1.2964770609637057E-2</v>
      </c>
      <c r="I4107">
        <v>87.1</v>
      </c>
      <c r="J4107">
        <v>2.3187505546188654E-2</v>
      </c>
      <c r="K4107">
        <v>72.625</v>
      </c>
      <c r="L4107">
        <v>1.9334013665808853E-2</v>
      </c>
      <c r="M4107" s="41">
        <v>-1.130744069814682E-2</v>
      </c>
      <c r="N4107" s="41">
        <v>-3.0102335694773676E-6</v>
      </c>
    </row>
    <row r="4108" spans="1:14" x14ac:dyDescent="0.25">
      <c r="A4108">
        <v>7820120</v>
      </c>
      <c r="B4108" t="s">
        <v>28</v>
      </c>
      <c r="C4108" t="s">
        <v>4</v>
      </c>
      <c r="D4108" t="s">
        <v>489</v>
      </c>
      <c r="E4108" t="s">
        <v>1376</v>
      </c>
      <c r="F4108">
        <v>5.3243411127872921E-4</v>
      </c>
      <c r="G4108">
        <v>75</v>
      </c>
      <c r="H4108">
        <v>3.9932558345904694E-2</v>
      </c>
      <c r="I4108">
        <v>87.8</v>
      </c>
      <c r="J4108">
        <v>4.6747714970272421E-2</v>
      </c>
      <c r="K4108">
        <v>71.594999999999999</v>
      </c>
      <c r="L4108">
        <v>3.8119620197000617E-2</v>
      </c>
      <c r="M4108" s="41">
        <v>1.5265939757227898E-2</v>
      </c>
      <c r="N4108" s="41">
        <v>8.1281070674742551E-6</v>
      </c>
    </row>
    <row r="4109" spans="1:14" x14ac:dyDescent="0.25">
      <c r="A4109">
        <v>7820120</v>
      </c>
      <c r="B4109" t="s">
        <v>28</v>
      </c>
      <c r="C4109" t="s">
        <v>4</v>
      </c>
      <c r="D4109" t="s">
        <v>489</v>
      </c>
      <c r="E4109" t="s">
        <v>1377</v>
      </c>
      <c r="F4109">
        <v>1.7747803709290975E-4</v>
      </c>
      <c r="G4109">
        <v>68</v>
      </c>
      <c r="H4109">
        <v>1.2068506522317864E-2</v>
      </c>
      <c r="I4109">
        <v>79.5</v>
      </c>
      <c r="J4109">
        <v>1.4109503948886326E-2</v>
      </c>
      <c r="K4109">
        <v>76.534999999999997</v>
      </c>
      <c r="L4109">
        <v>1.3583281568905847E-2</v>
      </c>
      <c r="M4109" s="41">
        <v>-9.2688880860805511E-2</v>
      </c>
      <c r="N4109" s="41">
        <v>-1.6450240635514333E-5</v>
      </c>
    </row>
    <row r="4110" spans="1:14" x14ac:dyDescent="0.25">
      <c r="A4110">
        <v>7820120</v>
      </c>
      <c r="B4110" t="s">
        <v>28</v>
      </c>
      <c r="C4110" t="s">
        <v>4</v>
      </c>
      <c r="D4110" t="s">
        <v>489</v>
      </c>
      <c r="E4110" t="s">
        <v>487</v>
      </c>
      <c r="F4110">
        <v>3.5495607418581951E-4</v>
      </c>
      <c r="G4110">
        <v>71.5</v>
      </c>
      <c r="H4110">
        <v>2.5379359304286093E-2</v>
      </c>
      <c r="I4110">
        <v>94</v>
      </c>
      <c r="J4110">
        <v>3.3365870973467035E-2</v>
      </c>
      <c r="K4110">
        <v>86.149999999999991</v>
      </c>
      <c r="L4110">
        <v>3.0579465791108349E-2</v>
      </c>
      <c r="M4110" s="41">
        <v>2.9123786836862564E-2</v>
      </c>
      <c r="N4110" s="41">
        <v>1.0337665041037383E-5</v>
      </c>
    </row>
    <row r="4111" spans="1:14" x14ac:dyDescent="0.25">
      <c r="A4111">
        <v>7820120</v>
      </c>
      <c r="B4111" t="s">
        <v>28</v>
      </c>
      <c r="C4111" t="s">
        <v>4</v>
      </c>
      <c r="D4111" t="s">
        <v>911</v>
      </c>
      <c r="E4111" t="s">
        <v>2043</v>
      </c>
      <c r="F4111">
        <v>3.5495607418581951E-4</v>
      </c>
      <c r="G4111">
        <v>55.3</v>
      </c>
      <c r="H4111">
        <v>1.9629070902475818E-2</v>
      </c>
      <c r="I4111">
        <v>91.2</v>
      </c>
      <c r="J4111">
        <v>3.2371993965746741E-2</v>
      </c>
      <c r="K4111">
        <v>74.635000000000005</v>
      </c>
      <c r="L4111">
        <v>2.649214659685864E-2</v>
      </c>
      <c r="M4111" s="41">
        <v>0.15314817428588867</v>
      </c>
      <c r="N4111" s="41">
        <v>5.4360874713244715E-5</v>
      </c>
    </row>
    <row r="4112" spans="1:14" x14ac:dyDescent="0.25">
      <c r="A4112">
        <v>7820120</v>
      </c>
      <c r="B4112" t="s">
        <v>28</v>
      </c>
      <c r="C4112" t="s">
        <v>4</v>
      </c>
      <c r="D4112" t="s">
        <v>911</v>
      </c>
      <c r="E4112" t="s">
        <v>1380</v>
      </c>
      <c r="F4112">
        <v>8.8739018546454877E-5</v>
      </c>
      <c r="G4112">
        <v>71.2</v>
      </c>
      <c r="H4112">
        <v>6.3182181205075879E-3</v>
      </c>
      <c r="I4112">
        <v>96</v>
      </c>
      <c r="J4112">
        <v>8.5189457804596691E-3</v>
      </c>
      <c r="K4112">
        <v>87.919999999999987</v>
      </c>
      <c r="L4112">
        <v>7.8019345106043114E-3</v>
      </c>
      <c r="M4112" s="41">
        <v>0.17091210186481476</v>
      </c>
      <c r="N4112" s="41">
        <v>1.5166572177195383E-5</v>
      </c>
    </row>
    <row r="4113" spans="1:14" x14ac:dyDescent="0.25">
      <c r="A4113">
        <v>7820120</v>
      </c>
      <c r="B4113" t="s">
        <v>28</v>
      </c>
      <c r="C4113" t="s">
        <v>4</v>
      </c>
      <c r="D4113" t="s">
        <v>911</v>
      </c>
      <c r="E4113" t="s">
        <v>2044</v>
      </c>
      <c r="F4113">
        <v>4.4369509273227436E-4</v>
      </c>
      <c r="G4113">
        <v>67.900000000000006</v>
      </c>
      <c r="H4113">
        <v>3.0126896796521432E-2</v>
      </c>
      <c r="I4113">
        <v>100</v>
      </c>
      <c r="J4113">
        <v>4.4369509273227435E-2</v>
      </c>
      <c r="K4113">
        <v>83.62</v>
      </c>
      <c r="L4113">
        <v>3.7101783654272781E-2</v>
      </c>
      <c r="M4113" s="41">
        <v>0.28163644671440125</v>
      </c>
      <c r="N4113" s="41">
        <v>1.2496070934173452E-4</v>
      </c>
    </row>
    <row r="4114" spans="1:14" x14ac:dyDescent="0.25">
      <c r="A4114">
        <v>7820120</v>
      </c>
      <c r="B4114" t="s">
        <v>28</v>
      </c>
      <c r="C4114" t="s">
        <v>4</v>
      </c>
      <c r="D4114" t="s">
        <v>911</v>
      </c>
      <c r="E4114" t="s">
        <v>2045</v>
      </c>
      <c r="F4114">
        <v>8.8739018546454877E-5</v>
      </c>
      <c r="G4114">
        <v>68.8</v>
      </c>
      <c r="H4114">
        <v>6.1052444759960951E-3</v>
      </c>
      <c r="I4114">
        <v>91.1</v>
      </c>
      <c r="J4114">
        <v>8.0841245895820393E-3</v>
      </c>
      <c r="K4114">
        <v>84.964999999999989</v>
      </c>
      <c r="L4114">
        <v>7.539710710799538E-3</v>
      </c>
      <c r="M4114" s="41">
        <v>0.13751600682735443</v>
      </c>
      <c r="N4114" s="41">
        <v>1.2203035480287021E-5</v>
      </c>
    </row>
    <row r="4115" spans="1:14" x14ac:dyDescent="0.25">
      <c r="A4115">
        <v>7820120</v>
      </c>
      <c r="B4115" t="s">
        <v>28</v>
      </c>
      <c r="C4115" t="s">
        <v>4</v>
      </c>
      <c r="D4115" t="s">
        <v>913</v>
      </c>
      <c r="E4115" t="s">
        <v>1382</v>
      </c>
      <c r="F4115">
        <v>4.4369509273227436E-4</v>
      </c>
      <c r="G4115">
        <v>37</v>
      </c>
      <c r="H4115">
        <v>1.641671843109415E-2</v>
      </c>
      <c r="I4115">
        <v>75.8</v>
      </c>
      <c r="J4115">
        <v>3.3632088029106395E-2</v>
      </c>
      <c r="K4115">
        <v>66.134999999999991</v>
      </c>
      <c r="L4115">
        <v>2.9343774957848959E-2</v>
      </c>
      <c r="M4115" s="41">
        <v>3.3281300216913223E-2</v>
      </c>
      <c r="N4115" s="41">
        <v>1.4766749585993976E-5</v>
      </c>
    </row>
    <row r="4116" spans="1:14" x14ac:dyDescent="0.25">
      <c r="A4116">
        <v>7820120</v>
      </c>
      <c r="B4116" t="s">
        <v>28</v>
      </c>
      <c r="C4116" t="s">
        <v>4</v>
      </c>
      <c r="D4116" t="s">
        <v>1383</v>
      </c>
      <c r="E4116" t="s">
        <v>1384</v>
      </c>
      <c r="F4116">
        <v>3.5495607418581951E-4</v>
      </c>
      <c r="G4116">
        <v>41.3</v>
      </c>
      <c r="H4116">
        <v>1.4659685863874344E-2</v>
      </c>
      <c r="I4116">
        <v>80.2</v>
      </c>
      <c r="J4116">
        <v>2.8467477149702727E-2</v>
      </c>
      <c r="K4116">
        <v>56.765000000000001</v>
      </c>
      <c r="L4116">
        <v>2.0149081551158046E-2</v>
      </c>
      <c r="M4116" s="41">
        <v>-4.5124102383852005E-2</v>
      </c>
      <c r="N4116" s="41">
        <v>-1.6017074233331087E-5</v>
      </c>
    </row>
    <row r="4117" spans="1:14" x14ac:dyDescent="0.25">
      <c r="A4117">
        <v>7820120</v>
      </c>
      <c r="B4117" t="s">
        <v>28</v>
      </c>
      <c r="C4117" t="s">
        <v>4</v>
      </c>
      <c r="D4117" t="s">
        <v>1383</v>
      </c>
      <c r="E4117" t="s">
        <v>1385</v>
      </c>
      <c r="F4117">
        <v>1.7747803709290975E-4</v>
      </c>
      <c r="G4117">
        <v>40.200000000000003</v>
      </c>
      <c r="H4117">
        <v>7.134617091134973E-3</v>
      </c>
      <c r="I4117" t="s">
        <v>8</v>
      </c>
      <c r="J4117" t="s">
        <v>99</v>
      </c>
      <c r="K4117" t="s">
        <v>9</v>
      </c>
      <c r="L4117" t="s">
        <v>99</v>
      </c>
      <c r="M4117" s="41">
        <v>0</v>
      </c>
      <c r="N4117" s="41">
        <v>0</v>
      </c>
    </row>
    <row r="4118" spans="1:14" x14ac:dyDescent="0.25">
      <c r="A4118">
        <v>7820120</v>
      </c>
      <c r="B4118" t="s">
        <v>28</v>
      </c>
      <c r="C4118" t="s">
        <v>4</v>
      </c>
      <c r="D4118" t="s">
        <v>915</v>
      </c>
      <c r="E4118" t="s">
        <v>1386</v>
      </c>
      <c r="F4118">
        <v>3.5495607418581951E-4</v>
      </c>
      <c r="G4118">
        <v>56.2</v>
      </c>
      <c r="H4118">
        <v>1.9948531369243058E-2</v>
      </c>
      <c r="I4118">
        <v>77</v>
      </c>
      <c r="J4118">
        <v>2.7331617712308104E-2</v>
      </c>
      <c r="K4118">
        <v>65.320000000000007</v>
      </c>
      <c r="L4118">
        <v>2.3185730765817734E-2</v>
      </c>
      <c r="M4118" s="41">
        <v>-4.8447158187627792E-2</v>
      </c>
      <c r="N4118" s="41">
        <v>-1.7196613075739744E-5</v>
      </c>
    </row>
    <row r="4119" spans="1:14" x14ac:dyDescent="0.25">
      <c r="A4119">
        <v>7820120</v>
      </c>
      <c r="B4119" t="s">
        <v>28</v>
      </c>
      <c r="C4119" t="s">
        <v>4</v>
      </c>
      <c r="D4119" t="s">
        <v>915</v>
      </c>
      <c r="E4119" t="s">
        <v>2046</v>
      </c>
      <c r="F4119">
        <v>1.7747803709290975E-4</v>
      </c>
      <c r="G4119">
        <v>52.5</v>
      </c>
      <c r="H4119">
        <v>9.3175969473777622E-3</v>
      </c>
      <c r="I4119">
        <v>78.7</v>
      </c>
      <c r="J4119">
        <v>1.3967521519211998E-2</v>
      </c>
      <c r="K4119">
        <v>61.095000000000006</v>
      </c>
      <c r="L4119">
        <v>1.0843020676191322E-2</v>
      </c>
      <c r="M4119" s="41">
        <v>9.6144024282693863E-3</v>
      </c>
      <c r="N4119" s="41">
        <v>1.7063452707905557E-6</v>
      </c>
    </row>
    <row r="4120" spans="1:14" x14ac:dyDescent="0.25">
      <c r="A4120">
        <v>7820120</v>
      </c>
      <c r="B4120" t="s">
        <v>28</v>
      </c>
      <c r="C4120" t="s">
        <v>4</v>
      </c>
      <c r="D4120" t="s">
        <v>915</v>
      </c>
      <c r="E4120" t="s">
        <v>1387</v>
      </c>
      <c r="F4120">
        <v>7.0991214837163902E-4</v>
      </c>
      <c r="G4120">
        <v>50.3</v>
      </c>
      <c r="H4120">
        <v>3.5708581063093443E-2</v>
      </c>
      <c r="I4120">
        <v>80</v>
      </c>
      <c r="J4120">
        <v>5.6792971869731118E-2</v>
      </c>
      <c r="K4120">
        <v>69.97999999999999</v>
      </c>
      <c r="L4120">
        <v>4.9679652143047294E-2</v>
      </c>
      <c r="M4120" s="41">
        <v>1.4846449485048652E-3</v>
      </c>
      <c r="N4120" s="41">
        <v>1.0539674849621902E-6</v>
      </c>
    </row>
    <row r="4121" spans="1:14" x14ac:dyDescent="0.25">
      <c r="A4121">
        <v>7820120</v>
      </c>
      <c r="B4121" t="s">
        <v>28</v>
      </c>
      <c r="C4121" t="s">
        <v>4</v>
      </c>
      <c r="D4121" t="s">
        <v>915</v>
      </c>
      <c r="E4121" t="s">
        <v>1388</v>
      </c>
      <c r="F4121">
        <v>5.3243411127872921E-4</v>
      </c>
      <c r="G4121">
        <v>82.9</v>
      </c>
      <c r="H4121">
        <v>4.4138787825006652E-2</v>
      </c>
      <c r="I4121">
        <v>69</v>
      </c>
      <c r="J4121">
        <v>3.6737953678232314E-2</v>
      </c>
      <c r="K4121">
        <v>67.864999999999995</v>
      </c>
      <c r="L4121">
        <v>3.6133640961930953E-2</v>
      </c>
      <c r="M4121" s="41">
        <v>-0.15772934257984161</v>
      </c>
      <c r="N4121" s="41">
        <v>-8.3980482339076197E-5</v>
      </c>
    </row>
    <row r="4122" spans="1:14" x14ac:dyDescent="0.25">
      <c r="A4122">
        <v>7820120</v>
      </c>
      <c r="B4122" t="s">
        <v>28</v>
      </c>
      <c r="C4122" t="s">
        <v>4</v>
      </c>
      <c r="D4122" t="s">
        <v>1695</v>
      </c>
      <c r="E4122" t="s">
        <v>2047</v>
      </c>
      <c r="F4122">
        <v>1.7747803709290975E-4</v>
      </c>
      <c r="G4122">
        <v>65.599999999999994</v>
      </c>
      <c r="H4122">
        <v>1.1642559233294878E-2</v>
      </c>
      <c r="I4122">
        <v>96.3</v>
      </c>
      <c r="J4122">
        <v>1.7091134972047207E-2</v>
      </c>
      <c r="K4122">
        <v>78.155000000000001</v>
      </c>
      <c r="L4122">
        <v>1.3870795988996362E-2</v>
      </c>
      <c r="M4122" s="41">
        <v>0.20604363083839417</v>
      </c>
      <c r="N4122" s="41">
        <v>3.6568219156694324E-5</v>
      </c>
    </row>
    <row r="4123" spans="1:14" x14ac:dyDescent="0.25">
      <c r="A4123">
        <v>7820120</v>
      </c>
      <c r="B4123" t="s">
        <v>28</v>
      </c>
      <c r="C4123" t="s">
        <v>4</v>
      </c>
      <c r="D4123" t="s">
        <v>917</v>
      </c>
      <c r="E4123" t="s">
        <v>1389</v>
      </c>
      <c r="F4123">
        <v>2.6621705563936461E-4</v>
      </c>
      <c r="G4123">
        <v>74.7</v>
      </c>
      <c r="H4123">
        <v>1.9886414056260536E-2</v>
      </c>
      <c r="I4123">
        <v>94.7</v>
      </c>
      <c r="J4123">
        <v>2.5210755169047829E-2</v>
      </c>
      <c r="K4123">
        <v>79.94</v>
      </c>
      <c r="L4123">
        <v>2.1281391427810804E-2</v>
      </c>
      <c r="M4123" s="41">
        <v>8.5744932293891907E-2</v>
      </c>
      <c r="N4123" s="41">
        <v>2.2826763411276572E-5</v>
      </c>
    </row>
    <row r="4124" spans="1:14" x14ac:dyDescent="0.25">
      <c r="A4124">
        <v>7820120</v>
      </c>
      <c r="B4124" t="s">
        <v>28</v>
      </c>
      <c r="C4124" t="s">
        <v>4</v>
      </c>
      <c r="D4124" t="s">
        <v>917</v>
      </c>
      <c r="E4124" t="s">
        <v>2048</v>
      </c>
      <c r="F4124">
        <v>2.6621705563936461E-4</v>
      </c>
      <c r="G4124">
        <v>76.8</v>
      </c>
      <c r="H4124">
        <v>2.0445469873103202E-2</v>
      </c>
      <c r="I4124">
        <v>97.4</v>
      </c>
      <c r="J4124">
        <v>2.5929541219274113E-2</v>
      </c>
      <c r="K4124">
        <v>85.075000000000003</v>
      </c>
      <c r="L4124">
        <v>2.2648416008518944E-2</v>
      </c>
      <c r="M4124" s="41">
        <v>0.14431509375572205</v>
      </c>
      <c r="N4124" s="41">
        <v>3.8419139343967177E-5</v>
      </c>
    </row>
    <row r="4125" spans="1:14" x14ac:dyDescent="0.25">
      <c r="A4125">
        <v>7820120</v>
      </c>
      <c r="B4125" t="s">
        <v>28</v>
      </c>
      <c r="C4125" t="s">
        <v>4</v>
      </c>
      <c r="D4125" t="s">
        <v>917</v>
      </c>
      <c r="E4125" t="s">
        <v>1390</v>
      </c>
      <c r="F4125">
        <v>1.7747803709290975E-4</v>
      </c>
      <c r="G4125">
        <v>58.3</v>
      </c>
      <c r="H4125">
        <v>1.0346969562516638E-2</v>
      </c>
      <c r="I4125">
        <v>70.099999999999994</v>
      </c>
      <c r="J4125">
        <v>1.2441210400212973E-2</v>
      </c>
      <c r="K4125">
        <v>59.189999999999991</v>
      </c>
      <c r="L4125">
        <v>1.0504925015529326E-2</v>
      </c>
      <c r="M4125" s="41">
        <v>-0.14958131313323975</v>
      </c>
      <c r="N4125" s="41">
        <v>-2.6547397840667272E-5</v>
      </c>
    </row>
    <row r="4126" spans="1:14" x14ac:dyDescent="0.25">
      <c r="A4126">
        <v>7820120</v>
      </c>
      <c r="B4126" t="s">
        <v>28</v>
      </c>
      <c r="C4126" t="s">
        <v>4</v>
      </c>
      <c r="D4126" t="s">
        <v>919</v>
      </c>
      <c r="E4126" t="s">
        <v>2049</v>
      </c>
      <c r="F4126">
        <v>8.8739018546454877E-5</v>
      </c>
      <c r="G4126">
        <v>54.7</v>
      </c>
      <c r="H4126">
        <v>4.8540243144910818E-3</v>
      </c>
      <c r="I4126">
        <v>63</v>
      </c>
      <c r="J4126">
        <v>5.590558168426657E-3</v>
      </c>
      <c r="K4126">
        <v>55.179999999999993</v>
      </c>
      <c r="L4126">
        <v>4.8966190433933797E-3</v>
      </c>
      <c r="M4126" s="41">
        <v>-0.14268603920936584</v>
      </c>
      <c r="N4126" s="41">
        <v>-1.2661819079720103E-5</v>
      </c>
    </row>
    <row r="4127" spans="1:14" x14ac:dyDescent="0.25">
      <c r="A4127">
        <v>7820120</v>
      </c>
      <c r="B4127" t="s">
        <v>28</v>
      </c>
      <c r="C4127" t="s">
        <v>4</v>
      </c>
      <c r="D4127" t="s">
        <v>919</v>
      </c>
      <c r="E4127" t="s">
        <v>2050</v>
      </c>
      <c r="F4127">
        <v>8.8739018546454877E-5</v>
      </c>
      <c r="G4127">
        <v>76.400000000000006</v>
      </c>
      <c r="H4127">
        <v>6.7796610169491532E-3</v>
      </c>
      <c r="I4127">
        <v>96.4</v>
      </c>
      <c r="J4127">
        <v>8.5544413878782515E-3</v>
      </c>
      <c r="K4127">
        <v>89.32</v>
      </c>
      <c r="L4127">
        <v>7.9261691365693498E-3</v>
      </c>
      <c r="M4127" s="41">
        <v>8.7455354630947113E-2</v>
      </c>
      <c r="N4127" s="41">
        <v>7.7607023365824047E-6</v>
      </c>
    </row>
    <row r="4128" spans="1:14" x14ac:dyDescent="0.25">
      <c r="A4128">
        <v>7820120</v>
      </c>
      <c r="B4128" t="s">
        <v>28</v>
      </c>
      <c r="C4128" t="s">
        <v>4</v>
      </c>
      <c r="D4128" t="s">
        <v>919</v>
      </c>
      <c r="E4128" t="s">
        <v>2051</v>
      </c>
      <c r="F4128">
        <v>8.8739018546454877E-5</v>
      </c>
      <c r="G4128">
        <v>52.5</v>
      </c>
      <c r="H4128">
        <v>4.6587984736888811E-3</v>
      </c>
      <c r="I4128">
        <v>68.7</v>
      </c>
      <c r="J4128">
        <v>6.0963705741414499E-3</v>
      </c>
      <c r="K4128">
        <v>63.210000000000008</v>
      </c>
      <c r="L4128">
        <v>5.6091933623214135E-3</v>
      </c>
      <c r="M4128" s="41">
        <v>-9.2586934566497803E-2</v>
      </c>
      <c r="N4128" s="41">
        <v>-8.2160737036558534E-6</v>
      </c>
    </row>
    <row r="4129" spans="1:14" x14ac:dyDescent="0.25">
      <c r="A4129">
        <v>7820120</v>
      </c>
      <c r="B4129" t="s">
        <v>28</v>
      </c>
      <c r="C4129" t="s">
        <v>4</v>
      </c>
      <c r="D4129" t="s">
        <v>919</v>
      </c>
      <c r="E4129" t="s">
        <v>599</v>
      </c>
      <c r="F4129">
        <v>1.7747803709290975E-4</v>
      </c>
      <c r="G4129">
        <v>55.5</v>
      </c>
      <c r="H4129">
        <v>9.8500310586564915E-3</v>
      </c>
      <c r="I4129">
        <v>80.599999999999994</v>
      </c>
      <c r="J4129">
        <v>1.4304729789688525E-2</v>
      </c>
      <c r="K4129">
        <v>76.460000000000008</v>
      </c>
      <c r="L4129">
        <v>1.3569970716123881E-2</v>
      </c>
      <c r="M4129" s="41">
        <v>-1.095495093613863E-2</v>
      </c>
      <c r="N4129" s="41">
        <v>-1.9442631885950182E-6</v>
      </c>
    </row>
    <row r="4130" spans="1:14" x14ac:dyDescent="0.25">
      <c r="A4130">
        <v>7820120</v>
      </c>
      <c r="B4130" t="s">
        <v>28</v>
      </c>
      <c r="C4130" t="s">
        <v>4</v>
      </c>
      <c r="D4130" t="s">
        <v>919</v>
      </c>
      <c r="E4130" t="s">
        <v>564</v>
      </c>
      <c r="F4130">
        <v>5.3243411127872921E-4</v>
      </c>
      <c r="G4130">
        <v>72</v>
      </c>
      <c r="H4130">
        <v>3.8335256012068504E-2</v>
      </c>
      <c r="I4130">
        <v>78.5</v>
      </c>
      <c r="J4130">
        <v>4.1796077735380244E-2</v>
      </c>
      <c r="K4130">
        <v>81.41</v>
      </c>
      <c r="L4130">
        <v>4.3345460999201342E-2</v>
      </c>
      <c r="M4130" s="41">
        <v>-9.4558699056506157E-3</v>
      </c>
      <c r="N4130" s="41">
        <v>-5.0346276895823665E-6</v>
      </c>
    </row>
    <row r="4131" spans="1:14" x14ac:dyDescent="0.25">
      <c r="A4131">
        <v>7820120</v>
      </c>
      <c r="B4131" t="s">
        <v>28</v>
      </c>
      <c r="C4131" t="s">
        <v>4</v>
      </c>
      <c r="D4131" t="s">
        <v>919</v>
      </c>
      <c r="E4131" t="s">
        <v>2052</v>
      </c>
      <c r="F4131">
        <v>8.8739018546454877E-5</v>
      </c>
      <c r="G4131">
        <v>72</v>
      </c>
      <c r="H4131">
        <v>6.389209335344751E-3</v>
      </c>
      <c r="I4131">
        <v>75.3</v>
      </c>
      <c r="J4131">
        <v>6.682048096548052E-3</v>
      </c>
      <c r="K4131">
        <v>80.515000000000001</v>
      </c>
      <c r="L4131">
        <v>7.1448220782678144E-3</v>
      </c>
      <c r="M4131" s="41">
        <v>-4.7985054552555084E-2</v>
      </c>
      <c r="N4131" s="41">
        <v>-4.2581466458918347E-6</v>
      </c>
    </row>
    <row r="4132" spans="1:14" x14ac:dyDescent="0.25">
      <c r="A4132">
        <v>7820120</v>
      </c>
      <c r="B4132" t="s">
        <v>28</v>
      </c>
      <c r="C4132" t="s">
        <v>4</v>
      </c>
      <c r="D4132" t="s">
        <v>919</v>
      </c>
      <c r="E4132" t="s">
        <v>1391</v>
      </c>
      <c r="F4132">
        <v>2.6621705563936461E-4</v>
      </c>
      <c r="G4132">
        <v>53.9</v>
      </c>
      <c r="H4132">
        <v>1.4349099298961752E-2</v>
      </c>
      <c r="I4132">
        <v>90.2</v>
      </c>
      <c r="J4132">
        <v>2.4012778418670687E-2</v>
      </c>
      <c r="K4132">
        <v>71.62</v>
      </c>
      <c r="L4132">
        <v>1.9066465524891295E-2</v>
      </c>
      <c r="M4132" s="41">
        <v>0.10993378609418869</v>
      </c>
      <c r="N4132" s="41">
        <v>2.9266248849282639E-5</v>
      </c>
    </row>
    <row r="4133" spans="1:14" x14ac:dyDescent="0.25">
      <c r="A4133">
        <v>7820120</v>
      </c>
      <c r="B4133" t="s">
        <v>28</v>
      </c>
      <c r="C4133" t="s">
        <v>4</v>
      </c>
      <c r="D4133" t="s">
        <v>919</v>
      </c>
      <c r="E4133" t="s">
        <v>2053</v>
      </c>
      <c r="F4133">
        <v>8.8739018546454877E-5</v>
      </c>
      <c r="G4133">
        <v>64.5</v>
      </c>
      <c r="H4133">
        <v>5.7236666962463397E-3</v>
      </c>
      <c r="I4133">
        <v>82.2</v>
      </c>
      <c r="J4133">
        <v>7.2943473245185913E-3</v>
      </c>
      <c r="K4133">
        <v>75.784999999999997</v>
      </c>
      <c r="L4133">
        <v>6.7250865205430825E-3</v>
      </c>
      <c r="M4133" s="41">
        <v>-6.8149599246680737E-3</v>
      </c>
      <c r="N4133" s="41">
        <v>-6.0475285514846697E-7</v>
      </c>
    </row>
    <row r="4134" spans="1:14" x14ac:dyDescent="0.25">
      <c r="A4134">
        <v>7820120</v>
      </c>
      <c r="B4134" t="s">
        <v>28</v>
      </c>
      <c r="C4134" t="s">
        <v>4</v>
      </c>
      <c r="D4134" t="s">
        <v>919</v>
      </c>
      <c r="E4134" t="s">
        <v>1203</v>
      </c>
      <c r="F4134">
        <v>8.8739018546454877E-5</v>
      </c>
      <c r="G4134">
        <v>64.099999999999994</v>
      </c>
      <c r="H4134">
        <v>5.6881710888277573E-3</v>
      </c>
      <c r="I4134">
        <v>62.4</v>
      </c>
      <c r="J4134">
        <v>5.5373147572987842E-3</v>
      </c>
      <c r="K4134">
        <v>62.604999999999997</v>
      </c>
      <c r="L4134">
        <v>5.5555062561008072E-3</v>
      </c>
      <c r="M4134" s="41">
        <v>-1.4625266194343567E-2</v>
      </c>
      <c r="N4134" s="41">
        <v>-1.2978317680666934E-6</v>
      </c>
    </row>
    <row r="4135" spans="1:14" x14ac:dyDescent="0.25">
      <c r="A4135">
        <v>7820120</v>
      </c>
      <c r="B4135" t="s">
        <v>28</v>
      </c>
      <c r="C4135" t="s">
        <v>4</v>
      </c>
      <c r="D4135" t="s">
        <v>1701</v>
      </c>
      <c r="E4135" t="s">
        <v>2054</v>
      </c>
      <c r="F4135">
        <v>8.8739018546454877E-5</v>
      </c>
      <c r="G4135">
        <v>70.400000000000006</v>
      </c>
      <c r="H4135">
        <v>6.2472269056704239E-3</v>
      </c>
      <c r="I4135">
        <v>87.6</v>
      </c>
      <c r="J4135">
        <v>7.773538024669447E-3</v>
      </c>
      <c r="K4135">
        <v>81.52000000000001</v>
      </c>
      <c r="L4135">
        <v>7.2340047919070023E-3</v>
      </c>
      <c r="M4135" s="41">
        <v>3.4444753080606461E-2</v>
      </c>
      <c r="N4135" s="41">
        <v>3.0565935824479956E-6</v>
      </c>
    </row>
    <row r="4136" spans="1:14" x14ac:dyDescent="0.25">
      <c r="A4136">
        <v>7820120</v>
      </c>
      <c r="B4136" t="s">
        <v>28</v>
      </c>
      <c r="C4136" t="s">
        <v>4</v>
      </c>
      <c r="D4136" t="s">
        <v>1703</v>
      </c>
      <c r="E4136" t="s">
        <v>2055</v>
      </c>
      <c r="F4136">
        <v>2.6621705563936461E-4</v>
      </c>
      <c r="G4136">
        <v>48.9</v>
      </c>
      <c r="H4136">
        <v>1.3018014020764929E-2</v>
      </c>
      <c r="I4136">
        <v>82</v>
      </c>
      <c r="J4136">
        <v>2.1829798562427897E-2</v>
      </c>
      <c r="K4136">
        <v>72.91</v>
      </c>
      <c r="L4136">
        <v>1.9409885526666074E-2</v>
      </c>
      <c r="M4136" s="41">
        <v>-3.6876152735203505E-3</v>
      </c>
      <c r="N4136" s="41">
        <v>-9.8170608044733789E-7</v>
      </c>
    </row>
    <row r="4137" spans="1:14" x14ac:dyDescent="0.25">
      <c r="A4137">
        <v>7820120</v>
      </c>
      <c r="B4137" t="s">
        <v>28</v>
      </c>
      <c r="C4137" t="s">
        <v>4</v>
      </c>
      <c r="D4137" t="s">
        <v>1703</v>
      </c>
      <c r="E4137" t="s">
        <v>2056</v>
      </c>
      <c r="F4137">
        <v>1.7747803709290975E-4</v>
      </c>
      <c r="G4137">
        <v>54.9</v>
      </c>
      <c r="H4137">
        <v>9.743544236400746E-3</v>
      </c>
      <c r="I4137" t="s">
        <v>8</v>
      </c>
      <c r="J4137" t="s">
        <v>99</v>
      </c>
      <c r="K4137" t="s">
        <v>9</v>
      </c>
      <c r="L4137" t="s">
        <v>99</v>
      </c>
      <c r="M4137" s="41">
        <v>0</v>
      </c>
      <c r="N4137" s="41">
        <v>0</v>
      </c>
    </row>
    <row r="4138" spans="1:14" x14ac:dyDescent="0.25">
      <c r="A4138">
        <v>7820120</v>
      </c>
      <c r="B4138" t="s">
        <v>28</v>
      </c>
      <c r="C4138" t="s">
        <v>4</v>
      </c>
      <c r="D4138" t="s">
        <v>114</v>
      </c>
      <c r="E4138" t="s">
        <v>115</v>
      </c>
      <c r="F4138">
        <v>5.3243411127872921E-4</v>
      </c>
      <c r="G4138">
        <v>36.700000000000003</v>
      </c>
      <c r="H4138">
        <v>1.9540331883929365E-2</v>
      </c>
      <c r="I4138">
        <v>57.7</v>
      </c>
      <c r="J4138">
        <v>3.0721448220782675E-2</v>
      </c>
      <c r="K4138">
        <v>51.784999999999997</v>
      </c>
      <c r="L4138">
        <v>2.7572100452568991E-2</v>
      </c>
      <c r="M4138" s="41">
        <v>-0.12255589663982391</v>
      </c>
      <c r="N4138" s="41">
        <v>-6.5252939909392441E-5</v>
      </c>
    </row>
    <row r="4139" spans="1:14" x14ac:dyDescent="0.25">
      <c r="A4139">
        <v>7820120</v>
      </c>
      <c r="B4139" t="s">
        <v>28</v>
      </c>
      <c r="C4139" t="s">
        <v>4</v>
      </c>
      <c r="D4139" t="s">
        <v>114</v>
      </c>
      <c r="E4139" t="s">
        <v>116</v>
      </c>
      <c r="F4139">
        <v>2.6621705563936461E-4</v>
      </c>
      <c r="G4139">
        <v>33.299999999999997</v>
      </c>
      <c r="H4139">
        <v>8.8650279527908403E-3</v>
      </c>
      <c r="I4139" t="s">
        <v>8</v>
      </c>
      <c r="J4139" t="s">
        <v>99</v>
      </c>
      <c r="K4139" t="s">
        <v>9</v>
      </c>
      <c r="L4139" t="s">
        <v>99</v>
      </c>
      <c r="M4139" s="41">
        <v>0</v>
      </c>
      <c r="N4139" s="41">
        <v>0</v>
      </c>
    </row>
    <row r="4140" spans="1:14" x14ac:dyDescent="0.25">
      <c r="A4140">
        <v>7820120</v>
      </c>
      <c r="B4140" t="s">
        <v>28</v>
      </c>
      <c r="C4140" t="s">
        <v>4</v>
      </c>
      <c r="D4140" t="s">
        <v>381</v>
      </c>
      <c r="E4140" t="s">
        <v>382</v>
      </c>
      <c r="F4140">
        <v>1.7747803709290975E-4</v>
      </c>
      <c r="G4140">
        <v>62</v>
      </c>
      <c r="H4140">
        <v>1.1003638299760405E-2</v>
      </c>
      <c r="I4140">
        <v>73.8</v>
      </c>
      <c r="J4140">
        <v>1.309787913745674E-2</v>
      </c>
      <c r="K4140">
        <v>61.73</v>
      </c>
      <c r="L4140">
        <v>1.0955719229745319E-2</v>
      </c>
      <c r="M4140" s="41">
        <v>-6.2483001500368118E-2</v>
      </c>
      <c r="N4140" s="41">
        <v>-1.1089360457958669E-5</v>
      </c>
    </row>
    <row r="4141" spans="1:14" x14ac:dyDescent="0.25">
      <c r="A4141">
        <v>7820120</v>
      </c>
      <c r="B4141" t="s">
        <v>28</v>
      </c>
      <c r="C4141" t="s">
        <v>4</v>
      </c>
      <c r="D4141" t="s">
        <v>381</v>
      </c>
      <c r="E4141" t="s">
        <v>383</v>
      </c>
      <c r="F4141">
        <v>4.4369509273227436E-4</v>
      </c>
      <c r="G4141">
        <v>60.2</v>
      </c>
      <c r="H4141">
        <v>2.6710444582482919E-2</v>
      </c>
      <c r="I4141" t="s">
        <v>8</v>
      </c>
      <c r="J4141" t="s">
        <v>99</v>
      </c>
      <c r="K4141" t="s">
        <v>9</v>
      </c>
      <c r="L4141" t="s">
        <v>99</v>
      </c>
      <c r="M4141" s="41">
        <v>0</v>
      </c>
      <c r="N4141" s="41">
        <v>0</v>
      </c>
    </row>
    <row r="4142" spans="1:14" s="8" customFormat="1" x14ac:dyDescent="0.25">
      <c r="A4142" s="8">
        <v>7820120</v>
      </c>
      <c r="B4142" s="8" t="s">
        <v>28</v>
      </c>
      <c r="C4142" s="8" t="s">
        <v>4</v>
      </c>
      <c r="D4142" s="8" t="s">
        <v>2324</v>
      </c>
      <c r="F4142" s="8">
        <v>0.39905867131067396</v>
      </c>
      <c r="H4142" s="8">
        <v>21.135243940394016</v>
      </c>
      <c r="J4142" s="8">
        <v>32.650104574452037</v>
      </c>
      <c r="L4142" s="8">
        <v>27.538016510781389</v>
      </c>
      <c r="M4142" s="41"/>
      <c r="N4142" s="43">
        <v>6.8638582695865094E-4</v>
      </c>
    </row>
    <row r="4143" spans="1:14" x14ac:dyDescent="0.25">
      <c r="A4143">
        <v>7820120</v>
      </c>
      <c r="B4143" t="s">
        <v>28</v>
      </c>
      <c r="C4143" t="s">
        <v>5</v>
      </c>
      <c r="D4143" t="s">
        <v>674</v>
      </c>
      <c r="E4143" t="s">
        <v>1392</v>
      </c>
      <c r="F4143">
        <v>1.7747803709290975E-4</v>
      </c>
      <c r="G4143">
        <v>66.7</v>
      </c>
      <c r="H4143">
        <v>1.1837785074097081E-2</v>
      </c>
      <c r="I4143">
        <v>92.6</v>
      </c>
      <c r="J4143">
        <v>1.6434466234803442E-2</v>
      </c>
      <c r="K4143">
        <v>81.364999999999995</v>
      </c>
      <c r="L4143">
        <v>1.4440500488064601E-2</v>
      </c>
      <c r="M4143" s="41">
        <v>0</v>
      </c>
      <c r="N4143" s="41">
        <v>0</v>
      </c>
    </row>
    <row r="4144" spans="1:14" x14ac:dyDescent="0.25">
      <c r="A4144">
        <v>7820120</v>
      </c>
      <c r="B4144" t="s">
        <v>28</v>
      </c>
      <c r="C4144" t="s">
        <v>5</v>
      </c>
      <c r="D4144" t="s">
        <v>1001</v>
      </c>
      <c r="E4144" t="s">
        <v>2057</v>
      </c>
      <c r="F4144">
        <v>8.8739018546454877E-5</v>
      </c>
      <c r="G4144">
        <v>71.400000000000006</v>
      </c>
      <c r="H4144">
        <v>6.3359659242168791E-3</v>
      </c>
      <c r="I4144">
        <v>99.1</v>
      </c>
      <c r="J4144">
        <v>8.7940367379536772E-3</v>
      </c>
      <c r="K4144">
        <v>85.284999999999997</v>
      </c>
      <c r="L4144">
        <v>7.5681071967344041E-3</v>
      </c>
      <c r="M4144" s="41">
        <v>0.20437060296535492</v>
      </c>
      <c r="N4144" s="41">
        <v>1.8135646726892795E-5</v>
      </c>
    </row>
    <row r="4145" spans="1:14" x14ac:dyDescent="0.25">
      <c r="A4145">
        <v>7820120</v>
      </c>
      <c r="B4145" t="s">
        <v>28</v>
      </c>
      <c r="C4145" t="s">
        <v>5</v>
      </c>
      <c r="D4145" t="s">
        <v>151</v>
      </c>
      <c r="E4145" t="s">
        <v>954</v>
      </c>
      <c r="F4145">
        <v>4.4369509273227436E-4</v>
      </c>
      <c r="G4145">
        <v>32.6</v>
      </c>
      <c r="H4145">
        <v>1.4464460023072145E-2</v>
      </c>
      <c r="I4145">
        <v>74.3</v>
      </c>
      <c r="J4145">
        <v>3.2966545390007984E-2</v>
      </c>
      <c r="K4145">
        <v>58.49</v>
      </c>
      <c r="L4145">
        <v>2.5951725973910728E-2</v>
      </c>
      <c r="M4145" s="41">
        <v>5.19866943359375E-2</v>
      </c>
      <c r="N4145" s="41">
        <v>2.3066241164228191E-5</v>
      </c>
    </row>
    <row r="4146" spans="1:14" x14ac:dyDescent="0.25">
      <c r="A4146">
        <v>7820120</v>
      </c>
      <c r="B4146" t="s">
        <v>28</v>
      </c>
      <c r="C4146" t="s">
        <v>5</v>
      </c>
      <c r="D4146" t="s">
        <v>151</v>
      </c>
      <c r="E4146" t="s">
        <v>955</v>
      </c>
      <c r="F4146">
        <v>7.9865116691809387E-4</v>
      </c>
      <c r="G4146">
        <v>27</v>
      </c>
      <c r="H4146">
        <v>2.1563581506788533E-2</v>
      </c>
      <c r="I4146">
        <v>67.3</v>
      </c>
      <c r="J4146">
        <v>5.3749223533587714E-2</v>
      </c>
      <c r="K4146">
        <v>54.18</v>
      </c>
      <c r="L4146">
        <v>4.3270920223622326E-2</v>
      </c>
      <c r="M4146" s="41">
        <v>-7.120148092508316E-2</v>
      </c>
      <c r="N4146" s="41">
        <v>-5.6865145827114068E-5</v>
      </c>
    </row>
    <row r="4147" spans="1:14" x14ac:dyDescent="0.25">
      <c r="A4147">
        <v>7820120</v>
      </c>
      <c r="B4147" t="s">
        <v>28</v>
      </c>
      <c r="C4147" t="s">
        <v>5</v>
      </c>
      <c r="D4147" t="s">
        <v>151</v>
      </c>
      <c r="E4147" t="s">
        <v>956</v>
      </c>
      <c r="F4147">
        <v>1.1536072411039134E-3</v>
      </c>
      <c r="G4147">
        <v>36.200000000000003</v>
      </c>
      <c r="H4147">
        <v>4.1760582127961667E-2</v>
      </c>
      <c r="I4147">
        <v>51.3</v>
      </c>
      <c r="J4147">
        <v>5.918005146863075E-2</v>
      </c>
      <c r="K4147">
        <v>54.405000000000001</v>
      </c>
      <c r="L4147">
        <v>6.2762001952258409E-2</v>
      </c>
      <c r="M4147" s="41">
        <v>-7.7136106789112091E-2</v>
      </c>
      <c r="N4147" s="41">
        <v>-8.8984771342484446E-5</v>
      </c>
    </row>
    <row r="4148" spans="1:14" x14ac:dyDescent="0.25">
      <c r="A4148">
        <v>7820120</v>
      </c>
      <c r="B4148" t="s">
        <v>28</v>
      </c>
      <c r="C4148" t="s">
        <v>5</v>
      </c>
      <c r="D4148" t="s">
        <v>151</v>
      </c>
      <c r="E4148" t="s">
        <v>957</v>
      </c>
      <c r="F4148">
        <v>1.8635193894755524E-3</v>
      </c>
      <c r="G4148">
        <v>25.7</v>
      </c>
      <c r="H4148">
        <v>4.7892448309521697E-2</v>
      </c>
      <c r="I4148">
        <v>82</v>
      </c>
      <c r="J4148">
        <v>0.15280858993699531</v>
      </c>
      <c r="K4148">
        <v>53.014999999999993</v>
      </c>
      <c r="L4148">
        <v>9.8794480433046394E-2</v>
      </c>
      <c r="M4148" s="41">
        <v>9.3253955245018005E-2</v>
      </c>
      <c r="N4148" s="41">
        <v>1.7378055374437645E-4</v>
      </c>
    </row>
    <row r="4149" spans="1:14" x14ac:dyDescent="0.25">
      <c r="A4149">
        <v>7820120</v>
      </c>
      <c r="B4149" t="s">
        <v>28</v>
      </c>
      <c r="C4149" t="s">
        <v>5</v>
      </c>
      <c r="D4149" t="s">
        <v>151</v>
      </c>
      <c r="E4149" t="s">
        <v>958</v>
      </c>
      <c r="F4149">
        <v>5.3243411127872921E-4</v>
      </c>
      <c r="G4149">
        <v>21.6</v>
      </c>
      <c r="H4149">
        <v>1.1500576803620552E-2</v>
      </c>
      <c r="I4149">
        <v>64.2</v>
      </c>
      <c r="J4149">
        <v>3.4182269944094415E-2</v>
      </c>
      <c r="K4149">
        <v>49.905000000000001</v>
      </c>
      <c r="L4149">
        <v>2.6571124323364982E-2</v>
      </c>
      <c r="M4149" s="41">
        <v>8.3870524540543556E-3</v>
      </c>
      <c r="N4149" s="41">
        <v>4.465552819622516E-6</v>
      </c>
    </row>
    <row r="4150" spans="1:14" x14ac:dyDescent="0.25">
      <c r="A4150">
        <v>7820120</v>
      </c>
      <c r="B4150" t="s">
        <v>28</v>
      </c>
      <c r="C4150" t="s">
        <v>5</v>
      </c>
      <c r="D4150" t="s">
        <v>151</v>
      </c>
      <c r="E4150" t="s">
        <v>959</v>
      </c>
      <c r="F4150">
        <v>7.0991214837163902E-4</v>
      </c>
      <c r="G4150">
        <v>52.3</v>
      </c>
      <c r="H4150">
        <v>3.7128405359836719E-2</v>
      </c>
      <c r="I4150">
        <v>83.6</v>
      </c>
      <c r="J4150">
        <v>5.9348655603869017E-2</v>
      </c>
      <c r="K4150">
        <v>66.94</v>
      </c>
      <c r="L4150">
        <v>4.7521519211997515E-2</v>
      </c>
      <c r="M4150" s="41">
        <v>-3.6798883229494095E-2</v>
      </c>
      <c r="N4150" s="41">
        <v>-2.6123974251127232E-5</v>
      </c>
    </row>
    <row r="4151" spans="1:14" x14ac:dyDescent="0.25">
      <c r="A4151">
        <v>7820120</v>
      </c>
      <c r="B4151" t="s">
        <v>28</v>
      </c>
      <c r="C4151" t="s">
        <v>5</v>
      </c>
      <c r="D4151" t="s">
        <v>151</v>
      </c>
      <c r="E4151" t="s">
        <v>1394</v>
      </c>
      <c r="F4151">
        <v>4.4369509273227436E-4</v>
      </c>
      <c r="G4151">
        <v>89.8</v>
      </c>
      <c r="H4151">
        <v>3.9843819327358233E-2</v>
      </c>
      <c r="I4151">
        <v>97.9</v>
      </c>
      <c r="J4151">
        <v>4.3437749578489664E-2</v>
      </c>
      <c r="K4151">
        <v>88.525000000000006</v>
      </c>
      <c r="L4151">
        <v>3.9278108084124588E-2</v>
      </c>
      <c r="M4151" s="41">
        <v>0.11328288167715073</v>
      </c>
      <c r="N4151" s="41">
        <v>5.0263058690722654E-5</v>
      </c>
    </row>
    <row r="4152" spans="1:14" x14ac:dyDescent="0.25">
      <c r="A4152">
        <v>7820120</v>
      </c>
      <c r="B4152" t="s">
        <v>28</v>
      </c>
      <c r="C4152" t="s">
        <v>5</v>
      </c>
      <c r="D4152" t="s">
        <v>151</v>
      </c>
      <c r="E4152" t="s">
        <v>1395</v>
      </c>
      <c r="F4152">
        <v>5.3243411127872921E-4</v>
      </c>
      <c r="G4152">
        <v>74.7</v>
      </c>
      <c r="H4152">
        <v>3.9772828112521072E-2</v>
      </c>
      <c r="I4152">
        <v>91.6</v>
      </c>
      <c r="J4152">
        <v>4.8770964593131592E-2</v>
      </c>
      <c r="K4152">
        <v>81.745000000000005</v>
      </c>
      <c r="L4152">
        <v>4.3523826426479721E-2</v>
      </c>
      <c r="M4152" s="41">
        <v>-5.2051257342100143E-2</v>
      </c>
      <c r="N4152" s="41">
        <v>-2.7713864943881519E-5</v>
      </c>
    </row>
    <row r="4153" spans="1:14" x14ac:dyDescent="0.25">
      <c r="A4153">
        <v>7820120</v>
      </c>
      <c r="B4153" t="s">
        <v>28</v>
      </c>
      <c r="C4153" t="s">
        <v>5</v>
      </c>
      <c r="D4153" t="s">
        <v>151</v>
      </c>
      <c r="E4153" t="s">
        <v>960</v>
      </c>
      <c r="F4153">
        <v>1.2423462596503683E-3</v>
      </c>
      <c r="G4153">
        <v>25.5</v>
      </c>
      <c r="H4153">
        <v>3.1679829621084392E-2</v>
      </c>
      <c r="I4153">
        <v>55.7</v>
      </c>
      <c r="J4153">
        <v>6.9198686662525516E-2</v>
      </c>
      <c r="K4153">
        <v>49.84</v>
      </c>
      <c r="L4153">
        <v>6.1918537580974362E-2</v>
      </c>
      <c r="M4153" s="41">
        <v>-1.1263473890721798E-2</v>
      </c>
      <c r="N4153" s="41">
        <v>-1.3993134658807808E-5</v>
      </c>
    </row>
    <row r="4154" spans="1:14" x14ac:dyDescent="0.25">
      <c r="A4154">
        <v>7820120</v>
      </c>
      <c r="B4154" t="s">
        <v>28</v>
      </c>
      <c r="C4154" t="s">
        <v>5</v>
      </c>
      <c r="D4154" t="s">
        <v>676</v>
      </c>
      <c r="E4154" t="s">
        <v>1396</v>
      </c>
      <c r="F4154">
        <v>3.5495607418581951E-4</v>
      </c>
      <c r="G4154">
        <v>72.2</v>
      </c>
      <c r="H4154">
        <v>2.5627828556216169E-2</v>
      </c>
      <c r="I4154">
        <v>99.3</v>
      </c>
      <c r="J4154">
        <v>3.5247138166651877E-2</v>
      </c>
      <c r="K4154">
        <v>83.335000000000008</v>
      </c>
      <c r="L4154">
        <v>2.958026444227527E-2</v>
      </c>
      <c r="M4154" s="41">
        <v>0.48571941256523132</v>
      </c>
      <c r="N4154" s="41">
        <v>1.7240905583999693E-4</v>
      </c>
    </row>
    <row r="4155" spans="1:14" x14ac:dyDescent="0.25">
      <c r="A4155">
        <v>7820120</v>
      </c>
      <c r="B4155" t="s">
        <v>28</v>
      </c>
      <c r="C4155" t="s">
        <v>5</v>
      </c>
      <c r="D4155" t="s">
        <v>354</v>
      </c>
      <c r="E4155" t="s">
        <v>355</v>
      </c>
      <c r="F4155">
        <v>1.7747803709290975E-4</v>
      </c>
      <c r="G4155">
        <v>32.200000000000003</v>
      </c>
      <c r="H4155">
        <v>5.7147927943916946E-3</v>
      </c>
      <c r="I4155">
        <v>66.7</v>
      </c>
      <c r="J4155">
        <v>1.1837785074097081E-2</v>
      </c>
      <c r="K4155">
        <v>56.410000000000004</v>
      </c>
      <c r="L4155">
        <v>1.001153607241104E-2</v>
      </c>
      <c r="M4155" s="41">
        <v>-6.7655831575393677E-2</v>
      </c>
      <c r="N4155" s="41">
        <v>-1.2007424185889375E-5</v>
      </c>
    </row>
    <row r="4156" spans="1:14" x14ac:dyDescent="0.25">
      <c r="A4156">
        <v>7820120</v>
      </c>
      <c r="B4156" t="s">
        <v>28</v>
      </c>
      <c r="C4156" t="s">
        <v>5</v>
      </c>
      <c r="D4156" t="s">
        <v>587</v>
      </c>
      <c r="E4156" t="s">
        <v>1397</v>
      </c>
      <c r="F4156">
        <v>9.7612920401100368E-4</v>
      </c>
      <c r="G4156">
        <v>50</v>
      </c>
      <c r="H4156">
        <v>4.8806460200550184E-2</v>
      </c>
      <c r="I4156">
        <v>99.6</v>
      </c>
      <c r="J4156">
        <v>9.7222468719495955E-2</v>
      </c>
      <c r="K4156">
        <v>76.109999999999985</v>
      </c>
      <c r="L4156">
        <v>7.4293193717277481E-2</v>
      </c>
      <c r="M4156" s="41">
        <v>0.28935956954956055</v>
      </c>
      <c r="N4156" s="41">
        <v>2.8245232629737918E-4</v>
      </c>
    </row>
    <row r="4157" spans="1:14" x14ac:dyDescent="0.25">
      <c r="A4157">
        <v>7820120</v>
      </c>
      <c r="B4157" t="s">
        <v>28</v>
      </c>
      <c r="C4157" t="s">
        <v>5</v>
      </c>
      <c r="D4157" t="s">
        <v>679</v>
      </c>
      <c r="E4157" t="s">
        <v>1398</v>
      </c>
      <c r="F4157">
        <v>7.0991214837163902E-4</v>
      </c>
      <c r="G4157">
        <v>58.1</v>
      </c>
      <c r="H4157">
        <v>4.1245895820392231E-2</v>
      </c>
      <c r="I4157">
        <v>43.1</v>
      </c>
      <c r="J4157">
        <v>3.0597213594817641E-2</v>
      </c>
      <c r="K4157">
        <v>57.239999999999995</v>
      </c>
      <c r="L4157">
        <v>4.0635371372792613E-2</v>
      </c>
      <c r="M4157" s="41">
        <v>-0.26670369505882263</v>
      </c>
      <c r="N4157" s="41">
        <v>-1.8933619313786325E-4</v>
      </c>
    </row>
    <row r="4158" spans="1:14" x14ac:dyDescent="0.25">
      <c r="A4158">
        <v>7820120</v>
      </c>
      <c r="B4158" t="s">
        <v>28</v>
      </c>
      <c r="C4158" t="s">
        <v>5</v>
      </c>
      <c r="D4158" t="s">
        <v>681</v>
      </c>
      <c r="E4158" t="s">
        <v>1399</v>
      </c>
      <c r="F4158">
        <v>1.5973023338361877E-3</v>
      </c>
      <c r="G4158">
        <v>53.4</v>
      </c>
      <c r="H4158">
        <v>8.529594462685243E-2</v>
      </c>
      <c r="I4158">
        <v>83.6</v>
      </c>
      <c r="J4158">
        <v>0.13353447510870528</v>
      </c>
      <c r="K4158">
        <v>67.599999999999994</v>
      </c>
      <c r="L4158">
        <v>0.10797763776732629</v>
      </c>
      <c r="M4158" s="41">
        <v>-2.1523043513298035E-2</v>
      </c>
      <c r="N4158" s="41">
        <v>-3.4378807635048772E-5</v>
      </c>
    </row>
    <row r="4159" spans="1:14" x14ac:dyDescent="0.25">
      <c r="A4159">
        <v>7820120</v>
      </c>
      <c r="B4159" t="s">
        <v>28</v>
      </c>
      <c r="C4159" t="s">
        <v>5</v>
      </c>
      <c r="D4159" t="s">
        <v>681</v>
      </c>
      <c r="E4159" t="s">
        <v>1400</v>
      </c>
      <c r="F4159">
        <v>7.9865116691809387E-4</v>
      </c>
      <c r="G4159">
        <v>62.5</v>
      </c>
      <c r="H4159">
        <v>4.9915697932380869E-2</v>
      </c>
      <c r="I4159">
        <v>59.5</v>
      </c>
      <c r="J4159">
        <v>4.7519744431626584E-2</v>
      </c>
      <c r="K4159">
        <v>65.089999999999989</v>
      </c>
      <c r="L4159">
        <v>5.1984204454698722E-2</v>
      </c>
      <c r="M4159" s="41">
        <v>-8.9477308094501495E-2</v>
      </c>
      <c r="N4159" s="41">
        <v>-7.1461156522363429E-5</v>
      </c>
    </row>
    <row r="4160" spans="1:14" x14ac:dyDescent="0.25">
      <c r="A4160">
        <v>7820120</v>
      </c>
      <c r="B4160" t="s">
        <v>28</v>
      </c>
      <c r="C4160" t="s">
        <v>5</v>
      </c>
      <c r="D4160" t="s">
        <v>514</v>
      </c>
      <c r="E4160" t="s">
        <v>1401</v>
      </c>
      <c r="F4160">
        <v>6.2117312982518417E-4</v>
      </c>
      <c r="G4160">
        <v>64.400000000000006</v>
      </c>
      <c r="H4160">
        <v>4.0003549560741862E-2</v>
      </c>
      <c r="I4160">
        <v>56.2</v>
      </c>
      <c r="J4160">
        <v>3.4909929896175355E-2</v>
      </c>
      <c r="K4160">
        <v>68.86</v>
      </c>
      <c r="L4160">
        <v>4.2773981719762183E-2</v>
      </c>
      <c r="M4160" s="41">
        <v>-0.11466892808675766</v>
      </c>
      <c r="N4160" s="41">
        <v>-7.1229256953350218E-5</v>
      </c>
    </row>
    <row r="4161" spans="1:14" x14ac:dyDescent="0.25">
      <c r="A4161">
        <v>7820120</v>
      </c>
      <c r="B4161" t="s">
        <v>28</v>
      </c>
      <c r="C4161" t="s">
        <v>5</v>
      </c>
      <c r="D4161" t="s">
        <v>514</v>
      </c>
      <c r="E4161" t="s">
        <v>1402</v>
      </c>
      <c r="F4161">
        <v>1.2423462596503683E-3</v>
      </c>
      <c r="G4161">
        <v>60.4</v>
      </c>
      <c r="H4161">
        <v>7.5037714082882248E-2</v>
      </c>
      <c r="I4161">
        <v>51.5</v>
      </c>
      <c r="J4161">
        <v>6.3980832371993965E-2</v>
      </c>
      <c r="K4161">
        <v>60.999999999999993</v>
      </c>
      <c r="L4161">
        <v>7.578312183867246E-2</v>
      </c>
      <c r="M4161" s="41">
        <v>-0.20787565410137177</v>
      </c>
      <c r="N4161" s="41">
        <v>-2.5825354134521297E-4</v>
      </c>
    </row>
    <row r="4162" spans="1:14" x14ac:dyDescent="0.25">
      <c r="A4162">
        <v>7820120</v>
      </c>
      <c r="B4162" t="s">
        <v>28</v>
      </c>
      <c r="C4162" t="s">
        <v>5</v>
      </c>
      <c r="D4162" t="s">
        <v>514</v>
      </c>
      <c r="E4162" t="s">
        <v>1403</v>
      </c>
      <c r="F4162">
        <v>7.0991214837163902E-4</v>
      </c>
      <c r="G4162">
        <v>61.1</v>
      </c>
      <c r="H4162">
        <v>4.3375632265507148E-2</v>
      </c>
      <c r="I4162">
        <v>70.2</v>
      </c>
      <c r="J4162">
        <v>4.9835832815689061E-2</v>
      </c>
      <c r="K4162">
        <v>67.87</v>
      </c>
      <c r="L4162">
        <v>4.8181737509983141E-2</v>
      </c>
      <c r="M4162" s="41">
        <v>-6.6907219588756561E-2</v>
      </c>
      <c r="N4162" s="41">
        <v>-4.7498247999827182E-5</v>
      </c>
    </row>
    <row r="4163" spans="1:14" x14ac:dyDescent="0.25">
      <c r="A4163">
        <v>7820120</v>
      </c>
      <c r="B4163" t="s">
        <v>28</v>
      </c>
      <c r="C4163" t="s">
        <v>5</v>
      </c>
      <c r="D4163" t="s">
        <v>1015</v>
      </c>
      <c r="E4163" t="s">
        <v>1404</v>
      </c>
      <c r="F4163">
        <v>2.6621705563936461E-4</v>
      </c>
      <c r="G4163">
        <v>56.8</v>
      </c>
      <c r="H4163">
        <v>1.5121128760315908E-2</v>
      </c>
      <c r="I4163">
        <v>100</v>
      </c>
      <c r="J4163">
        <v>2.6621705563936459E-2</v>
      </c>
      <c r="K4163">
        <v>79.875</v>
      </c>
      <c r="L4163">
        <v>2.1264087319194248E-2</v>
      </c>
      <c r="M4163" s="41">
        <v>0.12470508366823196</v>
      </c>
      <c r="N4163" s="41">
        <v>3.3198620197417324E-5</v>
      </c>
    </row>
    <row r="4164" spans="1:14" x14ac:dyDescent="0.25">
      <c r="A4164">
        <v>7820120</v>
      </c>
      <c r="B4164" t="s">
        <v>28</v>
      </c>
      <c r="C4164" t="s">
        <v>5</v>
      </c>
      <c r="D4164" t="s">
        <v>686</v>
      </c>
      <c r="E4164" t="s">
        <v>1405</v>
      </c>
      <c r="F4164">
        <v>8.8739018546454877E-5</v>
      </c>
      <c r="G4164">
        <v>66.599999999999994</v>
      </c>
      <c r="H4164">
        <v>5.9100186351938944E-3</v>
      </c>
      <c r="I4164">
        <v>35.700000000000003</v>
      </c>
      <c r="J4164">
        <v>3.1679829621084395E-3</v>
      </c>
      <c r="K4164">
        <v>57.654999999999994</v>
      </c>
      <c r="L4164">
        <v>5.1162481142958552E-3</v>
      </c>
      <c r="M4164" s="41">
        <v>-0.20193836092948914</v>
      </c>
      <c r="N4164" s="41">
        <v>-1.7919811955762634E-5</v>
      </c>
    </row>
    <row r="4165" spans="1:14" x14ac:dyDescent="0.25">
      <c r="A4165">
        <v>7820120</v>
      </c>
      <c r="B4165" t="s">
        <v>28</v>
      </c>
      <c r="C4165" t="s">
        <v>5</v>
      </c>
      <c r="D4165" t="s">
        <v>57</v>
      </c>
      <c r="E4165" t="s">
        <v>117</v>
      </c>
      <c r="F4165">
        <v>3.5495607418581951E-4</v>
      </c>
      <c r="G4165">
        <v>43.7</v>
      </c>
      <c r="H4165">
        <v>1.5511580441920313E-2</v>
      </c>
      <c r="I4165">
        <v>38.700000000000003</v>
      </c>
      <c r="J4165">
        <v>1.3736800070991217E-2</v>
      </c>
      <c r="K4165">
        <v>56.489999999999995</v>
      </c>
      <c r="L4165">
        <v>2.0051468630756943E-2</v>
      </c>
      <c r="M4165" s="41">
        <v>-0.17526163160800934</v>
      </c>
      <c r="N4165" s="41">
        <v>-6.2210180710980335E-5</v>
      </c>
    </row>
    <row r="4166" spans="1:14" x14ac:dyDescent="0.25">
      <c r="A4166">
        <v>7820120</v>
      </c>
      <c r="B4166" t="s">
        <v>28</v>
      </c>
      <c r="C4166" t="s">
        <v>5</v>
      </c>
      <c r="D4166" t="s">
        <v>57</v>
      </c>
      <c r="E4166" t="s">
        <v>118</v>
      </c>
      <c r="F4166">
        <v>7.0991214837163902E-4</v>
      </c>
      <c r="G4166">
        <v>45.2</v>
      </c>
      <c r="H4166">
        <v>3.2088029106398089E-2</v>
      </c>
      <c r="I4166">
        <v>78.5</v>
      </c>
      <c r="J4166">
        <v>5.5728103647173663E-2</v>
      </c>
      <c r="K4166">
        <v>66.355000000000004</v>
      </c>
      <c r="L4166">
        <v>4.710622060520011E-2</v>
      </c>
      <c r="M4166" s="41">
        <v>-1.6132773598656058E-3</v>
      </c>
      <c r="N4166" s="41">
        <v>-1.1452851964615181E-6</v>
      </c>
    </row>
    <row r="4167" spans="1:14" x14ac:dyDescent="0.25">
      <c r="A4167">
        <v>7820120</v>
      </c>
      <c r="B4167" t="s">
        <v>28</v>
      </c>
      <c r="C4167" t="s">
        <v>5</v>
      </c>
      <c r="D4167" t="s">
        <v>57</v>
      </c>
      <c r="E4167" t="s">
        <v>119</v>
      </c>
      <c r="F4167">
        <v>4.4369509273227436E-4</v>
      </c>
      <c r="G4167">
        <v>25.6</v>
      </c>
      <c r="H4167">
        <v>1.1358594373946224E-2</v>
      </c>
      <c r="I4167">
        <v>69.7</v>
      </c>
      <c r="J4167">
        <v>3.0925547963439524E-2</v>
      </c>
      <c r="K4167">
        <v>60.100000000000009</v>
      </c>
      <c r="L4167">
        <v>2.6666075073209693E-2</v>
      </c>
      <c r="M4167" s="41">
        <v>-4.4592093676328659E-2</v>
      </c>
      <c r="N4167" s="41">
        <v>-1.9785293138844908E-5</v>
      </c>
    </row>
    <row r="4168" spans="1:14" x14ac:dyDescent="0.25">
      <c r="A4168">
        <v>7820120</v>
      </c>
      <c r="B4168" t="s">
        <v>28</v>
      </c>
      <c r="C4168" t="s">
        <v>5</v>
      </c>
      <c r="D4168" t="s">
        <v>57</v>
      </c>
      <c r="E4168" t="s">
        <v>120</v>
      </c>
      <c r="F4168">
        <v>6.2117312982518417E-4</v>
      </c>
      <c r="G4168">
        <v>42.5</v>
      </c>
      <c r="H4168">
        <v>2.6399858017570329E-2</v>
      </c>
      <c r="I4168">
        <v>58.1</v>
      </c>
      <c r="J4168">
        <v>3.6090158842843202E-2</v>
      </c>
      <c r="K4168">
        <v>56.129999999999995</v>
      </c>
      <c r="L4168">
        <v>3.4866447777087584E-2</v>
      </c>
      <c r="M4168" s="41">
        <v>-0.22842724621295929</v>
      </c>
      <c r="N4168" s="41">
        <v>-1.4189286746745186E-4</v>
      </c>
    </row>
    <row r="4169" spans="1:14" x14ac:dyDescent="0.25">
      <c r="A4169">
        <v>7820120</v>
      </c>
      <c r="B4169" t="s">
        <v>28</v>
      </c>
      <c r="C4169" t="s">
        <v>5</v>
      </c>
      <c r="D4169" t="s">
        <v>57</v>
      </c>
      <c r="E4169" t="s">
        <v>121</v>
      </c>
      <c r="F4169">
        <v>8.8739018546454872E-4</v>
      </c>
      <c r="G4169">
        <v>20.9</v>
      </c>
      <c r="H4169">
        <v>1.8546454876209068E-2</v>
      </c>
      <c r="I4169">
        <v>78.099999999999994</v>
      </c>
      <c r="J4169">
        <v>6.9305173484781255E-2</v>
      </c>
      <c r="K4169">
        <v>54.789999999999992</v>
      </c>
      <c r="L4169">
        <v>4.8620108261602617E-2</v>
      </c>
      <c r="M4169" s="41">
        <v>6.6477231681346893E-2</v>
      </c>
      <c r="N4169" s="41">
        <v>5.8991242950880196E-5</v>
      </c>
    </row>
    <row r="4170" spans="1:14" x14ac:dyDescent="0.25">
      <c r="A4170">
        <v>7820120</v>
      </c>
      <c r="B4170" t="s">
        <v>28</v>
      </c>
      <c r="C4170" t="s">
        <v>5</v>
      </c>
      <c r="D4170" t="s">
        <v>57</v>
      </c>
      <c r="E4170" t="s">
        <v>122</v>
      </c>
      <c r="F4170">
        <v>6.2117312982518417E-4</v>
      </c>
      <c r="G4170">
        <v>22.5</v>
      </c>
      <c r="H4170">
        <v>1.3976395421066644E-2</v>
      </c>
      <c r="I4170">
        <v>60.5</v>
      </c>
      <c r="J4170">
        <v>3.7580974354423639E-2</v>
      </c>
      <c r="K4170">
        <v>51.57</v>
      </c>
      <c r="L4170">
        <v>3.2033898305084747E-2</v>
      </c>
      <c r="M4170" s="41">
        <v>-0.18265624344348907</v>
      </c>
      <c r="N4170" s="41">
        <v>-1.1346115042190288E-4</v>
      </c>
    </row>
    <row r="4171" spans="1:14" x14ac:dyDescent="0.25">
      <c r="A4171">
        <v>7820120</v>
      </c>
      <c r="B4171" t="s">
        <v>28</v>
      </c>
      <c r="C4171" t="s">
        <v>5</v>
      </c>
      <c r="D4171" t="s">
        <v>688</v>
      </c>
      <c r="E4171" t="s">
        <v>2058</v>
      </c>
      <c r="F4171">
        <v>4.4369509273227436E-4</v>
      </c>
      <c r="G4171">
        <v>81</v>
      </c>
      <c r="H4171">
        <v>3.5939302511314226E-2</v>
      </c>
      <c r="I4171">
        <v>73.400000000000006</v>
      </c>
      <c r="J4171">
        <v>3.256721980654894E-2</v>
      </c>
      <c r="K4171">
        <v>75.795000000000002</v>
      </c>
      <c r="L4171">
        <v>3.3629869553642736E-2</v>
      </c>
      <c r="M4171" s="41">
        <v>-1.1577264405786991E-2</v>
      </c>
      <c r="N4171" s="41">
        <v>-5.1367754041117184E-6</v>
      </c>
    </row>
    <row r="4172" spans="1:14" x14ac:dyDescent="0.25">
      <c r="A4172">
        <v>7820120</v>
      </c>
      <c r="B4172" t="s">
        <v>28</v>
      </c>
      <c r="C4172" t="s">
        <v>5</v>
      </c>
      <c r="D4172" t="s">
        <v>1020</v>
      </c>
      <c r="E4172" t="s">
        <v>1406</v>
      </c>
      <c r="F4172">
        <v>2.6621705563936461E-4</v>
      </c>
      <c r="G4172">
        <v>64.7</v>
      </c>
      <c r="H4172">
        <v>1.7224243499866891E-2</v>
      </c>
      <c r="I4172">
        <v>37.1</v>
      </c>
      <c r="J4172">
        <v>9.8766527642204279E-3</v>
      </c>
      <c r="K4172">
        <v>63.539999999999992</v>
      </c>
      <c r="L4172">
        <v>1.6915431715325224E-2</v>
      </c>
      <c r="M4172" s="41">
        <v>-0.17768189311027527</v>
      </c>
      <c r="N4172" s="41">
        <v>-4.7301950424245788E-5</v>
      </c>
    </row>
    <row r="4173" spans="1:14" x14ac:dyDescent="0.25">
      <c r="A4173">
        <v>7820120</v>
      </c>
      <c r="B4173" t="s">
        <v>28</v>
      </c>
      <c r="C4173" t="s">
        <v>5</v>
      </c>
      <c r="D4173" t="s">
        <v>1407</v>
      </c>
      <c r="E4173" t="s">
        <v>1408</v>
      </c>
      <c r="F4173">
        <v>2.6621705563936461E-4</v>
      </c>
      <c r="G4173">
        <v>86.3</v>
      </c>
      <c r="H4173">
        <v>2.2974531901677166E-2</v>
      </c>
      <c r="I4173">
        <v>41.9</v>
      </c>
      <c r="J4173">
        <v>1.1154494631289376E-2</v>
      </c>
      <c r="K4173">
        <v>70.224999999999994</v>
      </c>
      <c r="L4173">
        <v>1.8695092732274377E-2</v>
      </c>
      <c r="M4173" s="41">
        <v>-0.31070622801780701</v>
      </c>
      <c r="N4173" s="41">
        <v>-8.2715297191713632E-5</v>
      </c>
    </row>
    <row r="4174" spans="1:14" x14ac:dyDescent="0.25">
      <c r="A4174">
        <v>7820120</v>
      </c>
      <c r="B4174" t="s">
        <v>28</v>
      </c>
      <c r="C4174" t="s">
        <v>5</v>
      </c>
      <c r="D4174" t="s">
        <v>690</v>
      </c>
      <c r="E4174" t="s">
        <v>1409</v>
      </c>
      <c r="F4174">
        <v>1.1536072411039134E-3</v>
      </c>
      <c r="G4174">
        <v>42.3</v>
      </c>
      <c r="H4174">
        <v>4.8797586298695531E-2</v>
      </c>
      <c r="I4174">
        <v>72.400000000000006</v>
      </c>
      <c r="J4174">
        <v>8.3521164255923333E-2</v>
      </c>
      <c r="K4174">
        <v>63.075000000000003</v>
      </c>
      <c r="L4174">
        <v>7.2763776732629334E-2</v>
      </c>
      <c r="M4174" s="41">
        <v>-7.3403604328632355E-2</v>
      </c>
      <c r="N4174" s="41">
        <v>-8.4678929476636843E-5</v>
      </c>
    </row>
    <row r="4175" spans="1:14" x14ac:dyDescent="0.25">
      <c r="A4175">
        <v>7820120</v>
      </c>
      <c r="B4175" t="s">
        <v>28</v>
      </c>
      <c r="C4175" t="s">
        <v>5</v>
      </c>
      <c r="D4175" t="s">
        <v>692</v>
      </c>
      <c r="E4175" t="s">
        <v>1410</v>
      </c>
      <c r="F4175">
        <v>3.5495607418581951E-4</v>
      </c>
      <c r="G4175">
        <v>55</v>
      </c>
      <c r="H4175">
        <v>1.9522584080220073E-2</v>
      </c>
      <c r="I4175">
        <v>72.7</v>
      </c>
      <c r="J4175">
        <v>2.5805306593309079E-2</v>
      </c>
      <c r="K4175">
        <v>65.724999999999994</v>
      </c>
      <c r="L4175">
        <v>2.3329487975862984E-2</v>
      </c>
      <c r="M4175" s="41">
        <v>-3.1171828508377075E-2</v>
      </c>
      <c r="N4175" s="41">
        <v>-1.1064629872527136E-5</v>
      </c>
    </row>
    <row r="4176" spans="1:14" x14ac:dyDescent="0.25">
      <c r="A4176">
        <v>7820120</v>
      </c>
      <c r="B4176" t="s">
        <v>28</v>
      </c>
      <c r="C4176" t="s">
        <v>5</v>
      </c>
      <c r="D4176" t="s">
        <v>692</v>
      </c>
      <c r="E4176" t="s">
        <v>1411</v>
      </c>
      <c r="F4176">
        <v>8.8739018546454872E-4</v>
      </c>
      <c r="G4176">
        <v>86.4</v>
      </c>
      <c r="H4176">
        <v>7.6670512024137008E-2</v>
      </c>
      <c r="I4176">
        <v>95</v>
      </c>
      <c r="J4176">
        <v>8.4302067619132129E-2</v>
      </c>
      <c r="K4176">
        <v>85.995000000000005</v>
      </c>
      <c r="L4176">
        <v>7.6311118999023875E-2</v>
      </c>
      <c r="M4176" s="41">
        <v>6.458890438079834E-2</v>
      </c>
      <c r="N4176" s="41">
        <v>5.7315559837428642E-5</v>
      </c>
    </row>
    <row r="4177" spans="1:14" x14ac:dyDescent="0.25">
      <c r="A4177">
        <v>7820120</v>
      </c>
      <c r="B4177" t="s">
        <v>28</v>
      </c>
      <c r="C4177" t="s">
        <v>5</v>
      </c>
      <c r="D4177" t="s">
        <v>695</v>
      </c>
      <c r="E4177" t="s">
        <v>1412</v>
      </c>
      <c r="F4177">
        <v>8.8739018546454877E-5</v>
      </c>
      <c r="G4177">
        <v>92</v>
      </c>
      <c r="H4177">
        <v>8.1639897062738484E-3</v>
      </c>
      <c r="I4177">
        <v>72.3</v>
      </c>
      <c r="J4177">
        <v>6.4158310409086873E-3</v>
      </c>
      <c r="K4177">
        <v>81.139999999999986</v>
      </c>
      <c r="L4177">
        <v>7.2002839648593478E-3</v>
      </c>
      <c r="M4177" s="41">
        <v>-2.3674901574850082E-2</v>
      </c>
      <c r="N4177" s="41">
        <v>-2.1008875299361155E-6</v>
      </c>
    </row>
    <row r="4178" spans="1:14" x14ac:dyDescent="0.25">
      <c r="A4178">
        <v>7820120</v>
      </c>
      <c r="B4178" t="s">
        <v>28</v>
      </c>
      <c r="C4178" t="s">
        <v>5</v>
      </c>
      <c r="D4178" t="s">
        <v>697</v>
      </c>
      <c r="E4178" t="s">
        <v>1710</v>
      </c>
      <c r="F4178">
        <v>1.7747803709290975E-4</v>
      </c>
      <c r="G4178">
        <v>57.9</v>
      </c>
      <c r="H4178">
        <v>1.0275978347679475E-2</v>
      </c>
      <c r="I4178">
        <v>69.400000000000006</v>
      </c>
      <c r="J4178">
        <v>1.2316975774247937E-2</v>
      </c>
      <c r="K4178">
        <v>70.27</v>
      </c>
      <c r="L4178">
        <v>1.2471381666518767E-2</v>
      </c>
      <c r="M4178" s="41">
        <v>6.4300275407731533E-3</v>
      </c>
      <c r="N4178" s="41">
        <v>1.1411886663897689E-6</v>
      </c>
    </row>
    <row r="4179" spans="1:14" x14ac:dyDescent="0.25">
      <c r="A4179">
        <v>7820120</v>
      </c>
      <c r="B4179" t="s">
        <v>28</v>
      </c>
      <c r="C4179" t="s">
        <v>5</v>
      </c>
      <c r="D4179" t="s">
        <v>697</v>
      </c>
      <c r="E4179" t="s">
        <v>1413</v>
      </c>
      <c r="F4179">
        <v>3.5495607418581951E-4</v>
      </c>
      <c r="G4179">
        <v>71.599999999999994</v>
      </c>
      <c r="H4179">
        <v>2.5414854911704674E-2</v>
      </c>
      <c r="I4179">
        <v>68.900000000000006</v>
      </c>
      <c r="J4179">
        <v>2.4456473511402965E-2</v>
      </c>
      <c r="K4179">
        <v>73.314999999999998</v>
      </c>
      <c r="L4179">
        <v>2.6023604578933355E-2</v>
      </c>
      <c r="M4179" s="41">
        <v>2.260117419064045E-2</v>
      </c>
      <c r="N4179" s="41">
        <v>8.0224240626996E-6</v>
      </c>
    </row>
    <row r="4180" spans="1:14" x14ac:dyDescent="0.25">
      <c r="A4180">
        <v>7820120</v>
      </c>
      <c r="B4180" t="s">
        <v>28</v>
      </c>
      <c r="C4180" t="s">
        <v>5</v>
      </c>
      <c r="D4180" t="s">
        <v>697</v>
      </c>
      <c r="E4180" t="s">
        <v>1414</v>
      </c>
      <c r="F4180">
        <v>1.3310852781968231E-3</v>
      </c>
      <c r="G4180">
        <v>52.9</v>
      </c>
      <c r="H4180">
        <v>7.0414411216611933E-2</v>
      </c>
      <c r="I4180">
        <v>71.5</v>
      </c>
      <c r="J4180">
        <v>9.5172597391072852E-2</v>
      </c>
      <c r="K4180">
        <v>66.914999999999992</v>
      </c>
      <c r="L4180">
        <v>8.9069571390540406E-2</v>
      </c>
      <c r="M4180" s="41">
        <v>-2.6257066056132317E-2</v>
      </c>
      <c r="N4180" s="41">
        <v>-3.4950394075959245E-5</v>
      </c>
    </row>
    <row r="4181" spans="1:14" x14ac:dyDescent="0.25">
      <c r="A4181">
        <v>7820120</v>
      </c>
      <c r="B4181" t="s">
        <v>28</v>
      </c>
      <c r="C4181" t="s">
        <v>5</v>
      </c>
      <c r="D4181" t="s">
        <v>700</v>
      </c>
      <c r="E4181" t="s">
        <v>1415</v>
      </c>
      <c r="F4181">
        <v>1.0648682225574584E-3</v>
      </c>
      <c r="G4181">
        <v>50.3</v>
      </c>
      <c r="H4181">
        <v>5.3562871594640155E-2</v>
      </c>
      <c r="I4181">
        <v>87.1</v>
      </c>
      <c r="J4181">
        <v>9.2750022184754616E-2</v>
      </c>
      <c r="K4181">
        <v>69.364999999999995</v>
      </c>
      <c r="L4181">
        <v>7.3864584257698096E-2</v>
      </c>
      <c r="M4181" s="41">
        <v>-2.9751859605312347E-2</v>
      </c>
      <c r="N4181" s="41">
        <v>-3.1681809855688008E-5</v>
      </c>
    </row>
    <row r="4182" spans="1:14" x14ac:dyDescent="0.25">
      <c r="A4182">
        <v>7820120</v>
      </c>
      <c r="B4182" t="s">
        <v>28</v>
      </c>
      <c r="C4182" t="s">
        <v>5</v>
      </c>
      <c r="D4182" t="s">
        <v>76</v>
      </c>
      <c r="E4182" t="s">
        <v>123</v>
      </c>
      <c r="F4182">
        <v>8.8739018546454872E-4</v>
      </c>
      <c r="G4182">
        <v>55.8</v>
      </c>
      <c r="H4182">
        <v>4.9516372348921818E-2</v>
      </c>
      <c r="I4182">
        <v>100</v>
      </c>
      <c r="J4182">
        <v>8.873901854645487E-2</v>
      </c>
      <c r="K4182">
        <v>77.35499999999999</v>
      </c>
      <c r="L4182">
        <v>6.8644067796610156E-2</v>
      </c>
      <c r="M4182" s="41">
        <v>8.231014758348465E-2</v>
      </c>
      <c r="N4182" s="41">
        <v>7.3041217129722819E-5</v>
      </c>
    </row>
    <row r="4183" spans="1:14" x14ac:dyDescent="0.25">
      <c r="A4183">
        <v>7820120</v>
      </c>
      <c r="B4183" t="s">
        <v>28</v>
      </c>
      <c r="C4183" t="s">
        <v>5</v>
      </c>
      <c r="D4183" t="s">
        <v>702</v>
      </c>
      <c r="E4183" t="s">
        <v>1416</v>
      </c>
      <c r="F4183">
        <v>6.2117312982518417E-4</v>
      </c>
      <c r="G4183">
        <v>73.2</v>
      </c>
      <c r="H4183">
        <v>4.5469873103203481E-2</v>
      </c>
      <c r="I4183">
        <v>79.3</v>
      </c>
      <c r="J4183">
        <v>4.9259029195137104E-2</v>
      </c>
      <c r="K4183">
        <v>79.89</v>
      </c>
      <c r="L4183">
        <v>4.9625521341733966E-2</v>
      </c>
      <c r="M4183" s="41">
        <v>2.4100060109049082E-3</v>
      </c>
      <c r="N4183" s="41">
        <v>1.4970309766913086E-6</v>
      </c>
    </row>
    <row r="4184" spans="1:14" x14ac:dyDescent="0.25">
      <c r="A4184">
        <v>7820120</v>
      </c>
      <c r="B4184" t="s">
        <v>28</v>
      </c>
      <c r="C4184" t="s">
        <v>5</v>
      </c>
      <c r="D4184" t="s">
        <v>706</v>
      </c>
      <c r="E4184" t="s">
        <v>1418</v>
      </c>
      <c r="F4184">
        <v>1.419824296743278E-3</v>
      </c>
      <c r="G4184">
        <v>87.4</v>
      </c>
      <c r="H4184">
        <v>0.12409264353536251</v>
      </c>
      <c r="I4184">
        <v>100</v>
      </c>
      <c r="J4184">
        <v>0.14198242967432781</v>
      </c>
      <c r="K4184">
        <v>90.87</v>
      </c>
      <c r="L4184">
        <v>0.12901943384506168</v>
      </c>
      <c r="M4184" s="41">
        <v>0.18549369275569916</v>
      </c>
      <c r="N4184" s="41">
        <v>2.6336845186717426E-4</v>
      </c>
    </row>
    <row r="4185" spans="1:14" x14ac:dyDescent="0.25">
      <c r="A4185">
        <v>7820120</v>
      </c>
      <c r="B4185" t="s">
        <v>28</v>
      </c>
      <c r="C4185" t="s">
        <v>5</v>
      </c>
      <c r="D4185" t="s">
        <v>1042</v>
      </c>
      <c r="E4185" t="s">
        <v>1419</v>
      </c>
      <c r="F4185">
        <v>5.3243411127872921E-4</v>
      </c>
      <c r="G4185">
        <v>59.4</v>
      </c>
      <c r="H4185">
        <v>3.1626586209956516E-2</v>
      </c>
      <c r="I4185">
        <v>86.1</v>
      </c>
      <c r="J4185">
        <v>4.584257698109858E-2</v>
      </c>
      <c r="K4185">
        <v>73.349999999999994</v>
      </c>
      <c r="L4185">
        <v>3.9054042062294785E-2</v>
      </c>
      <c r="M4185" s="41">
        <v>6.7432657815515995E-3</v>
      </c>
      <c r="N4185" s="41">
        <v>3.5903447235166912E-6</v>
      </c>
    </row>
    <row r="4186" spans="1:14" x14ac:dyDescent="0.25">
      <c r="A4186">
        <v>7820120</v>
      </c>
      <c r="B4186" t="s">
        <v>28</v>
      </c>
      <c r="C4186" t="s">
        <v>5</v>
      </c>
      <c r="D4186" t="s">
        <v>405</v>
      </c>
      <c r="E4186" t="s">
        <v>1420</v>
      </c>
      <c r="F4186">
        <v>1.7747803709290975E-4</v>
      </c>
      <c r="G4186">
        <v>67.5</v>
      </c>
      <c r="H4186">
        <v>1.1979767503771409E-2</v>
      </c>
      <c r="I4186">
        <v>51.6</v>
      </c>
      <c r="J4186">
        <v>9.1578667139941439E-3</v>
      </c>
      <c r="K4186">
        <v>67.644999999999996</v>
      </c>
      <c r="L4186">
        <v>1.200550181914988E-2</v>
      </c>
      <c r="M4186" s="41">
        <v>-0.14085434377193451</v>
      </c>
      <c r="N4186" s="41">
        <v>-2.4998552448652854E-5</v>
      </c>
    </row>
    <row r="4187" spans="1:14" x14ac:dyDescent="0.25">
      <c r="A4187">
        <v>7820120</v>
      </c>
      <c r="B4187" t="s">
        <v>28</v>
      </c>
      <c r="C4187" t="s">
        <v>5</v>
      </c>
      <c r="D4187" t="s">
        <v>405</v>
      </c>
      <c r="E4187" t="s">
        <v>117</v>
      </c>
      <c r="F4187">
        <v>5.3243411127872921E-4</v>
      </c>
      <c r="G4187">
        <v>68.400000000000006</v>
      </c>
      <c r="H4187">
        <v>3.6418493211465078E-2</v>
      </c>
      <c r="I4187">
        <v>70.3</v>
      </c>
      <c r="J4187">
        <v>3.7430118022894664E-2</v>
      </c>
      <c r="K4187">
        <v>71.209999999999994</v>
      </c>
      <c r="L4187">
        <v>3.7914633064158307E-2</v>
      </c>
      <c r="M4187" s="41">
        <v>-0.17526163160800934</v>
      </c>
      <c r="N4187" s="41">
        <v>-9.3315271066470495E-5</v>
      </c>
    </row>
    <row r="4188" spans="1:14" x14ac:dyDescent="0.25">
      <c r="A4188">
        <v>7820120</v>
      </c>
      <c r="B4188" t="s">
        <v>28</v>
      </c>
      <c r="C4188" t="s">
        <v>5</v>
      </c>
      <c r="D4188" t="s">
        <v>405</v>
      </c>
      <c r="E4188" t="s">
        <v>1421</v>
      </c>
      <c r="F4188">
        <v>6.2117312982518417E-4</v>
      </c>
      <c r="G4188">
        <v>62.4</v>
      </c>
      <c r="H4188">
        <v>3.8761203301091493E-2</v>
      </c>
      <c r="I4188">
        <v>100</v>
      </c>
      <c r="J4188">
        <v>6.2117312982518415E-2</v>
      </c>
      <c r="K4188">
        <v>79.465000000000003</v>
      </c>
      <c r="L4188">
        <v>4.9361522761558259E-2</v>
      </c>
      <c r="M4188" s="41">
        <v>0.15319530665874481</v>
      </c>
      <c r="N4188" s="41">
        <v>9.5160808111741387E-5</v>
      </c>
    </row>
    <row r="4189" spans="1:14" x14ac:dyDescent="0.25">
      <c r="A4189">
        <v>7820120</v>
      </c>
      <c r="B4189" t="s">
        <v>28</v>
      </c>
      <c r="C4189" t="s">
        <v>5</v>
      </c>
      <c r="D4189" t="s">
        <v>405</v>
      </c>
      <c r="E4189" t="s">
        <v>1422</v>
      </c>
      <c r="F4189">
        <v>7.9865116691809387E-4</v>
      </c>
      <c r="G4189">
        <v>66.599999999999994</v>
      </c>
      <c r="H4189">
        <v>5.3190167716745049E-2</v>
      </c>
      <c r="I4189">
        <v>86.9</v>
      </c>
      <c r="J4189">
        <v>6.9402786405182368E-2</v>
      </c>
      <c r="K4189">
        <v>75.41</v>
      </c>
      <c r="L4189">
        <v>6.0226284497293454E-2</v>
      </c>
      <c r="M4189" s="41">
        <v>0.10520462691783905</v>
      </c>
      <c r="N4189" s="41">
        <v>8.4021798053114872E-5</v>
      </c>
    </row>
    <row r="4190" spans="1:14" x14ac:dyDescent="0.25">
      <c r="A4190">
        <v>7820120</v>
      </c>
      <c r="B4190" t="s">
        <v>28</v>
      </c>
      <c r="C4190" t="s">
        <v>5</v>
      </c>
      <c r="D4190" t="s">
        <v>405</v>
      </c>
      <c r="E4190" t="s">
        <v>1423</v>
      </c>
      <c r="F4190">
        <v>1.0648682225574584E-3</v>
      </c>
      <c r="G4190">
        <v>61.5</v>
      </c>
      <c r="H4190">
        <v>6.5489395687283694E-2</v>
      </c>
      <c r="I4190">
        <v>74.3</v>
      </c>
      <c r="J4190">
        <v>7.9119708936019162E-2</v>
      </c>
      <c r="K4190">
        <v>69.934999999999988</v>
      </c>
      <c r="L4190">
        <v>7.4471559144555846E-2</v>
      </c>
      <c r="M4190" s="41">
        <v>-6.1020627617835999E-2</v>
      </c>
      <c r="N4190" s="41">
        <v>-6.497892727074558E-5</v>
      </c>
    </row>
    <row r="4191" spans="1:14" x14ac:dyDescent="0.25">
      <c r="A4191">
        <v>7820120</v>
      </c>
      <c r="B4191" t="s">
        <v>28</v>
      </c>
      <c r="C4191" t="s">
        <v>5</v>
      </c>
      <c r="D4191" t="s">
        <v>407</v>
      </c>
      <c r="E4191" t="s">
        <v>1424</v>
      </c>
      <c r="F4191">
        <v>3.5495607418581951E-4</v>
      </c>
      <c r="G4191">
        <v>64.099999999999994</v>
      </c>
      <c r="H4191">
        <v>2.2752684355311029E-2</v>
      </c>
      <c r="I4191">
        <v>86.8</v>
      </c>
      <c r="J4191">
        <v>3.0810187239329132E-2</v>
      </c>
      <c r="K4191">
        <v>76.435000000000002</v>
      </c>
      <c r="L4191">
        <v>2.7131067530393117E-2</v>
      </c>
      <c r="M4191" s="41">
        <v>-4.0314435958862305E-2</v>
      </c>
      <c r="N4191" s="41">
        <v>-1.4309853920973397E-5</v>
      </c>
    </row>
    <row r="4192" spans="1:14" x14ac:dyDescent="0.25">
      <c r="A4192">
        <v>7820120</v>
      </c>
      <c r="B4192" t="s">
        <v>28</v>
      </c>
      <c r="C4192" t="s">
        <v>5</v>
      </c>
      <c r="D4192" t="s">
        <v>520</v>
      </c>
      <c r="E4192" t="s">
        <v>1425</v>
      </c>
      <c r="F4192">
        <v>2.6621705563936461E-4</v>
      </c>
      <c r="G4192">
        <v>66.599999999999994</v>
      </c>
      <c r="H4192">
        <v>1.7730055905581681E-2</v>
      </c>
      <c r="I4192">
        <v>77</v>
      </c>
      <c r="J4192">
        <v>2.0498713284231074E-2</v>
      </c>
      <c r="K4192">
        <v>71.94</v>
      </c>
      <c r="L4192">
        <v>1.9151654982695891E-2</v>
      </c>
      <c r="M4192" s="41">
        <v>-0.14679412543773651</v>
      </c>
      <c r="N4192" s="41">
        <v>-3.9079099859189768E-5</v>
      </c>
    </row>
    <row r="4193" spans="1:14" x14ac:dyDescent="0.25">
      <c r="A4193">
        <v>7820120</v>
      </c>
      <c r="B4193" t="s">
        <v>28</v>
      </c>
      <c r="C4193" t="s">
        <v>5</v>
      </c>
      <c r="D4193" t="s">
        <v>713</v>
      </c>
      <c r="E4193" t="s">
        <v>1426</v>
      </c>
      <c r="F4193">
        <v>2.6621705563936461E-4</v>
      </c>
      <c r="G4193">
        <v>77.900000000000006</v>
      </c>
      <c r="H4193">
        <v>2.0738308634306504E-2</v>
      </c>
      <c r="I4193">
        <v>100</v>
      </c>
      <c r="J4193">
        <v>2.6621705563936459E-2</v>
      </c>
      <c r="K4193">
        <v>83.87</v>
      </c>
      <c r="L4193">
        <v>2.2327624456473509E-2</v>
      </c>
      <c r="M4193" s="41">
        <v>0.10601621121168137</v>
      </c>
      <c r="N4193" s="41">
        <v>2.8223323598814808E-5</v>
      </c>
    </row>
    <row r="4194" spans="1:14" x14ac:dyDescent="0.25">
      <c r="A4194">
        <v>7820120</v>
      </c>
      <c r="B4194" t="s">
        <v>28</v>
      </c>
      <c r="C4194" t="s">
        <v>5</v>
      </c>
      <c r="D4194" t="s">
        <v>713</v>
      </c>
      <c r="E4194" t="s">
        <v>1427</v>
      </c>
      <c r="F4194">
        <v>5.3243411127872921E-4</v>
      </c>
      <c r="G4194">
        <v>60.2</v>
      </c>
      <c r="H4194">
        <v>3.2052533498979498E-2</v>
      </c>
      <c r="I4194">
        <v>100</v>
      </c>
      <c r="J4194">
        <v>5.3243411127872918E-2</v>
      </c>
      <c r="K4194">
        <v>77.2</v>
      </c>
      <c r="L4194">
        <v>4.1103913390717894E-2</v>
      </c>
      <c r="M4194" s="41">
        <v>8.6462236940860748E-2</v>
      </c>
      <c r="N4194" s="41">
        <v>4.6035444284778105E-5</v>
      </c>
    </row>
    <row r="4195" spans="1:14" x14ac:dyDescent="0.25">
      <c r="A4195">
        <v>7820120</v>
      </c>
      <c r="B4195" t="s">
        <v>28</v>
      </c>
      <c r="C4195" t="s">
        <v>5</v>
      </c>
      <c r="D4195" t="s">
        <v>713</v>
      </c>
      <c r="E4195" t="s">
        <v>1428</v>
      </c>
      <c r="F4195">
        <v>2.6621705563936461E-4</v>
      </c>
      <c r="G4195">
        <v>78.3</v>
      </c>
      <c r="H4195">
        <v>2.0844795456562249E-2</v>
      </c>
      <c r="I4195">
        <v>58.7</v>
      </c>
      <c r="J4195">
        <v>1.5626941166030701E-2</v>
      </c>
      <c r="K4195">
        <v>75.484999999999985</v>
      </c>
      <c r="L4195">
        <v>2.0095394444937433E-2</v>
      </c>
      <c r="M4195" s="41">
        <v>-0.11269206553697586</v>
      </c>
      <c r="N4195" s="41">
        <v>-3.0000549881172027E-5</v>
      </c>
    </row>
    <row r="4196" spans="1:14" x14ac:dyDescent="0.25">
      <c r="A4196">
        <v>7820120</v>
      </c>
      <c r="B4196" t="s">
        <v>28</v>
      </c>
      <c r="C4196" t="s">
        <v>5</v>
      </c>
      <c r="D4196" t="s">
        <v>1051</v>
      </c>
      <c r="E4196" t="s">
        <v>1429</v>
      </c>
      <c r="F4196">
        <v>7.0991214837163902E-4</v>
      </c>
      <c r="G4196">
        <v>72.7</v>
      </c>
      <c r="H4196">
        <v>5.1610613186618158E-2</v>
      </c>
      <c r="I4196">
        <v>58.9</v>
      </c>
      <c r="J4196">
        <v>4.1813825539089536E-2</v>
      </c>
      <c r="K4196">
        <v>73.47</v>
      </c>
      <c r="L4196">
        <v>5.2157245540864317E-2</v>
      </c>
      <c r="M4196" s="41">
        <v>7.8791717533022165E-4</v>
      </c>
      <c r="N4196" s="41">
        <v>5.5935197467759105E-7</v>
      </c>
    </row>
    <row r="4197" spans="1:14" x14ac:dyDescent="0.25">
      <c r="A4197">
        <v>7820120</v>
      </c>
      <c r="B4197" t="s">
        <v>28</v>
      </c>
      <c r="C4197" t="s">
        <v>5</v>
      </c>
      <c r="D4197" t="s">
        <v>716</v>
      </c>
      <c r="E4197" t="s">
        <v>1431</v>
      </c>
      <c r="F4197">
        <v>3.5495607418581951E-4</v>
      </c>
      <c r="G4197">
        <v>52.3</v>
      </c>
      <c r="H4197">
        <v>1.856420267991836E-2</v>
      </c>
      <c r="I4197" t="s">
        <v>8</v>
      </c>
      <c r="J4197" t="s">
        <v>99</v>
      </c>
      <c r="K4197" t="s">
        <v>9</v>
      </c>
      <c r="L4197" t="s">
        <v>99</v>
      </c>
      <c r="M4197" s="41">
        <v>0.18686451017856598</v>
      </c>
      <c r="N4197" s="41">
        <v>6.6328692937639891E-5</v>
      </c>
    </row>
    <row r="4198" spans="1:14" x14ac:dyDescent="0.25">
      <c r="A4198">
        <v>7820120</v>
      </c>
      <c r="B4198" t="s">
        <v>28</v>
      </c>
      <c r="C4198" t="s">
        <v>5</v>
      </c>
      <c r="D4198" t="s">
        <v>718</v>
      </c>
      <c r="E4198" t="s">
        <v>1432</v>
      </c>
      <c r="F4198">
        <v>3.5495607418581951E-4</v>
      </c>
      <c r="G4198">
        <v>51.2</v>
      </c>
      <c r="H4198">
        <v>1.8173750998313958E-2</v>
      </c>
      <c r="I4198">
        <v>66</v>
      </c>
      <c r="J4198">
        <v>2.3427100896264087E-2</v>
      </c>
      <c r="K4198">
        <v>64.35499999999999</v>
      </c>
      <c r="L4198">
        <v>2.284319815422841E-2</v>
      </c>
      <c r="M4198" s="41">
        <v>-0.14154158532619476</v>
      </c>
      <c r="N4198" s="41">
        <v>-5.0241045461423291E-5</v>
      </c>
    </row>
    <row r="4199" spans="1:14" x14ac:dyDescent="0.25">
      <c r="A4199">
        <v>7820120</v>
      </c>
      <c r="B4199" t="s">
        <v>28</v>
      </c>
      <c r="C4199" t="s">
        <v>5</v>
      </c>
      <c r="D4199" t="s">
        <v>523</v>
      </c>
      <c r="E4199" t="s">
        <v>1433</v>
      </c>
      <c r="F4199">
        <v>1.8635193894755524E-3</v>
      </c>
      <c r="G4199">
        <v>67</v>
      </c>
      <c r="H4199">
        <v>0.12485579909486201</v>
      </c>
      <c r="I4199">
        <v>65.3</v>
      </c>
      <c r="J4199">
        <v>0.12168781613275356</v>
      </c>
      <c r="K4199">
        <v>66.99499999999999</v>
      </c>
      <c r="L4199">
        <v>0.12484648149791462</v>
      </c>
      <c r="M4199" s="41">
        <v>-4.9148723483085632E-2</v>
      </c>
      <c r="N4199" s="41">
        <v>-9.1589599178702483E-5</v>
      </c>
    </row>
    <row r="4200" spans="1:14" x14ac:dyDescent="0.25">
      <c r="A4200">
        <v>7820120</v>
      </c>
      <c r="B4200" t="s">
        <v>28</v>
      </c>
      <c r="C4200" t="s">
        <v>5</v>
      </c>
      <c r="D4200" t="s">
        <v>523</v>
      </c>
      <c r="E4200" t="s">
        <v>1434</v>
      </c>
      <c r="F4200">
        <v>8.8739018546454872E-4</v>
      </c>
      <c r="G4200">
        <v>88.3</v>
      </c>
      <c r="H4200">
        <v>7.8356553376519644E-2</v>
      </c>
      <c r="I4200">
        <v>84.2</v>
      </c>
      <c r="J4200">
        <v>7.4718253616115005E-2</v>
      </c>
      <c r="K4200">
        <v>85.12</v>
      </c>
      <c r="L4200">
        <v>7.5534652586742385E-2</v>
      </c>
      <c r="M4200" s="41">
        <v>-2.2550357505679131E-2</v>
      </c>
      <c r="N4200" s="41">
        <v>-2.0010965929256481E-5</v>
      </c>
    </row>
    <row r="4201" spans="1:14" x14ac:dyDescent="0.25">
      <c r="A4201">
        <v>7820120</v>
      </c>
      <c r="B4201" t="s">
        <v>28</v>
      </c>
      <c r="C4201" t="s">
        <v>5</v>
      </c>
      <c r="D4201" t="s">
        <v>523</v>
      </c>
      <c r="E4201" t="s">
        <v>1435</v>
      </c>
      <c r="F4201">
        <v>3.5495607418581951E-4</v>
      </c>
      <c r="G4201">
        <v>83.3</v>
      </c>
      <c r="H4201">
        <v>2.9567840979678763E-2</v>
      </c>
      <c r="I4201">
        <v>96.9</v>
      </c>
      <c r="J4201">
        <v>3.4395243588605913E-2</v>
      </c>
      <c r="K4201">
        <v>86.75500000000001</v>
      </c>
      <c r="L4201">
        <v>3.0794214215990774E-2</v>
      </c>
      <c r="M4201" s="41">
        <v>0.14476360380649567</v>
      </c>
      <c r="N4201" s="41">
        <v>5.1384720492145059E-5</v>
      </c>
    </row>
    <row r="4202" spans="1:14" x14ac:dyDescent="0.25">
      <c r="A4202">
        <v>7820120</v>
      </c>
      <c r="B4202" t="s">
        <v>28</v>
      </c>
      <c r="C4202" t="s">
        <v>5</v>
      </c>
      <c r="D4202" t="s">
        <v>523</v>
      </c>
      <c r="E4202" t="s">
        <v>1436</v>
      </c>
      <c r="F4202">
        <v>1.7747803709290975E-4</v>
      </c>
      <c r="G4202">
        <v>86</v>
      </c>
      <c r="H4202">
        <v>1.5263111189990238E-2</v>
      </c>
      <c r="I4202">
        <v>97.5</v>
      </c>
      <c r="J4202">
        <v>1.7304108616558702E-2</v>
      </c>
      <c r="K4202">
        <v>88.93</v>
      </c>
      <c r="L4202">
        <v>1.5783121838672465E-2</v>
      </c>
      <c r="M4202" s="41">
        <v>0.16012389957904816</v>
      </c>
      <c r="N4202" s="41">
        <v>2.8418475388951665E-5</v>
      </c>
    </row>
    <row r="4203" spans="1:14" x14ac:dyDescent="0.25">
      <c r="A4203">
        <v>7820120</v>
      </c>
      <c r="B4203" t="s">
        <v>28</v>
      </c>
      <c r="C4203" t="s">
        <v>5</v>
      </c>
      <c r="D4203" t="s">
        <v>523</v>
      </c>
      <c r="E4203" t="s">
        <v>1437</v>
      </c>
      <c r="F4203">
        <v>9.7612920401100368E-4</v>
      </c>
      <c r="G4203">
        <v>83</v>
      </c>
      <c r="H4203">
        <v>8.1018723932913303E-2</v>
      </c>
      <c r="I4203">
        <v>70.3</v>
      </c>
      <c r="J4203">
        <v>6.8621883041973558E-2</v>
      </c>
      <c r="K4203">
        <v>78.534999999999997</v>
      </c>
      <c r="L4203">
        <v>7.6660307037004174E-2</v>
      </c>
      <c r="M4203" s="41">
        <v>-5.8994483202695847E-2</v>
      </c>
      <c r="N4203" s="41">
        <v>-5.7586237929688024E-5</v>
      </c>
    </row>
    <row r="4204" spans="1:14" x14ac:dyDescent="0.25">
      <c r="A4204">
        <v>7820120</v>
      </c>
      <c r="B4204" t="s">
        <v>28</v>
      </c>
      <c r="C4204" t="s">
        <v>5</v>
      </c>
      <c r="D4204" t="s">
        <v>523</v>
      </c>
      <c r="E4204" t="s">
        <v>1438</v>
      </c>
      <c r="F4204">
        <v>8.8739018546454872E-4</v>
      </c>
      <c r="G4204">
        <v>83.1</v>
      </c>
      <c r="H4204">
        <v>7.3742124412103996E-2</v>
      </c>
      <c r="I4204">
        <v>78.7</v>
      </c>
      <c r="J4204">
        <v>6.9837607596059989E-2</v>
      </c>
      <c r="K4204">
        <v>82.359999999999985</v>
      </c>
      <c r="L4204">
        <v>7.3085455674860217E-2</v>
      </c>
      <c r="M4204" s="41">
        <v>6.9403545930981636E-3</v>
      </c>
      <c r="N4204" s="41">
        <v>6.1588025495591121E-6</v>
      </c>
    </row>
    <row r="4205" spans="1:14" x14ac:dyDescent="0.25">
      <c r="A4205">
        <v>7820120</v>
      </c>
      <c r="B4205" t="s">
        <v>28</v>
      </c>
      <c r="C4205" t="s">
        <v>5</v>
      </c>
      <c r="D4205" t="s">
        <v>720</v>
      </c>
      <c r="E4205" t="s">
        <v>2059</v>
      </c>
      <c r="F4205">
        <v>8.8739018546454877E-5</v>
      </c>
      <c r="G4205">
        <v>83</v>
      </c>
      <c r="H4205">
        <v>7.3653385393557544E-3</v>
      </c>
      <c r="I4205">
        <v>76.099999999999994</v>
      </c>
      <c r="J4205">
        <v>6.753039311385216E-3</v>
      </c>
      <c r="K4205">
        <v>81.079999999999984</v>
      </c>
      <c r="L4205">
        <v>7.1949596237465604E-3</v>
      </c>
      <c r="M4205" s="41">
        <v>-0.19768555462360382</v>
      </c>
      <c r="N4205" s="41">
        <v>-1.7542422098110197E-5</v>
      </c>
    </row>
    <row r="4206" spans="1:14" x14ac:dyDescent="0.25">
      <c r="A4206">
        <v>7820120</v>
      </c>
      <c r="B4206" t="s">
        <v>28</v>
      </c>
      <c r="C4206" t="s">
        <v>5</v>
      </c>
      <c r="D4206" t="s">
        <v>1056</v>
      </c>
      <c r="E4206" t="s">
        <v>1439</v>
      </c>
      <c r="F4206">
        <v>7.0991214837163902E-4</v>
      </c>
      <c r="G4206">
        <v>45.6</v>
      </c>
      <c r="H4206">
        <v>3.2371993965746741E-2</v>
      </c>
      <c r="I4206">
        <v>88</v>
      </c>
      <c r="J4206">
        <v>6.2472269056704235E-2</v>
      </c>
      <c r="K4206">
        <v>67.194999999999993</v>
      </c>
      <c r="L4206">
        <v>4.7702546809832276E-2</v>
      </c>
      <c r="M4206" s="41">
        <v>6.6323645412921906E-2</v>
      </c>
      <c r="N4206" s="41">
        <v>4.7083961602926189E-5</v>
      </c>
    </row>
    <row r="4207" spans="1:14" x14ac:dyDescent="0.25">
      <c r="A4207">
        <v>7820120</v>
      </c>
      <c r="B4207" t="s">
        <v>28</v>
      </c>
      <c r="C4207" t="s">
        <v>5</v>
      </c>
      <c r="D4207" t="s">
        <v>1056</v>
      </c>
      <c r="E4207" t="s">
        <v>1440</v>
      </c>
      <c r="F4207">
        <v>5.3243411127872921E-4</v>
      </c>
      <c r="G4207">
        <v>67.599999999999994</v>
      </c>
      <c r="H4207">
        <v>3.5992545922442089E-2</v>
      </c>
      <c r="I4207">
        <v>83.2</v>
      </c>
      <c r="J4207">
        <v>4.4298518058390274E-2</v>
      </c>
      <c r="K4207">
        <v>76.614999999999995</v>
      </c>
      <c r="L4207">
        <v>4.0792439435619839E-2</v>
      </c>
      <c r="M4207" s="41">
        <v>0.14945729076862335</v>
      </c>
      <c r="N4207" s="41">
        <v>7.9576159784518595E-5</v>
      </c>
    </row>
    <row r="4208" spans="1:14" x14ac:dyDescent="0.25">
      <c r="A4208">
        <v>7820120</v>
      </c>
      <c r="B4208" t="s">
        <v>28</v>
      </c>
      <c r="C4208" t="s">
        <v>5</v>
      </c>
      <c r="D4208" t="s">
        <v>722</v>
      </c>
      <c r="E4208" t="s">
        <v>1441</v>
      </c>
      <c r="F4208">
        <v>8.8739018546454877E-5</v>
      </c>
      <c r="G4208">
        <v>30.9</v>
      </c>
      <c r="H4208">
        <v>2.7420356730854557E-3</v>
      </c>
      <c r="I4208">
        <v>100</v>
      </c>
      <c r="J4208">
        <v>8.8739018546454881E-3</v>
      </c>
      <c r="K4208">
        <v>66.069999999999993</v>
      </c>
      <c r="L4208">
        <v>5.8629869553642735E-3</v>
      </c>
      <c r="M4208" s="41">
        <v>0.19214197993278503</v>
      </c>
      <c r="N4208" s="41">
        <v>1.7050490720807974E-5</v>
      </c>
    </row>
    <row r="4209" spans="1:14" x14ac:dyDescent="0.25">
      <c r="A4209">
        <v>7820120</v>
      </c>
      <c r="B4209" t="s">
        <v>28</v>
      </c>
      <c r="C4209" t="s">
        <v>5</v>
      </c>
      <c r="D4209" t="s">
        <v>160</v>
      </c>
      <c r="E4209" t="s">
        <v>961</v>
      </c>
      <c r="F4209">
        <v>1.6860413523826427E-3</v>
      </c>
      <c r="G4209">
        <v>41.3</v>
      </c>
      <c r="H4209">
        <v>6.9633507853403137E-2</v>
      </c>
      <c r="I4209">
        <v>84.7</v>
      </c>
      <c r="J4209">
        <v>0.14280770254680983</v>
      </c>
      <c r="K4209">
        <v>65.10499999999999</v>
      </c>
      <c r="L4209">
        <v>0.10976972224687194</v>
      </c>
      <c r="M4209" s="41">
        <v>-3.1868391670286655E-3</v>
      </c>
      <c r="N4209" s="41">
        <v>-5.3731426190029858E-6</v>
      </c>
    </row>
    <row r="4210" spans="1:14" x14ac:dyDescent="0.25">
      <c r="A4210">
        <v>7820120</v>
      </c>
      <c r="B4210" t="s">
        <v>28</v>
      </c>
      <c r="C4210" t="s">
        <v>5</v>
      </c>
      <c r="D4210" t="s">
        <v>160</v>
      </c>
      <c r="E4210" t="s">
        <v>1442</v>
      </c>
      <c r="F4210">
        <v>1.419824296743278E-3</v>
      </c>
      <c r="G4210">
        <v>42.4</v>
      </c>
      <c r="H4210">
        <v>6.0200550181914989E-2</v>
      </c>
      <c r="I4210">
        <v>71.599999999999994</v>
      </c>
      <c r="J4210">
        <v>0.1016594196468187</v>
      </c>
      <c r="K4210">
        <v>64.199999999999989</v>
      </c>
      <c r="L4210">
        <v>9.115271985091844E-2</v>
      </c>
      <c r="M4210" s="41">
        <v>-7.3125171475112438E-3</v>
      </c>
      <c r="N4210" s="41">
        <v>-1.0382489516388313E-5</v>
      </c>
    </row>
    <row r="4211" spans="1:14" x14ac:dyDescent="0.25">
      <c r="A4211">
        <v>7820120</v>
      </c>
      <c r="B4211" t="s">
        <v>28</v>
      </c>
      <c r="C4211" t="s">
        <v>5</v>
      </c>
      <c r="D4211" t="s">
        <v>160</v>
      </c>
      <c r="E4211" t="s">
        <v>962</v>
      </c>
      <c r="F4211">
        <v>1.7747803709290974E-3</v>
      </c>
      <c r="G4211">
        <v>40.9</v>
      </c>
      <c r="H4211">
        <v>7.258851717100008E-2</v>
      </c>
      <c r="I4211">
        <v>80.599999999999994</v>
      </c>
      <c r="J4211">
        <v>0.14304729789688525</v>
      </c>
      <c r="K4211">
        <v>69.02</v>
      </c>
      <c r="L4211">
        <v>0.1224953412015263</v>
      </c>
      <c r="M4211" s="41">
        <v>-3.1414967030286789E-2</v>
      </c>
      <c r="N4211" s="41">
        <v>-5.5754666838737754E-5</v>
      </c>
    </row>
    <row r="4212" spans="1:14" x14ac:dyDescent="0.25">
      <c r="A4212">
        <v>7820120</v>
      </c>
      <c r="B4212" t="s">
        <v>28</v>
      </c>
      <c r="C4212" t="s">
        <v>5</v>
      </c>
      <c r="D4212" t="s">
        <v>160</v>
      </c>
      <c r="E4212" t="s">
        <v>1443</v>
      </c>
      <c r="F4212">
        <v>2.4846925193007367E-3</v>
      </c>
      <c r="G4212">
        <v>36.700000000000003</v>
      </c>
      <c r="H4212">
        <v>9.1188215458337038E-2</v>
      </c>
      <c r="I4212">
        <v>73.599999999999994</v>
      </c>
      <c r="J4212">
        <v>0.1828733694205342</v>
      </c>
      <c r="K4212">
        <v>63.424999999999997</v>
      </c>
      <c r="L4212">
        <v>0.15759162303664923</v>
      </c>
      <c r="M4212" s="41">
        <v>-2.2799436002969742E-2</v>
      </c>
      <c r="N4212" s="41">
        <v>-5.6649588080854805E-5</v>
      </c>
    </row>
    <row r="4213" spans="1:14" x14ac:dyDescent="0.25">
      <c r="A4213">
        <v>7820120</v>
      </c>
      <c r="B4213" t="s">
        <v>28</v>
      </c>
      <c r="C4213" t="s">
        <v>5</v>
      </c>
      <c r="D4213" t="s">
        <v>160</v>
      </c>
      <c r="E4213" t="s">
        <v>1444</v>
      </c>
      <c r="F4213">
        <v>1.6860413523826427E-3</v>
      </c>
      <c r="G4213">
        <v>43.8</v>
      </c>
      <c r="H4213">
        <v>7.3848611234359748E-2</v>
      </c>
      <c r="I4213">
        <v>72.400000000000006</v>
      </c>
      <c r="J4213">
        <v>0.12206939391250334</v>
      </c>
      <c r="K4213">
        <v>62.129999999999995</v>
      </c>
      <c r="L4213">
        <v>0.10475374922353359</v>
      </c>
      <c r="M4213" s="41">
        <v>3.9941839873790741E-2</v>
      </c>
      <c r="N4213" s="41">
        <v>6.7343593717457097E-5</v>
      </c>
    </row>
    <row r="4214" spans="1:14" x14ac:dyDescent="0.25">
      <c r="A4214">
        <v>7820120</v>
      </c>
      <c r="B4214" t="s">
        <v>28</v>
      </c>
      <c r="C4214" t="s">
        <v>5</v>
      </c>
      <c r="D4214" t="s">
        <v>160</v>
      </c>
      <c r="E4214" t="s">
        <v>1421</v>
      </c>
      <c r="F4214">
        <v>1.0648682225574584E-3</v>
      </c>
      <c r="G4214">
        <v>34.4</v>
      </c>
      <c r="H4214">
        <v>3.6631466855976569E-2</v>
      </c>
      <c r="I4214">
        <v>63.5</v>
      </c>
      <c r="J4214">
        <v>6.7619132132398604E-2</v>
      </c>
      <c r="K4214">
        <v>56.61</v>
      </c>
      <c r="L4214">
        <v>6.028219007897772E-2</v>
      </c>
      <c r="M4214" s="41">
        <v>0.15319530665874481</v>
      </c>
      <c r="N4214" s="41">
        <v>1.6313281390584235E-4</v>
      </c>
    </row>
    <row r="4215" spans="1:14" x14ac:dyDescent="0.25">
      <c r="A4215">
        <v>7820120</v>
      </c>
      <c r="B4215" t="s">
        <v>28</v>
      </c>
      <c r="C4215" t="s">
        <v>5</v>
      </c>
      <c r="D4215" t="s">
        <v>160</v>
      </c>
      <c r="E4215" t="s">
        <v>963</v>
      </c>
      <c r="F4215">
        <v>1.7747803709290974E-3</v>
      </c>
      <c r="G4215">
        <v>46.1</v>
      </c>
      <c r="H4215">
        <v>8.1817375099831391E-2</v>
      </c>
      <c r="I4215">
        <v>75.900000000000006</v>
      </c>
      <c r="J4215">
        <v>0.1347058301535185</v>
      </c>
      <c r="K4215">
        <v>65.165000000000006</v>
      </c>
      <c r="L4215">
        <v>0.11565356287159465</v>
      </c>
      <c r="M4215" s="41">
        <v>5.2962437272071838E-2</v>
      </c>
      <c r="N4215" s="41">
        <v>9.3996694067036713E-5</v>
      </c>
    </row>
    <row r="4216" spans="1:14" x14ac:dyDescent="0.25">
      <c r="A4216">
        <v>7820120</v>
      </c>
      <c r="B4216" t="s">
        <v>28</v>
      </c>
      <c r="C4216" t="s">
        <v>5</v>
      </c>
      <c r="D4216" t="s">
        <v>160</v>
      </c>
      <c r="E4216" t="s">
        <v>964</v>
      </c>
      <c r="F4216">
        <v>9.7612920401100368E-4</v>
      </c>
      <c r="G4216">
        <v>33.9</v>
      </c>
      <c r="H4216">
        <v>3.3090780015973022E-2</v>
      </c>
      <c r="I4216">
        <v>80</v>
      </c>
      <c r="J4216">
        <v>7.8090336320880291E-2</v>
      </c>
      <c r="K4216">
        <v>60.07</v>
      </c>
      <c r="L4216">
        <v>5.8636081284940994E-2</v>
      </c>
      <c r="M4216" s="41">
        <v>-3.9625715464353561E-2</v>
      </c>
      <c r="N4216" s="41">
        <v>-3.8679818094585958E-5</v>
      </c>
    </row>
    <row r="4217" spans="1:14" x14ac:dyDescent="0.25">
      <c r="A4217">
        <v>7820120</v>
      </c>
      <c r="B4217" t="s">
        <v>28</v>
      </c>
      <c r="C4217" t="s">
        <v>5</v>
      </c>
      <c r="D4217" t="s">
        <v>160</v>
      </c>
      <c r="E4217" t="s">
        <v>965</v>
      </c>
      <c r="F4217">
        <v>9.7612920401100368E-4</v>
      </c>
      <c r="G4217">
        <v>50.3</v>
      </c>
      <c r="H4217">
        <v>4.9099298961753482E-2</v>
      </c>
      <c r="I4217">
        <v>98.8</v>
      </c>
      <c r="J4217">
        <v>9.6441565356287159E-2</v>
      </c>
      <c r="K4217">
        <v>75.254999999999995</v>
      </c>
      <c r="L4217">
        <v>7.3458603247848073E-2</v>
      </c>
      <c r="M4217" s="41">
        <v>0.30061110854148865</v>
      </c>
      <c r="N4217" s="41">
        <v>2.9343528209746874E-4</v>
      </c>
    </row>
    <row r="4218" spans="1:14" x14ac:dyDescent="0.25">
      <c r="A4218">
        <v>7820120</v>
      </c>
      <c r="B4218" t="s">
        <v>28</v>
      </c>
      <c r="C4218" t="s">
        <v>5</v>
      </c>
      <c r="D4218" t="s">
        <v>1445</v>
      </c>
      <c r="E4218" t="s">
        <v>1446</v>
      </c>
      <c r="F4218">
        <v>1.7747803709290975E-4</v>
      </c>
      <c r="G4218">
        <v>55.4</v>
      </c>
      <c r="H4218">
        <v>9.8322832549471995E-3</v>
      </c>
      <c r="I4218">
        <v>89</v>
      </c>
      <c r="J4218">
        <v>1.5795545301268969E-2</v>
      </c>
      <c r="K4218">
        <v>71.63</v>
      </c>
      <c r="L4218">
        <v>1.2712751796965125E-2</v>
      </c>
      <c r="M4218" s="41">
        <v>0.2275366485118866</v>
      </c>
      <c r="N4218" s="41">
        <v>4.0382757744588979E-5</v>
      </c>
    </row>
    <row r="4219" spans="1:14" x14ac:dyDescent="0.25">
      <c r="A4219">
        <v>7820120</v>
      </c>
      <c r="B4219" t="s">
        <v>28</v>
      </c>
      <c r="C4219" t="s">
        <v>5</v>
      </c>
      <c r="D4219" t="s">
        <v>163</v>
      </c>
      <c r="E4219" t="s">
        <v>1447</v>
      </c>
      <c r="F4219">
        <v>2.6621705563936461E-4</v>
      </c>
      <c r="G4219">
        <v>82.7</v>
      </c>
      <c r="H4219">
        <v>2.2016150501375453E-2</v>
      </c>
      <c r="I4219">
        <v>94</v>
      </c>
      <c r="J4219">
        <v>2.5024403230100273E-2</v>
      </c>
      <c r="K4219">
        <v>83.13</v>
      </c>
      <c r="L4219">
        <v>2.213062383530038E-2</v>
      </c>
      <c r="M4219" s="41">
        <v>5.5427778512239456E-2</v>
      </c>
      <c r="N4219" s="41">
        <v>1.4755819996159229E-5</v>
      </c>
    </row>
    <row r="4220" spans="1:14" x14ac:dyDescent="0.25">
      <c r="A4220">
        <v>7820120</v>
      </c>
      <c r="B4220" t="s">
        <v>28</v>
      </c>
      <c r="C4220" t="s">
        <v>5</v>
      </c>
      <c r="D4220" t="s">
        <v>163</v>
      </c>
      <c r="E4220" t="s">
        <v>966</v>
      </c>
      <c r="F4220">
        <v>1.8635193894755524E-3</v>
      </c>
      <c r="G4220">
        <v>70.099999999999994</v>
      </c>
      <c r="H4220">
        <v>0.13063270920223621</v>
      </c>
      <c r="I4220">
        <v>80.900000000000006</v>
      </c>
      <c r="J4220">
        <v>0.15075871860857221</v>
      </c>
      <c r="K4220">
        <v>78.03</v>
      </c>
      <c r="L4220">
        <v>0.14541041796077736</v>
      </c>
      <c r="M4220" s="41">
        <v>-2.286139503121376E-2</v>
      </c>
      <c r="N4220" s="41">
        <v>-4.2602652911126894E-5</v>
      </c>
    </row>
    <row r="4221" spans="1:14" x14ac:dyDescent="0.25">
      <c r="A4221">
        <v>7820120</v>
      </c>
      <c r="B4221" t="s">
        <v>28</v>
      </c>
      <c r="C4221" t="s">
        <v>5</v>
      </c>
      <c r="D4221" t="s">
        <v>163</v>
      </c>
      <c r="E4221" t="s">
        <v>1448</v>
      </c>
      <c r="F4221">
        <v>8.8739018546454877E-5</v>
      </c>
      <c r="G4221">
        <v>95.4</v>
      </c>
      <c r="H4221">
        <v>8.4657023693317963E-3</v>
      </c>
      <c r="I4221">
        <v>100</v>
      </c>
      <c r="J4221">
        <v>8.8739018546454881E-3</v>
      </c>
      <c r="K4221">
        <v>93.185000000000002</v>
      </c>
      <c r="L4221">
        <v>8.2691454432513977E-3</v>
      </c>
      <c r="M4221" s="41">
        <v>0.10108847171068192</v>
      </c>
      <c r="N4221" s="41">
        <v>8.9704917659669817E-6</v>
      </c>
    </row>
    <row r="4222" spans="1:14" x14ac:dyDescent="0.25">
      <c r="A4222">
        <v>7820120</v>
      </c>
      <c r="B4222" t="s">
        <v>28</v>
      </c>
      <c r="C4222" t="s">
        <v>5</v>
      </c>
      <c r="D4222" t="s">
        <v>163</v>
      </c>
      <c r="E4222" t="s">
        <v>1449</v>
      </c>
      <c r="F4222">
        <v>1.7747803709290975E-4</v>
      </c>
      <c r="G4222">
        <v>91.4</v>
      </c>
      <c r="H4222">
        <v>1.6221492590291951E-2</v>
      </c>
      <c r="I4222">
        <v>98.2</v>
      </c>
      <c r="J4222">
        <v>1.742834324252374E-2</v>
      </c>
      <c r="K4222">
        <v>91.39</v>
      </c>
      <c r="L4222">
        <v>1.6219717809921024E-2</v>
      </c>
      <c r="M4222" s="41">
        <v>0.21163655817508698</v>
      </c>
      <c r="N4222" s="41">
        <v>3.7560840922013839E-5</v>
      </c>
    </row>
    <row r="4223" spans="1:14" x14ac:dyDescent="0.25">
      <c r="A4223">
        <v>7820120</v>
      </c>
      <c r="B4223" t="s">
        <v>28</v>
      </c>
      <c r="C4223" t="s">
        <v>5</v>
      </c>
      <c r="D4223" t="s">
        <v>163</v>
      </c>
      <c r="E4223" t="s">
        <v>1450</v>
      </c>
      <c r="F4223">
        <v>3.5495607418581951E-4</v>
      </c>
      <c r="G4223">
        <v>81.7</v>
      </c>
      <c r="H4223">
        <v>2.8999911260981455E-2</v>
      </c>
      <c r="I4223">
        <v>86.2</v>
      </c>
      <c r="J4223">
        <v>3.0597213594817641E-2</v>
      </c>
      <c r="K4223">
        <v>83.474999999999994</v>
      </c>
      <c r="L4223">
        <v>2.9629958292661282E-2</v>
      </c>
      <c r="M4223" s="41">
        <v>8.0536320805549622E-2</v>
      </c>
      <c r="N4223" s="41">
        <v>2.8586856262507632E-5</v>
      </c>
    </row>
    <row r="4224" spans="1:14" x14ac:dyDescent="0.25">
      <c r="A4224">
        <v>7820120</v>
      </c>
      <c r="B4224" t="s">
        <v>28</v>
      </c>
      <c r="C4224" t="s">
        <v>5</v>
      </c>
      <c r="D4224" t="s">
        <v>163</v>
      </c>
      <c r="E4224" t="s">
        <v>1451</v>
      </c>
      <c r="F4224">
        <v>2.6621705563936461E-4</v>
      </c>
      <c r="G4224">
        <v>89.8</v>
      </c>
      <c r="H4224">
        <v>2.3906291596414941E-2</v>
      </c>
      <c r="I4224">
        <v>95.2</v>
      </c>
      <c r="J4224">
        <v>2.5343863696867513E-2</v>
      </c>
      <c r="K4224">
        <v>91.69</v>
      </c>
      <c r="L4224">
        <v>2.4409441831573338E-2</v>
      </c>
      <c r="M4224" s="41">
        <v>1.9456703215837479E-2</v>
      </c>
      <c r="N4224" s="41">
        <v>5.1797062425692105E-6</v>
      </c>
    </row>
    <row r="4225" spans="1:14" x14ac:dyDescent="0.25">
      <c r="A4225">
        <v>7820120</v>
      </c>
      <c r="B4225" t="s">
        <v>28</v>
      </c>
      <c r="C4225" t="s">
        <v>5</v>
      </c>
      <c r="D4225" t="s">
        <v>163</v>
      </c>
      <c r="E4225" t="s">
        <v>1452</v>
      </c>
      <c r="F4225">
        <v>2.6621705563936461E-4</v>
      </c>
      <c r="G4225">
        <v>98.4</v>
      </c>
      <c r="H4225">
        <v>2.6195758274913477E-2</v>
      </c>
      <c r="I4225">
        <v>95.6</v>
      </c>
      <c r="J4225">
        <v>2.5450350519123255E-2</v>
      </c>
      <c r="K4225">
        <v>94.914999999999992</v>
      </c>
      <c r="L4225">
        <v>2.5267991836010289E-2</v>
      </c>
      <c r="M4225" s="41">
        <v>0.11525722593069077</v>
      </c>
      <c r="N4225" s="41">
        <v>3.0683439328429522E-5</v>
      </c>
    </row>
    <row r="4226" spans="1:14" x14ac:dyDescent="0.25">
      <c r="A4226">
        <v>7820120</v>
      </c>
      <c r="B4226" t="s">
        <v>28</v>
      </c>
      <c r="C4226" t="s">
        <v>5</v>
      </c>
      <c r="D4226" t="s">
        <v>163</v>
      </c>
      <c r="E4226" t="s">
        <v>1453</v>
      </c>
      <c r="F4226">
        <v>1.0648682225574584E-3</v>
      </c>
      <c r="G4226">
        <v>62.2</v>
      </c>
      <c r="H4226">
        <v>6.623480344307392E-2</v>
      </c>
      <c r="I4226">
        <v>91.8</v>
      </c>
      <c r="J4226">
        <v>9.7754902830774676E-2</v>
      </c>
      <c r="K4226">
        <v>74.19</v>
      </c>
      <c r="L4226">
        <v>7.900257343153784E-2</v>
      </c>
      <c r="M4226" s="41">
        <v>4.4515125453472137E-2</v>
      </c>
      <c r="N4226" s="41">
        <v>4.7402742518561147E-5</v>
      </c>
    </row>
    <row r="4227" spans="1:14" x14ac:dyDescent="0.25">
      <c r="A4227">
        <v>7820120</v>
      </c>
      <c r="B4227" t="s">
        <v>28</v>
      </c>
      <c r="C4227" t="s">
        <v>5</v>
      </c>
      <c r="D4227" t="s">
        <v>163</v>
      </c>
      <c r="E4227" t="s">
        <v>1454</v>
      </c>
      <c r="F4227">
        <v>7.0991214837163902E-4</v>
      </c>
      <c r="G4227">
        <v>81.900000000000006</v>
      </c>
      <c r="H4227">
        <v>5.814180495163724E-2</v>
      </c>
      <c r="I4227">
        <v>95.5</v>
      </c>
      <c r="J4227">
        <v>6.7796610169491525E-2</v>
      </c>
      <c r="K4227">
        <v>86.38000000000001</v>
      </c>
      <c r="L4227">
        <v>6.1322211376342188E-2</v>
      </c>
      <c r="M4227" s="41">
        <v>3.9983790367841721E-2</v>
      </c>
      <c r="N4227" s="41">
        <v>2.8384978520075763E-5</v>
      </c>
    </row>
    <row r="4228" spans="1:14" x14ac:dyDescent="0.25">
      <c r="A4228">
        <v>7820120</v>
      </c>
      <c r="B4228" t="s">
        <v>28</v>
      </c>
      <c r="C4228" t="s">
        <v>5</v>
      </c>
      <c r="D4228" t="s">
        <v>163</v>
      </c>
      <c r="E4228" t="s">
        <v>1455</v>
      </c>
      <c r="F4228">
        <v>9.7612920401100368E-4</v>
      </c>
      <c r="G4228">
        <v>47.2</v>
      </c>
      <c r="H4228">
        <v>4.6073298429319377E-2</v>
      </c>
      <c r="I4228">
        <v>62.6</v>
      </c>
      <c r="J4228">
        <v>6.1105688171088829E-2</v>
      </c>
      <c r="K4228">
        <v>59.255000000000003</v>
      </c>
      <c r="L4228">
        <v>5.7840535983672024E-2</v>
      </c>
      <c r="M4228" s="41">
        <v>-6.6694363951683044E-2</v>
      </c>
      <c r="N4228" s="41">
        <v>-6.5102316396176553E-5</v>
      </c>
    </row>
    <row r="4229" spans="1:14" x14ac:dyDescent="0.25">
      <c r="A4229">
        <v>7820120</v>
      </c>
      <c r="B4229" t="s">
        <v>28</v>
      </c>
      <c r="C4229" t="s">
        <v>5</v>
      </c>
      <c r="D4229" t="s">
        <v>163</v>
      </c>
      <c r="E4229" t="s">
        <v>1456</v>
      </c>
      <c r="F4229">
        <v>1.7747803709290974E-3</v>
      </c>
      <c r="G4229">
        <v>58.1</v>
      </c>
      <c r="H4229">
        <v>0.10311473955098056</v>
      </c>
      <c r="I4229">
        <v>96.3</v>
      </c>
      <c r="J4229">
        <v>0.17091134972047209</v>
      </c>
      <c r="K4229">
        <v>75.72999999999999</v>
      </c>
      <c r="L4229">
        <v>0.13440411749046052</v>
      </c>
      <c r="M4229" s="41">
        <v>0.21233540773391724</v>
      </c>
      <c r="N4229" s="41">
        <v>3.7684871369938279E-4</v>
      </c>
    </row>
    <row r="4230" spans="1:14" x14ac:dyDescent="0.25">
      <c r="A4230">
        <v>7820120</v>
      </c>
      <c r="B4230" t="s">
        <v>28</v>
      </c>
      <c r="C4230" t="s">
        <v>5</v>
      </c>
      <c r="D4230" t="s">
        <v>163</v>
      </c>
      <c r="E4230" t="s">
        <v>1458</v>
      </c>
      <c r="F4230">
        <v>9.7612920401100368E-4</v>
      </c>
      <c r="G4230">
        <v>57.3</v>
      </c>
      <c r="H4230">
        <v>5.5932203389830508E-2</v>
      </c>
      <c r="I4230">
        <v>73.900000000000006</v>
      </c>
      <c r="J4230">
        <v>7.2135948176413181E-2</v>
      </c>
      <c r="K4230">
        <v>63.144999999999996</v>
      </c>
      <c r="L4230">
        <v>6.163767858727482E-2</v>
      </c>
      <c r="M4230" s="41">
        <v>7.1384355425834656E-2</v>
      </c>
      <c r="N4230" s="41">
        <v>6.9680354040658549E-5</v>
      </c>
    </row>
    <row r="4231" spans="1:14" x14ac:dyDescent="0.25">
      <c r="A4231">
        <v>7820120</v>
      </c>
      <c r="B4231" t="s">
        <v>28</v>
      </c>
      <c r="C4231" t="s">
        <v>5</v>
      </c>
      <c r="D4231" t="s">
        <v>163</v>
      </c>
      <c r="E4231" t="s">
        <v>1459</v>
      </c>
      <c r="F4231">
        <v>2.6621705563936461E-4</v>
      </c>
      <c r="G4231">
        <v>79.8</v>
      </c>
      <c r="H4231">
        <v>2.1244121040021293E-2</v>
      </c>
      <c r="I4231">
        <v>92</v>
      </c>
      <c r="J4231">
        <v>2.4491969118821545E-2</v>
      </c>
      <c r="K4231">
        <v>85.7</v>
      </c>
      <c r="L4231">
        <v>2.2814801668293548E-2</v>
      </c>
      <c r="M4231" s="41">
        <v>7.4816092848777771E-2</v>
      </c>
      <c r="N4231" s="41">
        <v>1.9917319952642941E-5</v>
      </c>
    </row>
    <row r="4232" spans="1:14" x14ac:dyDescent="0.25">
      <c r="A4232">
        <v>7820120</v>
      </c>
      <c r="B4232" t="s">
        <v>28</v>
      </c>
      <c r="C4232" t="s">
        <v>5</v>
      </c>
      <c r="D4232" t="s">
        <v>163</v>
      </c>
      <c r="E4232" t="s">
        <v>1460</v>
      </c>
      <c r="F4232">
        <v>2.6621705563936461E-4</v>
      </c>
      <c r="G4232">
        <v>100</v>
      </c>
      <c r="H4232">
        <v>2.6621705563936459E-2</v>
      </c>
      <c r="I4232">
        <v>86.5</v>
      </c>
      <c r="J4232">
        <v>2.3027775312805039E-2</v>
      </c>
      <c r="K4232">
        <v>93.32</v>
      </c>
      <c r="L4232">
        <v>2.4843375632265505E-2</v>
      </c>
      <c r="M4232" s="41">
        <v>8.7981544435024261E-2</v>
      </c>
      <c r="N4232" s="41">
        <v>2.3422187710096084E-5</v>
      </c>
    </row>
    <row r="4233" spans="1:14" x14ac:dyDescent="0.25">
      <c r="A4233">
        <v>7820120</v>
      </c>
      <c r="B4233" t="s">
        <v>28</v>
      </c>
      <c r="C4233" t="s">
        <v>5</v>
      </c>
      <c r="D4233" t="s">
        <v>163</v>
      </c>
      <c r="E4233" t="s">
        <v>1461</v>
      </c>
      <c r="F4233">
        <v>9.7612920401100368E-4</v>
      </c>
      <c r="G4233">
        <v>85.6</v>
      </c>
      <c r="H4233">
        <v>8.3556659863341903E-2</v>
      </c>
      <c r="I4233">
        <v>96.6</v>
      </c>
      <c r="J4233">
        <v>9.4294081107462943E-2</v>
      </c>
      <c r="K4233">
        <v>87.534999999999997</v>
      </c>
      <c r="L4233">
        <v>8.5445469873103197E-2</v>
      </c>
      <c r="M4233" s="41">
        <v>0.21102471649646759</v>
      </c>
      <c r="N4233" s="41">
        <v>2.0598738854034462E-4</v>
      </c>
    </row>
    <row r="4234" spans="1:14" x14ac:dyDescent="0.25">
      <c r="A4234">
        <v>7820120</v>
      </c>
      <c r="B4234" t="s">
        <v>28</v>
      </c>
      <c r="C4234" t="s">
        <v>5</v>
      </c>
      <c r="D4234" t="s">
        <v>729</v>
      </c>
      <c r="E4234" t="s">
        <v>1462</v>
      </c>
      <c r="F4234">
        <v>7.9865116691809387E-4</v>
      </c>
      <c r="G4234">
        <v>58.9</v>
      </c>
      <c r="H4234">
        <v>4.7040553731475726E-2</v>
      </c>
      <c r="I4234">
        <v>34.9</v>
      </c>
      <c r="J4234">
        <v>2.7872925725441474E-2</v>
      </c>
      <c r="K4234">
        <v>56.984999999999999</v>
      </c>
      <c r="L4234">
        <v>4.551113674682758E-2</v>
      </c>
      <c r="M4234" s="41">
        <v>-3.2265231013298035E-2</v>
      </c>
      <c r="N4234" s="41">
        <v>-2.5768664399652348E-5</v>
      </c>
    </row>
    <row r="4235" spans="1:14" x14ac:dyDescent="0.25">
      <c r="A4235">
        <v>7820120</v>
      </c>
      <c r="B4235" t="s">
        <v>28</v>
      </c>
      <c r="C4235" t="s">
        <v>5</v>
      </c>
      <c r="D4235" t="s">
        <v>356</v>
      </c>
      <c r="E4235" t="s">
        <v>384</v>
      </c>
      <c r="F4235">
        <v>7.0991214837163902E-4</v>
      </c>
      <c r="G4235">
        <v>52.2</v>
      </c>
      <c r="H4235">
        <v>3.7057414144999558E-2</v>
      </c>
      <c r="I4235">
        <v>69.400000000000006</v>
      </c>
      <c r="J4235">
        <v>4.926790309699175E-2</v>
      </c>
      <c r="K4235">
        <v>63.25</v>
      </c>
      <c r="L4235">
        <v>4.490194338450617E-2</v>
      </c>
      <c r="M4235" s="41">
        <v>6.5182723104953766E-2</v>
      </c>
      <c r="N4235" s="41">
        <v>4.6274006996151398E-5</v>
      </c>
    </row>
    <row r="4236" spans="1:14" x14ac:dyDescent="0.25">
      <c r="A4236">
        <v>7820120</v>
      </c>
      <c r="B4236" t="s">
        <v>28</v>
      </c>
      <c r="C4236" t="s">
        <v>5</v>
      </c>
      <c r="D4236" t="s">
        <v>732</v>
      </c>
      <c r="E4236" t="s">
        <v>1463</v>
      </c>
      <c r="F4236">
        <v>8.8739018546454872E-4</v>
      </c>
      <c r="G4236">
        <v>67.8</v>
      </c>
      <c r="H4236">
        <v>6.0165054574496397E-2</v>
      </c>
      <c r="I4236">
        <v>52.2</v>
      </c>
      <c r="J4236">
        <v>4.6321767681249446E-2</v>
      </c>
      <c r="K4236">
        <v>65.715000000000003</v>
      </c>
      <c r="L4236">
        <v>5.831484603780282E-2</v>
      </c>
      <c r="M4236" s="41">
        <v>-0.11469165980815887</v>
      </c>
      <c r="N4236" s="41">
        <v>-1.0177625326839903E-4</v>
      </c>
    </row>
    <row r="4237" spans="1:14" x14ac:dyDescent="0.25">
      <c r="A4237">
        <v>7820120</v>
      </c>
      <c r="B4237" t="s">
        <v>28</v>
      </c>
      <c r="C4237" t="s">
        <v>5</v>
      </c>
      <c r="D4237" t="s">
        <v>732</v>
      </c>
      <c r="E4237" t="s">
        <v>1464</v>
      </c>
      <c r="F4237">
        <v>6.2117312982518417E-4</v>
      </c>
      <c r="G4237">
        <v>91.1</v>
      </c>
      <c r="H4237">
        <v>5.6588872127074273E-2</v>
      </c>
      <c r="I4237">
        <v>73.5</v>
      </c>
      <c r="J4237">
        <v>4.5656225042151034E-2</v>
      </c>
      <c r="K4237">
        <v>85.57</v>
      </c>
      <c r="L4237">
        <v>5.3153784719141006E-2</v>
      </c>
      <c r="M4237" s="41">
        <v>-0.11237577348947525</v>
      </c>
      <c r="N4237" s="41">
        <v>-6.9804810934983306E-5</v>
      </c>
    </row>
    <row r="4238" spans="1:14" x14ac:dyDescent="0.25">
      <c r="A4238">
        <v>7820120</v>
      </c>
      <c r="B4238" t="s">
        <v>28</v>
      </c>
      <c r="C4238" t="s">
        <v>5</v>
      </c>
      <c r="D4238" t="s">
        <v>732</v>
      </c>
      <c r="E4238" t="s">
        <v>1465</v>
      </c>
      <c r="F4238">
        <v>1.508563315289733E-3</v>
      </c>
      <c r="G4238">
        <v>67.400000000000006</v>
      </c>
      <c r="H4238">
        <v>0.10167716745052802</v>
      </c>
      <c r="I4238">
        <v>80</v>
      </c>
      <c r="J4238">
        <v>0.12068506522317864</v>
      </c>
      <c r="K4238">
        <v>77.94</v>
      </c>
      <c r="L4238">
        <v>0.11757742479368179</v>
      </c>
      <c r="M4238" s="41">
        <v>-2.1256184205412865E-2</v>
      </c>
      <c r="N4238" s="41">
        <v>-3.2066299715326892E-5</v>
      </c>
    </row>
    <row r="4239" spans="1:14" x14ac:dyDescent="0.25">
      <c r="A4239">
        <v>7820120</v>
      </c>
      <c r="B4239" t="s">
        <v>28</v>
      </c>
      <c r="C4239" t="s">
        <v>5</v>
      </c>
      <c r="D4239" t="s">
        <v>732</v>
      </c>
      <c r="E4239" t="s">
        <v>1466</v>
      </c>
      <c r="F4239">
        <v>9.7612920401100368E-4</v>
      </c>
      <c r="G4239">
        <v>66.900000000000006</v>
      </c>
      <c r="H4239">
        <v>6.5303043748336148E-2</v>
      </c>
      <c r="I4239">
        <v>97.4</v>
      </c>
      <c r="J4239">
        <v>9.5074984470671767E-2</v>
      </c>
      <c r="K4239">
        <v>81.114999999999995</v>
      </c>
      <c r="L4239">
        <v>7.9178720383352552E-2</v>
      </c>
      <c r="M4239" s="41">
        <v>-7.4009941890835762E-3</v>
      </c>
      <c r="N4239" s="41">
        <v>-7.2243265666802145E-6</v>
      </c>
    </row>
    <row r="4240" spans="1:14" x14ac:dyDescent="0.25">
      <c r="A4240">
        <v>7820120</v>
      </c>
      <c r="B4240" t="s">
        <v>28</v>
      </c>
      <c r="C4240" t="s">
        <v>5</v>
      </c>
      <c r="D4240" t="s">
        <v>732</v>
      </c>
      <c r="E4240" t="s">
        <v>1467</v>
      </c>
      <c r="F4240">
        <v>1.0648682225574584E-3</v>
      </c>
      <c r="G4240">
        <v>83.4</v>
      </c>
      <c r="H4240">
        <v>8.8810009761292039E-2</v>
      </c>
      <c r="I4240">
        <v>60.5</v>
      </c>
      <c r="J4240">
        <v>6.4424527464726239E-2</v>
      </c>
      <c r="K4240">
        <v>78.450000000000017</v>
      </c>
      <c r="L4240">
        <v>8.3538912059632625E-2</v>
      </c>
      <c r="M4240" s="41">
        <v>-2.8374705463647842E-2</v>
      </c>
      <c r="N4240" s="41">
        <v>-3.0215322172666083E-5</v>
      </c>
    </row>
    <row r="4241" spans="1:14" x14ac:dyDescent="0.25">
      <c r="A4241">
        <v>7820120</v>
      </c>
      <c r="B4241" t="s">
        <v>28</v>
      </c>
      <c r="C4241" t="s">
        <v>5</v>
      </c>
      <c r="D4241" t="s">
        <v>1468</v>
      </c>
      <c r="E4241" t="s">
        <v>1469</v>
      </c>
      <c r="F4241">
        <v>6.2117312982518417E-4</v>
      </c>
      <c r="G4241">
        <v>76.7</v>
      </c>
      <c r="H4241">
        <v>4.7643979057591629E-2</v>
      </c>
      <c r="I4241">
        <v>98.9</v>
      </c>
      <c r="J4241">
        <v>6.1434022539710718E-2</v>
      </c>
      <c r="K4241">
        <v>82.68</v>
      </c>
      <c r="L4241">
        <v>5.1358594373946229E-2</v>
      </c>
      <c r="M4241" s="41">
        <v>-7.2600565850734711E-2</v>
      </c>
      <c r="N4241" s="41">
        <v>-4.5097520716580266E-5</v>
      </c>
    </row>
    <row r="4242" spans="1:14" x14ac:dyDescent="0.25">
      <c r="A4242">
        <v>7820120</v>
      </c>
      <c r="B4242" t="s">
        <v>28</v>
      </c>
      <c r="C4242" t="s">
        <v>5</v>
      </c>
      <c r="D4242" t="s">
        <v>736</v>
      </c>
      <c r="E4242" t="s">
        <v>1470</v>
      </c>
      <c r="F4242">
        <v>4.4369509273227436E-4</v>
      </c>
      <c r="G4242">
        <v>68.2</v>
      </c>
      <c r="H4242">
        <v>3.0260005324341113E-2</v>
      </c>
      <c r="I4242">
        <v>96.7</v>
      </c>
      <c r="J4242">
        <v>4.2905315467210929E-2</v>
      </c>
      <c r="K4242">
        <v>83.85</v>
      </c>
      <c r="L4242">
        <v>3.72038335256012E-2</v>
      </c>
      <c r="M4242" s="41">
        <v>0.21650317311286926</v>
      </c>
      <c r="N4242" s="41">
        <v>9.6061395471146174E-5</v>
      </c>
    </row>
    <row r="4243" spans="1:14" x14ac:dyDescent="0.25">
      <c r="A4243">
        <v>7820120</v>
      </c>
      <c r="B4243" t="s">
        <v>28</v>
      </c>
      <c r="C4243" t="s">
        <v>5</v>
      </c>
      <c r="D4243" t="s">
        <v>352</v>
      </c>
      <c r="E4243" t="s">
        <v>1471</v>
      </c>
      <c r="F4243">
        <v>1.2423462596503683E-3</v>
      </c>
      <c r="G4243">
        <v>66.099999999999994</v>
      </c>
      <c r="H4243">
        <v>8.2119087762889342E-2</v>
      </c>
      <c r="I4243">
        <v>69.599999999999994</v>
      </c>
      <c r="J4243">
        <v>8.6467299671665623E-2</v>
      </c>
      <c r="K4243">
        <v>68.569999999999993</v>
      </c>
      <c r="L4243">
        <v>8.5187683024225747E-2</v>
      </c>
      <c r="M4243" s="41">
        <v>-7.6761491596698761E-2</v>
      </c>
      <c r="N4243" s="41">
        <v>-9.5364351970341887E-5</v>
      </c>
    </row>
    <row r="4244" spans="1:14" x14ac:dyDescent="0.25">
      <c r="A4244">
        <v>7820120</v>
      </c>
      <c r="B4244" t="s">
        <v>28</v>
      </c>
      <c r="C4244" t="s">
        <v>5</v>
      </c>
      <c r="D4244" t="s">
        <v>352</v>
      </c>
      <c r="E4244" t="s">
        <v>1472</v>
      </c>
      <c r="F4244">
        <v>1.0648682225574584E-3</v>
      </c>
      <c r="G4244">
        <v>71.400000000000006</v>
      </c>
      <c r="H4244">
        <v>7.6031591090602535E-2</v>
      </c>
      <c r="I4244">
        <v>98.9</v>
      </c>
      <c r="J4244">
        <v>0.10531546721093264</v>
      </c>
      <c r="K4244">
        <v>81.430000000000007</v>
      </c>
      <c r="L4244">
        <v>8.6712219362853851E-2</v>
      </c>
      <c r="M4244" s="41">
        <v>0.20382730662822723</v>
      </c>
      <c r="N4244" s="41">
        <v>2.1704922171787439E-4</v>
      </c>
    </row>
    <row r="4245" spans="1:14" x14ac:dyDescent="0.25">
      <c r="A4245">
        <v>7820120</v>
      </c>
      <c r="B4245" t="s">
        <v>28</v>
      </c>
      <c r="C4245" t="s">
        <v>5</v>
      </c>
      <c r="D4245" t="s">
        <v>352</v>
      </c>
      <c r="E4245" t="s">
        <v>1473</v>
      </c>
      <c r="F4245">
        <v>1.0648682225574584E-3</v>
      </c>
      <c r="G4245">
        <v>82</v>
      </c>
      <c r="H4245">
        <v>8.7319194249711587E-2</v>
      </c>
      <c r="I4245">
        <v>100</v>
      </c>
      <c r="J4245">
        <v>0.10648682225574584</v>
      </c>
      <c r="K4245">
        <v>85.124999999999986</v>
      </c>
      <c r="L4245">
        <v>9.0646907445203637E-2</v>
      </c>
      <c r="M4245" s="41">
        <v>0.24303385615348816</v>
      </c>
      <c r="N4245" s="41">
        <v>2.5879903042344999E-4</v>
      </c>
    </row>
    <row r="4246" spans="1:14" x14ac:dyDescent="0.25">
      <c r="A4246">
        <v>7820120</v>
      </c>
      <c r="B4246" t="s">
        <v>28</v>
      </c>
      <c r="C4246" t="s">
        <v>5</v>
      </c>
      <c r="D4246" t="s">
        <v>78</v>
      </c>
      <c r="E4246" t="s">
        <v>124</v>
      </c>
      <c r="F4246">
        <v>4.4369509273227436E-4</v>
      </c>
      <c r="G4246">
        <v>47</v>
      </c>
      <c r="H4246">
        <v>2.0853669358416895E-2</v>
      </c>
      <c r="I4246">
        <v>72.900000000000006</v>
      </c>
      <c r="J4246">
        <v>3.2345372260182803E-2</v>
      </c>
      <c r="K4246">
        <v>60.829999999999991</v>
      </c>
      <c r="L4246">
        <v>2.6989972490904245E-2</v>
      </c>
      <c r="M4246" s="41">
        <v>-0.15110929310321808</v>
      </c>
      <c r="N4246" s="41">
        <v>-6.704645181614077E-5</v>
      </c>
    </row>
    <row r="4247" spans="1:14" x14ac:dyDescent="0.25">
      <c r="A4247">
        <v>7820120</v>
      </c>
      <c r="B4247" t="s">
        <v>28</v>
      </c>
      <c r="C4247" t="s">
        <v>5</v>
      </c>
      <c r="D4247" t="s">
        <v>738</v>
      </c>
      <c r="E4247" t="s">
        <v>1474</v>
      </c>
      <c r="F4247">
        <v>3.5495607418581951E-4</v>
      </c>
      <c r="G4247">
        <v>44.3</v>
      </c>
      <c r="H4247">
        <v>1.5724554086431804E-2</v>
      </c>
      <c r="I4247">
        <v>78.2</v>
      </c>
      <c r="J4247">
        <v>2.7757565001331086E-2</v>
      </c>
      <c r="K4247">
        <v>61.029999999999994</v>
      </c>
      <c r="L4247">
        <v>2.1662969207560563E-2</v>
      </c>
      <c r="M4247" s="41">
        <v>-3.0409473925828934E-2</v>
      </c>
      <c r="N4247" s="41">
        <v>-1.0794027482768279E-5</v>
      </c>
    </row>
    <row r="4248" spans="1:14" x14ac:dyDescent="0.25">
      <c r="A4248">
        <v>7820120</v>
      </c>
      <c r="B4248" t="s">
        <v>28</v>
      </c>
      <c r="C4248" t="s">
        <v>5</v>
      </c>
      <c r="D4248" t="s">
        <v>1735</v>
      </c>
      <c r="E4248" t="s">
        <v>2060</v>
      </c>
      <c r="F4248">
        <v>8.8739018546454877E-5</v>
      </c>
      <c r="G4248">
        <v>62.1</v>
      </c>
      <c r="H4248">
        <v>5.5106930517348478E-3</v>
      </c>
      <c r="I4248">
        <v>44.3</v>
      </c>
      <c r="J4248">
        <v>3.9311385216079511E-3</v>
      </c>
      <c r="K4248">
        <v>66.27</v>
      </c>
      <c r="L4248">
        <v>5.8807347590735647E-3</v>
      </c>
      <c r="M4248" s="41">
        <v>-0.16269785165786743</v>
      </c>
      <c r="N4248" s="41">
        <v>-1.4437647675735862E-5</v>
      </c>
    </row>
    <row r="4249" spans="1:14" x14ac:dyDescent="0.25">
      <c r="A4249">
        <v>7820120</v>
      </c>
      <c r="B4249" t="s">
        <v>28</v>
      </c>
      <c r="C4249" t="s">
        <v>5</v>
      </c>
      <c r="D4249" t="s">
        <v>1475</v>
      </c>
      <c r="E4249" t="s">
        <v>1476</v>
      </c>
      <c r="F4249">
        <v>8.8739018546454877E-5</v>
      </c>
      <c r="G4249">
        <v>45</v>
      </c>
      <c r="H4249">
        <v>3.9932558345904699E-3</v>
      </c>
      <c r="I4249">
        <v>71.2</v>
      </c>
      <c r="J4249">
        <v>6.3182181205075879E-3</v>
      </c>
      <c r="K4249">
        <v>60.534999999999997</v>
      </c>
      <c r="L4249">
        <v>5.3718164877096459E-3</v>
      </c>
      <c r="M4249" s="41">
        <v>-0.20370899140834808</v>
      </c>
      <c r="N4249" s="41">
        <v>-1.8076935966665016E-5</v>
      </c>
    </row>
    <row r="4250" spans="1:14" x14ac:dyDescent="0.25">
      <c r="A4250">
        <v>7820120</v>
      </c>
      <c r="B4250" t="s">
        <v>28</v>
      </c>
      <c r="C4250" t="s">
        <v>5</v>
      </c>
      <c r="D4250" t="s">
        <v>1090</v>
      </c>
      <c r="E4250" t="s">
        <v>1477</v>
      </c>
      <c r="F4250">
        <v>5.3243411127872921E-4</v>
      </c>
      <c r="G4250">
        <v>60.7</v>
      </c>
      <c r="H4250">
        <v>3.2318750554618865E-2</v>
      </c>
      <c r="I4250">
        <v>20</v>
      </c>
      <c r="J4250">
        <v>1.0648682225574585E-2</v>
      </c>
      <c r="K4250">
        <v>56.05</v>
      </c>
      <c r="L4250">
        <v>2.984293193717277E-2</v>
      </c>
      <c r="M4250" s="41">
        <v>-2.0635422319173813E-2</v>
      </c>
      <c r="N4250" s="41">
        <v>-1.0987002743370562E-5</v>
      </c>
    </row>
    <row r="4251" spans="1:14" x14ac:dyDescent="0.25">
      <c r="A4251">
        <v>7820120</v>
      </c>
      <c r="B4251" t="s">
        <v>28</v>
      </c>
      <c r="C4251" t="s">
        <v>5</v>
      </c>
      <c r="D4251" t="s">
        <v>1090</v>
      </c>
      <c r="E4251" t="s">
        <v>1738</v>
      </c>
      <c r="F4251">
        <v>2.6621705563936461E-4</v>
      </c>
      <c r="G4251">
        <v>81.2</v>
      </c>
      <c r="H4251">
        <v>2.1616824917916406E-2</v>
      </c>
      <c r="I4251">
        <v>96.1</v>
      </c>
      <c r="J4251">
        <v>2.5583459046942938E-2</v>
      </c>
      <c r="K4251" t="s">
        <v>9</v>
      </c>
      <c r="L4251" t="s">
        <v>99</v>
      </c>
      <c r="M4251" s="41">
        <v>-2.3602796718478203E-2</v>
      </c>
      <c r="N4251" s="41">
        <v>-6.2834670472477237E-6</v>
      </c>
    </row>
    <row r="4252" spans="1:14" x14ac:dyDescent="0.25">
      <c r="A4252">
        <v>7820120</v>
      </c>
      <c r="B4252" t="s">
        <v>28</v>
      </c>
      <c r="C4252" t="s">
        <v>5</v>
      </c>
      <c r="D4252" t="s">
        <v>280</v>
      </c>
      <c r="E4252" t="s">
        <v>1478</v>
      </c>
      <c r="F4252">
        <v>8.8739018546454877E-5</v>
      </c>
      <c r="G4252">
        <v>80.7</v>
      </c>
      <c r="H4252">
        <v>7.1612387966989086E-3</v>
      </c>
      <c r="I4252">
        <v>82.6</v>
      </c>
      <c r="J4252">
        <v>7.329842931937172E-3</v>
      </c>
      <c r="K4252">
        <v>80.929999999999993</v>
      </c>
      <c r="L4252">
        <v>7.1816487709645922E-3</v>
      </c>
      <c r="M4252" s="41">
        <v>-7.632911205291748E-2</v>
      </c>
      <c r="N4252" s="41">
        <v>-6.7733704900982767E-6</v>
      </c>
    </row>
    <row r="4253" spans="1:14" x14ac:dyDescent="0.25">
      <c r="A4253">
        <v>7820120</v>
      </c>
      <c r="B4253" t="s">
        <v>28</v>
      </c>
      <c r="C4253" t="s">
        <v>5</v>
      </c>
      <c r="D4253" t="s">
        <v>183</v>
      </c>
      <c r="E4253" t="s">
        <v>1479</v>
      </c>
      <c r="F4253">
        <v>1.9522584080220074E-3</v>
      </c>
      <c r="G4253">
        <v>38.200000000000003</v>
      </c>
      <c r="H4253">
        <v>7.4576271186440682E-2</v>
      </c>
      <c r="I4253">
        <v>95.9</v>
      </c>
      <c r="J4253">
        <v>0.18722158132931052</v>
      </c>
      <c r="K4253">
        <v>70.435000000000002</v>
      </c>
      <c r="L4253">
        <v>0.13750732096903009</v>
      </c>
      <c r="M4253" s="41">
        <v>-9.0561725199222565E-2</v>
      </c>
      <c r="N4253" s="41">
        <v>-1.7679988946516076E-4</v>
      </c>
    </row>
    <row r="4254" spans="1:14" x14ac:dyDescent="0.25">
      <c r="A4254">
        <v>7820120</v>
      </c>
      <c r="B4254" t="s">
        <v>28</v>
      </c>
      <c r="C4254" t="s">
        <v>5</v>
      </c>
      <c r="D4254" t="s">
        <v>183</v>
      </c>
      <c r="E4254" t="s">
        <v>1480</v>
      </c>
      <c r="F4254">
        <v>3.5495607418581951E-4</v>
      </c>
      <c r="G4254">
        <v>81.7</v>
      </c>
      <c r="H4254">
        <v>2.8999911260981455E-2</v>
      </c>
      <c r="I4254">
        <v>71.8</v>
      </c>
      <c r="J4254">
        <v>2.5485846126541839E-2</v>
      </c>
      <c r="K4254">
        <v>78.48</v>
      </c>
      <c r="L4254">
        <v>2.7856952702103116E-2</v>
      </c>
      <c r="M4254" s="41">
        <v>0.13307313621044159</v>
      </c>
      <c r="N4254" s="41">
        <v>4.7235118008853168E-5</v>
      </c>
    </row>
    <row r="4255" spans="1:14" x14ac:dyDescent="0.25">
      <c r="A4255">
        <v>7820120</v>
      </c>
      <c r="B4255" t="s">
        <v>28</v>
      </c>
      <c r="C4255" t="s">
        <v>5</v>
      </c>
      <c r="D4255" t="s">
        <v>183</v>
      </c>
      <c r="E4255" t="s">
        <v>1481</v>
      </c>
      <c r="F4255">
        <v>5.7680362055195673E-3</v>
      </c>
      <c r="G4255">
        <v>37.700000000000003</v>
      </c>
      <c r="H4255">
        <v>0.21745496494808769</v>
      </c>
      <c r="I4255">
        <v>80.2</v>
      </c>
      <c r="J4255">
        <v>0.4625965036826693</v>
      </c>
      <c r="K4255">
        <v>54.185000000000002</v>
      </c>
      <c r="L4255">
        <v>0.31254104179607778</v>
      </c>
      <c r="M4255" s="41">
        <v>7.096630334854126E-2</v>
      </c>
      <c r="N4255" s="41">
        <v>4.0933620708627049E-4</v>
      </c>
    </row>
    <row r="4256" spans="1:14" x14ac:dyDescent="0.25">
      <c r="A4256">
        <v>7820120</v>
      </c>
      <c r="B4256" t="s">
        <v>28</v>
      </c>
      <c r="C4256" t="s">
        <v>5</v>
      </c>
      <c r="D4256" t="s">
        <v>183</v>
      </c>
      <c r="E4256" t="s">
        <v>1482</v>
      </c>
      <c r="F4256">
        <v>6.2117312982518417E-4</v>
      </c>
      <c r="G4256">
        <v>36.5</v>
      </c>
      <c r="H4256">
        <v>2.2672819238619222E-2</v>
      </c>
      <c r="I4256">
        <v>67</v>
      </c>
      <c r="J4256">
        <v>4.1618599698287337E-2</v>
      </c>
      <c r="K4256">
        <v>55.234999999999999</v>
      </c>
      <c r="L4256">
        <v>3.431049782589405E-2</v>
      </c>
      <c r="M4256" s="41">
        <v>0.21228951215744019</v>
      </c>
      <c r="N4256" s="41">
        <v>1.3186854069589861E-4</v>
      </c>
    </row>
    <row r="4257" spans="1:14" x14ac:dyDescent="0.25">
      <c r="A4257">
        <v>7820120</v>
      </c>
      <c r="B4257" t="s">
        <v>28</v>
      </c>
      <c r="C4257" t="s">
        <v>5</v>
      </c>
      <c r="D4257" t="s">
        <v>183</v>
      </c>
      <c r="E4257" t="s">
        <v>1483</v>
      </c>
      <c r="F4257">
        <v>4.4369509273227436E-4</v>
      </c>
      <c r="G4257">
        <v>43.5</v>
      </c>
      <c r="H4257">
        <v>1.9300736533853936E-2</v>
      </c>
      <c r="I4257">
        <v>86.9</v>
      </c>
      <c r="J4257">
        <v>3.8557103558434641E-2</v>
      </c>
      <c r="K4257">
        <v>63.344999999999999</v>
      </c>
      <c r="L4257">
        <v>2.810586564912592E-2</v>
      </c>
      <c r="M4257" s="41">
        <v>0.11275576800107956</v>
      </c>
      <c r="N4257" s="41">
        <v>5.0029180939337811E-5</v>
      </c>
    </row>
    <row r="4258" spans="1:14" x14ac:dyDescent="0.25">
      <c r="A4258">
        <v>7820120</v>
      </c>
      <c r="B4258" t="s">
        <v>28</v>
      </c>
      <c r="C4258" t="s">
        <v>5</v>
      </c>
      <c r="D4258" t="s">
        <v>183</v>
      </c>
      <c r="E4258" t="s">
        <v>1484</v>
      </c>
      <c r="F4258">
        <v>7.0991214837163902E-4</v>
      </c>
      <c r="G4258">
        <v>72.099999999999994</v>
      </c>
      <c r="H4258">
        <v>5.1184665897595169E-2</v>
      </c>
      <c r="I4258">
        <v>80.099999999999994</v>
      </c>
      <c r="J4258">
        <v>5.6863963084568279E-2</v>
      </c>
      <c r="K4258">
        <v>79.839999999999989</v>
      </c>
      <c r="L4258">
        <v>5.667938592599165E-2</v>
      </c>
      <c r="M4258" s="41">
        <v>7.0898331701755524E-2</v>
      </c>
      <c r="N4258" s="41">
        <v>5.0331586974358343E-5</v>
      </c>
    </row>
    <row r="4259" spans="1:14" x14ac:dyDescent="0.25">
      <c r="A4259">
        <v>7820120</v>
      </c>
      <c r="B4259" t="s">
        <v>28</v>
      </c>
      <c r="C4259" t="s">
        <v>5</v>
      </c>
      <c r="D4259" t="s">
        <v>183</v>
      </c>
      <c r="E4259" t="s">
        <v>1485</v>
      </c>
      <c r="F4259">
        <v>5.3243411127872921E-4</v>
      </c>
      <c r="G4259">
        <v>72.8</v>
      </c>
      <c r="H4259">
        <v>3.8761203301091486E-2</v>
      </c>
      <c r="I4259">
        <v>90.8</v>
      </c>
      <c r="J4259">
        <v>4.834501730410861E-2</v>
      </c>
      <c r="K4259">
        <v>80.464999999999989</v>
      </c>
      <c r="L4259">
        <v>4.2842310764042942E-2</v>
      </c>
      <c r="M4259" s="41">
        <v>0.14925737679004669</v>
      </c>
      <c r="N4259" s="41">
        <v>7.946971876300294E-5</v>
      </c>
    </row>
    <row r="4260" spans="1:14" x14ac:dyDescent="0.25">
      <c r="A4260">
        <v>7820120</v>
      </c>
      <c r="B4260" t="s">
        <v>28</v>
      </c>
      <c r="C4260" t="s">
        <v>5</v>
      </c>
      <c r="D4260" t="s">
        <v>183</v>
      </c>
      <c r="E4260" t="s">
        <v>1467</v>
      </c>
      <c r="F4260">
        <v>5.3243411127872921E-4</v>
      </c>
      <c r="G4260">
        <v>70.099999999999994</v>
      </c>
      <c r="H4260">
        <v>3.7323631200638911E-2</v>
      </c>
      <c r="I4260">
        <v>85.5</v>
      </c>
      <c r="J4260">
        <v>4.5523116514331351E-2</v>
      </c>
      <c r="K4260">
        <v>75.704999999999984</v>
      </c>
      <c r="L4260">
        <v>4.0307924394356189E-2</v>
      </c>
      <c r="M4260" s="41">
        <v>-2.8374705463647842E-2</v>
      </c>
      <c r="N4260" s="41">
        <v>-1.5107661086333041E-5</v>
      </c>
    </row>
    <row r="4261" spans="1:14" x14ac:dyDescent="0.25">
      <c r="A4261">
        <v>7820120</v>
      </c>
      <c r="B4261" t="s">
        <v>28</v>
      </c>
      <c r="C4261" t="s">
        <v>5</v>
      </c>
      <c r="D4261" t="s">
        <v>183</v>
      </c>
      <c r="E4261" t="s">
        <v>1487</v>
      </c>
      <c r="F4261">
        <v>2.8396485934865561E-3</v>
      </c>
      <c r="G4261">
        <v>39.5</v>
      </c>
      <c r="H4261">
        <v>0.11216611944271897</v>
      </c>
      <c r="I4261">
        <v>74.599999999999994</v>
      </c>
      <c r="J4261">
        <v>0.21183778507409706</v>
      </c>
      <c r="K4261">
        <v>57.699999999999996</v>
      </c>
      <c r="L4261">
        <v>0.16384772384417429</v>
      </c>
      <c r="M4261" s="41">
        <v>0.19357976317405701</v>
      </c>
      <c r="N4261" s="41">
        <v>5.4969850222467162E-4</v>
      </c>
    </row>
    <row r="4262" spans="1:14" x14ac:dyDescent="0.25">
      <c r="A4262">
        <v>7820120</v>
      </c>
      <c r="B4262" t="s">
        <v>28</v>
      </c>
      <c r="C4262" t="s">
        <v>5</v>
      </c>
      <c r="D4262" t="s">
        <v>183</v>
      </c>
      <c r="E4262" t="s">
        <v>1488</v>
      </c>
      <c r="F4262">
        <v>2.7509095749401013E-3</v>
      </c>
      <c r="G4262">
        <v>32.200000000000003</v>
      </c>
      <c r="H4262">
        <v>8.8579288313071269E-2</v>
      </c>
      <c r="I4262">
        <v>64.5</v>
      </c>
      <c r="J4262">
        <v>0.17743366758363655</v>
      </c>
      <c r="K4262">
        <v>50.71</v>
      </c>
      <c r="L4262">
        <v>0.13949862454521253</v>
      </c>
      <c r="M4262" s="41">
        <v>0.12228946387767792</v>
      </c>
      <c r="N4262" s="41">
        <v>3.3640725709539586E-4</v>
      </c>
    </row>
    <row r="4263" spans="1:14" x14ac:dyDescent="0.25">
      <c r="A4263">
        <v>7820120</v>
      </c>
      <c r="B4263" t="s">
        <v>28</v>
      </c>
      <c r="C4263" t="s">
        <v>5</v>
      </c>
      <c r="D4263" t="s">
        <v>183</v>
      </c>
      <c r="E4263" t="s">
        <v>1489</v>
      </c>
      <c r="F4263">
        <v>1.9522584080220074E-3</v>
      </c>
      <c r="G4263">
        <v>44</v>
      </c>
      <c r="H4263">
        <v>8.5899369952968319E-2</v>
      </c>
      <c r="I4263">
        <v>92.6</v>
      </c>
      <c r="J4263">
        <v>0.18077912858283787</v>
      </c>
      <c r="K4263">
        <v>69.504999999999995</v>
      </c>
      <c r="L4263">
        <v>0.13569172064956961</v>
      </c>
      <c r="M4263" s="41">
        <v>0.40135312080383301</v>
      </c>
      <c r="N4263" s="41">
        <v>7.8354500467515541E-4</v>
      </c>
    </row>
    <row r="4264" spans="1:14" x14ac:dyDescent="0.25">
      <c r="A4264">
        <v>7820120</v>
      </c>
      <c r="B4264" t="s">
        <v>28</v>
      </c>
      <c r="C4264" t="s">
        <v>5</v>
      </c>
      <c r="D4264" t="s">
        <v>183</v>
      </c>
      <c r="E4264" t="s">
        <v>1490</v>
      </c>
      <c r="F4264">
        <v>1.9522584080220074E-3</v>
      </c>
      <c r="G4264">
        <v>39.1</v>
      </c>
      <c r="H4264">
        <v>7.6333303753660486E-2</v>
      </c>
      <c r="I4264">
        <v>82.4</v>
      </c>
      <c r="J4264">
        <v>0.16086609282101341</v>
      </c>
      <c r="K4264">
        <v>61.260000000000005</v>
      </c>
      <c r="L4264">
        <v>0.11959535007542818</v>
      </c>
      <c r="M4264" s="41">
        <v>7.221318781375885E-2</v>
      </c>
      <c r="N4264" s="41">
        <v>1.4097880307948309E-4</v>
      </c>
    </row>
    <row r="4265" spans="1:14" x14ac:dyDescent="0.25">
      <c r="A4265">
        <v>7820120</v>
      </c>
      <c r="B4265" t="s">
        <v>28</v>
      </c>
      <c r="C4265" t="s">
        <v>5</v>
      </c>
      <c r="D4265" t="s">
        <v>183</v>
      </c>
      <c r="E4265" t="s">
        <v>1491</v>
      </c>
      <c r="F4265">
        <v>1.419824296743278E-3</v>
      </c>
      <c r="G4265">
        <v>30.3</v>
      </c>
      <c r="H4265">
        <v>4.3020676191321328E-2</v>
      </c>
      <c r="I4265">
        <v>71.7</v>
      </c>
      <c r="J4265">
        <v>0.10180140207649303</v>
      </c>
      <c r="K4265">
        <v>54.400000000000006</v>
      </c>
      <c r="L4265">
        <v>7.7238441742834327E-2</v>
      </c>
      <c r="M4265" s="41">
        <v>0.16199667751789093</v>
      </c>
      <c r="N4265" s="41">
        <v>2.3000681873158708E-4</v>
      </c>
    </row>
    <row r="4266" spans="1:14" x14ac:dyDescent="0.25">
      <c r="A4266">
        <v>7820120</v>
      </c>
      <c r="B4266" t="s">
        <v>28</v>
      </c>
      <c r="C4266" t="s">
        <v>5</v>
      </c>
      <c r="D4266" t="s">
        <v>183</v>
      </c>
      <c r="E4266" t="s">
        <v>1492</v>
      </c>
      <c r="F4266">
        <v>7.0991214837163902E-4</v>
      </c>
      <c r="G4266">
        <v>52.2</v>
      </c>
      <c r="H4266">
        <v>3.7057414144999558E-2</v>
      </c>
      <c r="I4266">
        <v>95.3</v>
      </c>
      <c r="J4266">
        <v>6.7654627739817202E-2</v>
      </c>
      <c r="K4266">
        <v>77.740000000000009</v>
      </c>
      <c r="L4266">
        <v>5.5188570414411227E-2</v>
      </c>
      <c r="M4266" s="41">
        <v>0.30156421661376953</v>
      </c>
      <c r="N4266" s="41">
        <v>2.1408410088829145E-4</v>
      </c>
    </row>
    <row r="4267" spans="1:14" x14ac:dyDescent="0.25">
      <c r="A4267">
        <v>7820120</v>
      </c>
      <c r="B4267" t="s">
        <v>28</v>
      </c>
      <c r="C4267" t="s">
        <v>5</v>
      </c>
      <c r="D4267" t="s">
        <v>183</v>
      </c>
      <c r="E4267" t="s">
        <v>1493</v>
      </c>
      <c r="F4267">
        <v>3.1058656491259207E-3</v>
      </c>
      <c r="G4267">
        <v>47</v>
      </c>
      <c r="H4267">
        <v>0.14597568550891826</v>
      </c>
      <c r="I4267">
        <v>80.3</v>
      </c>
      <c r="J4267">
        <v>0.24940101162481143</v>
      </c>
      <c r="K4267">
        <v>66.59</v>
      </c>
      <c r="L4267">
        <v>0.20681959357529509</v>
      </c>
      <c r="M4267" s="41">
        <v>0.15918254852294922</v>
      </c>
      <c r="N4267" s="41">
        <v>4.9439960939774805E-4</v>
      </c>
    </row>
    <row r="4268" spans="1:14" x14ac:dyDescent="0.25">
      <c r="A4268">
        <v>7820120</v>
      </c>
      <c r="B4268" t="s">
        <v>28</v>
      </c>
      <c r="C4268" t="s">
        <v>5</v>
      </c>
      <c r="D4268" t="s">
        <v>183</v>
      </c>
      <c r="E4268" t="s">
        <v>1494</v>
      </c>
      <c r="F4268">
        <v>1.8635193894755524E-3</v>
      </c>
      <c r="G4268">
        <v>36.200000000000003</v>
      </c>
      <c r="H4268">
        <v>6.7459401899015004E-2</v>
      </c>
      <c r="I4268">
        <v>69.599999999999994</v>
      </c>
      <c r="J4268">
        <v>0.12970094950749844</v>
      </c>
      <c r="K4268">
        <v>56.32</v>
      </c>
      <c r="L4268">
        <v>0.10495341201526311</v>
      </c>
      <c r="M4268" s="41">
        <v>1.3351611793041229E-2</v>
      </c>
      <c r="N4268" s="41">
        <v>2.4880987457082775E-5</v>
      </c>
    </row>
    <row r="4269" spans="1:14" x14ac:dyDescent="0.25">
      <c r="A4269">
        <v>7820120</v>
      </c>
      <c r="B4269" t="s">
        <v>28</v>
      </c>
      <c r="C4269" t="s">
        <v>5</v>
      </c>
      <c r="D4269" t="s">
        <v>183</v>
      </c>
      <c r="E4269" t="s">
        <v>1495</v>
      </c>
      <c r="F4269">
        <v>1.1536072411039134E-3</v>
      </c>
      <c r="G4269">
        <v>31</v>
      </c>
      <c r="H4269">
        <v>3.5761824474221313E-2</v>
      </c>
      <c r="I4269">
        <v>56.3</v>
      </c>
      <c r="J4269">
        <v>6.494808767415032E-2</v>
      </c>
      <c r="K4269">
        <v>49.069999999999993</v>
      </c>
      <c r="L4269">
        <v>5.6607507320969024E-2</v>
      </c>
      <c r="M4269" s="41">
        <v>0.22099097073078156</v>
      </c>
      <c r="N4269" s="41">
        <v>2.549367840536126E-4</v>
      </c>
    </row>
    <row r="4270" spans="1:14" x14ac:dyDescent="0.25">
      <c r="A4270">
        <v>7820120</v>
      </c>
      <c r="B4270" t="s">
        <v>28</v>
      </c>
      <c r="C4270" t="s">
        <v>5</v>
      </c>
      <c r="D4270" t="s">
        <v>183</v>
      </c>
      <c r="E4270" t="s">
        <v>1486</v>
      </c>
      <c r="F4270">
        <v>1.2423462596503683E-3</v>
      </c>
      <c r="G4270">
        <v>57</v>
      </c>
      <c r="H4270">
        <v>7.0813736800070998E-2</v>
      </c>
      <c r="I4270">
        <v>88.2</v>
      </c>
      <c r="J4270">
        <v>0.10957494010116249</v>
      </c>
      <c r="K4270">
        <v>73.554999999999993</v>
      </c>
      <c r="L4270">
        <v>9.1380779128582834E-2</v>
      </c>
      <c r="M4270" s="41">
        <v>5.862712487578392E-2</v>
      </c>
      <c r="N4270" s="41">
        <v>7.2835189303485217E-5</v>
      </c>
    </row>
    <row r="4271" spans="1:14" x14ac:dyDescent="0.25">
      <c r="A4271">
        <v>7820120</v>
      </c>
      <c r="B4271" t="s">
        <v>28</v>
      </c>
      <c r="C4271" t="s">
        <v>5</v>
      </c>
      <c r="D4271" t="s">
        <v>1097</v>
      </c>
      <c r="E4271" t="s">
        <v>1496</v>
      </c>
      <c r="F4271">
        <v>3.5495607418581951E-4</v>
      </c>
      <c r="G4271">
        <v>49.5</v>
      </c>
      <c r="H4271">
        <v>1.7570325672198066E-2</v>
      </c>
      <c r="I4271">
        <v>41.7</v>
      </c>
      <c r="J4271">
        <v>1.4801668293548675E-2</v>
      </c>
      <c r="K4271">
        <v>56.024999999999999</v>
      </c>
      <c r="L4271">
        <v>1.9886414056260536E-2</v>
      </c>
      <c r="M4271" s="41">
        <v>-0.19417169690132141</v>
      </c>
      <c r="N4271" s="41">
        <v>-6.8922423250091904E-5</v>
      </c>
    </row>
    <row r="4272" spans="1:14" x14ac:dyDescent="0.25">
      <c r="A4272">
        <v>7820120</v>
      </c>
      <c r="B4272" t="s">
        <v>28</v>
      </c>
      <c r="C4272" t="s">
        <v>5</v>
      </c>
      <c r="D4272" t="s">
        <v>741</v>
      </c>
      <c r="E4272" t="s">
        <v>1497</v>
      </c>
      <c r="F4272">
        <v>2.6621705563936461E-4</v>
      </c>
      <c r="G4272">
        <v>16.8</v>
      </c>
      <c r="H4272">
        <v>4.4724465347413256E-3</v>
      </c>
      <c r="I4272">
        <v>53.5</v>
      </c>
      <c r="J4272">
        <v>1.4242612476706006E-2</v>
      </c>
      <c r="K4272">
        <v>41.97</v>
      </c>
      <c r="L4272">
        <v>1.1173129825184131E-2</v>
      </c>
      <c r="M4272" s="41">
        <v>-0.21125343441963196</v>
      </c>
      <c r="N4272" s="41">
        <v>-5.6239267304898026E-5</v>
      </c>
    </row>
    <row r="4273" spans="1:14" x14ac:dyDescent="0.25">
      <c r="A4273">
        <v>7820120</v>
      </c>
      <c r="B4273" t="s">
        <v>28</v>
      </c>
      <c r="C4273" t="s">
        <v>5</v>
      </c>
      <c r="D4273" t="s">
        <v>360</v>
      </c>
      <c r="E4273" t="s">
        <v>386</v>
      </c>
      <c r="F4273">
        <v>1.3310852781968231E-3</v>
      </c>
      <c r="G4273">
        <v>33.200000000000003</v>
      </c>
      <c r="H4273">
        <v>4.4192031236134528E-2</v>
      </c>
      <c r="I4273">
        <v>67.099999999999994</v>
      </c>
      <c r="J4273">
        <v>8.9315822167006814E-2</v>
      </c>
      <c r="K4273">
        <v>61.285000000000004</v>
      </c>
      <c r="L4273">
        <v>8.1575561274292302E-2</v>
      </c>
      <c r="M4273" s="41">
        <v>-0.10649944841861725</v>
      </c>
      <c r="N4273" s="41">
        <v>-1.4175984792610334E-4</v>
      </c>
    </row>
    <row r="4274" spans="1:14" x14ac:dyDescent="0.25">
      <c r="A4274">
        <v>7820120</v>
      </c>
      <c r="B4274" t="s">
        <v>28</v>
      </c>
      <c r="C4274" t="s">
        <v>5</v>
      </c>
      <c r="D4274" t="s">
        <v>360</v>
      </c>
      <c r="E4274" t="s">
        <v>387</v>
      </c>
      <c r="F4274">
        <v>1.3310852781968231E-3</v>
      </c>
      <c r="G4274">
        <v>31</v>
      </c>
      <c r="H4274">
        <v>4.1263643624101516E-2</v>
      </c>
      <c r="I4274">
        <v>66</v>
      </c>
      <c r="J4274">
        <v>8.7851628360990322E-2</v>
      </c>
      <c r="K4274">
        <v>55.050000000000004</v>
      </c>
      <c r="L4274">
        <v>7.327624456473511E-2</v>
      </c>
      <c r="M4274" s="41">
        <v>-6.622932106256485E-2</v>
      </c>
      <c r="N4274" s="41">
        <v>-8.8156874251350852E-5</v>
      </c>
    </row>
    <row r="4275" spans="1:14" x14ac:dyDescent="0.25">
      <c r="A4275">
        <v>7820120</v>
      </c>
      <c r="B4275" t="s">
        <v>28</v>
      </c>
      <c r="C4275" t="s">
        <v>5</v>
      </c>
      <c r="D4275" t="s">
        <v>360</v>
      </c>
      <c r="E4275" t="s">
        <v>388</v>
      </c>
      <c r="F4275">
        <v>1.5973023338361877E-3</v>
      </c>
      <c r="G4275">
        <v>50.1</v>
      </c>
      <c r="H4275">
        <v>8.0024846925193002E-2</v>
      </c>
      <c r="I4275">
        <v>58.7</v>
      </c>
      <c r="J4275">
        <v>9.3761646996184222E-2</v>
      </c>
      <c r="K4275">
        <v>67.42</v>
      </c>
      <c r="L4275">
        <v>0.10769012334723578</v>
      </c>
      <c r="M4275" s="41">
        <v>-9.4467878341674805E-2</v>
      </c>
      <c r="N4275" s="41">
        <v>-1.5089376254771023E-4</v>
      </c>
    </row>
    <row r="4276" spans="1:14" x14ac:dyDescent="0.25">
      <c r="A4276">
        <v>7820120</v>
      </c>
      <c r="B4276" t="s">
        <v>28</v>
      </c>
      <c r="C4276" t="s">
        <v>5</v>
      </c>
      <c r="D4276" t="s">
        <v>185</v>
      </c>
      <c r="E4276" t="s">
        <v>1498</v>
      </c>
      <c r="F4276">
        <v>1.1536072411039134E-3</v>
      </c>
      <c r="G4276">
        <v>64.599999999999994</v>
      </c>
      <c r="H4276">
        <v>7.4523027775312792E-2</v>
      </c>
      <c r="I4276">
        <v>59.9</v>
      </c>
      <c r="J4276">
        <v>6.9101073742124416E-2</v>
      </c>
      <c r="K4276">
        <v>65.504999999999995</v>
      </c>
      <c r="L4276">
        <v>7.5567042328511844E-2</v>
      </c>
      <c r="M4276" s="41">
        <v>-0.1566801518201828</v>
      </c>
      <c r="N4276" s="41">
        <v>-1.8074735767702337E-4</v>
      </c>
    </row>
    <row r="4277" spans="1:14" x14ac:dyDescent="0.25">
      <c r="A4277">
        <v>7820120</v>
      </c>
      <c r="B4277" t="s">
        <v>28</v>
      </c>
      <c r="C4277" t="s">
        <v>5</v>
      </c>
      <c r="D4277" t="s">
        <v>185</v>
      </c>
      <c r="E4277" t="s">
        <v>1499</v>
      </c>
      <c r="F4277">
        <v>9.7612920401100368E-4</v>
      </c>
      <c r="G4277">
        <v>54.7</v>
      </c>
      <c r="H4277">
        <v>5.3394267459401901E-2</v>
      </c>
      <c r="I4277">
        <v>59.9</v>
      </c>
      <c r="J4277">
        <v>5.8470139320259122E-2</v>
      </c>
      <c r="K4277">
        <v>60.904999999999994</v>
      </c>
      <c r="L4277">
        <v>5.9451149170290173E-2</v>
      </c>
      <c r="M4277" s="41">
        <v>-0.19869759678840637</v>
      </c>
      <c r="N4277" s="41">
        <v>-1.9395452699196648E-4</v>
      </c>
    </row>
    <row r="4278" spans="1:14" x14ac:dyDescent="0.25">
      <c r="A4278">
        <v>7820120</v>
      </c>
      <c r="B4278" t="s">
        <v>28</v>
      </c>
      <c r="C4278" t="s">
        <v>5</v>
      </c>
      <c r="D4278" t="s">
        <v>185</v>
      </c>
      <c r="E4278" t="s">
        <v>1500</v>
      </c>
      <c r="F4278">
        <v>1.419824296743278E-3</v>
      </c>
      <c r="G4278">
        <v>57.6</v>
      </c>
      <c r="H4278">
        <v>8.1781879492412821E-2</v>
      </c>
      <c r="I4278">
        <v>88.1</v>
      </c>
      <c r="J4278">
        <v>0.12508652054308278</v>
      </c>
      <c r="K4278">
        <v>73.284999999999997</v>
      </c>
      <c r="L4278">
        <v>0.10405182358683113</v>
      </c>
      <c r="M4278" s="41">
        <v>1.2157198041677475E-2</v>
      </c>
      <c r="N4278" s="41">
        <v>1.7261085159893476E-5</v>
      </c>
    </row>
    <row r="4279" spans="1:14" x14ac:dyDescent="0.25">
      <c r="A4279">
        <v>7820120</v>
      </c>
      <c r="B4279" t="s">
        <v>28</v>
      </c>
      <c r="C4279" t="s">
        <v>5</v>
      </c>
      <c r="D4279" t="s">
        <v>185</v>
      </c>
      <c r="E4279" t="s">
        <v>1501</v>
      </c>
      <c r="F4279">
        <v>2.0409974265684621E-3</v>
      </c>
      <c r="G4279">
        <v>49.1</v>
      </c>
      <c r="H4279">
        <v>0.1002129736445115</v>
      </c>
      <c r="I4279">
        <v>92.1</v>
      </c>
      <c r="J4279">
        <v>0.18797586298695534</v>
      </c>
      <c r="K4279">
        <v>72.11999999999999</v>
      </c>
      <c r="L4279">
        <v>0.14719673440411746</v>
      </c>
      <c r="M4279" s="41">
        <v>5.8044940233230591E-2</v>
      </c>
      <c r="N4279" s="41">
        <v>1.1846957364134382E-4</v>
      </c>
    </row>
    <row r="4280" spans="1:14" x14ac:dyDescent="0.25">
      <c r="A4280">
        <v>7820120</v>
      </c>
      <c r="B4280" t="s">
        <v>28</v>
      </c>
      <c r="C4280" t="s">
        <v>5</v>
      </c>
      <c r="D4280" t="s">
        <v>185</v>
      </c>
      <c r="E4280" t="s">
        <v>1502</v>
      </c>
      <c r="F4280">
        <v>1.419824296743278E-3</v>
      </c>
      <c r="G4280">
        <v>53.7</v>
      </c>
      <c r="H4280">
        <v>7.624456473511404E-2</v>
      </c>
      <c r="I4280">
        <v>79.599999999999994</v>
      </c>
      <c r="J4280">
        <v>0.11301801402076492</v>
      </c>
      <c r="K4280">
        <v>67.83</v>
      </c>
      <c r="L4280">
        <v>9.6306682048096545E-2</v>
      </c>
      <c r="M4280" s="41">
        <v>-5.9290256351232529E-2</v>
      </c>
      <c r="N4280" s="41">
        <v>-8.4181746527617405E-5</v>
      </c>
    </row>
    <row r="4281" spans="1:14" x14ac:dyDescent="0.25">
      <c r="A4281">
        <v>7820120</v>
      </c>
      <c r="B4281" t="s">
        <v>28</v>
      </c>
      <c r="C4281" t="s">
        <v>5</v>
      </c>
      <c r="D4281" t="s">
        <v>744</v>
      </c>
      <c r="E4281" t="s">
        <v>1503</v>
      </c>
      <c r="F4281">
        <v>1.7747803709290975E-4</v>
      </c>
      <c r="G4281">
        <v>37.299999999999997</v>
      </c>
      <c r="H4281">
        <v>6.6199307835655332E-3</v>
      </c>
      <c r="I4281">
        <v>75.3</v>
      </c>
      <c r="J4281">
        <v>1.3364096193096104E-2</v>
      </c>
      <c r="K4281">
        <v>60.704999999999998</v>
      </c>
      <c r="L4281">
        <v>1.0773804241725086E-2</v>
      </c>
      <c r="M4281" s="41">
        <v>-7.8033983707427979E-2</v>
      </c>
      <c r="N4281" s="41">
        <v>-1.3849318254934419E-5</v>
      </c>
    </row>
    <row r="4282" spans="1:14" x14ac:dyDescent="0.25">
      <c r="A4282">
        <v>7820120</v>
      </c>
      <c r="B4282" t="s">
        <v>28</v>
      </c>
      <c r="C4282" t="s">
        <v>5</v>
      </c>
      <c r="D4282" t="s">
        <v>1899</v>
      </c>
      <c r="E4282" t="s">
        <v>2061</v>
      </c>
      <c r="F4282">
        <v>8.8739018546454877E-5</v>
      </c>
      <c r="G4282">
        <v>73.400000000000006</v>
      </c>
      <c r="H4282">
        <v>6.5134439613097886E-3</v>
      </c>
      <c r="I4282">
        <v>68.7</v>
      </c>
      <c r="J4282">
        <v>6.0963705741414499E-3</v>
      </c>
      <c r="K4282">
        <v>76.989999999999995</v>
      </c>
      <c r="L4282">
        <v>6.8320170378915607E-3</v>
      </c>
      <c r="M4282" s="41">
        <v>0.27013880014419556</v>
      </c>
      <c r="N4282" s="41">
        <v>2.3971851996112836E-5</v>
      </c>
    </row>
    <row r="4283" spans="1:14" x14ac:dyDescent="0.25">
      <c r="A4283">
        <v>7820120</v>
      </c>
      <c r="B4283" t="s">
        <v>28</v>
      </c>
      <c r="C4283" t="s">
        <v>5</v>
      </c>
      <c r="D4283" t="s">
        <v>746</v>
      </c>
      <c r="E4283" t="s">
        <v>1505</v>
      </c>
      <c r="F4283">
        <v>1.7747803709290974E-3</v>
      </c>
      <c r="G4283">
        <v>64.5</v>
      </c>
      <c r="H4283">
        <v>0.11447333392492678</v>
      </c>
      <c r="I4283">
        <v>74.2</v>
      </c>
      <c r="J4283">
        <v>0.13168870352293904</v>
      </c>
      <c r="K4283">
        <v>69.674999999999997</v>
      </c>
      <c r="L4283">
        <v>0.12365782234448486</v>
      </c>
      <c r="M4283" s="41">
        <v>-4.63724285364151E-2</v>
      </c>
      <c r="N4283" s="41">
        <v>-8.2300875918741857E-5</v>
      </c>
    </row>
    <row r="4284" spans="1:14" x14ac:dyDescent="0.25">
      <c r="A4284">
        <v>7820120</v>
      </c>
      <c r="B4284" t="s">
        <v>28</v>
      </c>
      <c r="C4284" t="s">
        <v>5</v>
      </c>
      <c r="D4284" t="s">
        <v>746</v>
      </c>
      <c r="E4284" t="s">
        <v>1506</v>
      </c>
      <c r="F4284">
        <v>6.2117312982518417E-4</v>
      </c>
      <c r="G4284">
        <v>74.2</v>
      </c>
      <c r="H4284">
        <v>4.6091046233028669E-2</v>
      </c>
      <c r="I4284">
        <v>69.5</v>
      </c>
      <c r="J4284">
        <v>4.3171532522850296E-2</v>
      </c>
      <c r="K4284">
        <v>73.53</v>
      </c>
      <c r="L4284">
        <v>4.5674860236045792E-2</v>
      </c>
      <c r="M4284" s="41">
        <v>-0.11685628443956375</v>
      </c>
      <c r="N4284" s="41">
        <v>-7.258798394506578E-5</v>
      </c>
    </row>
    <row r="4285" spans="1:14" x14ac:dyDescent="0.25">
      <c r="A4285">
        <v>7820120</v>
      </c>
      <c r="B4285" t="s">
        <v>28</v>
      </c>
      <c r="C4285" t="s">
        <v>5</v>
      </c>
      <c r="D4285" t="s">
        <v>1111</v>
      </c>
      <c r="E4285" t="s">
        <v>1507</v>
      </c>
      <c r="F4285">
        <v>6.2117312982518417E-4</v>
      </c>
      <c r="G4285">
        <v>47.7</v>
      </c>
      <c r="H4285">
        <v>2.9629958292661285E-2</v>
      </c>
      <c r="I4285">
        <v>100</v>
      </c>
      <c r="J4285">
        <v>6.2117312982518415E-2</v>
      </c>
      <c r="K4285">
        <v>72.495000000000005</v>
      </c>
      <c r="L4285">
        <v>4.5031946046676728E-2</v>
      </c>
      <c r="M4285" s="41">
        <v>-9.3027554452419281E-2</v>
      </c>
      <c r="N4285" s="41">
        <v>-5.7786217159192028E-5</v>
      </c>
    </row>
    <row r="4286" spans="1:14" x14ac:dyDescent="0.25">
      <c r="A4286">
        <v>7820120</v>
      </c>
      <c r="B4286" t="s">
        <v>28</v>
      </c>
      <c r="C4286" t="s">
        <v>5</v>
      </c>
      <c r="D4286" t="s">
        <v>749</v>
      </c>
      <c r="E4286" t="s">
        <v>750</v>
      </c>
      <c r="F4286">
        <v>1.7747803709290975E-4</v>
      </c>
      <c r="G4286">
        <v>53.7</v>
      </c>
      <c r="H4286">
        <v>9.530570591889255E-3</v>
      </c>
      <c r="I4286">
        <v>50</v>
      </c>
      <c r="J4286">
        <v>8.8739018546454881E-3</v>
      </c>
      <c r="K4286">
        <v>57.644999999999996</v>
      </c>
      <c r="L4286">
        <v>1.0230721448220782E-2</v>
      </c>
      <c r="M4286" s="41">
        <v>-0.10735256969928741</v>
      </c>
      <c r="N4286" s="41">
        <v>-1.9052723347109312E-5</v>
      </c>
    </row>
    <row r="4287" spans="1:14" x14ac:dyDescent="0.25">
      <c r="A4287">
        <v>7820120</v>
      </c>
      <c r="B4287" t="s">
        <v>28</v>
      </c>
      <c r="C4287" t="s">
        <v>5</v>
      </c>
      <c r="D4287" t="s">
        <v>749</v>
      </c>
      <c r="E4287" t="s">
        <v>1508</v>
      </c>
      <c r="F4287">
        <v>8.8739018546454877E-5</v>
      </c>
      <c r="G4287">
        <v>47.2</v>
      </c>
      <c r="H4287">
        <v>4.1884816753926706E-3</v>
      </c>
      <c r="I4287">
        <v>68</v>
      </c>
      <c r="J4287">
        <v>6.034253261158932E-3</v>
      </c>
      <c r="K4287">
        <v>60.07</v>
      </c>
      <c r="L4287">
        <v>5.3305528440855442E-3</v>
      </c>
      <c r="M4287" s="41">
        <v>-3.4002228640019894E-3</v>
      </c>
      <c r="N4287" s="41">
        <v>-3.0173243979075247E-7</v>
      </c>
    </row>
    <row r="4288" spans="1:14" x14ac:dyDescent="0.25">
      <c r="A4288">
        <v>7820120</v>
      </c>
      <c r="B4288" t="s">
        <v>28</v>
      </c>
      <c r="C4288" t="s">
        <v>5</v>
      </c>
      <c r="D4288" t="s">
        <v>1115</v>
      </c>
      <c r="E4288" t="s">
        <v>1509</v>
      </c>
      <c r="F4288">
        <v>7.9865116691809387E-4</v>
      </c>
      <c r="G4288">
        <v>36</v>
      </c>
      <c r="H4288">
        <v>2.875144200905138E-2</v>
      </c>
      <c r="I4288">
        <v>44.8</v>
      </c>
      <c r="J4288">
        <v>3.5779572277930605E-2</v>
      </c>
      <c r="K4288">
        <v>49.994999999999997</v>
      </c>
      <c r="L4288">
        <v>3.9928565090070103E-2</v>
      </c>
      <c r="M4288" s="41">
        <v>-0.17473120987415314</v>
      </c>
      <c r="N4288" s="41">
        <v>-1.3954928466300277E-4</v>
      </c>
    </row>
    <row r="4289" spans="1:14" x14ac:dyDescent="0.25">
      <c r="A4289">
        <v>7820120</v>
      </c>
      <c r="B4289" t="s">
        <v>28</v>
      </c>
      <c r="C4289" t="s">
        <v>5</v>
      </c>
      <c r="D4289" t="s">
        <v>751</v>
      </c>
      <c r="E4289" t="s">
        <v>1510</v>
      </c>
      <c r="F4289">
        <v>3.5495607418581951E-4</v>
      </c>
      <c r="G4289">
        <v>59.9</v>
      </c>
      <c r="H4289">
        <v>2.1261868843730589E-2</v>
      </c>
      <c r="I4289" t="s">
        <v>8</v>
      </c>
      <c r="J4289" t="s">
        <v>99</v>
      </c>
      <c r="K4289" t="s">
        <v>9</v>
      </c>
      <c r="L4289" t="s">
        <v>99</v>
      </c>
      <c r="M4289" s="41">
        <v>-0.18911667168140411</v>
      </c>
      <c r="N4289" s="41">
        <v>-6.7128111343119754E-5</v>
      </c>
    </row>
    <row r="4290" spans="1:14" x14ac:dyDescent="0.25">
      <c r="A4290">
        <v>7820120</v>
      </c>
      <c r="B4290" t="s">
        <v>28</v>
      </c>
      <c r="C4290" t="s">
        <v>5</v>
      </c>
      <c r="D4290" t="s">
        <v>299</v>
      </c>
      <c r="E4290" t="s">
        <v>1511</v>
      </c>
      <c r="F4290">
        <v>8.8739018546454872E-4</v>
      </c>
      <c r="G4290">
        <v>66.599999999999994</v>
      </c>
      <c r="H4290">
        <v>5.9100186351938942E-2</v>
      </c>
      <c r="I4290">
        <v>79.8</v>
      </c>
      <c r="J4290">
        <v>7.0813736800070984E-2</v>
      </c>
      <c r="K4290">
        <v>72.47999999999999</v>
      </c>
      <c r="L4290">
        <v>6.4318040642470486E-2</v>
      </c>
      <c r="M4290" s="41">
        <v>-3.7160202860832214E-2</v>
      </c>
      <c r="N4290" s="41">
        <v>-3.2975599308574151E-5</v>
      </c>
    </row>
    <row r="4291" spans="1:14" x14ac:dyDescent="0.25">
      <c r="A4291">
        <v>7820120</v>
      </c>
      <c r="B4291" t="s">
        <v>28</v>
      </c>
      <c r="C4291" t="s">
        <v>5</v>
      </c>
      <c r="D4291" t="s">
        <v>299</v>
      </c>
      <c r="E4291" t="s">
        <v>1512</v>
      </c>
      <c r="F4291">
        <v>2.6621705563936461E-4</v>
      </c>
      <c r="G4291">
        <v>97.5</v>
      </c>
      <c r="H4291">
        <v>2.5956162924838048E-2</v>
      </c>
      <c r="I4291">
        <v>85</v>
      </c>
      <c r="J4291">
        <v>2.2628449729345992E-2</v>
      </c>
      <c r="K4291">
        <v>89.28</v>
      </c>
      <c r="L4291">
        <v>2.3767858727482473E-2</v>
      </c>
      <c r="M4291" s="41">
        <v>0.12025715410709381</v>
      </c>
      <c r="N4291" s="41">
        <v>3.2014505485959834E-5</v>
      </c>
    </row>
    <row r="4292" spans="1:14" x14ac:dyDescent="0.25">
      <c r="A4292">
        <v>7820120</v>
      </c>
      <c r="B4292" t="s">
        <v>28</v>
      </c>
      <c r="C4292" t="s">
        <v>5</v>
      </c>
      <c r="D4292" t="s">
        <v>299</v>
      </c>
      <c r="E4292" t="s">
        <v>1513</v>
      </c>
      <c r="F4292">
        <v>8.8739018546454872E-4</v>
      </c>
      <c r="G4292">
        <v>70.3</v>
      </c>
      <c r="H4292">
        <v>6.2383530038157775E-2</v>
      </c>
      <c r="I4292">
        <v>94.7</v>
      </c>
      <c r="J4292">
        <v>8.4035850563492762E-2</v>
      </c>
      <c r="K4292">
        <v>80.38</v>
      </c>
      <c r="L4292">
        <v>7.1328423107640426E-2</v>
      </c>
      <c r="M4292" s="41">
        <v>0.10572674870491028</v>
      </c>
      <c r="N4292" s="41">
        <v>9.3820879141814068E-5</v>
      </c>
    </row>
    <row r="4293" spans="1:14" x14ac:dyDescent="0.25">
      <c r="A4293">
        <v>7820120</v>
      </c>
      <c r="B4293" t="s">
        <v>28</v>
      </c>
      <c r="C4293" t="s">
        <v>5</v>
      </c>
      <c r="D4293" t="s">
        <v>299</v>
      </c>
      <c r="E4293" t="s">
        <v>1514</v>
      </c>
      <c r="F4293">
        <v>4.4369509273227436E-4</v>
      </c>
      <c r="G4293">
        <v>96.2</v>
      </c>
      <c r="H4293">
        <v>4.2683467920844792E-2</v>
      </c>
      <c r="I4293">
        <v>80</v>
      </c>
      <c r="J4293">
        <v>3.5495607418581945E-2</v>
      </c>
      <c r="K4293">
        <v>87.55</v>
      </c>
      <c r="L4293">
        <v>3.884550536871062E-2</v>
      </c>
      <c r="M4293" s="41">
        <v>-8.4996774792671204E-2</v>
      </c>
      <c r="N4293" s="41">
        <v>-3.7712651873578487E-5</v>
      </c>
    </row>
    <row r="4294" spans="1:14" x14ac:dyDescent="0.25">
      <c r="A4294">
        <v>7820120</v>
      </c>
      <c r="B4294" t="s">
        <v>28</v>
      </c>
      <c r="C4294" t="s">
        <v>5</v>
      </c>
      <c r="D4294" t="s">
        <v>299</v>
      </c>
      <c r="E4294" t="s">
        <v>1515</v>
      </c>
      <c r="F4294">
        <v>6.2117312982518417E-4</v>
      </c>
      <c r="G4294">
        <v>90.5</v>
      </c>
      <c r="H4294">
        <v>5.6216168249179167E-2</v>
      </c>
      <c r="I4294">
        <v>87.7</v>
      </c>
      <c r="J4294">
        <v>5.4476883485668655E-2</v>
      </c>
      <c r="K4294">
        <v>86.924999999999983</v>
      </c>
      <c r="L4294">
        <v>5.3995474310054123E-2</v>
      </c>
      <c r="M4294" s="41">
        <v>2.5828303769230843E-2</v>
      </c>
      <c r="N4294" s="41">
        <v>1.6043848290408724E-5</v>
      </c>
    </row>
    <row r="4295" spans="1:14" x14ac:dyDescent="0.25">
      <c r="A4295">
        <v>7820120</v>
      </c>
      <c r="B4295" t="s">
        <v>28</v>
      </c>
      <c r="C4295" t="s">
        <v>5</v>
      </c>
      <c r="D4295" t="s">
        <v>754</v>
      </c>
      <c r="E4295" t="s">
        <v>1516</v>
      </c>
      <c r="F4295">
        <v>4.4369509273227436E-4</v>
      </c>
      <c r="G4295">
        <v>76.400000000000006</v>
      </c>
      <c r="H4295">
        <v>3.3898305084745763E-2</v>
      </c>
      <c r="I4295">
        <v>95.8</v>
      </c>
      <c r="J4295">
        <v>4.2505989883751885E-2</v>
      </c>
      <c r="K4295">
        <v>84.759999999999991</v>
      </c>
      <c r="L4295">
        <v>3.7607596059987571E-2</v>
      </c>
      <c r="M4295" s="41">
        <v>0.10701834410429001</v>
      </c>
      <c r="N4295" s="41">
        <v>4.7483514111407403E-5</v>
      </c>
    </row>
    <row r="4296" spans="1:14" x14ac:dyDescent="0.25">
      <c r="A4296">
        <v>7820120</v>
      </c>
      <c r="B4296" t="s">
        <v>28</v>
      </c>
      <c r="C4296" t="s">
        <v>5</v>
      </c>
      <c r="D4296" t="s">
        <v>754</v>
      </c>
      <c r="E4296" t="s">
        <v>1517</v>
      </c>
      <c r="F4296">
        <v>1.508563315289733E-3</v>
      </c>
      <c r="G4296">
        <v>67</v>
      </c>
      <c r="H4296">
        <v>0.10107374212441211</v>
      </c>
      <c r="I4296">
        <v>96.7</v>
      </c>
      <c r="J4296">
        <v>0.14587807258851718</v>
      </c>
      <c r="K4296">
        <v>82.97</v>
      </c>
      <c r="L4296">
        <v>0.12516549826958914</v>
      </c>
      <c r="M4296" s="41">
        <v>0.27235603332519531</v>
      </c>
      <c r="N4296" s="41">
        <v>4.1086632057221766E-4</v>
      </c>
    </row>
    <row r="4297" spans="1:14" x14ac:dyDescent="0.25">
      <c r="A4297">
        <v>7820120</v>
      </c>
      <c r="B4297" t="s">
        <v>28</v>
      </c>
      <c r="C4297" t="s">
        <v>5</v>
      </c>
      <c r="D4297" t="s">
        <v>754</v>
      </c>
      <c r="E4297" t="s">
        <v>1519</v>
      </c>
      <c r="F4297">
        <v>5.3243411127872921E-4</v>
      </c>
      <c r="G4297">
        <v>71.3</v>
      </c>
      <c r="H4297">
        <v>3.7962552134173391E-2</v>
      </c>
      <c r="I4297">
        <v>100</v>
      </c>
      <c r="J4297">
        <v>5.3243411127872918E-2</v>
      </c>
      <c r="K4297">
        <v>84.22</v>
      </c>
      <c r="L4297">
        <v>4.4841600851894571E-2</v>
      </c>
      <c r="M4297" s="41">
        <v>0.33986356854438782</v>
      </c>
      <c r="N4297" s="41">
        <v>1.8095495707394859E-4</v>
      </c>
    </row>
    <row r="4298" spans="1:14" x14ac:dyDescent="0.25">
      <c r="A4298">
        <v>7820120</v>
      </c>
      <c r="B4298" t="s">
        <v>28</v>
      </c>
      <c r="C4298" t="s">
        <v>5</v>
      </c>
      <c r="D4298" t="s">
        <v>563</v>
      </c>
      <c r="E4298" t="s">
        <v>1520</v>
      </c>
      <c r="F4298">
        <v>3.5495607418581951E-4</v>
      </c>
      <c r="G4298">
        <v>95.6</v>
      </c>
      <c r="H4298">
        <v>3.393380069216434E-2</v>
      </c>
      <c r="I4298">
        <v>94.6</v>
      </c>
      <c r="J4298">
        <v>3.3578844617978526E-2</v>
      </c>
      <c r="K4298">
        <v>90.314999999999984</v>
      </c>
      <c r="L4298">
        <v>3.2057857840092283E-2</v>
      </c>
      <c r="M4298" s="41">
        <v>0.10343750566244125</v>
      </c>
      <c r="N4298" s="41">
        <v>3.6715770933513625E-5</v>
      </c>
    </row>
    <row r="4299" spans="1:14" x14ac:dyDescent="0.25">
      <c r="A4299">
        <v>7820120</v>
      </c>
      <c r="B4299" t="s">
        <v>28</v>
      </c>
      <c r="C4299" t="s">
        <v>5</v>
      </c>
      <c r="D4299" t="s">
        <v>563</v>
      </c>
      <c r="E4299" t="s">
        <v>1521</v>
      </c>
      <c r="F4299">
        <v>1.7747803709290975E-4</v>
      </c>
      <c r="G4299">
        <v>71.3</v>
      </c>
      <c r="H4299">
        <v>1.2654184044724464E-2</v>
      </c>
      <c r="I4299">
        <v>81.3</v>
      </c>
      <c r="J4299">
        <v>1.4428964415653563E-2</v>
      </c>
      <c r="K4299">
        <v>75.27</v>
      </c>
      <c r="L4299">
        <v>1.3358771851983316E-2</v>
      </c>
      <c r="M4299" s="41">
        <v>3.8038846105337143E-3</v>
      </c>
      <c r="N4299" s="41">
        <v>6.7510597400545116E-7</v>
      </c>
    </row>
    <row r="4300" spans="1:14" x14ac:dyDescent="0.25">
      <c r="A4300">
        <v>7820120</v>
      </c>
      <c r="B4300" t="s">
        <v>28</v>
      </c>
      <c r="C4300" t="s">
        <v>5</v>
      </c>
      <c r="D4300" t="s">
        <v>563</v>
      </c>
      <c r="E4300" t="s">
        <v>1522</v>
      </c>
      <c r="F4300">
        <v>2.6621705563936461E-4</v>
      </c>
      <c r="G4300">
        <v>77.400000000000006</v>
      </c>
      <c r="H4300">
        <v>2.0605200106486823E-2</v>
      </c>
      <c r="I4300">
        <v>60.9</v>
      </c>
      <c r="J4300">
        <v>1.6212618688437305E-2</v>
      </c>
      <c r="K4300">
        <v>76.260000000000005</v>
      </c>
      <c r="L4300">
        <v>2.0301712663057945E-2</v>
      </c>
      <c r="M4300" s="41">
        <v>-0.11292141675949097</v>
      </c>
      <c r="N4300" s="41">
        <v>-3.0061607088337286E-5</v>
      </c>
    </row>
    <row r="4301" spans="1:14" x14ac:dyDescent="0.25">
      <c r="A4301">
        <v>7820120</v>
      </c>
      <c r="B4301" t="s">
        <v>28</v>
      </c>
      <c r="C4301" t="s">
        <v>5</v>
      </c>
      <c r="D4301" t="s">
        <v>563</v>
      </c>
      <c r="E4301" t="s">
        <v>1523</v>
      </c>
      <c r="F4301">
        <v>2.6621705563936461E-4</v>
      </c>
      <c r="G4301">
        <v>100</v>
      </c>
      <c r="H4301">
        <v>2.6621705563936459E-2</v>
      </c>
      <c r="I4301">
        <v>64.5</v>
      </c>
      <c r="J4301">
        <v>1.7171000088739018E-2</v>
      </c>
      <c r="K4301">
        <v>84.694999999999993</v>
      </c>
      <c r="L4301">
        <v>2.2547253527375983E-2</v>
      </c>
      <c r="M4301" s="41">
        <v>-0.12753546237945557</v>
      </c>
      <c r="N4301" s="41">
        <v>-3.3952115284263611E-5</v>
      </c>
    </row>
    <row r="4302" spans="1:14" x14ac:dyDescent="0.25">
      <c r="A4302">
        <v>7820120</v>
      </c>
      <c r="B4302" t="s">
        <v>28</v>
      </c>
      <c r="C4302" t="s">
        <v>5</v>
      </c>
      <c r="D4302" t="s">
        <v>563</v>
      </c>
      <c r="E4302" t="s">
        <v>1524</v>
      </c>
      <c r="F4302">
        <v>7.9865116691809387E-4</v>
      </c>
      <c r="G4302">
        <v>80</v>
      </c>
      <c r="H4302">
        <v>6.3892093353447504E-2</v>
      </c>
      <c r="I4302">
        <v>88.6</v>
      </c>
      <c r="J4302">
        <v>7.0760493388943108E-2</v>
      </c>
      <c r="K4302">
        <v>85.174999999999997</v>
      </c>
      <c r="L4302">
        <v>6.8025113142248642E-2</v>
      </c>
      <c r="M4302" s="41">
        <v>6.4277313649654388E-2</v>
      </c>
      <c r="N4302" s="41">
        <v>5.1335151552656799E-5</v>
      </c>
    </row>
    <row r="4303" spans="1:14" x14ac:dyDescent="0.25">
      <c r="A4303">
        <v>7820120</v>
      </c>
      <c r="B4303" t="s">
        <v>28</v>
      </c>
      <c r="C4303" t="s">
        <v>5</v>
      </c>
      <c r="D4303" t="s">
        <v>563</v>
      </c>
      <c r="E4303" t="s">
        <v>1525</v>
      </c>
      <c r="F4303">
        <v>3.5495607418581951E-4</v>
      </c>
      <c r="G4303">
        <v>100</v>
      </c>
      <c r="H4303">
        <v>3.5495607418581952E-2</v>
      </c>
      <c r="I4303">
        <v>94.7</v>
      </c>
      <c r="J4303">
        <v>3.361434022539711E-2</v>
      </c>
      <c r="K4303">
        <v>94.614999999999995</v>
      </c>
      <c r="L4303">
        <v>3.3584168959091311E-2</v>
      </c>
      <c r="M4303" s="41">
        <v>-9.9755022674798965E-3</v>
      </c>
      <c r="N4303" s="41">
        <v>-3.540865122896405E-6</v>
      </c>
    </row>
    <row r="4304" spans="1:14" x14ac:dyDescent="0.25">
      <c r="A4304">
        <v>7820120</v>
      </c>
      <c r="B4304" t="s">
        <v>28</v>
      </c>
      <c r="C4304" t="s">
        <v>5</v>
      </c>
      <c r="D4304" t="s">
        <v>563</v>
      </c>
      <c r="E4304" t="s">
        <v>1526</v>
      </c>
      <c r="F4304">
        <v>8.8739018546454877E-5</v>
      </c>
      <c r="G4304">
        <v>85.1</v>
      </c>
      <c r="H4304">
        <v>7.5516904783033099E-3</v>
      </c>
      <c r="I4304">
        <v>60.3</v>
      </c>
      <c r="J4304">
        <v>5.3509628183512287E-3</v>
      </c>
      <c r="K4304">
        <v>76.155000000000001</v>
      </c>
      <c r="L4304">
        <v>6.7579199574052716E-3</v>
      </c>
      <c r="M4304" s="41">
        <v>-0.13745324313640594</v>
      </c>
      <c r="N4304" s="41">
        <v>-1.2197465891951898E-5</v>
      </c>
    </row>
    <row r="4305" spans="1:14" x14ac:dyDescent="0.25">
      <c r="A4305">
        <v>7820120</v>
      </c>
      <c r="B4305" t="s">
        <v>28</v>
      </c>
      <c r="C4305" t="s">
        <v>5</v>
      </c>
      <c r="D4305" t="s">
        <v>761</v>
      </c>
      <c r="E4305" t="s">
        <v>1527</v>
      </c>
      <c r="F4305">
        <v>7.9865116691809387E-4</v>
      </c>
      <c r="G4305">
        <v>60.8</v>
      </c>
      <c r="H4305">
        <v>4.8557990948620108E-2</v>
      </c>
      <c r="I4305">
        <v>94.6</v>
      </c>
      <c r="J4305">
        <v>7.5552400390451677E-2</v>
      </c>
      <c r="K4305">
        <v>73.81</v>
      </c>
      <c r="L4305">
        <v>5.8948442630224508E-2</v>
      </c>
      <c r="M4305" s="41">
        <v>4.0679890662431717E-2</v>
      </c>
      <c r="N4305" s="41">
        <v>3.248904214765156E-5</v>
      </c>
    </row>
    <row r="4306" spans="1:14" x14ac:dyDescent="0.25">
      <c r="A4306">
        <v>7820120</v>
      </c>
      <c r="B4306" t="s">
        <v>28</v>
      </c>
      <c r="C4306" t="s">
        <v>5</v>
      </c>
      <c r="D4306" t="s">
        <v>193</v>
      </c>
      <c r="E4306" t="s">
        <v>1528</v>
      </c>
      <c r="F4306">
        <v>1.7747803709290975E-4</v>
      </c>
      <c r="G4306">
        <v>95.5</v>
      </c>
      <c r="H4306">
        <v>1.6949152542372881E-2</v>
      </c>
      <c r="I4306">
        <v>96.1</v>
      </c>
      <c r="J4306">
        <v>1.7055639364628627E-2</v>
      </c>
      <c r="K4306">
        <v>93.3</v>
      </c>
      <c r="L4306">
        <v>1.655870086076848E-2</v>
      </c>
      <c r="M4306" s="41">
        <v>-3.1654976308345795E-2</v>
      </c>
      <c r="N4306" s="41">
        <v>-5.6180630594277741E-6</v>
      </c>
    </row>
    <row r="4307" spans="1:14" x14ac:dyDescent="0.25">
      <c r="A4307">
        <v>7820120</v>
      </c>
      <c r="B4307" t="s">
        <v>28</v>
      </c>
      <c r="C4307" t="s">
        <v>5</v>
      </c>
      <c r="D4307" t="s">
        <v>193</v>
      </c>
      <c r="E4307" t="s">
        <v>967</v>
      </c>
      <c r="F4307">
        <v>2.7509095749401013E-3</v>
      </c>
      <c r="G4307">
        <v>36.200000000000003</v>
      </c>
      <c r="H4307">
        <v>9.9582926612831676E-2</v>
      </c>
      <c r="I4307">
        <v>90.7</v>
      </c>
      <c r="J4307">
        <v>0.24950749844706721</v>
      </c>
      <c r="K4307">
        <v>64.040000000000006</v>
      </c>
      <c r="L4307">
        <v>0.1761682491791641</v>
      </c>
      <c r="M4307" s="41">
        <v>0.1055925115942955</v>
      </c>
      <c r="N4307" s="41">
        <v>2.9047545118672118E-4</v>
      </c>
    </row>
    <row r="4308" spans="1:14" x14ac:dyDescent="0.25">
      <c r="A4308">
        <v>7820120</v>
      </c>
      <c r="B4308" t="s">
        <v>28</v>
      </c>
      <c r="C4308" t="s">
        <v>5</v>
      </c>
      <c r="D4308" t="s">
        <v>193</v>
      </c>
      <c r="E4308" t="s">
        <v>1529</v>
      </c>
      <c r="F4308">
        <v>5.3243411127872921E-4</v>
      </c>
      <c r="G4308">
        <v>93.8</v>
      </c>
      <c r="H4308">
        <v>4.99423196379448E-2</v>
      </c>
      <c r="I4308">
        <v>100</v>
      </c>
      <c r="J4308">
        <v>5.3243411127872918E-2</v>
      </c>
      <c r="K4308">
        <v>92.664999999999992</v>
      </c>
      <c r="L4308">
        <v>4.9338006921643439E-2</v>
      </c>
      <c r="M4308" s="41">
        <v>3.0863776803016663E-2</v>
      </c>
      <c r="N4308" s="41">
        <v>1.6432927572819234E-5</v>
      </c>
    </row>
    <row r="4309" spans="1:14" x14ac:dyDescent="0.25">
      <c r="A4309">
        <v>7820120</v>
      </c>
      <c r="B4309" t="s">
        <v>28</v>
      </c>
      <c r="C4309" t="s">
        <v>5</v>
      </c>
      <c r="D4309" t="s">
        <v>193</v>
      </c>
      <c r="E4309" t="s">
        <v>1530</v>
      </c>
      <c r="F4309">
        <v>4.4369509273227436E-4</v>
      </c>
      <c r="G4309">
        <v>76.400000000000006</v>
      </c>
      <c r="H4309">
        <v>3.3898305084745763E-2</v>
      </c>
      <c r="I4309">
        <v>96.2</v>
      </c>
      <c r="J4309">
        <v>4.2683467920844792E-2</v>
      </c>
      <c r="K4309">
        <v>83.68</v>
      </c>
      <c r="L4309">
        <v>3.7128405359836719E-2</v>
      </c>
      <c r="M4309" s="41">
        <v>0.14338332414627075</v>
      </c>
      <c r="N4309" s="41">
        <v>6.3618477303341355E-5</v>
      </c>
    </row>
    <row r="4310" spans="1:14" x14ac:dyDescent="0.25">
      <c r="A4310">
        <v>7820120</v>
      </c>
      <c r="B4310" t="s">
        <v>28</v>
      </c>
      <c r="C4310" t="s">
        <v>5</v>
      </c>
      <c r="D4310" t="s">
        <v>193</v>
      </c>
      <c r="E4310" t="s">
        <v>1531</v>
      </c>
      <c r="F4310">
        <v>1.7747803709290975E-4</v>
      </c>
      <c r="G4310">
        <v>97.8</v>
      </c>
      <c r="H4310">
        <v>1.7357352027686575E-2</v>
      </c>
      <c r="I4310">
        <v>98.1</v>
      </c>
      <c r="J4310">
        <v>1.7410595438814448E-2</v>
      </c>
      <c r="K4310">
        <v>95.539999999999992</v>
      </c>
      <c r="L4310">
        <v>1.6956251663856597E-2</v>
      </c>
      <c r="M4310" s="41">
        <v>0.12303458154201508</v>
      </c>
      <c r="N4310" s="41">
        <v>2.1835936026624381E-5</v>
      </c>
    </row>
    <row r="4311" spans="1:14" x14ac:dyDescent="0.25">
      <c r="A4311">
        <v>7820120</v>
      </c>
      <c r="B4311" t="s">
        <v>28</v>
      </c>
      <c r="C4311" t="s">
        <v>5</v>
      </c>
      <c r="D4311" t="s">
        <v>193</v>
      </c>
      <c r="E4311" t="s">
        <v>968</v>
      </c>
      <c r="F4311">
        <v>2.9283876120330108E-3</v>
      </c>
      <c r="G4311">
        <v>44.9</v>
      </c>
      <c r="H4311">
        <v>0.13148460378028218</v>
      </c>
      <c r="I4311">
        <v>100</v>
      </c>
      <c r="J4311">
        <v>0.2928387612033011</v>
      </c>
      <c r="K4311">
        <v>70.344999999999999</v>
      </c>
      <c r="L4311">
        <v>0.20599742656846215</v>
      </c>
      <c r="M4311" s="41">
        <v>0.10620494931936264</v>
      </c>
      <c r="N4311" s="41">
        <v>3.1100925792341532E-4</v>
      </c>
    </row>
    <row r="4312" spans="1:14" x14ac:dyDescent="0.25">
      <c r="A4312">
        <v>7820120</v>
      </c>
      <c r="B4312" t="s">
        <v>28</v>
      </c>
      <c r="C4312" t="s">
        <v>5</v>
      </c>
      <c r="D4312" t="s">
        <v>193</v>
      </c>
      <c r="E4312" t="s">
        <v>1532</v>
      </c>
      <c r="F4312">
        <v>8.8739018546454877E-5</v>
      </c>
      <c r="G4312">
        <v>98</v>
      </c>
      <c r="H4312">
        <v>8.6964238175525777E-3</v>
      </c>
      <c r="I4312">
        <v>98.6</v>
      </c>
      <c r="J4312">
        <v>8.7496672286804505E-3</v>
      </c>
      <c r="K4312">
        <v>95.424999999999997</v>
      </c>
      <c r="L4312">
        <v>8.4679208447954561E-3</v>
      </c>
      <c r="M4312" s="41">
        <v>3.0262274667620659E-2</v>
      </c>
      <c r="N4312" s="41">
        <v>2.6854445529879013E-6</v>
      </c>
    </row>
    <row r="4313" spans="1:14" x14ac:dyDescent="0.25">
      <c r="A4313">
        <v>7820120</v>
      </c>
      <c r="B4313" t="s">
        <v>28</v>
      </c>
      <c r="C4313" t="s">
        <v>5</v>
      </c>
      <c r="D4313" t="s">
        <v>193</v>
      </c>
      <c r="E4313" t="s">
        <v>969</v>
      </c>
      <c r="F4313">
        <v>2.218475463661372E-3</v>
      </c>
      <c r="G4313">
        <v>40.5</v>
      </c>
      <c r="H4313">
        <v>8.9848256278285563E-2</v>
      </c>
      <c r="I4313">
        <v>81.400000000000006</v>
      </c>
      <c r="J4313">
        <v>0.1805839027420357</v>
      </c>
      <c r="K4313">
        <v>66.759999999999991</v>
      </c>
      <c r="L4313">
        <v>0.14810542195403317</v>
      </c>
      <c r="M4313" s="41">
        <v>-2.1136919036507607E-2</v>
      </c>
      <c r="N4313" s="41">
        <v>-4.689173625988909E-5</v>
      </c>
    </row>
    <row r="4314" spans="1:14" x14ac:dyDescent="0.25">
      <c r="A4314">
        <v>7820120</v>
      </c>
      <c r="B4314" t="s">
        <v>28</v>
      </c>
      <c r="C4314" t="s">
        <v>5</v>
      </c>
      <c r="D4314" t="s">
        <v>193</v>
      </c>
      <c r="E4314" t="s">
        <v>1533</v>
      </c>
      <c r="F4314">
        <v>7.0991214837163902E-4</v>
      </c>
      <c r="G4314">
        <v>93.2</v>
      </c>
      <c r="H4314">
        <v>6.6163812228236765E-2</v>
      </c>
      <c r="I4314">
        <v>100</v>
      </c>
      <c r="J4314">
        <v>7.0991214837163905E-2</v>
      </c>
      <c r="K4314">
        <v>91.434999999999988</v>
      </c>
      <c r="L4314">
        <v>6.4910817286360806E-2</v>
      </c>
      <c r="M4314" s="41">
        <v>7.7294029295444489E-2</v>
      </c>
      <c r="N4314" s="41">
        <v>5.48719703934294E-5</v>
      </c>
    </row>
    <row r="4315" spans="1:14" x14ac:dyDescent="0.25">
      <c r="A4315">
        <v>7820120</v>
      </c>
      <c r="B4315" t="s">
        <v>28</v>
      </c>
      <c r="C4315" t="s">
        <v>5</v>
      </c>
      <c r="D4315" t="s">
        <v>193</v>
      </c>
      <c r="E4315" t="s">
        <v>1534</v>
      </c>
      <c r="F4315">
        <v>9.7612920401100368E-4</v>
      </c>
      <c r="G4315">
        <v>66.8</v>
      </c>
      <c r="H4315">
        <v>6.5205430827935049E-2</v>
      </c>
      <c r="I4315">
        <v>89.3</v>
      </c>
      <c r="J4315">
        <v>8.7168337918182626E-2</v>
      </c>
      <c r="K4315">
        <v>78.015000000000001</v>
      </c>
      <c r="L4315">
        <v>7.6152719850918454E-2</v>
      </c>
      <c r="M4315" s="41">
        <v>-1.5402067452669144E-2</v>
      </c>
      <c r="N4315" s="41">
        <v>-1.5034407842697718E-5</v>
      </c>
    </row>
    <row r="4316" spans="1:14" x14ac:dyDescent="0.25">
      <c r="A4316">
        <v>7820120</v>
      </c>
      <c r="B4316" t="s">
        <v>28</v>
      </c>
      <c r="C4316" t="s">
        <v>5</v>
      </c>
      <c r="D4316" t="s">
        <v>193</v>
      </c>
      <c r="E4316" t="s">
        <v>1535</v>
      </c>
      <c r="F4316">
        <v>2.6621705563936461E-4</v>
      </c>
      <c r="G4316">
        <v>100</v>
      </c>
      <c r="H4316">
        <v>2.6621705563936459E-2</v>
      </c>
      <c r="I4316">
        <v>100</v>
      </c>
      <c r="J4316">
        <v>2.6621705563936459E-2</v>
      </c>
      <c r="K4316">
        <v>96.809999999999988</v>
      </c>
      <c r="L4316">
        <v>2.5772473156446884E-2</v>
      </c>
      <c r="M4316" s="41">
        <v>0.17922931909561157</v>
      </c>
      <c r="N4316" s="41">
        <v>4.7713901613881857E-5</v>
      </c>
    </row>
    <row r="4317" spans="1:14" x14ac:dyDescent="0.25">
      <c r="A4317">
        <v>7820120</v>
      </c>
      <c r="B4317" t="s">
        <v>28</v>
      </c>
      <c r="C4317" t="s">
        <v>5</v>
      </c>
      <c r="D4317" t="s">
        <v>193</v>
      </c>
      <c r="E4317" t="s">
        <v>970</v>
      </c>
      <c r="F4317">
        <v>8.8739018546454877E-5</v>
      </c>
      <c r="G4317">
        <v>78.900000000000006</v>
      </c>
      <c r="H4317">
        <v>7.0015085633152903E-3</v>
      </c>
      <c r="I4317">
        <v>72.2</v>
      </c>
      <c r="J4317">
        <v>6.4069571390540422E-3</v>
      </c>
      <c r="K4317">
        <v>81.385000000000005</v>
      </c>
      <c r="L4317">
        <v>7.2220250244032303E-3</v>
      </c>
      <c r="M4317" s="41">
        <v>-6.5231919288635254E-2</v>
      </c>
      <c r="N4317" s="41">
        <v>-5.7886164955750517E-6</v>
      </c>
    </row>
    <row r="4318" spans="1:14" x14ac:dyDescent="0.25">
      <c r="A4318">
        <v>7820120</v>
      </c>
      <c r="B4318" t="s">
        <v>28</v>
      </c>
      <c r="C4318" t="s">
        <v>5</v>
      </c>
      <c r="D4318" t="s">
        <v>193</v>
      </c>
      <c r="E4318" t="s">
        <v>1536</v>
      </c>
      <c r="F4318">
        <v>6.2117312982518417E-4</v>
      </c>
      <c r="G4318">
        <v>82</v>
      </c>
      <c r="H4318">
        <v>5.0936196645665101E-2</v>
      </c>
      <c r="I4318">
        <v>77.900000000000006</v>
      </c>
      <c r="J4318">
        <v>4.8389386813381847E-2</v>
      </c>
      <c r="K4318">
        <v>80.19</v>
      </c>
      <c r="L4318">
        <v>4.9811873280681519E-2</v>
      </c>
      <c r="M4318" s="41">
        <v>-6.2438070774078369E-2</v>
      </c>
      <c r="N4318" s="41">
        <v>-3.8784851842980621E-5</v>
      </c>
    </row>
    <row r="4319" spans="1:14" x14ac:dyDescent="0.25">
      <c r="A4319">
        <v>7820120</v>
      </c>
      <c r="B4319" t="s">
        <v>28</v>
      </c>
      <c r="C4319" t="s">
        <v>5</v>
      </c>
      <c r="D4319" t="s">
        <v>193</v>
      </c>
      <c r="E4319" t="s">
        <v>971</v>
      </c>
      <c r="F4319">
        <v>7.0991214837163902E-4</v>
      </c>
      <c r="G4319">
        <v>33.700000000000003</v>
      </c>
      <c r="H4319">
        <v>2.3924039400124237E-2</v>
      </c>
      <c r="I4319">
        <v>67.2</v>
      </c>
      <c r="J4319">
        <v>4.7706096370574144E-2</v>
      </c>
      <c r="K4319">
        <v>60.970000000000006</v>
      </c>
      <c r="L4319">
        <v>4.3283343686218834E-2</v>
      </c>
      <c r="M4319" s="41">
        <v>-6.4966008067131042E-2</v>
      </c>
      <c r="N4319" s="41">
        <v>-4.6120158358066229E-5</v>
      </c>
    </row>
    <row r="4320" spans="1:14" x14ac:dyDescent="0.25">
      <c r="A4320">
        <v>7820120</v>
      </c>
      <c r="B4320" t="s">
        <v>28</v>
      </c>
      <c r="C4320" t="s">
        <v>5</v>
      </c>
      <c r="D4320" t="s">
        <v>193</v>
      </c>
      <c r="E4320" t="s">
        <v>972</v>
      </c>
      <c r="F4320">
        <v>1.5973023338361877E-3</v>
      </c>
      <c r="G4320">
        <v>67.5</v>
      </c>
      <c r="H4320">
        <v>0.10781790753394267</v>
      </c>
      <c r="I4320">
        <v>100</v>
      </c>
      <c r="J4320">
        <v>0.15973023338361877</v>
      </c>
      <c r="K4320">
        <v>81.125</v>
      </c>
      <c r="L4320">
        <v>0.12958115183246072</v>
      </c>
      <c r="M4320" s="41">
        <v>0.12307216972112656</v>
      </c>
      <c r="N4320" s="41">
        <v>1.9658346392583884E-4</v>
      </c>
    </row>
    <row r="4321" spans="1:14" x14ac:dyDescent="0.25">
      <c r="A4321">
        <v>7820120</v>
      </c>
      <c r="B4321" t="s">
        <v>28</v>
      </c>
      <c r="C4321" t="s">
        <v>5</v>
      </c>
      <c r="D4321" t="s">
        <v>1152</v>
      </c>
      <c r="E4321" t="s">
        <v>1537</v>
      </c>
      <c r="F4321">
        <v>7.9865116691809387E-4</v>
      </c>
      <c r="G4321">
        <v>48.4</v>
      </c>
      <c r="H4321">
        <v>3.8654716478835741E-2</v>
      </c>
      <c r="I4321">
        <v>81</v>
      </c>
      <c r="J4321">
        <v>6.4690744520365606E-2</v>
      </c>
      <c r="K4321">
        <v>71.099999999999994</v>
      </c>
      <c r="L4321">
        <v>5.6784097967876472E-2</v>
      </c>
      <c r="M4321" s="41">
        <v>-3.7451125681400299E-2</v>
      </c>
      <c r="N4321" s="41">
        <v>-2.9910385227846543E-5</v>
      </c>
    </row>
    <row r="4322" spans="1:14" x14ac:dyDescent="0.25">
      <c r="A4322">
        <v>7820120</v>
      </c>
      <c r="B4322" t="s">
        <v>28</v>
      </c>
      <c r="C4322" t="s">
        <v>5</v>
      </c>
      <c r="D4322" t="s">
        <v>767</v>
      </c>
      <c r="E4322" t="s">
        <v>1538</v>
      </c>
      <c r="F4322">
        <v>5.3243411127872921E-4</v>
      </c>
      <c r="G4322">
        <v>65.900000000000006</v>
      </c>
      <c r="H4322">
        <v>3.5087407933268255E-2</v>
      </c>
      <c r="I4322">
        <v>57.5</v>
      </c>
      <c r="J4322">
        <v>3.061496139852693E-2</v>
      </c>
      <c r="K4322">
        <v>70.28</v>
      </c>
      <c r="L4322">
        <v>3.7419469340669087E-2</v>
      </c>
      <c r="M4322" s="41">
        <v>-0.17595541477203369</v>
      </c>
      <c r="N4322" s="41">
        <v>-9.3684664888827934E-5</v>
      </c>
    </row>
    <row r="4323" spans="1:14" x14ac:dyDescent="0.25">
      <c r="A4323">
        <v>7820120</v>
      </c>
      <c r="B4323" t="s">
        <v>28</v>
      </c>
      <c r="C4323" t="s">
        <v>5</v>
      </c>
      <c r="D4323" t="s">
        <v>769</v>
      </c>
      <c r="E4323" t="s">
        <v>1539</v>
      </c>
      <c r="F4323">
        <v>3.5495607418581951E-4</v>
      </c>
      <c r="G4323">
        <v>73.7</v>
      </c>
      <c r="H4323">
        <v>2.61602626674949E-2</v>
      </c>
      <c r="I4323">
        <v>95.1</v>
      </c>
      <c r="J4323">
        <v>3.3756322655071433E-2</v>
      </c>
      <c r="K4323">
        <v>85.42</v>
      </c>
      <c r="L4323">
        <v>3.0320347856952704E-2</v>
      </c>
      <c r="M4323" s="41">
        <v>0.24146690964698792</v>
      </c>
      <c r="N4323" s="41">
        <v>8.5710146294076819E-5</v>
      </c>
    </row>
    <row r="4324" spans="1:14" x14ac:dyDescent="0.25">
      <c r="A4324">
        <v>7820120</v>
      </c>
      <c r="B4324" t="s">
        <v>28</v>
      </c>
      <c r="C4324" t="s">
        <v>5</v>
      </c>
      <c r="D4324" t="s">
        <v>769</v>
      </c>
      <c r="E4324" t="s">
        <v>1540</v>
      </c>
      <c r="F4324">
        <v>7.9865116691809387E-4</v>
      </c>
      <c r="G4324">
        <v>88.8</v>
      </c>
      <c r="H4324">
        <v>7.0920223622326736E-2</v>
      </c>
      <c r="I4324">
        <v>93.3</v>
      </c>
      <c r="J4324">
        <v>7.4514153873458153E-2</v>
      </c>
      <c r="K4324">
        <v>88.19</v>
      </c>
      <c r="L4324">
        <v>7.0433046410506697E-2</v>
      </c>
      <c r="M4324" s="41">
        <v>0.10755592584609985</v>
      </c>
      <c r="N4324" s="41">
        <v>8.5899665685943623E-5</v>
      </c>
    </row>
    <row r="4325" spans="1:14" x14ac:dyDescent="0.25">
      <c r="A4325">
        <v>7820120</v>
      </c>
      <c r="B4325" t="s">
        <v>28</v>
      </c>
      <c r="C4325" t="s">
        <v>5</v>
      </c>
      <c r="D4325" t="s">
        <v>772</v>
      </c>
      <c r="E4325" t="s">
        <v>1541</v>
      </c>
      <c r="F4325">
        <v>3.5495607418581951E-4</v>
      </c>
      <c r="G4325">
        <v>53.4</v>
      </c>
      <c r="H4325">
        <v>1.8954654361522761E-2</v>
      </c>
      <c r="I4325">
        <v>64.5</v>
      </c>
      <c r="J4325">
        <v>2.2894666784985359E-2</v>
      </c>
      <c r="K4325">
        <v>65.314999999999998</v>
      </c>
      <c r="L4325">
        <v>2.31839559854468E-2</v>
      </c>
      <c r="M4325" s="41">
        <v>-6.8112693727016449E-2</v>
      </c>
      <c r="N4325" s="41">
        <v>-2.4177014367562853E-5</v>
      </c>
    </row>
    <row r="4326" spans="1:14" x14ac:dyDescent="0.25">
      <c r="A4326">
        <v>7820120</v>
      </c>
      <c r="B4326" t="s">
        <v>28</v>
      </c>
      <c r="C4326" t="s">
        <v>5</v>
      </c>
      <c r="D4326" t="s">
        <v>772</v>
      </c>
      <c r="E4326" t="s">
        <v>1542</v>
      </c>
      <c r="F4326">
        <v>4.4369509273227436E-4</v>
      </c>
      <c r="G4326">
        <v>62.7</v>
      </c>
      <c r="H4326">
        <v>2.7819682314313605E-2</v>
      </c>
      <c r="I4326">
        <v>81.3</v>
      </c>
      <c r="J4326">
        <v>3.6072411039133903E-2</v>
      </c>
      <c r="K4326">
        <v>76.184999999999988</v>
      </c>
      <c r="L4326">
        <v>3.3802910639808316E-2</v>
      </c>
      <c r="M4326" s="41">
        <v>-4.874858632683754E-2</v>
      </c>
      <c r="N4326" s="41">
        <v>-2.1629508530853463E-5</v>
      </c>
    </row>
    <row r="4327" spans="1:14" x14ac:dyDescent="0.25">
      <c r="A4327">
        <v>7820120</v>
      </c>
      <c r="B4327" t="s">
        <v>28</v>
      </c>
      <c r="C4327" t="s">
        <v>5</v>
      </c>
      <c r="D4327" t="s">
        <v>775</v>
      </c>
      <c r="E4327" t="s">
        <v>1543</v>
      </c>
      <c r="F4327">
        <v>8.8739018546454877E-5</v>
      </c>
      <c r="G4327">
        <v>46</v>
      </c>
      <c r="H4327">
        <v>4.0819948531369242E-3</v>
      </c>
      <c r="I4327">
        <v>69.099999999999994</v>
      </c>
      <c r="J4327">
        <v>6.1318661815600315E-3</v>
      </c>
      <c r="K4327">
        <v>66.49499999999999</v>
      </c>
      <c r="L4327">
        <v>5.9007010382465166E-3</v>
      </c>
      <c r="M4327" s="41">
        <v>-4.1325343772768974E-3</v>
      </c>
      <c r="N4327" s="41">
        <v>-3.6671704474903697E-7</v>
      </c>
    </row>
    <row r="4328" spans="1:14" x14ac:dyDescent="0.25">
      <c r="A4328">
        <v>7820120</v>
      </c>
      <c r="B4328" t="s">
        <v>28</v>
      </c>
      <c r="C4328" t="s">
        <v>5</v>
      </c>
      <c r="D4328" t="s">
        <v>1544</v>
      </c>
      <c r="E4328" t="s">
        <v>1545</v>
      </c>
      <c r="F4328">
        <v>2.6621705563936461E-4</v>
      </c>
      <c r="G4328">
        <v>40.200000000000003</v>
      </c>
      <c r="H4328">
        <v>1.0701925636702457E-2</v>
      </c>
      <c r="I4328">
        <v>62.8</v>
      </c>
      <c r="J4328">
        <v>1.6718431094152098E-2</v>
      </c>
      <c r="K4328">
        <v>63.249999999999993</v>
      </c>
      <c r="L4328">
        <v>1.6838228769189809E-2</v>
      </c>
      <c r="M4328" s="41">
        <v>-0.14455051720142365</v>
      </c>
      <c r="N4328" s="41">
        <v>-3.8481813080510329E-5</v>
      </c>
    </row>
    <row r="4329" spans="1:14" x14ac:dyDescent="0.25">
      <c r="A4329">
        <v>7820120</v>
      </c>
      <c r="B4329" t="s">
        <v>28</v>
      </c>
      <c r="C4329" t="s">
        <v>5</v>
      </c>
      <c r="D4329" t="s">
        <v>306</v>
      </c>
      <c r="E4329" t="s">
        <v>1546</v>
      </c>
      <c r="F4329">
        <v>9.7612920401100368E-4</v>
      </c>
      <c r="G4329">
        <v>79.8</v>
      </c>
      <c r="H4329">
        <v>7.7895110480078092E-2</v>
      </c>
      <c r="I4329">
        <v>86</v>
      </c>
      <c r="J4329">
        <v>8.3947111544946315E-2</v>
      </c>
      <c r="K4329">
        <v>78.55</v>
      </c>
      <c r="L4329">
        <v>7.6674948975064341E-2</v>
      </c>
      <c r="M4329" s="41">
        <v>0.12938781082630157</v>
      </c>
      <c r="N4329" s="41">
        <v>1.2629922079060408E-4</v>
      </c>
    </row>
    <row r="4330" spans="1:14" x14ac:dyDescent="0.25">
      <c r="A4330">
        <v>7820120</v>
      </c>
      <c r="B4330" t="s">
        <v>28</v>
      </c>
      <c r="C4330" t="s">
        <v>5</v>
      </c>
      <c r="D4330" t="s">
        <v>306</v>
      </c>
      <c r="E4330" t="s">
        <v>1547</v>
      </c>
      <c r="F4330">
        <v>1.419824296743278E-3</v>
      </c>
      <c r="G4330">
        <v>52.5</v>
      </c>
      <c r="H4330">
        <v>7.4540775579022098E-2</v>
      </c>
      <c r="I4330">
        <v>74.400000000000006</v>
      </c>
      <c r="J4330">
        <v>0.1056349276776999</v>
      </c>
      <c r="K4330">
        <v>63.125</v>
      </c>
      <c r="L4330">
        <v>8.9626408731919432E-2</v>
      </c>
      <c r="M4330" s="41">
        <v>-2.7953173965215683E-2</v>
      </c>
      <c r="N4330" s="41">
        <v>-3.9688595566904865E-5</v>
      </c>
    </row>
    <row r="4331" spans="1:14" x14ac:dyDescent="0.25">
      <c r="A4331">
        <v>7820120</v>
      </c>
      <c r="B4331" t="s">
        <v>28</v>
      </c>
      <c r="C4331" t="s">
        <v>5</v>
      </c>
      <c r="D4331" t="s">
        <v>306</v>
      </c>
      <c r="E4331" t="s">
        <v>1548</v>
      </c>
      <c r="F4331">
        <v>6.2117312982518417E-4</v>
      </c>
      <c r="G4331">
        <v>90.5</v>
      </c>
      <c r="H4331">
        <v>5.6216168249179167E-2</v>
      </c>
      <c r="I4331">
        <v>71</v>
      </c>
      <c r="J4331">
        <v>4.4103292217588075E-2</v>
      </c>
      <c r="K4331">
        <v>82.474999999999994</v>
      </c>
      <c r="L4331">
        <v>5.1231253882332059E-2</v>
      </c>
      <c r="M4331" s="41">
        <v>2.3604905232787132E-2</v>
      </c>
      <c r="N4331" s="41">
        <v>1.466273286267725E-5</v>
      </c>
    </row>
    <row r="4332" spans="1:14" x14ac:dyDescent="0.25">
      <c r="A4332">
        <v>7820120</v>
      </c>
      <c r="B4332" t="s">
        <v>28</v>
      </c>
      <c r="C4332" t="s">
        <v>5</v>
      </c>
      <c r="D4332" t="s">
        <v>306</v>
      </c>
      <c r="E4332" t="s">
        <v>1549</v>
      </c>
      <c r="F4332">
        <v>1.3310852781968231E-3</v>
      </c>
      <c r="G4332">
        <v>59.1</v>
      </c>
      <c r="H4332">
        <v>7.8667139941432249E-2</v>
      </c>
      <c r="I4332">
        <v>76.8</v>
      </c>
      <c r="J4332">
        <v>0.10222734936551602</v>
      </c>
      <c r="K4332">
        <v>65.424999999999997</v>
      </c>
      <c r="L4332">
        <v>8.7086254326027152E-2</v>
      </c>
      <c r="M4332" s="41">
        <v>1.4961427077651024E-2</v>
      </c>
      <c r="N4332" s="41">
        <v>1.9914935323876594E-5</v>
      </c>
    </row>
    <row r="4333" spans="1:14" x14ac:dyDescent="0.25">
      <c r="A4333">
        <v>7820120</v>
      </c>
      <c r="B4333" t="s">
        <v>28</v>
      </c>
      <c r="C4333" t="s">
        <v>5</v>
      </c>
      <c r="D4333" t="s">
        <v>306</v>
      </c>
      <c r="E4333" t="s">
        <v>1550</v>
      </c>
      <c r="F4333">
        <v>7.0991214837163902E-4</v>
      </c>
      <c r="G4333">
        <v>75.099999999999994</v>
      </c>
      <c r="H4333">
        <v>5.3314402342710086E-2</v>
      </c>
      <c r="I4333">
        <v>76.400000000000006</v>
      </c>
      <c r="J4333">
        <v>5.4237288135593226E-2</v>
      </c>
      <c r="K4333">
        <v>73.98</v>
      </c>
      <c r="L4333">
        <v>5.251930073653386E-2</v>
      </c>
      <c r="M4333" s="41">
        <v>1.2145728804171085E-2</v>
      </c>
      <c r="N4333" s="41">
        <v>8.622400428908393E-6</v>
      </c>
    </row>
    <row r="4334" spans="1:14" x14ac:dyDescent="0.25">
      <c r="A4334">
        <v>7820120</v>
      </c>
      <c r="B4334" t="s">
        <v>28</v>
      </c>
      <c r="C4334" t="s">
        <v>5</v>
      </c>
      <c r="D4334" t="s">
        <v>306</v>
      </c>
      <c r="E4334" t="s">
        <v>1551</v>
      </c>
      <c r="F4334">
        <v>9.7612920401100368E-4</v>
      </c>
      <c r="G4334">
        <v>73.3</v>
      </c>
      <c r="H4334">
        <v>7.155027065400657E-2</v>
      </c>
      <c r="I4334">
        <v>86.1</v>
      </c>
      <c r="J4334">
        <v>8.4044724465347415E-2</v>
      </c>
      <c r="K4334">
        <v>76.179999999999993</v>
      </c>
      <c r="L4334">
        <v>7.4361522761558246E-2</v>
      </c>
      <c r="M4334" s="41">
        <v>-1.6178707592189312E-3</v>
      </c>
      <c r="N4334" s="41">
        <v>-1.5792508963890535E-6</v>
      </c>
    </row>
    <row r="4335" spans="1:14" x14ac:dyDescent="0.25">
      <c r="A4335">
        <v>7820120</v>
      </c>
      <c r="B4335" t="s">
        <v>28</v>
      </c>
      <c r="C4335" t="s">
        <v>5</v>
      </c>
      <c r="D4335" t="s">
        <v>306</v>
      </c>
      <c r="E4335" t="s">
        <v>1552</v>
      </c>
      <c r="F4335">
        <v>8.8739018546454872E-4</v>
      </c>
      <c r="G4335">
        <v>59.6</v>
      </c>
      <c r="H4335">
        <v>5.2888455053687104E-2</v>
      </c>
      <c r="I4335">
        <v>90.9</v>
      </c>
      <c r="J4335">
        <v>8.0663767858727489E-2</v>
      </c>
      <c r="K4335">
        <v>67.5</v>
      </c>
      <c r="L4335">
        <v>5.9898837518857037E-2</v>
      </c>
      <c r="M4335" s="41">
        <v>-6.4360439777374268E-2</v>
      </c>
      <c r="N4335" s="41">
        <v>-5.7112822590624073E-5</v>
      </c>
    </row>
    <row r="4336" spans="1:14" x14ac:dyDescent="0.25">
      <c r="A4336">
        <v>7820120</v>
      </c>
      <c r="B4336" t="s">
        <v>28</v>
      </c>
      <c r="C4336" t="s">
        <v>5</v>
      </c>
      <c r="D4336" t="s">
        <v>306</v>
      </c>
      <c r="E4336" t="s">
        <v>1553</v>
      </c>
      <c r="F4336">
        <v>1.0648682225574584E-3</v>
      </c>
      <c r="G4336">
        <v>71.900000000000006</v>
      </c>
      <c r="H4336">
        <v>7.6564025201881269E-2</v>
      </c>
      <c r="I4336">
        <v>86.5</v>
      </c>
      <c r="J4336">
        <v>9.2111101251220157E-2</v>
      </c>
      <c r="K4336">
        <v>77.015000000000001</v>
      </c>
      <c r="L4336">
        <v>8.2010826160262659E-2</v>
      </c>
      <c r="M4336" s="41">
        <v>-1.8565475940704346E-2</v>
      </c>
      <c r="N4336" s="41">
        <v>-1.9769785365911095E-5</v>
      </c>
    </row>
    <row r="4337" spans="1:14" x14ac:dyDescent="0.25">
      <c r="A4337">
        <v>7820120</v>
      </c>
      <c r="B4337" t="s">
        <v>28</v>
      </c>
      <c r="C4337" t="s">
        <v>5</v>
      </c>
      <c r="D4337" t="s">
        <v>306</v>
      </c>
      <c r="E4337" t="s">
        <v>1554</v>
      </c>
      <c r="F4337">
        <v>9.7612920401100368E-4</v>
      </c>
      <c r="G4337">
        <v>76.7</v>
      </c>
      <c r="H4337">
        <v>7.486910994764398E-2</v>
      </c>
      <c r="I4337">
        <v>76.599999999999994</v>
      </c>
      <c r="J4337">
        <v>7.4771497027242881E-2</v>
      </c>
      <c r="K4337">
        <v>76.149999999999991</v>
      </c>
      <c r="L4337">
        <v>7.4332238885437926E-2</v>
      </c>
      <c r="M4337" s="41">
        <v>-7.0927798748016357E-2</v>
      </c>
      <c r="N4337" s="41">
        <v>-6.9234695734153877E-5</v>
      </c>
    </row>
    <row r="4338" spans="1:14" x14ac:dyDescent="0.25">
      <c r="A4338">
        <v>7820120</v>
      </c>
      <c r="B4338" t="s">
        <v>28</v>
      </c>
      <c r="C4338" t="s">
        <v>5</v>
      </c>
      <c r="D4338" t="s">
        <v>306</v>
      </c>
      <c r="E4338" t="s">
        <v>1555</v>
      </c>
      <c r="F4338">
        <v>5.3243411127872921E-4</v>
      </c>
      <c r="G4338">
        <v>85.1</v>
      </c>
      <c r="H4338">
        <v>4.5310142869819853E-2</v>
      </c>
      <c r="I4338">
        <v>65.400000000000006</v>
      </c>
      <c r="J4338">
        <v>3.4821190877628895E-2</v>
      </c>
      <c r="K4338">
        <v>77.435000000000002</v>
      </c>
      <c r="L4338">
        <v>4.1229035406868397E-2</v>
      </c>
      <c r="M4338" s="41">
        <v>-0.13636527955532074</v>
      </c>
      <c r="N4338" s="41">
        <v>-7.2605526429312658E-5</v>
      </c>
    </row>
    <row r="4339" spans="1:14" x14ac:dyDescent="0.25">
      <c r="A4339">
        <v>7820120</v>
      </c>
      <c r="B4339" t="s">
        <v>28</v>
      </c>
      <c r="C4339" t="s">
        <v>5</v>
      </c>
      <c r="D4339" t="s">
        <v>306</v>
      </c>
      <c r="E4339" t="s">
        <v>2062</v>
      </c>
      <c r="F4339">
        <v>1.419824296743278E-3</v>
      </c>
      <c r="G4339">
        <v>65.3</v>
      </c>
      <c r="H4339">
        <v>9.2714526577336046E-2</v>
      </c>
      <c r="I4339">
        <v>94.6</v>
      </c>
      <c r="J4339">
        <v>0.1343153784719141</v>
      </c>
      <c r="K4339">
        <v>78.454999999999998</v>
      </c>
      <c r="L4339">
        <v>0.11139231520099388</v>
      </c>
      <c r="M4339" s="41">
        <v>-1.354364026337862E-2</v>
      </c>
      <c r="N4339" s="41">
        <v>-1.9229589512295494E-5</v>
      </c>
    </row>
    <row r="4340" spans="1:14" x14ac:dyDescent="0.25">
      <c r="A4340">
        <v>7820120</v>
      </c>
      <c r="B4340" t="s">
        <v>28</v>
      </c>
      <c r="C4340" t="s">
        <v>5</v>
      </c>
      <c r="D4340" t="s">
        <v>306</v>
      </c>
      <c r="E4340" t="s">
        <v>1556</v>
      </c>
      <c r="F4340">
        <v>7.0991214837163902E-4</v>
      </c>
      <c r="G4340">
        <v>93.1</v>
      </c>
      <c r="H4340">
        <v>6.6092821013399583E-2</v>
      </c>
      <c r="I4340">
        <v>92.5</v>
      </c>
      <c r="J4340">
        <v>6.5666873724376615E-2</v>
      </c>
      <c r="K4340">
        <v>88.86999999999999</v>
      </c>
      <c r="L4340">
        <v>6.3089892625787555E-2</v>
      </c>
      <c r="M4340" s="41">
        <v>2.9029905796051025E-2</v>
      </c>
      <c r="N4340" s="41">
        <v>2.0608682790700878E-5</v>
      </c>
    </row>
    <row r="4341" spans="1:14" x14ac:dyDescent="0.25">
      <c r="A4341">
        <v>7820120</v>
      </c>
      <c r="B4341" t="s">
        <v>28</v>
      </c>
      <c r="C4341" t="s">
        <v>5</v>
      </c>
      <c r="D4341" t="s">
        <v>306</v>
      </c>
      <c r="E4341" t="s">
        <v>1557</v>
      </c>
      <c r="F4341">
        <v>4.4369509273227436E-4</v>
      </c>
      <c r="G4341">
        <v>78.8</v>
      </c>
      <c r="H4341">
        <v>3.4963173307303218E-2</v>
      </c>
      <c r="I4341">
        <v>68.7</v>
      </c>
      <c r="J4341">
        <v>3.048185287070725E-2</v>
      </c>
      <c r="K4341">
        <v>74.14</v>
      </c>
      <c r="L4341">
        <v>3.2895554175170823E-2</v>
      </c>
      <c r="M4341" s="41">
        <v>-7.9118207097053528E-2</v>
      </c>
      <c r="N4341" s="41">
        <v>-3.510436023473845E-5</v>
      </c>
    </row>
    <row r="4342" spans="1:14" x14ac:dyDescent="0.25">
      <c r="A4342">
        <v>7820120</v>
      </c>
      <c r="B4342" t="s">
        <v>28</v>
      </c>
      <c r="C4342" t="s">
        <v>5</v>
      </c>
      <c r="D4342" t="s">
        <v>306</v>
      </c>
      <c r="E4342" t="s">
        <v>1559</v>
      </c>
      <c r="F4342">
        <v>3.5495607418581951E-4</v>
      </c>
      <c r="G4342">
        <v>97</v>
      </c>
      <c r="H4342">
        <v>3.443073919602449E-2</v>
      </c>
      <c r="I4342">
        <v>77</v>
      </c>
      <c r="J4342">
        <v>2.7331617712308104E-2</v>
      </c>
      <c r="K4342">
        <v>88.784999999999997</v>
      </c>
      <c r="L4342">
        <v>3.1514775046587985E-2</v>
      </c>
      <c r="M4342" s="41">
        <v>-1.9752396270632744E-2</v>
      </c>
      <c r="N4342" s="41">
        <v>-7.0112330359864211E-6</v>
      </c>
    </row>
    <row r="4343" spans="1:14" x14ac:dyDescent="0.25">
      <c r="A4343">
        <v>7820120</v>
      </c>
      <c r="B4343" t="s">
        <v>28</v>
      </c>
      <c r="C4343" t="s">
        <v>5</v>
      </c>
      <c r="D4343" t="s">
        <v>306</v>
      </c>
      <c r="E4343" t="s">
        <v>1560</v>
      </c>
      <c r="F4343">
        <v>1.5973023338361877E-3</v>
      </c>
      <c r="G4343">
        <v>78.099999999999994</v>
      </c>
      <c r="H4343">
        <v>0.12474931227260626</v>
      </c>
      <c r="I4343">
        <v>89.4</v>
      </c>
      <c r="J4343">
        <v>0.14279882864495519</v>
      </c>
      <c r="K4343">
        <v>80.650000000000006</v>
      </c>
      <c r="L4343">
        <v>0.12882243322388856</v>
      </c>
      <c r="M4343" s="41">
        <v>-1.5364183345809579E-3</v>
      </c>
      <c r="N4343" s="41">
        <v>-2.4541245915748727E-6</v>
      </c>
    </row>
    <row r="4344" spans="1:14" x14ac:dyDescent="0.25">
      <c r="A4344">
        <v>7820120</v>
      </c>
      <c r="B4344" t="s">
        <v>28</v>
      </c>
      <c r="C4344" t="s">
        <v>5</v>
      </c>
      <c r="D4344" t="s">
        <v>306</v>
      </c>
      <c r="E4344" t="s">
        <v>1561</v>
      </c>
      <c r="F4344">
        <v>7.9865116691809387E-4</v>
      </c>
      <c r="G4344">
        <v>81.2</v>
      </c>
      <c r="H4344">
        <v>6.4850474753749221E-2</v>
      </c>
      <c r="I4344">
        <v>78.5</v>
      </c>
      <c r="J4344">
        <v>6.2694116603070366E-2</v>
      </c>
      <c r="K4344">
        <v>78.234999999999985</v>
      </c>
      <c r="L4344">
        <v>6.2482474043837062E-2</v>
      </c>
      <c r="M4344" s="41">
        <v>-0.12056411802768707</v>
      </c>
      <c r="N4344" s="41">
        <v>-9.6288673551263074E-5</v>
      </c>
    </row>
    <row r="4345" spans="1:14" x14ac:dyDescent="0.25">
      <c r="A4345">
        <v>7820120</v>
      </c>
      <c r="B4345" t="s">
        <v>28</v>
      </c>
      <c r="C4345" t="s">
        <v>5</v>
      </c>
      <c r="D4345" t="s">
        <v>306</v>
      </c>
      <c r="E4345" t="s">
        <v>1562</v>
      </c>
      <c r="F4345">
        <v>6.2117312982518417E-4</v>
      </c>
      <c r="G4345">
        <v>83.1</v>
      </c>
      <c r="H4345">
        <v>5.1619487088472804E-2</v>
      </c>
      <c r="I4345">
        <v>83.5</v>
      </c>
      <c r="J4345">
        <v>5.1867956340402879E-2</v>
      </c>
      <c r="K4345" t="s">
        <v>9</v>
      </c>
      <c r="L4345" t="s">
        <v>99</v>
      </c>
      <c r="M4345" s="41">
        <v>-5.2140746265649796E-2</v>
      </c>
      <c r="N4345" s="41">
        <v>-3.2388430549254468E-5</v>
      </c>
    </row>
    <row r="4346" spans="1:14" x14ac:dyDescent="0.25">
      <c r="A4346">
        <v>7820120</v>
      </c>
      <c r="B4346" t="s">
        <v>28</v>
      </c>
      <c r="C4346" t="s">
        <v>5</v>
      </c>
      <c r="D4346" t="s">
        <v>306</v>
      </c>
      <c r="E4346" t="s">
        <v>1563</v>
      </c>
      <c r="F4346">
        <v>1.1536072411039134E-3</v>
      </c>
      <c r="G4346">
        <v>55.2</v>
      </c>
      <c r="H4346">
        <v>6.3679119708936027E-2</v>
      </c>
      <c r="I4346">
        <v>91.4</v>
      </c>
      <c r="J4346">
        <v>0.10543970183689769</v>
      </c>
      <c r="K4346">
        <v>71.39500000000001</v>
      </c>
      <c r="L4346">
        <v>8.2361788978613903E-2</v>
      </c>
      <c r="M4346" s="41">
        <v>4.2489618062973022E-2</v>
      </c>
      <c r="N4346" s="41">
        <v>4.9016331069185311E-5</v>
      </c>
    </row>
    <row r="4347" spans="1:14" x14ac:dyDescent="0.25">
      <c r="A4347">
        <v>7820120</v>
      </c>
      <c r="B4347" t="s">
        <v>28</v>
      </c>
      <c r="C4347" t="s">
        <v>5</v>
      </c>
      <c r="D4347" t="s">
        <v>306</v>
      </c>
      <c r="E4347" t="s">
        <v>1564</v>
      </c>
      <c r="F4347">
        <v>2.3959535007542815E-3</v>
      </c>
      <c r="G4347">
        <v>57</v>
      </c>
      <c r="H4347">
        <v>0.13656934954299405</v>
      </c>
      <c r="I4347">
        <v>75.7</v>
      </c>
      <c r="J4347">
        <v>0.18137368000709911</v>
      </c>
      <c r="K4347">
        <v>66.534999999999997</v>
      </c>
      <c r="L4347">
        <v>0.1594147661726861</v>
      </c>
      <c r="M4347" s="41">
        <v>-9.9217444658279419E-2</v>
      </c>
      <c r="N4347" s="41">
        <v>-2.3772038386489876E-4</v>
      </c>
    </row>
    <row r="4348" spans="1:14" x14ac:dyDescent="0.25">
      <c r="A4348">
        <v>7820120</v>
      </c>
      <c r="B4348" t="s">
        <v>28</v>
      </c>
      <c r="C4348" t="s">
        <v>5</v>
      </c>
      <c r="D4348" t="s">
        <v>1180</v>
      </c>
      <c r="E4348" t="s">
        <v>1565</v>
      </c>
      <c r="F4348">
        <v>7.0991214837163902E-4</v>
      </c>
      <c r="G4348" t="s">
        <v>8</v>
      </c>
      <c r="H4348" t="s">
        <v>99</v>
      </c>
      <c r="I4348" t="s">
        <v>8</v>
      </c>
      <c r="J4348" t="s">
        <v>99</v>
      </c>
      <c r="K4348" t="s">
        <v>9</v>
      </c>
      <c r="L4348" t="s">
        <v>99</v>
      </c>
      <c r="M4348" s="41">
        <v>0.72138106822967529</v>
      </c>
      <c r="N4348" s="41">
        <v>5.1211718394155673E-4</v>
      </c>
    </row>
    <row r="4349" spans="1:14" x14ac:dyDescent="0.25">
      <c r="A4349">
        <v>7820120</v>
      </c>
      <c r="B4349" t="s">
        <v>28</v>
      </c>
      <c r="C4349" t="s">
        <v>5</v>
      </c>
      <c r="D4349" t="s">
        <v>309</v>
      </c>
      <c r="E4349" t="s">
        <v>1566</v>
      </c>
      <c r="F4349">
        <v>3.5495607418581951E-4</v>
      </c>
      <c r="G4349">
        <v>68.099999999999994</v>
      </c>
      <c r="H4349">
        <v>2.4172508652054305E-2</v>
      </c>
      <c r="I4349">
        <v>62.9</v>
      </c>
      <c r="J4349">
        <v>2.2326737066288047E-2</v>
      </c>
      <c r="K4349">
        <v>70.260000000000005</v>
      </c>
      <c r="L4349">
        <v>2.4939213772295681E-2</v>
      </c>
      <c r="M4349" s="41">
        <v>-0.15827062726020813</v>
      </c>
      <c r="N4349" s="41">
        <v>-5.6179120511210622E-5</v>
      </c>
    </row>
    <row r="4350" spans="1:14" x14ac:dyDescent="0.25">
      <c r="A4350">
        <v>7820120</v>
      </c>
      <c r="B4350" t="s">
        <v>28</v>
      </c>
      <c r="C4350" t="s">
        <v>5</v>
      </c>
      <c r="D4350" t="s">
        <v>309</v>
      </c>
      <c r="E4350" t="s">
        <v>1567</v>
      </c>
      <c r="F4350">
        <v>8.8739018546454877E-5</v>
      </c>
      <c r="G4350">
        <v>53.5</v>
      </c>
      <c r="H4350">
        <v>4.7475374922353363E-3</v>
      </c>
      <c r="I4350">
        <v>53.5</v>
      </c>
      <c r="J4350">
        <v>4.7475374922353363E-3</v>
      </c>
      <c r="K4350">
        <v>58.464999999999996</v>
      </c>
      <c r="L4350">
        <v>5.1881267193184845E-3</v>
      </c>
      <c r="M4350" s="41">
        <v>-0.20437052845954895</v>
      </c>
      <c r="N4350" s="41">
        <v>-1.8135640115320699E-5</v>
      </c>
    </row>
    <row r="4351" spans="1:14" x14ac:dyDescent="0.25">
      <c r="A4351">
        <v>7820120</v>
      </c>
      <c r="B4351" t="s">
        <v>28</v>
      </c>
      <c r="C4351" t="s">
        <v>5</v>
      </c>
      <c r="D4351" t="s">
        <v>309</v>
      </c>
      <c r="E4351" t="s">
        <v>1568</v>
      </c>
      <c r="F4351">
        <v>7.0991214837163902E-4</v>
      </c>
      <c r="G4351">
        <v>49.1</v>
      </c>
      <c r="H4351">
        <v>3.4856686485047479E-2</v>
      </c>
      <c r="I4351">
        <v>63.9</v>
      </c>
      <c r="J4351">
        <v>4.5363386280947729E-2</v>
      </c>
      <c r="K4351">
        <v>64.105000000000004</v>
      </c>
      <c r="L4351">
        <v>4.550891827136392E-2</v>
      </c>
      <c r="M4351" s="41">
        <v>-8.0687738955020905E-2</v>
      </c>
      <c r="N4351" s="41">
        <v>-5.7281206108808876E-5</v>
      </c>
    </row>
    <row r="4352" spans="1:14" x14ac:dyDescent="0.25">
      <c r="A4352">
        <v>7820120</v>
      </c>
      <c r="B4352" t="s">
        <v>28</v>
      </c>
      <c r="C4352" t="s">
        <v>5</v>
      </c>
      <c r="D4352" t="s">
        <v>309</v>
      </c>
      <c r="E4352" t="s">
        <v>1569</v>
      </c>
      <c r="F4352">
        <v>3.5495607418581951E-4</v>
      </c>
      <c r="G4352">
        <v>64.5</v>
      </c>
      <c r="H4352">
        <v>2.2894666784985359E-2</v>
      </c>
      <c r="I4352">
        <v>92.7</v>
      </c>
      <c r="J4352">
        <v>3.2904428077025469E-2</v>
      </c>
      <c r="K4352">
        <v>79.614999999999995</v>
      </c>
      <c r="L4352">
        <v>2.8259827846304018E-2</v>
      </c>
      <c r="M4352" s="41">
        <v>-5.1820117980241776E-2</v>
      </c>
      <c r="N4352" s="41">
        <v>-1.8393865642112619E-5</v>
      </c>
    </row>
    <row r="4353" spans="1:14" x14ac:dyDescent="0.25">
      <c r="A4353">
        <v>7820120</v>
      </c>
      <c r="B4353" t="s">
        <v>28</v>
      </c>
      <c r="C4353" t="s">
        <v>5</v>
      </c>
      <c r="D4353" t="s">
        <v>309</v>
      </c>
      <c r="E4353" t="s">
        <v>1570</v>
      </c>
      <c r="F4353">
        <v>8.8739018546454877E-5</v>
      </c>
      <c r="G4353">
        <v>59.4</v>
      </c>
      <c r="H4353">
        <v>5.2710977016594196E-3</v>
      </c>
      <c r="I4353">
        <v>82</v>
      </c>
      <c r="J4353">
        <v>7.2765995208093001E-3</v>
      </c>
      <c r="K4353">
        <v>71.185000000000002</v>
      </c>
      <c r="L4353">
        <v>6.3168870352293908E-3</v>
      </c>
      <c r="M4353" s="41">
        <v>7.4280627071857452E-2</v>
      </c>
      <c r="N4353" s="41">
        <v>6.591589943371857E-6</v>
      </c>
    </row>
    <row r="4354" spans="1:14" x14ac:dyDescent="0.25">
      <c r="A4354">
        <v>7820120</v>
      </c>
      <c r="B4354" t="s">
        <v>28</v>
      </c>
      <c r="C4354" t="s">
        <v>5</v>
      </c>
      <c r="D4354" t="s">
        <v>309</v>
      </c>
      <c r="E4354" t="s">
        <v>1571</v>
      </c>
      <c r="F4354">
        <v>4.4369509273227436E-4</v>
      </c>
      <c r="G4354">
        <v>65.3</v>
      </c>
      <c r="H4354">
        <v>2.8973289555417513E-2</v>
      </c>
      <c r="I4354">
        <v>55.8</v>
      </c>
      <c r="J4354">
        <v>2.4758186174460909E-2</v>
      </c>
      <c r="K4354">
        <v>64.650000000000006</v>
      </c>
      <c r="L4354">
        <v>2.8684887745141541E-2</v>
      </c>
      <c r="M4354" s="41">
        <v>-0.17735815048217773</v>
      </c>
      <c r="N4354" s="41">
        <v>-7.8692941025014515E-5</v>
      </c>
    </row>
    <row r="4355" spans="1:14" x14ac:dyDescent="0.25">
      <c r="A4355">
        <v>7820120</v>
      </c>
      <c r="B4355" t="s">
        <v>28</v>
      </c>
      <c r="C4355" t="s">
        <v>5</v>
      </c>
      <c r="D4355" t="s">
        <v>309</v>
      </c>
      <c r="E4355" t="s">
        <v>1572</v>
      </c>
      <c r="F4355">
        <v>2.6621705563936461E-4</v>
      </c>
      <c r="G4355">
        <v>46.7</v>
      </c>
      <c r="H4355">
        <v>1.2432336498358327E-2</v>
      </c>
      <c r="I4355">
        <v>50.4</v>
      </c>
      <c r="J4355">
        <v>1.3417339604223975E-2</v>
      </c>
      <c r="K4355">
        <v>55.829999999999991</v>
      </c>
      <c r="L4355">
        <v>1.4862898216345724E-2</v>
      </c>
      <c r="M4355" s="41">
        <v>-0.22839675843715668</v>
      </c>
      <c r="N4355" s="41">
        <v>-6.0803112548715058E-5</v>
      </c>
    </row>
    <row r="4356" spans="1:14" x14ac:dyDescent="0.25">
      <c r="A4356">
        <v>7820120</v>
      </c>
      <c r="B4356" t="s">
        <v>28</v>
      </c>
      <c r="C4356" t="s">
        <v>5</v>
      </c>
      <c r="D4356" t="s">
        <v>1953</v>
      </c>
      <c r="E4356" t="s">
        <v>2063</v>
      </c>
      <c r="F4356">
        <v>1.7747803709290975E-4</v>
      </c>
      <c r="G4356">
        <v>22.8</v>
      </c>
      <c r="H4356">
        <v>4.0464992457183427E-3</v>
      </c>
      <c r="I4356">
        <v>64.3</v>
      </c>
      <c r="J4356">
        <v>1.1411837785074097E-2</v>
      </c>
      <c r="K4356">
        <v>48.43</v>
      </c>
      <c r="L4356">
        <v>8.5952613364096188E-3</v>
      </c>
      <c r="M4356" s="41">
        <v>-4.3532524257898331E-2</v>
      </c>
      <c r="N4356" s="41">
        <v>-7.7260669549912731E-6</v>
      </c>
    </row>
    <row r="4357" spans="1:14" x14ac:dyDescent="0.25">
      <c r="A4357">
        <v>7820120</v>
      </c>
      <c r="B4357" t="s">
        <v>28</v>
      </c>
      <c r="C4357" t="s">
        <v>5</v>
      </c>
      <c r="D4357" t="s">
        <v>784</v>
      </c>
      <c r="E4357" t="s">
        <v>1573</v>
      </c>
      <c r="F4357">
        <v>7.9865116691809387E-4</v>
      </c>
      <c r="G4357">
        <v>66</v>
      </c>
      <c r="H4357">
        <v>5.2710977016594197E-2</v>
      </c>
      <c r="I4357">
        <v>86.5</v>
      </c>
      <c r="J4357">
        <v>6.9083325938415124E-2</v>
      </c>
      <c r="K4357">
        <v>77.034999999999997</v>
      </c>
      <c r="L4357">
        <v>6.1524092643535359E-2</v>
      </c>
      <c r="M4357" s="41">
        <v>4.8011425882577896E-2</v>
      </c>
      <c r="N4357" s="41">
        <v>3.8344381306522412E-5</v>
      </c>
    </row>
    <row r="4358" spans="1:14" x14ac:dyDescent="0.25">
      <c r="A4358">
        <v>7820120</v>
      </c>
      <c r="B4358" t="s">
        <v>28</v>
      </c>
      <c r="C4358" t="s">
        <v>5</v>
      </c>
      <c r="D4358" t="s">
        <v>786</v>
      </c>
      <c r="E4358" t="s">
        <v>1574</v>
      </c>
      <c r="F4358">
        <v>1.0648682225574584E-3</v>
      </c>
      <c r="G4358">
        <v>73.8</v>
      </c>
      <c r="H4358">
        <v>7.8587274824740427E-2</v>
      </c>
      <c r="I4358">
        <v>78.099999999999994</v>
      </c>
      <c r="J4358">
        <v>8.3166208181737492E-2</v>
      </c>
      <c r="K4358">
        <v>74.259999999999991</v>
      </c>
      <c r="L4358">
        <v>7.9077114207116855E-2</v>
      </c>
      <c r="M4358" s="41">
        <v>0.24543854594230652</v>
      </c>
      <c r="N4358" s="41">
        <v>2.6135970816467102E-4</v>
      </c>
    </row>
    <row r="4359" spans="1:14" x14ac:dyDescent="0.25">
      <c r="A4359">
        <v>7820120</v>
      </c>
      <c r="B4359" t="s">
        <v>28</v>
      </c>
      <c r="C4359" t="s">
        <v>5</v>
      </c>
      <c r="D4359" t="s">
        <v>1190</v>
      </c>
      <c r="E4359" t="s">
        <v>1575</v>
      </c>
      <c r="F4359">
        <v>5.3243411127872921E-4</v>
      </c>
      <c r="G4359">
        <v>71.099999999999994</v>
      </c>
      <c r="H4359">
        <v>3.7856065311917646E-2</v>
      </c>
      <c r="I4359">
        <v>94.8</v>
      </c>
      <c r="J4359">
        <v>5.0474753749223528E-2</v>
      </c>
      <c r="K4359">
        <v>83.43</v>
      </c>
      <c r="L4359">
        <v>4.4420977903984381E-2</v>
      </c>
      <c r="M4359" s="41">
        <v>-4.4306952506303787E-2</v>
      </c>
      <c r="N4359" s="41">
        <v>-2.3590532881162722E-5</v>
      </c>
    </row>
    <row r="4360" spans="1:14" x14ac:dyDescent="0.25">
      <c r="A4360">
        <v>7820120</v>
      </c>
      <c r="B4360" t="s">
        <v>28</v>
      </c>
      <c r="C4360" t="s">
        <v>5</v>
      </c>
      <c r="D4360" t="s">
        <v>788</v>
      </c>
      <c r="E4360" t="s">
        <v>1576</v>
      </c>
      <c r="F4360">
        <v>2.6621705563936461E-4</v>
      </c>
      <c r="G4360">
        <v>66.400000000000006</v>
      </c>
      <c r="H4360">
        <v>1.7676812494453811E-2</v>
      </c>
      <c r="I4360">
        <v>70.2</v>
      </c>
      <c r="J4360">
        <v>1.8688437305883397E-2</v>
      </c>
      <c r="K4360">
        <v>69.735000000000014</v>
      </c>
      <c r="L4360">
        <v>1.8564646375011096E-2</v>
      </c>
      <c r="M4360" s="41">
        <v>-0.15365900099277496</v>
      </c>
      <c r="N4360" s="41">
        <v>-4.0906646816782756E-5</v>
      </c>
    </row>
    <row r="4361" spans="1:14" x14ac:dyDescent="0.25">
      <c r="A4361">
        <v>7820120</v>
      </c>
      <c r="B4361" t="s">
        <v>28</v>
      </c>
      <c r="C4361" t="s">
        <v>5</v>
      </c>
      <c r="D4361" t="s">
        <v>80</v>
      </c>
      <c r="E4361" t="s">
        <v>1577</v>
      </c>
      <c r="F4361">
        <v>8.8739018546454872E-4</v>
      </c>
      <c r="G4361">
        <v>57.3</v>
      </c>
      <c r="H4361">
        <v>5.084745762711864E-2</v>
      </c>
      <c r="I4361">
        <v>93.8</v>
      </c>
      <c r="J4361">
        <v>8.3237199396574674E-2</v>
      </c>
      <c r="K4361">
        <v>73.739999999999995</v>
      </c>
      <c r="L4361">
        <v>6.5436152276155818E-2</v>
      </c>
      <c r="M4361" s="41">
        <v>9.8061874508857727E-2</v>
      </c>
      <c r="N4361" s="41">
        <v>8.7019145007416558E-5</v>
      </c>
    </row>
    <row r="4362" spans="1:14" x14ac:dyDescent="0.25">
      <c r="A4362">
        <v>7820120</v>
      </c>
      <c r="B4362" t="s">
        <v>28</v>
      </c>
      <c r="C4362" t="s">
        <v>5</v>
      </c>
      <c r="D4362" t="s">
        <v>80</v>
      </c>
      <c r="E4362" t="s">
        <v>1578</v>
      </c>
      <c r="F4362">
        <v>1.6860413523826427E-3</v>
      </c>
      <c r="G4362">
        <v>46.8</v>
      </c>
      <c r="H4362">
        <v>7.8906735291507671E-2</v>
      </c>
      <c r="I4362">
        <v>89.3</v>
      </c>
      <c r="J4362">
        <v>0.15056349276776998</v>
      </c>
      <c r="K4362">
        <v>69.474999999999994</v>
      </c>
      <c r="L4362">
        <v>0.1171377229567841</v>
      </c>
      <c r="M4362" s="41">
        <v>5.2853550761938095E-2</v>
      </c>
      <c r="N4362" s="41">
        <v>8.9113272204882765E-5</v>
      </c>
    </row>
    <row r="4363" spans="1:14" x14ac:dyDescent="0.25">
      <c r="A4363">
        <v>7820120</v>
      </c>
      <c r="B4363" t="s">
        <v>28</v>
      </c>
      <c r="C4363" t="s">
        <v>5</v>
      </c>
      <c r="D4363" t="s">
        <v>80</v>
      </c>
      <c r="E4363" t="s">
        <v>1579</v>
      </c>
      <c r="F4363">
        <v>7.0991214837163902E-4</v>
      </c>
      <c r="G4363">
        <v>50.6</v>
      </c>
      <c r="H4363">
        <v>3.5921554707604934E-2</v>
      </c>
      <c r="I4363">
        <v>83</v>
      </c>
      <c r="J4363">
        <v>5.8922708314846035E-2</v>
      </c>
      <c r="K4363">
        <v>67.694999999999993</v>
      </c>
      <c r="L4363">
        <v>4.8057502884018097E-2</v>
      </c>
      <c r="M4363" s="41">
        <v>4.3633423745632172E-2</v>
      </c>
      <c r="N4363" s="41">
        <v>3.0975897592071823E-5</v>
      </c>
    </row>
    <row r="4364" spans="1:14" x14ac:dyDescent="0.25">
      <c r="A4364">
        <v>7820120</v>
      </c>
      <c r="B4364" t="s">
        <v>28</v>
      </c>
      <c r="C4364" t="s">
        <v>5</v>
      </c>
      <c r="D4364" t="s">
        <v>80</v>
      </c>
      <c r="E4364" t="s">
        <v>1580</v>
      </c>
      <c r="F4364">
        <v>1.7747803709290974E-3</v>
      </c>
      <c r="G4364">
        <v>49.7</v>
      </c>
      <c r="H4364">
        <v>8.820658443517615E-2</v>
      </c>
      <c r="I4364">
        <v>72.3</v>
      </c>
      <c r="J4364">
        <v>0.12831662081817374</v>
      </c>
      <c r="K4364">
        <v>61.074999999999989</v>
      </c>
      <c r="L4364">
        <v>0.1083947111544946</v>
      </c>
      <c r="M4364" s="41">
        <v>-3.8450069259852171E-3</v>
      </c>
      <c r="N4364" s="41">
        <v>-6.8240428183249925E-6</v>
      </c>
    </row>
    <row r="4365" spans="1:14" x14ac:dyDescent="0.25">
      <c r="A4365">
        <v>7820120</v>
      </c>
      <c r="B4365" t="s">
        <v>28</v>
      </c>
      <c r="C4365" t="s">
        <v>5</v>
      </c>
      <c r="D4365" t="s">
        <v>80</v>
      </c>
      <c r="E4365" t="s">
        <v>1581</v>
      </c>
      <c r="F4365">
        <v>1.3310852781968231E-3</v>
      </c>
      <c r="G4365">
        <v>43</v>
      </c>
      <c r="H4365">
        <v>5.7236666962463392E-2</v>
      </c>
      <c r="I4365">
        <v>75.099999999999994</v>
      </c>
      <c r="J4365">
        <v>9.9964504392581408E-2</v>
      </c>
      <c r="K4365">
        <v>60.794999999999995</v>
      </c>
      <c r="L4365">
        <v>8.0923329487975856E-2</v>
      </c>
      <c r="M4365" s="41">
        <v>-6.1927329748868942E-2</v>
      </c>
      <c r="N4365" s="41">
        <v>-8.2430556946759607E-5</v>
      </c>
    </row>
    <row r="4366" spans="1:14" x14ac:dyDescent="0.25">
      <c r="A4366">
        <v>7820120</v>
      </c>
      <c r="B4366" t="s">
        <v>28</v>
      </c>
      <c r="C4366" t="s">
        <v>5</v>
      </c>
      <c r="D4366" t="s">
        <v>80</v>
      </c>
      <c r="E4366" t="s">
        <v>1582</v>
      </c>
      <c r="F4366">
        <v>1.508563315289733E-3</v>
      </c>
      <c r="G4366">
        <v>35.700000000000003</v>
      </c>
      <c r="H4366">
        <v>5.3855710355843474E-2</v>
      </c>
      <c r="I4366">
        <v>90.8</v>
      </c>
      <c r="J4366">
        <v>0.13697754902830775</v>
      </c>
      <c r="K4366">
        <v>61.015000000000001</v>
      </c>
      <c r="L4366">
        <v>9.2044990682403058E-2</v>
      </c>
      <c r="M4366" s="41">
        <v>5.4941240698099136E-2</v>
      </c>
      <c r="N4366" s="41">
        <v>8.2882340213655638E-5</v>
      </c>
    </row>
    <row r="4367" spans="1:14" x14ac:dyDescent="0.25">
      <c r="A4367">
        <v>7820120</v>
      </c>
      <c r="B4367" t="s">
        <v>28</v>
      </c>
      <c r="C4367" t="s">
        <v>5</v>
      </c>
      <c r="D4367" t="s">
        <v>80</v>
      </c>
      <c r="E4367" t="s">
        <v>1583</v>
      </c>
      <c r="F4367">
        <v>9.7612920401100368E-4</v>
      </c>
      <c r="G4367">
        <v>68.5</v>
      </c>
      <c r="H4367">
        <v>6.6864850474753754E-2</v>
      </c>
      <c r="I4367">
        <v>100</v>
      </c>
      <c r="J4367">
        <v>9.7612920401100367E-2</v>
      </c>
      <c r="K4367">
        <v>77.239999999999995</v>
      </c>
      <c r="L4367">
        <v>7.5396219717809923E-2</v>
      </c>
      <c r="M4367" s="41">
        <v>2.7094915509223938E-2</v>
      </c>
      <c r="N4367" s="41">
        <v>2.6448138308764162E-5</v>
      </c>
    </row>
    <row r="4368" spans="1:14" x14ac:dyDescent="0.25">
      <c r="A4368">
        <v>7820120</v>
      </c>
      <c r="B4368" t="s">
        <v>28</v>
      </c>
      <c r="C4368" t="s">
        <v>5</v>
      </c>
      <c r="D4368" t="s">
        <v>80</v>
      </c>
      <c r="E4368" t="s">
        <v>973</v>
      </c>
      <c r="F4368">
        <v>1.1536072411039134E-3</v>
      </c>
      <c r="G4368">
        <v>43.4</v>
      </c>
      <c r="H4368">
        <v>5.0066554263909838E-2</v>
      </c>
      <c r="I4368">
        <v>58.7</v>
      </c>
      <c r="J4368">
        <v>6.7716745052799718E-2</v>
      </c>
      <c r="K4368">
        <v>55.624999999999993</v>
      </c>
      <c r="L4368">
        <v>6.4169402786405177E-2</v>
      </c>
      <c r="M4368" s="41">
        <v>-9.5563024282455444E-2</v>
      </c>
      <c r="N4368" s="41">
        <v>-1.102421967940297E-4</v>
      </c>
    </row>
    <row r="4369" spans="1:14" x14ac:dyDescent="0.25">
      <c r="A4369">
        <v>7820120</v>
      </c>
      <c r="B4369" t="s">
        <v>28</v>
      </c>
      <c r="C4369" t="s">
        <v>5</v>
      </c>
      <c r="D4369" t="s">
        <v>80</v>
      </c>
      <c r="E4369" t="s">
        <v>1584</v>
      </c>
      <c r="F4369">
        <v>6.2117312982518417E-4</v>
      </c>
      <c r="G4369">
        <v>75</v>
      </c>
      <c r="H4369">
        <v>4.6587984736888813E-2</v>
      </c>
      <c r="I4369">
        <v>100</v>
      </c>
      <c r="J4369">
        <v>6.2117312982518415E-2</v>
      </c>
      <c r="K4369">
        <v>81.094999999999999</v>
      </c>
      <c r="L4369">
        <v>5.037403496317331E-2</v>
      </c>
      <c r="M4369" s="41">
        <v>9.500490128993988E-2</v>
      </c>
      <c r="N4369" s="41">
        <v>5.9014491883004632E-5</v>
      </c>
    </row>
    <row r="4370" spans="1:14" x14ac:dyDescent="0.25">
      <c r="A4370">
        <v>7820120</v>
      </c>
      <c r="B4370" t="s">
        <v>28</v>
      </c>
      <c r="C4370" t="s">
        <v>5</v>
      </c>
      <c r="D4370" t="s">
        <v>80</v>
      </c>
      <c r="E4370" t="s">
        <v>1403</v>
      </c>
      <c r="F4370">
        <v>9.7612920401100368E-4</v>
      </c>
      <c r="G4370">
        <v>58</v>
      </c>
      <c r="H4370">
        <v>5.6615493832638211E-2</v>
      </c>
      <c r="I4370">
        <v>94.3</v>
      </c>
      <c r="J4370">
        <v>9.2048983938237641E-2</v>
      </c>
      <c r="K4370">
        <v>74.384999999999991</v>
      </c>
      <c r="L4370">
        <v>7.2609370840358498E-2</v>
      </c>
      <c r="M4370" s="41">
        <v>-6.6907219588756561E-2</v>
      </c>
      <c r="N4370" s="41">
        <v>-6.5310090999762369E-5</v>
      </c>
    </row>
    <row r="4371" spans="1:14" x14ac:dyDescent="0.25">
      <c r="A4371">
        <v>7820120</v>
      </c>
      <c r="B4371" t="s">
        <v>28</v>
      </c>
      <c r="C4371" t="s">
        <v>5</v>
      </c>
      <c r="D4371" t="s">
        <v>82</v>
      </c>
      <c r="E4371" t="s">
        <v>125</v>
      </c>
      <c r="F4371">
        <v>1.3310852781968231E-3</v>
      </c>
      <c r="G4371">
        <v>88</v>
      </c>
      <c r="H4371">
        <v>0.11713550448132043</v>
      </c>
      <c r="I4371">
        <v>90.6</v>
      </c>
      <c r="J4371">
        <v>0.12059632620463216</v>
      </c>
      <c r="K4371">
        <v>88.29</v>
      </c>
      <c r="L4371">
        <v>0.11752151921199752</v>
      </c>
      <c r="M4371" s="41">
        <v>2.0495889708399773E-2</v>
      </c>
      <c r="N4371" s="41">
        <v>2.7281777054396714E-5</v>
      </c>
    </row>
    <row r="4372" spans="1:14" x14ac:dyDescent="0.25">
      <c r="A4372">
        <v>7820120</v>
      </c>
      <c r="B4372" t="s">
        <v>28</v>
      </c>
      <c r="C4372" t="s">
        <v>5</v>
      </c>
      <c r="D4372" t="s">
        <v>82</v>
      </c>
      <c r="E4372" t="s">
        <v>126</v>
      </c>
      <c r="F4372">
        <v>1.8635193894755524E-3</v>
      </c>
      <c r="G4372">
        <v>56.8</v>
      </c>
      <c r="H4372">
        <v>0.10584790132221138</v>
      </c>
      <c r="I4372">
        <v>92.7</v>
      </c>
      <c r="J4372">
        <v>0.17274824740438371</v>
      </c>
      <c r="K4372">
        <v>71.66</v>
      </c>
      <c r="L4372">
        <v>0.13353979944981809</v>
      </c>
      <c r="M4372" s="41">
        <v>3.7314578890800476E-2</v>
      </c>
      <c r="N4372" s="41">
        <v>6.9536441273121836E-5</v>
      </c>
    </row>
    <row r="4373" spans="1:14" x14ac:dyDescent="0.25">
      <c r="A4373">
        <v>7820120</v>
      </c>
      <c r="B4373" t="s">
        <v>28</v>
      </c>
      <c r="C4373" t="s">
        <v>5</v>
      </c>
      <c r="D4373" t="s">
        <v>82</v>
      </c>
      <c r="E4373" t="s">
        <v>127</v>
      </c>
      <c r="F4373">
        <v>9.7612920401100368E-4</v>
      </c>
      <c r="G4373">
        <v>74.900000000000006</v>
      </c>
      <c r="H4373">
        <v>7.3112077380424176E-2</v>
      </c>
      <c r="I4373">
        <v>81.900000000000006</v>
      </c>
      <c r="J4373">
        <v>7.9944981808501209E-2</v>
      </c>
      <c r="K4373">
        <v>81.635000000000005</v>
      </c>
      <c r="L4373">
        <v>7.9686307569438286E-2</v>
      </c>
      <c r="M4373" s="41">
        <v>-5.3355105221271515E-2</v>
      </c>
      <c r="N4373" s="41">
        <v>-5.2081476389563111E-5</v>
      </c>
    </row>
    <row r="4374" spans="1:14" x14ac:dyDescent="0.25">
      <c r="A4374">
        <v>7820120</v>
      </c>
      <c r="B4374" t="s">
        <v>28</v>
      </c>
      <c r="C4374" t="s">
        <v>5</v>
      </c>
      <c r="D4374" t="s">
        <v>82</v>
      </c>
      <c r="E4374" t="s">
        <v>128</v>
      </c>
      <c r="F4374">
        <v>9.7612920401100368E-4</v>
      </c>
      <c r="G4374">
        <v>82.3</v>
      </c>
      <c r="H4374">
        <v>8.0335433490105607E-2</v>
      </c>
      <c r="I4374">
        <v>68.5</v>
      </c>
      <c r="J4374">
        <v>6.6864850474753754E-2</v>
      </c>
      <c r="K4374">
        <v>79.814999999999998</v>
      </c>
      <c r="L4374">
        <v>7.7909752418138259E-2</v>
      </c>
      <c r="M4374" s="41">
        <v>-0.1490514874458313</v>
      </c>
      <c r="N4374" s="41">
        <v>-1.454935097971554E-4</v>
      </c>
    </row>
    <row r="4375" spans="1:14" x14ac:dyDescent="0.25">
      <c r="A4375">
        <v>7820120</v>
      </c>
      <c r="B4375" t="s">
        <v>28</v>
      </c>
      <c r="C4375" t="s">
        <v>5</v>
      </c>
      <c r="D4375" t="s">
        <v>82</v>
      </c>
      <c r="E4375" t="s">
        <v>1585</v>
      </c>
      <c r="F4375">
        <v>1.7747803709290974E-3</v>
      </c>
      <c r="G4375">
        <v>53.8</v>
      </c>
      <c r="H4375">
        <v>9.5483183955985443E-2</v>
      </c>
      <c r="I4375">
        <v>72.599999999999994</v>
      </c>
      <c r="J4375">
        <v>0.12884905492945248</v>
      </c>
      <c r="K4375">
        <v>63.72999999999999</v>
      </c>
      <c r="L4375">
        <v>0.11310675303931136</v>
      </c>
      <c r="M4375" s="41">
        <v>-1.6869926825165749E-2</v>
      </c>
      <c r="N4375" s="41">
        <v>-2.9940414988314398E-5</v>
      </c>
    </row>
    <row r="4376" spans="1:14" x14ac:dyDescent="0.25">
      <c r="A4376">
        <v>7820120</v>
      </c>
      <c r="B4376" t="s">
        <v>28</v>
      </c>
      <c r="C4376" t="s">
        <v>5</v>
      </c>
      <c r="D4376" t="s">
        <v>1204</v>
      </c>
      <c r="E4376" t="s">
        <v>1586</v>
      </c>
      <c r="F4376">
        <v>2.6621705563936461E-4</v>
      </c>
      <c r="G4376">
        <v>65.3</v>
      </c>
      <c r="H4376">
        <v>1.7383973733250509E-2</v>
      </c>
      <c r="I4376">
        <v>73.5</v>
      </c>
      <c r="J4376">
        <v>1.9566953589493299E-2</v>
      </c>
      <c r="K4376">
        <v>75.36</v>
      </c>
      <c r="L4376">
        <v>2.0062117312982516E-2</v>
      </c>
      <c r="M4376" s="41">
        <v>4.5900698751211166E-2</v>
      </c>
      <c r="N4376" s="41">
        <v>1.2219548873336897E-5</v>
      </c>
    </row>
    <row r="4377" spans="1:14" x14ac:dyDescent="0.25">
      <c r="A4377">
        <v>7820120</v>
      </c>
      <c r="B4377" t="s">
        <v>28</v>
      </c>
      <c r="C4377" t="s">
        <v>5</v>
      </c>
      <c r="D4377" t="s">
        <v>512</v>
      </c>
      <c r="E4377" t="s">
        <v>797</v>
      </c>
      <c r="F4377">
        <v>8.8739018546454872E-4</v>
      </c>
      <c r="G4377">
        <v>66.2</v>
      </c>
      <c r="H4377">
        <v>5.8745230277753129E-2</v>
      </c>
      <c r="I4377">
        <v>66.8</v>
      </c>
      <c r="J4377">
        <v>5.9277664389031849E-2</v>
      </c>
      <c r="K4377">
        <v>71.259999999999991</v>
      </c>
      <c r="L4377">
        <v>6.3235424616203739E-2</v>
      </c>
      <c r="M4377" s="41">
        <v>-3.1434416770935059E-2</v>
      </c>
      <c r="N4377" s="41">
        <v>-2.7894592928329984E-5</v>
      </c>
    </row>
    <row r="4378" spans="1:14" x14ac:dyDescent="0.25">
      <c r="A4378">
        <v>7820120</v>
      </c>
      <c r="B4378" t="s">
        <v>28</v>
      </c>
      <c r="C4378" t="s">
        <v>5</v>
      </c>
      <c r="D4378" t="s">
        <v>512</v>
      </c>
      <c r="E4378" t="s">
        <v>1587</v>
      </c>
      <c r="F4378">
        <v>8.8739018546454872E-4</v>
      </c>
      <c r="G4378">
        <v>72.900000000000006</v>
      </c>
      <c r="H4378">
        <v>6.4690744520365606E-2</v>
      </c>
      <c r="I4378">
        <v>68.599999999999994</v>
      </c>
      <c r="J4378">
        <v>6.0874966722868039E-2</v>
      </c>
      <c r="K4378">
        <v>71.115000000000009</v>
      </c>
      <c r="L4378">
        <v>6.3106753039311389E-2</v>
      </c>
      <c r="M4378" s="41">
        <v>-5.0766296684741974E-2</v>
      </c>
      <c r="N4378" s="41">
        <v>-4.5049513430421485E-5</v>
      </c>
    </row>
    <row r="4379" spans="1:14" x14ac:dyDescent="0.25">
      <c r="A4379">
        <v>7820120</v>
      </c>
      <c r="B4379" t="s">
        <v>28</v>
      </c>
      <c r="C4379" t="s">
        <v>5</v>
      </c>
      <c r="D4379" t="s">
        <v>1211</v>
      </c>
      <c r="E4379" t="s">
        <v>1588</v>
      </c>
      <c r="F4379">
        <v>5.3243411127872921E-4</v>
      </c>
      <c r="G4379">
        <v>61.5</v>
      </c>
      <c r="H4379">
        <v>3.2744697843641847E-2</v>
      </c>
      <c r="I4379">
        <v>93.5</v>
      </c>
      <c r="J4379">
        <v>4.9782589404561178E-2</v>
      </c>
      <c r="K4379">
        <v>76.875</v>
      </c>
      <c r="L4379">
        <v>4.0930872304552307E-2</v>
      </c>
      <c r="M4379" s="41">
        <v>-0.34958913922309875</v>
      </c>
      <c r="N4379" s="41">
        <v>-1.8613318265494651E-4</v>
      </c>
    </row>
    <row r="4380" spans="1:14" x14ac:dyDescent="0.25">
      <c r="A4380">
        <v>7820120</v>
      </c>
      <c r="B4380" t="s">
        <v>28</v>
      </c>
      <c r="C4380" t="s">
        <v>5</v>
      </c>
      <c r="D4380" t="s">
        <v>1589</v>
      </c>
      <c r="E4380" t="s">
        <v>1590</v>
      </c>
      <c r="F4380">
        <v>3.5495607418581951E-4</v>
      </c>
      <c r="G4380">
        <v>64.400000000000006</v>
      </c>
      <c r="H4380">
        <v>2.2859171177566778E-2</v>
      </c>
      <c r="I4380">
        <v>53.3</v>
      </c>
      <c r="J4380">
        <v>1.891915875410418E-2</v>
      </c>
      <c r="K4380">
        <v>69.454999999999998</v>
      </c>
      <c r="L4380">
        <v>2.4653474132576094E-2</v>
      </c>
      <c r="M4380" s="41">
        <v>-6.0149013996124268E-2</v>
      </c>
      <c r="N4380" s="41">
        <v>-2.1350257874212182E-5</v>
      </c>
    </row>
    <row r="4381" spans="1:14" x14ac:dyDescent="0.25">
      <c r="A4381">
        <v>7820120</v>
      </c>
      <c r="B4381" t="s">
        <v>28</v>
      </c>
      <c r="C4381" t="s">
        <v>5</v>
      </c>
      <c r="D4381" t="s">
        <v>1214</v>
      </c>
      <c r="E4381" t="s">
        <v>1591</v>
      </c>
      <c r="F4381">
        <v>4.4369509273227436E-4</v>
      </c>
      <c r="G4381">
        <v>96.9</v>
      </c>
      <c r="H4381">
        <v>4.2994054485757389E-2</v>
      </c>
      <c r="I4381">
        <v>94.4</v>
      </c>
      <c r="J4381">
        <v>4.1884816753926704E-2</v>
      </c>
      <c r="K4381">
        <v>93.859999999999985</v>
      </c>
      <c r="L4381">
        <v>4.1645221403851268E-2</v>
      </c>
      <c r="M4381" s="41">
        <v>-0.11179368942975998</v>
      </c>
      <c r="N4381" s="41">
        <v>-4.9602311398420434E-5</v>
      </c>
    </row>
    <row r="4382" spans="1:14" x14ac:dyDescent="0.25">
      <c r="A4382">
        <v>7820120</v>
      </c>
      <c r="B4382" t="s">
        <v>28</v>
      </c>
      <c r="C4382" t="s">
        <v>5</v>
      </c>
      <c r="D4382" t="s">
        <v>1217</v>
      </c>
      <c r="E4382" t="s">
        <v>1592</v>
      </c>
      <c r="F4382">
        <v>5.3243411127872921E-4</v>
      </c>
      <c r="G4382">
        <v>36.799999999999997</v>
      </c>
      <c r="H4382">
        <v>1.9593575295057234E-2</v>
      </c>
      <c r="I4382">
        <v>70.099999999999994</v>
      </c>
      <c r="J4382">
        <v>3.7323631200638911E-2</v>
      </c>
      <c r="K4382">
        <v>60.334999999999994</v>
      </c>
      <c r="L4382">
        <v>3.2124412104002124E-2</v>
      </c>
      <c r="M4382" s="41">
        <v>-0.16710515320301056</v>
      </c>
      <c r="N4382" s="41">
        <v>-8.8972483735740823E-5</v>
      </c>
    </row>
    <row r="4383" spans="1:14" x14ac:dyDescent="0.25">
      <c r="A4383">
        <v>7820120</v>
      </c>
      <c r="B4383" t="s">
        <v>28</v>
      </c>
      <c r="C4383" t="s">
        <v>5</v>
      </c>
      <c r="D4383" t="s">
        <v>1593</v>
      </c>
      <c r="E4383" t="s">
        <v>1594</v>
      </c>
      <c r="F4383">
        <v>4.4369509273227436E-4</v>
      </c>
      <c r="G4383">
        <v>59</v>
      </c>
      <c r="H4383">
        <v>2.6178010471204188E-2</v>
      </c>
      <c r="I4383">
        <v>67.3</v>
      </c>
      <c r="J4383">
        <v>2.9860679740882062E-2</v>
      </c>
      <c r="K4383">
        <v>68.394999999999996</v>
      </c>
      <c r="L4383">
        <v>3.0346525867423903E-2</v>
      </c>
      <c r="M4383" s="41">
        <v>7.1008846163749695E-2</v>
      </c>
      <c r="N4383" s="41">
        <v>3.1506276583436722E-5</v>
      </c>
    </row>
    <row r="4384" spans="1:14" x14ac:dyDescent="0.25">
      <c r="A4384">
        <v>7820120</v>
      </c>
      <c r="B4384" t="s">
        <v>28</v>
      </c>
      <c r="C4384" t="s">
        <v>5</v>
      </c>
      <c r="D4384" t="s">
        <v>1220</v>
      </c>
      <c r="E4384" t="s">
        <v>1595</v>
      </c>
      <c r="F4384">
        <v>1.7747803709290975E-4</v>
      </c>
      <c r="G4384">
        <v>52.7</v>
      </c>
      <c r="H4384">
        <v>9.3530925547963446E-3</v>
      </c>
      <c r="I4384">
        <v>84.4</v>
      </c>
      <c r="J4384">
        <v>1.4979146330641584E-2</v>
      </c>
      <c r="K4384">
        <v>67.490000000000009</v>
      </c>
      <c r="L4384">
        <v>1.1977992723400482E-2</v>
      </c>
      <c r="M4384" s="41">
        <v>-1.6106799244880676E-2</v>
      </c>
      <c r="N4384" s="41">
        <v>-2.8586031138309836E-6</v>
      </c>
    </row>
    <row r="4385" spans="1:14" x14ac:dyDescent="0.25">
      <c r="A4385">
        <v>7820120</v>
      </c>
      <c r="B4385" t="s">
        <v>28</v>
      </c>
      <c r="C4385" t="s">
        <v>5</v>
      </c>
      <c r="D4385" t="s">
        <v>92</v>
      </c>
      <c r="E4385" t="s">
        <v>129</v>
      </c>
      <c r="F4385">
        <v>9.7612920401100368E-4</v>
      </c>
      <c r="G4385">
        <v>68.5</v>
      </c>
      <c r="H4385">
        <v>6.6864850474753754E-2</v>
      </c>
      <c r="I4385">
        <v>90.5</v>
      </c>
      <c r="J4385">
        <v>8.8339692962995833E-2</v>
      </c>
      <c r="K4385">
        <v>80.155000000000001</v>
      </c>
      <c r="L4385">
        <v>7.8241636347502003E-2</v>
      </c>
      <c r="M4385" s="41">
        <v>3.5807367414236069E-2</v>
      </c>
      <c r="N4385" s="41">
        <v>3.4952617051787806E-5</v>
      </c>
    </row>
    <row r="4386" spans="1:14" x14ac:dyDescent="0.25">
      <c r="A4386">
        <v>7820120</v>
      </c>
      <c r="B4386" t="s">
        <v>28</v>
      </c>
      <c r="C4386" t="s">
        <v>5</v>
      </c>
      <c r="D4386" t="s">
        <v>97</v>
      </c>
      <c r="E4386" t="s">
        <v>1596</v>
      </c>
      <c r="F4386">
        <v>8.8739018546454872E-4</v>
      </c>
      <c r="G4386">
        <v>56.4</v>
      </c>
      <c r="H4386">
        <v>5.0048806460200546E-2</v>
      </c>
      <c r="I4386">
        <v>82.1</v>
      </c>
      <c r="J4386">
        <v>7.2854734226639448E-2</v>
      </c>
      <c r="K4386">
        <v>67.105000000000004</v>
      </c>
      <c r="L4386">
        <v>5.9548318395598543E-2</v>
      </c>
      <c r="M4386" s="41">
        <v>-0.10023084282875061</v>
      </c>
      <c r="N4386" s="41">
        <v>-8.8943866207073034E-5</v>
      </c>
    </row>
    <row r="4387" spans="1:14" x14ac:dyDescent="0.25">
      <c r="A4387">
        <v>7820120</v>
      </c>
      <c r="B4387" t="s">
        <v>28</v>
      </c>
      <c r="C4387" t="s">
        <v>5</v>
      </c>
      <c r="D4387" t="s">
        <v>798</v>
      </c>
      <c r="E4387" t="s">
        <v>1597</v>
      </c>
      <c r="F4387">
        <v>3.5495607418581951E-4</v>
      </c>
      <c r="G4387">
        <v>60.6</v>
      </c>
      <c r="H4387">
        <v>2.1510338095660664E-2</v>
      </c>
      <c r="I4387">
        <v>53.4</v>
      </c>
      <c r="J4387">
        <v>1.8954654361522761E-2</v>
      </c>
      <c r="K4387">
        <v>62.43</v>
      </c>
      <c r="L4387">
        <v>2.2159907711420714E-2</v>
      </c>
      <c r="M4387" s="41">
        <v>-6.4587958157062531E-2</v>
      </c>
      <c r="N4387" s="41">
        <v>-2.2925888067108893E-5</v>
      </c>
    </row>
    <row r="4388" spans="1:14" x14ac:dyDescent="0.25">
      <c r="A4388">
        <v>7820120</v>
      </c>
      <c r="B4388" t="s">
        <v>28</v>
      </c>
      <c r="C4388" t="s">
        <v>5</v>
      </c>
      <c r="D4388" t="s">
        <v>369</v>
      </c>
      <c r="E4388" t="s">
        <v>1598</v>
      </c>
      <c r="F4388">
        <v>4.4369509273227436E-4</v>
      </c>
      <c r="G4388">
        <v>58.9</v>
      </c>
      <c r="H4388">
        <v>2.6133640961930958E-2</v>
      </c>
      <c r="I4388">
        <v>43.1</v>
      </c>
      <c r="J4388">
        <v>1.9123258496761025E-2</v>
      </c>
      <c r="K4388">
        <v>55.525000000000006</v>
      </c>
      <c r="L4388">
        <v>2.4636170023959535E-2</v>
      </c>
      <c r="M4388" s="41">
        <v>-6.3058190047740936E-2</v>
      </c>
      <c r="N4388" s="41">
        <v>-2.7978609480761794E-5</v>
      </c>
    </row>
    <row r="4389" spans="1:14" x14ac:dyDescent="0.25">
      <c r="A4389">
        <v>7820120</v>
      </c>
      <c r="B4389" t="s">
        <v>28</v>
      </c>
      <c r="C4389" t="s">
        <v>5</v>
      </c>
      <c r="D4389" t="s">
        <v>369</v>
      </c>
      <c r="E4389" t="s">
        <v>1598</v>
      </c>
      <c r="F4389">
        <v>4.4369509273227436E-4</v>
      </c>
      <c r="G4389">
        <v>58.9</v>
      </c>
      <c r="H4389">
        <v>2.6133640961930958E-2</v>
      </c>
      <c r="I4389">
        <v>43.1</v>
      </c>
      <c r="J4389">
        <v>1.9123258496761025E-2</v>
      </c>
      <c r="K4389">
        <v>55.525000000000006</v>
      </c>
      <c r="L4389">
        <v>2.4636170023959535E-2</v>
      </c>
      <c r="M4389" s="41">
        <v>-6.3058190047740936E-2</v>
      </c>
      <c r="N4389" s="41">
        <v>-2.7978609480761794E-5</v>
      </c>
    </row>
    <row r="4390" spans="1:14" x14ac:dyDescent="0.25">
      <c r="A4390">
        <v>7820120</v>
      </c>
      <c r="B4390" t="s">
        <v>28</v>
      </c>
      <c r="C4390" t="s">
        <v>5</v>
      </c>
      <c r="D4390" t="s">
        <v>371</v>
      </c>
      <c r="E4390" t="s">
        <v>390</v>
      </c>
      <c r="F4390">
        <v>1.3310852781968231E-3</v>
      </c>
      <c r="G4390">
        <v>69.2</v>
      </c>
      <c r="H4390">
        <v>9.2111101251220157E-2</v>
      </c>
      <c r="I4390" t="s">
        <v>8</v>
      </c>
      <c r="J4390" t="s">
        <v>99</v>
      </c>
      <c r="K4390" t="s">
        <v>9</v>
      </c>
      <c r="L4390" t="s">
        <v>99</v>
      </c>
      <c r="M4390" s="41">
        <v>3.9135277271270752E-2</v>
      </c>
      <c r="N4390" s="41">
        <v>5.2092391433939239E-5</v>
      </c>
    </row>
    <row r="4391" spans="1:14" x14ac:dyDescent="0.25">
      <c r="A4391">
        <v>7820120</v>
      </c>
      <c r="B4391" t="s">
        <v>28</v>
      </c>
      <c r="C4391" t="s">
        <v>5</v>
      </c>
      <c r="D4391" t="s">
        <v>371</v>
      </c>
      <c r="E4391" t="s">
        <v>391</v>
      </c>
      <c r="F4391">
        <v>5.3243411127872921E-4</v>
      </c>
      <c r="G4391">
        <v>73.2</v>
      </c>
      <c r="H4391">
        <v>3.8974176945602977E-2</v>
      </c>
      <c r="I4391">
        <v>100</v>
      </c>
      <c r="J4391">
        <v>5.3243411127872918E-2</v>
      </c>
      <c r="K4391" t="s">
        <v>9</v>
      </c>
      <c r="L4391" t="s">
        <v>99</v>
      </c>
      <c r="M4391" s="41">
        <v>0.19262610375881195</v>
      </c>
      <c r="N4391" s="41">
        <v>1.0256070836390732E-4</v>
      </c>
    </row>
    <row r="4392" spans="1:14" x14ac:dyDescent="0.25">
      <c r="A4392">
        <v>7820120</v>
      </c>
      <c r="B4392" t="s">
        <v>28</v>
      </c>
      <c r="C4392" t="s">
        <v>5</v>
      </c>
      <c r="D4392" t="s">
        <v>800</v>
      </c>
      <c r="E4392" t="s">
        <v>1599</v>
      </c>
      <c r="F4392">
        <v>1.6860413523826427E-3</v>
      </c>
      <c r="G4392">
        <v>51.4</v>
      </c>
      <c r="H4392">
        <v>8.6662525512467836E-2</v>
      </c>
      <c r="I4392">
        <v>58.8</v>
      </c>
      <c r="J4392">
        <v>9.9139231520099388E-2</v>
      </c>
      <c r="K4392">
        <v>63.629999999999995</v>
      </c>
      <c r="L4392">
        <v>0.10728281125210755</v>
      </c>
      <c r="M4392" s="41">
        <v>-0.12820731103420258</v>
      </c>
      <c r="N4392" s="41">
        <v>-2.1616282808144903E-4</v>
      </c>
    </row>
    <row r="4393" spans="1:14" x14ac:dyDescent="0.25">
      <c r="A4393">
        <v>7820120</v>
      </c>
      <c r="B4393" t="s">
        <v>28</v>
      </c>
      <c r="C4393" t="s">
        <v>5</v>
      </c>
      <c r="D4393" t="s">
        <v>800</v>
      </c>
      <c r="E4393" t="s">
        <v>1600</v>
      </c>
      <c r="F4393">
        <v>7.9865116691809387E-4</v>
      </c>
      <c r="G4393">
        <v>56.1</v>
      </c>
      <c r="H4393">
        <v>4.480433046410507E-2</v>
      </c>
      <c r="I4393">
        <v>57.3</v>
      </c>
      <c r="J4393">
        <v>4.576271186440678E-2</v>
      </c>
      <c r="K4393">
        <v>60.189999999999991</v>
      </c>
      <c r="L4393">
        <v>4.8070813736800062E-2</v>
      </c>
      <c r="M4393" s="41">
        <v>-0.13004022836685181</v>
      </c>
      <c r="N4393" s="41">
        <v>-1.0385678013148161E-4</v>
      </c>
    </row>
    <row r="4394" spans="1:14" x14ac:dyDescent="0.25">
      <c r="A4394">
        <v>7820120</v>
      </c>
      <c r="B4394" t="s">
        <v>28</v>
      </c>
      <c r="C4394" t="s">
        <v>5</v>
      </c>
      <c r="D4394" t="s">
        <v>806</v>
      </c>
      <c r="E4394" t="s">
        <v>1601</v>
      </c>
      <c r="F4394">
        <v>1.419824296743278E-3</v>
      </c>
      <c r="G4394">
        <v>66.5</v>
      </c>
      <c r="H4394">
        <v>9.4418315733427988E-2</v>
      </c>
      <c r="I4394">
        <v>95.2</v>
      </c>
      <c r="J4394">
        <v>0.13516727304996007</v>
      </c>
      <c r="K4394">
        <v>79.075000000000003</v>
      </c>
      <c r="L4394">
        <v>0.11227260626497472</v>
      </c>
      <c r="M4394" s="41">
        <v>0.23573236167430878</v>
      </c>
      <c r="N4394" s="41">
        <v>3.346985346338575E-4</v>
      </c>
    </row>
    <row r="4395" spans="1:14" x14ac:dyDescent="0.25">
      <c r="A4395">
        <v>7820120</v>
      </c>
      <c r="B4395" t="s">
        <v>28</v>
      </c>
      <c r="C4395" t="s">
        <v>5</v>
      </c>
      <c r="D4395" t="s">
        <v>808</v>
      </c>
      <c r="E4395" t="s">
        <v>1602</v>
      </c>
      <c r="F4395">
        <v>1.1536072411039134E-3</v>
      </c>
      <c r="G4395">
        <v>89.8</v>
      </c>
      <c r="H4395">
        <v>0.10359393025113142</v>
      </c>
      <c r="I4395">
        <v>99.4</v>
      </c>
      <c r="J4395">
        <v>0.114668559765729</v>
      </c>
      <c r="K4395">
        <v>91.17</v>
      </c>
      <c r="L4395">
        <v>0.10517437217144378</v>
      </c>
      <c r="M4395" s="41">
        <v>0.19071830809116364</v>
      </c>
      <c r="N4395" s="41">
        <v>2.2001402122505344E-4</v>
      </c>
    </row>
    <row r="4396" spans="1:14" x14ac:dyDescent="0.25">
      <c r="A4396">
        <v>7820120</v>
      </c>
      <c r="B4396" t="s">
        <v>28</v>
      </c>
      <c r="C4396" t="s">
        <v>5</v>
      </c>
      <c r="D4396" t="s">
        <v>1236</v>
      </c>
      <c r="E4396" t="s">
        <v>1603</v>
      </c>
      <c r="F4396">
        <v>7.0991214837163902E-4</v>
      </c>
      <c r="G4396">
        <v>76.2</v>
      </c>
      <c r="H4396">
        <v>5.4095305705918896E-2</v>
      </c>
      <c r="I4396">
        <v>49.5</v>
      </c>
      <c r="J4396">
        <v>3.5140651344396132E-2</v>
      </c>
      <c r="K4396">
        <v>69.98</v>
      </c>
      <c r="L4396">
        <v>4.9679652143047301E-2</v>
      </c>
      <c r="M4396" s="41">
        <v>-3.4451019018888474E-2</v>
      </c>
      <c r="N4396" s="41">
        <v>-2.4457196925291313E-5</v>
      </c>
    </row>
    <row r="4397" spans="1:14" x14ac:dyDescent="0.25">
      <c r="A4397">
        <v>7820120</v>
      </c>
      <c r="B4397" t="s">
        <v>28</v>
      </c>
      <c r="C4397" t="s">
        <v>5</v>
      </c>
      <c r="D4397" t="s">
        <v>100</v>
      </c>
      <c r="E4397" t="s">
        <v>2064</v>
      </c>
      <c r="F4397">
        <v>2.6621705563936461E-4</v>
      </c>
      <c r="G4397">
        <v>36</v>
      </c>
      <c r="H4397">
        <v>9.583814003017126E-3</v>
      </c>
      <c r="I4397">
        <v>79.900000000000006</v>
      </c>
      <c r="J4397">
        <v>2.1270742745585235E-2</v>
      </c>
      <c r="K4397">
        <v>64.075000000000003</v>
      </c>
      <c r="L4397">
        <v>1.7057857840092287E-2</v>
      </c>
      <c r="M4397" s="41">
        <v>-5.2995309233665466E-2</v>
      </c>
      <c r="N4397" s="41">
        <v>-1.4108255186884052E-5</v>
      </c>
    </row>
    <row r="4398" spans="1:14" x14ac:dyDescent="0.25">
      <c r="A4398">
        <v>7820120</v>
      </c>
      <c r="B4398" t="s">
        <v>28</v>
      </c>
      <c r="C4398" t="s">
        <v>5</v>
      </c>
      <c r="D4398" t="s">
        <v>811</v>
      </c>
      <c r="E4398" t="s">
        <v>1604</v>
      </c>
      <c r="F4398">
        <v>7.9865116691809387E-4</v>
      </c>
      <c r="G4398">
        <v>65.8</v>
      </c>
      <c r="H4398">
        <v>5.2551246783210576E-2</v>
      </c>
      <c r="I4398">
        <v>59.1</v>
      </c>
      <c r="J4398">
        <v>4.7200283964859348E-2</v>
      </c>
      <c r="K4398">
        <v>68.094999999999999</v>
      </c>
      <c r="L4398">
        <v>5.4384151211287604E-2</v>
      </c>
      <c r="M4398" s="41">
        <v>-0.13852143287658691</v>
      </c>
      <c r="N4398" s="41">
        <v>-1.1063030401005255E-4</v>
      </c>
    </row>
    <row r="4399" spans="1:14" x14ac:dyDescent="0.25">
      <c r="A4399">
        <v>7820120</v>
      </c>
      <c r="B4399" t="s">
        <v>28</v>
      </c>
      <c r="C4399" t="s">
        <v>5</v>
      </c>
      <c r="D4399" t="s">
        <v>207</v>
      </c>
      <c r="E4399" t="s">
        <v>974</v>
      </c>
      <c r="F4399">
        <v>7.0991214837163902E-4</v>
      </c>
      <c r="G4399">
        <v>62.4</v>
      </c>
      <c r="H4399">
        <v>4.4298518058390274E-2</v>
      </c>
      <c r="I4399">
        <v>84.1</v>
      </c>
      <c r="J4399">
        <v>5.9703611678054838E-2</v>
      </c>
      <c r="K4399">
        <v>73.199999999999989</v>
      </c>
      <c r="L4399">
        <v>5.1965569260803965E-2</v>
      </c>
      <c r="M4399" s="41">
        <v>4.1705276817083359E-2</v>
      </c>
      <c r="N4399" s="41">
        <v>2.9607082663649559E-5</v>
      </c>
    </row>
    <row r="4400" spans="1:14" x14ac:dyDescent="0.25">
      <c r="A4400">
        <v>7820120</v>
      </c>
      <c r="B4400" t="s">
        <v>28</v>
      </c>
      <c r="C4400" t="s">
        <v>5</v>
      </c>
      <c r="D4400" t="s">
        <v>613</v>
      </c>
      <c r="E4400" t="s">
        <v>814</v>
      </c>
      <c r="F4400">
        <v>3.5495607418581951E-4</v>
      </c>
      <c r="G4400">
        <v>48.4</v>
      </c>
      <c r="H4400">
        <v>1.7179873990593664E-2</v>
      </c>
      <c r="I4400">
        <v>58.2</v>
      </c>
      <c r="J4400">
        <v>2.0658443517614696E-2</v>
      </c>
      <c r="K4400">
        <v>61.365000000000002</v>
      </c>
      <c r="L4400">
        <v>2.1781879492412816E-2</v>
      </c>
      <c r="M4400" s="41">
        <v>-0.12198418378829956</v>
      </c>
      <c r="N4400" s="41">
        <v>-4.3299026990256303E-5</v>
      </c>
    </row>
    <row r="4401" spans="1:14" x14ac:dyDescent="0.25">
      <c r="A4401">
        <v>7820120</v>
      </c>
      <c r="B4401" t="s">
        <v>28</v>
      </c>
      <c r="C4401" t="s">
        <v>5</v>
      </c>
      <c r="D4401" t="s">
        <v>815</v>
      </c>
      <c r="E4401" t="s">
        <v>1605</v>
      </c>
      <c r="F4401">
        <v>7.9865116691809387E-4</v>
      </c>
      <c r="G4401">
        <v>47.6</v>
      </c>
      <c r="H4401">
        <v>3.8015795545301267E-2</v>
      </c>
      <c r="I4401">
        <v>74.599999999999994</v>
      </c>
      <c r="J4401">
        <v>5.9579377052089801E-2</v>
      </c>
      <c r="K4401">
        <v>69.174999999999997</v>
      </c>
      <c r="L4401">
        <v>5.5246694471559138E-2</v>
      </c>
      <c r="M4401" s="41">
        <v>2.2752411663532257E-2</v>
      </c>
      <c r="N4401" s="41">
        <v>1.8171240125280885E-5</v>
      </c>
    </row>
    <row r="4402" spans="1:14" x14ac:dyDescent="0.25">
      <c r="A4402">
        <v>7820120</v>
      </c>
      <c r="B4402" t="s">
        <v>28</v>
      </c>
      <c r="C4402" t="s">
        <v>5</v>
      </c>
      <c r="D4402" t="s">
        <v>817</v>
      </c>
      <c r="E4402" t="s">
        <v>1606</v>
      </c>
      <c r="F4402">
        <v>5.3243411127872921E-4</v>
      </c>
      <c r="G4402">
        <v>56.9</v>
      </c>
      <c r="H4402">
        <v>3.029550093175969E-2</v>
      </c>
      <c r="I4402">
        <v>91.1</v>
      </c>
      <c r="J4402">
        <v>4.8504747537492225E-2</v>
      </c>
      <c r="K4402">
        <v>74.435000000000002</v>
      </c>
      <c r="L4402">
        <v>3.9631733073032208E-2</v>
      </c>
      <c r="M4402" s="41">
        <v>1.9199743866920471E-2</v>
      </c>
      <c r="N4402" s="41">
        <v>1.0222598562563033E-5</v>
      </c>
    </row>
    <row r="4403" spans="1:14" x14ac:dyDescent="0.25">
      <c r="A4403">
        <v>7820120</v>
      </c>
      <c r="B4403" t="s">
        <v>28</v>
      </c>
      <c r="C4403" t="s">
        <v>5</v>
      </c>
      <c r="D4403" t="s">
        <v>615</v>
      </c>
      <c r="E4403" t="s">
        <v>1607</v>
      </c>
      <c r="F4403">
        <v>2.6621705563936461E-4</v>
      </c>
      <c r="G4403">
        <v>30.8</v>
      </c>
      <c r="H4403">
        <v>8.1994853136924308E-3</v>
      </c>
      <c r="I4403">
        <v>86.9</v>
      </c>
      <c r="J4403">
        <v>2.3134262135060785E-2</v>
      </c>
      <c r="K4403">
        <v>57.615000000000002</v>
      </c>
      <c r="L4403">
        <v>1.5338095660661992E-2</v>
      </c>
      <c r="M4403" s="41">
        <v>-4.2255494743585587E-2</v>
      </c>
      <c r="N4403" s="41">
        <v>-1.1249133395222003E-5</v>
      </c>
    </row>
    <row r="4404" spans="1:14" x14ac:dyDescent="0.25">
      <c r="A4404">
        <v>7820120</v>
      </c>
      <c r="B4404" t="s">
        <v>28</v>
      </c>
      <c r="C4404" t="s">
        <v>5</v>
      </c>
      <c r="D4404" t="s">
        <v>615</v>
      </c>
      <c r="E4404" t="s">
        <v>2065</v>
      </c>
      <c r="F4404">
        <v>2.6621705563936461E-4</v>
      </c>
      <c r="G4404">
        <v>43</v>
      </c>
      <c r="H4404">
        <v>1.1447333392492678E-2</v>
      </c>
      <c r="I4404">
        <v>90.6</v>
      </c>
      <c r="J4404">
        <v>2.4119265240926432E-2</v>
      </c>
      <c r="K4404">
        <v>64.86999999999999</v>
      </c>
      <c r="L4404">
        <v>1.726950039932558E-2</v>
      </c>
      <c r="M4404" s="41">
        <v>1.9950583577156067E-2</v>
      </c>
      <c r="N4404" s="41">
        <v>5.3111856181975503E-6</v>
      </c>
    </row>
    <row r="4405" spans="1:14" x14ac:dyDescent="0.25">
      <c r="A4405">
        <v>7820120</v>
      </c>
      <c r="B4405" t="s">
        <v>28</v>
      </c>
      <c r="C4405" t="s">
        <v>5</v>
      </c>
      <c r="D4405" t="s">
        <v>1608</v>
      </c>
      <c r="E4405" t="s">
        <v>1609</v>
      </c>
      <c r="F4405">
        <v>1.7747803709290975E-4</v>
      </c>
      <c r="G4405">
        <v>31.7</v>
      </c>
      <c r="H4405">
        <v>5.6260537758452394E-3</v>
      </c>
      <c r="I4405">
        <v>11.4</v>
      </c>
      <c r="J4405">
        <v>2.0232496228591713E-3</v>
      </c>
      <c r="K4405">
        <v>38.15</v>
      </c>
      <c r="L4405">
        <v>6.7707871150945072E-3</v>
      </c>
      <c r="M4405" s="41">
        <v>-0.25008460879325867</v>
      </c>
      <c r="N4405" s="41">
        <v>-4.4384525475775788E-5</v>
      </c>
    </row>
    <row r="4406" spans="1:14" x14ac:dyDescent="0.25">
      <c r="A4406">
        <v>7820120</v>
      </c>
      <c r="B4406" t="s">
        <v>28</v>
      </c>
      <c r="C4406" t="s">
        <v>5</v>
      </c>
      <c r="D4406" t="s">
        <v>376</v>
      </c>
      <c r="E4406" t="s">
        <v>392</v>
      </c>
      <c r="F4406">
        <v>4.4369509273227436E-4</v>
      </c>
      <c r="G4406">
        <v>33.1</v>
      </c>
      <c r="H4406">
        <v>1.4686307569438282E-2</v>
      </c>
      <c r="I4406">
        <v>45.3</v>
      </c>
      <c r="J4406">
        <v>2.0099387700772027E-2</v>
      </c>
      <c r="K4406">
        <v>51.004999999999995</v>
      </c>
      <c r="L4406">
        <v>2.2630668204809651E-2</v>
      </c>
      <c r="M4406" s="41">
        <v>-0.19110563397407532</v>
      </c>
      <c r="N4406" s="41">
        <v>-8.4792631987787431E-5</v>
      </c>
    </row>
    <row r="4407" spans="1:14" x14ac:dyDescent="0.25">
      <c r="A4407">
        <v>7820120</v>
      </c>
      <c r="B4407" t="s">
        <v>28</v>
      </c>
      <c r="C4407" t="s">
        <v>5</v>
      </c>
      <c r="D4407" t="s">
        <v>821</v>
      </c>
      <c r="E4407" t="s">
        <v>1610</v>
      </c>
      <c r="F4407">
        <v>3.5495607418581951E-4</v>
      </c>
      <c r="G4407">
        <v>73.5</v>
      </c>
      <c r="H4407">
        <v>2.6089271452657735E-2</v>
      </c>
      <c r="I4407">
        <v>53.6</v>
      </c>
      <c r="J4407">
        <v>1.9025645576359926E-2</v>
      </c>
      <c r="K4407">
        <v>68.91</v>
      </c>
      <c r="L4407">
        <v>2.4460023072144822E-2</v>
      </c>
      <c r="M4407" s="41">
        <v>-7.1635022759437561E-2</v>
      </c>
      <c r="N4407" s="41">
        <v>-2.5427286452901789E-5</v>
      </c>
    </row>
    <row r="4408" spans="1:14" x14ac:dyDescent="0.25">
      <c r="A4408">
        <v>7820120</v>
      </c>
      <c r="B4408" t="s">
        <v>28</v>
      </c>
      <c r="C4408" t="s">
        <v>5</v>
      </c>
      <c r="D4408" t="s">
        <v>823</v>
      </c>
      <c r="E4408" t="s">
        <v>1611</v>
      </c>
      <c r="F4408">
        <v>2.6621705563936461E-4</v>
      </c>
      <c r="G4408">
        <v>52.2</v>
      </c>
      <c r="H4408">
        <v>1.3896530304374833E-2</v>
      </c>
      <c r="I4408">
        <v>60.1</v>
      </c>
      <c r="J4408">
        <v>1.5999645043925814E-2</v>
      </c>
      <c r="K4408">
        <v>61.14</v>
      </c>
      <c r="L4408">
        <v>1.6276510781790751E-2</v>
      </c>
      <c r="M4408" s="41">
        <v>-0.16457127034664154</v>
      </c>
      <c r="N4408" s="41">
        <v>-4.3811679034512786E-5</v>
      </c>
    </row>
    <row r="4409" spans="1:14" x14ac:dyDescent="0.25">
      <c r="A4409">
        <v>7820120</v>
      </c>
      <c r="B4409" t="s">
        <v>28</v>
      </c>
      <c r="C4409" t="s">
        <v>5</v>
      </c>
      <c r="D4409" t="s">
        <v>823</v>
      </c>
      <c r="E4409" t="s">
        <v>1612</v>
      </c>
      <c r="F4409">
        <v>6.2117312982518417E-4</v>
      </c>
      <c r="G4409">
        <v>62.5</v>
      </c>
      <c r="H4409">
        <v>3.8823320614074008E-2</v>
      </c>
      <c r="I4409">
        <v>67.8</v>
      </c>
      <c r="J4409">
        <v>4.2115538202147487E-2</v>
      </c>
      <c r="K4409">
        <v>68.525000000000006</v>
      </c>
      <c r="L4409">
        <v>4.2565888721270748E-2</v>
      </c>
      <c r="M4409" s="41">
        <v>-3.2815337181091309E-2</v>
      </c>
      <c r="N4409" s="41">
        <v>-2.0384005703047223E-5</v>
      </c>
    </row>
    <row r="4410" spans="1:14" x14ac:dyDescent="0.25">
      <c r="A4410">
        <v>7820120</v>
      </c>
      <c r="B4410" t="s">
        <v>28</v>
      </c>
      <c r="C4410" t="s">
        <v>5</v>
      </c>
      <c r="D4410" t="s">
        <v>827</v>
      </c>
      <c r="E4410" t="s">
        <v>1613</v>
      </c>
      <c r="F4410">
        <v>7.0991214837163902E-4</v>
      </c>
      <c r="G4410">
        <v>39.299999999999997</v>
      </c>
      <c r="H4410">
        <v>2.7899547431005412E-2</v>
      </c>
      <c r="I4410">
        <v>95.3</v>
      </c>
      <c r="J4410">
        <v>6.7654627739817202E-2</v>
      </c>
      <c r="K4410">
        <v>65.844999999999999</v>
      </c>
      <c r="L4410">
        <v>4.6744165409530573E-2</v>
      </c>
      <c r="M4410" s="41">
        <v>0.25543034076690674</v>
      </c>
      <c r="N4410" s="41">
        <v>1.813331019731346E-4</v>
      </c>
    </row>
    <row r="4411" spans="1:14" x14ac:dyDescent="0.25">
      <c r="A4411">
        <v>7820120</v>
      </c>
      <c r="B4411" t="s">
        <v>28</v>
      </c>
      <c r="C4411" t="s">
        <v>5</v>
      </c>
      <c r="D4411" t="s">
        <v>827</v>
      </c>
      <c r="E4411" t="s">
        <v>1614</v>
      </c>
      <c r="F4411">
        <v>1.1536072411039134E-3</v>
      </c>
      <c r="G4411">
        <v>46</v>
      </c>
      <c r="H4411">
        <v>5.3065933090780018E-2</v>
      </c>
      <c r="I4411">
        <v>40.1</v>
      </c>
      <c r="J4411">
        <v>4.625965036826693E-2</v>
      </c>
      <c r="K4411">
        <v>52.179999999999993</v>
      </c>
      <c r="L4411">
        <v>6.019522584080219E-2</v>
      </c>
      <c r="M4411" s="41">
        <v>-0.14047893881797791</v>
      </c>
      <c r="N4411" s="41">
        <v>-1.6205752104301295E-4</v>
      </c>
    </row>
    <row r="4412" spans="1:14" x14ac:dyDescent="0.25">
      <c r="A4412">
        <v>7820120</v>
      </c>
      <c r="B4412" t="s">
        <v>28</v>
      </c>
      <c r="C4412" t="s">
        <v>5</v>
      </c>
      <c r="D4412" t="s">
        <v>827</v>
      </c>
      <c r="E4412" t="s">
        <v>1615</v>
      </c>
      <c r="F4412">
        <v>6.2117312982518417E-4</v>
      </c>
      <c r="G4412">
        <v>37.1</v>
      </c>
      <c r="H4412">
        <v>2.3045523116514335E-2</v>
      </c>
      <c r="I4412">
        <v>84.5</v>
      </c>
      <c r="J4412">
        <v>5.248912947022806E-2</v>
      </c>
      <c r="K4412">
        <v>65.650000000000006</v>
      </c>
      <c r="L4412">
        <v>4.0780015973023345E-2</v>
      </c>
      <c r="M4412" s="41">
        <v>4.8232242465019226E-2</v>
      </c>
      <c r="N4412" s="41">
        <v>2.9960573010483149E-5</v>
      </c>
    </row>
    <row r="4413" spans="1:14" x14ac:dyDescent="0.25">
      <c r="A4413">
        <v>7820120</v>
      </c>
      <c r="B4413" t="s">
        <v>28</v>
      </c>
      <c r="C4413" t="s">
        <v>5</v>
      </c>
      <c r="D4413" t="s">
        <v>827</v>
      </c>
      <c r="E4413" t="s">
        <v>1616</v>
      </c>
      <c r="F4413">
        <v>1.508563315289733E-3</v>
      </c>
      <c r="G4413">
        <v>26.1</v>
      </c>
      <c r="H4413">
        <v>3.9373502529062035E-2</v>
      </c>
      <c r="I4413">
        <v>54.2</v>
      </c>
      <c r="J4413">
        <v>8.1764131688703529E-2</v>
      </c>
      <c r="K4413">
        <v>48.64</v>
      </c>
      <c r="L4413">
        <v>7.3376519655692612E-2</v>
      </c>
      <c r="M4413" s="41">
        <v>-7.5312167406082153E-2</v>
      </c>
      <c r="N4413" s="41">
        <v>-1.1361317294377467E-4</v>
      </c>
    </row>
    <row r="4414" spans="1:14" x14ac:dyDescent="0.25">
      <c r="A4414">
        <v>7820120</v>
      </c>
      <c r="B4414" t="s">
        <v>28</v>
      </c>
      <c r="C4414" t="s">
        <v>5</v>
      </c>
      <c r="D4414" t="s">
        <v>827</v>
      </c>
      <c r="E4414" t="s">
        <v>126</v>
      </c>
      <c r="F4414">
        <v>6.2117312982518417E-4</v>
      </c>
      <c r="G4414">
        <v>75.5</v>
      </c>
      <c r="H4414">
        <v>4.6898571301801403E-2</v>
      </c>
      <c r="I4414">
        <v>90.4</v>
      </c>
      <c r="J4414">
        <v>5.6154050936196652E-2</v>
      </c>
      <c r="K4414">
        <v>84.844999999999999</v>
      </c>
      <c r="L4414">
        <v>5.2703434200017753E-2</v>
      </c>
      <c r="M4414" s="41">
        <v>3.7314578890800476E-2</v>
      </c>
      <c r="N4414" s="41">
        <v>2.317881375770728E-5</v>
      </c>
    </row>
    <row r="4415" spans="1:14" x14ac:dyDescent="0.25">
      <c r="A4415">
        <v>7820120</v>
      </c>
      <c r="B4415" t="s">
        <v>28</v>
      </c>
      <c r="C4415" t="s">
        <v>5</v>
      </c>
      <c r="D4415" t="s">
        <v>827</v>
      </c>
      <c r="E4415" t="s">
        <v>1617</v>
      </c>
      <c r="F4415">
        <v>1.3310852781968231E-3</v>
      </c>
      <c r="G4415">
        <v>55.4</v>
      </c>
      <c r="H4415">
        <v>7.3742124412103996E-2</v>
      </c>
      <c r="I4415">
        <v>56.1</v>
      </c>
      <c r="J4415">
        <v>7.4673884106841781E-2</v>
      </c>
      <c r="K4415">
        <v>62.389999999999993</v>
      </c>
      <c r="L4415">
        <v>8.304641050669978E-2</v>
      </c>
      <c r="M4415" s="41">
        <v>-0.14511975646018982</v>
      </c>
      <c r="N4415" s="41">
        <v>-1.9316677139966698E-4</v>
      </c>
    </row>
    <row r="4416" spans="1:14" x14ac:dyDescent="0.25">
      <c r="A4416">
        <v>7820120</v>
      </c>
      <c r="B4416" t="s">
        <v>28</v>
      </c>
      <c r="C4416" t="s">
        <v>5</v>
      </c>
      <c r="D4416" t="s">
        <v>827</v>
      </c>
      <c r="E4416" t="s">
        <v>1618</v>
      </c>
      <c r="F4416">
        <v>7.0991214837163902E-4</v>
      </c>
      <c r="G4416">
        <v>36.5</v>
      </c>
      <c r="H4416">
        <v>2.5911793415564825E-2</v>
      </c>
      <c r="I4416">
        <v>89.9</v>
      </c>
      <c r="J4416">
        <v>6.382110213861035E-2</v>
      </c>
      <c r="K4416">
        <v>63.465000000000003</v>
      </c>
      <c r="L4416">
        <v>4.5054574496406076E-2</v>
      </c>
      <c r="M4416" s="41">
        <v>0.19641581177711487</v>
      </c>
      <c r="N4416" s="41">
        <v>1.3943797091285108E-4</v>
      </c>
    </row>
    <row r="4417" spans="1:14" x14ac:dyDescent="0.25">
      <c r="A4417">
        <v>7820120</v>
      </c>
      <c r="B4417" t="s">
        <v>28</v>
      </c>
      <c r="C4417" t="s">
        <v>5</v>
      </c>
      <c r="D4417" t="s">
        <v>346</v>
      </c>
      <c r="E4417" t="s">
        <v>1619</v>
      </c>
      <c r="F4417">
        <v>3.2833436862188302E-3</v>
      </c>
      <c r="G4417">
        <v>40.700000000000003</v>
      </c>
      <c r="H4417">
        <v>0.13363208802910639</v>
      </c>
      <c r="I4417">
        <v>75.400000000000006</v>
      </c>
      <c r="J4417">
        <v>0.2475641139408998</v>
      </c>
      <c r="K4417">
        <v>62.99</v>
      </c>
      <c r="L4417">
        <v>0.20681781879492411</v>
      </c>
      <c r="M4417" s="41">
        <v>-9.0157493948936462E-2</v>
      </c>
      <c r="N4417" s="41">
        <v>-2.9601803852255293E-4</v>
      </c>
    </row>
    <row r="4418" spans="1:14" x14ac:dyDescent="0.25">
      <c r="A4418">
        <v>7820120</v>
      </c>
      <c r="B4418" t="s">
        <v>28</v>
      </c>
      <c r="C4418" t="s">
        <v>5</v>
      </c>
      <c r="D4418" t="s">
        <v>346</v>
      </c>
      <c r="E4418" t="s">
        <v>1620</v>
      </c>
      <c r="F4418">
        <v>8.8739018546454872E-4</v>
      </c>
      <c r="G4418">
        <v>62.1</v>
      </c>
      <c r="H4418">
        <v>5.5106930517348475E-2</v>
      </c>
      <c r="I4418">
        <v>80.900000000000006</v>
      </c>
      <c r="J4418">
        <v>7.1789866004081992E-2</v>
      </c>
      <c r="K4418">
        <v>75.314999999999998</v>
      </c>
      <c r="L4418">
        <v>6.6833791818262489E-2</v>
      </c>
      <c r="M4418" s="41">
        <v>2.1033352240920067E-2</v>
      </c>
      <c r="N4418" s="41">
        <v>1.8664790346011238E-5</v>
      </c>
    </row>
    <row r="4419" spans="1:14" x14ac:dyDescent="0.25">
      <c r="A4419">
        <v>7820120</v>
      </c>
      <c r="B4419" t="s">
        <v>28</v>
      </c>
      <c r="C4419" t="s">
        <v>5</v>
      </c>
      <c r="D4419" t="s">
        <v>346</v>
      </c>
      <c r="E4419" t="s">
        <v>1621</v>
      </c>
      <c r="F4419">
        <v>2.3959535007542815E-3</v>
      </c>
      <c r="G4419">
        <v>42</v>
      </c>
      <c r="H4419">
        <v>0.10063004703167983</v>
      </c>
      <c r="I4419">
        <v>53.2</v>
      </c>
      <c r="J4419">
        <v>0.12746472624012778</v>
      </c>
      <c r="K4419">
        <v>59.325000000000003</v>
      </c>
      <c r="L4419">
        <v>0.14213994143224776</v>
      </c>
      <c r="M4419" s="41">
        <v>-0.18229083716869354</v>
      </c>
      <c r="N4419" s="41">
        <v>-4.3676036946975998E-4</v>
      </c>
    </row>
    <row r="4420" spans="1:14" x14ac:dyDescent="0.25">
      <c r="A4420">
        <v>7820120</v>
      </c>
      <c r="B4420" t="s">
        <v>28</v>
      </c>
      <c r="C4420" t="s">
        <v>5</v>
      </c>
      <c r="D4420" t="s">
        <v>1272</v>
      </c>
      <c r="E4420" t="s">
        <v>1623</v>
      </c>
      <c r="F4420">
        <v>4.4369509273227436E-4</v>
      </c>
      <c r="G4420">
        <v>96.2</v>
      </c>
      <c r="H4420">
        <v>4.2683467920844792E-2</v>
      </c>
      <c r="I4420">
        <v>100</v>
      </c>
      <c r="J4420">
        <v>4.4369509273227435E-2</v>
      </c>
      <c r="K4420">
        <v>96.355000000000004</v>
      </c>
      <c r="L4420">
        <v>4.2752240660218301E-2</v>
      </c>
      <c r="M4420" s="41">
        <v>0.23970140516757965</v>
      </c>
      <c r="N4420" s="41">
        <v>1.0635433719388572E-4</v>
      </c>
    </row>
    <row r="4421" spans="1:14" x14ac:dyDescent="0.25">
      <c r="A4421">
        <v>7820120</v>
      </c>
      <c r="B4421" t="s">
        <v>28</v>
      </c>
      <c r="C4421" t="s">
        <v>5</v>
      </c>
      <c r="D4421" t="s">
        <v>840</v>
      </c>
      <c r="E4421" t="s">
        <v>1624</v>
      </c>
      <c r="F4421">
        <v>2.6621705563936461E-4</v>
      </c>
      <c r="G4421">
        <v>61.6</v>
      </c>
      <c r="H4421">
        <v>1.6398970627384862E-2</v>
      </c>
      <c r="I4421">
        <v>64.900000000000006</v>
      </c>
      <c r="J4421">
        <v>1.7277486910994764E-2</v>
      </c>
      <c r="K4421">
        <v>68.010000000000005</v>
      </c>
      <c r="L4421">
        <v>1.8105421954033189E-2</v>
      </c>
      <c r="M4421" s="41">
        <v>-0.19983948767185211</v>
      </c>
      <c r="N4421" s="41">
        <v>-5.3200680008479571E-5</v>
      </c>
    </row>
    <row r="4422" spans="1:14" x14ac:dyDescent="0.25">
      <c r="A4422">
        <v>7820120</v>
      </c>
      <c r="B4422" t="s">
        <v>28</v>
      </c>
      <c r="C4422" t="s">
        <v>5</v>
      </c>
      <c r="D4422" t="s">
        <v>209</v>
      </c>
      <c r="E4422" t="s">
        <v>1625</v>
      </c>
      <c r="F4422">
        <v>1.3310852781968231E-3</v>
      </c>
      <c r="G4422">
        <v>63.8</v>
      </c>
      <c r="H4422">
        <v>8.492324074895731E-2</v>
      </c>
      <c r="I4422">
        <v>79.900000000000006</v>
      </c>
      <c r="J4422">
        <v>0.10635371372792617</v>
      </c>
      <c r="K4422">
        <v>71.03</v>
      </c>
      <c r="L4422">
        <v>9.4546987310320352E-2</v>
      </c>
      <c r="M4422" s="41">
        <v>-8.4240727126598358E-2</v>
      </c>
      <c r="N4422" s="41">
        <v>-1.1213159170281084E-4</v>
      </c>
    </row>
    <row r="4423" spans="1:14" x14ac:dyDescent="0.25">
      <c r="A4423">
        <v>7820120</v>
      </c>
      <c r="B4423" t="s">
        <v>28</v>
      </c>
      <c r="C4423" t="s">
        <v>5</v>
      </c>
      <c r="D4423" t="s">
        <v>209</v>
      </c>
      <c r="E4423" t="s">
        <v>1626</v>
      </c>
      <c r="F4423">
        <v>1.1536072411039134E-3</v>
      </c>
      <c r="G4423">
        <v>57.1</v>
      </c>
      <c r="H4423">
        <v>6.5870973467033453E-2</v>
      </c>
      <c r="I4423">
        <v>73.400000000000006</v>
      </c>
      <c r="J4423">
        <v>8.4674771497027249E-2</v>
      </c>
      <c r="K4423">
        <v>67.69</v>
      </c>
      <c r="L4423">
        <v>7.8087674150323888E-2</v>
      </c>
      <c r="M4423" s="41">
        <v>-0.13157868385314941</v>
      </c>
      <c r="N4423" s="41">
        <v>-1.5179012246791573E-4</v>
      </c>
    </row>
    <row r="4424" spans="1:14" x14ac:dyDescent="0.25">
      <c r="A4424">
        <v>7820120</v>
      </c>
      <c r="B4424" t="s">
        <v>28</v>
      </c>
      <c r="C4424" t="s">
        <v>5</v>
      </c>
      <c r="D4424" t="s">
        <v>209</v>
      </c>
      <c r="E4424" t="s">
        <v>1627</v>
      </c>
      <c r="F4424">
        <v>1.2423462596503683E-3</v>
      </c>
      <c r="G4424">
        <v>78.3</v>
      </c>
      <c r="H4424">
        <v>9.7275712130623831E-2</v>
      </c>
      <c r="I4424">
        <v>57.3</v>
      </c>
      <c r="J4424">
        <v>7.1186440677966104E-2</v>
      </c>
      <c r="K4424">
        <v>71.554999999999993</v>
      </c>
      <c r="L4424">
        <v>8.8896086609282096E-2</v>
      </c>
      <c r="M4424" s="41">
        <v>-0.19760970771312714</v>
      </c>
      <c r="N4424" s="41">
        <v>-2.4549968124800602E-4</v>
      </c>
    </row>
    <row r="4425" spans="1:14" x14ac:dyDescent="0.25">
      <c r="A4425">
        <v>7820120</v>
      </c>
      <c r="B4425" t="s">
        <v>28</v>
      </c>
      <c r="C4425" t="s">
        <v>5</v>
      </c>
      <c r="D4425" t="s">
        <v>209</v>
      </c>
      <c r="E4425" t="s">
        <v>1628</v>
      </c>
      <c r="F4425">
        <v>1.8635193894755524E-3</v>
      </c>
      <c r="G4425">
        <v>66.3</v>
      </c>
      <c r="H4425">
        <v>0.12355133552222912</v>
      </c>
      <c r="I4425">
        <v>63</v>
      </c>
      <c r="J4425">
        <v>0.1174017215369598</v>
      </c>
      <c r="K4425">
        <v>65.47999999999999</v>
      </c>
      <c r="L4425">
        <v>0.12202324962285915</v>
      </c>
      <c r="M4425" s="41">
        <v>-4.6827457845211029E-2</v>
      </c>
      <c r="N4425" s="41">
        <v>-8.7263875654399828E-5</v>
      </c>
    </row>
    <row r="4426" spans="1:14" x14ac:dyDescent="0.25">
      <c r="A4426">
        <v>7820120</v>
      </c>
      <c r="B4426" t="s">
        <v>28</v>
      </c>
      <c r="C4426" t="s">
        <v>5</v>
      </c>
      <c r="D4426" t="s">
        <v>209</v>
      </c>
      <c r="E4426" t="s">
        <v>1629</v>
      </c>
      <c r="F4426">
        <v>9.7612920401100368E-4</v>
      </c>
      <c r="G4426">
        <v>61.9</v>
      </c>
      <c r="H4426">
        <v>6.0422397728281126E-2</v>
      </c>
      <c r="I4426">
        <v>60.9</v>
      </c>
      <c r="J4426">
        <v>5.9446268524270124E-2</v>
      </c>
      <c r="K4426">
        <v>65.254999999999995</v>
      </c>
      <c r="L4426">
        <v>6.3697311207738042E-2</v>
      </c>
      <c r="M4426" s="41">
        <v>-0.20386451482772827</v>
      </c>
      <c r="N4426" s="41">
        <v>-1.9899810658487985E-4</v>
      </c>
    </row>
    <row r="4427" spans="1:14" x14ac:dyDescent="0.25">
      <c r="A4427">
        <v>7820120</v>
      </c>
      <c r="B4427" t="s">
        <v>28</v>
      </c>
      <c r="C4427" t="s">
        <v>5</v>
      </c>
      <c r="D4427" t="s">
        <v>106</v>
      </c>
      <c r="E4427" t="s">
        <v>131</v>
      </c>
      <c r="F4427">
        <v>1.0648682225574584E-3</v>
      </c>
      <c r="G4427">
        <v>45</v>
      </c>
      <c r="H4427">
        <v>4.7919070015085628E-2</v>
      </c>
      <c r="I4427">
        <v>44.1</v>
      </c>
      <c r="J4427">
        <v>4.6960688614783919E-2</v>
      </c>
      <c r="K4427">
        <v>52.46</v>
      </c>
      <c r="L4427">
        <v>5.586298695536427E-2</v>
      </c>
      <c r="M4427" s="41">
        <v>-0.23341077566146851</v>
      </c>
      <c r="N4427" s="41">
        <v>-2.4855171780438566E-4</v>
      </c>
    </row>
    <row r="4428" spans="1:14" x14ac:dyDescent="0.25">
      <c r="A4428">
        <v>7820120</v>
      </c>
      <c r="B4428" t="s">
        <v>28</v>
      </c>
      <c r="C4428" t="s">
        <v>5</v>
      </c>
      <c r="D4428" t="s">
        <v>379</v>
      </c>
      <c r="E4428" t="s">
        <v>393</v>
      </c>
      <c r="F4428">
        <v>1.7747803709290975E-4</v>
      </c>
      <c r="G4428">
        <v>41.3</v>
      </c>
      <c r="H4428">
        <v>7.329842931937172E-3</v>
      </c>
      <c r="I4428">
        <v>95.1</v>
      </c>
      <c r="J4428">
        <v>1.6878161327535716E-2</v>
      </c>
      <c r="K4428">
        <v>69.23</v>
      </c>
      <c r="L4428">
        <v>1.2286804507942143E-2</v>
      </c>
      <c r="M4428" s="41">
        <v>-9.6941784024238586E-2</v>
      </c>
      <c r="N4428" s="41">
        <v>-1.7205037540906661E-5</v>
      </c>
    </row>
    <row r="4429" spans="1:14" x14ac:dyDescent="0.25">
      <c r="A4429">
        <v>7820120</v>
      </c>
      <c r="B4429" t="s">
        <v>28</v>
      </c>
      <c r="C4429" t="s">
        <v>5</v>
      </c>
      <c r="D4429" t="s">
        <v>567</v>
      </c>
      <c r="E4429" t="s">
        <v>1630</v>
      </c>
      <c r="F4429">
        <v>4.4369509273227436E-4</v>
      </c>
      <c r="G4429">
        <v>65.900000000000006</v>
      </c>
      <c r="H4429">
        <v>2.9239506611056884E-2</v>
      </c>
      <c r="I4429">
        <v>85.9</v>
      </c>
      <c r="J4429">
        <v>3.8113408465702367E-2</v>
      </c>
      <c r="K4429">
        <v>76.034999999999997</v>
      </c>
      <c r="L4429">
        <v>3.3736356375898481E-2</v>
      </c>
      <c r="M4429" s="41">
        <v>-2.5109509006142616E-3</v>
      </c>
      <c r="N4429" s="41">
        <v>-1.1140965926942326E-6</v>
      </c>
    </row>
    <row r="4430" spans="1:14" x14ac:dyDescent="0.25">
      <c r="A4430">
        <v>7820120</v>
      </c>
      <c r="B4430" t="s">
        <v>28</v>
      </c>
      <c r="C4430" t="s">
        <v>5</v>
      </c>
      <c r="D4430" t="s">
        <v>847</v>
      </c>
      <c r="E4430" t="s">
        <v>1631</v>
      </c>
      <c r="F4430">
        <v>6.2117312982518417E-4</v>
      </c>
      <c r="G4430">
        <v>92.6</v>
      </c>
      <c r="H4430">
        <v>5.7520631821812052E-2</v>
      </c>
      <c r="I4430">
        <v>96.4</v>
      </c>
      <c r="J4430">
        <v>5.9881089715147759E-2</v>
      </c>
      <c r="K4430">
        <v>90.43</v>
      </c>
      <c r="L4430">
        <v>5.6172686130091409E-2</v>
      </c>
      <c r="M4430" s="41">
        <v>0.43483123183250427</v>
      </c>
      <c r="N4430" s="41">
        <v>2.7010547722313691E-4</v>
      </c>
    </row>
    <row r="4431" spans="1:14" x14ac:dyDescent="0.25">
      <c r="A4431">
        <v>7820120</v>
      </c>
      <c r="B4431" t="s">
        <v>28</v>
      </c>
      <c r="C4431" t="s">
        <v>5</v>
      </c>
      <c r="D4431" t="s">
        <v>618</v>
      </c>
      <c r="E4431" t="s">
        <v>1632</v>
      </c>
      <c r="F4431">
        <v>5.3243411127872921E-4</v>
      </c>
      <c r="G4431">
        <v>62.5</v>
      </c>
      <c r="H4431">
        <v>3.3277131954920575E-2</v>
      </c>
      <c r="I4431">
        <v>81.599999999999994</v>
      </c>
      <c r="J4431">
        <v>4.3446623480344303E-2</v>
      </c>
      <c r="K4431">
        <v>77.859999999999985</v>
      </c>
      <c r="L4431">
        <v>4.1455319904161847E-2</v>
      </c>
      <c r="M4431" s="41">
        <v>-0.18157635629177094</v>
      </c>
      <c r="N4431" s="41">
        <v>-9.6677445891438948E-5</v>
      </c>
    </row>
    <row r="4432" spans="1:14" x14ac:dyDescent="0.25">
      <c r="A4432">
        <v>7820120</v>
      </c>
      <c r="B4432" t="s">
        <v>28</v>
      </c>
      <c r="C4432" t="s">
        <v>5</v>
      </c>
      <c r="D4432" t="s">
        <v>849</v>
      </c>
      <c r="E4432" t="s">
        <v>1633</v>
      </c>
      <c r="F4432">
        <v>4.4369509273227436E-4</v>
      </c>
      <c r="G4432">
        <v>58.9</v>
      </c>
      <c r="H4432">
        <v>2.6133640961930958E-2</v>
      </c>
      <c r="I4432">
        <v>81.099999999999994</v>
      </c>
      <c r="J4432">
        <v>3.598367202058745E-2</v>
      </c>
      <c r="K4432">
        <v>72.09</v>
      </c>
      <c r="L4432">
        <v>3.1985979235069663E-2</v>
      </c>
      <c r="M4432" s="41">
        <v>2.415025606751442E-2</v>
      </c>
      <c r="N4432" s="41">
        <v>1.0715350105383983E-5</v>
      </c>
    </row>
    <row r="4433" spans="1:14" x14ac:dyDescent="0.25">
      <c r="A4433">
        <v>7820120</v>
      </c>
      <c r="B4433" t="s">
        <v>28</v>
      </c>
      <c r="C4433" t="s">
        <v>5</v>
      </c>
      <c r="D4433" t="s">
        <v>849</v>
      </c>
      <c r="E4433" t="s">
        <v>1634</v>
      </c>
      <c r="F4433">
        <v>4.4369509273227436E-4</v>
      </c>
      <c r="G4433">
        <v>54.8</v>
      </c>
      <c r="H4433">
        <v>2.4314491081728635E-2</v>
      </c>
      <c r="I4433">
        <v>91</v>
      </c>
      <c r="J4433">
        <v>4.0376253438636968E-2</v>
      </c>
      <c r="K4433">
        <v>71.064999999999998</v>
      </c>
      <c r="L4433">
        <v>3.1531191765019076E-2</v>
      </c>
      <c r="M4433" s="41">
        <v>1.5386734157800674E-2</v>
      </c>
      <c r="N4433" s="41">
        <v>6.8270184389922239E-6</v>
      </c>
    </row>
    <row r="4434" spans="1:14" x14ac:dyDescent="0.25">
      <c r="A4434">
        <v>7820120</v>
      </c>
      <c r="B4434" t="s">
        <v>28</v>
      </c>
      <c r="C4434" t="s">
        <v>5</v>
      </c>
      <c r="D4434" t="s">
        <v>852</v>
      </c>
      <c r="E4434" t="s">
        <v>1635</v>
      </c>
      <c r="F4434">
        <v>6.2117312982518417E-4</v>
      </c>
      <c r="G4434">
        <v>67.3</v>
      </c>
      <c r="H4434">
        <v>4.180495163723489E-2</v>
      </c>
      <c r="I4434">
        <v>71.3</v>
      </c>
      <c r="J4434">
        <v>4.4289644156535628E-2</v>
      </c>
      <c r="K4434">
        <v>67.48</v>
      </c>
      <c r="L4434">
        <v>4.1916762800603427E-2</v>
      </c>
      <c r="M4434" s="41">
        <v>0.19189640879631042</v>
      </c>
      <c r="N4434" s="41">
        <v>1.1920089285421715E-4</v>
      </c>
    </row>
    <row r="4435" spans="1:14" x14ac:dyDescent="0.25">
      <c r="A4435">
        <v>7820120</v>
      </c>
      <c r="B4435" t="s">
        <v>28</v>
      </c>
      <c r="C4435" t="s">
        <v>5</v>
      </c>
      <c r="D4435" t="s">
        <v>854</v>
      </c>
      <c r="E4435" t="s">
        <v>1636</v>
      </c>
      <c r="F4435">
        <v>6.2117312982518417E-4</v>
      </c>
      <c r="G4435">
        <v>54.4</v>
      </c>
      <c r="H4435">
        <v>3.3791818262490017E-2</v>
      </c>
      <c r="I4435">
        <v>59.7</v>
      </c>
      <c r="J4435">
        <v>3.7084035850563496E-2</v>
      </c>
      <c r="K4435">
        <v>61.755000000000003</v>
      </c>
      <c r="L4435">
        <v>3.8360546632354248E-2</v>
      </c>
      <c r="M4435" s="41">
        <v>-6.3133882358670235E-3</v>
      </c>
      <c r="N4435" s="41">
        <v>-3.9217071302750167E-6</v>
      </c>
    </row>
    <row r="4436" spans="1:14" x14ac:dyDescent="0.25">
      <c r="A4436">
        <v>7820120</v>
      </c>
      <c r="B4436" t="s">
        <v>28</v>
      </c>
      <c r="C4436" t="s">
        <v>5</v>
      </c>
      <c r="D4436" t="s">
        <v>2066</v>
      </c>
      <c r="E4436" t="s">
        <v>2067</v>
      </c>
      <c r="F4436">
        <v>1.7747803709290975E-4</v>
      </c>
      <c r="G4436">
        <v>23.9</v>
      </c>
      <c r="H4436">
        <v>4.2417250865205425E-3</v>
      </c>
      <c r="I4436">
        <v>62.1</v>
      </c>
      <c r="J4436">
        <v>1.1021386103469696E-2</v>
      </c>
      <c r="K4436">
        <v>49.124999999999993</v>
      </c>
      <c r="L4436">
        <v>8.7186085721891911E-3</v>
      </c>
      <c r="M4436" s="41">
        <v>-6.2025211751461029E-2</v>
      </c>
      <c r="N4436" s="41">
        <v>-1.1008112831921383E-5</v>
      </c>
    </row>
    <row r="4437" spans="1:14" x14ac:dyDescent="0.25">
      <c r="A4437">
        <v>7820120</v>
      </c>
      <c r="B4437" t="s">
        <v>28</v>
      </c>
      <c r="C4437" t="s">
        <v>5</v>
      </c>
      <c r="D4437" t="s">
        <v>1638</v>
      </c>
      <c r="E4437" t="s">
        <v>1441</v>
      </c>
      <c r="F4437">
        <v>8.8739018546454877E-5</v>
      </c>
      <c r="G4437">
        <v>30.9</v>
      </c>
      <c r="H4437">
        <v>2.7420356730854557E-3</v>
      </c>
      <c r="I4437">
        <v>100</v>
      </c>
      <c r="J4437">
        <v>8.8739018546454881E-3</v>
      </c>
      <c r="K4437">
        <v>66.069999999999993</v>
      </c>
      <c r="L4437">
        <v>5.8629869553642735E-3</v>
      </c>
      <c r="M4437" s="41">
        <v>0.19214197993278503</v>
      </c>
      <c r="N4437" s="41">
        <v>1.7050490720807974E-5</v>
      </c>
    </row>
    <row r="4438" spans="1:14" x14ac:dyDescent="0.25">
      <c r="A4438">
        <v>7820120</v>
      </c>
      <c r="B4438" t="s">
        <v>28</v>
      </c>
      <c r="C4438" t="s">
        <v>5</v>
      </c>
      <c r="D4438" t="s">
        <v>859</v>
      </c>
      <c r="E4438" t="s">
        <v>1639</v>
      </c>
      <c r="F4438">
        <v>9.7612920401100368E-4</v>
      </c>
      <c r="G4438">
        <v>39</v>
      </c>
      <c r="H4438">
        <v>3.8069038956429144E-2</v>
      </c>
      <c r="I4438">
        <v>68.599999999999994</v>
      </c>
      <c r="J4438">
        <v>6.6962463395154853E-2</v>
      </c>
      <c r="K4438">
        <v>64.644999999999996</v>
      </c>
      <c r="L4438">
        <v>6.3101872393291333E-2</v>
      </c>
      <c r="M4438" s="41">
        <v>-0.16194498538970947</v>
      </c>
      <c r="N4438" s="41">
        <v>-1.5807922968203073E-4</v>
      </c>
    </row>
    <row r="4439" spans="1:14" x14ac:dyDescent="0.25">
      <c r="A4439">
        <v>7820120</v>
      </c>
      <c r="B4439" t="s">
        <v>28</v>
      </c>
      <c r="C4439" t="s">
        <v>5</v>
      </c>
      <c r="D4439" t="s">
        <v>859</v>
      </c>
      <c r="E4439" t="s">
        <v>1640</v>
      </c>
      <c r="F4439">
        <v>4.4369509273227436E-4</v>
      </c>
      <c r="G4439">
        <v>18.100000000000001</v>
      </c>
      <c r="H4439">
        <v>8.0308811784541665E-3</v>
      </c>
      <c r="I4439">
        <v>57</v>
      </c>
      <c r="J4439">
        <v>2.529062028573964E-2</v>
      </c>
      <c r="K4439">
        <v>48.265000000000001</v>
      </c>
      <c r="L4439">
        <v>2.1414943650723221E-2</v>
      </c>
      <c r="M4439" s="41">
        <v>-0.15360192954540253</v>
      </c>
      <c r="N4439" s="41">
        <v>-6.8152422373503652E-5</v>
      </c>
    </row>
    <row r="4440" spans="1:14" x14ac:dyDescent="0.25">
      <c r="A4440">
        <v>7820120</v>
      </c>
      <c r="B4440" t="s">
        <v>28</v>
      </c>
      <c r="C4440" t="s">
        <v>5</v>
      </c>
      <c r="D4440" t="s">
        <v>859</v>
      </c>
      <c r="E4440" t="s">
        <v>1641</v>
      </c>
      <c r="F4440">
        <v>1.1536072411039134E-3</v>
      </c>
      <c r="G4440">
        <v>24.9</v>
      </c>
      <c r="H4440">
        <v>2.8724820303487442E-2</v>
      </c>
      <c r="I4440">
        <v>63.8</v>
      </c>
      <c r="J4440">
        <v>7.3600141982429673E-2</v>
      </c>
      <c r="K4440">
        <v>49.904999999999994</v>
      </c>
      <c r="L4440">
        <v>5.7570769367290789E-2</v>
      </c>
      <c r="M4440" s="41">
        <v>-0.2297356128692627</v>
      </c>
      <c r="N4440" s="41">
        <v>-2.6502466654542686E-4</v>
      </c>
    </row>
    <row r="4441" spans="1:14" x14ac:dyDescent="0.25">
      <c r="A4441">
        <v>7820120</v>
      </c>
      <c r="B4441" t="s">
        <v>28</v>
      </c>
      <c r="C4441" t="s">
        <v>5</v>
      </c>
      <c r="D4441" t="s">
        <v>859</v>
      </c>
      <c r="E4441" t="s">
        <v>1642</v>
      </c>
      <c r="F4441">
        <v>1.5973023338361877E-3</v>
      </c>
      <c r="G4441">
        <v>15.9</v>
      </c>
      <c r="H4441">
        <v>2.5397107107995386E-2</v>
      </c>
      <c r="I4441">
        <v>54.5</v>
      </c>
      <c r="J4441">
        <v>8.7052977194072234E-2</v>
      </c>
      <c r="K4441">
        <v>41.204999999999998</v>
      </c>
      <c r="L4441">
        <v>6.5816842665720118E-2</v>
      </c>
      <c r="M4441" s="41">
        <v>-0.13404996693134308</v>
      </c>
      <c r="N4441" s="41">
        <v>-2.1411832503009809E-4</v>
      </c>
    </row>
    <row r="4442" spans="1:14" x14ac:dyDescent="0.25">
      <c r="A4442">
        <v>7820120</v>
      </c>
      <c r="B4442" t="s">
        <v>28</v>
      </c>
      <c r="C4442" t="s">
        <v>5</v>
      </c>
      <c r="D4442" t="s">
        <v>859</v>
      </c>
      <c r="E4442" t="s">
        <v>1643</v>
      </c>
      <c r="F4442">
        <v>7.9865116691809387E-4</v>
      </c>
      <c r="G4442">
        <v>19.7</v>
      </c>
      <c r="H4442">
        <v>1.5733427988286447E-2</v>
      </c>
      <c r="I4442">
        <v>51.9</v>
      </c>
      <c r="J4442">
        <v>4.1449995563049069E-2</v>
      </c>
      <c r="K4442">
        <v>43.429999999999993</v>
      </c>
      <c r="L4442">
        <v>3.4685420179252809E-2</v>
      </c>
      <c r="M4442" s="41">
        <v>-0.26887604594230652</v>
      </c>
      <c r="N4442" s="41">
        <v>-2.1473816784814612E-4</v>
      </c>
    </row>
    <row r="4443" spans="1:14" x14ac:dyDescent="0.25">
      <c r="A4443">
        <v>7820120</v>
      </c>
      <c r="B4443" t="s">
        <v>28</v>
      </c>
      <c r="C4443" t="s">
        <v>5</v>
      </c>
      <c r="D4443" t="s">
        <v>859</v>
      </c>
      <c r="E4443" t="s">
        <v>1644</v>
      </c>
      <c r="F4443">
        <v>6.2117312982518417E-4</v>
      </c>
      <c r="G4443">
        <v>26.6</v>
      </c>
      <c r="H4443">
        <v>1.6523205253349899E-2</v>
      </c>
      <c r="I4443">
        <v>87.5</v>
      </c>
      <c r="J4443">
        <v>5.4352648859703617E-2</v>
      </c>
      <c r="K4443">
        <v>57.550000000000004</v>
      </c>
      <c r="L4443">
        <v>3.5748513621439354E-2</v>
      </c>
      <c r="M4443" s="41">
        <v>9.9638598039746284E-3</v>
      </c>
      <c r="N4443" s="41">
        <v>6.1892819795742656E-6</v>
      </c>
    </row>
    <row r="4444" spans="1:14" x14ac:dyDescent="0.25">
      <c r="A4444">
        <v>7820120</v>
      </c>
      <c r="B4444" t="s">
        <v>28</v>
      </c>
      <c r="C4444" t="s">
        <v>5</v>
      </c>
      <c r="D4444" t="s">
        <v>859</v>
      </c>
      <c r="E4444" t="s">
        <v>1645</v>
      </c>
      <c r="F4444">
        <v>7.0991214837163902E-4</v>
      </c>
      <c r="G4444">
        <v>11.9</v>
      </c>
      <c r="H4444">
        <v>8.4479545656225043E-3</v>
      </c>
      <c r="I4444">
        <v>47.1</v>
      </c>
      <c r="J4444">
        <v>3.3436862188304196E-2</v>
      </c>
      <c r="K4444">
        <v>36.549999999999997</v>
      </c>
      <c r="L4444">
        <v>2.5947289022983405E-2</v>
      </c>
      <c r="M4444" s="41">
        <v>-0.13375318050384521</v>
      </c>
      <c r="N4444" s="41">
        <v>-9.4953007723024379E-5</v>
      </c>
    </row>
    <row r="4445" spans="1:14" x14ac:dyDescent="0.25">
      <c r="A4445">
        <v>7820120</v>
      </c>
      <c r="B4445" t="s">
        <v>28</v>
      </c>
      <c r="C4445" t="s">
        <v>5</v>
      </c>
      <c r="D4445" t="s">
        <v>859</v>
      </c>
      <c r="E4445" t="s">
        <v>122</v>
      </c>
      <c r="F4445">
        <v>1.0648682225574584E-3</v>
      </c>
      <c r="G4445">
        <v>29.3</v>
      </c>
      <c r="H4445">
        <v>3.1200638920933534E-2</v>
      </c>
      <c r="I4445">
        <v>48.5</v>
      </c>
      <c r="J4445">
        <v>5.1646108794036735E-2</v>
      </c>
      <c r="K4445">
        <v>45.094999999999992</v>
      </c>
      <c r="L4445">
        <v>4.8020232496228582E-2</v>
      </c>
      <c r="M4445" s="41">
        <v>-0.18265624344348907</v>
      </c>
      <c r="N4445" s="41">
        <v>-1.9450482929469064E-4</v>
      </c>
    </row>
    <row r="4446" spans="1:14" x14ac:dyDescent="0.25">
      <c r="A4446">
        <v>7820120</v>
      </c>
      <c r="B4446" t="s">
        <v>28</v>
      </c>
      <c r="C4446" t="s">
        <v>5</v>
      </c>
      <c r="D4446" t="s">
        <v>673</v>
      </c>
      <c r="E4446" t="s">
        <v>1426</v>
      </c>
      <c r="F4446">
        <v>8.8739018546454872E-4</v>
      </c>
      <c r="G4446">
        <v>52.8</v>
      </c>
      <c r="H4446">
        <v>4.6854201792528173E-2</v>
      </c>
      <c r="I4446">
        <v>71.5</v>
      </c>
      <c r="J4446">
        <v>6.344839826071523E-2</v>
      </c>
      <c r="K4446">
        <v>66.949999999999989</v>
      </c>
      <c r="L4446">
        <v>5.9410772916851526E-2</v>
      </c>
      <c r="M4446" s="41">
        <v>0.10601621121168137</v>
      </c>
      <c r="N4446" s="41">
        <v>9.4077745329382699E-5</v>
      </c>
    </row>
    <row r="4447" spans="1:14" x14ac:dyDescent="0.25">
      <c r="A4447">
        <v>7820120</v>
      </c>
      <c r="B4447" t="s">
        <v>28</v>
      </c>
      <c r="C4447" t="s">
        <v>5</v>
      </c>
      <c r="D4447" t="s">
        <v>673</v>
      </c>
      <c r="E4447" t="s">
        <v>1646</v>
      </c>
      <c r="F4447">
        <v>1.8635193894755524E-3</v>
      </c>
      <c r="G4447">
        <v>48.8</v>
      </c>
      <c r="H4447">
        <v>9.0939746206406949E-2</v>
      </c>
      <c r="I4447">
        <v>60.9</v>
      </c>
      <c r="J4447">
        <v>0.11348833081906114</v>
      </c>
      <c r="K4447">
        <v>61.449999999999996</v>
      </c>
      <c r="L4447">
        <v>0.11451326648327269</v>
      </c>
      <c r="M4447" s="41">
        <v>-1.2711704708635807E-2</v>
      </c>
      <c r="N4447" s="41">
        <v>-2.3688508197830505E-5</v>
      </c>
    </row>
    <row r="4448" spans="1:14" x14ac:dyDescent="0.25">
      <c r="A4448">
        <v>7820120</v>
      </c>
      <c r="B4448" t="s">
        <v>28</v>
      </c>
      <c r="C4448" t="s">
        <v>5</v>
      </c>
      <c r="D4448" t="s">
        <v>673</v>
      </c>
      <c r="E4448" t="s">
        <v>1647</v>
      </c>
      <c r="F4448">
        <v>2.218475463661372E-3</v>
      </c>
      <c r="G4448">
        <v>41</v>
      </c>
      <c r="H4448">
        <v>9.0957494010116255E-2</v>
      </c>
      <c r="I4448">
        <v>68</v>
      </c>
      <c r="J4448">
        <v>0.15085633152897329</v>
      </c>
      <c r="K4448">
        <v>60.559999999999995</v>
      </c>
      <c r="L4448">
        <v>0.13435087407933269</v>
      </c>
      <c r="M4448" s="41">
        <v>3.6568183451890945E-2</v>
      </c>
      <c r="N4448" s="41">
        <v>8.1125617738687873E-5</v>
      </c>
    </row>
    <row r="4449" spans="1:14" x14ac:dyDescent="0.25">
      <c r="A4449">
        <v>7820120</v>
      </c>
      <c r="B4449" t="s">
        <v>28</v>
      </c>
      <c r="C4449" t="s">
        <v>5</v>
      </c>
      <c r="D4449" t="s">
        <v>869</v>
      </c>
      <c r="E4449" t="s">
        <v>1648</v>
      </c>
      <c r="F4449">
        <v>9.7612920401100368E-4</v>
      </c>
      <c r="G4449">
        <v>54.5</v>
      </c>
      <c r="H4449">
        <v>5.3199041618599702E-2</v>
      </c>
      <c r="I4449">
        <v>71.900000000000006</v>
      </c>
      <c r="J4449">
        <v>7.0183689768391164E-2</v>
      </c>
      <c r="K4449">
        <v>68.959999999999994</v>
      </c>
      <c r="L4449">
        <v>6.7313869908598806E-2</v>
      </c>
      <c r="M4449" s="41">
        <v>-0.12141754478216171</v>
      </c>
      <c r="N4449" s="41">
        <v>-1.1851921134118191E-4</v>
      </c>
    </row>
    <row r="4450" spans="1:14" x14ac:dyDescent="0.25">
      <c r="A4450">
        <v>7820120</v>
      </c>
      <c r="B4450" t="s">
        <v>28</v>
      </c>
      <c r="C4450" t="s">
        <v>5</v>
      </c>
      <c r="D4450" t="s">
        <v>871</v>
      </c>
      <c r="E4450" t="s">
        <v>1649</v>
      </c>
      <c r="F4450">
        <v>9.7612920401100368E-4</v>
      </c>
      <c r="G4450">
        <v>40.200000000000003</v>
      </c>
      <c r="H4450">
        <v>3.9240394001242351E-2</v>
      </c>
      <c r="I4450">
        <v>95.5</v>
      </c>
      <c r="J4450">
        <v>9.3220338983050849E-2</v>
      </c>
      <c r="K4450">
        <v>68.875</v>
      </c>
      <c r="L4450">
        <v>6.7230898926257873E-2</v>
      </c>
      <c r="M4450" s="41">
        <v>0.41547390818595886</v>
      </c>
      <c r="N4450" s="41">
        <v>4.0555621528490086E-4</v>
      </c>
    </row>
    <row r="4451" spans="1:14" x14ac:dyDescent="0.25">
      <c r="A4451">
        <v>7820120</v>
      </c>
      <c r="B4451" t="s">
        <v>28</v>
      </c>
      <c r="C4451" t="s">
        <v>5</v>
      </c>
      <c r="D4451" t="s">
        <v>871</v>
      </c>
      <c r="E4451" t="s">
        <v>1650</v>
      </c>
      <c r="F4451">
        <v>2.1297364451149168E-3</v>
      </c>
      <c r="G4451">
        <v>30.7</v>
      </c>
      <c r="H4451">
        <v>6.5382908865027942E-2</v>
      </c>
      <c r="I4451">
        <v>66</v>
      </c>
      <c r="J4451">
        <v>0.1405626053775845</v>
      </c>
      <c r="K4451">
        <v>53.75</v>
      </c>
      <c r="L4451">
        <v>0.11447333392492678</v>
      </c>
      <c r="M4451" s="41">
        <v>-9.059114009141922E-2</v>
      </c>
      <c r="N4451" s="41">
        <v>-1.9293525265720658E-4</v>
      </c>
    </row>
    <row r="4452" spans="1:14" x14ac:dyDescent="0.25">
      <c r="A4452">
        <v>7820120</v>
      </c>
      <c r="B4452" t="s">
        <v>28</v>
      </c>
      <c r="C4452" t="s">
        <v>5</v>
      </c>
      <c r="D4452" t="s">
        <v>871</v>
      </c>
      <c r="E4452" t="s">
        <v>1651</v>
      </c>
      <c r="F4452">
        <v>1.7747803709290975E-4</v>
      </c>
      <c r="G4452">
        <v>74.900000000000006</v>
      </c>
      <c r="H4452">
        <v>1.3293104978258941E-2</v>
      </c>
      <c r="I4452">
        <v>56.2</v>
      </c>
      <c r="J4452">
        <v>9.9742656846215291E-3</v>
      </c>
      <c r="K4452">
        <v>72.89</v>
      </c>
      <c r="L4452">
        <v>1.2936374123702191E-2</v>
      </c>
      <c r="M4452" s="41">
        <v>-0.14561131596565247</v>
      </c>
      <c r="N4452" s="41">
        <v>-2.5842810536099472E-5</v>
      </c>
    </row>
    <row r="4453" spans="1:14" x14ac:dyDescent="0.25">
      <c r="A4453">
        <v>7820120</v>
      </c>
      <c r="B4453" t="s">
        <v>28</v>
      </c>
      <c r="C4453" t="s">
        <v>5</v>
      </c>
      <c r="D4453" t="s">
        <v>871</v>
      </c>
      <c r="E4453" t="s">
        <v>1652</v>
      </c>
      <c r="F4453">
        <v>6.2117312982518417E-4</v>
      </c>
      <c r="G4453">
        <v>49.5</v>
      </c>
      <c r="H4453">
        <v>3.0748069926346617E-2</v>
      </c>
      <c r="I4453">
        <v>73.099999999999994</v>
      </c>
      <c r="J4453">
        <v>4.5407755790220959E-2</v>
      </c>
      <c r="K4453">
        <v>65.94</v>
      </c>
      <c r="L4453">
        <v>4.0960156180672641E-2</v>
      </c>
      <c r="M4453" s="41">
        <v>3.054899163544178E-3</v>
      </c>
      <c r="N4453" s="41">
        <v>1.8976212747190742E-6</v>
      </c>
    </row>
    <row r="4454" spans="1:14" x14ac:dyDescent="0.25">
      <c r="A4454">
        <v>7820120</v>
      </c>
      <c r="B4454" t="s">
        <v>28</v>
      </c>
      <c r="C4454" t="s">
        <v>5</v>
      </c>
      <c r="D4454" t="s">
        <v>871</v>
      </c>
      <c r="E4454" t="s">
        <v>1570</v>
      </c>
      <c r="F4454">
        <v>8.8739018546454877E-5</v>
      </c>
      <c r="G4454">
        <v>41</v>
      </c>
      <c r="H4454">
        <v>3.6382997604046501E-3</v>
      </c>
      <c r="I4454">
        <v>87.3</v>
      </c>
      <c r="J4454">
        <v>7.7469163191055106E-3</v>
      </c>
      <c r="K4454">
        <v>64.954999999999998</v>
      </c>
      <c r="L4454">
        <v>5.7640429496849761E-3</v>
      </c>
      <c r="M4454" s="41">
        <v>7.4280627071857452E-2</v>
      </c>
      <c r="N4454" s="41">
        <v>6.591589943371857E-6</v>
      </c>
    </row>
    <row r="4455" spans="1:14" x14ac:dyDescent="0.25">
      <c r="A4455">
        <v>7820120</v>
      </c>
      <c r="B4455" t="s">
        <v>28</v>
      </c>
      <c r="C4455" t="s">
        <v>5</v>
      </c>
      <c r="D4455" t="s">
        <v>871</v>
      </c>
      <c r="E4455" t="s">
        <v>1653</v>
      </c>
      <c r="F4455">
        <v>1.6860413523826427E-3</v>
      </c>
      <c r="G4455">
        <v>58.5</v>
      </c>
      <c r="H4455">
        <v>9.8633419114384599E-2</v>
      </c>
      <c r="I4455">
        <v>97.4</v>
      </c>
      <c r="J4455">
        <v>0.16422042772206941</v>
      </c>
      <c r="K4455">
        <v>72.17</v>
      </c>
      <c r="L4455">
        <v>0.12168160440145533</v>
      </c>
      <c r="M4455" s="41">
        <v>0.18620230257511139</v>
      </c>
      <c r="N4455" s="41">
        <v>3.1394478205050284E-4</v>
      </c>
    </row>
    <row r="4456" spans="1:14" x14ac:dyDescent="0.25">
      <c r="A4456">
        <v>7820120</v>
      </c>
      <c r="B4456" t="s">
        <v>28</v>
      </c>
      <c r="C4456" t="s">
        <v>5</v>
      </c>
      <c r="D4456" t="s">
        <v>871</v>
      </c>
      <c r="E4456" t="s">
        <v>1654</v>
      </c>
      <c r="F4456">
        <v>4.4369509273227436E-4</v>
      </c>
      <c r="G4456">
        <v>27.6</v>
      </c>
      <c r="H4456">
        <v>1.2245984559410773E-2</v>
      </c>
      <c r="I4456">
        <v>83.2</v>
      </c>
      <c r="J4456">
        <v>3.6915431715325228E-2</v>
      </c>
      <c r="K4456">
        <v>59.015000000000008</v>
      </c>
      <c r="L4456">
        <v>2.6184665897595175E-2</v>
      </c>
      <c r="M4456" s="41">
        <v>0.17860694229602814</v>
      </c>
      <c r="N4456" s="41">
        <v>7.9247023824664174E-5</v>
      </c>
    </row>
    <row r="4457" spans="1:14" x14ac:dyDescent="0.25">
      <c r="A4457">
        <v>7820120</v>
      </c>
      <c r="B4457" t="s">
        <v>28</v>
      </c>
      <c r="C4457" t="s">
        <v>5</v>
      </c>
      <c r="D4457" t="s">
        <v>871</v>
      </c>
      <c r="E4457" t="s">
        <v>1655</v>
      </c>
      <c r="F4457">
        <v>1.1536072411039134E-3</v>
      </c>
      <c r="G4457">
        <v>40.4</v>
      </c>
      <c r="H4457">
        <v>4.6605732540598098E-2</v>
      </c>
      <c r="I4457">
        <v>68</v>
      </c>
      <c r="J4457">
        <v>7.8445292395066105E-2</v>
      </c>
      <c r="K4457">
        <v>60.814999999999991</v>
      </c>
      <c r="L4457">
        <v>7.0156624367734483E-2</v>
      </c>
      <c r="M4457" s="41">
        <v>0</v>
      </c>
      <c r="N4457" s="41">
        <v>0</v>
      </c>
    </row>
    <row r="4458" spans="1:14" x14ac:dyDescent="0.25">
      <c r="A4458">
        <v>7820120</v>
      </c>
      <c r="B4458" t="s">
        <v>28</v>
      </c>
      <c r="C4458" t="s">
        <v>5</v>
      </c>
      <c r="D4458" t="s">
        <v>1332</v>
      </c>
      <c r="E4458" t="s">
        <v>1657</v>
      </c>
      <c r="F4458">
        <v>4.4369509273227436E-4</v>
      </c>
      <c r="G4458">
        <v>69.599999999999994</v>
      </c>
      <c r="H4458">
        <v>3.0881178454166294E-2</v>
      </c>
      <c r="I4458">
        <v>74</v>
      </c>
      <c r="J4458">
        <v>3.28334368621883E-2</v>
      </c>
      <c r="K4458">
        <v>71.094999999999999</v>
      </c>
      <c r="L4458">
        <v>3.1544502617801048E-2</v>
      </c>
      <c r="M4458" s="41">
        <v>0.23393692076206207</v>
      </c>
      <c r="N4458" s="41">
        <v>1.0379666375102586E-4</v>
      </c>
    </row>
    <row r="4459" spans="1:14" x14ac:dyDescent="0.25">
      <c r="A4459">
        <v>7820120</v>
      </c>
      <c r="B4459" t="s">
        <v>28</v>
      </c>
      <c r="C4459" t="s">
        <v>5</v>
      </c>
      <c r="D4459" t="s">
        <v>1658</v>
      </c>
      <c r="E4459" t="s">
        <v>1659</v>
      </c>
      <c r="F4459">
        <v>8.8739018546454877E-5</v>
      </c>
      <c r="G4459">
        <v>51.3</v>
      </c>
      <c r="H4459">
        <v>4.5523116514331347E-3</v>
      </c>
      <c r="I4459">
        <v>58.3</v>
      </c>
      <c r="J4459">
        <v>5.1734847812583192E-3</v>
      </c>
      <c r="K4459">
        <v>64.009999999999991</v>
      </c>
      <c r="L4459">
        <v>5.6801845771585757E-3</v>
      </c>
      <c r="M4459" s="41">
        <v>-0.13432836532592773</v>
      </c>
      <c r="N4459" s="41">
        <v>-1.1920167301972468E-5</v>
      </c>
    </row>
    <row r="4460" spans="1:14" x14ac:dyDescent="0.25">
      <c r="A4460">
        <v>7820120</v>
      </c>
      <c r="B4460" t="s">
        <v>28</v>
      </c>
      <c r="C4460" t="s">
        <v>5</v>
      </c>
      <c r="D4460" t="s">
        <v>1660</v>
      </c>
      <c r="E4460" t="s">
        <v>1661</v>
      </c>
      <c r="F4460">
        <v>8.8739018546454877E-5</v>
      </c>
      <c r="G4460">
        <v>60.7</v>
      </c>
      <c r="H4460">
        <v>5.3864584257698111E-3</v>
      </c>
      <c r="I4460">
        <v>68.3</v>
      </c>
      <c r="J4460">
        <v>6.0608749667228675E-3</v>
      </c>
      <c r="K4460">
        <v>67.19</v>
      </c>
      <c r="L4460">
        <v>5.9623746561363027E-3</v>
      </c>
      <c r="M4460" s="41">
        <v>-0.21685740351676941</v>
      </c>
      <c r="N4460" s="41">
        <v>-1.924371315261065E-5</v>
      </c>
    </row>
    <row r="4461" spans="1:14" x14ac:dyDescent="0.25">
      <c r="A4461">
        <v>7820120</v>
      </c>
      <c r="B4461" t="s">
        <v>28</v>
      </c>
      <c r="C4461" t="s">
        <v>5</v>
      </c>
      <c r="D4461" t="s">
        <v>620</v>
      </c>
      <c r="E4461" t="s">
        <v>1662</v>
      </c>
      <c r="F4461">
        <v>2.7509095749401013E-3</v>
      </c>
      <c r="G4461">
        <v>38.200000000000003</v>
      </c>
      <c r="H4461">
        <v>0.10508474576271187</v>
      </c>
      <c r="I4461">
        <v>55.9</v>
      </c>
      <c r="J4461">
        <v>0.15377584523915167</v>
      </c>
      <c r="K4461">
        <v>56.754999999999995</v>
      </c>
      <c r="L4461">
        <v>0.15612787292572544</v>
      </c>
      <c r="M4461" s="41">
        <v>-9.9997013807296753E-2</v>
      </c>
      <c r="N4461" s="41">
        <v>-2.7508274274791017E-4</v>
      </c>
    </row>
    <row r="4462" spans="1:14" x14ac:dyDescent="0.25">
      <c r="A4462">
        <v>7820120</v>
      </c>
      <c r="B4462" t="s">
        <v>28</v>
      </c>
      <c r="C4462" t="s">
        <v>5</v>
      </c>
      <c r="D4462" t="s">
        <v>620</v>
      </c>
      <c r="E4462" t="s">
        <v>1663</v>
      </c>
      <c r="F4462">
        <v>1.1536072411039134E-3</v>
      </c>
      <c r="G4462">
        <v>47.1</v>
      </c>
      <c r="H4462">
        <v>5.4334901055994325E-2</v>
      </c>
      <c r="I4462">
        <v>72.599999999999994</v>
      </c>
      <c r="J4462">
        <v>8.3751885704144102E-2</v>
      </c>
      <c r="K4462">
        <v>64.204999999999998</v>
      </c>
      <c r="L4462">
        <v>7.4067352915076753E-2</v>
      </c>
      <c r="M4462" s="41">
        <v>-9.6002236008644104E-2</v>
      </c>
      <c r="N4462" s="41">
        <v>-1.107488746217387E-4</v>
      </c>
    </row>
    <row r="4463" spans="1:14" x14ac:dyDescent="0.25">
      <c r="A4463">
        <v>7820120</v>
      </c>
      <c r="B4463" t="s">
        <v>28</v>
      </c>
      <c r="C4463" t="s">
        <v>5</v>
      </c>
      <c r="D4463" t="s">
        <v>881</v>
      </c>
      <c r="E4463" t="s">
        <v>1664</v>
      </c>
      <c r="F4463">
        <v>1.0648682225574584E-3</v>
      </c>
      <c r="G4463">
        <v>58.8</v>
      </c>
      <c r="H4463">
        <v>6.2614251486378558E-2</v>
      </c>
      <c r="I4463">
        <v>46.1</v>
      </c>
      <c r="J4463">
        <v>4.9090425059898836E-2</v>
      </c>
      <c r="K4463">
        <v>60.36</v>
      </c>
      <c r="L4463">
        <v>6.4275445913568194E-2</v>
      </c>
      <c r="M4463" s="41">
        <v>-0.26763692498207092</v>
      </c>
      <c r="N4463" s="41">
        <v>-2.8499805659640173E-4</v>
      </c>
    </row>
    <row r="4464" spans="1:14" x14ac:dyDescent="0.25">
      <c r="A4464">
        <v>7820120</v>
      </c>
      <c r="B4464" t="s">
        <v>28</v>
      </c>
      <c r="C4464" t="s">
        <v>5</v>
      </c>
      <c r="D4464" t="s">
        <v>1337</v>
      </c>
      <c r="E4464" t="s">
        <v>1665</v>
      </c>
      <c r="F4464">
        <v>8.8739018546454877E-5</v>
      </c>
      <c r="G4464">
        <v>40.9</v>
      </c>
      <c r="H4464">
        <v>3.6294258585500045E-3</v>
      </c>
      <c r="I4464">
        <v>68.400000000000006</v>
      </c>
      <c r="J4464">
        <v>6.0697488685775144E-3</v>
      </c>
      <c r="K4464">
        <v>65.53</v>
      </c>
      <c r="L4464">
        <v>5.8150678853491882E-3</v>
      </c>
      <c r="M4464" s="41">
        <v>-1.2769605964422226E-2</v>
      </c>
      <c r="N4464" s="41">
        <v>-1.1331623005077847E-6</v>
      </c>
    </row>
    <row r="4465" spans="1:14" x14ac:dyDescent="0.25">
      <c r="A4465">
        <v>7820120</v>
      </c>
      <c r="B4465" t="s">
        <v>28</v>
      </c>
      <c r="C4465" t="s">
        <v>5</v>
      </c>
      <c r="D4465" t="s">
        <v>883</v>
      </c>
      <c r="E4465" t="s">
        <v>980</v>
      </c>
      <c r="F4465">
        <v>1.3310852781968231E-3</v>
      </c>
      <c r="G4465">
        <v>38.5</v>
      </c>
      <c r="H4465">
        <v>5.1246783210577691E-2</v>
      </c>
      <c r="I4465">
        <v>93.7</v>
      </c>
      <c r="J4465">
        <v>0.12472269056704233</v>
      </c>
      <c r="K4465">
        <v>70.86999999999999</v>
      </c>
      <c r="L4465">
        <v>9.4334013665808833E-2</v>
      </c>
      <c r="M4465" s="41">
        <v>0.10915123671293259</v>
      </c>
      <c r="N4465" s="41">
        <v>1.4528960428556115E-4</v>
      </c>
    </row>
    <row r="4466" spans="1:14" x14ac:dyDescent="0.25">
      <c r="A4466">
        <v>7820120</v>
      </c>
      <c r="B4466" t="s">
        <v>28</v>
      </c>
      <c r="C4466" t="s">
        <v>5</v>
      </c>
      <c r="D4466" t="s">
        <v>886</v>
      </c>
      <c r="E4466" t="s">
        <v>887</v>
      </c>
      <c r="F4466">
        <v>1.7747803709290975E-4</v>
      </c>
      <c r="G4466">
        <v>28.6</v>
      </c>
      <c r="H4466">
        <v>5.0758718608572189E-3</v>
      </c>
      <c r="I4466">
        <v>71.400000000000006</v>
      </c>
      <c r="J4466">
        <v>1.2671931848433758E-2</v>
      </c>
      <c r="K4466">
        <v>54.84</v>
      </c>
      <c r="L4466">
        <v>9.7328955541751711E-3</v>
      </c>
      <c r="M4466" s="41">
        <v>-6.2505699694156647E-2</v>
      </c>
      <c r="N4466" s="41">
        <v>-1.1093388888837811E-5</v>
      </c>
    </row>
    <row r="4467" spans="1:14" x14ac:dyDescent="0.25">
      <c r="A4467">
        <v>7820120</v>
      </c>
      <c r="B4467" t="s">
        <v>28</v>
      </c>
      <c r="C4467" t="s">
        <v>5</v>
      </c>
      <c r="D4467" t="s">
        <v>888</v>
      </c>
      <c r="E4467" t="s">
        <v>1666</v>
      </c>
      <c r="F4467">
        <v>6.2117312982518417E-4</v>
      </c>
      <c r="G4467">
        <v>53.7</v>
      </c>
      <c r="H4467">
        <v>3.3356997071612389E-2</v>
      </c>
      <c r="I4467">
        <v>66.900000000000006</v>
      </c>
      <c r="J4467">
        <v>4.1556482385304822E-2</v>
      </c>
      <c r="K4467">
        <v>65.69</v>
      </c>
      <c r="L4467">
        <v>4.0804862898216346E-2</v>
      </c>
      <c r="M4467" s="41">
        <v>-0.16160528361797333</v>
      </c>
      <c r="N4467" s="41">
        <v>-1.0038485982126305E-4</v>
      </c>
    </row>
    <row r="4468" spans="1:14" x14ac:dyDescent="0.25">
      <c r="A4468">
        <v>7820120</v>
      </c>
      <c r="B4468" t="s">
        <v>28</v>
      </c>
      <c r="C4468" t="s">
        <v>5</v>
      </c>
      <c r="D4468" t="s">
        <v>1341</v>
      </c>
      <c r="E4468" t="s">
        <v>1667</v>
      </c>
      <c r="F4468">
        <v>1.7747803709290975E-4</v>
      </c>
      <c r="G4468">
        <v>45.3</v>
      </c>
      <c r="H4468">
        <v>8.0397550803088108E-3</v>
      </c>
      <c r="I4468">
        <v>60.1</v>
      </c>
      <c r="J4468">
        <v>1.0666430029283877E-2</v>
      </c>
      <c r="K4468">
        <v>60.06</v>
      </c>
      <c r="L4468">
        <v>1.065933090780016E-2</v>
      </c>
      <c r="M4468" s="41">
        <v>-0.18237538635730743</v>
      </c>
      <c r="N4468" s="41">
        <v>-3.2367625584755958E-5</v>
      </c>
    </row>
    <row r="4469" spans="1:14" x14ac:dyDescent="0.25">
      <c r="A4469">
        <v>7820120</v>
      </c>
      <c r="B4469" t="s">
        <v>28</v>
      </c>
      <c r="C4469" t="s">
        <v>5</v>
      </c>
      <c r="D4469" t="s">
        <v>1343</v>
      </c>
      <c r="E4469" t="s">
        <v>1670</v>
      </c>
      <c r="F4469">
        <v>1.7747803709290975E-4</v>
      </c>
      <c r="G4469">
        <v>36.1</v>
      </c>
      <c r="H4469">
        <v>6.4069571390540422E-3</v>
      </c>
      <c r="I4469">
        <v>100</v>
      </c>
      <c r="J4469">
        <v>1.7747803709290976E-2</v>
      </c>
      <c r="K4469">
        <v>63.959999999999994</v>
      </c>
      <c r="L4469">
        <v>1.1351495252462507E-2</v>
      </c>
      <c r="M4469" s="41">
        <v>0.2290218323469162</v>
      </c>
      <c r="N4469" s="41">
        <v>4.064634525635215E-5</v>
      </c>
    </row>
    <row r="4470" spans="1:14" x14ac:dyDescent="0.25">
      <c r="A4470">
        <v>7820120</v>
      </c>
      <c r="B4470" t="s">
        <v>28</v>
      </c>
      <c r="C4470" t="s">
        <v>5</v>
      </c>
      <c r="D4470" t="s">
        <v>891</v>
      </c>
      <c r="E4470" t="s">
        <v>1671</v>
      </c>
      <c r="F4470">
        <v>1.7747803709290975E-4</v>
      </c>
      <c r="G4470">
        <v>70.5</v>
      </c>
      <c r="H4470">
        <v>1.2512201615050138E-2</v>
      </c>
      <c r="I4470">
        <v>95.7</v>
      </c>
      <c r="J4470">
        <v>1.6984648149791465E-2</v>
      </c>
      <c r="K4470">
        <v>80.884999999999991</v>
      </c>
      <c r="L4470">
        <v>1.4355311030260004E-2</v>
      </c>
      <c r="M4470" s="41">
        <v>6.811928004026413E-2</v>
      </c>
      <c r="N4470" s="41">
        <v>1.2089676109728304E-5</v>
      </c>
    </row>
    <row r="4471" spans="1:14" x14ac:dyDescent="0.25">
      <c r="A4471">
        <v>7820120</v>
      </c>
      <c r="B4471" t="s">
        <v>28</v>
      </c>
      <c r="C4471" t="s">
        <v>5</v>
      </c>
      <c r="D4471" t="s">
        <v>1672</v>
      </c>
      <c r="E4471" t="s">
        <v>1673</v>
      </c>
      <c r="F4471">
        <v>8.8739018546454877E-5</v>
      </c>
      <c r="G4471">
        <v>50.1</v>
      </c>
      <c r="H4471">
        <v>4.4458248291773892E-3</v>
      </c>
      <c r="I4471">
        <v>65.900000000000006</v>
      </c>
      <c r="J4471">
        <v>5.8479013222113773E-3</v>
      </c>
      <c r="K4471">
        <v>60.314999999999998</v>
      </c>
      <c r="L4471">
        <v>5.3522939036294258E-3</v>
      </c>
      <c r="M4471" s="41">
        <v>-0.17786914110183716</v>
      </c>
      <c r="N4471" s="41">
        <v>-1.5783933011077927E-5</v>
      </c>
    </row>
    <row r="4472" spans="1:14" x14ac:dyDescent="0.25">
      <c r="A4472">
        <v>7820120</v>
      </c>
      <c r="B4472" t="s">
        <v>28</v>
      </c>
      <c r="C4472" t="s">
        <v>5</v>
      </c>
      <c r="D4472" t="s">
        <v>893</v>
      </c>
      <c r="E4472" t="s">
        <v>1674</v>
      </c>
      <c r="F4472">
        <v>6.2117312982518417E-4</v>
      </c>
      <c r="G4472">
        <v>47.1</v>
      </c>
      <c r="H4472">
        <v>2.9257254414766176E-2</v>
      </c>
      <c r="I4472">
        <v>74.3</v>
      </c>
      <c r="J4472">
        <v>4.6153163546011185E-2</v>
      </c>
      <c r="K4472">
        <v>68.835000000000008</v>
      </c>
      <c r="L4472">
        <v>4.2758452391516558E-2</v>
      </c>
      <c r="M4472" s="41">
        <v>-4.2910948395729065E-2</v>
      </c>
      <c r="N4472" s="41">
        <v>-2.665512811874199E-5</v>
      </c>
    </row>
    <row r="4473" spans="1:14" x14ac:dyDescent="0.25">
      <c r="A4473">
        <v>7820120</v>
      </c>
      <c r="B4473" t="s">
        <v>28</v>
      </c>
      <c r="C4473" t="s">
        <v>5</v>
      </c>
      <c r="D4473" t="s">
        <v>896</v>
      </c>
      <c r="E4473" t="s">
        <v>1675</v>
      </c>
      <c r="F4473">
        <v>5.3243411127872921E-4</v>
      </c>
      <c r="G4473">
        <v>52.5</v>
      </c>
      <c r="H4473">
        <v>2.7952790842133285E-2</v>
      </c>
      <c r="I4473">
        <v>88.7</v>
      </c>
      <c r="J4473">
        <v>4.7226905670423286E-2</v>
      </c>
      <c r="K4473">
        <v>68.010000000000005</v>
      </c>
      <c r="L4473">
        <v>3.6210843908066379E-2</v>
      </c>
      <c r="M4473" s="41">
        <v>4.5556765049695969E-2</v>
      </c>
      <c r="N4473" s="41">
        <v>2.4255975711968744E-5</v>
      </c>
    </row>
    <row r="4474" spans="1:14" x14ac:dyDescent="0.25">
      <c r="A4474">
        <v>7820120</v>
      </c>
      <c r="B4474" t="s">
        <v>28</v>
      </c>
      <c r="C4474" t="s">
        <v>5</v>
      </c>
      <c r="D4474" t="s">
        <v>1811</v>
      </c>
      <c r="E4474" t="s">
        <v>2068</v>
      </c>
      <c r="F4474">
        <v>2.6621705563936461E-4</v>
      </c>
      <c r="G4474">
        <v>66.599999999999994</v>
      </c>
      <c r="H4474">
        <v>1.7730055905581681E-2</v>
      </c>
      <c r="I4474">
        <v>51</v>
      </c>
      <c r="J4474">
        <v>1.3577069837607595E-2</v>
      </c>
      <c r="K4474">
        <v>63.019999999999989</v>
      </c>
      <c r="L4474">
        <v>1.6776998846392756E-2</v>
      </c>
      <c r="M4474" s="41">
        <v>-0.2587226927280426</v>
      </c>
      <c r="N4474" s="41">
        <v>-6.8876393485147551E-5</v>
      </c>
    </row>
    <row r="4475" spans="1:14" x14ac:dyDescent="0.25">
      <c r="A4475">
        <v>7820120</v>
      </c>
      <c r="B4475" t="s">
        <v>28</v>
      </c>
      <c r="C4475" t="s">
        <v>5</v>
      </c>
      <c r="D4475" t="s">
        <v>1351</v>
      </c>
      <c r="E4475" t="s">
        <v>1676</v>
      </c>
      <c r="F4475">
        <v>2.6621705563936461E-4</v>
      </c>
      <c r="G4475">
        <v>53.4</v>
      </c>
      <c r="H4475">
        <v>1.421599077114207E-2</v>
      </c>
      <c r="I4475">
        <v>86.1</v>
      </c>
      <c r="J4475">
        <v>2.292128849054929E-2</v>
      </c>
      <c r="K4475">
        <v>74.569999999999993</v>
      </c>
      <c r="L4475">
        <v>1.9851805839027417E-2</v>
      </c>
      <c r="M4475" s="41">
        <v>0.10045868158340454</v>
      </c>
      <c r="N4475" s="41">
        <v>2.674381442454642E-5</v>
      </c>
    </row>
    <row r="4476" spans="1:14" x14ac:dyDescent="0.25">
      <c r="A4476">
        <v>7820120</v>
      </c>
      <c r="B4476" t="s">
        <v>28</v>
      </c>
      <c r="C4476" t="s">
        <v>5</v>
      </c>
      <c r="D4476" t="s">
        <v>898</v>
      </c>
      <c r="E4476" t="s">
        <v>1677</v>
      </c>
      <c r="F4476">
        <v>4.4369509273227436E-4</v>
      </c>
      <c r="G4476">
        <v>59.6</v>
      </c>
      <c r="H4476">
        <v>2.6444227526843552E-2</v>
      </c>
      <c r="I4476">
        <v>97.2</v>
      </c>
      <c r="J4476">
        <v>4.3127163013577066E-2</v>
      </c>
      <c r="K4476">
        <v>79.344999999999999</v>
      </c>
      <c r="L4476">
        <v>3.5204987132842307E-2</v>
      </c>
      <c r="M4476" s="41">
        <v>0.24228127300739288</v>
      </c>
      <c r="N4476" s="41">
        <v>1.0749901189430867E-4</v>
      </c>
    </row>
    <row r="4477" spans="1:14" x14ac:dyDescent="0.25">
      <c r="A4477">
        <v>7820120</v>
      </c>
      <c r="B4477" t="s">
        <v>28</v>
      </c>
      <c r="C4477" t="s">
        <v>5</v>
      </c>
      <c r="D4477" t="s">
        <v>898</v>
      </c>
      <c r="E4477" t="s">
        <v>1678</v>
      </c>
      <c r="F4477">
        <v>4.4369509273227436E-4</v>
      </c>
      <c r="G4477">
        <v>61.4</v>
      </c>
      <c r="H4477">
        <v>2.7242878693761644E-2</v>
      </c>
      <c r="I4477">
        <v>98.2</v>
      </c>
      <c r="J4477">
        <v>4.357085810630934E-2</v>
      </c>
      <c r="K4477">
        <v>77.094999999999999</v>
      </c>
      <c r="L4477">
        <v>3.4206673174194693E-2</v>
      </c>
      <c r="M4477" s="41">
        <v>-2.649814635515213E-2</v>
      </c>
      <c r="N4477" s="41">
        <v>-1.1757097504282601E-5</v>
      </c>
    </row>
    <row r="4478" spans="1:14" x14ac:dyDescent="0.25">
      <c r="A4478">
        <v>7820120</v>
      </c>
      <c r="B4478" t="s">
        <v>28</v>
      </c>
      <c r="C4478" t="s">
        <v>5</v>
      </c>
      <c r="D4478" t="s">
        <v>898</v>
      </c>
      <c r="E4478" t="s">
        <v>1679</v>
      </c>
      <c r="F4478">
        <v>2.6621705563936461E-4</v>
      </c>
      <c r="G4478">
        <v>58.4</v>
      </c>
      <c r="H4478">
        <v>1.5547076049338892E-2</v>
      </c>
      <c r="I4478">
        <v>77.900000000000006</v>
      </c>
      <c r="J4478">
        <v>2.0738308634306504E-2</v>
      </c>
      <c r="K4478">
        <v>72.510000000000005</v>
      </c>
      <c r="L4478">
        <v>1.9303398704410328E-2</v>
      </c>
      <c r="M4478" s="41">
        <v>-6.1162672936916351E-2</v>
      </c>
      <c r="N4478" s="41">
        <v>-1.6282546704299322E-5</v>
      </c>
    </row>
    <row r="4479" spans="1:14" x14ac:dyDescent="0.25">
      <c r="A4479">
        <v>7820120</v>
      </c>
      <c r="B4479" t="s">
        <v>28</v>
      </c>
      <c r="C4479" t="s">
        <v>5</v>
      </c>
      <c r="D4479" t="s">
        <v>900</v>
      </c>
      <c r="E4479" t="s">
        <v>2069</v>
      </c>
      <c r="F4479">
        <v>7.9865116691809387E-4</v>
      </c>
      <c r="G4479">
        <v>29.1</v>
      </c>
      <c r="H4479">
        <v>2.3240748957316534E-2</v>
      </c>
      <c r="I4479">
        <v>90.8</v>
      </c>
      <c r="J4479">
        <v>7.2517525956162926E-2</v>
      </c>
      <c r="K4479">
        <v>57.940000000000005</v>
      </c>
      <c r="L4479">
        <v>4.6273848611234361E-2</v>
      </c>
      <c r="M4479" s="41">
        <v>0.13429057598114014</v>
      </c>
      <c r="N4479" s="41">
        <v>1.0725132521344052E-4</v>
      </c>
    </row>
    <row r="4480" spans="1:14" x14ac:dyDescent="0.25">
      <c r="A4480">
        <v>7820120</v>
      </c>
      <c r="B4480" t="s">
        <v>28</v>
      </c>
      <c r="C4480" t="s">
        <v>5</v>
      </c>
      <c r="D4480" t="s">
        <v>109</v>
      </c>
      <c r="E4480" t="s">
        <v>1680</v>
      </c>
      <c r="F4480">
        <v>3.5495607418581951E-4</v>
      </c>
      <c r="G4480">
        <v>28.8</v>
      </c>
      <c r="H4480">
        <v>1.0222734936551603E-2</v>
      </c>
      <c r="I4480">
        <v>86.9</v>
      </c>
      <c r="J4480">
        <v>3.0845682846747716E-2</v>
      </c>
      <c r="K4480">
        <v>61.8</v>
      </c>
      <c r="L4480">
        <v>2.1936285384683646E-2</v>
      </c>
      <c r="M4480" s="41">
        <v>-3.5828389227390289E-2</v>
      </c>
      <c r="N4480" s="41">
        <v>-1.2717504384555964E-5</v>
      </c>
    </row>
    <row r="4481" spans="1:14" x14ac:dyDescent="0.25">
      <c r="A4481">
        <v>7820120</v>
      </c>
      <c r="B4481" t="s">
        <v>28</v>
      </c>
      <c r="C4481" t="s">
        <v>5</v>
      </c>
      <c r="D4481" t="s">
        <v>1358</v>
      </c>
      <c r="E4481" t="s">
        <v>1681</v>
      </c>
      <c r="F4481">
        <v>2.6621705563936461E-4</v>
      </c>
      <c r="G4481">
        <v>78.400000000000006</v>
      </c>
      <c r="H4481">
        <v>2.0871417162126187E-2</v>
      </c>
      <c r="I4481">
        <v>100</v>
      </c>
      <c r="J4481">
        <v>2.6621705563936459E-2</v>
      </c>
      <c r="K4481">
        <v>85.33</v>
      </c>
      <c r="L4481">
        <v>2.271630135770698E-2</v>
      </c>
      <c r="M4481" s="41">
        <v>0.127904012799263</v>
      </c>
      <c r="N4481" s="41">
        <v>3.4050229691879402E-5</v>
      </c>
    </row>
    <row r="4482" spans="1:14" x14ac:dyDescent="0.25">
      <c r="A4482">
        <v>7820120</v>
      </c>
      <c r="B4482" t="s">
        <v>28</v>
      </c>
      <c r="C4482" t="s">
        <v>5</v>
      </c>
      <c r="D4482" t="s">
        <v>111</v>
      </c>
      <c r="E4482" t="s">
        <v>1682</v>
      </c>
      <c r="F4482">
        <v>4.4369509273227436E-4</v>
      </c>
      <c r="G4482">
        <v>56.1</v>
      </c>
      <c r="H4482">
        <v>2.4891294702280593E-2</v>
      </c>
      <c r="I4482">
        <v>80.2</v>
      </c>
      <c r="J4482">
        <v>3.5584346437128406E-2</v>
      </c>
      <c r="K4482">
        <v>71.635000000000005</v>
      </c>
      <c r="L4482">
        <v>3.1784097967876478E-2</v>
      </c>
      <c r="M4482" s="41">
        <v>-0.13493826985359192</v>
      </c>
      <c r="N4482" s="41">
        <v>-5.9871448155822128E-5</v>
      </c>
    </row>
    <row r="4483" spans="1:14" x14ac:dyDescent="0.25">
      <c r="A4483">
        <v>7820120</v>
      </c>
      <c r="B4483" t="s">
        <v>28</v>
      </c>
      <c r="C4483" t="s">
        <v>5</v>
      </c>
      <c r="D4483" t="s">
        <v>903</v>
      </c>
      <c r="E4483" t="s">
        <v>1683</v>
      </c>
      <c r="F4483">
        <v>1.1536072411039134E-3</v>
      </c>
      <c r="G4483">
        <v>55.8</v>
      </c>
      <c r="H4483">
        <v>6.4371284053598363E-2</v>
      </c>
      <c r="I4483">
        <v>96.6</v>
      </c>
      <c r="J4483">
        <v>0.11143845949063802</v>
      </c>
      <c r="K4483">
        <v>76.67</v>
      </c>
      <c r="L4483">
        <v>8.8447067175437044E-2</v>
      </c>
      <c r="M4483" s="41">
        <v>0.15313345193862915</v>
      </c>
      <c r="N4483" s="41">
        <v>1.7665585901164069E-4</v>
      </c>
    </row>
    <row r="4484" spans="1:14" x14ac:dyDescent="0.25">
      <c r="A4484">
        <v>7820120</v>
      </c>
      <c r="B4484" t="s">
        <v>28</v>
      </c>
      <c r="C4484" t="s">
        <v>5</v>
      </c>
      <c r="D4484" t="s">
        <v>1366</v>
      </c>
      <c r="E4484" t="s">
        <v>2070</v>
      </c>
      <c r="F4484">
        <v>3.5495607418581951E-4</v>
      </c>
      <c r="G4484">
        <v>62.7</v>
      </c>
      <c r="H4484">
        <v>2.2255745851450886E-2</v>
      </c>
      <c r="I4484">
        <v>57.8</v>
      </c>
      <c r="J4484">
        <v>2.0516461087940367E-2</v>
      </c>
      <c r="K4484">
        <v>67.464999999999989</v>
      </c>
      <c r="L4484">
        <v>2.394711154494631E-2</v>
      </c>
      <c r="M4484" s="41">
        <v>-0.13140115141868591</v>
      </c>
      <c r="N4484" s="41">
        <v>-4.6641636851073182E-5</v>
      </c>
    </row>
    <row r="4485" spans="1:14" x14ac:dyDescent="0.25">
      <c r="A4485">
        <v>7820120</v>
      </c>
      <c r="B4485" t="s">
        <v>28</v>
      </c>
      <c r="C4485" t="s">
        <v>5</v>
      </c>
      <c r="D4485" t="s">
        <v>906</v>
      </c>
      <c r="E4485" t="s">
        <v>1684</v>
      </c>
      <c r="F4485">
        <v>2.6621705563936461E-4</v>
      </c>
      <c r="G4485">
        <v>59.2</v>
      </c>
      <c r="H4485">
        <v>1.5760049693850385E-2</v>
      </c>
      <c r="I4485" t="s">
        <v>8</v>
      </c>
      <c r="J4485" t="s">
        <v>99</v>
      </c>
      <c r="K4485" t="s">
        <v>9</v>
      </c>
      <c r="L4485" t="s">
        <v>99</v>
      </c>
      <c r="M4485" s="41">
        <v>-0.22418823838233948</v>
      </c>
      <c r="N4485" s="41">
        <v>-5.9682732731122402E-5</v>
      </c>
    </row>
    <row r="4486" spans="1:14" x14ac:dyDescent="0.25">
      <c r="A4486">
        <v>7820120</v>
      </c>
      <c r="B4486" t="s">
        <v>28</v>
      </c>
      <c r="C4486" t="s">
        <v>5</v>
      </c>
      <c r="D4486" t="s">
        <v>906</v>
      </c>
      <c r="E4486" t="s">
        <v>1685</v>
      </c>
      <c r="F4486">
        <v>6.2117312982518417E-4</v>
      </c>
      <c r="G4486">
        <v>53.2</v>
      </c>
      <c r="H4486">
        <v>3.3046410506699798E-2</v>
      </c>
      <c r="I4486">
        <v>78.599999999999994</v>
      </c>
      <c r="J4486">
        <v>4.8824208004259476E-2</v>
      </c>
      <c r="K4486">
        <v>68.92</v>
      </c>
      <c r="L4486">
        <v>4.2811252107551691E-2</v>
      </c>
      <c r="M4486" s="41">
        <v>-7.6729677617549896E-2</v>
      </c>
      <c r="N4486" s="41">
        <v>-4.7662413996170846E-5</v>
      </c>
    </row>
    <row r="4487" spans="1:14" x14ac:dyDescent="0.25">
      <c r="A4487">
        <v>7820120</v>
      </c>
      <c r="B4487" t="s">
        <v>28</v>
      </c>
      <c r="C4487" t="s">
        <v>5</v>
      </c>
      <c r="D4487" t="s">
        <v>489</v>
      </c>
      <c r="E4487" t="s">
        <v>1686</v>
      </c>
      <c r="F4487">
        <v>9.7612920401100368E-4</v>
      </c>
      <c r="G4487">
        <v>73.400000000000006</v>
      </c>
      <c r="H4487">
        <v>7.164788357440767E-2</v>
      </c>
      <c r="I4487">
        <v>98.9</v>
      </c>
      <c r="J4487">
        <v>9.6539178276688273E-2</v>
      </c>
      <c r="K4487">
        <v>80.094999999999999</v>
      </c>
      <c r="L4487">
        <v>7.8183068595261335E-2</v>
      </c>
      <c r="M4487" s="41">
        <v>8.6792521178722382E-2</v>
      </c>
      <c r="N4487" s="41">
        <v>8.4720714612294458E-5</v>
      </c>
    </row>
    <row r="4488" spans="1:14" x14ac:dyDescent="0.25">
      <c r="A4488">
        <v>7820120</v>
      </c>
      <c r="B4488" t="s">
        <v>28</v>
      </c>
      <c r="C4488" t="s">
        <v>5</v>
      </c>
      <c r="D4488" t="s">
        <v>489</v>
      </c>
      <c r="E4488" t="s">
        <v>1687</v>
      </c>
      <c r="F4488">
        <v>1.1536072411039134E-3</v>
      </c>
      <c r="G4488">
        <v>58</v>
      </c>
      <c r="H4488">
        <v>6.6909219984026977E-2</v>
      </c>
      <c r="I4488">
        <v>87.1</v>
      </c>
      <c r="J4488">
        <v>0.10047919070015085</v>
      </c>
      <c r="K4488">
        <v>75.405000000000001</v>
      </c>
      <c r="L4488">
        <v>8.6987754015440594E-2</v>
      </c>
      <c r="M4488" s="41">
        <v>9.2386290431022644E-2</v>
      </c>
      <c r="N4488" s="41">
        <v>1.065774936199569E-4</v>
      </c>
    </row>
    <row r="4489" spans="1:14" x14ac:dyDescent="0.25">
      <c r="A4489">
        <v>7820120</v>
      </c>
      <c r="B4489" t="s">
        <v>28</v>
      </c>
      <c r="C4489" t="s">
        <v>5</v>
      </c>
      <c r="D4489" t="s">
        <v>489</v>
      </c>
      <c r="E4489" t="s">
        <v>1688</v>
      </c>
      <c r="F4489">
        <v>1.1536072411039134E-3</v>
      </c>
      <c r="G4489">
        <v>69.3</v>
      </c>
      <c r="H4489">
        <v>7.9944981808501195E-2</v>
      </c>
      <c r="I4489">
        <v>67.7</v>
      </c>
      <c r="J4489">
        <v>7.8099210222734944E-2</v>
      </c>
      <c r="K4489">
        <v>70.215000000000003</v>
      </c>
      <c r="L4489">
        <v>8.1000532434111289E-2</v>
      </c>
      <c r="M4489" s="41">
        <v>2.5222638621926308E-2</v>
      </c>
      <c r="N4489" s="41">
        <v>2.909701855400142E-5</v>
      </c>
    </row>
    <row r="4490" spans="1:14" x14ac:dyDescent="0.25">
      <c r="A4490">
        <v>7820120</v>
      </c>
      <c r="B4490" t="s">
        <v>28</v>
      </c>
      <c r="C4490" t="s">
        <v>5</v>
      </c>
      <c r="D4490" t="s">
        <v>911</v>
      </c>
      <c r="E4490" t="s">
        <v>1689</v>
      </c>
      <c r="F4490">
        <v>5.3243411127872921E-4</v>
      </c>
      <c r="G4490">
        <v>76.099999999999994</v>
      </c>
      <c r="H4490">
        <v>4.0518235868311291E-2</v>
      </c>
      <c r="I4490">
        <v>100</v>
      </c>
      <c r="J4490">
        <v>5.3243411127872918E-2</v>
      </c>
      <c r="K4490">
        <v>83.300000000000011</v>
      </c>
      <c r="L4490">
        <v>4.435176146951815E-2</v>
      </c>
      <c r="M4490" s="41">
        <v>0.24687623977661133</v>
      </c>
      <c r="N4490" s="41">
        <v>1.3144533132129451E-4</v>
      </c>
    </row>
    <row r="4491" spans="1:14" x14ac:dyDescent="0.25">
      <c r="A4491">
        <v>7820120</v>
      </c>
      <c r="B4491" t="s">
        <v>28</v>
      </c>
      <c r="C4491" t="s">
        <v>5</v>
      </c>
      <c r="D4491" t="s">
        <v>913</v>
      </c>
      <c r="E4491" t="s">
        <v>1690</v>
      </c>
      <c r="F4491">
        <v>3.5495607418581951E-4</v>
      </c>
      <c r="G4491">
        <v>43.3</v>
      </c>
      <c r="H4491">
        <v>1.5369598012245984E-2</v>
      </c>
      <c r="I4491">
        <v>19.100000000000001</v>
      </c>
      <c r="J4491">
        <v>6.7796610169491532E-3</v>
      </c>
      <c r="K4491">
        <v>44.459999999999994</v>
      </c>
      <c r="L4491">
        <v>1.5781347058301535E-2</v>
      </c>
      <c r="M4491" s="41">
        <v>-0.1229557991027832</v>
      </c>
      <c r="N4491" s="41">
        <v>-4.3643907747904237E-5</v>
      </c>
    </row>
    <row r="4492" spans="1:14" x14ac:dyDescent="0.25">
      <c r="A4492">
        <v>7820120</v>
      </c>
      <c r="B4492" t="s">
        <v>28</v>
      </c>
      <c r="C4492" t="s">
        <v>5</v>
      </c>
      <c r="D4492" t="s">
        <v>1383</v>
      </c>
      <c r="E4492" t="s">
        <v>1691</v>
      </c>
      <c r="F4492">
        <v>5.3243411127872921E-4</v>
      </c>
      <c r="G4492">
        <v>42.4</v>
      </c>
      <c r="H4492">
        <v>2.2575206318218119E-2</v>
      </c>
      <c r="I4492">
        <v>77.599999999999994</v>
      </c>
      <c r="J4492">
        <v>4.1316887035229385E-2</v>
      </c>
      <c r="K4492">
        <v>61.28</v>
      </c>
      <c r="L4492">
        <v>3.2627562339160525E-2</v>
      </c>
      <c r="M4492" s="41">
        <v>-2.279464527964592E-2</v>
      </c>
      <c r="N4492" s="41">
        <v>-1.2136646701382155E-5</v>
      </c>
    </row>
    <row r="4493" spans="1:14" x14ac:dyDescent="0.25">
      <c r="A4493">
        <v>7820120</v>
      </c>
      <c r="B4493" t="s">
        <v>28</v>
      </c>
      <c r="C4493" t="s">
        <v>5</v>
      </c>
      <c r="D4493" t="s">
        <v>915</v>
      </c>
      <c r="E4493" t="s">
        <v>1692</v>
      </c>
      <c r="F4493">
        <v>1.8635193894755524E-3</v>
      </c>
      <c r="G4493">
        <v>65.5</v>
      </c>
      <c r="H4493">
        <v>0.12206052001064868</v>
      </c>
      <c r="I4493">
        <v>66.599999999999994</v>
      </c>
      <c r="J4493">
        <v>0.12411039133907178</v>
      </c>
      <c r="K4493">
        <v>72.724999999999994</v>
      </c>
      <c r="L4493">
        <v>0.13552444759960955</v>
      </c>
      <c r="M4493" s="41">
        <v>3.8155499845743179E-2</v>
      </c>
      <c r="N4493" s="41">
        <v>7.1103513777673861E-5</v>
      </c>
    </row>
    <row r="4494" spans="1:14" x14ac:dyDescent="0.25">
      <c r="A4494">
        <v>7820120</v>
      </c>
      <c r="B4494" t="s">
        <v>28</v>
      </c>
      <c r="C4494" t="s">
        <v>5</v>
      </c>
      <c r="D4494" t="s">
        <v>1693</v>
      </c>
      <c r="E4494" t="s">
        <v>1694</v>
      </c>
      <c r="F4494">
        <v>8.8739018546454877E-5</v>
      </c>
      <c r="G4494">
        <v>53</v>
      </c>
      <c r="H4494">
        <v>4.7031679829621087E-3</v>
      </c>
      <c r="I4494">
        <v>70</v>
      </c>
      <c r="J4494">
        <v>6.2117312982518415E-3</v>
      </c>
      <c r="K4494">
        <v>68.17</v>
      </c>
      <c r="L4494">
        <v>6.049338894311829E-3</v>
      </c>
      <c r="M4494" s="41">
        <v>1.2910605408251286E-2</v>
      </c>
      <c r="N4494" s="41">
        <v>1.1456744527687715E-6</v>
      </c>
    </row>
    <row r="4495" spans="1:14" x14ac:dyDescent="0.25">
      <c r="A4495">
        <v>7820120</v>
      </c>
      <c r="B4495" t="s">
        <v>28</v>
      </c>
      <c r="C4495" t="s">
        <v>5</v>
      </c>
      <c r="D4495" t="s">
        <v>917</v>
      </c>
      <c r="E4495" t="s">
        <v>1697</v>
      </c>
      <c r="F4495">
        <v>7.9865116691809387E-4</v>
      </c>
      <c r="G4495">
        <v>70.7</v>
      </c>
      <c r="H4495">
        <v>5.6464637501109236E-2</v>
      </c>
      <c r="I4495">
        <v>63.4</v>
      </c>
      <c r="J4495">
        <v>5.0634483982607149E-2</v>
      </c>
      <c r="K4495">
        <v>69.85499999999999</v>
      </c>
      <c r="L4495">
        <v>5.5789777265063442E-2</v>
      </c>
      <c r="M4495" s="41">
        <v>-6.5905019640922546E-2</v>
      </c>
      <c r="N4495" s="41">
        <v>-5.2635120841982688E-5</v>
      </c>
    </row>
    <row r="4496" spans="1:14" x14ac:dyDescent="0.25">
      <c r="A4496">
        <v>7820120</v>
      </c>
      <c r="B4496" t="s">
        <v>28</v>
      </c>
      <c r="C4496" t="s">
        <v>5</v>
      </c>
      <c r="D4496" t="s">
        <v>919</v>
      </c>
      <c r="E4496" t="s">
        <v>1698</v>
      </c>
      <c r="F4496">
        <v>5.3243411127872921E-4</v>
      </c>
      <c r="G4496">
        <v>63.3</v>
      </c>
      <c r="H4496">
        <v>3.3703079243943557E-2</v>
      </c>
      <c r="I4496">
        <v>60.2</v>
      </c>
      <c r="J4496">
        <v>3.2052533498979498E-2</v>
      </c>
      <c r="K4496">
        <v>66.444999999999993</v>
      </c>
      <c r="L4496">
        <v>3.5377584523915158E-2</v>
      </c>
      <c r="M4496" s="41">
        <v>-0.19005613029003143</v>
      </c>
      <c r="N4496" s="41">
        <v>-1.0119236682404726E-4</v>
      </c>
    </row>
    <row r="4497" spans="1:14" x14ac:dyDescent="0.25">
      <c r="A4497">
        <v>7820120</v>
      </c>
      <c r="B4497" t="s">
        <v>28</v>
      </c>
      <c r="C4497" t="s">
        <v>5</v>
      </c>
      <c r="D4497" t="s">
        <v>919</v>
      </c>
      <c r="E4497" t="s">
        <v>1699</v>
      </c>
      <c r="F4497">
        <v>4.4369509273227436E-4</v>
      </c>
      <c r="G4497">
        <v>73.5</v>
      </c>
      <c r="H4497">
        <v>3.2611589315822163E-2</v>
      </c>
      <c r="I4497">
        <v>62.4</v>
      </c>
      <c r="J4497">
        <v>2.7686573786493921E-2</v>
      </c>
      <c r="K4497">
        <v>73.664999999999992</v>
      </c>
      <c r="L4497">
        <v>3.2684799006122985E-2</v>
      </c>
      <c r="M4497" s="41">
        <v>-0.12238844484090805</v>
      </c>
      <c r="N4497" s="41">
        <v>-5.4303152383045545E-5</v>
      </c>
    </row>
    <row r="4498" spans="1:14" x14ac:dyDescent="0.25">
      <c r="A4498">
        <v>7820120</v>
      </c>
      <c r="B4498" t="s">
        <v>28</v>
      </c>
      <c r="C4498" t="s">
        <v>5</v>
      </c>
      <c r="D4498" t="s">
        <v>919</v>
      </c>
      <c r="E4498" t="s">
        <v>1700</v>
      </c>
      <c r="F4498">
        <v>3.5495607418581951E-4</v>
      </c>
      <c r="G4498">
        <v>57.9</v>
      </c>
      <c r="H4498">
        <v>2.0551956695358951E-2</v>
      </c>
      <c r="I4498">
        <v>75.5</v>
      </c>
      <c r="J4498">
        <v>2.6799183601029373E-2</v>
      </c>
      <c r="K4498">
        <v>68.435000000000002</v>
      </c>
      <c r="L4498">
        <v>2.4291418936906558E-2</v>
      </c>
      <c r="M4498" s="41">
        <v>-4.4364824891090393E-2</v>
      </c>
      <c r="N4498" s="41">
        <v>-1.5747564075282774E-5</v>
      </c>
    </row>
    <row r="4499" spans="1:14" x14ac:dyDescent="0.25">
      <c r="A4499">
        <v>7820120</v>
      </c>
      <c r="B4499" t="s">
        <v>28</v>
      </c>
      <c r="C4499" t="s">
        <v>5</v>
      </c>
      <c r="D4499" t="s">
        <v>1701</v>
      </c>
      <c r="E4499" t="s">
        <v>1702</v>
      </c>
      <c r="F4499">
        <v>1.7747803709290975E-4</v>
      </c>
      <c r="G4499">
        <v>67.8</v>
      </c>
      <c r="H4499">
        <v>1.2033010914899282E-2</v>
      </c>
      <c r="I4499">
        <v>65.900000000000006</v>
      </c>
      <c r="J4499">
        <v>1.1695802644422755E-2</v>
      </c>
      <c r="K4499">
        <v>71.92</v>
      </c>
      <c r="L4499">
        <v>1.2764220427722069E-2</v>
      </c>
      <c r="M4499" s="41">
        <v>9.9507525563240051E-2</v>
      </c>
      <c r="N4499" s="41">
        <v>1.7660400312936385E-5</v>
      </c>
    </row>
    <row r="4500" spans="1:14" x14ac:dyDescent="0.25">
      <c r="A4500">
        <v>7820120</v>
      </c>
      <c r="B4500" t="s">
        <v>28</v>
      </c>
      <c r="C4500" t="s">
        <v>5</v>
      </c>
      <c r="D4500" t="s">
        <v>1703</v>
      </c>
      <c r="E4500" t="s">
        <v>1704</v>
      </c>
      <c r="F4500">
        <v>3.5495607418581951E-4</v>
      </c>
      <c r="G4500">
        <v>58</v>
      </c>
      <c r="H4500">
        <v>2.0587452302777531E-2</v>
      </c>
      <c r="I4500">
        <v>100</v>
      </c>
      <c r="J4500">
        <v>3.5495607418581952E-2</v>
      </c>
      <c r="K4500">
        <v>72.614999999999995</v>
      </c>
      <c r="L4500">
        <v>2.5775135327003283E-2</v>
      </c>
      <c r="M4500" s="41">
        <v>0.1245887279510498</v>
      </c>
      <c r="N4500" s="41">
        <v>4.4223525761309719E-5</v>
      </c>
    </row>
    <row r="4501" spans="1:14" x14ac:dyDescent="0.25">
      <c r="A4501">
        <v>7820120</v>
      </c>
      <c r="B4501" t="s">
        <v>28</v>
      </c>
      <c r="C4501" t="s">
        <v>5</v>
      </c>
      <c r="D4501" t="s">
        <v>114</v>
      </c>
      <c r="E4501" t="s">
        <v>132</v>
      </c>
      <c r="F4501">
        <v>4.4369509273227436E-4</v>
      </c>
      <c r="G4501">
        <v>32.700000000000003</v>
      </c>
      <c r="H4501">
        <v>1.4508829532345374E-2</v>
      </c>
      <c r="I4501">
        <v>69.3</v>
      </c>
      <c r="J4501">
        <v>3.0748069926346613E-2</v>
      </c>
      <c r="K4501">
        <v>62.454999999999998</v>
      </c>
      <c r="L4501">
        <v>2.7710977016594196E-2</v>
      </c>
      <c r="M4501" s="41">
        <v>-0.26687324047088623</v>
      </c>
      <c r="N4501" s="41">
        <v>-1.1841034717849242E-4</v>
      </c>
    </row>
    <row r="4502" spans="1:14" x14ac:dyDescent="0.25">
      <c r="A4502">
        <v>7820120</v>
      </c>
      <c r="B4502" t="s">
        <v>28</v>
      </c>
      <c r="C4502" t="s">
        <v>5</v>
      </c>
      <c r="D4502" t="s">
        <v>381</v>
      </c>
      <c r="E4502" t="s">
        <v>394</v>
      </c>
      <c r="F4502">
        <v>5.3243411127872921E-4</v>
      </c>
      <c r="G4502">
        <v>65.2</v>
      </c>
      <c r="H4502">
        <v>3.4714704055373143E-2</v>
      </c>
      <c r="I4502">
        <v>99.6</v>
      </c>
      <c r="J4502">
        <v>5.3030437483361427E-2</v>
      </c>
      <c r="K4502">
        <v>84.639999999999986</v>
      </c>
      <c r="L4502">
        <v>4.5065223178631632E-2</v>
      </c>
      <c r="M4502" s="41">
        <v>8.511468768119812E-2</v>
      </c>
      <c r="N4502" s="41">
        <v>4.5317963092305321E-5</v>
      </c>
    </row>
    <row r="4503" spans="1:14" s="8" customFormat="1" x14ac:dyDescent="0.25">
      <c r="A4503" s="8">
        <v>7820120</v>
      </c>
      <c r="B4503" s="8" t="s">
        <v>28</v>
      </c>
      <c r="C4503" s="8" t="s">
        <v>5</v>
      </c>
      <c r="D4503" s="8" t="s">
        <v>2324</v>
      </c>
      <c r="F4503" s="8">
        <v>0.28884550536871079</v>
      </c>
      <c r="H4503" s="8">
        <v>15.935380246694473</v>
      </c>
      <c r="J4503" s="8">
        <v>22.009335344751086</v>
      </c>
      <c r="L4503" s="8">
        <v>19.429368178187953</v>
      </c>
      <c r="M4503" s="41"/>
      <c r="N4503" s="43">
        <v>2.172741792436227E-3</v>
      </c>
    </row>
    <row r="4504" spans="1:14" x14ac:dyDescent="0.25">
      <c r="A4504">
        <v>7820120</v>
      </c>
      <c r="B4504" t="s">
        <v>28</v>
      </c>
      <c r="C4504" t="s">
        <v>6</v>
      </c>
      <c r="D4504" t="s">
        <v>674</v>
      </c>
      <c r="E4504" t="s">
        <v>675</v>
      </c>
      <c r="F4504">
        <v>1.7747803709290975E-4</v>
      </c>
      <c r="G4504">
        <v>60.8</v>
      </c>
      <c r="H4504">
        <v>1.0790664655248913E-2</v>
      </c>
      <c r="I4504">
        <v>76.3</v>
      </c>
      <c r="J4504">
        <v>1.3541574230189014E-2</v>
      </c>
      <c r="K4504">
        <v>74.759999999999991</v>
      </c>
      <c r="L4504">
        <v>1.3268258053065932E-2</v>
      </c>
      <c r="M4504" s="41">
        <v>-6.0485862195491791E-3</v>
      </c>
      <c r="N4504" s="41">
        <v>-1.073491209432812E-6</v>
      </c>
    </row>
    <row r="4505" spans="1:14" x14ac:dyDescent="0.25">
      <c r="A4505">
        <v>7820120</v>
      </c>
      <c r="B4505" t="s">
        <v>28</v>
      </c>
      <c r="C4505" t="s">
        <v>6</v>
      </c>
      <c r="D4505" t="s">
        <v>151</v>
      </c>
      <c r="E4505" t="s">
        <v>215</v>
      </c>
      <c r="F4505">
        <v>8.8739018546454877E-5</v>
      </c>
      <c r="G4505">
        <v>37.6</v>
      </c>
      <c r="H4505">
        <v>3.3365870973467034E-3</v>
      </c>
      <c r="I4505">
        <v>95.9</v>
      </c>
      <c r="J4505">
        <v>8.5100718786050231E-3</v>
      </c>
      <c r="K4505">
        <v>70.650000000000006</v>
      </c>
      <c r="L4505">
        <v>6.2694116603070373E-3</v>
      </c>
      <c r="M4505" s="41">
        <v>3.2315213233232498E-2</v>
      </c>
      <c r="N4505" s="41">
        <v>2.8676203064364626E-6</v>
      </c>
    </row>
    <row r="4506" spans="1:14" x14ac:dyDescent="0.25">
      <c r="A4506">
        <v>7820120</v>
      </c>
      <c r="B4506" t="s">
        <v>28</v>
      </c>
      <c r="C4506" t="s">
        <v>6</v>
      </c>
      <c r="D4506" t="s">
        <v>151</v>
      </c>
      <c r="E4506" t="s">
        <v>242</v>
      </c>
      <c r="F4506">
        <v>1.6860413523826427E-3</v>
      </c>
      <c r="G4506">
        <v>28.2</v>
      </c>
      <c r="H4506">
        <v>4.7546366137190522E-2</v>
      </c>
      <c r="I4506">
        <v>76</v>
      </c>
      <c r="J4506">
        <v>0.12813914278108085</v>
      </c>
      <c r="K4506">
        <v>58.125</v>
      </c>
      <c r="L4506">
        <v>9.8001153607241112E-2</v>
      </c>
      <c r="M4506" s="41">
        <v>-2.8409458696842194E-2</v>
      </c>
      <c r="N4506" s="41">
        <v>-4.7899522161682643E-5</v>
      </c>
    </row>
    <row r="4507" spans="1:14" x14ac:dyDescent="0.25">
      <c r="A4507">
        <v>7820120</v>
      </c>
      <c r="B4507" t="s">
        <v>28</v>
      </c>
      <c r="C4507" t="s">
        <v>6</v>
      </c>
      <c r="D4507" t="s">
        <v>151</v>
      </c>
      <c r="E4507" t="s">
        <v>243</v>
      </c>
      <c r="F4507">
        <v>1.1536072411039134E-3</v>
      </c>
      <c r="G4507">
        <v>30.4</v>
      </c>
      <c r="H4507">
        <v>3.5069660129558963E-2</v>
      </c>
      <c r="I4507">
        <v>74.8</v>
      </c>
      <c r="J4507">
        <v>8.6289821634572716E-2</v>
      </c>
      <c r="K4507">
        <v>54.93</v>
      </c>
      <c r="L4507">
        <v>6.3367645753837964E-2</v>
      </c>
      <c r="M4507" s="41">
        <v>-1.737816259264946E-2</v>
      </c>
      <c r="N4507" s="41">
        <v>-2.0047574203961573E-5</v>
      </c>
    </row>
    <row r="4508" spans="1:14" x14ac:dyDescent="0.25">
      <c r="A4508">
        <v>7820120</v>
      </c>
      <c r="B4508" t="s">
        <v>28</v>
      </c>
      <c r="C4508" t="s">
        <v>6</v>
      </c>
      <c r="D4508" t="s">
        <v>151</v>
      </c>
      <c r="E4508" t="s">
        <v>227</v>
      </c>
      <c r="F4508">
        <v>8.8739018546454877E-5</v>
      </c>
      <c r="G4508">
        <v>33.299999999999997</v>
      </c>
      <c r="H4508">
        <v>2.9550093175969472E-3</v>
      </c>
      <c r="I4508">
        <v>96.4</v>
      </c>
      <c r="J4508">
        <v>8.5544413878782515E-3</v>
      </c>
      <c r="K4508">
        <v>71.75</v>
      </c>
      <c r="L4508">
        <v>6.3670245807081376E-3</v>
      </c>
      <c r="M4508" s="41">
        <v>-0.23428280651569366</v>
      </c>
      <c r="N4508" s="41">
        <v>-2.0790026312511641E-5</v>
      </c>
    </row>
    <row r="4509" spans="1:14" x14ac:dyDescent="0.25">
      <c r="A4509">
        <v>7820120</v>
      </c>
      <c r="B4509" t="s">
        <v>28</v>
      </c>
      <c r="C4509" t="s">
        <v>6</v>
      </c>
      <c r="D4509" t="s">
        <v>151</v>
      </c>
      <c r="E4509" t="s">
        <v>244</v>
      </c>
      <c r="F4509">
        <v>2.0409974265684621E-3</v>
      </c>
      <c r="G4509">
        <v>29.9</v>
      </c>
      <c r="H4509">
        <v>6.1025823054397015E-2</v>
      </c>
      <c r="I4509">
        <v>72.900000000000006</v>
      </c>
      <c r="J4509">
        <v>0.14878871239684091</v>
      </c>
      <c r="K4509">
        <v>57.81</v>
      </c>
      <c r="L4509">
        <v>0.1179900612299228</v>
      </c>
      <c r="M4509" s="41">
        <v>-1.8294582143425941E-2</v>
      </c>
      <c r="N4509" s="41">
        <v>-3.7339195074877688E-5</v>
      </c>
    </row>
    <row r="4510" spans="1:14" x14ac:dyDescent="0.25">
      <c r="A4510">
        <v>7820120</v>
      </c>
      <c r="B4510" t="s">
        <v>28</v>
      </c>
      <c r="C4510" t="s">
        <v>6</v>
      </c>
      <c r="D4510" t="s">
        <v>151</v>
      </c>
      <c r="E4510" t="s">
        <v>245</v>
      </c>
      <c r="F4510">
        <v>2.6621705563936461E-4</v>
      </c>
      <c r="G4510">
        <v>25</v>
      </c>
      <c r="H4510">
        <v>6.6554263909841148E-3</v>
      </c>
      <c r="I4510">
        <v>83.9</v>
      </c>
      <c r="J4510">
        <v>2.2335610968142693E-2</v>
      </c>
      <c r="K4510">
        <v>64.944999999999993</v>
      </c>
      <c r="L4510">
        <v>1.7289466678498532E-2</v>
      </c>
      <c r="M4510" s="41">
        <v>4.3599221855401993E-2</v>
      </c>
      <c r="N4510" s="41">
        <v>1.1606856470512554E-5</v>
      </c>
    </row>
    <row r="4511" spans="1:14" x14ac:dyDescent="0.25">
      <c r="A4511">
        <v>7820120</v>
      </c>
      <c r="B4511" t="s">
        <v>28</v>
      </c>
      <c r="C4511" t="s">
        <v>6</v>
      </c>
      <c r="D4511" t="s">
        <v>151</v>
      </c>
      <c r="E4511" t="s">
        <v>246</v>
      </c>
      <c r="F4511">
        <v>5.3243411127872921E-4</v>
      </c>
      <c r="G4511">
        <v>40.200000000000003</v>
      </c>
      <c r="H4511">
        <v>2.1403851273404915E-2</v>
      </c>
      <c r="I4511">
        <v>70.8</v>
      </c>
      <c r="J4511">
        <v>3.7696335078534024E-2</v>
      </c>
      <c r="K4511">
        <v>59.724999999999994</v>
      </c>
      <c r="L4511">
        <v>3.1799627296122096E-2</v>
      </c>
      <c r="M4511" s="41">
        <v>-3.77177894115448E-2</v>
      </c>
      <c r="N4511" s="41">
        <v>-2.008223768473412E-5</v>
      </c>
    </row>
    <row r="4512" spans="1:14" x14ac:dyDescent="0.25">
      <c r="A4512">
        <v>7820120</v>
      </c>
      <c r="B4512" t="s">
        <v>28</v>
      </c>
      <c r="C4512" t="s">
        <v>6</v>
      </c>
      <c r="D4512" t="s">
        <v>151</v>
      </c>
      <c r="E4512" t="s">
        <v>247</v>
      </c>
      <c r="F4512">
        <v>2.3959535007542815E-3</v>
      </c>
      <c r="G4512">
        <v>32.5</v>
      </c>
      <c r="H4512">
        <v>7.7868488774514147E-2</v>
      </c>
      <c r="I4512">
        <v>78.599999999999994</v>
      </c>
      <c r="J4512">
        <v>0.18832194515928652</v>
      </c>
      <c r="K4512">
        <v>58.9</v>
      </c>
      <c r="L4512">
        <v>0.14112166119442718</v>
      </c>
      <c r="M4512" s="41">
        <v>4.3711982667446136E-2</v>
      </c>
      <c r="N4512" s="41">
        <v>1.0473187789697805E-4</v>
      </c>
    </row>
    <row r="4513" spans="1:14" x14ac:dyDescent="0.25">
      <c r="A4513">
        <v>7820120</v>
      </c>
      <c r="B4513" t="s">
        <v>28</v>
      </c>
      <c r="C4513" t="s">
        <v>6</v>
      </c>
      <c r="D4513" t="s">
        <v>151</v>
      </c>
      <c r="E4513" t="s">
        <v>248</v>
      </c>
      <c r="F4513">
        <v>3.5495607418581951E-4</v>
      </c>
      <c r="G4513">
        <v>86.7</v>
      </c>
      <c r="H4513">
        <v>3.0774691631910552E-2</v>
      </c>
      <c r="I4513">
        <v>85.8</v>
      </c>
      <c r="J4513">
        <v>3.0455231165143311E-2</v>
      </c>
      <c r="K4513">
        <v>79.164999999999992</v>
      </c>
      <c r="L4513">
        <v>2.8100097612920399E-2</v>
      </c>
      <c r="M4513" s="41">
        <v>-6.3483761623501778E-3</v>
      </c>
      <c r="N4513" s="41">
        <v>-2.2533946800426579E-6</v>
      </c>
    </row>
    <row r="4514" spans="1:14" x14ac:dyDescent="0.25">
      <c r="A4514">
        <v>7820120</v>
      </c>
      <c r="B4514" t="s">
        <v>28</v>
      </c>
      <c r="C4514" t="s">
        <v>6</v>
      </c>
      <c r="D4514" t="s">
        <v>151</v>
      </c>
      <c r="E4514" t="s">
        <v>249</v>
      </c>
      <c r="F4514">
        <v>8.8739018546454872E-4</v>
      </c>
      <c r="G4514">
        <v>67.7</v>
      </c>
      <c r="H4514">
        <v>6.0076315555949951E-2</v>
      </c>
      <c r="I4514">
        <v>82.8</v>
      </c>
      <c r="J4514">
        <v>7.3475907356464629E-2</v>
      </c>
      <c r="K4514">
        <v>75.299999999999983</v>
      </c>
      <c r="L4514">
        <v>6.6820480965480503E-2</v>
      </c>
      <c r="M4514" s="41">
        <v>3.1987838447093964E-2</v>
      </c>
      <c r="N4514" s="41">
        <v>2.8385693892176733E-5</v>
      </c>
    </row>
    <row r="4515" spans="1:14" x14ac:dyDescent="0.25">
      <c r="A4515">
        <v>7820120</v>
      </c>
      <c r="B4515" t="s">
        <v>28</v>
      </c>
      <c r="C4515" t="s">
        <v>6</v>
      </c>
      <c r="D4515" t="s">
        <v>151</v>
      </c>
      <c r="E4515" t="s">
        <v>250</v>
      </c>
      <c r="F4515">
        <v>6.2117312982518417E-4</v>
      </c>
      <c r="G4515">
        <v>36.799999999999997</v>
      </c>
      <c r="H4515">
        <v>2.2859171177566775E-2</v>
      </c>
      <c r="I4515">
        <v>89.2</v>
      </c>
      <c r="J4515">
        <v>5.5408643180406426E-2</v>
      </c>
      <c r="K4515">
        <v>64.23</v>
      </c>
      <c r="L4515">
        <v>3.9897950128671582E-2</v>
      </c>
      <c r="M4515" s="41">
        <v>6.5613739192485809E-2</v>
      </c>
      <c r="N4515" s="41">
        <v>4.0757491733729761E-5</v>
      </c>
    </row>
    <row r="4516" spans="1:14" x14ac:dyDescent="0.25">
      <c r="A4516">
        <v>7820120</v>
      </c>
      <c r="B4516" t="s">
        <v>28</v>
      </c>
      <c r="C4516" t="s">
        <v>6</v>
      </c>
      <c r="D4516" t="s">
        <v>151</v>
      </c>
      <c r="E4516" t="s">
        <v>251</v>
      </c>
      <c r="F4516">
        <v>1.2423462596503683E-3</v>
      </c>
      <c r="G4516">
        <v>29.6</v>
      </c>
      <c r="H4516">
        <v>3.6773449285650905E-2</v>
      </c>
      <c r="I4516">
        <v>75.400000000000006</v>
      </c>
      <c r="J4516">
        <v>9.3672907977637776E-2</v>
      </c>
      <c r="K4516">
        <v>58.88</v>
      </c>
      <c r="L4516">
        <v>7.3149347768213691E-2</v>
      </c>
      <c r="M4516" s="41">
        <v>-2.0951222628355026E-2</v>
      </c>
      <c r="N4516" s="41">
        <v>-2.6028673067439025E-5</v>
      </c>
    </row>
    <row r="4517" spans="1:14" x14ac:dyDescent="0.25">
      <c r="A4517">
        <v>7820120</v>
      </c>
      <c r="B4517" t="s">
        <v>28</v>
      </c>
      <c r="C4517" t="s">
        <v>6</v>
      </c>
      <c r="D4517" t="s">
        <v>676</v>
      </c>
      <c r="E4517" t="s">
        <v>677</v>
      </c>
      <c r="F4517">
        <v>1.7747803709290975E-4</v>
      </c>
      <c r="G4517">
        <v>68.5</v>
      </c>
      <c r="H4517">
        <v>1.2157245540864317E-2</v>
      </c>
      <c r="I4517">
        <v>87.5</v>
      </c>
      <c r="J4517">
        <v>1.5529328245629604E-2</v>
      </c>
      <c r="K4517">
        <v>82.215000000000003</v>
      </c>
      <c r="L4517">
        <v>1.4591356819593577E-2</v>
      </c>
      <c r="M4517" s="41">
        <v>9.4019241631031036E-2</v>
      </c>
      <c r="N4517" s="41">
        <v>1.6686350453639371E-5</v>
      </c>
    </row>
    <row r="4518" spans="1:14" x14ac:dyDescent="0.25">
      <c r="A4518">
        <v>7820120</v>
      </c>
      <c r="B4518" t="s">
        <v>28</v>
      </c>
      <c r="C4518" t="s">
        <v>6</v>
      </c>
      <c r="D4518" t="s">
        <v>354</v>
      </c>
      <c r="E4518" t="s">
        <v>355</v>
      </c>
      <c r="F4518">
        <v>8.8739018546454877E-5</v>
      </c>
      <c r="G4518">
        <v>32.799999999999997</v>
      </c>
      <c r="H4518">
        <v>2.9106398083237196E-3</v>
      </c>
      <c r="I4518">
        <v>78.599999999999994</v>
      </c>
      <c r="J4518">
        <v>6.974886857751353E-3</v>
      </c>
      <c r="K4518">
        <v>59.339999999999996</v>
      </c>
      <c r="L4518">
        <v>5.2657733605466321E-3</v>
      </c>
      <c r="M4518" s="41">
        <v>-6.7655831575393677E-2</v>
      </c>
      <c r="N4518" s="41">
        <v>-6.0037120929446874E-6</v>
      </c>
    </row>
    <row r="4519" spans="1:14" x14ac:dyDescent="0.25">
      <c r="A4519">
        <v>7820120</v>
      </c>
      <c r="B4519" t="s">
        <v>28</v>
      </c>
      <c r="C4519" t="s">
        <v>6</v>
      </c>
      <c r="D4519" t="s">
        <v>587</v>
      </c>
      <c r="E4519" t="s">
        <v>678</v>
      </c>
      <c r="F4519">
        <v>9.7612920401100368E-4</v>
      </c>
      <c r="G4519">
        <v>37.799999999999997</v>
      </c>
      <c r="H4519">
        <v>3.6897683911615936E-2</v>
      </c>
      <c r="I4519">
        <v>74.099999999999994</v>
      </c>
      <c r="J4519">
        <v>7.2331174017215366E-2</v>
      </c>
      <c r="K4519">
        <v>56.314999999999991</v>
      </c>
      <c r="L4519">
        <v>5.4970716123879666E-2</v>
      </c>
      <c r="M4519" s="41">
        <v>-3.3133860677480698E-2</v>
      </c>
      <c r="N4519" s="41">
        <v>-3.2342929048920731E-5</v>
      </c>
    </row>
    <row r="4520" spans="1:14" x14ac:dyDescent="0.25">
      <c r="A4520">
        <v>7820120</v>
      </c>
      <c r="B4520" t="s">
        <v>28</v>
      </c>
      <c r="C4520" t="s">
        <v>6</v>
      </c>
      <c r="D4520" t="s">
        <v>679</v>
      </c>
      <c r="E4520" t="s">
        <v>680</v>
      </c>
      <c r="F4520">
        <v>7.0991214837163902E-4</v>
      </c>
      <c r="G4520">
        <v>60.8</v>
      </c>
      <c r="H4520">
        <v>4.316265862099565E-2</v>
      </c>
      <c r="I4520">
        <v>69.2</v>
      </c>
      <c r="J4520">
        <v>4.912592066731742E-2</v>
      </c>
      <c r="K4520">
        <v>59.819999999999993</v>
      </c>
      <c r="L4520">
        <v>4.246694471559144E-2</v>
      </c>
      <c r="M4520" s="41">
        <v>-0.12903445959091187</v>
      </c>
      <c r="N4520" s="41">
        <v>-9.160313042215769E-5</v>
      </c>
    </row>
    <row r="4521" spans="1:14" x14ac:dyDescent="0.25">
      <c r="A4521">
        <v>7820120</v>
      </c>
      <c r="B4521" t="s">
        <v>28</v>
      </c>
      <c r="C4521" t="s">
        <v>6</v>
      </c>
      <c r="D4521" t="s">
        <v>681</v>
      </c>
      <c r="E4521" t="s">
        <v>301</v>
      </c>
      <c r="F4521">
        <v>5.3243411127872921E-4</v>
      </c>
      <c r="G4521">
        <v>56.8</v>
      </c>
      <c r="H4521">
        <v>3.0242257520631817E-2</v>
      </c>
      <c r="I4521">
        <v>80.3</v>
      </c>
      <c r="J4521">
        <v>4.2754459135681953E-2</v>
      </c>
      <c r="K4521">
        <v>75.62</v>
      </c>
      <c r="L4521">
        <v>4.0262667494897507E-2</v>
      </c>
      <c r="M4521" s="41">
        <v>-2.3494848981499672E-2</v>
      </c>
      <c r="N4521" s="41">
        <v>-1.2509459037092734E-5</v>
      </c>
    </row>
    <row r="4522" spans="1:14" x14ac:dyDescent="0.25">
      <c r="A4522">
        <v>7820120</v>
      </c>
      <c r="B4522" t="s">
        <v>28</v>
      </c>
      <c r="C4522" t="s">
        <v>6</v>
      </c>
      <c r="D4522" t="s">
        <v>681</v>
      </c>
      <c r="E4522" t="s">
        <v>682</v>
      </c>
      <c r="F4522">
        <v>6.2117312982518417E-4</v>
      </c>
      <c r="G4522">
        <v>50</v>
      </c>
      <c r="H4522">
        <v>3.1058656491259207E-2</v>
      </c>
      <c r="I4522">
        <v>84.5</v>
      </c>
      <c r="J4522">
        <v>5.248912947022806E-2</v>
      </c>
      <c r="K4522">
        <v>67.515000000000001</v>
      </c>
      <c r="L4522">
        <v>4.193850386014731E-2</v>
      </c>
      <c r="M4522" s="41">
        <v>-2.7419379912316799E-3</v>
      </c>
      <c r="N4522" s="41">
        <v>-1.7032182037999609E-6</v>
      </c>
    </row>
    <row r="4523" spans="1:14" x14ac:dyDescent="0.25">
      <c r="A4523">
        <v>7820120</v>
      </c>
      <c r="B4523" t="s">
        <v>28</v>
      </c>
      <c r="C4523" t="s">
        <v>6</v>
      </c>
      <c r="D4523" t="s">
        <v>681</v>
      </c>
      <c r="E4523" t="s">
        <v>683</v>
      </c>
      <c r="F4523">
        <v>5.3243411127872921E-4</v>
      </c>
      <c r="G4523">
        <v>57.2</v>
      </c>
      <c r="H4523">
        <v>3.0455231165143311E-2</v>
      </c>
      <c r="I4523">
        <v>79.2</v>
      </c>
      <c r="J4523">
        <v>4.2168781613275357E-2</v>
      </c>
      <c r="K4523">
        <v>67.524999999999991</v>
      </c>
      <c r="L4523">
        <v>3.5952613364096185E-2</v>
      </c>
      <c r="M4523" s="41">
        <v>-1.7999760806560516E-2</v>
      </c>
      <c r="N4523" s="41">
        <v>-9.5836866482707499E-6</v>
      </c>
    </row>
    <row r="4524" spans="1:14" x14ac:dyDescent="0.25">
      <c r="A4524">
        <v>7820120</v>
      </c>
      <c r="B4524" t="s">
        <v>28</v>
      </c>
      <c r="C4524" t="s">
        <v>6</v>
      </c>
      <c r="D4524" t="s">
        <v>681</v>
      </c>
      <c r="E4524" t="s">
        <v>684</v>
      </c>
      <c r="F4524">
        <v>4.4369509273227436E-4</v>
      </c>
      <c r="G4524">
        <v>47.6</v>
      </c>
      <c r="H4524">
        <v>2.1119886414056259E-2</v>
      </c>
      <c r="I4524">
        <v>80</v>
      </c>
      <c r="J4524">
        <v>3.5495607418581945E-2</v>
      </c>
      <c r="K4524">
        <v>67.905000000000001</v>
      </c>
      <c r="L4524">
        <v>3.0129115271985092E-2</v>
      </c>
      <c r="M4524" s="41">
        <v>-2.0495394244790077E-2</v>
      </c>
      <c r="N4524" s="41">
        <v>-9.0937058500266558E-6</v>
      </c>
    </row>
    <row r="4525" spans="1:14" x14ac:dyDescent="0.25">
      <c r="A4525">
        <v>7820120</v>
      </c>
      <c r="B4525" t="s">
        <v>28</v>
      </c>
      <c r="C4525" t="s">
        <v>6</v>
      </c>
      <c r="D4525" t="s">
        <v>514</v>
      </c>
      <c r="E4525" t="s">
        <v>685</v>
      </c>
      <c r="F4525">
        <v>8.8739018546454877E-5</v>
      </c>
      <c r="G4525">
        <v>58.9</v>
      </c>
      <c r="H4525">
        <v>5.226728192386192E-3</v>
      </c>
      <c r="I4525">
        <v>80.099999999999994</v>
      </c>
      <c r="J4525">
        <v>7.1079953855710349E-3</v>
      </c>
      <c r="K4525">
        <v>71.33</v>
      </c>
      <c r="L4525">
        <v>6.3297541929186263E-3</v>
      </c>
      <c r="M4525" s="41">
        <v>-3.5865049809217453E-2</v>
      </c>
      <c r="N4525" s="41">
        <v>-3.1826293201896755E-6</v>
      </c>
    </row>
    <row r="4526" spans="1:14" x14ac:dyDescent="0.25">
      <c r="A4526">
        <v>7820120</v>
      </c>
      <c r="B4526" t="s">
        <v>28</v>
      </c>
      <c r="C4526" t="s">
        <v>6</v>
      </c>
      <c r="D4526" t="s">
        <v>514</v>
      </c>
      <c r="E4526" t="s">
        <v>572</v>
      </c>
      <c r="F4526">
        <v>9.7612920401100368E-4</v>
      </c>
      <c r="G4526">
        <v>59.5</v>
      </c>
      <c r="H4526">
        <v>5.8079687638654717E-2</v>
      </c>
      <c r="I4526">
        <v>78.099999999999994</v>
      </c>
      <c r="J4526">
        <v>7.6235690833259387E-2</v>
      </c>
      <c r="K4526">
        <v>68.614999999999995</v>
      </c>
      <c r="L4526">
        <v>6.6977105333215006E-2</v>
      </c>
      <c r="M4526" s="41">
        <v>-6.854739785194397E-2</v>
      </c>
      <c r="N4526" s="41">
        <v>-6.6911116902243647E-5</v>
      </c>
    </row>
    <row r="4527" spans="1:14" x14ac:dyDescent="0.25">
      <c r="A4527">
        <v>7820120</v>
      </c>
      <c r="B4527" t="s">
        <v>28</v>
      </c>
      <c r="C4527" t="s">
        <v>6</v>
      </c>
      <c r="D4527" t="s">
        <v>514</v>
      </c>
      <c r="E4527" t="s">
        <v>573</v>
      </c>
      <c r="F4527">
        <v>7.0991214837163902E-4</v>
      </c>
      <c r="G4527">
        <v>47.2</v>
      </c>
      <c r="H4527">
        <v>3.3507853403141365E-2</v>
      </c>
      <c r="I4527">
        <v>72.3</v>
      </c>
      <c r="J4527">
        <v>5.1326648327269499E-2</v>
      </c>
      <c r="K4527">
        <v>69.094999999999999</v>
      </c>
      <c r="L4527">
        <v>4.9051379891738398E-2</v>
      </c>
      <c r="M4527" s="41">
        <v>-7.5053222477436066E-2</v>
      </c>
      <c r="N4527" s="41">
        <v>-5.3281194411171224E-5</v>
      </c>
    </row>
    <row r="4528" spans="1:14" x14ac:dyDescent="0.25">
      <c r="A4528">
        <v>7820120</v>
      </c>
      <c r="B4528" t="s">
        <v>28</v>
      </c>
      <c r="C4528" t="s">
        <v>6</v>
      </c>
      <c r="D4528" t="s">
        <v>514</v>
      </c>
      <c r="E4528" t="s">
        <v>254</v>
      </c>
      <c r="F4528">
        <v>2.6621705563936461E-4</v>
      </c>
      <c r="G4528">
        <v>61</v>
      </c>
      <c r="H4528">
        <v>1.623924039400124E-2</v>
      </c>
      <c r="I4528">
        <v>79.900000000000006</v>
      </c>
      <c r="J4528">
        <v>2.1270742745585235E-2</v>
      </c>
      <c r="K4528">
        <v>74.545000000000002</v>
      </c>
      <c r="L4528">
        <v>1.9845150412636434E-2</v>
      </c>
      <c r="M4528" s="41">
        <v>2.0887997001409531E-2</v>
      </c>
      <c r="N4528" s="41">
        <v>5.5607410599191222E-6</v>
      </c>
    </row>
    <row r="4529" spans="1:14" x14ac:dyDescent="0.25">
      <c r="A4529">
        <v>7820120</v>
      </c>
      <c r="B4529" t="s">
        <v>28</v>
      </c>
      <c r="C4529" t="s">
        <v>6</v>
      </c>
      <c r="D4529" t="s">
        <v>1015</v>
      </c>
      <c r="E4529" t="s">
        <v>1705</v>
      </c>
      <c r="F4529">
        <v>7.0991214837163902E-4</v>
      </c>
      <c r="G4529">
        <v>44.8</v>
      </c>
      <c r="H4529">
        <v>3.1804064247049429E-2</v>
      </c>
      <c r="I4529">
        <v>79.099999999999994</v>
      </c>
      <c r="J4529">
        <v>5.6154050936196645E-2</v>
      </c>
      <c r="K4529">
        <v>67.734999999999985</v>
      </c>
      <c r="L4529">
        <v>4.8085899369952959E-2</v>
      </c>
      <c r="M4529" s="41">
        <v>-4.6792570501565933E-2</v>
      </c>
      <c r="N4529" s="41">
        <v>-3.3218614252598051E-5</v>
      </c>
    </row>
    <row r="4530" spans="1:14" x14ac:dyDescent="0.25">
      <c r="A4530">
        <v>7820120</v>
      </c>
      <c r="B4530" t="s">
        <v>28</v>
      </c>
      <c r="C4530" t="s">
        <v>6</v>
      </c>
      <c r="D4530" t="s">
        <v>686</v>
      </c>
      <c r="E4530" t="s">
        <v>687</v>
      </c>
      <c r="F4530">
        <v>8.8739018546454872E-4</v>
      </c>
      <c r="G4530">
        <v>72.5</v>
      </c>
      <c r="H4530">
        <v>6.4335788446179779E-2</v>
      </c>
      <c r="I4530">
        <v>87.6</v>
      </c>
      <c r="J4530">
        <v>7.7735380246694463E-2</v>
      </c>
      <c r="K4530">
        <v>76.94</v>
      </c>
      <c r="L4530">
        <v>6.827580086964237E-2</v>
      </c>
      <c r="M4530" s="41">
        <v>2.6167996227741241E-2</v>
      </c>
      <c r="N4530" s="41">
        <v>2.3221223025770913E-5</v>
      </c>
    </row>
    <row r="4531" spans="1:14" x14ac:dyDescent="0.25">
      <c r="A4531">
        <v>7820120</v>
      </c>
      <c r="B4531" t="s">
        <v>28</v>
      </c>
      <c r="C4531" t="s">
        <v>6</v>
      </c>
      <c r="D4531" t="s">
        <v>57</v>
      </c>
      <c r="E4531" t="s">
        <v>133</v>
      </c>
      <c r="F4531">
        <v>9.7612920401100368E-4</v>
      </c>
      <c r="G4531">
        <v>27.9</v>
      </c>
      <c r="H4531">
        <v>2.7234004791907001E-2</v>
      </c>
      <c r="I4531">
        <v>68.8</v>
      </c>
      <c r="J4531">
        <v>6.7157689235957052E-2</v>
      </c>
      <c r="K4531">
        <v>53.75</v>
      </c>
      <c r="L4531">
        <v>5.2466944715591449E-2</v>
      </c>
      <c r="M4531" s="41">
        <v>-8.374776691198349E-2</v>
      </c>
      <c r="N4531" s="41">
        <v>-8.1748641053493509E-5</v>
      </c>
    </row>
    <row r="4532" spans="1:14" x14ac:dyDescent="0.25">
      <c r="A4532">
        <v>7820120</v>
      </c>
      <c r="B4532" t="s">
        <v>28</v>
      </c>
      <c r="C4532" t="s">
        <v>6</v>
      </c>
      <c r="D4532" t="s">
        <v>57</v>
      </c>
      <c r="E4532" t="s">
        <v>134</v>
      </c>
      <c r="F4532">
        <v>7.0991214837163902E-4</v>
      </c>
      <c r="G4532">
        <v>22.3</v>
      </c>
      <c r="H4532">
        <v>1.583104090868755E-2</v>
      </c>
      <c r="I4532">
        <v>70.900000000000006</v>
      </c>
      <c r="J4532">
        <v>5.0332771319549212E-2</v>
      </c>
      <c r="K4532">
        <v>54.475000000000001</v>
      </c>
      <c r="L4532">
        <v>3.867246428254504E-2</v>
      </c>
      <c r="M4532" s="41">
        <v>-6.3780635595321655E-2</v>
      </c>
      <c r="N4532" s="41">
        <v>-4.5278648039983426E-5</v>
      </c>
    </row>
    <row r="4533" spans="1:14" x14ac:dyDescent="0.25">
      <c r="A4533">
        <v>7820120</v>
      </c>
      <c r="B4533" t="s">
        <v>28</v>
      </c>
      <c r="C4533" t="s">
        <v>6</v>
      </c>
      <c r="D4533" t="s">
        <v>57</v>
      </c>
      <c r="E4533" t="s">
        <v>135</v>
      </c>
      <c r="F4533">
        <v>1.3310852781968231E-3</v>
      </c>
      <c r="G4533">
        <v>42.3</v>
      </c>
      <c r="H4533">
        <v>5.6304907267725614E-2</v>
      </c>
      <c r="I4533">
        <v>71.7</v>
      </c>
      <c r="J4533">
        <v>9.543881444671222E-2</v>
      </c>
      <c r="K4533">
        <v>58.14</v>
      </c>
      <c r="L4533">
        <v>7.7389298074363289E-2</v>
      </c>
      <c r="M4533" s="41">
        <v>-5.5543232709169388E-2</v>
      </c>
      <c r="N4533" s="41">
        <v>-7.3932779362635622E-5</v>
      </c>
    </row>
    <row r="4534" spans="1:14" x14ac:dyDescent="0.25">
      <c r="A4534">
        <v>7820120</v>
      </c>
      <c r="B4534" t="s">
        <v>28</v>
      </c>
      <c r="C4534" t="s">
        <v>6</v>
      </c>
      <c r="D4534" t="s">
        <v>57</v>
      </c>
      <c r="E4534" t="s">
        <v>136</v>
      </c>
      <c r="F4534">
        <v>5.3243411127872921E-4</v>
      </c>
      <c r="G4534">
        <v>53.9</v>
      </c>
      <c r="H4534">
        <v>2.8698198597923504E-2</v>
      </c>
      <c r="I4534">
        <v>87.4</v>
      </c>
      <c r="J4534">
        <v>4.6534741325760937E-2</v>
      </c>
      <c r="K4534">
        <v>71.465000000000003</v>
      </c>
      <c r="L4534">
        <v>3.8050403762534386E-2</v>
      </c>
      <c r="M4534" s="41">
        <v>4.382169246673584E-2</v>
      </c>
      <c r="N4534" s="41">
        <v>2.333216388325628E-5</v>
      </c>
    </row>
    <row r="4535" spans="1:14" x14ac:dyDescent="0.25">
      <c r="A4535">
        <v>7820120</v>
      </c>
      <c r="B4535" t="s">
        <v>28</v>
      </c>
      <c r="C4535" t="s">
        <v>6</v>
      </c>
      <c r="D4535" t="s">
        <v>57</v>
      </c>
      <c r="E4535" t="s">
        <v>137</v>
      </c>
      <c r="F4535">
        <v>1.0648682225574584E-3</v>
      </c>
      <c r="G4535">
        <v>43.8</v>
      </c>
      <c r="H4535">
        <v>4.6641228148016675E-2</v>
      </c>
      <c r="I4535">
        <v>75.3</v>
      </c>
      <c r="J4535">
        <v>8.0184577158576617E-2</v>
      </c>
      <c r="K4535">
        <v>66.765000000000001</v>
      </c>
      <c r="L4535">
        <v>7.1095926879048713E-2</v>
      </c>
      <c r="M4535" s="41">
        <v>-3.2314274460077286E-2</v>
      </c>
      <c r="N4535" s="41">
        <v>-3.4410444007536376E-5</v>
      </c>
    </row>
    <row r="4536" spans="1:14" x14ac:dyDescent="0.25">
      <c r="A4536">
        <v>7820120</v>
      </c>
      <c r="B4536" t="s">
        <v>28</v>
      </c>
      <c r="C4536" t="s">
        <v>6</v>
      </c>
      <c r="D4536" t="s">
        <v>57</v>
      </c>
      <c r="E4536" t="s">
        <v>138</v>
      </c>
      <c r="F4536">
        <v>1.0648682225574584E-3</v>
      </c>
      <c r="G4536">
        <v>30.3</v>
      </c>
      <c r="H4536">
        <v>3.2265507143490989E-2</v>
      </c>
      <c r="I4536">
        <v>73.599999999999994</v>
      </c>
      <c r="J4536">
        <v>7.8374301180228936E-2</v>
      </c>
      <c r="K4536">
        <v>63.739999999999995</v>
      </c>
      <c r="L4536">
        <v>6.7874700505812388E-2</v>
      </c>
      <c r="M4536" s="41">
        <v>-3.9826780557632446E-2</v>
      </c>
      <c r="N4536" s="41">
        <v>-4.2410273022592004E-5</v>
      </c>
    </row>
    <row r="4537" spans="1:14" x14ac:dyDescent="0.25">
      <c r="A4537">
        <v>7820120</v>
      </c>
      <c r="B4537" t="s">
        <v>28</v>
      </c>
      <c r="C4537" t="s">
        <v>6</v>
      </c>
      <c r="D4537" t="s">
        <v>688</v>
      </c>
      <c r="E4537" t="s">
        <v>689</v>
      </c>
      <c r="F4537">
        <v>2.6621705563936461E-4</v>
      </c>
      <c r="G4537">
        <v>78.7</v>
      </c>
      <c r="H4537">
        <v>2.0951282278817995E-2</v>
      </c>
      <c r="I4537">
        <v>86.1</v>
      </c>
      <c r="J4537">
        <v>2.292128849054929E-2</v>
      </c>
      <c r="K4537">
        <v>86</v>
      </c>
      <c r="L4537">
        <v>2.2894666784985356E-2</v>
      </c>
      <c r="M4537" s="41">
        <v>3.2751161605119705E-2</v>
      </c>
      <c r="N4537" s="41">
        <v>8.7189178112839746E-6</v>
      </c>
    </row>
    <row r="4538" spans="1:14" x14ac:dyDescent="0.25">
      <c r="A4538">
        <v>7820120</v>
      </c>
      <c r="B4538" t="s">
        <v>28</v>
      </c>
      <c r="C4538" t="s">
        <v>6</v>
      </c>
      <c r="D4538" t="s">
        <v>1020</v>
      </c>
      <c r="E4538" t="s">
        <v>1706</v>
      </c>
      <c r="F4538">
        <v>4.4369509273227436E-4</v>
      </c>
      <c r="G4538">
        <v>69.8</v>
      </c>
      <c r="H4538">
        <v>3.096991747271275E-2</v>
      </c>
      <c r="I4538">
        <v>80.7</v>
      </c>
      <c r="J4538">
        <v>3.5806193983494543E-2</v>
      </c>
      <c r="K4538">
        <v>77.56</v>
      </c>
      <c r="L4538">
        <v>3.4412991392315198E-2</v>
      </c>
      <c r="M4538" s="41">
        <v>3.3650335390120745E-3</v>
      </c>
      <c r="N4538" s="41">
        <v>1.4930488681391757E-6</v>
      </c>
    </row>
    <row r="4539" spans="1:14" x14ac:dyDescent="0.25">
      <c r="A4539">
        <v>7820120</v>
      </c>
      <c r="B4539" t="s">
        <v>28</v>
      </c>
      <c r="C4539" t="s">
        <v>6</v>
      </c>
      <c r="D4539" t="s">
        <v>1407</v>
      </c>
      <c r="E4539" t="s">
        <v>1708</v>
      </c>
      <c r="F4539">
        <v>1.7747803709290975E-4</v>
      </c>
      <c r="G4539">
        <v>94.1</v>
      </c>
      <c r="H4539">
        <v>1.6700683290442806E-2</v>
      </c>
      <c r="I4539">
        <v>91.4</v>
      </c>
      <c r="J4539">
        <v>1.6221492590291951E-2</v>
      </c>
      <c r="K4539">
        <v>91.825000000000003</v>
      </c>
      <c r="L4539">
        <v>1.6296920756056439E-2</v>
      </c>
      <c r="M4539" s="41">
        <v>8.9097589254379272E-2</v>
      </c>
      <c r="N4539" s="41">
        <v>1.5812865250577564E-5</v>
      </c>
    </row>
    <row r="4540" spans="1:14" x14ac:dyDescent="0.25">
      <c r="A4540">
        <v>7820120</v>
      </c>
      <c r="B4540" t="s">
        <v>28</v>
      </c>
      <c r="C4540" t="s">
        <v>6</v>
      </c>
      <c r="D4540" t="s">
        <v>690</v>
      </c>
      <c r="E4540" t="s">
        <v>691</v>
      </c>
      <c r="F4540">
        <v>4.4369509273227436E-4</v>
      </c>
      <c r="G4540">
        <v>37</v>
      </c>
      <c r="H4540">
        <v>1.641671843109415E-2</v>
      </c>
      <c r="I4540">
        <v>76.2</v>
      </c>
      <c r="J4540">
        <v>3.3809566066199309E-2</v>
      </c>
      <c r="K4540">
        <v>64.004999999999995</v>
      </c>
      <c r="L4540">
        <v>2.8398704410329219E-2</v>
      </c>
      <c r="M4540" s="41">
        <v>-6.177351251244545E-2</v>
      </c>
      <c r="N4540" s="41">
        <v>-2.7408604362607793E-5</v>
      </c>
    </row>
    <row r="4541" spans="1:14" x14ac:dyDescent="0.25">
      <c r="A4541">
        <v>7820120</v>
      </c>
      <c r="B4541" t="s">
        <v>28</v>
      </c>
      <c r="C4541" t="s">
        <v>6</v>
      </c>
      <c r="D4541" t="s">
        <v>692</v>
      </c>
      <c r="E4541" t="s">
        <v>693</v>
      </c>
      <c r="F4541">
        <v>4.4369509273227436E-4</v>
      </c>
      <c r="G4541">
        <v>59</v>
      </c>
      <c r="H4541">
        <v>2.6178010471204188E-2</v>
      </c>
      <c r="I4541">
        <v>78.2</v>
      </c>
      <c r="J4541">
        <v>3.4696956251663857E-2</v>
      </c>
      <c r="K4541">
        <v>71.789999999999992</v>
      </c>
      <c r="L4541">
        <v>3.1852870707249972E-2</v>
      </c>
      <c r="M4541" s="41">
        <v>-4.9941688776016235E-2</v>
      </c>
      <c r="N4541" s="41">
        <v>-2.2158882232680909E-5</v>
      </c>
    </row>
    <row r="4542" spans="1:14" x14ac:dyDescent="0.25">
      <c r="A4542">
        <v>7820120</v>
      </c>
      <c r="B4542" t="s">
        <v>28</v>
      </c>
      <c r="C4542" t="s">
        <v>6</v>
      </c>
      <c r="D4542" t="s">
        <v>692</v>
      </c>
      <c r="E4542" t="s">
        <v>694</v>
      </c>
      <c r="F4542">
        <v>7.9865116691809387E-4</v>
      </c>
      <c r="G4542">
        <v>82.1</v>
      </c>
      <c r="H4542">
        <v>6.5569260803975501E-2</v>
      </c>
      <c r="I4542">
        <v>80.5</v>
      </c>
      <c r="J4542">
        <v>6.4291418936906555E-2</v>
      </c>
      <c r="K4542">
        <v>80.84</v>
      </c>
      <c r="L4542">
        <v>6.4562960333658714E-2</v>
      </c>
      <c r="M4542" s="41">
        <v>-3.2210223376750946E-2</v>
      </c>
      <c r="N4542" s="41">
        <v>-2.5724732486534609E-5</v>
      </c>
    </row>
    <row r="4543" spans="1:14" x14ac:dyDescent="0.25">
      <c r="A4543">
        <v>7820120</v>
      </c>
      <c r="B4543" t="s">
        <v>28</v>
      </c>
      <c r="C4543" t="s">
        <v>6</v>
      </c>
      <c r="D4543" t="s">
        <v>697</v>
      </c>
      <c r="E4543" t="s">
        <v>1709</v>
      </c>
      <c r="F4543">
        <v>8.8739018546454872E-4</v>
      </c>
      <c r="G4543">
        <v>41.8</v>
      </c>
      <c r="H4543">
        <v>3.7092909752418135E-2</v>
      </c>
      <c r="I4543">
        <v>77.5</v>
      </c>
      <c r="J4543">
        <v>6.877273937350252E-2</v>
      </c>
      <c r="K4543">
        <v>66.715000000000003</v>
      </c>
      <c r="L4543">
        <v>5.9202236223267368E-2</v>
      </c>
      <c r="M4543" s="41">
        <v>-9.9542569369077682E-3</v>
      </c>
      <c r="N4543" s="41">
        <v>-8.8333099094043558E-6</v>
      </c>
    </row>
    <row r="4544" spans="1:14" x14ac:dyDescent="0.25">
      <c r="A4544">
        <v>7820120</v>
      </c>
      <c r="B4544" t="s">
        <v>28</v>
      </c>
      <c r="C4544" t="s">
        <v>6</v>
      </c>
      <c r="D4544" t="s">
        <v>697</v>
      </c>
      <c r="E4544" t="s">
        <v>1710</v>
      </c>
      <c r="F4544">
        <v>1.7747803709290975E-4</v>
      </c>
      <c r="G4544">
        <v>58.5</v>
      </c>
      <c r="H4544">
        <v>1.0382465169935221E-2</v>
      </c>
      <c r="I4544">
        <v>83.2</v>
      </c>
      <c r="J4544">
        <v>1.4766172686130091E-2</v>
      </c>
      <c r="K4544">
        <v>75.884999999999991</v>
      </c>
      <c r="L4544">
        <v>1.3467920844795455E-2</v>
      </c>
      <c r="M4544" s="41">
        <v>6.4300275407731533E-3</v>
      </c>
      <c r="N4544" s="41">
        <v>1.1411886663897689E-6</v>
      </c>
    </row>
    <row r="4545" spans="1:14" x14ac:dyDescent="0.25">
      <c r="A4545">
        <v>7820120</v>
      </c>
      <c r="B4545" t="s">
        <v>28</v>
      </c>
      <c r="C4545" t="s">
        <v>6</v>
      </c>
      <c r="D4545" t="s">
        <v>697</v>
      </c>
      <c r="E4545" t="s">
        <v>698</v>
      </c>
      <c r="F4545">
        <v>1.7747803709290975E-4</v>
      </c>
      <c r="G4545">
        <v>71.099999999999994</v>
      </c>
      <c r="H4545">
        <v>1.2618688437305882E-2</v>
      </c>
      <c r="I4545">
        <v>89.5</v>
      </c>
      <c r="J4545">
        <v>1.5884284319815423E-2</v>
      </c>
      <c r="K4545">
        <v>84.034999999999997</v>
      </c>
      <c r="L4545">
        <v>1.4914366847102671E-2</v>
      </c>
      <c r="M4545" s="41">
        <v>5.4425094276666641E-2</v>
      </c>
      <c r="N4545" s="41">
        <v>9.6592589008193523E-6</v>
      </c>
    </row>
    <row r="4546" spans="1:14" x14ac:dyDescent="0.25">
      <c r="A4546">
        <v>7820120</v>
      </c>
      <c r="B4546" t="s">
        <v>28</v>
      </c>
      <c r="C4546" t="s">
        <v>6</v>
      </c>
      <c r="D4546" t="s">
        <v>697</v>
      </c>
      <c r="E4546" t="s">
        <v>699</v>
      </c>
      <c r="F4546">
        <v>1.7747803709290975E-4</v>
      </c>
      <c r="G4546">
        <v>52.2</v>
      </c>
      <c r="H4546">
        <v>9.2643535362498895E-3</v>
      </c>
      <c r="I4546">
        <v>74.8</v>
      </c>
      <c r="J4546">
        <v>1.3275357174549649E-2</v>
      </c>
      <c r="K4546">
        <v>64.004999999999995</v>
      </c>
      <c r="L4546">
        <v>1.1359481764131688E-2</v>
      </c>
      <c r="M4546" s="41">
        <v>-1.0698714293539524E-2</v>
      </c>
      <c r="N4546" s="41">
        <v>-1.8987868122352515E-6</v>
      </c>
    </row>
    <row r="4547" spans="1:14" x14ac:dyDescent="0.25">
      <c r="A4547">
        <v>7820120</v>
      </c>
      <c r="B4547" t="s">
        <v>28</v>
      </c>
      <c r="C4547" t="s">
        <v>6</v>
      </c>
      <c r="D4547" t="s">
        <v>700</v>
      </c>
      <c r="E4547" t="s">
        <v>701</v>
      </c>
      <c r="F4547">
        <v>9.7612920401100368E-4</v>
      </c>
      <c r="G4547">
        <v>40.1</v>
      </c>
      <c r="H4547">
        <v>3.9142781080841252E-2</v>
      </c>
      <c r="I4547">
        <v>80.900000000000006</v>
      </c>
      <c r="J4547">
        <v>7.89688526044902E-2</v>
      </c>
      <c r="K4547">
        <v>68.25</v>
      </c>
      <c r="L4547">
        <v>6.6620818173750998E-2</v>
      </c>
      <c r="M4547" s="41">
        <v>-7.2523945709690452E-4</v>
      </c>
      <c r="N4547" s="41">
        <v>-7.0792741397337389E-7</v>
      </c>
    </row>
    <row r="4548" spans="1:14" x14ac:dyDescent="0.25">
      <c r="A4548">
        <v>7820120</v>
      </c>
      <c r="B4548" t="s">
        <v>28</v>
      </c>
      <c r="C4548" t="s">
        <v>6</v>
      </c>
      <c r="D4548" t="s">
        <v>76</v>
      </c>
      <c r="E4548" t="s">
        <v>139</v>
      </c>
      <c r="F4548">
        <v>1.1536072411039134E-3</v>
      </c>
      <c r="G4548">
        <v>50</v>
      </c>
      <c r="H4548">
        <v>5.7680362055195666E-2</v>
      </c>
      <c r="I4548">
        <v>78.8</v>
      </c>
      <c r="J4548">
        <v>9.0904250598988365E-2</v>
      </c>
      <c r="K4548">
        <v>67.83</v>
      </c>
      <c r="L4548">
        <v>7.8249179164078447E-2</v>
      </c>
      <c r="M4548" s="41">
        <v>-2.9108002781867981E-2</v>
      </c>
      <c r="N4548" s="41">
        <v>-3.3579202783235758E-5</v>
      </c>
    </row>
    <row r="4549" spans="1:14" x14ac:dyDescent="0.25">
      <c r="A4549">
        <v>7820120</v>
      </c>
      <c r="B4549" t="s">
        <v>28</v>
      </c>
      <c r="C4549" t="s">
        <v>6</v>
      </c>
      <c r="D4549" t="s">
        <v>702</v>
      </c>
      <c r="E4549" t="s">
        <v>703</v>
      </c>
      <c r="F4549">
        <v>4.4369509273227436E-4</v>
      </c>
      <c r="G4549">
        <v>66.099999999999994</v>
      </c>
      <c r="H4549">
        <v>2.9328245629603334E-2</v>
      </c>
      <c r="I4549">
        <v>80.3</v>
      </c>
      <c r="J4549">
        <v>3.5628715946401629E-2</v>
      </c>
      <c r="K4549">
        <v>77.19</v>
      </c>
      <c r="L4549">
        <v>3.4248824208004257E-2</v>
      </c>
      <c r="M4549" s="41">
        <v>-3.3920422196388245E-2</v>
      </c>
      <c r="N4549" s="41">
        <v>-1.5050324871944379E-5</v>
      </c>
    </row>
    <row r="4550" spans="1:14" x14ac:dyDescent="0.25">
      <c r="A4550">
        <v>7820120</v>
      </c>
      <c r="B4550" t="s">
        <v>28</v>
      </c>
      <c r="C4550" t="s">
        <v>6</v>
      </c>
      <c r="D4550" t="s">
        <v>706</v>
      </c>
      <c r="E4550" t="s">
        <v>707</v>
      </c>
      <c r="F4550">
        <v>1.6860413523826427E-3</v>
      </c>
      <c r="G4550">
        <v>70.599999999999994</v>
      </c>
      <c r="H4550">
        <v>0.11903451947821457</v>
      </c>
      <c r="I4550">
        <v>73.900000000000006</v>
      </c>
      <c r="J4550">
        <v>0.12459845594107731</v>
      </c>
      <c r="K4550">
        <v>66.995000000000005</v>
      </c>
      <c r="L4550">
        <v>0.11295634040287515</v>
      </c>
      <c r="M4550" s="41">
        <v>-7.3392607271671295E-2</v>
      </c>
      <c r="N4550" s="41">
        <v>-1.2374297081921686E-4</v>
      </c>
    </row>
    <row r="4551" spans="1:14" x14ac:dyDescent="0.25">
      <c r="A4551">
        <v>7820120</v>
      </c>
      <c r="B4551" t="s">
        <v>28</v>
      </c>
      <c r="C4551" t="s">
        <v>6</v>
      </c>
      <c r="D4551" t="s">
        <v>706</v>
      </c>
      <c r="E4551" t="s">
        <v>708</v>
      </c>
      <c r="F4551">
        <v>1.1536072411039134E-3</v>
      </c>
      <c r="G4551">
        <v>83</v>
      </c>
      <c r="H4551">
        <v>9.574940101162481E-2</v>
      </c>
      <c r="I4551">
        <v>86.8</v>
      </c>
      <c r="J4551">
        <v>0.10013310852781968</v>
      </c>
      <c r="K4551">
        <v>84.289999999999992</v>
      </c>
      <c r="L4551">
        <v>9.7237554352648845E-2</v>
      </c>
      <c r="M4551" s="41">
        <v>1.7827175557613373E-2</v>
      </c>
      <c r="N4551" s="41">
        <v>2.0565558811693483E-5</v>
      </c>
    </row>
    <row r="4552" spans="1:14" x14ac:dyDescent="0.25">
      <c r="A4552">
        <v>7820120</v>
      </c>
      <c r="B4552" t="s">
        <v>28</v>
      </c>
      <c r="C4552" t="s">
        <v>6</v>
      </c>
      <c r="D4552" t="s">
        <v>1042</v>
      </c>
      <c r="E4552" t="s">
        <v>1711</v>
      </c>
      <c r="F4552">
        <v>4.4369509273227436E-4</v>
      </c>
      <c r="G4552">
        <v>50.7</v>
      </c>
      <c r="H4552">
        <v>2.2495341201526312E-2</v>
      </c>
      <c r="I4552">
        <v>82.1</v>
      </c>
      <c r="J4552">
        <v>3.6427367113319724E-2</v>
      </c>
      <c r="K4552">
        <v>68.52</v>
      </c>
      <c r="L4552">
        <v>3.0401987754015439E-2</v>
      </c>
      <c r="M4552" s="41">
        <v>4.7101579606533051E-2</v>
      </c>
      <c r="N4552" s="41">
        <v>2.0898739731357283E-5</v>
      </c>
    </row>
    <row r="4553" spans="1:14" x14ac:dyDescent="0.25">
      <c r="A4553">
        <v>7820120</v>
      </c>
      <c r="B4553" t="s">
        <v>28</v>
      </c>
      <c r="C4553" t="s">
        <v>6</v>
      </c>
      <c r="D4553" t="s">
        <v>405</v>
      </c>
      <c r="E4553" t="s">
        <v>709</v>
      </c>
      <c r="F4553">
        <v>8.8739018546454872E-4</v>
      </c>
      <c r="G4553">
        <v>62.1</v>
      </c>
      <c r="H4553">
        <v>5.5106930517348475E-2</v>
      </c>
      <c r="I4553">
        <v>76.8</v>
      </c>
      <c r="J4553">
        <v>6.8151566243677339E-2</v>
      </c>
      <c r="K4553">
        <v>67.215000000000003</v>
      </c>
      <c r="L4553">
        <v>5.9645931315999642E-2</v>
      </c>
      <c r="M4553" s="41">
        <v>-4.4855650514364243E-2</v>
      </c>
      <c r="N4553" s="41">
        <v>-3.9804464029074666E-5</v>
      </c>
    </row>
    <row r="4554" spans="1:14" x14ac:dyDescent="0.25">
      <c r="A4554">
        <v>7820120</v>
      </c>
      <c r="B4554" t="s">
        <v>28</v>
      </c>
      <c r="C4554" t="s">
        <v>6</v>
      </c>
      <c r="D4554" t="s">
        <v>405</v>
      </c>
      <c r="E4554" t="s">
        <v>2071</v>
      </c>
      <c r="F4554">
        <v>1.7747803709290975E-4</v>
      </c>
      <c r="G4554">
        <v>73.2</v>
      </c>
      <c r="H4554">
        <v>1.2991392315200995E-2</v>
      </c>
      <c r="I4554">
        <v>78.7</v>
      </c>
      <c r="J4554">
        <v>1.3967521519211998E-2</v>
      </c>
      <c r="K4554">
        <v>72.034999999999997</v>
      </c>
      <c r="L4554">
        <v>1.2784630401987754E-2</v>
      </c>
      <c r="M4554" s="41">
        <v>-6.0259699821472168E-2</v>
      </c>
      <c r="N4554" s="41">
        <v>-1.0694773240122845E-5</v>
      </c>
    </row>
    <row r="4555" spans="1:14" x14ac:dyDescent="0.25">
      <c r="A4555">
        <v>7820120</v>
      </c>
      <c r="B4555" t="s">
        <v>28</v>
      </c>
      <c r="C4555" t="s">
        <v>6</v>
      </c>
      <c r="D4555" t="s">
        <v>405</v>
      </c>
      <c r="E4555" t="s">
        <v>710</v>
      </c>
      <c r="F4555">
        <v>8.8739018546454872E-4</v>
      </c>
      <c r="G4555">
        <v>78.400000000000006</v>
      </c>
      <c r="H4555">
        <v>6.9571390540420622E-2</v>
      </c>
      <c r="I4555">
        <v>88.8</v>
      </c>
      <c r="J4555">
        <v>7.8800248469251918E-2</v>
      </c>
      <c r="K4555">
        <v>83.539999999999992</v>
      </c>
      <c r="L4555">
        <v>7.4132576093708394E-2</v>
      </c>
      <c r="M4555" s="41">
        <v>8.328612893819809E-2</v>
      </c>
      <c r="N4555" s="41">
        <v>7.3907293405091925E-5</v>
      </c>
    </row>
    <row r="4556" spans="1:14" x14ac:dyDescent="0.25">
      <c r="A4556">
        <v>7820120</v>
      </c>
      <c r="B4556" t="s">
        <v>28</v>
      </c>
      <c r="C4556" t="s">
        <v>6</v>
      </c>
      <c r="D4556" t="s">
        <v>405</v>
      </c>
      <c r="E4556" t="s">
        <v>1712</v>
      </c>
      <c r="F4556">
        <v>2.6621705563936461E-4</v>
      </c>
      <c r="G4556">
        <v>52</v>
      </c>
      <c r="H4556">
        <v>1.3843286893246959E-2</v>
      </c>
      <c r="I4556">
        <v>64</v>
      </c>
      <c r="J4556">
        <v>1.7037891560919335E-2</v>
      </c>
      <c r="K4556">
        <v>55.284999999999997</v>
      </c>
      <c r="L4556">
        <v>1.4717809921022271E-2</v>
      </c>
      <c r="M4556" s="41">
        <v>-0.14266769587993622</v>
      </c>
      <c r="N4556" s="41">
        <v>-3.7980573932008932E-5</v>
      </c>
    </row>
    <row r="4557" spans="1:14" x14ac:dyDescent="0.25">
      <c r="A4557">
        <v>7820120</v>
      </c>
      <c r="B4557" t="s">
        <v>28</v>
      </c>
      <c r="C4557" t="s">
        <v>6</v>
      </c>
      <c r="D4557" t="s">
        <v>405</v>
      </c>
      <c r="E4557" t="s">
        <v>711</v>
      </c>
      <c r="F4557">
        <v>8.8739018546454872E-4</v>
      </c>
      <c r="G4557">
        <v>54</v>
      </c>
      <c r="H4557">
        <v>4.7919070015085628E-2</v>
      </c>
      <c r="I4557">
        <v>69.5</v>
      </c>
      <c r="J4557">
        <v>6.1673617889786134E-2</v>
      </c>
      <c r="K4557">
        <v>64.94</v>
      </c>
      <c r="L4557">
        <v>5.762711864406779E-2</v>
      </c>
      <c r="M4557" s="41">
        <v>-0.11621391028165817</v>
      </c>
      <c r="N4557" s="41">
        <v>-1.0312708339840108E-4</v>
      </c>
    </row>
    <row r="4558" spans="1:14" x14ac:dyDescent="0.25">
      <c r="A4558">
        <v>7820120</v>
      </c>
      <c r="B4558" t="s">
        <v>28</v>
      </c>
      <c r="C4558" t="s">
        <v>6</v>
      </c>
      <c r="D4558" t="s">
        <v>405</v>
      </c>
      <c r="E4558" t="s">
        <v>712</v>
      </c>
      <c r="F4558">
        <v>7.9865116691809387E-4</v>
      </c>
      <c r="G4558">
        <v>52.2</v>
      </c>
      <c r="H4558">
        <v>4.1689590913124505E-2</v>
      </c>
      <c r="I4558">
        <v>78.2</v>
      </c>
      <c r="J4558">
        <v>6.2454521252994943E-2</v>
      </c>
      <c r="K4558">
        <v>70.990000000000009</v>
      </c>
      <c r="L4558">
        <v>5.6696246339515491E-2</v>
      </c>
      <c r="M4558" s="41">
        <v>-5.7246875017881393E-2</v>
      </c>
      <c r="N4558" s="41">
        <v>-4.5720283535445254E-5</v>
      </c>
    </row>
    <row r="4559" spans="1:14" x14ac:dyDescent="0.25">
      <c r="A4559">
        <v>7820120</v>
      </c>
      <c r="B4559" t="s">
        <v>28</v>
      </c>
      <c r="C4559" t="s">
        <v>6</v>
      </c>
      <c r="D4559" t="s">
        <v>407</v>
      </c>
      <c r="E4559" t="s">
        <v>1713</v>
      </c>
      <c r="F4559">
        <v>8.8739018546454877E-5</v>
      </c>
      <c r="G4559">
        <v>58.8</v>
      </c>
      <c r="H4559">
        <v>5.2178542905315468E-3</v>
      </c>
      <c r="I4559">
        <v>65.599999999999994</v>
      </c>
      <c r="J4559">
        <v>5.8212796166474392E-3</v>
      </c>
      <c r="K4559">
        <v>59.739999999999995</v>
      </c>
      <c r="L4559">
        <v>5.3012689679652137E-3</v>
      </c>
      <c r="M4559" s="41">
        <v>-0.1631946861743927</v>
      </c>
      <c r="N4559" s="41">
        <v>-1.4481736283112317E-5</v>
      </c>
    </row>
    <row r="4560" spans="1:14" x14ac:dyDescent="0.25">
      <c r="A4560">
        <v>7820120</v>
      </c>
      <c r="B4560" t="s">
        <v>28</v>
      </c>
      <c r="C4560" t="s">
        <v>6</v>
      </c>
      <c r="D4560" t="s">
        <v>520</v>
      </c>
      <c r="E4560" t="s">
        <v>1714</v>
      </c>
      <c r="F4560">
        <v>8.8739018546454877E-5</v>
      </c>
      <c r="G4560">
        <v>68.900000000000006</v>
      </c>
      <c r="H4560">
        <v>6.1141183778507411E-3</v>
      </c>
      <c r="I4560">
        <v>87.6</v>
      </c>
      <c r="J4560">
        <v>7.773538024669447E-3</v>
      </c>
      <c r="K4560">
        <v>72.074999999999989</v>
      </c>
      <c r="L4560">
        <v>6.3958647617357346E-3</v>
      </c>
      <c r="M4560" s="41">
        <v>4.4233649969100952E-2</v>
      </c>
      <c r="N4560" s="41">
        <v>3.925250684985443E-6</v>
      </c>
    </row>
    <row r="4561" spans="1:14" x14ac:dyDescent="0.25">
      <c r="A4561">
        <v>7820120</v>
      </c>
      <c r="B4561" t="s">
        <v>28</v>
      </c>
      <c r="C4561" t="s">
        <v>6</v>
      </c>
      <c r="D4561" t="s">
        <v>713</v>
      </c>
      <c r="E4561" t="s">
        <v>1715</v>
      </c>
      <c r="F4561">
        <v>1.7747803709290975E-4</v>
      </c>
      <c r="G4561">
        <v>80.599999999999994</v>
      </c>
      <c r="H4561">
        <v>1.4304729789688525E-2</v>
      </c>
      <c r="I4561">
        <v>95.5</v>
      </c>
      <c r="J4561">
        <v>1.6949152542372881E-2</v>
      </c>
      <c r="K4561">
        <v>90.644999999999996</v>
      </c>
      <c r="L4561">
        <v>1.6087496672286802E-2</v>
      </c>
      <c r="M4561" s="41">
        <v>0.11938872933387756</v>
      </c>
      <c r="N4561" s="41">
        <v>2.1188877333193285E-5</v>
      </c>
    </row>
    <row r="4562" spans="1:14" x14ac:dyDescent="0.25">
      <c r="A4562">
        <v>7820120</v>
      </c>
      <c r="B4562" t="s">
        <v>28</v>
      </c>
      <c r="C4562" t="s">
        <v>6</v>
      </c>
      <c r="D4562" t="s">
        <v>713</v>
      </c>
      <c r="E4562" t="s">
        <v>714</v>
      </c>
      <c r="F4562">
        <v>8.8739018546454877E-5</v>
      </c>
      <c r="G4562">
        <v>52.7</v>
      </c>
      <c r="H4562">
        <v>4.6765462773981723E-3</v>
      </c>
      <c r="I4562">
        <v>71.099999999999994</v>
      </c>
      <c r="J4562">
        <v>6.309344218652941E-3</v>
      </c>
      <c r="K4562">
        <v>62.234999999999999</v>
      </c>
      <c r="L4562">
        <v>5.522672819238619E-3</v>
      </c>
      <c r="M4562" s="41">
        <v>-0.10732783377170563</v>
      </c>
      <c r="N4562" s="41">
        <v>-9.5241666316182112E-6</v>
      </c>
    </row>
    <row r="4563" spans="1:14" x14ac:dyDescent="0.25">
      <c r="A4563">
        <v>7820120</v>
      </c>
      <c r="B4563" t="s">
        <v>28</v>
      </c>
      <c r="C4563" t="s">
        <v>6</v>
      </c>
      <c r="D4563" t="s">
        <v>713</v>
      </c>
      <c r="E4563" t="s">
        <v>715</v>
      </c>
      <c r="F4563">
        <v>3.5495607418581951E-4</v>
      </c>
      <c r="G4563">
        <v>78</v>
      </c>
      <c r="H4563">
        <v>2.7686573786493921E-2</v>
      </c>
      <c r="I4563">
        <v>95.5</v>
      </c>
      <c r="J4563">
        <v>3.3898305084745763E-2</v>
      </c>
      <c r="K4563">
        <v>84.584999999999994</v>
      </c>
      <c r="L4563">
        <v>3.0023959535007541E-2</v>
      </c>
      <c r="M4563" s="41">
        <v>0.12447711080312729</v>
      </c>
      <c r="N4563" s="41">
        <v>4.4183906576671325E-5</v>
      </c>
    </row>
    <row r="4564" spans="1:14" x14ac:dyDescent="0.25">
      <c r="A4564">
        <v>7820120</v>
      </c>
      <c r="B4564" t="s">
        <v>28</v>
      </c>
      <c r="C4564" t="s">
        <v>6</v>
      </c>
      <c r="D4564" t="s">
        <v>1051</v>
      </c>
      <c r="E4564" t="s">
        <v>1716</v>
      </c>
      <c r="F4564">
        <v>4.4369509273227436E-4</v>
      </c>
      <c r="G4564">
        <v>55</v>
      </c>
      <c r="H4564">
        <v>2.4403230100275088E-2</v>
      </c>
      <c r="I4564">
        <v>73.5</v>
      </c>
      <c r="J4564">
        <v>3.2611589315822163E-2</v>
      </c>
      <c r="K4564">
        <v>68.88</v>
      </c>
      <c r="L4564">
        <v>3.0561717987399057E-2</v>
      </c>
      <c r="M4564" s="41">
        <v>-0.13801249861717224</v>
      </c>
      <c r="N4564" s="41">
        <v>-6.1235468372159124E-5</v>
      </c>
    </row>
    <row r="4565" spans="1:14" x14ac:dyDescent="0.25">
      <c r="A4565">
        <v>7820120</v>
      </c>
      <c r="B4565" t="s">
        <v>28</v>
      </c>
      <c r="C4565" t="s">
        <v>6</v>
      </c>
      <c r="D4565" t="s">
        <v>716</v>
      </c>
      <c r="E4565" t="s">
        <v>717</v>
      </c>
      <c r="F4565">
        <v>8.8739018546454877E-5</v>
      </c>
      <c r="G4565">
        <v>56.4</v>
      </c>
      <c r="H4565">
        <v>5.0048806460200549E-3</v>
      </c>
      <c r="I4565">
        <v>88.5</v>
      </c>
      <c r="J4565">
        <v>7.8534031413612562E-3</v>
      </c>
      <c r="K4565">
        <v>80.234999999999999</v>
      </c>
      <c r="L4565">
        <v>7.1199751530748069E-3</v>
      </c>
      <c r="M4565" s="41">
        <v>-1.179709006100893E-2</v>
      </c>
      <c r="N4565" s="41">
        <v>-1.0468621937180699E-6</v>
      </c>
    </row>
    <row r="4566" spans="1:14" x14ac:dyDescent="0.25">
      <c r="A4566">
        <v>7820120</v>
      </c>
      <c r="B4566" t="s">
        <v>28</v>
      </c>
      <c r="C4566" t="s">
        <v>6</v>
      </c>
      <c r="D4566" t="s">
        <v>718</v>
      </c>
      <c r="E4566" t="s">
        <v>1717</v>
      </c>
      <c r="F4566">
        <v>1.7747803709290975E-4</v>
      </c>
      <c r="G4566">
        <v>55.5</v>
      </c>
      <c r="H4566">
        <v>9.8500310586564915E-3</v>
      </c>
      <c r="I4566">
        <v>92</v>
      </c>
      <c r="J4566">
        <v>1.6327979412547697E-2</v>
      </c>
      <c r="K4566">
        <v>76.97</v>
      </c>
      <c r="L4566">
        <v>1.3660484515041264E-2</v>
      </c>
      <c r="M4566" s="41">
        <v>-3.082193061709404E-2</v>
      </c>
      <c r="N4566" s="41">
        <v>-5.4702157453357067E-6</v>
      </c>
    </row>
    <row r="4567" spans="1:14" x14ac:dyDescent="0.25">
      <c r="A4567">
        <v>7820120</v>
      </c>
      <c r="B4567" t="s">
        <v>28</v>
      </c>
      <c r="C4567" t="s">
        <v>6</v>
      </c>
      <c r="D4567" t="s">
        <v>718</v>
      </c>
      <c r="E4567" t="s">
        <v>719</v>
      </c>
      <c r="F4567">
        <v>8.8739018546454877E-5</v>
      </c>
      <c r="G4567">
        <v>39.200000000000003</v>
      </c>
      <c r="H4567">
        <v>3.4785695270210313E-3</v>
      </c>
      <c r="I4567">
        <v>88.5</v>
      </c>
      <c r="J4567">
        <v>7.8534031413612562E-3</v>
      </c>
      <c r="K4567">
        <v>68.414999999999992</v>
      </c>
      <c r="L4567">
        <v>6.0710799538557098E-3</v>
      </c>
      <c r="M4567" s="41">
        <v>6.2012027949094772E-2</v>
      </c>
      <c r="N4567" s="41">
        <v>5.502886498277999E-6</v>
      </c>
    </row>
    <row r="4568" spans="1:14" x14ac:dyDescent="0.25">
      <c r="A4568">
        <v>7820120</v>
      </c>
      <c r="B4568" t="s">
        <v>28</v>
      </c>
      <c r="C4568" t="s">
        <v>6</v>
      </c>
      <c r="D4568" t="s">
        <v>523</v>
      </c>
      <c r="E4568" t="s">
        <v>497</v>
      </c>
      <c r="F4568">
        <v>4.4369509273227436E-4</v>
      </c>
      <c r="G4568">
        <v>77.5</v>
      </c>
      <c r="H4568">
        <v>3.438636968675126E-2</v>
      </c>
      <c r="I4568">
        <v>78.900000000000006</v>
      </c>
      <c r="J4568">
        <v>3.5007542816576448E-2</v>
      </c>
      <c r="K4568">
        <v>76.45</v>
      </c>
      <c r="L4568">
        <v>3.3920489839382374E-2</v>
      </c>
      <c r="M4568" s="41">
        <v>-1.0785549879074097E-2</v>
      </c>
      <c r="N4568" s="41">
        <v>-4.785495553764352E-6</v>
      </c>
    </row>
    <row r="4569" spans="1:14" x14ac:dyDescent="0.25">
      <c r="A4569">
        <v>7820120</v>
      </c>
      <c r="B4569" t="s">
        <v>28</v>
      </c>
      <c r="C4569" t="s">
        <v>6</v>
      </c>
      <c r="D4569" t="s">
        <v>523</v>
      </c>
      <c r="E4569" t="s">
        <v>574</v>
      </c>
      <c r="F4569">
        <v>2.6621705563936461E-4</v>
      </c>
      <c r="G4569">
        <v>77.599999999999994</v>
      </c>
      <c r="H4569">
        <v>2.0658443517614693E-2</v>
      </c>
      <c r="I4569">
        <v>82.1</v>
      </c>
      <c r="J4569">
        <v>2.1856420267991832E-2</v>
      </c>
      <c r="K4569">
        <v>78.644999999999996</v>
      </c>
      <c r="L4569">
        <v>2.0936640340757828E-2</v>
      </c>
      <c r="M4569" s="41">
        <v>-3.6632940173149109E-2</v>
      </c>
      <c r="N4569" s="41">
        <v>-9.7523134723087515E-6</v>
      </c>
    </row>
    <row r="4570" spans="1:14" x14ac:dyDescent="0.25">
      <c r="A4570">
        <v>7820120</v>
      </c>
      <c r="B4570" t="s">
        <v>28</v>
      </c>
      <c r="C4570" t="s">
        <v>6</v>
      </c>
      <c r="D4570" t="s">
        <v>523</v>
      </c>
      <c r="E4570" t="s">
        <v>575</v>
      </c>
      <c r="F4570">
        <v>4.4369509273227436E-4</v>
      </c>
      <c r="G4570">
        <v>63.6</v>
      </c>
      <c r="H4570">
        <v>2.8219007897772649E-2</v>
      </c>
      <c r="I4570">
        <v>71.8</v>
      </c>
      <c r="J4570">
        <v>3.1857307658177299E-2</v>
      </c>
      <c r="K4570">
        <v>65.36</v>
      </c>
      <c r="L4570">
        <v>2.8999911260981451E-2</v>
      </c>
      <c r="M4570" s="41">
        <v>-0.1543920636177063</v>
      </c>
      <c r="N4570" s="41">
        <v>-6.8503000983985399E-5</v>
      </c>
    </row>
    <row r="4571" spans="1:14" x14ac:dyDescent="0.25">
      <c r="A4571">
        <v>7820120</v>
      </c>
      <c r="B4571" t="s">
        <v>28</v>
      </c>
      <c r="C4571" t="s">
        <v>6</v>
      </c>
      <c r="D4571" t="s">
        <v>523</v>
      </c>
      <c r="E4571" t="s">
        <v>285</v>
      </c>
      <c r="F4571">
        <v>6.2117312982518417E-4</v>
      </c>
      <c r="G4571">
        <v>75.7</v>
      </c>
      <c r="H4571">
        <v>4.7022805927766441E-2</v>
      </c>
      <c r="I4571">
        <v>76</v>
      </c>
      <c r="J4571">
        <v>4.7209157866713994E-2</v>
      </c>
      <c r="K4571">
        <v>73.585000000000008</v>
      </c>
      <c r="L4571">
        <v>4.5709024758186181E-2</v>
      </c>
      <c r="M4571" s="41">
        <v>3.0312032904475927E-3</v>
      </c>
      <c r="N4571" s="41">
        <v>1.8829020350637279E-6</v>
      </c>
    </row>
    <row r="4572" spans="1:14" x14ac:dyDescent="0.25">
      <c r="A4572">
        <v>7820120</v>
      </c>
      <c r="B4572" t="s">
        <v>28</v>
      </c>
      <c r="C4572" t="s">
        <v>6</v>
      </c>
      <c r="D4572" t="s">
        <v>523</v>
      </c>
      <c r="E4572" t="s">
        <v>576</v>
      </c>
      <c r="F4572">
        <v>4.4369509273227436E-4</v>
      </c>
      <c r="G4572">
        <v>73.900000000000006</v>
      </c>
      <c r="H4572">
        <v>3.2789067352915077E-2</v>
      </c>
      <c r="I4572">
        <v>77.8</v>
      </c>
      <c r="J4572">
        <v>3.4519478214570944E-2</v>
      </c>
      <c r="K4572">
        <v>72.16</v>
      </c>
      <c r="L4572">
        <v>3.2017037891560914E-2</v>
      </c>
      <c r="M4572" s="41">
        <v>-7.4674896895885468E-2</v>
      </c>
      <c r="N4572" s="41">
        <v>-3.313288530299293E-5</v>
      </c>
    </row>
    <row r="4573" spans="1:14" x14ac:dyDescent="0.25">
      <c r="A4573">
        <v>7820120</v>
      </c>
      <c r="B4573" t="s">
        <v>28</v>
      </c>
      <c r="C4573" t="s">
        <v>6</v>
      </c>
      <c r="D4573" t="s">
        <v>523</v>
      </c>
      <c r="E4573" t="s">
        <v>577</v>
      </c>
      <c r="F4573">
        <v>1.2423462596503683E-3</v>
      </c>
      <c r="G4573">
        <v>54.8</v>
      </c>
      <c r="H4573">
        <v>6.8080575028840185E-2</v>
      </c>
      <c r="I4573">
        <v>72.8</v>
      </c>
      <c r="J4573">
        <v>9.0442807702546812E-2</v>
      </c>
      <c r="K4573">
        <v>67.275000000000006</v>
      </c>
      <c r="L4573">
        <v>8.3578844617978543E-2</v>
      </c>
      <c r="M4573" s="41">
        <v>-9.3160517513751984E-2</v>
      </c>
      <c r="N4573" s="41">
        <v>-1.1573762048030241E-4</v>
      </c>
    </row>
    <row r="4574" spans="1:14" x14ac:dyDescent="0.25">
      <c r="A4574">
        <v>7820120</v>
      </c>
      <c r="B4574" t="s">
        <v>28</v>
      </c>
      <c r="C4574" t="s">
        <v>6</v>
      </c>
      <c r="D4574" t="s">
        <v>523</v>
      </c>
      <c r="E4574" t="s">
        <v>578</v>
      </c>
      <c r="F4574">
        <v>4.4369509273227436E-4</v>
      </c>
      <c r="G4574">
        <v>66.900000000000006</v>
      </c>
      <c r="H4574">
        <v>2.9683201703789158E-2</v>
      </c>
      <c r="I4574">
        <v>76.5</v>
      </c>
      <c r="J4574">
        <v>3.3942674594018986E-2</v>
      </c>
      <c r="K4574">
        <v>65.150000000000006</v>
      </c>
      <c r="L4574">
        <v>2.8906735291507678E-2</v>
      </c>
      <c r="M4574" s="41">
        <v>-6.6386722028255463E-2</v>
      </c>
      <c r="N4574" s="41">
        <v>-2.9455462786518527E-5</v>
      </c>
    </row>
    <row r="4575" spans="1:14" x14ac:dyDescent="0.25">
      <c r="A4575">
        <v>7820120</v>
      </c>
      <c r="B4575" t="s">
        <v>28</v>
      </c>
      <c r="C4575" t="s">
        <v>6</v>
      </c>
      <c r="D4575" t="s">
        <v>1056</v>
      </c>
      <c r="E4575" t="s">
        <v>1718</v>
      </c>
      <c r="F4575">
        <v>8.8739018546454877E-5</v>
      </c>
      <c r="G4575">
        <v>52.3</v>
      </c>
      <c r="H4575">
        <v>4.6410506699795899E-3</v>
      </c>
      <c r="I4575">
        <v>80.400000000000006</v>
      </c>
      <c r="J4575">
        <v>7.134617091134973E-3</v>
      </c>
      <c r="K4575">
        <v>74.39</v>
      </c>
      <c r="L4575">
        <v>6.6012955896707784E-3</v>
      </c>
      <c r="M4575" s="41">
        <v>3.4733224660158157E-2</v>
      </c>
      <c r="N4575" s="41">
        <v>3.0821922672959587E-6</v>
      </c>
    </row>
    <row r="4576" spans="1:14" x14ac:dyDescent="0.25">
      <c r="A4576">
        <v>7820120</v>
      </c>
      <c r="B4576" t="s">
        <v>28</v>
      </c>
      <c r="C4576" t="s">
        <v>6</v>
      </c>
      <c r="D4576" t="s">
        <v>1056</v>
      </c>
      <c r="E4576" t="s">
        <v>1719</v>
      </c>
      <c r="F4576">
        <v>1.7747803709290975E-4</v>
      </c>
      <c r="G4576">
        <v>53.1</v>
      </c>
      <c r="H4576">
        <v>9.4240837696335077E-3</v>
      </c>
      <c r="I4576">
        <v>72.900000000000006</v>
      </c>
      <c r="J4576">
        <v>1.2938148904073122E-2</v>
      </c>
      <c r="K4576">
        <v>61.015000000000001</v>
      </c>
      <c r="L4576">
        <v>1.0828822433223889E-2</v>
      </c>
      <c r="M4576" s="41">
        <v>-4.5415773987770081E-2</v>
      </c>
      <c r="N4576" s="41">
        <v>-8.0603024204046645E-6</v>
      </c>
    </row>
    <row r="4577" spans="1:14" x14ac:dyDescent="0.25">
      <c r="A4577">
        <v>7820120</v>
      </c>
      <c r="B4577" t="s">
        <v>28</v>
      </c>
      <c r="C4577" t="s">
        <v>6</v>
      </c>
      <c r="D4577" t="s">
        <v>1056</v>
      </c>
      <c r="E4577" t="s">
        <v>1720</v>
      </c>
      <c r="F4577">
        <v>2.6621705563936461E-4</v>
      </c>
      <c r="G4577">
        <v>46.5</v>
      </c>
      <c r="H4577">
        <v>1.2379093087230454E-2</v>
      </c>
      <c r="I4577">
        <v>78.5</v>
      </c>
      <c r="J4577">
        <v>2.0898038867690122E-2</v>
      </c>
      <c r="K4577">
        <v>69.459999999999994</v>
      </c>
      <c r="L4577">
        <v>1.8491436684710264E-2</v>
      </c>
      <c r="M4577" s="41">
        <v>5.5834386497735977E-2</v>
      </c>
      <c r="N4577" s="41">
        <v>1.4864065976857567E-5</v>
      </c>
    </row>
    <row r="4578" spans="1:14" x14ac:dyDescent="0.25">
      <c r="A4578">
        <v>7820120</v>
      </c>
      <c r="B4578" t="s">
        <v>28</v>
      </c>
      <c r="C4578" t="s">
        <v>6</v>
      </c>
      <c r="D4578" t="s">
        <v>1056</v>
      </c>
      <c r="E4578" t="s">
        <v>1721</v>
      </c>
      <c r="F4578">
        <v>9.7612920401100368E-4</v>
      </c>
      <c r="G4578">
        <v>28.7</v>
      </c>
      <c r="H4578">
        <v>2.8014908155115804E-2</v>
      </c>
      <c r="I4578">
        <v>70.5</v>
      </c>
      <c r="J4578">
        <v>6.8817108882775757E-2</v>
      </c>
      <c r="K4578">
        <v>56.199999999999996</v>
      </c>
      <c r="L4578">
        <v>5.48584612654184E-2</v>
      </c>
      <c r="M4578" s="41">
        <v>-4.9615956842899323E-2</v>
      </c>
      <c r="N4578" s="41">
        <v>-4.8431584459303624E-5</v>
      </c>
    </row>
    <row r="4579" spans="1:14" x14ac:dyDescent="0.25">
      <c r="A4579">
        <v>7820120</v>
      </c>
      <c r="B4579" t="s">
        <v>28</v>
      </c>
      <c r="C4579" t="s">
        <v>6</v>
      </c>
      <c r="D4579" t="s">
        <v>722</v>
      </c>
      <c r="E4579" t="s">
        <v>723</v>
      </c>
      <c r="F4579">
        <v>4.4369509273227436E-4</v>
      </c>
      <c r="G4579">
        <v>36.299999999999997</v>
      </c>
      <c r="H4579">
        <v>1.610613186618156E-2</v>
      </c>
      <c r="I4579">
        <v>82.5</v>
      </c>
      <c r="J4579">
        <v>3.6604845150412638E-2</v>
      </c>
      <c r="K4579">
        <v>64.289999999999992</v>
      </c>
      <c r="L4579">
        <v>2.8525157511757916E-2</v>
      </c>
      <c r="M4579" s="41">
        <v>3.2190714031457901E-2</v>
      </c>
      <c r="N4579" s="41">
        <v>1.4282861847305839E-5</v>
      </c>
    </row>
    <row r="4580" spans="1:14" x14ac:dyDescent="0.25">
      <c r="A4580">
        <v>7820120</v>
      </c>
      <c r="B4580" t="s">
        <v>28</v>
      </c>
      <c r="C4580" t="s">
        <v>6</v>
      </c>
      <c r="D4580" t="s">
        <v>160</v>
      </c>
      <c r="E4580" t="s">
        <v>348</v>
      </c>
      <c r="F4580">
        <v>8.8739018546454872E-4</v>
      </c>
      <c r="G4580">
        <v>37.6</v>
      </c>
      <c r="H4580">
        <v>3.3365870973467035E-2</v>
      </c>
      <c r="I4580">
        <v>82.9</v>
      </c>
      <c r="J4580">
        <v>7.3564646375011089E-2</v>
      </c>
      <c r="K4580">
        <v>71.275000000000006</v>
      </c>
      <c r="L4580">
        <v>6.3248735468985712E-2</v>
      </c>
      <c r="M4580" s="41">
        <v>2.2424547933042049E-3</v>
      </c>
      <c r="N4580" s="41">
        <v>1.9899323749260845E-6</v>
      </c>
    </row>
    <row r="4581" spans="1:14" x14ac:dyDescent="0.25">
      <c r="A4581">
        <v>7820120</v>
      </c>
      <c r="B4581" t="s">
        <v>28</v>
      </c>
      <c r="C4581" t="s">
        <v>6</v>
      </c>
      <c r="D4581" t="s">
        <v>160</v>
      </c>
      <c r="E4581" t="s">
        <v>265</v>
      </c>
      <c r="F4581">
        <v>1.1536072411039134E-3</v>
      </c>
      <c r="G4581">
        <v>43</v>
      </c>
      <c r="H4581">
        <v>4.9605111367468278E-2</v>
      </c>
      <c r="I4581">
        <v>91.6</v>
      </c>
      <c r="J4581">
        <v>0.10567042328511846</v>
      </c>
      <c r="K4581">
        <v>67.874999999999986</v>
      </c>
      <c r="L4581">
        <v>7.8301091489928101E-2</v>
      </c>
      <c r="M4581" s="41">
        <v>8.6113922297954559E-2</v>
      </c>
      <c r="N4581" s="41">
        <v>9.9341644322780131E-5</v>
      </c>
    </row>
    <row r="4582" spans="1:14" x14ac:dyDescent="0.25">
      <c r="A4582">
        <v>7820120</v>
      </c>
      <c r="B4582" t="s">
        <v>28</v>
      </c>
      <c r="C4582" t="s">
        <v>6</v>
      </c>
      <c r="D4582" t="s">
        <v>160</v>
      </c>
      <c r="E4582" t="s">
        <v>724</v>
      </c>
      <c r="F4582">
        <v>2.0409974265684621E-3</v>
      </c>
      <c r="G4582">
        <v>33.1</v>
      </c>
      <c r="H4582">
        <v>6.7557014819416103E-2</v>
      </c>
      <c r="I4582">
        <v>79.8</v>
      </c>
      <c r="J4582">
        <v>0.16287159464016326</v>
      </c>
      <c r="K4582">
        <v>62.055</v>
      </c>
      <c r="L4582">
        <v>0.12665409530570593</v>
      </c>
      <c r="M4582" s="41">
        <v>-2.4309299886226654E-2</v>
      </c>
      <c r="N4582" s="41">
        <v>-4.9615218509469611E-5</v>
      </c>
    </row>
    <row r="4583" spans="1:14" x14ac:dyDescent="0.25">
      <c r="A4583">
        <v>7820120</v>
      </c>
      <c r="B4583" t="s">
        <v>28</v>
      </c>
      <c r="C4583" t="s">
        <v>6</v>
      </c>
      <c r="D4583" t="s">
        <v>160</v>
      </c>
      <c r="E4583" t="s">
        <v>349</v>
      </c>
      <c r="F4583">
        <v>4.4369509273227436E-4</v>
      </c>
      <c r="G4583">
        <v>24.7</v>
      </c>
      <c r="H4583">
        <v>1.0959268790487177E-2</v>
      </c>
      <c r="I4583">
        <v>79.8</v>
      </c>
      <c r="J4583">
        <v>3.5406868400035492E-2</v>
      </c>
      <c r="K4583">
        <v>62.674999999999997</v>
      </c>
      <c r="L4583">
        <v>2.7808589936995295E-2</v>
      </c>
      <c r="M4583" s="41">
        <v>-1.5668034553527832E-2</v>
      </c>
      <c r="N4583" s="41">
        <v>-6.9518300441600107E-6</v>
      </c>
    </row>
    <row r="4584" spans="1:14" x14ac:dyDescent="0.25">
      <c r="A4584">
        <v>7820120</v>
      </c>
      <c r="B4584" t="s">
        <v>28</v>
      </c>
      <c r="C4584" t="s">
        <v>6</v>
      </c>
      <c r="D4584" t="s">
        <v>160</v>
      </c>
      <c r="E4584" t="s">
        <v>266</v>
      </c>
      <c r="F4584">
        <v>1.6860413523826427E-3</v>
      </c>
      <c r="G4584">
        <v>28.1</v>
      </c>
      <c r="H4584">
        <v>4.7377762001952262E-2</v>
      </c>
      <c r="I4584">
        <v>83.8</v>
      </c>
      <c r="J4584">
        <v>0.14129026532966546</v>
      </c>
      <c r="K4584">
        <v>60.469999999999992</v>
      </c>
      <c r="L4584">
        <v>0.10195492057857838</v>
      </c>
      <c r="M4584" s="41">
        <v>1.5977680683135986E-2</v>
      </c>
      <c r="N4584" s="41">
        <v>2.6939030346932626E-5</v>
      </c>
    </row>
    <row r="4585" spans="1:14" x14ac:dyDescent="0.25">
      <c r="A4585">
        <v>7820120</v>
      </c>
      <c r="B4585" t="s">
        <v>28</v>
      </c>
      <c r="C4585" t="s">
        <v>6</v>
      </c>
      <c r="D4585" t="s">
        <v>160</v>
      </c>
      <c r="E4585" t="s">
        <v>267</v>
      </c>
      <c r="F4585">
        <v>5.3243411127872921E-4</v>
      </c>
      <c r="G4585">
        <v>35.799999999999997</v>
      </c>
      <c r="H4585">
        <v>1.9061141183778503E-2</v>
      </c>
      <c r="I4585">
        <v>77.8</v>
      </c>
      <c r="J4585">
        <v>4.1423373857485131E-2</v>
      </c>
      <c r="K4585">
        <v>59.28</v>
      </c>
      <c r="L4585">
        <v>3.156269411660307E-2</v>
      </c>
      <c r="M4585" s="41">
        <v>-1.1009743437170982E-2</v>
      </c>
      <c r="N4585" s="41">
        <v>-5.8619629623769534E-6</v>
      </c>
    </row>
    <row r="4586" spans="1:14" x14ac:dyDescent="0.25">
      <c r="A4586">
        <v>7820120</v>
      </c>
      <c r="B4586" t="s">
        <v>28</v>
      </c>
      <c r="C4586" t="s">
        <v>6</v>
      </c>
      <c r="D4586" t="s">
        <v>160</v>
      </c>
      <c r="E4586" t="s">
        <v>350</v>
      </c>
      <c r="F4586">
        <v>9.7612920401100368E-4</v>
      </c>
      <c r="G4586">
        <v>40.5</v>
      </c>
      <c r="H4586">
        <v>3.953323276244565E-2</v>
      </c>
      <c r="I4586">
        <v>85.9</v>
      </c>
      <c r="J4586">
        <v>8.3849498624545216E-2</v>
      </c>
      <c r="K4586">
        <v>65.790000000000006</v>
      </c>
      <c r="L4586">
        <v>6.4219540331883943E-2</v>
      </c>
      <c r="M4586" s="41">
        <v>2.2504717111587524E-2</v>
      </c>
      <c r="N4586" s="41">
        <v>2.1967511600626742E-5</v>
      </c>
    </row>
    <row r="4587" spans="1:14" x14ac:dyDescent="0.25">
      <c r="A4587">
        <v>7820120</v>
      </c>
      <c r="B4587" t="s">
        <v>28</v>
      </c>
      <c r="C4587" t="s">
        <v>6</v>
      </c>
      <c r="D4587" t="s">
        <v>160</v>
      </c>
      <c r="E4587" t="s">
        <v>725</v>
      </c>
      <c r="F4587">
        <v>2.1297364451149168E-3</v>
      </c>
      <c r="G4587">
        <v>36.1</v>
      </c>
      <c r="H4587">
        <v>7.6883485668648499E-2</v>
      </c>
      <c r="I4587">
        <v>83</v>
      </c>
      <c r="J4587">
        <v>0.17676812494453809</v>
      </c>
      <c r="K4587">
        <v>65.59</v>
      </c>
      <c r="L4587">
        <v>0.1396894134350874</v>
      </c>
      <c r="M4587" s="41">
        <v>3.8124993443489075E-2</v>
      </c>
      <c r="N4587" s="41">
        <v>8.1196188006365928E-5</v>
      </c>
    </row>
    <row r="4588" spans="1:14" x14ac:dyDescent="0.25">
      <c r="A4588">
        <v>7820120</v>
      </c>
      <c r="B4588" t="s">
        <v>28</v>
      </c>
      <c r="C4588" t="s">
        <v>6</v>
      </c>
      <c r="D4588" t="s">
        <v>160</v>
      </c>
      <c r="E4588" t="s">
        <v>268</v>
      </c>
      <c r="F4588">
        <v>1.2423462596503683E-3</v>
      </c>
      <c r="G4588">
        <v>37.700000000000003</v>
      </c>
      <c r="H4588">
        <v>4.6836453988818888E-2</v>
      </c>
      <c r="I4588">
        <v>88.2</v>
      </c>
      <c r="J4588">
        <v>0.10957494010116249</v>
      </c>
      <c r="K4588">
        <v>66.945000000000007</v>
      </c>
      <c r="L4588">
        <v>8.3168870352293922E-2</v>
      </c>
      <c r="M4588" s="41">
        <v>6.9682449102401733E-2</v>
      </c>
      <c r="N4588" s="41">
        <v>8.6569730005645957E-5</v>
      </c>
    </row>
    <row r="4589" spans="1:14" x14ac:dyDescent="0.25">
      <c r="A4589">
        <v>7820120</v>
      </c>
      <c r="B4589" t="s">
        <v>28</v>
      </c>
      <c r="C4589" t="s">
        <v>6</v>
      </c>
      <c r="D4589" t="s">
        <v>160</v>
      </c>
      <c r="E4589" t="s">
        <v>351</v>
      </c>
      <c r="F4589">
        <v>1.419824296743278E-3</v>
      </c>
      <c r="G4589">
        <v>36.1</v>
      </c>
      <c r="H4589">
        <v>5.1255657112432337E-2</v>
      </c>
      <c r="I4589">
        <v>86.2</v>
      </c>
      <c r="J4589">
        <v>0.12238885437927056</v>
      </c>
      <c r="K4589">
        <v>68.709999999999994</v>
      </c>
      <c r="L4589">
        <v>9.755612742923063E-2</v>
      </c>
      <c r="M4589" s="41">
        <v>5.4441068321466446E-2</v>
      </c>
      <c r="N4589" s="41">
        <v>7.7296751543478844E-5</v>
      </c>
    </row>
    <row r="4590" spans="1:14" x14ac:dyDescent="0.25">
      <c r="A4590">
        <v>7820120</v>
      </c>
      <c r="B4590" t="s">
        <v>28</v>
      </c>
      <c r="C4590" t="s">
        <v>6</v>
      </c>
      <c r="D4590" t="s">
        <v>160</v>
      </c>
      <c r="E4590" t="s">
        <v>269</v>
      </c>
      <c r="F4590">
        <v>9.7612920401100368E-4</v>
      </c>
      <c r="G4590">
        <v>42.7</v>
      </c>
      <c r="H4590">
        <v>4.1680717011269859E-2</v>
      </c>
      <c r="I4590">
        <v>96.3</v>
      </c>
      <c r="J4590">
        <v>9.4001242346259645E-2</v>
      </c>
      <c r="K4590">
        <v>76.254999999999995</v>
      </c>
      <c r="L4590">
        <v>7.4434732451859081E-2</v>
      </c>
      <c r="M4590" s="41">
        <v>0.11756718903779984</v>
      </c>
      <c r="N4590" s="41">
        <v>1.1476076665327875E-4</v>
      </c>
    </row>
    <row r="4591" spans="1:14" x14ac:dyDescent="0.25">
      <c r="A4591">
        <v>7820120</v>
      </c>
      <c r="B4591" t="s">
        <v>28</v>
      </c>
      <c r="C4591" t="s">
        <v>6</v>
      </c>
      <c r="D4591" t="s">
        <v>160</v>
      </c>
      <c r="E4591" t="s">
        <v>252</v>
      </c>
      <c r="F4591">
        <v>1.419824296743278E-3</v>
      </c>
      <c r="G4591">
        <v>35.299999999999997</v>
      </c>
      <c r="H4591">
        <v>5.0119797675037714E-2</v>
      </c>
      <c r="I4591">
        <v>82.8</v>
      </c>
      <c r="J4591">
        <v>0.11756145177034341</v>
      </c>
      <c r="K4591">
        <v>63.294999999999995</v>
      </c>
      <c r="L4591">
        <v>8.9867778862365771E-2</v>
      </c>
      <c r="M4591" s="41">
        <v>5.6764152832329273E-3</v>
      </c>
      <c r="N4591" s="41">
        <v>8.0595123375389864E-6</v>
      </c>
    </row>
    <row r="4592" spans="1:14" x14ac:dyDescent="0.25">
      <c r="A4592">
        <v>7820120</v>
      </c>
      <c r="B4592" t="s">
        <v>28</v>
      </c>
      <c r="C4592" t="s">
        <v>6</v>
      </c>
      <c r="D4592" t="s">
        <v>160</v>
      </c>
      <c r="E4592" t="s">
        <v>270</v>
      </c>
      <c r="F4592">
        <v>1.2423462596503683E-3</v>
      </c>
      <c r="G4592">
        <v>52.1</v>
      </c>
      <c r="H4592">
        <v>6.472624012778419E-2</v>
      </c>
      <c r="I4592">
        <v>88.3</v>
      </c>
      <c r="J4592">
        <v>0.10969917472712752</v>
      </c>
      <c r="K4592">
        <v>76.284999999999997</v>
      </c>
      <c r="L4592">
        <v>9.4772384417428343E-2</v>
      </c>
      <c r="M4592" s="41">
        <v>1.2995327822864056E-2</v>
      </c>
      <c r="N4592" s="41">
        <v>1.6144696913665523E-5</v>
      </c>
    </row>
    <row r="4593" spans="1:14" x14ac:dyDescent="0.25">
      <c r="A4593">
        <v>7820120</v>
      </c>
      <c r="B4593" t="s">
        <v>28</v>
      </c>
      <c r="C4593" t="s">
        <v>6</v>
      </c>
      <c r="D4593" t="s">
        <v>160</v>
      </c>
      <c r="E4593" t="s">
        <v>271</v>
      </c>
      <c r="F4593">
        <v>9.7612920401100368E-4</v>
      </c>
      <c r="G4593">
        <v>31.3</v>
      </c>
      <c r="H4593">
        <v>3.0552844085544414E-2</v>
      </c>
      <c r="I4593">
        <v>73.900000000000006</v>
      </c>
      <c r="J4593">
        <v>7.2135948176413181E-2</v>
      </c>
      <c r="K4593">
        <v>57.234999999999999</v>
      </c>
      <c r="L4593">
        <v>5.5868754991569798E-2</v>
      </c>
      <c r="M4593" s="41">
        <v>-3.9937306195497513E-2</v>
      </c>
      <c r="N4593" s="41">
        <v>-3.898397090695471E-5</v>
      </c>
    </row>
    <row r="4594" spans="1:14" x14ac:dyDescent="0.25">
      <c r="A4594">
        <v>7820120</v>
      </c>
      <c r="B4594" t="s">
        <v>28</v>
      </c>
      <c r="C4594" t="s">
        <v>6</v>
      </c>
      <c r="D4594" t="s">
        <v>1445</v>
      </c>
      <c r="E4594" t="s">
        <v>2072</v>
      </c>
      <c r="F4594">
        <v>8.8739018546454877E-5</v>
      </c>
      <c r="G4594">
        <v>60.5</v>
      </c>
      <c r="H4594">
        <v>5.3687106220605199E-3</v>
      </c>
      <c r="I4594">
        <v>88.4</v>
      </c>
      <c r="J4594">
        <v>7.8445292395066119E-3</v>
      </c>
      <c r="K4594">
        <v>77.240000000000009</v>
      </c>
      <c r="L4594">
        <v>6.8542017925281758E-3</v>
      </c>
      <c r="M4594" s="41">
        <v>-0.24310688674449921</v>
      </c>
      <c r="N4594" s="41">
        <v>-2.1573066531591019E-5</v>
      </c>
    </row>
    <row r="4595" spans="1:14" x14ac:dyDescent="0.25">
      <c r="A4595">
        <v>7820120</v>
      </c>
      <c r="B4595" t="s">
        <v>28</v>
      </c>
      <c r="C4595" t="s">
        <v>6</v>
      </c>
      <c r="D4595" t="s">
        <v>163</v>
      </c>
      <c r="E4595" t="s">
        <v>272</v>
      </c>
      <c r="F4595">
        <v>1.7747803709290975E-4</v>
      </c>
      <c r="G4595">
        <v>62.1</v>
      </c>
      <c r="H4595">
        <v>1.1021386103469696E-2</v>
      </c>
      <c r="I4595">
        <v>81.7</v>
      </c>
      <c r="J4595">
        <v>1.4499955630490727E-2</v>
      </c>
      <c r="K4595">
        <v>69.875</v>
      </c>
      <c r="L4595">
        <v>1.240127784186707E-2</v>
      </c>
      <c r="M4595" s="41">
        <v>-1.9119355827569962E-2</v>
      </c>
      <c r="N4595" s="41">
        <v>-3.393265742758002E-6</v>
      </c>
    </row>
    <row r="4596" spans="1:14" x14ac:dyDescent="0.25">
      <c r="A4596">
        <v>7820120</v>
      </c>
      <c r="B4596" t="s">
        <v>28</v>
      </c>
      <c r="C4596" t="s">
        <v>6</v>
      </c>
      <c r="D4596" t="s">
        <v>163</v>
      </c>
      <c r="E4596" t="s">
        <v>579</v>
      </c>
      <c r="F4596">
        <v>3.5495607418581951E-4</v>
      </c>
      <c r="G4596">
        <v>60.2</v>
      </c>
      <c r="H4596">
        <v>2.1368355665986334E-2</v>
      </c>
      <c r="I4596">
        <v>81.7</v>
      </c>
      <c r="J4596">
        <v>2.8999911260981455E-2</v>
      </c>
      <c r="K4596">
        <v>69.37</v>
      </c>
      <c r="L4596">
        <v>2.4623302866270302E-2</v>
      </c>
      <c r="M4596" s="41">
        <v>-1.8653377890586853E-2</v>
      </c>
      <c r="N4596" s="41">
        <v>-6.6211297863472728E-6</v>
      </c>
    </row>
    <row r="4597" spans="1:14" x14ac:dyDescent="0.25">
      <c r="A4597">
        <v>7820120</v>
      </c>
      <c r="B4597" t="s">
        <v>28</v>
      </c>
      <c r="C4597" t="s">
        <v>6</v>
      </c>
      <c r="D4597" t="s">
        <v>163</v>
      </c>
      <c r="E4597" t="s">
        <v>273</v>
      </c>
      <c r="F4597">
        <v>5.3243411127872921E-4</v>
      </c>
      <c r="G4597">
        <v>58.4</v>
      </c>
      <c r="H4597">
        <v>3.1094152098677785E-2</v>
      </c>
      <c r="I4597">
        <v>81.900000000000006</v>
      </c>
      <c r="J4597">
        <v>4.3606353713727924E-2</v>
      </c>
      <c r="K4597">
        <v>72.055000000000007</v>
      </c>
      <c r="L4597">
        <v>3.8364539888188838E-2</v>
      </c>
      <c r="M4597" s="41">
        <v>8.3888368681073189E-3</v>
      </c>
      <c r="N4597" s="41">
        <v>4.4665029025329583E-6</v>
      </c>
    </row>
    <row r="4598" spans="1:14" x14ac:dyDescent="0.25">
      <c r="A4598">
        <v>7820120</v>
      </c>
      <c r="B4598" t="s">
        <v>28</v>
      </c>
      <c r="C4598" t="s">
        <v>6</v>
      </c>
      <c r="D4598" t="s">
        <v>163</v>
      </c>
      <c r="E4598" t="s">
        <v>274</v>
      </c>
      <c r="F4598">
        <v>1.3310852781968231E-3</v>
      </c>
      <c r="G4598">
        <v>67</v>
      </c>
      <c r="H4598">
        <v>8.9182713639187144E-2</v>
      </c>
      <c r="I4598">
        <v>93.6</v>
      </c>
      <c r="J4598">
        <v>0.12458958203922263</v>
      </c>
      <c r="K4598">
        <v>81.425000000000011</v>
      </c>
      <c r="L4598">
        <v>0.10838361877717634</v>
      </c>
      <c r="M4598" s="41">
        <v>0.13624365627765656</v>
      </c>
      <c r="N4598" s="41">
        <v>1.813519251188968E-4</v>
      </c>
    </row>
    <row r="4599" spans="1:14" x14ac:dyDescent="0.25">
      <c r="A4599">
        <v>7820120</v>
      </c>
      <c r="B4599" t="s">
        <v>28</v>
      </c>
      <c r="C4599" t="s">
        <v>6</v>
      </c>
      <c r="D4599" t="s">
        <v>163</v>
      </c>
      <c r="E4599" t="s">
        <v>580</v>
      </c>
      <c r="F4599">
        <v>7.0991214837163902E-4</v>
      </c>
      <c r="G4599">
        <v>66.8</v>
      </c>
      <c r="H4599">
        <v>4.7422131511225485E-2</v>
      </c>
      <c r="I4599">
        <v>78.400000000000006</v>
      </c>
      <c r="J4599">
        <v>5.5657112432336502E-2</v>
      </c>
      <c r="K4599">
        <v>65.935000000000002</v>
      </c>
      <c r="L4599">
        <v>4.6808057502884019E-2</v>
      </c>
      <c r="M4599" s="41">
        <v>-3.86701300740242E-2</v>
      </c>
      <c r="N4599" s="41">
        <v>-2.745239511866125E-5</v>
      </c>
    </row>
    <row r="4600" spans="1:14" x14ac:dyDescent="0.25">
      <c r="A4600">
        <v>7820120</v>
      </c>
      <c r="B4600" t="s">
        <v>28</v>
      </c>
      <c r="C4600" t="s">
        <v>6</v>
      </c>
      <c r="D4600" t="s">
        <v>163</v>
      </c>
      <c r="E4600" t="s">
        <v>1722</v>
      </c>
      <c r="F4600">
        <v>5.3243411127872921E-4</v>
      </c>
      <c r="G4600">
        <v>99.6</v>
      </c>
      <c r="H4600">
        <v>5.3030437483361427E-2</v>
      </c>
      <c r="I4600">
        <v>100</v>
      </c>
      <c r="J4600">
        <v>5.3243411127872918E-2</v>
      </c>
      <c r="K4600">
        <v>98.344999999999999</v>
      </c>
      <c r="L4600">
        <v>5.2362232673706627E-2</v>
      </c>
      <c r="M4600" s="41">
        <v>0.20583322644233704</v>
      </c>
      <c r="N4600" s="41">
        <v>1.0959263099245915E-4</v>
      </c>
    </row>
    <row r="4601" spans="1:14" x14ac:dyDescent="0.25">
      <c r="A4601">
        <v>7820120</v>
      </c>
      <c r="B4601" t="s">
        <v>28</v>
      </c>
      <c r="C4601" t="s">
        <v>6</v>
      </c>
      <c r="D4601" t="s">
        <v>163</v>
      </c>
      <c r="E4601" t="s">
        <v>1724</v>
      </c>
      <c r="F4601">
        <v>1.7747803709290975E-4</v>
      </c>
      <c r="G4601">
        <v>84.2</v>
      </c>
      <c r="H4601">
        <v>1.4943650723223002E-2</v>
      </c>
      <c r="I4601">
        <v>83.9</v>
      </c>
      <c r="J4601">
        <v>1.4890407312095129E-2</v>
      </c>
      <c r="K4601">
        <v>85.99</v>
      </c>
      <c r="L4601">
        <v>1.5261336409619309E-2</v>
      </c>
      <c r="M4601" s="41">
        <v>-4.1068915277719498E-2</v>
      </c>
      <c r="N4601" s="41">
        <v>-7.2888304690246689E-6</v>
      </c>
    </row>
    <row r="4602" spans="1:14" x14ac:dyDescent="0.25">
      <c r="A4602">
        <v>7820120</v>
      </c>
      <c r="B4602" t="s">
        <v>28</v>
      </c>
      <c r="C4602" t="s">
        <v>6</v>
      </c>
      <c r="D4602" t="s">
        <v>163</v>
      </c>
      <c r="E4602" t="s">
        <v>275</v>
      </c>
      <c r="F4602">
        <v>7.0991214837163902E-4</v>
      </c>
      <c r="G4602">
        <v>59.8</v>
      </c>
      <c r="H4602">
        <v>4.2452746472624009E-2</v>
      </c>
      <c r="I4602">
        <v>85.9</v>
      </c>
      <c r="J4602">
        <v>6.0981453545123798E-2</v>
      </c>
      <c r="K4602">
        <v>78.844999999999999</v>
      </c>
      <c r="L4602">
        <v>5.5973023338361877E-2</v>
      </c>
      <c r="M4602" s="41">
        <v>3.5312123596668243E-2</v>
      </c>
      <c r="N4602" s="41">
        <v>2.5068505526075602E-5</v>
      </c>
    </row>
    <row r="4603" spans="1:14" x14ac:dyDescent="0.25">
      <c r="A4603">
        <v>7820120</v>
      </c>
      <c r="B4603" t="s">
        <v>28</v>
      </c>
      <c r="C4603" t="s">
        <v>6</v>
      </c>
      <c r="D4603" t="s">
        <v>163</v>
      </c>
      <c r="E4603" t="s">
        <v>276</v>
      </c>
      <c r="F4603">
        <v>5.3243411127872921E-4</v>
      </c>
      <c r="G4603">
        <v>52.8</v>
      </c>
      <c r="H4603">
        <v>2.81125210755169E-2</v>
      </c>
      <c r="I4603">
        <v>84.5</v>
      </c>
      <c r="J4603">
        <v>4.4990682403052616E-2</v>
      </c>
      <c r="K4603">
        <v>74.849999999999994</v>
      </c>
      <c r="L4603">
        <v>3.9852693229212879E-2</v>
      </c>
      <c r="M4603" s="41">
        <v>4.1772309690713882E-2</v>
      </c>
      <c r="N4603" s="41">
        <v>2.2241002586235092E-5</v>
      </c>
    </row>
    <row r="4604" spans="1:14" x14ac:dyDescent="0.25">
      <c r="A4604">
        <v>7820120</v>
      </c>
      <c r="B4604" t="s">
        <v>28</v>
      </c>
      <c r="C4604" t="s">
        <v>6</v>
      </c>
      <c r="D4604" t="s">
        <v>163</v>
      </c>
      <c r="E4604" t="s">
        <v>277</v>
      </c>
      <c r="F4604">
        <v>8.8739018546454872E-4</v>
      </c>
      <c r="G4604">
        <v>49.6</v>
      </c>
      <c r="H4604">
        <v>4.4014553199041614E-2</v>
      </c>
      <c r="I4604">
        <v>83.2</v>
      </c>
      <c r="J4604">
        <v>7.3830863430650456E-2</v>
      </c>
      <c r="K4604">
        <v>73.754999999999995</v>
      </c>
      <c r="L4604">
        <v>6.544946312893779E-2</v>
      </c>
      <c r="M4604" s="41">
        <v>1.461449172347784E-2</v>
      </c>
      <c r="N4604" s="41">
        <v>1.2968756520967113E-5</v>
      </c>
    </row>
    <row r="4605" spans="1:14" x14ac:dyDescent="0.25">
      <c r="A4605">
        <v>7820120</v>
      </c>
      <c r="B4605" t="s">
        <v>28</v>
      </c>
      <c r="C4605" t="s">
        <v>6</v>
      </c>
      <c r="D4605" t="s">
        <v>163</v>
      </c>
      <c r="E4605" t="s">
        <v>726</v>
      </c>
      <c r="F4605">
        <v>1.7747803709290975E-4</v>
      </c>
      <c r="G4605">
        <v>56.5</v>
      </c>
      <c r="H4605">
        <v>1.0027509095749402E-2</v>
      </c>
      <c r="I4605">
        <v>74.5</v>
      </c>
      <c r="J4605">
        <v>1.3222113763421776E-2</v>
      </c>
      <c r="K4605">
        <v>63.835000000000001</v>
      </c>
      <c r="L4605">
        <v>1.1329310497825894E-2</v>
      </c>
      <c r="M4605" s="41">
        <v>-2.0792460069060326E-2</v>
      </c>
      <c r="N4605" s="41">
        <v>-3.6902049993895334E-6</v>
      </c>
    </row>
    <row r="4606" spans="1:14" x14ac:dyDescent="0.25">
      <c r="A4606">
        <v>7820120</v>
      </c>
      <c r="B4606" t="s">
        <v>28</v>
      </c>
      <c r="C4606" t="s">
        <v>6</v>
      </c>
      <c r="D4606" t="s">
        <v>163</v>
      </c>
      <c r="E4606" t="s">
        <v>1725</v>
      </c>
      <c r="F4606">
        <v>1.7747803709290975E-4</v>
      </c>
      <c r="G4606">
        <v>97.8</v>
      </c>
      <c r="H4606">
        <v>1.7357352027686575E-2</v>
      </c>
      <c r="I4606">
        <v>92.5</v>
      </c>
      <c r="J4606">
        <v>1.6416718431094154E-2</v>
      </c>
      <c r="K4606">
        <v>92.39500000000001</v>
      </c>
      <c r="L4606">
        <v>1.63980832371994E-2</v>
      </c>
      <c r="M4606" s="41">
        <v>3.901507705450058E-2</v>
      </c>
      <c r="N4606" s="41">
        <v>6.9243192926613862E-6</v>
      </c>
    </row>
    <row r="4607" spans="1:14" x14ac:dyDescent="0.25">
      <c r="A4607">
        <v>7820120</v>
      </c>
      <c r="B4607" t="s">
        <v>28</v>
      </c>
      <c r="C4607" t="s">
        <v>6</v>
      </c>
      <c r="D4607" t="s">
        <v>163</v>
      </c>
      <c r="E4607" t="s">
        <v>278</v>
      </c>
      <c r="F4607">
        <v>2.6621705563936461E-4</v>
      </c>
      <c r="G4607">
        <v>50</v>
      </c>
      <c r="H4607">
        <v>1.331085278196823E-2</v>
      </c>
      <c r="I4607">
        <v>87.2</v>
      </c>
      <c r="J4607">
        <v>2.3214127251752596E-2</v>
      </c>
      <c r="K4607">
        <v>71.63</v>
      </c>
      <c r="L4607">
        <v>1.9069127695447684E-2</v>
      </c>
      <c r="M4607" s="41">
        <v>0.13027022778987885</v>
      </c>
      <c r="N4607" s="41">
        <v>3.4680156479690879E-5</v>
      </c>
    </row>
    <row r="4608" spans="1:14" x14ac:dyDescent="0.25">
      <c r="A4608">
        <v>7820120</v>
      </c>
      <c r="B4608" t="s">
        <v>28</v>
      </c>
      <c r="C4608" t="s">
        <v>6</v>
      </c>
      <c r="D4608" t="s">
        <v>163</v>
      </c>
      <c r="E4608" t="s">
        <v>279</v>
      </c>
      <c r="F4608">
        <v>1.2423462596503683E-3</v>
      </c>
      <c r="G4608">
        <v>49.1</v>
      </c>
      <c r="H4608">
        <v>6.099920134883309E-2</v>
      </c>
      <c r="I4608">
        <v>82.3</v>
      </c>
      <c r="J4608">
        <v>0.10224509716922531</v>
      </c>
      <c r="K4608">
        <v>73.634999999999991</v>
      </c>
      <c r="L4608">
        <v>9.1480166829354864E-2</v>
      </c>
      <c r="M4608" s="41">
        <v>2.5388449430465698E-2</v>
      </c>
      <c r="N4608" s="41">
        <v>3.1541245188261582E-5</v>
      </c>
    </row>
    <row r="4609" spans="1:14" x14ac:dyDescent="0.25">
      <c r="A4609">
        <v>7820120</v>
      </c>
      <c r="B4609" t="s">
        <v>28</v>
      </c>
      <c r="C4609" t="s">
        <v>6</v>
      </c>
      <c r="D4609" t="s">
        <v>163</v>
      </c>
      <c r="E4609" t="s">
        <v>1726</v>
      </c>
      <c r="F4609">
        <v>3.5495607418581951E-4</v>
      </c>
      <c r="G4609">
        <v>92.1</v>
      </c>
      <c r="H4609">
        <v>3.2691454432513978E-2</v>
      </c>
      <c r="I4609">
        <v>93.1</v>
      </c>
      <c r="J4609">
        <v>3.3046410506699792E-2</v>
      </c>
      <c r="K4609">
        <v>92.33499999999998</v>
      </c>
      <c r="L4609">
        <v>3.2774869109947639E-2</v>
      </c>
      <c r="M4609" s="41">
        <v>5.5068675428628922E-2</v>
      </c>
      <c r="N4609" s="41">
        <v>1.9546960840759223E-5</v>
      </c>
    </row>
    <row r="4610" spans="1:14" x14ac:dyDescent="0.25">
      <c r="A4610">
        <v>7820120</v>
      </c>
      <c r="B4610" t="s">
        <v>28</v>
      </c>
      <c r="C4610" t="s">
        <v>6</v>
      </c>
      <c r="D4610" t="s">
        <v>163</v>
      </c>
      <c r="E4610" t="s">
        <v>727</v>
      </c>
      <c r="F4610">
        <v>3.5495607418581951E-4</v>
      </c>
      <c r="G4610">
        <v>80</v>
      </c>
      <c r="H4610">
        <v>2.8396485934865559E-2</v>
      </c>
      <c r="I4610">
        <v>79.599999999999994</v>
      </c>
      <c r="J4610">
        <v>2.8254503505191229E-2</v>
      </c>
      <c r="K4610">
        <v>82.704999999999998</v>
      </c>
      <c r="L4610">
        <v>2.9356642115538203E-2</v>
      </c>
      <c r="M4610" s="41">
        <v>-6.0513399541378021E-2</v>
      </c>
      <c r="N4610" s="41">
        <v>-2.1479598736845512E-5</v>
      </c>
    </row>
    <row r="4611" spans="1:14" x14ac:dyDescent="0.25">
      <c r="A4611">
        <v>7820120</v>
      </c>
      <c r="B4611" t="s">
        <v>28</v>
      </c>
      <c r="C4611" t="s">
        <v>6</v>
      </c>
      <c r="D4611" t="s">
        <v>163</v>
      </c>
      <c r="E4611" t="s">
        <v>728</v>
      </c>
      <c r="F4611">
        <v>8.8739018546454877E-5</v>
      </c>
      <c r="G4611">
        <v>96.1</v>
      </c>
      <c r="H4611">
        <v>8.5278196823143134E-3</v>
      </c>
      <c r="I4611">
        <v>79.2</v>
      </c>
      <c r="J4611">
        <v>7.0281302688792267E-3</v>
      </c>
      <c r="K4611">
        <v>85.495000000000005</v>
      </c>
      <c r="L4611">
        <v>7.5867423906291606E-3</v>
      </c>
      <c r="M4611" s="41">
        <v>-4.0056109428405762E-2</v>
      </c>
      <c r="N4611" s="41">
        <v>-3.5545398374661248E-6</v>
      </c>
    </row>
    <row r="4612" spans="1:14" x14ac:dyDescent="0.25">
      <c r="A4612">
        <v>7820120</v>
      </c>
      <c r="B4612" t="s">
        <v>28</v>
      </c>
      <c r="C4612" t="s">
        <v>6</v>
      </c>
      <c r="D4612" t="s">
        <v>163</v>
      </c>
      <c r="E4612" t="s">
        <v>581</v>
      </c>
      <c r="F4612">
        <v>8.8739018546454877E-5</v>
      </c>
      <c r="G4612">
        <v>70.2</v>
      </c>
      <c r="H4612">
        <v>6.2294791019611327E-3</v>
      </c>
      <c r="I4612">
        <v>86.4</v>
      </c>
      <c r="J4612">
        <v>7.6670512024137015E-3</v>
      </c>
      <c r="K4612">
        <v>79.72999999999999</v>
      </c>
      <c r="L4612">
        <v>7.0751619487088467E-3</v>
      </c>
      <c r="M4612" s="41">
        <v>2.5649163872003555E-2</v>
      </c>
      <c r="N4612" s="41">
        <v>2.2760816285387841E-6</v>
      </c>
    </row>
    <row r="4613" spans="1:14" x14ac:dyDescent="0.25">
      <c r="A4613">
        <v>7820120</v>
      </c>
      <c r="B4613" t="s">
        <v>28</v>
      </c>
      <c r="C4613" t="s">
        <v>6</v>
      </c>
      <c r="D4613" t="s">
        <v>163</v>
      </c>
      <c r="E4613" t="s">
        <v>1727</v>
      </c>
      <c r="F4613">
        <v>2.6621705563936461E-4</v>
      </c>
      <c r="G4613">
        <v>83.3</v>
      </c>
      <c r="H4613">
        <v>2.2175880734759072E-2</v>
      </c>
      <c r="I4613">
        <v>88.2</v>
      </c>
      <c r="J4613">
        <v>2.3480344307391959E-2</v>
      </c>
      <c r="K4613">
        <v>84.105000000000004</v>
      </c>
      <c r="L4613">
        <v>2.2390185464548761E-2</v>
      </c>
      <c r="M4613" s="41">
        <v>6.5767563879489899E-2</v>
      </c>
      <c r="N4613" s="41">
        <v>1.7508447212571627E-5</v>
      </c>
    </row>
    <row r="4614" spans="1:14" x14ac:dyDescent="0.25">
      <c r="A4614">
        <v>7820120</v>
      </c>
      <c r="B4614" t="s">
        <v>28</v>
      </c>
      <c r="C4614" t="s">
        <v>6</v>
      </c>
      <c r="D4614" t="s">
        <v>163</v>
      </c>
      <c r="E4614" t="s">
        <v>582</v>
      </c>
      <c r="F4614">
        <v>3.5495607418581951E-4</v>
      </c>
      <c r="G4614">
        <v>68.900000000000006</v>
      </c>
      <c r="H4614">
        <v>2.4456473511402965E-2</v>
      </c>
      <c r="I4614">
        <v>82.7</v>
      </c>
      <c r="J4614">
        <v>2.9354867335167276E-2</v>
      </c>
      <c r="K4614">
        <v>71.025000000000006</v>
      </c>
      <c r="L4614">
        <v>2.5210755169047833E-2</v>
      </c>
      <c r="M4614" s="41">
        <v>2.4864349514245987E-2</v>
      </c>
      <c r="N4614" s="41">
        <v>8.825751890760844E-6</v>
      </c>
    </row>
    <row r="4615" spans="1:14" x14ac:dyDescent="0.25">
      <c r="A4615">
        <v>7820120</v>
      </c>
      <c r="B4615" t="s">
        <v>28</v>
      </c>
      <c r="C4615" t="s">
        <v>6</v>
      </c>
      <c r="D4615" t="s">
        <v>163</v>
      </c>
      <c r="E4615" t="s">
        <v>583</v>
      </c>
      <c r="F4615">
        <v>3.5495607418581951E-4</v>
      </c>
      <c r="G4615">
        <v>37.9</v>
      </c>
      <c r="H4615">
        <v>1.3452835211642559E-2</v>
      </c>
      <c r="I4615">
        <v>72.900000000000006</v>
      </c>
      <c r="J4615">
        <v>2.5876297808146244E-2</v>
      </c>
      <c r="K4615">
        <v>66.149999999999991</v>
      </c>
      <c r="L4615">
        <v>2.3480344307391956E-2</v>
      </c>
      <c r="M4615" s="41">
        <v>-3.4144911915063858E-2</v>
      </c>
      <c r="N4615" s="41">
        <v>-1.2119943886791679E-5</v>
      </c>
    </row>
    <row r="4616" spans="1:14" x14ac:dyDescent="0.25">
      <c r="A4616">
        <v>7820120</v>
      </c>
      <c r="B4616" t="s">
        <v>28</v>
      </c>
      <c r="C4616" t="s">
        <v>6</v>
      </c>
      <c r="D4616" t="s">
        <v>163</v>
      </c>
      <c r="E4616" t="s">
        <v>1728</v>
      </c>
      <c r="F4616">
        <v>2.6621705563936461E-4</v>
      </c>
      <c r="G4616">
        <v>65.3</v>
      </c>
      <c r="H4616">
        <v>1.7383973733250509E-2</v>
      </c>
      <c r="I4616">
        <v>86.6</v>
      </c>
      <c r="J4616">
        <v>2.3054397018368974E-2</v>
      </c>
      <c r="K4616">
        <v>79.539999999999992</v>
      </c>
      <c r="L4616">
        <v>2.1174904605555059E-2</v>
      </c>
      <c r="M4616" s="41">
        <v>-1.865009032189846E-2</v>
      </c>
      <c r="N4616" s="41">
        <v>-4.964972132904018E-6</v>
      </c>
    </row>
    <row r="4617" spans="1:14" x14ac:dyDescent="0.25">
      <c r="A4617">
        <v>7820120</v>
      </c>
      <c r="B4617" t="s">
        <v>28</v>
      </c>
      <c r="C4617" t="s">
        <v>6</v>
      </c>
      <c r="D4617" t="s">
        <v>163</v>
      </c>
      <c r="E4617" t="s">
        <v>1729</v>
      </c>
      <c r="F4617">
        <v>8.8739018546454877E-5</v>
      </c>
      <c r="G4617">
        <v>90.3</v>
      </c>
      <c r="H4617">
        <v>8.0131333747448744E-3</v>
      </c>
      <c r="I4617">
        <v>78.2</v>
      </c>
      <c r="J4617">
        <v>6.9393912503327715E-3</v>
      </c>
      <c r="K4617">
        <v>79.525000000000006</v>
      </c>
      <c r="L4617">
        <v>7.0569704499068246E-3</v>
      </c>
      <c r="M4617" s="41">
        <v>-5.484447255730629E-2</v>
      </c>
      <c r="N4617" s="41">
        <v>-4.8668446674333387E-6</v>
      </c>
    </row>
    <row r="4618" spans="1:14" x14ac:dyDescent="0.25">
      <c r="A4618">
        <v>7820120</v>
      </c>
      <c r="B4618" t="s">
        <v>28</v>
      </c>
      <c r="C4618" t="s">
        <v>6</v>
      </c>
      <c r="D4618" t="s">
        <v>163</v>
      </c>
      <c r="E4618" t="s">
        <v>1000</v>
      </c>
      <c r="F4618">
        <v>5.3243411127872921E-4</v>
      </c>
      <c r="G4618">
        <v>49.8</v>
      </c>
      <c r="H4618">
        <v>2.6515218741680713E-2</v>
      </c>
      <c r="I4618">
        <v>75.599999999999994</v>
      </c>
      <c r="J4618">
        <v>4.0252018812671923E-2</v>
      </c>
      <c r="K4618">
        <v>65.194999999999993</v>
      </c>
      <c r="L4618">
        <v>3.4712041884816747E-2</v>
      </c>
      <c r="M4618" s="41">
        <v>1.0298370383679867E-2</v>
      </c>
      <c r="N4618" s="41">
        <v>5.4832036828537752E-6</v>
      </c>
    </row>
    <row r="4619" spans="1:14" x14ac:dyDescent="0.25">
      <c r="A4619">
        <v>7820120</v>
      </c>
      <c r="B4619" t="s">
        <v>28</v>
      </c>
      <c r="C4619" t="s">
        <v>6</v>
      </c>
      <c r="D4619" t="s">
        <v>163</v>
      </c>
      <c r="E4619" t="s">
        <v>1730</v>
      </c>
      <c r="F4619">
        <v>7.9865116691809387E-4</v>
      </c>
      <c r="G4619">
        <v>63.3</v>
      </c>
      <c r="H4619">
        <v>5.0554618865915342E-2</v>
      </c>
      <c r="I4619">
        <v>91.5</v>
      </c>
      <c r="J4619">
        <v>7.3076581773005592E-2</v>
      </c>
      <c r="K4619">
        <v>81.490000000000009</v>
      </c>
      <c r="L4619">
        <v>6.5082083592155476E-2</v>
      </c>
      <c r="M4619" s="41">
        <v>9.4581775367259979E-2</v>
      </c>
      <c r="N4619" s="41">
        <v>7.5537845266247206E-5</v>
      </c>
    </row>
    <row r="4620" spans="1:14" x14ac:dyDescent="0.25">
      <c r="A4620">
        <v>7820120</v>
      </c>
      <c r="B4620" t="s">
        <v>28</v>
      </c>
      <c r="C4620" t="s">
        <v>6</v>
      </c>
      <c r="D4620" t="s">
        <v>729</v>
      </c>
      <c r="E4620" t="s">
        <v>730</v>
      </c>
      <c r="F4620">
        <v>1.7747803709290974E-3</v>
      </c>
      <c r="G4620">
        <v>52.6</v>
      </c>
      <c r="H4620">
        <v>9.3353447510870532E-2</v>
      </c>
      <c r="I4620">
        <v>70.8</v>
      </c>
      <c r="J4620">
        <v>0.1256544502617801</v>
      </c>
      <c r="K4620">
        <v>58.679999999999993</v>
      </c>
      <c r="L4620">
        <v>0.10414411216611942</v>
      </c>
      <c r="M4620" s="41">
        <v>-6.5365836024284363E-2</v>
      </c>
      <c r="N4620" s="41">
        <v>-1.1601000270526996E-4</v>
      </c>
    </row>
    <row r="4621" spans="1:14" x14ac:dyDescent="0.25">
      <c r="A4621">
        <v>7820120</v>
      </c>
      <c r="B4621" t="s">
        <v>28</v>
      </c>
      <c r="C4621" t="s">
        <v>6</v>
      </c>
      <c r="D4621" t="s">
        <v>356</v>
      </c>
      <c r="E4621" t="s">
        <v>731</v>
      </c>
      <c r="F4621">
        <v>4.4369509273227436E-4</v>
      </c>
      <c r="G4621">
        <v>48.7</v>
      </c>
      <c r="H4621">
        <v>2.1607951016061763E-2</v>
      </c>
      <c r="I4621">
        <v>84.5</v>
      </c>
      <c r="J4621">
        <v>3.7492235335877186E-2</v>
      </c>
      <c r="K4621">
        <v>67.694999999999993</v>
      </c>
      <c r="L4621">
        <v>3.0035939302511309E-2</v>
      </c>
      <c r="M4621" s="41">
        <v>0.15400590002536774</v>
      </c>
      <c r="N4621" s="41">
        <v>6.8331662093072906E-5</v>
      </c>
    </row>
    <row r="4622" spans="1:14" x14ac:dyDescent="0.25">
      <c r="A4622">
        <v>7820120</v>
      </c>
      <c r="B4622" t="s">
        <v>28</v>
      </c>
      <c r="C4622" t="s">
        <v>6</v>
      </c>
      <c r="D4622" t="s">
        <v>356</v>
      </c>
      <c r="E4622" t="s">
        <v>395</v>
      </c>
      <c r="F4622">
        <v>8.8739018546454872E-4</v>
      </c>
      <c r="G4622">
        <v>48.5</v>
      </c>
      <c r="H4622">
        <v>4.3038423995030613E-2</v>
      </c>
      <c r="I4622">
        <v>79.099999999999994</v>
      </c>
      <c r="J4622">
        <v>7.0192563670245803E-2</v>
      </c>
      <c r="K4622">
        <v>72.254999999999995</v>
      </c>
      <c r="L4622">
        <v>6.4118377850740968E-2</v>
      </c>
      <c r="M4622" s="41">
        <v>2.238280326128006E-2</v>
      </c>
      <c r="N4622" s="41">
        <v>1.9862279937243817E-5</v>
      </c>
    </row>
    <row r="4623" spans="1:14" x14ac:dyDescent="0.25">
      <c r="A4623">
        <v>7820120</v>
      </c>
      <c r="B4623" t="s">
        <v>28</v>
      </c>
      <c r="C4623" t="s">
        <v>6</v>
      </c>
      <c r="D4623" t="s">
        <v>732</v>
      </c>
      <c r="E4623" t="s">
        <v>284</v>
      </c>
      <c r="F4623">
        <v>1.7747803709290975E-4</v>
      </c>
      <c r="G4623">
        <v>70.900000000000006</v>
      </c>
      <c r="H4623">
        <v>1.2583192829887303E-2</v>
      </c>
      <c r="I4623">
        <v>77.8</v>
      </c>
      <c r="J4623">
        <v>1.3807791285828378E-2</v>
      </c>
      <c r="K4623">
        <v>75.679999999999993</v>
      </c>
      <c r="L4623">
        <v>1.3431537847191409E-2</v>
      </c>
      <c r="M4623" s="41">
        <v>-9.8677054047584534E-3</v>
      </c>
      <c r="N4623" s="41">
        <v>-1.7513009858476269E-6</v>
      </c>
    </row>
    <row r="4624" spans="1:14" x14ac:dyDescent="0.25">
      <c r="A4624">
        <v>7820120</v>
      </c>
      <c r="B4624" t="s">
        <v>28</v>
      </c>
      <c r="C4624" t="s">
        <v>6</v>
      </c>
      <c r="D4624" t="s">
        <v>732</v>
      </c>
      <c r="E4624" t="s">
        <v>353</v>
      </c>
      <c r="F4624">
        <v>3.5495607418581951E-4</v>
      </c>
      <c r="G4624">
        <v>78.599999999999994</v>
      </c>
      <c r="H4624">
        <v>2.7899547431005412E-2</v>
      </c>
      <c r="I4624">
        <v>91.9</v>
      </c>
      <c r="J4624">
        <v>3.2620463217676816E-2</v>
      </c>
      <c r="K4624">
        <v>87.39500000000001</v>
      </c>
      <c r="L4624">
        <v>3.10213861034697E-2</v>
      </c>
      <c r="M4624" s="41">
        <v>-7.4604853987693787E-2</v>
      </c>
      <c r="N4624" s="41">
        <v>-2.6481446086678067E-5</v>
      </c>
    </row>
    <row r="4625" spans="1:14" x14ac:dyDescent="0.25">
      <c r="A4625">
        <v>7820120</v>
      </c>
      <c r="B4625" t="s">
        <v>28</v>
      </c>
      <c r="C4625" t="s">
        <v>6</v>
      </c>
      <c r="D4625" t="s">
        <v>732</v>
      </c>
      <c r="E4625" t="s">
        <v>733</v>
      </c>
      <c r="F4625">
        <v>1.7747803709290975E-4</v>
      </c>
      <c r="G4625">
        <v>90.5</v>
      </c>
      <c r="H4625">
        <v>1.6061762356908333E-2</v>
      </c>
      <c r="I4625">
        <v>85.7</v>
      </c>
      <c r="J4625">
        <v>1.5209867778862367E-2</v>
      </c>
      <c r="K4625">
        <v>86.5</v>
      </c>
      <c r="L4625">
        <v>1.5351850208536693E-2</v>
      </c>
      <c r="M4625" s="41">
        <v>-6.7778266966342926E-2</v>
      </c>
      <c r="N4625" s="41">
        <v>-1.202915377874575E-5</v>
      </c>
    </row>
    <row r="4626" spans="1:14" x14ac:dyDescent="0.25">
      <c r="A4626">
        <v>7820120</v>
      </c>
      <c r="B4626" t="s">
        <v>28</v>
      </c>
      <c r="C4626" t="s">
        <v>6</v>
      </c>
      <c r="D4626" t="s">
        <v>732</v>
      </c>
      <c r="E4626" t="s">
        <v>734</v>
      </c>
      <c r="F4626">
        <v>7.0991214837163902E-4</v>
      </c>
      <c r="G4626">
        <v>58</v>
      </c>
      <c r="H4626">
        <v>4.1174904605555063E-2</v>
      </c>
      <c r="I4626">
        <v>79.8</v>
      </c>
      <c r="J4626">
        <v>5.6650989440056788E-2</v>
      </c>
      <c r="K4626">
        <v>65.965000000000003</v>
      </c>
      <c r="L4626">
        <v>4.6829354867335173E-2</v>
      </c>
      <c r="M4626" s="41">
        <v>-4.4714648276567459E-2</v>
      </c>
      <c r="N4626" s="41">
        <v>-3.1743472021700214E-5</v>
      </c>
    </row>
    <row r="4627" spans="1:14" x14ac:dyDescent="0.25">
      <c r="A4627">
        <v>7820120</v>
      </c>
      <c r="B4627" t="s">
        <v>28</v>
      </c>
      <c r="C4627" t="s">
        <v>6</v>
      </c>
      <c r="D4627" t="s">
        <v>732</v>
      </c>
      <c r="E4627" t="s">
        <v>1731</v>
      </c>
      <c r="F4627">
        <v>9.7612920401100368E-4</v>
      </c>
      <c r="G4627">
        <v>59.5</v>
      </c>
      <c r="H4627">
        <v>5.8079687638654717E-2</v>
      </c>
      <c r="I4627">
        <v>66.7</v>
      </c>
      <c r="J4627">
        <v>6.5107817907533949E-2</v>
      </c>
      <c r="K4627">
        <v>67.429999999999993</v>
      </c>
      <c r="L4627">
        <v>6.5820392226461966E-2</v>
      </c>
      <c r="M4627" s="41">
        <v>-0.20469667017459869</v>
      </c>
      <c r="N4627" s="41">
        <v>-1.9981039772123398E-4</v>
      </c>
    </row>
    <row r="4628" spans="1:14" x14ac:dyDescent="0.25">
      <c r="A4628">
        <v>7820120</v>
      </c>
      <c r="B4628" t="s">
        <v>28</v>
      </c>
      <c r="C4628" t="s">
        <v>6</v>
      </c>
      <c r="D4628" t="s">
        <v>732</v>
      </c>
      <c r="E4628" t="s">
        <v>1732</v>
      </c>
      <c r="F4628">
        <v>1.7747803709290975E-4</v>
      </c>
      <c r="G4628">
        <v>70.3</v>
      </c>
      <c r="H4628">
        <v>1.2476706007631556E-2</v>
      </c>
      <c r="I4628">
        <v>77.7</v>
      </c>
      <c r="J4628">
        <v>1.3790043482119088E-2</v>
      </c>
      <c r="K4628">
        <v>78.31</v>
      </c>
      <c r="L4628">
        <v>1.3898305084745764E-2</v>
      </c>
      <c r="M4628" s="41">
        <v>-0.10026296973228455</v>
      </c>
      <c r="N4628" s="41">
        <v>-1.7794475061191685E-5</v>
      </c>
    </row>
    <row r="4629" spans="1:14" x14ac:dyDescent="0.25">
      <c r="A4629">
        <v>7820120</v>
      </c>
      <c r="B4629" t="s">
        <v>28</v>
      </c>
      <c r="C4629" t="s">
        <v>6</v>
      </c>
      <c r="D4629" t="s">
        <v>732</v>
      </c>
      <c r="E4629" t="s">
        <v>1733</v>
      </c>
      <c r="F4629">
        <v>3.5495607418581951E-4</v>
      </c>
      <c r="G4629">
        <v>91.5</v>
      </c>
      <c r="H4629">
        <v>3.2478480788002487E-2</v>
      </c>
      <c r="I4629">
        <v>93.2</v>
      </c>
      <c r="J4629">
        <v>3.3081906114118383E-2</v>
      </c>
      <c r="K4629">
        <v>89.18</v>
      </c>
      <c r="L4629">
        <v>3.1654982695891384E-2</v>
      </c>
      <c r="M4629" s="41">
        <v>6.3701711595058441E-2</v>
      </c>
      <c r="N4629" s="41">
        <v>2.2611309466699243E-5</v>
      </c>
    </row>
    <row r="4630" spans="1:14" x14ac:dyDescent="0.25">
      <c r="A4630">
        <v>7820120</v>
      </c>
      <c r="B4630" t="s">
        <v>28</v>
      </c>
      <c r="C4630" t="s">
        <v>6</v>
      </c>
      <c r="D4630" t="s">
        <v>732</v>
      </c>
      <c r="E4630" t="s">
        <v>735</v>
      </c>
      <c r="F4630">
        <v>8.8739018546454877E-5</v>
      </c>
      <c r="G4630">
        <v>96.1</v>
      </c>
      <c r="H4630">
        <v>8.5278196823143134E-3</v>
      </c>
      <c r="I4630">
        <v>92.9</v>
      </c>
      <c r="J4630">
        <v>8.2438548229656593E-3</v>
      </c>
      <c r="K4630">
        <v>95.105000000000004</v>
      </c>
      <c r="L4630">
        <v>8.4395243588605909E-3</v>
      </c>
      <c r="M4630" s="41">
        <v>1.4627968892455101E-2</v>
      </c>
      <c r="N4630" s="41">
        <v>1.2980716028445382E-6</v>
      </c>
    </row>
    <row r="4631" spans="1:14" x14ac:dyDescent="0.25">
      <c r="A4631">
        <v>7820120</v>
      </c>
      <c r="B4631" t="s">
        <v>28</v>
      </c>
      <c r="C4631" t="s">
        <v>6</v>
      </c>
      <c r="D4631" t="s">
        <v>1468</v>
      </c>
      <c r="E4631" t="s">
        <v>1734</v>
      </c>
      <c r="F4631">
        <v>7.0991214837163902E-4</v>
      </c>
      <c r="G4631">
        <v>75</v>
      </c>
      <c r="H4631">
        <v>5.3243411127872925E-2</v>
      </c>
      <c r="I4631">
        <v>88.8</v>
      </c>
      <c r="J4631">
        <v>6.304019877540154E-2</v>
      </c>
      <c r="K4631">
        <v>86.32</v>
      </c>
      <c r="L4631">
        <v>6.1279616647439875E-2</v>
      </c>
      <c r="M4631" s="41">
        <v>-9.1524533927440643E-2</v>
      </c>
      <c r="N4631" s="41">
        <v>-6.4974378509142356E-5</v>
      </c>
    </row>
    <row r="4632" spans="1:14" x14ac:dyDescent="0.25">
      <c r="A4632">
        <v>7820120</v>
      </c>
      <c r="B4632" t="s">
        <v>28</v>
      </c>
      <c r="C4632" t="s">
        <v>6</v>
      </c>
      <c r="D4632" t="s">
        <v>736</v>
      </c>
      <c r="E4632" t="s">
        <v>737</v>
      </c>
      <c r="F4632">
        <v>8.8739018546454872E-4</v>
      </c>
      <c r="G4632">
        <v>56.3</v>
      </c>
      <c r="H4632">
        <v>4.9960067441654092E-2</v>
      </c>
      <c r="I4632">
        <v>86.2</v>
      </c>
      <c r="J4632">
        <v>7.6493033987044101E-2</v>
      </c>
      <c r="K4632">
        <v>72.72999999999999</v>
      </c>
      <c r="L4632">
        <v>6.4539888188836617E-2</v>
      </c>
      <c r="M4632" s="41">
        <v>0.10844472795724869</v>
      </c>
      <c r="N4632" s="41">
        <v>9.6232787254635447E-5</v>
      </c>
    </row>
    <row r="4633" spans="1:14" x14ac:dyDescent="0.25">
      <c r="A4633">
        <v>7820120</v>
      </c>
      <c r="B4633" t="s">
        <v>28</v>
      </c>
      <c r="C4633" t="s">
        <v>6</v>
      </c>
      <c r="D4633" t="s">
        <v>352</v>
      </c>
      <c r="E4633" t="s">
        <v>628</v>
      </c>
      <c r="F4633">
        <v>6.2117312982518417E-4</v>
      </c>
      <c r="G4633">
        <v>58.2</v>
      </c>
      <c r="H4633">
        <v>3.6152276155825717E-2</v>
      </c>
      <c r="I4633">
        <v>80.2</v>
      </c>
      <c r="J4633">
        <v>4.9818085011979769E-2</v>
      </c>
      <c r="K4633">
        <v>68.745000000000005</v>
      </c>
      <c r="L4633">
        <v>4.2702546809832286E-2</v>
      </c>
      <c r="M4633" s="41">
        <v>-4.1533760726451874E-2</v>
      </c>
      <c r="N4633" s="41">
        <v>-2.5799656143860424E-5</v>
      </c>
    </row>
    <row r="4634" spans="1:14" x14ac:dyDescent="0.25">
      <c r="A4634">
        <v>7820120</v>
      </c>
      <c r="B4634" t="s">
        <v>28</v>
      </c>
      <c r="C4634" t="s">
        <v>6</v>
      </c>
      <c r="D4634" t="s">
        <v>352</v>
      </c>
      <c r="E4634" t="s">
        <v>629</v>
      </c>
      <c r="F4634">
        <v>4.4369509273227436E-4</v>
      </c>
      <c r="G4634">
        <v>76.8</v>
      </c>
      <c r="H4634">
        <v>3.4075783121838669E-2</v>
      </c>
      <c r="I4634">
        <v>83.9</v>
      </c>
      <c r="J4634">
        <v>3.7226018280237819E-2</v>
      </c>
      <c r="K4634">
        <v>74.385000000000005</v>
      </c>
      <c r="L4634">
        <v>3.3004259472890228E-2</v>
      </c>
      <c r="M4634" s="41">
        <v>-3.249933198094368E-2</v>
      </c>
      <c r="N4634" s="41">
        <v>-1.4419794117021777E-5</v>
      </c>
    </row>
    <row r="4635" spans="1:14" x14ac:dyDescent="0.25">
      <c r="A4635">
        <v>7820120</v>
      </c>
      <c r="B4635" t="s">
        <v>28</v>
      </c>
      <c r="C4635" t="s">
        <v>6</v>
      </c>
      <c r="D4635" t="s">
        <v>352</v>
      </c>
      <c r="E4635" t="s">
        <v>630</v>
      </c>
      <c r="F4635">
        <v>8.8739018546454872E-4</v>
      </c>
      <c r="G4635">
        <v>64</v>
      </c>
      <c r="H4635">
        <v>5.6792971869731118E-2</v>
      </c>
      <c r="I4635">
        <v>86.9</v>
      </c>
      <c r="J4635">
        <v>7.7114207116869282E-2</v>
      </c>
      <c r="K4635">
        <v>76.625</v>
      </c>
      <c r="L4635">
        <v>6.7996272961221044E-2</v>
      </c>
      <c r="M4635" s="41">
        <v>3.0470229685306549E-3</v>
      </c>
      <c r="N4635" s="41">
        <v>2.7038982771591576E-6</v>
      </c>
    </row>
    <row r="4636" spans="1:14" x14ac:dyDescent="0.25">
      <c r="A4636">
        <v>7820120</v>
      </c>
      <c r="B4636" t="s">
        <v>28</v>
      </c>
      <c r="C4636" t="s">
        <v>6</v>
      </c>
      <c r="D4636" t="s">
        <v>352</v>
      </c>
      <c r="E4636" t="s">
        <v>353</v>
      </c>
      <c r="F4636">
        <v>5.3243411127872921E-4</v>
      </c>
      <c r="G4636">
        <v>58.2</v>
      </c>
      <c r="H4636">
        <v>3.0987665276422043E-2</v>
      </c>
      <c r="I4636">
        <v>75</v>
      </c>
      <c r="J4636">
        <v>3.9932558345904694E-2</v>
      </c>
      <c r="K4636">
        <v>70.23</v>
      </c>
      <c r="L4636">
        <v>3.7392847635105156E-2</v>
      </c>
      <c r="M4636" s="41">
        <v>-7.4604853987693787E-2</v>
      </c>
      <c r="N4636" s="41">
        <v>-3.9722169130017097E-5</v>
      </c>
    </row>
    <row r="4637" spans="1:14" x14ac:dyDescent="0.25">
      <c r="A4637">
        <v>7820120</v>
      </c>
      <c r="B4637" t="s">
        <v>28</v>
      </c>
      <c r="C4637" t="s">
        <v>6</v>
      </c>
      <c r="D4637" t="s">
        <v>352</v>
      </c>
      <c r="E4637" t="s">
        <v>631</v>
      </c>
      <c r="F4637">
        <v>3.5495607418581951E-4</v>
      </c>
      <c r="G4637">
        <v>71.2</v>
      </c>
      <c r="H4637">
        <v>2.5272872482030351E-2</v>
      </c>
      <c r="I4637">
        <v>85.4</v>
      </c>
      <c r="J4637">
        <v>3.0313248735468989E-2</v>
      </c>
      <c r="K4637">
        <v>76.155000000000001</v>
      </c>
      <c r="L4637">
        <v>2.7031679829621087E-2</v>
      </c>
      <c r="M4637" s="41">
        <v>-1.670260913670063E-2</v>
      </c>
      <c r="N4637" s="41">
        <v>-5.9286925678234553E-6</v>
      </c>
    </row>
    <row r="4638" spans="1:14" x14ac:dyDescent="0.25">
      <c r="A4638">
        <v>7820120</v>
      </c>
      <c r="B4638" t="s">
        <v>28</v>
      </c>
      <c r="C4638" t="s">
        <v>6</v>
      </c>
      <c r="D4638" t="s">
        <v>352</v>
      </c>
      <c r="E4638" t="s">
        <v>632</v>
      </c>
      <c r="F4638">
        <v>1.7747803709290975E-4</v>
      </c>
      <c r="G4638">
        <v>72.8</v>
      </c>
      <c r="H4638">
        <v>1.292040110036383E-2</v>
      </c>
      <c r="I4638">
        <v>72.900000000000006</v>
      </c>
      <c r="J4638">
        <v>1.2938148904073122E-2</v>
      </c>
      <c r="K4638">
        <v>64.314999999999998</v>
      </c>
      <c r="L4638">
        <v>1.1414499955630491E-2</v>
      </c>
      <c r="M4638" s="41">
        <v>-0.10052445530891418</v>
      </c>
      <c r="N4638" s="41">
        <v>-1.7840883008060021E-5</v>
      </c>
    </row>
    <row r="4639" spans="1:14" x14ac:dyDescent="0.25">
      <c r="A4639">
        <v>7820120</v>
      </c>
      <c r="B4639" t="s">
        <v>28</v>
      </c>
      <c r="C4639" t="s">
        <v>6</v>
      </c>
      <c r="D4639" t="s">
        <v>352</v>
      </c>
      <c r="E4639" t="s">
        <v>633</v>
      </c>
      <c r="F4639">
        <v>5.3243411127872921E-4</v>
      </c>
      <c r="G4639">
        <v>52.7</v>
      </c>
      <c r="H4639">
        <v>2.805927766438903E-2</v>
      </c>
      <c r="I4639">
        <v>76</v>
      </c>
      <c r="J4639">
        <v>4.0464992457183421E-2</v>
      </c>
      <c r="K4639">
        <v>67.784999999999997</v>
      </c>
      <c r="L4639">
        <v>3.609104623302866E-2</v>
      </c>
      <c r="M4639" s="41">
        <v>-5.9371158480644226E-2</v>
      </c>
      <c r="N4639" s="41">
        <v>-3.1611230001230395E-5</v>
      </c>
    </row>
    <row r="4640" spans="1:14" x14ac:dyDescent="0.25">
      <c r="A4640">
        <v>7820120</v>
      </c>
      <c r="B4640" t="s">
        <v>28</v>
      </c>
      <c r="C4640" t="s">
        <v>6</v>
      </c>
      <c r="D4640" t="s">
        <v>78</v>
      </c>
      <c r="E4640" t="s">
        <v>140</v>
      </c>
      <c r="F4640">
        <v>1.1536072411039134E-3</v>
      </c>
      <c r="G4640">
        <v>43.5</v>
      </c>
      <c r="H4640">
        <v>5.0181914988020229E-2</v>
      </c>
      <c r="I4640">
        <v>73</v>
      </c>
      <c r="J4640">
        <v>8.4213328600585682E-2</v>
      </c>
      <c r="K4640">
        <v>58.37</v>
      </c>
      <c r="L4640">
        <v>6.7336054663235417E-2</v>
      </c>
      <c r="M4640" s="41">
        <v>-0.12503431737422943</v>
      </c>
      <c r="N4640" s="41">
        <v>-1.4424049390939593E-4</v>
      </c>
    </row>
    <row r="4641" spans="1:14" x14ac:dyDescent="0.25">
      <c r="A4641">
        <v>7820120</v>
      </c>
      <c r="B4641" t="s">
        <v>28</v>
      </c>
      <c r="C4641" t="s">
        <v>6</v>
      </c>
      <c r="D4641" t="s">
        <v>738</v>
      </c>
      <c r="E4641" t="s">
        <v>739</v>
      </c>
      <c r="F4641">
        <v>2.6621705563936461E-4</v>
      </c>
      <c r="G4641">
        <v>40.6</v>
      </c>
      <c r="H4641">
        <v>1.0808412458958203E-2</v>
      </c>
      <c r="I4641">
        <v>75.7</v>
      </c>
      <c r="J4641">
        <v>2.01526311118999E-2</v>
      </c>
      <c r="K4641">
        <v>65.569999999999993</v>
      </c>
      <c r="L4641">
        <v>1.7455852338273136E-2</v>
      </c>
      <c r="M4641" s="41">
        <v>-2.7262270450592041E-2</v>
      </c>
      <c r="N4641" s="41">
        <v>-7.2576813694006665E-6</v>
      </c>
    </row>
    <row r="4642" spans="1:14" x14ac:dyDescent="0.25">
      <c r="A4642">
        <v>7820120</v>
      </c>
      <c r="B4642" t="s">
        <v>28</v>
      </c>
      <c r="C4642" t="s">
        <v>6</v>
      </c>
      <c r="D4642" t="s">
        <v>1735</v>
      </c>
      <c r="E4642" t="s">
        <v>1736</v>
      </c>
      <c r="F4642">
        <v>8.8739018546454877E-5</v>
      </c>
      <c r="G4642">
        <v>58.6</v>
      </c>
      <c r="H4642">
        <v>5.2001064868222556E-3</v>
      </c>
      <c r="I4642">
        <v>76.099999999999994</v>
      </c>
      <c r="J4642">
        <v>6.753039311385216E-3</v>
      </c>
      <c r="K4642">
        <v>68.61999999999999</v>
      </c>
      <c r="L4642">
        <v>6.0892714526577327E-3</v>
      </c>
      <c r="M4642" s="41">
        <v>-8.3532527089118958E-2</v>
      </c>
      <c r="N4642" s="41">
        <v>-7.4125944705935715E-6</v>
      </c>
    </row>
    <row r="4643" spans="1:14" x14ac:dyDescent="0.25">
      <c r="A4643">
        <v>7820120</v>
      </c>
      <c r="B4643" t="s">
        <v>28</v>
      </c>
      <c r="C4643" t="s">
        <v>6</v>
      </c>
      <c r="D4643" t="s">
        <v>1475</v>
      </c>
      <c r="E4643" t="s">
        <v>1737</v>
      </c>
      <c r="F4643">
        <v>1.7747803709290975E-4</v>
      </c>
      <c r="G4643">
        <v>54.4</v>
      </c>
      <c r="H4643">
        <v>9.6548052178542908E-3</v>
      </c>
      <c r="I4643">
        <v>61.9</v>
      </c>
      <c r="J4643">
        <v>1.0985890496051113E-2</v>
      </c>
      <c r="K4643">
        <v>66.054999999999993</v>
      </c>
      <c r="L4643">
        <v>1.1723311740172153E-2</v>
      </c>
      <c r="M4643" s="41">
        <v>4.7842741012573242E-2</v>
      </c>
      <c r="N4643" s="41">
        <v>8.4910357640559493E-6</v>
      </c>
    </row>
    <row r="4644" spans="1:14" x14ac:dyDescent="0.25">
      <c r="A4644">
        <v>7820120</v>
      </c>
      <c r="B4644" t="s">
        <v>28</v>
      </c>
      <c r="C4644" t="s">
        <v>6</v>
      </c>
      <c r="D4644" t="s">
        <v>1090</v>
      </c>
      <c r="E4644" t="s">
        <v>1738</v>
      </c>
      <c r="F4644">
        <v>1.7747803709290975E-4</v>
      </c>
      <c r="G4644">
        <v>67.3</v>
      </c>
      <c r="H4644">
        <v>1.1944271896352826E-2</v>
      </c>
      <c r="I4644">
        <v>63.4</v>
      </c>
      <c r="J4644">
        <v>1.1252107551690479E-2</v>
      </c>
      <c r="K4644">
        <v>74.259999999999991</v>
      </c>
      <c r="L4644">
        <v>1.3179519034519476E-2</v>
      </c>
      <c r="M4644" s="41">
        <v>-2.3602796718478203E-2</v>
      </c>
      <c r="N4644" s="41">
        <v>-4.1889780314984828E-6</v>
      </c>
    </row>
    <row r="4645" spans="1:14" x14ac:dyDescent="0.25">
      <c r="A4645">
        <v>7820120</v>
      </c>
      <c r="B4645" t="s">
        <v>28</v>
      </c>
      <c r="C4645" t="s">
        <v>6</v>
      </c>
      <c r="D4645" t="s">
        <v>1090</v>
      </c>
      <c r="E4645" t="s">
        <v>1739</v>
      </c>
      <c r="F4645">
        <v>2.6621705563936461E-4</v>
      </c>
      <c r="G4645">
        <v>72.5</v>
      </c>
      <c r="H4645">
        <v>1.9300736533853932E-2</v>
      </c>
      <c r="I4645">
        <v>90.7</v>
      </c>
      <c r="J4645">
        <v>2.4145886946490371E-2</v>
      </c>
      <c r="K4645">
        <v>75.015000000000001</v>
      </c>
      <c r="L4645">
        <v>1.9970272428786937E-2</v>
      </c>
      <c r="M4645" s="41">
        <v>5.8182969689369202E-2</v>
      </c>
      <c r="N4645" s="41">
        <v>1.5489298879058266E-5</v>
      </c>
    </row>
    <row r="4646" spans="1:14" x14ac:dyDescent="0.25">
      <c r="A4646">
        <v>7820120</v>
      </c>
      <c r="B4646" t="s">
        <v>28</v>
      </c>
      <c r="C4646" t="s">
        <v>6</v>
      </c>
      <c r="D4646" t="s">
        <v>280</v>
      </c>
      <c r="E4646" t="s">
        <v>281</v>
      </c>
      <c r="F4646">
        <v>8.8739018546454877E-5</v>
      </c>
      <c r="G4646">
        <v>90.5</v>
      </c>
      <c r="H4646">
        <v>8.0308811784541665E-3</v>
      </c>
      <c r="I4646">
        <v>86.2</v>
      </c>
      <c r="J4646">
        <v>7.6493033987044103E-3</v>
      </c>
      <c r="K4646">
        <v>90.94</v>
      </c>
      <c r="L4646">
        <v>8.0699263466146066E-3</v>
      </c>
      <c r="M4646" s="41">
        <v>-8.504912257194519E-3</v>
      </c>
      <c r="N4646" s="41">
        <v>-7.5471756652715586E-7</v>
      </c>
    </row>
    <row r="4647" spans="1:14" x14ac:dyDescent="0.25">
      <c r="A4647">
        <v>7820120</v>
      </c>
      <c r="B4647" t="s">
        <v>28</v>
      </c>
      <c r="C4647" t="s">
        <v>6</v>
      </c>
      <c r="D4647" t="s">
        <v>358</v>
      </c>
      <c r="E4647" t="s">
        <v>396</v>
      </c>
      <c r="F4647">
        <v>2.6621705563936461E-4</v>
      </c>
      <c r="G4647">
        <v>48.3</v>
      </c>
      <c r="H4647">
        <v>1.2858283787381309E-2</v>
      </c>
      <c r="I4647">
        <v>78.400000000000006</v>
      </c>
      <c r="J4647">
        <v>2.0871417162126187E-2</v>
      </c>
      <c r="K4647">
        <v>61.08</v>
      </c>
      <c r="L4647">
        <v>1.626053775845239E-2</v>
      </c>
      <c r="M4647" s="41">
        <v>-5.2991636097431183E-2</v>
      </c>
      <c r="N4647" s="41">
        <v>-1.41072773353708E-5</v>
      </c>
    </row>
    <row r="4648" spans="1:14" x14ac:dyDescent="0.25">
      <c r="A4648">
        <v>7820120</v>
      </c>
      <c r="B4648" t="s">
        <v>28</v>
      </c>
      <c r="C4648" t="s">
        <v>6</v>
      </c>
      <c r="D4648" t="s">
        <v>183</v>
      </c>
      <c r="E4648" t="s">
        <v>282</v>
      </c>
      <c r="F4648">
        <v>1.8635193894755524E-3</v>
      </c>
      <c r="G4648">
        <v>34.700000000000003</v>
      </c>
      <c r="H4648">
        <v>6.4664122814801675E-2</v>
      </c>
      <c r="I4648">
        <v>84.4</v>
      </c>
      <c r="J4648">
        <v>0.15728103647173663</v>
      </c>
      <c r="K4648">
        <v>67.594999999999999</v>
      </c>
      <c r="L4648">
        <v>0.12596459313159997</v>
      </c>
      <c r="M4648" s="41">
        <v>7.3806673288345337E-2</v>
      </c>
      <c r="N4648" s="41">
        <v>1.3754016674551886E-4</v>
      </c>
    </row>
    <row r="4649" spans="1:14" x14ac:dyDescent="0.25">
      <c r="A4649">
        <v>7820120</v>
      </c>
      <c r="B4649" t="s">
        <v>28</v>
      </c>
      <c r="C4649" t="s">
        <v>6</v>
      </c>
      <c r="D4649" t="s">
        <v>183</v>
      </c>
      <c r="E4649" t="s">
        <v>283</v>
      </c>
      <c r="F4649">
        <v>2.6621705563936461E-4</v>
      </c>
      <c r="G4649">
        <v>92.7</v>
      </c>
      <c r="H4649">
        <v>2.4678321057769098E-2</v>
      </c>
      <c r="I4649">
        <v>94.5</v>
      </c>
      <c r="J4649">
        <v>2.5157511757919956E-2</v>
      </c>
      <c r="K4649">
        <v>93.804999999999993</v>
      </c>
      <c r="L4649">
        <v>2.4972490904250595E-2</v>
      </c>
      <c r="M4649" s="41">
        <v>0.11358838528394699</v>
      </c>
      <c r="N4649" s="41">
        <v>3.0239165485122099E-5</v>
      </c>
    </row>
    <row r="4650" spans="1:14" x14ac:dyDescent="0.25">
      <c r="A4650">
        <v>7820120</v>
      </c>
      <c r="B4650" t="s">
        <v>28</v>
      </c>
      <c r="C4650" t="s">
        <v>6</v>
      </c>
      <c r="D4650" t="s">
        <v>183</v>
      </c>
      <c r="E4650" t="s">
        <v>293</v>
      </c>
      <c r="F4650">
        <v>9.7612920401100368E-4</v>
      </c>
      <c r="G4650">
        <v>46.2</v>
      </c>
      <c r="H4650">
        <v>4.5097169225308376E-2</v>
      </c>
      <c r="I4650">
        <v>87.9</v>
      </c>
      <c r="J4650">
        <v>8.5801757032567233E-2</v>
      </c>
      <c r="K4650">
        <v>72.734999999999999</v>
      </c>
      <c r="L4650">
        <v>7.0998757653740349E-2</v>
      </c>
      <c r="M4650" s="41">
        <v>-1.6129227355122566E-2</v>
      </c>
      <c r="N4650" s="41">
        <v>-1.5744209859468298E-5</v>
      </c>
    </row>
    <row r="4651" spans="1:14" x14ac:dyDescent="0.25">
      <c r="A4651">
        <v>7820120</v>
      </c>
      <c r="B4651" t="s">
        <v>28</v>
      </c>
      <c r="C4651" t="s">
        <v>6</v>
      </c>
      <c r="D4651" t="s">
        <v>183</v>
      </c>
      <c r="E4651" t="s">
        <v>284</v>
      </c>
      <c r="F4651">
        <v>2.6621705563936461E-4</v>
      </c>
      <c r="G4651">
        <v>34.200000000000003</v>
      </c>
      <c r="H4651">
        <v>9.1046233028662694E-3</v>
      </c>
      <c r="I4651">
        <v>75.8</v>
      </c>
      <c r="J4651">
        <v>2.0179252817463838E-2</v>
      </c>
      <c r="K4651">
        <v>61.475000000000001</v>
      </c>
      <c r="L4651">
        <v>1.6365693495429941E-2</v>
      </c>
      <c r="M4651" s="41">
        <v>-9.8677054047584534E-3</v>
      </c>
      <c r="N4651" s="41">
        <v>-2.6269514787714399E-6</v>
      </c>
    </row>
    <row r="4652" spans="1:14" x14ac:dyDescent="0.25">
      <c r="A4652">
        <v>7820120</v>
      </c>
      <c r="B4652" t="s">
        <v>28</v>
      </c>
      <c r="C4652" t="s">
        <v>6</v>
      </c>
      <c r="D4652" t="s">
        <v>183</v>
      </c>
      <c r="E4652" t="s">
        <v>740</v>
      </c>
      <c r="F4652">
        <v>7.0991214837163902E-4</v>
      </c>
      <c r="G4652">
        <v>63.7</v>
      </c>
      <c r="H4652">
        <v>4.5221403851273406E-2</v>
      </c>
      <c r="I4652">
        <v>83.2</v>
      </c>
      <c r="J4652">
        <v>5.9064690744520365E-2</v>
      </c>
      <c r="K4652">
        <v>76.8</v>
      </c>
      <c r="L4652">
        <v>5.4521252994941878E-2</v>
      </c>
      <c r="M4652" s="41">
        <v>2.4706121534109116E-2</v>
      </c>
      <c r="N4652" s="41">
        <v>1.7539175816210216E-5</v>
      </c>
    </row>
    <row r="4653" spans="1:14" x14ac:dyDescent="0.25">
      <c r="A4653">
        <v>7820120</v>
      </c>
      <c r="B4653" t="s">
        <v>28</v>
      </c>
      <c r="C4653" t="s">
        <v>6</v>
      </c>
      <c r="D4653" t="s">
        <v>183</v>
      </c>
      <c r="E4653" t="s">
        <v>285</v>
      </c>
      <c r="F4653">
        <v>3.5495607418581949E-3</v>
      </c>
      <c r="G4653">
        <v>40.799999999999997</v>
      </c>
      <c r="H4653">
        <v>0.14482207826781435</v>
      </c>
      <c r="I4653">
        <v>82.2</v>
      </c>
      <c r="J4653">
        <v>0.29177389298074363</v>
      </c>
      <c r="K4653">
        <v>65.03</v>
      </c>
      <c r="L4653">
        <v>0.23082793504303842</v>
      </c>
      <c r="M4653" s="41">
        <v>3.0312032904475927E-3</v>
      </c>
      <c r="N4653" s="41">
        <v>1.0759440200364158E-5</v>
      </c>
    </row>
    <row r="4654" spans="1:14" x14ac:dyDescent="0.25">
      <c r="A4654">
        <v>7820120</v>
      </c>
      <c r="B4654" t="s">
        <v>28</v>
      </c>
      <c r="C4654" t="s">
        <v>6</v>
      </c>
      <c r="D4654" t="s">
        <v>183</v>
      </c>
      <c r="E4654" t="s">
        <v>139</v>
      </c>
      <c r="F4654">
        <v>4.4369509273227436E-4</v>
      </c>
      <c r="G4654">
        <v>52.5</v>
      </c>
      <c r="H4654">
        <v>2.3293992368444403E-2</v>
      </c>
      <c r="I4654">
        <v>73.599999999999994</v>
      </c>
      <c r="J4654">
        <v>3.2655958825095394E-2</v>
      </c>
      <c r="K4654">
        <v>61.234999999999999</v>
      </c>
      <c r="L4654">
        <v>2.7169669003460819E-2</v>
      </c>
      <c r="M4654" s="41">
        <v>-2.9108002781867981E-2</v>
      </c>
      <c r="N4654" s="41">
        <v>-1.2915077993552213E-5</v>
      </c>
    </row>
    <row r="4655" spans="1:14" x14ac:dyDescent="0.25">
      <c r="A4655">
        <v>7820120</v>
      </c>
      <c r="B4655" t="s">
        <v>28</v>
      </c>
      <c r="C4655" t="s">
        <v>6</v>
      </c>
      <c r="D4655" t="s">
        <v>183</v>
      </c>
      <c r="E4655" t="s">
        <v>286</v>
      </c>
      <c r="F4655">
        <v>3.7270387789511048E-3</v>
      </c>
      <c r="G4655">
        <v>32.6</v>
      </c>
      <c r="H4655">
        <v>0.12150146419380602</v>
      </c>
      <c r="I4655">
        <v>82</v>
      </c>
      <c r="J4655">
        <v>0.30561717987399062</v>
      </c>
      <c r="K4655">
        <v>60.429999999999993</v>
      </c>
      <c r="L4655">
        <v>0.22522495341201523</v>
      </c>
      <c r="M4655" s="41">
        <v>8.8144153356552124E-2</v>
      </c>
      <c r="N4655" s="41">
        <v>3.2851667769768296E-4</v>
      </c>
    </row>
    <row r="4656" spans="1:14" x14ac:dyDescent="0.25">
      <c r="A4656">
        <v>7820120</v>
      </c>
      <c r="B4656" t="s">
        <v>28</v>
      </c>
      <c r="C4656" t="s">
        <v>6</v>
      </c>
      <c r="D4656" t="s">
        <v>183</v>
      </c>
      <c r="E4656" t="s">
        <v>287</v>
      </c>
      <c r="F4656">
        <v>1.3310852781968231E-3</v>
      </c>
      <c r="G4656">
        <v>35.9</v>
      </c>
      <c r="H4656">
        <v>4.7785961487265945E-2</v>
      </c>
      <c r="I4656">
        <v>76.3</v>
      </c>
      <c r="J4656">
        <v>0.1015618067264176</v>
      </c>
      <c r="K4656">
        <v>67.875</v>
      </c>
      <c r="L4656">
        <v>9.0347413257609366E-2</v>
      </c>
      <c r="M4656" s="41">
        <v>4.3926339596509933E-2</v>
      </c>
      <c r="N4656" s="41">
        <v>5.8469703961988547E-5</v>
      </c>
    </row>
    <row r="4657" spans="1:14" x14ac:dyDescent="0.25">
      <c r="A4657">
        <v>7820120</v>
      </c>
      <c r="B4657" t="s">
        <v>28</v>
      </c>
      <c r="C4657" t="s">
        <v>6</v>
      </c>
      <c r="D4657" t="s">
        <v>183</v>
      </c>
      <c r="E4657" t="s">
        <v>288</v>
      </c>
      <c r="F4657">
        <v>1.419824296743278E-3</v>
      </c>
      <c r="G4657">
        <v>34.9</v>
      </c>
      <c r="H4657">
        <v>4.9551867956340402E-2</v>
      </c>
      <c r="I4657">
        <v>75</v>
      </c>
      <c r="J4657">
        <v>0.10648682225574585</v>
      </c>
      <c r="K4657">
        <v>56.249999999999993</v>
      </c>
      <c r="L4657">
        <v>7.9865116691809374E-2</v>
      </c>
      <c r="M4657" s="41">
        <v>1.8183190375566483E-2</v>
      </c>
      <c r="N4657" s="41">
        <v>2.5816935487537822E-5</v>
      </c>
    </row>
    <row r="4658" spans="1:14" x14ac:dyDescent="0.25">
      <c r="A4658">
        <v>7820120</v>
      </c>
      <c r="B4658" t="s">
        <v>28</v>
      </c>
      <c r="C4658" t="s">
        <v>6</v>
      </c>
      <c r="D4658" t="s">
        <v>183</v>
      </c>
      <c r="E4658" t="s">
        <v>490</v>
      </c>
      <c r="F4658">
        <v>6.2117312982518417E-4</v>
      </c>
      <c r="G4658">
        <v>63.4</v>
      </c>
      <c r="H4658">
        <v>3.9382376430916674E-2</v>
      </c>
      <c r="I4658">
        <v>74.7</v>
      </c>
      <c r="J4658">
        <v>4.640163279794126E-2</v>
      </c>
      <c r="K4658">
        <v>69.58</v>
      </c>
      <c r="L4658">
        <v>4.3221226373236311E-2</v>
      </c>
      <c r="M4658" s="41">
        <v>-3.0828582122921944E-2</v>
      </c>
      <c r="N4658" s="41">
        <v>-1.9149886845368144E-5</v>
      </c>
    </row>
    <row r="4659" spans="1:14" x14ac:dyDescent="0.25">
      <c r="A4659">
        <v>7820120</v>
      </c>
      <c r="B4659" t="s">
        <v>28</v>
      </c>
      <c r="C4659" t="s">
        <v>6</v>
      </c>
      <c r="D4659" t="s">
        <v>183</v>
      </c>
      <c r="E4659" t="s">
        <v>289</v>
      </c>
      <c r="F4659">
        <v>1.9522584080220074E-3</v>
      </c>
      <c r="G4659">
        <v>41.1</v>
      </c>
      <c r="H4659">
        <v>8.0237820569704507E-2</v>
      </c>
      <c r="I4659">
        <v>84.4</v>
      </c>
      <c r="J4659">
        <v>0.16477060963705742</v>
      </c>
      <c r="K4659">
        <v>67.44</v>
      </c>
      <c r="L4659">
        <v>0.13166030703700418</v>
      </c>
      <c r="M4659" s="41">
        <v>6.1424780637025833E-2</v>
      </c>
      <c r="N4659" s="41">
        <v>1.1991704445954108E-4</v>
      </c>
    </row>
    <row r="4660" spans="1:14" x14ac:dyDescent="0.25">
      <c r="A4660">
        <v>7820120</v>
      </c>
      <c r="B4660" t="s">
        <v>28</v>
      </c>
      <c r="C4660" t="s">
        <v>6</v>
      </c>
      <c r="D4660" t="s">
        <v>183</v>
      </c>
      <c r="E4660" t="s">
        <v>290</v>
      </c>
      <c r="F4660">
        <v>1.3310852781968231E-3</v>
      </c>
      <c r="G4660">
        <v>28.4</v>
      </c>
      <c r="H4660">
        <v>3.7802821900789776E-2</v>
      </c>
      <c r="I4660">
        <v>84.3</v>
      </c>
      <c r="J4660">
        <v>0.11221048895199218</v>
      </c>
      <c r="K4660">
        <v>63.794999999999987</v>
      </c>
      <c r="L4660">
        <v>8.491658532256631E-2</v>
      </c>
      <c r="M4660" s="41">
        <v>5.2076071500778198E-2</v>
      </c>
      <c r="N4660" s="41">
        <v>6.9317692121011003E-5</v>
      </c>
    </row>
    <row r="4661" spans="1:14" x14ac:dyDescent="0.25">
      <c r="A4661">
        <v>7820120</v>
      </c>
      <c r="B4661" t="s">
        <v>28</v>
      </c>
      <c r="C4661" t="s">
        <v>6</v>
      </c>
      <c r="D4661" t="s">
        <v>183</v>
      </c>
      <c r="E4661" t="s">
        <v>291</v>
      </c>
      <c r="F4661">
        <v>2.0409974265684621E-3</v>
      </c>
      <c r="G4661">
        <v>32.4</v>
      </c>
      <c r="H4661">
        <v>6.6128316620818167E-2</v>
      </c>
      <c r="I4661">
        <v>78.3</v>
      </c>
      <c r="J4661">
        <v>0.15981009850031058</v>
      </c>
      <c r="K4661">
        <v>63.25</v>
      </c>
      <c r="L4661">
        <v>0.12909308723045523</v>
      </c>
      <c r="M4661" s="41">
        <v>2.4215143173933029E-2</v>
      </c>
      <c r="N4661" s="41">
        <v>4.9423044901984174E-5</v>
      </c>
    </row>
    <row r="4662" spans="1:14" x14ac:dyDescent="0.25">
      <c r="A4662">
        <v>7820120</v>
      </c>
      <c r="B4662" t="s">
        <v>28</v>
      </c>
      <c r="C4662" t="s">
        <v>6</v>
      </c>
      <c r="D4662" t="s">
        <v>183</v>
      </c>
      <c r="E4662" t="s">
        <v>271</v>
      </c>
      <c r="F4662">
        <v>6.2117312982518417E-4</v>
      </c>
      <c r="G4662">
        <v>35.700000000000003</v>
      </c>
      <c r="H4662">
        <v>2.2175880734759075E-2</v>
      </c>
      <c r="I4662">
        <v>75.8</v>
      </c>
      <c r="J4662">
        <v>4.7084923240748956E-2</v>
      </c>
      <c r="K4662">
        <v>61.449999999999996</v>
      </c>
      <c r="L4662">
        <v>3.8171088827757563E-2</v>
      </c>
      <c r="M4662" s="41">
        <v>-3.9937306195497513E-2</v>
      </c>
      <c r="N4662" s="41">
        <v>-2.480798148624391E-5</v>
      </c>
    </row>
    <row r="4663" spans="1:14" x14ac:dyDescent="0.25">
      <c r="A4663">
        <v>7820120</v>
      </c>
      <c r="B4663" t="s">
        <v>28</v>
      </c>
      <c r="C4663" t="s">
        <v>6</v>
      </c>
      <c r="D4663" t="s">
        <v>183</v>
      </c>
      <c r="E4663" t="s">
        <v>491</v>
      </c>
      <c r="F4663">
        <v>3.1058656491259207E-3</v>
      </c>
      <c r="G4663">
        <v>47.6</v>
      </c>
      <c r="H4663">
        <v>0.14783920489839383</v>
      </c>
      <c r="I4663">
        <v>93.4</v>
      </c>
      <c r="J4663">
        <v>0.29008785162836104</v>
      </c>
      <c r="K4663">
        <v>78.31</v>
      </c>
      <c r="L4663">
        <v>0.24322033898305087</v>
      </c>
      <c r="M4663" s="41">
        <v>0.17017528414726257</v>
      </c>
      <c r="N4663" s="41">
        <v>5.2854156936322572E-4</v>
      </c>
    </row>
    <row r="4664" spans="1:14" x14ac:dyDescent="0.25">
      <c r="A4664">
        <v>7820120</v>
      </c>
      <c r="B4664" t="s">
        <v>28</v>
      </c>
      <c r="C4664" t="s">
        <v>6</v>
      </c>
      <c r="D4664" t="s">
        <v>183</v>
      </c>
      <c r="E4664" t="s">
        <v>292</v>
      </c>
      <c r="F4664">
        <v>3.017126630579466E-3</v>
      </c>
      <c r="G4664">
        <v>35.4</v>
      </c>
      <c r="H4664">
        <v>0.10680628272251309</v>
      </c>
      <c r="I4664">
        <v>79.2</v>
      </c>
      <c r="J4664">
        <v>0.23895642914189372</v>
      </c>
      <c r="K4664">
        <v>57.524999999999991</v>
      </c>
      <c r="L4664">
        <v>0.17356020942408376</v>
      </c>
      <c r="M4664" s="41">
        <v>4.6164903789758682E-2</v>
      </c>
      <c r="N4664" s="41">
        <v>1.3928536062221984E-4</v>
      </c>
    </row>
    <row r="4665" spans="1:14" x14ac:dyDescent="0.25">
      <c r="A4665">
        <v>7820120</v>
      </c>
      <c r="B4665" t="s">
        <v>28</v>
      </c>
      <c r="C4665" t="s">
        <v>6</v>
      </c>
      <c r="D4665" t="s">
        <v>183</v>
      </c>
      <c r="E4665" t="s">
        <v>492</v>
      </c>
      <c r="F4665">
        <v>1.2423462596503683E-3</v>
      </c>
      <c r="G4665">
        <v>51.3</v>
      </c>
      <c r="H4665">
        <v>6.373236312006389E-2</v>
      </c>
      <c r="I4665">
        <v>77.599999999999994</v>
      </c>
      <c r="J4665">
        <v>9.6406069748868575E-2</v>
      </c>
      <c r="K4665">
        <v>64.75</v>
      </c>
      <c r="L4665">
        <v>8.0441920312361345E-2</v>
      </c>
      <c r="M4665" s="41">
        <v>-2.4848988279700279E-2</v>
      </c>
      <c r="N4665" s="41">
        <v>-3.0871047645381485E-5</v>
      </c>
    </row>
    <row r="4666" spans="1:14" x14ac:dyDescent="0.25">
      <c r="A4666">
        <v>7820120</v>
      </c>
      <c r="B4666" t="s">
        <v>28</v>
      </c>
      <c r="C4666" t="s">
        <v>6</v>
      </c>
      <c r="D4666" t="s">
        <v>1097</v>
      </c>
      <c r="E4666" t="s">
        <v>1740</v>
      </c>
      <c r="F4666">
        <v>1.7747803709290975E-4</v>
      </c>
      <c r="G4666">
        <v>49.6</v>
      </c>
      <c r="H4666">
        <v>8.8029106398083232E-3</v>
      </c>
      <c r="I4666">
        <v>81.5</v>
      </c>
      <c r="J4666">
        <v>1.4464460023072145E-2</v>
      </c>
      <c r="K4666">
        <v>74.724999999999994</v>
      </c>
      <c r="L4666">
        <v>1.326204632176768E-2</v>
      </c>
      <c r="M4666" s="41">
        <v>1.8208339810371399E-2</v>
      </c>
      <c r="N4666" s="41">
        <v>3.2315804082654006E-6</v>
      </c>
    </row>
    <row r="4667" spans="1:14" x14ac:dyDescent="0.25">
      <c r="A4667">
        <v>7820120</v>
      </c>
      <c r="B4667" t="s">
        <v>28</v>
      </c>
      <c r="C4667" t="s">
        <v>6</v>
      </c>
      <c r="D4667" t="s">
        <v>741</v>
      </c>
      <c r="E4667" t="s">
        <v>742</v>
      </c>
      <c r="F4667">
        <v>4.4369509273227436E-4</v>
      </c>
      <c r="G4667">
        <v>30.7</v>
      </c>
      <c r="H4667">
        <v>1.3621439346880822E-2</v>
      </c>
      <c r="I4667">
        <v>89.4</v>
      </c>
      <c r="J4667">
        <v>3.9666341290265333E-2</v>
      </c>
      <c r="K4667">
        <v>64.644999999999996</v>
      </c>
      <c r="L4667">
        <v>2.8682669269677875E-2</v>
      </c>
      <c r="M4667" s="41">
        <v>7.2168342769145966E-2</v>
      </c>
      <c r="N4667" s="41">
        <v>3.2020739537290783E-5</v>
      </c>
    </row>
    <row r="4668" spans="1:14" x14ac:dyDescent="0.25">
      <c r="A4668">
        <v>7820120</v>
      </c>
      <c r="B4668" t="s">
        <v>28</v>
      </c>
      <c r="C4668" t="s">
        <v>6</v>
      </c>
      <c r="D4668" t="s">
        <v>360</v>
      </c>
      <c r="E4668" t="s">
        <v>397</v>
      </c>
      <c r="F4668">
        <v>2.1297364451149168E-3</v>
      </c>
      <c r="G4668">
        <v>37.9</v>
      </c>
      <c r="H4668">
        <v>8.0717011269855352E-2</v>
      </c>
      <c r="I4668">
        <v>90.2</v>
      </c>
      <c r="J4668">
        <v>0.1921022273493655</v>
      </c>
      <c r="K4668">
        <v>68.64</v>
      </c>
      <c r="L4668">
        <v>0.14618510959268791</v>
      </c>
      <c r="M4668" s="41">
        <v>9.7073286771774292E-2</v>
      </c>
      <c r="N4668" s="41">
        <v>2.0674051668493945E-4</v>
      </c>
    </row>
    <row r="4669" spans="1:14" x14ac:dyDescent="0.25">
      <c r="A4669">
        <v>7820120</v>
      </c>
      <c r="B4669" t="s">
        <v>28</v>
      </c>
      <c r="C4669" t="s">
        <v>6</v>
      </c>
      <c r="D4669" t="s">
        <v>360</v>
      </c>
      <c r="E4669" t="s">
        <v>398</v>
      </c>
      <c r="F4669">
        <v>8.8739018546454872E-4</v>
      </c>
      <c r="G4669">
        <v>42.1</v>
      </c>
      <c r="H4669">
        <v>3.7359126808057502E-2</v>
      </c>
      <c r="I4669">
        <v>85.3</v>
      </c>
      <c r="J4669">
        <v>7.5694382820125999E-2</v>
      </c>
      <c r="K4669">
        <v>71.87</v>
      </c>
      <c r="L4669">
        <v>6.3776732629337127E-2</v>
      </c>
      <c r="M4669" s="41">
        <v>7.5062796473503113E-2</v>
      </c>
      <c r="N4669" s="41">
        <v>6.6609988884109607E-5</v>
      </c>
    </row>
    <row r="4670" spans="1:14" x14ac:dyDescent="0.25">
      <c r="A4670">
        <v>7820120</v>
      </c>
      <c r="B4670" t="s">
        <v>28</v>
      </c>
      <c r="C4670" t="s">
        <v>6</v>
      </c>
      <c r="D4670" t="s">
        <v>360</v>
      </c>
      <c r="E4670" t="s">
        <v>399</v>
      </c>
      <c r="F4670">
        <v>1.3310852781968231E-3</v>
      </c>
      <c r="G4670">
        <v>22.5</v>
      </c>
      <c r="H4670">
        <v>2.9949418759428519E-2</v>
      </c>
      <c r="I4670">
        <v>69.5</v>
      </c>
      <c r="J4670">
        <v>9.2510426834679207E-2</v>
      </c>
      <c r="K4670">
        <v>56.125</v>
      </c>
      <c r="L4670">
        <v>7.4707161238796699E-2</v>
      </c>
      <c r="M4670" s="41">
        <v>-2.7066223323345184E-2</v>
      </c>
      <c r="N4670" s="41">
        <v>-3.6027451402092266E-5</v>
      </c>
    </row>
    <row r="4671" spans="1:14" x14ac:dyDescent="0.25">
      <c r="A4671">
        <v>7820120</v>
      </c>
      <c r="B4671" t="s">
        <v>28</v>
      </c>
      <c r="C4671" t="s">
        <v>6</v>
      </c>
      <c r="D4671" t="s">
        <v>185</v>
      </c>
      <c r="E4671" t="s">
        <v>293</v>
      </c>
      <c r="F4671">
        <v>7.0991214837163902E-4</v>
      </c>
      <c r="G4671">
        <v>65.2</v>
      </c>
      <c r="H4671">
        <v>4.6286272073830868E-2</v>
      </c>
      <c r="I4671">
        <v>82.4</v>
      </c>
      <c r="J4671">
        <v>5.849676102582306E-2</v>
      </c>
      <c r="K4671">
        <v>71.814999999999998</v>
      </c>
      <c r="L4671">
        <v>5.0982340935309255E-2</v>
      </c>
      <c r="M4671" s="41">
        <v>-1.6129227355122566E-2</v>
      </c>
      <c r="N4671" s="41">
        <v>-1.1450334443249671E-5</v>
      </c>
    </row>
    <row r="4672" spans="1:14" x14ac:dyDescent="0.25">
      <c r="A4672">
        <v>7820120</v>
      </c>
      <c r="B4672" t="s">
        <v>28</v>
      </c>
      <c r="C4672" t="s">
        <v>6</v>
      </c>
      <c r="D4672" t="s">
        <v>185</v>
      </c>
      <c r="E4672" t="s">
        <v>294</v>
      </c>
      <c r="F4672">
        <v>9.7612920401100368E-4</v>
      </c>
      <c r="G4672">
        <v>44.1</v>
      </c>
      <c r="H4672">
        <v>4.3047297896885266E-2</v>
      </c>
      <c r="I4672">
        <v>75.5</v>
      </c>
      <c r="J4672">
        <v>7.3697754902830773E-2</v>
      </c>
      <c r="K4672">
        <v>66.36</v>
      </c>
      <c r="L4672">
        <v>6.4775933978170205E-2</v>
      </c>
      <c r="M4672" s="41">
        <v>-4.839002713561058E-2</v>
      </c>
      <c r="N4672" s="41">
        <v>-4.7234918669954421E-5</v>
      </c>
    </row>
    <row r="4673" spans="1:14" x14ac:dyDescent="0.25">
      <c r="A4673">
        <v>7820120</v>
      </c>
      <c r="B4673" t="s">
        <v>28</v>
      </c>
      <c r="C4673" t="s">
        <v>6</v>
      </c>
      <c r="D4673" t="s">
        <v>185</v>
      </c>
      <c r="E4673" t="s">
        <v>295</v>
      </c>
      <c r="F4673">
        <v>1.8635193894755524E-3</v>
      </c>
      <c r="G4673">
        <v>49.9</v>
      </c>
      <c r="H4673">
        <v>9.2989617534830066E-2</v>
      </c>
      <c r="I4673">
        <v>77.400000000000006</v>
      </c>
      <c r="J4673">
        <v>0.14423640074540778</v>
      </c>
      <c r="K4673">
        <v>64.990000000000009</v>
      </c>
      <c r="L4673">
        <v>0.12111012512201617</v>
      </c>
      <c r="M4673" s="41">
        <v>-8.7464198470115662E-2</v>
      </c>
      <c r="N4673" s="41">
        <v>-1.6299122973399848E-4</v>
      </c>
    </row>
    <row r="4674" spans="1:14" x14ac:dyDescent="0.25">
      <c r="A4674">
        <v>7820120</v>
      </c>
      <c r="B4674" t="s">
        <v>28</v>
      </c>
      <c r="C4674" t="s">
        <v>6</v>
      </c>
      <c r="D4674" t="s">
        <v>185</v>
      </c>
      <c r="E4674" t="s">
        <v>1741</v>
      </c>
      <c r="F4674">
        <v>1.7747803709290975E-4</v>
      </c>
      <c r="G4674">
        <v>70.599999999999994</v>
      </c>
      <c r="H4674">
        <v>1.2529949418759428E-2</v>
      </c>
      <c r="I4674">
        <v>81.400000000000006</v>
      </c>
      <c r="J4674">
        <v>1.4446712219362855E-2</v>
      </c>
      <c r="K4674">
        <v>73.859999999999985</v>
      </c>
      <c r="L4674">
        <v>1.3108527819682312E-2</v>
      </c>
      <c r="M4674" s="41">
        <v>-7.8072570264339447E-2</v>
      </c>
      <c r="N4674" s="41">
        <v>-1.3856166521313239E-5</v>
      </c>
    </row>
    <row r="4675" spans="1:14" x14ac:dyDescent="0.25">
      <c r="A4675">
        <v>7820120</v>
      </c>
      <c r="B4675" t="s">
        <v>28</v>
      </c>
      <c r="C4675" t="s">
        <v>6</v>
      </c>
      <c r="D4675" t="s">
        <v>185</v>
      </c>
      <c r="E4675" t="s">
        <v>743</v>
      </c>
      <c r="F4675">
        <v>7.0991214837163902E-4</v>
      </c>
      <c r="G4675">
        <v>68.900000000000006</v>
      </c>
      <c r="H4675">
        <v>4.8912947022805929E-2</v>
      </c>
      <c r="I4675">
        <v>88</v>
      </c>
      <c r="J4675">
        <v>6.2472269056704235E-2</v>
      </c>
      <c r="K4675">
        <v>79.10499999999999</v>
      </c>
      <c r="L4675">
        <v>5.6157600496938499E-2</v>
      </c>
      <c r="M4675" s="41">
        <v>6.7035771906375885E-2</v>
      </c>
      <c r="N4675" s="41">
        <v>4.758950885180647E-5</v>
      </c>
    </row>
    <row r="4676" spans="1:14" x14ac:dyDescent="0.25">
      <c r="A4676">
        <v>7820120</v>
      </c>
      <c r="B4676" t="s">
        <v>28</v>
      </c>
      <c r="C4676" t="s">
        <v>6</v>
      </c>
      <c r="D4676" t="s">
        <v>185</v>
      </c>
      <c r="E4676" t="s">
        <v>296</v>
      </c>
      <c r="F4676">
        <v>4.4369509273227436E-4</v>
      </c>
      <c r="G4676">
        <v>41.4</v>
      </c>
      <c r="H4676">
        <v>1.8368976839116157E-2</v>
      </c>
      <c r="I4676">
        <v>72.599999999999994</v>
      </c>
      <c r="J4676">
        <v>3.2212263732363119E-2</v>
      </c>
      <c r="K4676">
        <v>55.204999999999998</v>
      </c>
      <c r="L4676">
        <v>2.4494187594285205E-2</v>
      </c>
      <c r="M4676" s="41">
        <v>-6.0622401535511017E-2</v>
      </c>
      <c r="N4676" s="41">
        <v>-2.6897862070951733E-5</v>
      </c>
    </row>
    <row r="4677" spans="1:14" x14ac:dyDescent="0.25">
      <c r="A4677">
        <v>7820120</v>
      </c>
      <c r="B4677" t="s">
        <v>28</v>
      </c>
      <c r="C4677" t="s">
        <v>6</v>
      </c>
      <c r="D4677" t="s">
        <v>185</v>
      </c>
      <c r="E4677" t="s">
        <v>297</v>
      </c>
      <c r="F4677">
        <v>7.0991214837163902E-4</v>
      </c>
      <c r="G4677">
        <v>44.6</v>
      </c>
      <c r="H4677">
        <v>3.16620818173751E-2</v>
      </c>
      <c r="I4677">
        <v>76.900000000000006</v>
      </c>
      <c r="J4677">
        <v>5.4592244209779046E-2</v>
      </c>
      <c r="K4677">
        <v>67.77000000000001</v>
      </c>
      <c r="L4677">
        <v>4.8110746295145987E-2</v>
      </c>
      <c r="M4677" s="41">
        <v>-3.6161057651042938E-2</v>
      </c>
      <c r="N4677" s="41">
        <v>-2.5671174124442585E-5</v>
      </c>
    </row>
    <row r="4678" spans="1:14" x14ac:dyDescent="0.25">
      <c r="A4678">
        <v>7820120</v>
      </c>
      <c r="B4678" t="s">
        <v>28</v>
      </c>
      <c r="C4678" t="s">
        <v>6</v>
      </c>
      <c r="D4678" t="s">
        <v>185</v>
      </c>
      <c r="E4678" t="s">
        <v>298</v>
      </c>
      <c r="F4678">
        <v>1.1536072411039134E-3</v>
      </c>
      <c r="G4678">
        <v>55.2</v>
      </c>
      <c r="H4678">
        <v>6.3679119708936027E-2</v>
      </c>
      <c r="I4678">
        <v>85.6</v>
      </c>
      <c r="J4678">
        <v>9.8748779838494977E-2</v>
      </c>
      <c r="K4678">
        <v>69.069999999999993</v>
      </c>
      <c r="L4678">
        <v>7.9679652143047286E-2</v>
      </c>
      <c r="M4678" s="41">
        <v>6.0331113636493683E-2</v>
      </c>
      <c r="N4678" s="41">
        <v>6.9598409554922169E-5</v>
      </c>
    </row>
    <row r="4679" spans="1:14" x14ac:dyDescent="0.25">
      <c r="A4679">
        <v>7820120</v>
      </c>
      <c r="B4679" t="s">
        <v>28</v>
      </c>
      <c r="C4679" t="s">
        <v>6</v>
      </c>
      <c r="D4679" t="s">
        <v>744</v>
      </c>
      <c r="E4679" t="s">
        <v>745</v>
      </c>
      <c r="F4679">
        <v>4.4369509273227436E-4</v>
      </c>
      <c r="G4679">
        <v>40.4</v>
      </c>
      <c r="H4679">
        <v>1.7925281746383883E-2</v>
      </c>
      <c r="I4679">
        <v>90.3</v>
      </c>
      <c r="J4679">
        <v>4.006566687372437E-2</v>
      </c>
      <c r="K4679">
        <v>73.324999999999989</v>
      </c>
      <c r="L4679">
        <v>3.2533942674594016E-2</v>
      </c>
      <c r="M4679" s="41">
        <v>-8.4793202579021454E-2</v>
      </c>
      <c r="N4679" s="41">
        <v>-3.762232788136545E-5</v>
      </c>
    </row>
    <row r="4680" spans="1:14" x14ac:dyDescent="0.25">
      <c r="A4680">
        <v>7820120</v>
      </c>
      <c r="B4680" t="s">
        <v>28</v>
      </c>
      <c r="C4680" t="s">
        <v>6</v>
      </c>
      <c r="D4680" t="s">
        <v>1102</v>
      </c>
      <c r="E4680" t="s">
        <v>1742</v>
      </c>
      <c r="F4680">
        <v>1.7747803709290975E-4</v>
      </c>
      <c r="G4680">
        <v>40.6</v>
      </c>
      <c r="H4680">
        <v>7.2056083059721361E-3</v>
      </c>
      <c r="I4680">
        <v>87.2</v>
      </c>
      <c r="J4680">
        <v>1.5476084834501731E-2</v>
      </c>
      <c r="K4680">
        <v>68.53</v>
      </c>
      <c r="L4680">
        <v>1.2162569881977106E-2</v>
      </c>
      <c r="M4680" s="41">
        <v>4.5217107981443405E-2</v>
      </c>
      <c r="N4680" s="41">
        <v>8.025043567564719E-6</v>
      </c>
    </row>
    <row r="4681" spans="1:14" x14ac:dyDescent="0.25">
      <c r="A4681">
        <v>7820120</v>
      </c>
      <c r="B4681" t="s">
        <v>28</v>
      </c>
      <c r="C4681" t="s">
        <v>6</v>
      </c>
      <c r="D4681" t="s">
        <v>746</v>
      </c>
      <c r="E4681" t="s">
        <v>747</v>
      </c>
      <c r="F4681">
        <v>6.2117312982518417E-4</v>
      </c>
      <c r="G4681">
        <v>73.099999999999994</v>
      </c>
      <c r="H4681">
        <v>4.5407755790220959E-2</v>
      </c>
      <c r="I4681">
        <v>75.900000000000006</v>
      </c>
      <c r="J4681">
        <v>4.7147040553731485E-2</v>
      </c>
      <c r="K4681">
        <v>71.169999999999987</v>
      </c>
      <c r="L4681">
        <v>4.4208891649658348E-2</v>
      </c>
      <c r="M4681" s="41">
        <v>-6.2203042209148407E-2</v>
      </c>
      <c r="N4681" s="41">
        <v>-3.8638858413704754E-5</v>
      </c>
    </row>
    <row r="4682" spans="1:14" x14ac:dyDescent="0.25">
      <c r="A4682">
        <v>7820120</v>
      </c>
      <c r="B4682" t="s">
        <v>28</v>
      </c>
      <c r="C4682" t="s">
        <v>6</v>
      </c>
      <c r="D4682" t="s">
        <v>746</v>
      </c>
      <c r="E4682" t="s">
        <v>748</v>
      </c>
      <c r="F4682">
        <v>9.7612920401100368E-4</v>
      </c>
      <c r="G4682">
        <v>65.5</v>
      </c>
      <c r="H4682">
        <v>6.3936462862720742E-2</v>
      </c>
      <c r="I4682">
        <v>81.599999999999994</v>
      </c>
      <c r="J4682">
        <v>7.9652143047297896E-2</v>
      </c>
      <c r="K4682">
        <v>73.724999999999994</v>
      </c>
      <c r="L4682">
        <v>7.1965125565711247E-2</v>
      </c>
      <c r="M4682" s="41">
        <v>-6.070098839700222E-3</v>
      </c>
      <c r="N4682" s="41">
        <v>-5.9252007486646949E-6</v>
      </c>
    </row>
    <row r="4683" spans="1:14" x14ac:dyDescent="0.25">
      <c r="A4683">
        <v>7820120</v>
      </c>
      <c r="B4683" t="s">
        <v>28</v>
      </c>
      <c r="C4683" t="s">
        <v>6</v>
      </c>
      <c r="D4683" t="s">
        <v>746</v>
      </c>
      <c r="E4683" t="s">
        <v>1743</v>
      </c>
      <c r="F4683">
        <v>6.2117312982518417E-4</v>
      </c>
      <c r="G4683">
        <v>82.1</v>
      </c>
      <c r="H4683">
        <v>5.0998313958647616E-2</v>
      </c>
      <c r="I4683">
        <v>88.6</v>
      </c>
      <c r="J4683">
        <v>5.5035939302511314E-2</v>
      </c>
      <c r="K4683">
        <v>82.38</v>
      </c>
      <c r="L4683">
        <v>5.1172242434998669E-2</v>
      </c>
      <c r="M4683" s="41">
        <v>2.5732884183526039E-2</v>
      </c>
      <c r="N4683" s="41">
        <v>1.598457620770985E-5</v>
      </c>
    </row>
    <row r="4684" spans="1:14" x14ac:dyDescent="0.25">
      <c r="A4684">
        <v>7820120</v>
      </c>
      <c r="B4684" t="s">
        <v>28</v>
      </c>
      <c r="C4684" t="s">
        <v>6</v>
      </c>
      <c r="D4684" t="s">
        <v>1111</v>
      </c>
      <c r="E4684" t="s">
        <v>1744</v>
      </c>
      <c r="F4684">
        <v>2.6621705563936461E-4</v>
      </c>
      <c r="G4684">
        <v>44.2</v>
      </c>
      <c r="H4684">
        <v>1.1766793859259916E-2</v>
      </c>
      <c r="I4684">
        <v>79.7</v>
      </c>
      <c r="J4684">
        <v>2.1217499334457358E-2</v>
      </c>
      <c r="K4684">
        <v>65.16</v>
      </c>
      <c r="L4684">
        <v>1.7346703345460998E-2</v>
      </c>
      <c r="M4684" s="41">
        <v>-9.8710577003657818E-4</v>
      </c>
      <c r="N4684" s="41">
        <v>-2.6278439170376555E-7</v>
      </c>
    </row>
    <row r="4685" spans="1:14" x14ac:dyDescent="0.25">
      <c r="A4685">
        <v>7820120</v>
      </c>
      <c r="B4685" t="s">
        <v>28</v>
      </c>
      <c r="C4685" t="s">
        <v>6</v>
      </c>
      <c r="D4685" t="s">
        <v>749</v>
      </c>
      <c r="E4685" t="s">
        <v>750</v>
      </c>
      <c r="F4685">
        <v>4.4369509273227436E-4</v>
      </c>
      <c r="G4685">
        <v>60.6</v>
      </c>
      <c r="H4685">
        <v>2.6887922619575826E-2</v>
      </c>
      <c r="I4685">
        <v>73.599999999999994</v>
      </c>
      <c r="J4685">
        <v>3.2655958825095394E-2</v>
      </c>
      <c r="K4685">
        <v>68.685000000000002</v>
      </c>
      <c r="L4685">
        <v>3.0475197444316267E-2</v>
      </c>
      <c r="M4685" s="41">
        <v>-0.10735256969928741</v>
      </c>
      <c r="N4685" s="41">
        <v>-4.7631808367773278E-5</v>
      </c>
    </row>
    <row r="4686" spans="1:14" x14ac:dyDescent="0.25">
      <c r="A4686">
        <v>7820120</v>
      </c>
      <c r="B4686" t="s">
        <v>28</v>
      </c>
      <c r="C4686" t="s">
        <v>6</v>
      </c>
      <c r="D4686" t="s">
        <v>749</v>
      </c>
      <c r="E4686" t="s">
        <v>1745</v>
      </c>
      <c r="F4686">
        <v>4.4369509273227436E-4</v>
      </c>
      <c r="G4686">
        <v>42.4</v>
      </c>
      <c r="H4686">
        <v>1.8812671931848431E-2</v>
      </c>
      <c r="I4686">
        <v>73.7</v>
      </c>
      <c r="J4686">
        <v>3.2700328334368624E-2</v>
      </c>
      <c r="K4686">
        <v>55.370000000000005</v>
      </c>
      <c r="L4686">
        <v>2.4567397284586033E-2</v>
      </c>
      <c r="M4686" s="41">
        <v>-4.9630925059318542E-2</v>
      </c>
      <c r="N4686" s="41">
        <v>-2.2020997896582901E-5</v>
      </c>
    </row>
    <row r="4687" spans="1:14" x14ac:dyDescent="0.25">
      <c r="A4687">
        <v>7820120</v>
      </c>
      <c r="B4687" t="s">
        <v>28</v>
      </c>
      <c r="C4687" t="s">
        <v>6</v>
      </c>
      <c r="D4687" t="s">
        <v>1115</v>
      </c>
      <c r="E4687" t="s">
        <v>1746</v>
      </c>
      <c r="F4687">
        <v>6.2117312982518417E-4</v>
      </c>
      <c r="G4687">
        <v>25.5</v>
      </c>
      <c r="H4687">
        <v>1.5839914810542196E-2</v>
      </c>
      <c r="I4687">
        <v>67.7</v>
      </c>
      <c r="J4687">
        <v>4.2053420889164972E-2</v>
      </c>
      <c r="K4687">
        <v>45.164999999999999</v>
      </c>
      <c r="L4687">
        <v>2.8055284408554444E-2</v>
      </c>
      <c r="M4687" s="41">
        <v>-8.7690763175487518E-2</v>
      </c>
      <c r="N4687" s="41">
        <v>-5.4471145818476584E-5</v>
      </c>
    </row>
    <row r="4688" spans="1:14" x14ac:dyDescent="0.25">
      <c r="A4688">
        <v>7820120</v>
      </c>
      <c r="B4688" t="s">
        <v>28</v>
      </c>
      <c r="C4688" t="s">
        <v>6</v>
      </c>
      <c r="D4688" t="s">
        <v>751</v>
      </c>
      <c r="E4688" t="s">
        <v>752</v>
      </c>
      <c r="F4688">
        <v>6.2117312982518417E-4</v>
      </c>
      <c r="G4688">
        <v>58.4</v>
      </c>
      <c r="H4688">
        <v>3.6276510781790755E-2</v>
      </c>
      <c r="I4688">
        <v>81.400000000000006</v>
      </c>
      <c r="J4688">
        <v>5.0563492767769995E-2</v>
      </c>
      <c r="K4688">
        <v>76.53</v>
      </c>
      <c r="L4688">
        <v>4.7538379625521342E-2</v>
      </c>
      <c r="M4688" s="41">
        <v>-4.5143119990825653E-2</v>
      </c>
      <c r="N4688" s="41">
        <v>-2.8041693134775011E-5</v>
      </c>
    </row>
    <row r="4689" spans="1:14" x14ac:dyDescent="0.25">
      <c r="A4689">
        <v>7820120</v>
      </c>
      <c r="B4689" t="s">
        <v>28</v>
      </c>
      <c r="C4689" t="s">
        <v>6</v>
      </c>
      <c r="D4689" t="s">
        <v>299</v>
      </c>
      <c r="E4689" t="s">
        <v>753</v>
      </c>
      <c r="F4689">
        <v>1.2423462596503683E-3</v>
      </c>
      <c r="G4689">
        <v>72.8</v>
      </c>
      <c r="H4689">
        <v>9.0442807702546812E-2</v>
      </c>
      <c r="I4689">
        <v>91.8</v>
      </c>
      <c r="J4689">
        <v>0.11404738663590382</v>
      </c>
      <c r="K4689">
        <v>83.245000000000005</v>
      </c>
      <c r="L4689">
        <v>0.10341911438459492</v>
      </c>
      <c r="M4689" s="41">
        <v>0.10883186757564545</v>
      </c>
      <c r="N4689" s="41">
        <v>1.3520686361336731E-4</v>
      </c>
    </row>
    <row r="4690" spans="1:14" x14ac:dyDescent="0.25">
      <c r="A4690">
        <v>7820120</v>
      </c>
      <c r="B4690" t="s">
        <v>28</v>
      </c>
      <c r="C4690" t="s">
        <v>6</v>
      </c>
      <c r="D4690" t="s">
        <v>299</v>
      </c>
      <c r="E4690" t="s">
        <v>300</v>
      </c>
      <c r="F4690">
        <v>1.1536072411039134E-3</v>
      </c>
      <c r="G4690">
        <v>78.900000000000006</v>
      </c>
      <c r="H4690">
        <v>9.101961132309877E-2</v>
      </c>
      <c r="I4690">
        <v>93.7</v>
      </c>
      <c r="J4690">
        <v>0.10809299849143669</v>
      </c>
      <c r="K4690">
        <v>84.67</v>
      </c>
      <c r="L4690">
        <v>9.7675925104268355E-2</v>
      </c>
      <c r="M4690" s="41">
        <v>0.15899860858917236</v>
      </c>
      <c r="N4690" s="41">
        <v>1.8342194619391612E-4</v>
      </c>
    </row>
    <row r="4691" spans="1:14" x14ac:dyDescent="0.25">
      <c r="A4691">
        <v>7820120</v>
      </c>
      <c r="B4691" t="s">
        <v>28</v>
      </c>
      <c r="C4691" t="s">
        <v>6</v>
      </c>
      <c r="D4691" t="s">
        <v>299</v>
      </c>
      <c r="E4691" t="s">
        <v>1747</v>
      </c>
      <c r="F4691">
        <v>1.7747803709290975E-4</v>
      </c>
      <c r="G4691">
        <v>94.3</v>
      </c>
      <c r="H4691">
        <v>1.673617889786139E-2</v>
      </c>
      <c r="I4691">
        <v>93.2</v>
      </c>
      <c r="J4691">
        <v>1.6540953057059191E-2</v>
      </c>
      <c r="K4691">
        <v>88.52</v>
      </c>
      <c r="L4691">
        <v>1.571035584346437E-2</v>
      </c>
      <c r="M4691" s="41">
        <v>3.9407089352607727E-2</v>
      </c>
      <c r="N4691" s="41">
        <v>6.9938928658457234E-6</v>
      </c>
    </row>
    <row r="4692" spans="1:14" x14ac:dyDescent="0.25">
      <c r="A4692">
        <v>7820120</v>
      </c>
      <c r="B4692" t="s">
        <v>28</v>
      </c>
      <c r="C4692" t="s">
        <v>6</v>
      </c>
      <c r="D4692" t="s">
        <v>299</v>
      </c>
      <c r="E4692" t="s">
        <v>1748</v>
      </c>
      <c r="F4692">
        <v>1.7747803709290975E-4</v>
      </c>
      <c r="G4692">
        <v>100</v>
      </c>
      <c r="H4692">
        <v>1.7747803709290976E-2</v>
      </c>
      <c r="I4692">
        <v>97.2</v>
      </c>
      <c r="J4692">
        <v>1.7250865205430829E-2</v>
      </c>
      <c r="K4692">
        <v>96.34</v>
      </c>
      <c r="L4692">
        <v>1.7098234093530926E-2</v>
      </c>
      <c r="M4692" s="41">
        <v>0.1037624180316925</v>
      </c>
      <c r="N4692" s="41">
        <v>1.8415550276278729E-5</v>
      </c>
    </row>
    <row r="4693" spans="1:14" x14ac:dyDescent="0.25">
      <c r="A4693">
        <v>7820120</v>
      </c>
      <c r="B4693" t="s">
        <v>28</v>
      </c>
      <c r="C4693" t="s">
        <v>6</v>
      </c>
      <c r="D4693" t="s">
        <v>299</v>
      </c>
      <c r="E4693" t="s">
        <v>1749</v>
      </c>
      <c r="F4693">
        <v>8.8739018546454872E-4</v>
      </c>
      <c r="G4693">
        <v>91.8</v>
      </c>
      <c r="H4693">
        <v>8.1462419025645563E-2</v>
      </c>
      <c r="I4693">
        <v>97.5</v>
      </c>
      <c r="J4693">
        <v>8.65205430827935E-2</v>
      </c>
      <c r="K4693">
        <v>93.03</v>
      </c>
      <c r="L4693">
        <v>8.2553908953766963E-2</v>
      </c>
      <c r="M4693" s="41">
        <v>0.15244649350643158</v>
      </c>
      <c r="N4693" s="41">
        <v>1.3527952214609245E-4</v>
      </c>
    </row>
    <row r="4694" spans="1:14" x14ac:dyDescent="0.25">
      <c r="A4694">
        <v>7820120</v>
      </c>
      <c r="B4694" t="s">
        <v>28</v>
      </c>
      <c r="C4694" t="s">
        <v>6</v>
      </c>
      <c r="D4694" t="s">
        <v>754</v>
      </c>
      <c r="E4694" t="s">
        <v>1750</v>
      </c>
      <c r="F4694">
        <v>1.7747803709290975E-4</v>
      </c>
      <c r="G4694">
        <v>69</v>
      </c>
      <c r="H4694">
        <v>1.2245984559410773E-2</v>
      </c>
      <c r="I4694">
        <v>89.9</v>
      </c>
      <c r="J4694">
        <v>1.5955275534652587E-2</v>
      </c>
      <c r="K4694" t="s">
        <v>9</v>
      </c>
      <c r="L4694" t="s">
        <v>99</v>
      </c>
      <c r="M4694" s="41">
        <v>0</v>
      </c>
      <c r="N4694" s="41">
        <v>0</v>
      </c>
    </row>
    <row r="4695" spans="1:14" x14ac:dyDescent="0.25">
      <c r="A4695">
        <v>7820120</v>
      </c>
      <c r="B4695" t="s">
        <v>28</v>
      </c>
      <c r="C4695" t="s">
        <v>6</v>
      </c>
      <c r="D4695" t="s">
        <v>754</v>
      </c>
      <c r="E4695" t="s">
        <v>1751</v>
      </c>
      <c r="F4695">
        <v>1.3310852781968231E-3</v>
      </c>
      <c r="G4695">
        <v>61.1</v>
      </c>
      <c r="H4695">
        <v>8.1329310497825894E-2</v>
      </c>
      <c r="I4695">
        <v>93.4</v>
      </c>
      <c r="J4695">
        <v>0.12432336498358329</v>
      </c>
      <c r="K4695">
        <v>82.3</v>
      </c>
      <c r="L4695">
        <v>0.10954831839559853</v>
      </c>
      <c r="M4695" s="41">
        <v>-1.026514358818531E-2</v>
      </c>
      <c r="N4695" s="41">
        <v>-1.3663781508809978E-5</v>
      </c>
    </row>
    <row r="4696" spans="1:14" x14ac:dyDescent="0.25">
      <c r="A4696">
        <v>7820120</v>
      </c>
      <c r="B4696" t="s">
        <v>28</v>
      </c>
      <c r="C4696" t="s">
        <v>6</v>
      </c>
      <c r="D4696" t="s">
        <v>754</v>
      </c>
      <c r="E4696" t="s">
        <v>755</v>
      </c>
      <c r="F4696">
        <v>3.5495607418581951E-4</v>
      </c>
      <c r="G4696">
        <v>77.900000000000006</v>
      </c>
      <c r="H4696">
        <v>2.765107817907534E-2</v>
      </c>
      <c r="I4696">
        <v>90.2</v>
      </c>
      <c r="J4696">
        <v>3.2017037891560921E-2</v>
      </c>
      <c r="K4696">
        <v>83.63</v>
      </c>
      <c r="L4696">
        <v>2.9684976484160085E-2</v>
      </c>
      <c r="M4696" s="41">
        <v>-0.17331615090370178</v>
      </c>
      <c r="N4696" s="41">
        <v>-6.1519620517775053E-5</v>
      </c>
    </row>
    <row r="4697" spans="1:14" x14ac:dyDescent="0.25">
      <c r="A4697">
        <v>7820120</v>
      </c>
      <c r="B4697" t="s">
        <v>28</v>
      </c>
      <c r="C4697" t="s">
        <v>6</v>
      </c>
      <c r="D4697" t="s">
        <v>754</v>
      </c>
      <c r="E4697" t="s">
        <v>756</v>
      </c>
      <c r="F4697">
        <v>4.4369509273227436E-4</v>
      </c>
      <c r="G4697">
        <v>63.5</v>
      </c>
      <c r="H4697">
        <v>2.8174638388499422E-2</v>
      </c>
      <c r="I4697">
        <v>93.1</v>
      </c>
      <c r="J4697">
        <v>4.1308013133374739E-2</v>
      </c>
      <c r="K4697">
        <v>77.964999999999989</v>
      </c>
      <c r="L4697">
        <v>3.4592687904871765E-2</v>
      </c>
      <c r="M4697" s="41">
        <v>6.7436672747135162E-2</v>
      </c>
      <c r="N4697" s="41">
        <v>2.9921320768096174E-5</v>
      </c>
    </row>
    <row r="4698" spans="1:14" x14ac:dyDescent="0.25">
      <c r="A4698">
        <v>7820120</v>
      </c>
      <c r="B4698" t="s">
        <v>28</v>
      </c>
      <c r="C4698" t="s">
        <v>6</v>
      </c>
      <c r="D4698" t="s">
        <v>563</v>
      </c>
      <c r="E4698" t="s">
        <v>757</v>
      </c>
      <c r="F4698">
        <v>4.4369509273227436E-4</v>
      </c>
      <c r="G4698">
        <v>88.8</v>
      </c>
      <c r="H4698">
        <v>3.9400124234625959E-2</v>
      </c>
      <c r="I4698">
        <v>83.5</v>
      </c>
      <c r="J4698">
        <v>3.7048540243144912E-2</v>
      </c>
      <c r="K4698">
        <v>88.844999999999999</v>
      </c>
      <c r="L4698">
        <v>3.9420090513798918E-2</v>
      </c>
      <c r="M4698" s="41">
        <v>-6.8174250423908234E-2</v>
      </c>
      <c r="N4698" s="41">
        <v>-3.0248580363789259E-5</v>
      </c>
    </row>
    <row r="4699" spans="1:14" x14ac:dyDescent="0.25">
      <c r="A4699">
        <v>7820120</v>
      </c>
      <c r="B4699" t="s">
        <v>28</v>
      </c>
      <c r="C4699" t="s">
        <v>6</v>
      </c>
      <c r="D4699" t="s">
        <v>563</v>
      </c>
      <c r="E4699" t="s">
        <v>1732</v>
      </c>
      <c r="F4699">
        <v>4.4369509273227436E-4</v>
      </c>
      <c r="G4699">
        <v>92.3</v>
      </c>
      <c r="H4699">
        <v>4.0953057059188926E-2</v>
      </c>
      <c r="I4699">
        <v>82.9</v>
      </c>
      <c r="J4699">
        <v>3.6782323187505545E-2</v>
      </c>
      <c r="K4699">
        <v>85.08</v>
      </c>
      <c r="L4699">
        <v>3.77495784896619E-2</v>
      </c>
      <c r="M4699" s="41">
        <v>-0.10026296973228455</v>
      </c>
      <c r="N4699" s="41">
        <v>-4.4486187652979209E-5</v>
      </c>
    </row>
    <row r="4700" spans="1:14" x14ac:dyDescent="0.25">
      <c r="A4700">
        <v>7820120</v>
      </c>
      <c r="B4700" t="s">
        <v>28</v>
      </c>
      <c r="C4700" t="s">
        <v>6</v>
      </c>
      <c r="D4700" t="s">
        <v>563</v>
      </c>
      <c r="E4700" t="s">
        <v>758</v>
      </c>
      <c r="F4700">
        <v>8.8739018546454877E-5</v>
      </c>
      <c r="G4700">
        <v>74.900000000000006</v>
      </c>
      <c r="H4700">
        <v>6.6465524891294704E-3</v>
      </c>
      <c r="I4700">
        <v>78.7</v>
      </c>
      <c r="J4700">
        <v>6.9837607596059991E-3</v>
      </c>
      <c r="K4700">
        <v>73.234999999999999</v>
      </c>
      <c r="L4700">
        <v>6.4988020232496233E-3</v>
      </c>
      <c r="M4700" s="41">
        <v>-6.8827152252197266E-2</v>
      </c>
      <c r="N4700" s="41">
        <v>-6.1076539402074064E-6</v>
      </c>
    </row>
    <row r="4701" spans="1:14" x14ac:dyDescent="0.25">
      <c r="A4701">
        <v>7820120</v>
      </c>
      <c r="B4701" t="s">
        <v>28</v>
      </c>
      <c r="C4701" t="s">
        <v>6</v>
      </c>
      <c r="D4701" t="s">
        <v>563</v>
      </c>
      <c r="E4701" t="s">
        <v>759</v>
      </c>
      <c r="F4701">
        <v>8.8739018546454877E-5</v>
      </c>
      <c r="G4701">
        <v>57.6</v>
      </c>
      <c r="H4701">
        <v>5.1113674682758013E-3</v>
      </c>
      <c r="I4701">
        <v>63.4</v>
      </c>
      <c r="J4701">
        <v>5.6260537758452394E-3</v>
      </c>
      <c r="K4701">
        <v>56.185000000000002</v>
      </c>
      <c r="L4701">
        <v>4.9858017570325675E-3</v>
      </c>
      <c r="M4701" s="41">
        <v>-0.20079028606414795</v>
      </c>
      <c r="N4701" s="41">
        <v>-1.7817932918994405E-5</v>
      </c>
    </row>
    <row r="4702" spans="1:14" x14ac:dyDescent="0.25">
      <c r="A4702">
        <v>7820120</v>
      </c>
      <c r="B4702" t="s">
        <v>28</v>
      </c>
      <c r="C4702" t="s">
        <v>6</v>
      </c>
      <c r="D4702" t="s">
        <v>563</v>
      </c>
      <c r="E4702" t="s">
        <v>1753</v>
      </c>
      <c r="F4702">
        <v>1.7747803709290975E-4</v>
      </c>
      <c r="G4702">
        <v>65.400000000000006</v>
      </c>
      <c r="H4702">
        <v>1.16070636258763E-2</v>
      </c>
      <c r="I4702">
        <v>69.5</v>
      </c>
      <c r="J4702">
        <v>1.2334723577957228E-2</v>
      </c>
      <c r="K4702">
        <v>67.204999999999998</v>
      </c>
      <c r="L4702">
        <v>1.1927411482829E-2</v>
      </c>
      <c r="M4702" s="41">
        <v>-0.1883106529712677</v>
      </c>
      <c r="N4702" s="41">
        <v>-3.3421005053024707E-5</v>
      </c>
    </row>
    <row r="4703" spans="1:14" x14ac:dyDescent="0.25">
      <c r="A4703">
        <v>7820120</v>
      </c>
      <c r="B4703" t="s">
        <v>28</v>
      </c>
      <c r="C4703" t="s">
        <v>6</v>
      </c>
      <c r="D4703" t="s">
        <v>563</v>
      </c>
      <c r="E4703" t="s">
        <v>584</v>
      </c>
      <c r="F4703">
        <v>8.8739018546454877E-5</v>
      </c>
      <c r="G4703">
        <v>99.1</v>
      </c>
      <c r="H4703">
        <v>8.7940367379536772E-3</v>
      </c>
      <c r="I4703">
        <v>92</v>
      </c>
      <c r="J4703">
        <v>8.1639897062738484E-3</v>
      </c>
      <c r="K4703">
        <v>94.784999999999997</v>
      </c>
      <c r="L4703">
        <v>8.4111278729257256E-3</v>
      </c>
      <c r="M4703" s="41">
        <v>4.0405457839369774E-3</v>
      </c>
      <c r="N4703" s="41">
        <v>3.5855406725858352E-7</v>
      </c>
    </row>
    <row r="4704" spans="1:14" x14ac:dyDescent="0.25">
      <c r="A4704">
        <v>7820120</v>
      </c>
      <c r="B4704" t="s">
        <v>28</v>
      </c>
      <c r="C4704" t="s">
        <v>6</v>
      </c>
      <c r="D4704" t="s">
        <v>563</v>
      </c>
      <c r="E4704" t="s">
        <v>760</v>
      </c>
      <c r="F4704">
        <v>8.8739018546454877E-5</v>
      </c>
      <c r="G4704">
        <v>98.6</v>
      </c>
      <c r="H4704">
        <v>8.7496672286804505E-3</v>
      </c>
      <c r="I4704">
        <v>93.5</v>
      </c>
      <c r="J4704">
        <v>8.2970982340935303E-3</v>
      </c>
      <c r="K4704">
        <v>92.375</v>
      </c>
      <c r="L4704">
        <v>8.1972668382287693E-3</v>
      </c>
      <c r="M4704" s="41">
        <v>5.7463604956865311E-2</v>
      </c>
      <c r="N4704" s="41">
        <v>5.0992639060134269E-6</v>
      </c>
    </row>
    <row r="4705" spans="1:14" x14ac:dyDescent="0.25">
      <c r="A4705">
        <v>7820120</v>
      </c>
      <c r="B4705" t="s">
        <v>28</v>
      </c>
      <c r="C4705" t="s">
        <v>6</v>
      </c>
      <c r="D4705" t="s">
        <v>563</v>
      </c>
      <c r="E4705" t="s">
        <v>1754</v>
      </c>
      <c r="F4705">
        <v>3.5495607418581951E-4</v>
      </c>
      <c r="G4705">
        <v>99.5</v>
      </c>
      <c r="H4705">
        <v>3.5318129381489038E-2</v>
      </c>
      <c r="I4705">
        <v>92</v>
      </c>
      <c r="J4705">
        <v>3.2655958825095394E-2</v>
      </c>
      <c r="K4705">
        <v>93.894999999999996</v>
      </c>
      <c r="L4705">
        <v>3.332860058567752E-2</v>
      </c>
      <c r="M4705" s="41">
        <v>-5.6502372026443481E-2</v>
      </c>
      <c r="N4705" s="41">
        <v>-2.0055860156693044E-5</v>
      </c>
    </row>
    <row r="4706" spans="1:14" x14ac:dyDescent="0.25">
      <c r="A4706">
        <v>7820120</v>
      </c>
      <c r="B4706" t="s">
        <v>28</v>
      </c>
      <c r="C4706" t="s">
        <v>6</v>
      </c>
      <c r="D4706" t="s">
        <v>761</v>
      </c>
      <c r="E4706" t="s">
        <v>762</v>
      </c>
      <c r="F4706">
        <v>1.0648682225574584E-3</v>
      </c>
      <c r="G4706">
        <v>51.2</v>
      </c>
      <c r="H4706">
        <v>5.4521252994941871E-2</v>
      </c>
      <c r="I4706">
        <v>61.9</v>
      </c>
      <c r="J4706">
        <v>6.5915342976306676E-2</v>
      </c>
      <c r="K4706">
        <v>62.88</v>
      </c>
      <c r="L4706">
        <v>6.6958913834412992E-2</v>
      </c>
      <c r="M4706" s="41">
        <v>-0.19224587082862854</v>
      </c>
      <c r="N4706" s="41">
        <v>-2.0471651876329241E-4</v>
      </c>
    </row>
    <row r="4707" spans="1:14" x14ac:dyDescent="0.25">
      <c r="A4707">
        <v>7820120</v>
      </c>
      <c r="B4707" t="s">
        <v>28</v>
      </c>
      <c r="C4707" t="s">
        <v>6</v>
      </c>
      <c r="D4707" t="s">
        <v>193</v>
      </c>
      <c r="E4707" t="s">
        <v>975</v>
      </c>
      <c r="F4707">
        <v>2.6621705563936461E-4</v>
      </c>
      <c r="G4707">
        <v>98.9</v>
      </c>
      <c r="H4707">
        <v>2.6328866802733161E-2</v>
      </c>
      <c r="I4707">
        <v>92.6</v>
      </c>
      <c r="J4707">
        <v>2.465169935220516E-2</v>
      </c>
      <c r="K4707">
        <v>94.105000000000004</v>
      </c>
      <c r="L4707">
        <v>2.5052356020942409E-2</v>
      </c>
      <c r="M4707" s="41">
        <v>2.0490715280175209E-2</v>
      </c>
      <c r="N4707" s="41">
        <v>5.4549778898327825E-6</v>
      </c>
    </row>
    <row r="4708" spans="1:14" x14ac:dyDescent="0.25">
      <c r="A4708">
        <v>7820120</v>
      </c>
      <c r="B4708" t="s">
        <v>28</v>
      </c>
      <c r="C4708" t="s">
        <v>6</v>
      </c>
      <c r="D4708" t="s">
        <v>193</v>
      </c>
      <c r="E4708" t="s">
        <v>301</v>
      </c>
      <c r="F4708">
        <v>2.4846925193007367E-3</v>
      </c>
      <c r="G4708">
        <v>41.2</v>
      </c>
      <c r="H4708">
        <v>0.10236933179519035</v>
      </c>
      <c r="I4708">
        <v>70</v>
      </c>
      <c r="J4708">
        <v>0.17392847635105158</v>
      </c>
      <c r="K4708">
        <v>63.484999999999999</v>
      </c>
      <c r="L4708">
        <v>0.15774070458780726</v>
      </c>
      <c r="M4708" s="41">
        <v>-2.3494848981499672E-2</v>
      </c>
      <c r="N4708" s="41">
        <v>-5.8377475506432766E-5</v>
      </c>
    </row>
    <row r="4709" spans="1:14" x14ac:dyDescent="0.25">
      <c r="A4709">
        <v>7820120</v>
      </c>
      <c r="B4709" t="s">
        <v>28</v>
      </c>
      <c r="C4709" t="s">
        <v>6</v>
      </c>
      <c r="D4709" t="s">
        <v>193</v>
      </c>
      <c r="E4709" t="s">
        <v>302</v>
      </c>
      <c r="F4709">
        <v>1.7747803709290974E-3</v>
      </c>
      <c r="G4709">
        <v>47.2</v>
      </c>
      <c r="H4709">
        <v>8.3769633507853408E-2</v>
      </c>
      <c r="I4709">
        <v>81.3</v>
      </c>
      <c r="J4709">
        <v>0.14428964415653561</v>
      </c>
      <c r="K4709">
        <v>58.839999999999996</v>
      </c>
      <c r="L4709">
        <v>0.10442807702546808</v>
      </c>
      <c r="M4709" s="41">
        <v>9.8676487803459167E-2</v>
      </c>
      <c r="N4709" s="41">
        <v>1.7512909362580383E-4</v>
      </c>
    </row>
    <row r="4710" spans="1:14" x14ac:dyDescent="0.25">
      <c r="A4710">
        <v>7820120</v>
      </c>
      <c r="B4710" t="s">
        <v>28</v>
      </c>
      <c r="C4710" t="s">
        <v>6</v>
      </c>
      <c r="D4710" t="s">
        <v>193</v>
      </c>
      <c r="E4710" t="s">
        <v>763</v>
      </c>
      <c r="F4710">
        <v>8.8739018546454877E-5</v>
      </c>
      <c r="G4710">
        <v>86.9</v>
      </c>
      <c r="H4710">
        <v>7.7114207116869291E-3</v>
      </c>
      <c r="I4710">
        <v>89.2</v>
      </c>
      <c r="J4710">
        <v>7.915520454343775E-3</v>
      </c>
      <c r="K4710">
        <v>84.039999999999992</v>
      </c>
      <c r="L4710">
        <v>7.4576271186440673E-3</v>
      </c>
      <c r="M4710" s="41">
        <v>1.5318362042307854E-2</v>
      </c>
      <c r="N4710" s="41">
        <v>1.359336413373667E-6</v>
      </c>
    </row>
    <row r="4711" spans="1:14" x14ac:dyDescent="0.25">
      <c r="A4711">
        <v>7820120</v>
      </c>
      <c r="B4711" t="s">
        <v>28</v>
      </c>
      <c r="C4711" t="s">
        <v>6</v>
      </c>
      <c r="D4711" t="s">
        <v>193</v>
      </c>
      <c r="E4711" t="s">
        <v>764</v>
      </c>
      <c r="F4711">
        <v>1.7747803709290975E-4</v>
      </c>
      <c r="G4711">
        <v>73.900000000000006</v>
      </c>
      <c r="H4711">
        <v>1.3115626941166032E-2</v>
      </c>
      <c r="I4711">
        <v>81.2</v>
      </c>
      <c r="J4711">
        <v>1.4411216611944272E-2</v>
      </c>
      <c r="K4711">
        <v>79.825000000000003</v>
      </c>
      <c r="L4711">
        <v>1.4167184310941522E-2</v>
      </c>
      <c r="M4711" s="41">
        <v>1.0664612986147404E-2</v>
      </c>
      <c r="N4711" s="41">
        <v>1.892734579136996E-6</v>
      </c>
    </row>
    <row r="4712" spans="1:14" x14ac:dyDescent="0.25">
      <c r="A4712">
        <v>7820120</v>
      </c>
      <c r="B4712" t="s">
        <v>28</v>
      </c>
      <c r="C4712" t="s">
        <v>6</v>
      </c>
      <c r="D4712" t="s">
        <v>193</v>
      </c>
      <c r="E4712" t="s">
        <v>1756</v>
      </c>
      <c r="F4712">
        <v>4.4369509273227436E-4</v>
      </c>
      <c r="G4712">
        <v>77.2</v>
      </c>
      <c r="H4712">
        <v>3.4253261158931583E-2</v>
      </c>
      <c r="I4712">
        <v>87.2</v>
      </c>
      <c r="J4712">
        <v>3.8690212086254325E-2</v>
      </c>
      <c r="K4712">
        <v>83.84</v>
      </c>
      <c r="L4712">
        <v>3.7199396574673881E-2</v>
      </c>
      <c r="M4712" s="41">
        <v>2.0487328991293907E-2</v>
      </c>
      <c r="N4712" s="41">
        <v>9.0901273366287624E-6</v>
      </c>
    </row>
    <row r="4713" spans="1:14" x14ac:dyDescent="0.25">
      <c r="A4713">
        <v>7820120</v>
      </c>
      <c r="B4713" t="s">
        <v>28</v>
      </c>
      <c r="C4713" t="s">
        <v>6</v>
      </c>
      <c r="D4713" t="s">
        <v>193</v>
      </c>
      <c r="E4713" t="s">
        <v>1757</v>
      </c>
      <c r="F4713">
        <v>2.6621705563936461E-4</v>
      </c>
      <c r="G4713">
        <v>56.2</v>
      </c>
      <c r="H4713">
        <v>1.4961398526932292E-2</v>
      </c>
      <c r="I4713">
        <v>85.2</v>
      </c>
      <c r="J4713">
        <v>2.2681693140473864E-2</v>
      </c>
      <c r="K4713">
        <v>65.64</v>
      </c>
      <c r="L4713">
        <v>1.7474487532167893E-2</v>
      </c>
      <c r="M4713" s="41">
        <v>2.5675982236862183E-2</v>
      </c>
      <c r="N4713" s="41">
        <v>6.8353843917460773E-6</v>
      </c>
    </row>
    <row r="4714" spans="1:14" x14ac:dyDescent="0.25">
      <c r="A4714">
        <v>7820120</v>
      </c>
      <c r="B4714" t="s">
        <v>28</v>
      </c>
      <c r="C4714" t="s">
        <v>6</v>
      </c>
      <c r="D4714" t="s">
        <v>193</v>
      </c>
      <c r="E4714" t="s">
        <v>765</v>
      </c>
      <c r="F4714">
        <v>5.3243411127872921E-4</v>
      </c>
      <c r="G4714">
        <v>87.9</v>
      </c>
      <c r="H4714">
        <v>4.6800958381400304E-2</v>
      </c>
      <c r="I4714">
        <v>86.2</v>
      </c>
      <c r="J4714">
        <v>4.5895820392226457E-2</v>
      </c>
      <c r="K4714">
        <v>86.644999999999996</v>
      </c>
      <c r="L4714">
        <v>4.613275357174549E-2</v>
      </c>
      <c r="M4714" s="41">
        <v>5.7654157280921936E-3</v>
      </c>
      <c r="N4714" s="41">
        <v>3.0697039993391747E-6</v>
      </c>
    </row>
    <row r="4715" spans="1:14" x14ac:dyDescent="0.25">
      <c r="A4715">
        <v>7820120</v>
      </c>
      <c r="B4715" t="s">
        <v>28</v>
      </c>
      <c r="C4715" t="s">
        <v>6</v>
      </c>
      <c r="D4715" t="s">
        <v>193</v>
      </c>
      <c r="E4715" t="s">
        <v>303</v>
      </c>
      <c r="F4715">
        <v>1.9522584080220074E-3</v>
      </c>
      <c r="G4715">
        <v>33.5</v>
      </c>
      <c r="H4715">
        <v>6.5400656668737248E-2</v>
      </c>
      <c r="I4715">
        <v>78.3</v>
      </c>
      <c r="J4715">
        <v>0.15286183334812317</v>
      </c>
      <c r="K4715">
        <v>60.76</v>
      </c>
      <c r="L4715">
        <v>0.11861922087141716</v>
      </c>
      <c r="M4715" s="41">
        <v>-1.5632594004273415E-3</v>
      </c>
      <c r="N4715" s="41">
        <v>-3.0518863084037195E-6</v>
      </c>
    </row>
    <row r="4716" spans="1:14" x14ac:dyDescent="0.25">
      <c r="A4716">
        <v>7820120</v>
      </c>
      <c r="B4716" t="s">
        <v>28</v>
      </c>
      <c r="C4716" t="s">
        <v>6</v>
      </c>
      <c r="D4716" t="s">
        <v>193</v>
      </c>
      <c r="E4716" t="s">
        <v>1758</v>
      </c>
      <c r="F4716">
        <v>4.4369509273227436E-4</v>
      </c>
      <c r="G4716">
        <v>97.8</v>
      </c>
      <c r="H4716">
        <v>4.3393380069216433E-2</v>
      </c>
      <c r="I4716">
        <v>97.9</v>
      </c>
      <c r="J4716">
        <v>4.3437749578489664E-2</v>
      </c>
      <c r="K4716">
        <v>94.894999999999996</v>
      </c>
      <c r="L4716">
        <v>4.2104445824829174E-2</v>
      </c>
      <c r="M4716" s="41">
        <v>0.10850332677364349</v>
      </c>
      <c r="N4716" s="41">
        <v>4.8142393634592018E-5</v>
      </c>
    </row>
    <row r="4717" spans="1:14" x14ac:dyDescent="0.25">
      <c r="A4717">
        <v>7820120</v>
      </c>
      <c r="B4717" t="s">
        <v>28</v>
      </c>
      <c r="C4717" t="s">
        <v>6</v>
      </c>
      <c r="D4717" t="s">
        <v>193</v>
      </c>
      <c r="E4717" t="s">
        <v>304</v>
      </c>
      <c r="F4717">
        <v>1.419824296743278E-3</v>
      </c>
      <c r="G4717">
        <v>34.299999999999997</v>
      </c>
      <c r="H4717">
        <v>4.8699973378294431E-2</v>
      </c>
      <c r="I4717">
        <v>74.8</v>
      </c>
      <c r="J4717">
        <v>0.10620285739639719</v>
      </c>
      <c r="K4717">
        <v>58.73</v>
      </c>
      <c r="L4717">
        <v>8.3386280947732719E-2</v>
      </c>
      <c r="M4717" s="41">
        <v>-2.5731790810823441E-2</v>
      </c>
      <c r="N4717" s="41">
        <v>-3.6534621791922536E-5</v>
      </c>
    </row>
    <row r="4718" spans="1:14" x14ac:dyDescent="0.25">
      <c r="A4718">
        <v>7820120</v>
      </c>
      <c r="B4718" t="s">
        <v>28</v>
      </c>
      <c r="C4718" t="s">
        <v>6</v>
      </c>
      <c r="D4718" t="s">
        <v>193</v>
      </c>
      <c r="E4718" t="s">
        <v>305</v>
      </c>
      <c r="F4718">
        <v>2.3959535007542815E-3</v>
      </c>
      <c r="G4718">
        <v>43</v>
      </c>
      <c r="H4718">
        <v>0.1030260005324341</v>
      </c>
      <c r="I4718">
        <v>84</v>
      </c>
      <c r="J4718">
        <v>0.20126009406335965</v>
      </c>
      <c r="K4718">
        <v>69.819999999999993</v>
      </c>
      <c r="L4718">
        <v>0.16728547342266392</v>
      </c>
      <c r="M4718" s="41">
        <v>1.113779004663229E-2</v>
      </c>
      <c r="N4718" s="41">
        <v>2.6685627052894827E-5</v>
      </c>
    </row>
    <row r="4719" spans="1:14" x14ac:dyDescent="0.25">
      <c r="A4719">
        <v>7820120</v>
      </c>
      <c r="B4719" t="s">
        <v>28</v>
      </c>
      <c r="C4719" t="s">
        <v>6</v>
      </c>
      <c r="D4719" t="s">
        <v>193</v>
      </c>
      <c r="E4719" t="s">
        <v>493</v>
      </c>
      <c r="F4719">
        <v>2.6621705563936461E-4</v>
      </c>
      <c r="G4719">
        <v>68.5</v>
      </c>
      <c r="H4719">
        <v>1.8235868311296477E-2</v>
      </c>
      <c r="I4719">
        <v>85.7</v>
      </c>
      <c r="J4719">
        <v>2.2814801668293548E-2</v>
      </c>
      <c r="K4719">
        <v>76.13</v>
      </c>
      <c r="L4719">
        <v>2.0267104445824826E-2</v>
      </c>
      <c r="M4719" s="41">
        <v>2.7938263490796089E-2</v>
      </c>
      <c r="N4719" s="41">
        <v>7.4376422461964912E-6</v>
      </c>
    </row>
    <row r="4720" spans="1:14" x14ac:dyDescent="0.25">
      <c r="A4720">
        <v>7820120</v>
      </c>
      <c r="B4720" t="s">
        <v>28</v>
      </c>
      <c r="C4720" t="s">
        <v>6</v>
      </c>
      <c r="D4720" t="s">
        <v>193</v>
      </c>
      <c r="E4720" t="s">
        <v>1759</v>
      </c>
      <c r="F4720">
        <v>8.8739018546454877E-5</v>
      </c>
      <c r="G4720">
        <v>97.9</v>
      </c>
      <c r="H4720">
        <v>8.6875499156979334E-3</v>
      </c>
      <c r="I4720">
        <v>97.8</v>
      </c>
      <c r="J4720">
        <v>8.6786760138432874E-3</v>
      </c>
      <c r="K4720">
        <v>92.089999999999989</v>
      </c>
      <c r="L4720">
        <v>8.1719762179430291E-3</v>
      </c>
      <c r="M4720" s="41">
        <v>6.7781224846839905E-2</v>
      </c>
      <c r="N4720" s="41">
        <v>6.0148393687851547E-6</v>
      </c>
    </row>
    <row r="4721" spans="1:14" x14ac:dyDescent="0.25">
      <c r="A4721">
        <v>7820120</v>
      </c>
      <c r="B4721" t="s">
        <v>28</v>
      </c>
      <c r="C4721" t="s">
        <v>6</v>
      </c>
      <c r="D4721" t="s">
        <v>193</v>
      </c>
      <c r="E4721" t="s">
        <v>253</v>
      </c>
      <c r="F4721">
        <v>7.9865116691809387E-4</v>
      </c>
      <c r="G4721">
        <v>52.6</v>
      </c>
      <c r="H4721">
        <v>4.2009051379891742E-2</v>
      </c>
      <c r="I4721">
        <v>86.8</v>
      </c>
      <c r="J4721">
        <v>6.9322921288490547E-2</v>
      </c>
      <c r="K4721">
        <v>75.905000000000001</v>
      </c>
      <c r="L4721">
        <v>6.0621616824917915E-2</v>
      </c>
      <c r="M4721" s="41">
        <v>2.8046464547514915E-2</v>
      </c>
      <c r="N4721" s="41">
        <v>2.2399341638799736E-5</v>
      </c>
    </row>
    <row r="4722" spans="1:14" x14ac:dyDescent="0.25">
      <c r="A4722">
        <v>7820120</v>
      </c>
      <c r="B4722" t="s">
        <v>28</v>
      </c>
      <c r="C4722" t="s">
        <v>6</v>
      </c>
      <c r="D4722" t="s">
        <v>193</v>
      </c>
      <c r="E4722" t="s">
        <v>766</v>
      </c>
      <c r="F4722">
        <v>9.7612920401100368E-4</v>
      </c>
      <c r="G4722">
        <v>58.8</v>
      </c>
      <c r="H4722">
        <v>5.7396397195847014E-2</v>
      </c>
      <c r="I4722">
        <v>81.900000000000006</v>
      </c>
      <c r="J4722">
        <v>7.9944981808501209E-2</v>
      </c>
      <c r="K4722">
        <v>75.724999999999994</v>
      </c>
      <c r="L4722">
        <v>7.391738397373325E-2</v>
      </c>
      <c r="M4722" s="41">
        <v>4.072241485118866E-3</v>
      </c>
      <c r="N4722" s="41">
        <v>3.9750338394096663E-6</v>
      </c>
    </row>
    <row r="4723" spans="1:14" x14ac:dyDescent="0.25">
      <c r="A4723">
        <v>7820120</v>
      </c>
      <c r="B4723" t="s">
        <v>28</v>
      </c>
      <c r="C4723" t="s">
        <v>6</v>
      </c>
      <c r="D4723" t="s">
        <v>193</v>
      </c>
      <c r="E4723" t="s">
        <v>1760</v>
      </c>
      <c r="F4723">
        <v>1.7747803709290975E-4</v>
      </c>
      <c r="G4723">
        <v>94.5</v>
      </c>
      <c r="H4723">
        <v>1.6771674505279971E-2</v>
      </c>
      <c r="I4723">
        <v>91.2</v>
      </c>
      <c r="J4723">
        <v>1.6185996982873371E-2</v>
      </c>
      <c r="K4723">
        <v>86.42</v>
      </c>
      <c r="L4723">
        <v>1.5337651965569261E-2</v>
      </c>
      <c r="M4723" s="41">
        <v>-1.4547684695571661E-3</v>
      </c>
      <c r="N4723" s="41">
        <v>-2.5818945240166226E-7</v>
      </c>
    </row>
    <row r="4724" spans="1:14" x14ac:dyDescent="0.25">
      <c r="A4724">
        <v>7820120</v>
      </c>
      <c r="B4724" t="s">
        <v>28</v>
      </c>
      <c r="C4724" t="s">
        <v>6</v>
      </c>
      <c r="D4724" t="s">
        <v>193</v>
      </c>
      <c r="E4724" t="s">
        <v>1761</v>
      </c>
      <c r="F4724">
        <v>1.7747803709290975E-4</v>
      </c>
      <c r="G4724">
        <v>100</v>
      </c>
      <c r="H4724">
        <v>1.7747803709290976E-2</v>
      </c>
      <c r="I4724">
        <v>98.5</v>
      </c>
      <c r="J4724">
        <v>1.7481586653651612E-2</v>
      </c>
      <c r="K4724">
        <v>93.839999999999989</v>
      </c>
      <c r="L4724">
        <v>1.6654539000798649E-2</v>
      </c>
      <c r="M4724" s="41">
        <v>0.10432960838079453</v>
      </c>
      <c r="N4724" s="41">
        <v>1.8516214106095399E-5</v>
      </c>
    </row>
    <row r="4725" spans="1:14" x14ac:dyDescent="0.25">
      <c r="A4725">
        <v>7820120</v>
      </c>
      <c r="B4725" t="s">
        <v>28</v>
      </c>
      <c r="C4725" t="s">
        <v>6</v>
      </c>
      <c r="D4725" t="s">
        <v>193</v>
      </c>
      <c r="E4725" t="s">
        <v>254</v>
      </c>
      <c r="F4725">
        <v>1.3310852781968231E-3</v>
      </c>
      <c r="G4725">
        <v>35.6</v>
      </c>
      <c r="H4725">
        <v>4.7386635903806901E-2</v>
      </c>
      <c r="I4725">
        <v>77.2</v>
      </c>
      <c r="J4725">
        <v>0.10275978347679475</v>
      </c>
      <c r="K4725">
        <v>66.64</v>
      </c>
      <c r="L4725">
        <v>8.8703522939036286E-2</v>
      </c>
      <c r="M4725" s="41">
        <v>2.0887997001409531E-2</v>
      </c>
      <c r="N4725" s="41">
        <v>2.7803705299595611E-5</v>
      </c>
    </row>
    <row r="4726" spans="1:14" x14ac:dyDescent="0.25">
      <c r="A4726">
        <v>7820120</v>
      </c>
      <c r="B4726" t="s">
        <v>28</v>
      </c>
      <c r="C4726" t="s">
        <v>6</v>
      </c>
      <c r="D4726" t="s">
        <v>1152</v>
      </c>
      <c r="E4726" t="s">
        <v>2073</v>
      </c>
      <c r="F4726">
        <v>3.5495607418581951E-4</v>
      </c>
      <c r="G4726">
        <v>45.4</v>
      </c>
      <c r="H4726">
        <v>1.6115005768036206E-2</v>
      </c>
      <c r="I4726">
        <v>73.099999999999994</v>
      </c>
      <c r="J4726">
        <v>2.5947289022983405E-2</v>
      </c>
      <c r="K4726">
        <v>62.265000000000001</v>
      </c>
      <c r="L4726">
        <v>2.2101339959180052E-2</v>
      </c>
      <c r="M4726" s="41">
        <v>-8.9564912021160126E-2</v>
      </c>
      <c r="N4726" s="41">
        <v>-3.1791609555829309E-5</v>
      </c>
    </row>
    <row r="4727" spans="1:14" x14ac:dyDescent="0.25">
      <c r="A4727">
        <v>7820120</v>
      </c>
      <c r="B4727" t="s">
        <v>28</v>
      </c>
      <c r="C4727" t="s">
        <v>6</v>
      </c>
      <c r="D4727" t="s">
        <v>1152</v>
      </c>
      <c r="E4727" t="s">
        <v>1762</v>
      </c>
      <c r="F4727">
        <v>8.8739018546454877E-5</v>
      </c>
      <c r="G4727">
        <v>41.9</v>
      </c>
      <c r="H4727">
        <v>3.7181648770964592E-3</v>
      </c>
      <c r="I4727">
        <v>71.599999999999994</v>
      </c>
      <c r="J4727">
        <v>6.3537137279261685E-3</v>
      </c>
      <c r="K4727">
        <v>60.349999999999994</v>
      </c>
      <c r="L4727">
        <v>5.3553997692785517E-3</v>
      </c>
      <c r="M4727" s="41">
        <v>-6.4214549958705902E-2</v>
      </c>
      <c r="N4727" s="41">
        <v>-5.6983361397378564E-6</v>
      </c>
    </row>
    <row r="4728" spans="1:14" x14ac:dyDescent="0.25">
      <c r="A4728">
        <v>7820120</v>
      </c>
      <c r="B4728" t="s">
        <v>28</v>
      </c>
      <c r="C4728" t="s">
        <v>6</v>
      </c>
      <c r="D4728" t="s">
        <v>767</v>
      </c>
      <c r="E4728" t="s">
        <v>768</v>
      </c>
      <c r="F4728">
        <v>6.2117312982518417E-4</v>
      </c>
      <c r="G4728">
        <v>66.900000000000006</v>
      </c>
      <c r="H4728">
        <v>4.1556482385304822E-2</v>
      </c>
      <c r="I4728">
        <v>82.5</v>
      </c>
      <c r="J4728">
        <v>5.1246783210577691E-2</v>
      </c>
      <c r="K4728">
        <v>70.88</v>
      </c>
      <c r="L4728">
        <v>4.4028751442009052E-2</v>
      </c>
      <c r="M4728" s="41">
        <v>1.1682196520268917E-2</v>
      </c>
      <c r="N4728" s="41">
        <v>7.2566665757283186E-6</v>
      </c>
    </row>
    <row r="4729" spans="1:14" x14ac:dyDescent="0.25">
      <c r="A4729">
        <v>7820120</v>
      </c>
      <c r="B4729" t="s">
        <v>28</v>
      </c>
      <c r="C4729" t="s">
        <v>6</v>
      </c>
      <c r="D4729" t="s">
        <v>769</v>
      </c>
      <c r="E4729" t="s">
        <v>770</v>
      </c>
      <c r="F4729">
        <v>1.7747803709290975E-4</v>
      </c>
      <c r="G4729">
        <v>72.599999999999994</v>
      </c>
      <c r="H4729">
        <v>1.2884905492945247E-2</v>
      </c>
      <c r="I4729">
        <v>80.5</v>
      </c>
      <c r="J4729">
        <v>1.4286981985979235E-2</v>
      </c>
      <c r="K4729">
        <v>79.72999999999999</v>
      </c>
      <c r="L4729">
        <v>1.4150323897417693E-2</v>
      </c>
      <c r="M4729" s="41">
        <v>-1.2865851633250713E-2</v>
      </c>
      <c r="N4729" s="41">
        <v>-2.2834060933979437E-6</v>
      </c>
    </row>
    <row r="4730" spans="1:14" x14ac:dyDescent="0.25">
      <c r="A4730">
        <v>7820120</v>
      </c>
      <c r="B4730" t="s">
        <v>28</v>
      </c>
      <c r="C4730" t="s">
        <v>6</v>
      </c>
      <c r="D4730" t="s">
        <v>769</v>
      </c>
      <c r="E4730" t="s">
        <v>771</v>
      </c>
      <c r="F4730">
        <v>6.2117312982518417E-4</v>
      </c>
      <c r="G4730">
        <v>63.1</v>
      </c>
      <c r="H4730">
        <v>3.9196024491969121E-2</v>
      </c>
      <c r="I4730">
        <v>85.7</v>
      </c>
      <c r="J4730">
        <v>5.3234537226018286E-2</v>
      </c>
      <c r="K4730">
        <v>72.81</v>
      </c>
      <c r="L4730">
        <v>4.5227615582571663E-2</v>
      </c>
      <c r="M4730" s="41">
        <v>0.11232582479715347</v>
      </c>
      <c r="N4730" s="41">
        <v>6.9773784149443103E-5</v>
      </c>
    </row>
    <row r="4731" spans="1:14" x14ac:dyDescent="0.25">
      <c r="A4731">
        <v>7820120</v>
      </c>
      <c r="B4731" t="s">
        <v>28</v>
      </c>
      <c r="C4731" t="s">
        <v>6</v>
      </c>
      <c r="D4731" t="s">
        <v>769</v>
      </c>
      <c r="E4731" t="s">
        <v>1763</v>
      </c>
      <c r="F4731">
        <v>7.0991214837163902E-4</v>
      </c>
      <c r="G4731">
        <v>64.8</v>
      </c>
      <c r="H4731">
        <v>4.6002307214482209E-2</v>
      </c>
      <c r="I4731">
        <v>82.6</v>
      </c>
      <c r="J4731">
        <v>5.8638743455497376E-2</v>
      </c>
      <c r="K4731">
        <v>76.674999999999997</v>
      </c>
      <c r="L4731">
        <v>5.4432513976395418E-2</v>
      </c>
      <c r="M4731" s="41">
        <v>5.5470507591962814E-2</v>
      </c>
      <c r="N4731" s="41">
        <v>3.9379187215875632E-5</v>
      </c>
    </row>
    <row r="4732" spans="1:14" x14ac:dyDescent="0.25">
      <c r="A4732">
        <v>7820120</v>
      </c>
      <c r="B4732" t="s">
        <v>28</v>
      </c>
      <c r="C4732" t="s">
        <v>6</v>
      </c>
      <c r="D4732" t="s">
        <v>769</v>
      </c>
      <c r="E4732" t="s">
        <v>1764</v>
      </c>
      <c r="F4732">
        <v>8.8739018546454877E-5</v>
      </c>
      <c r="G4732">
        <v>55.1</v>
      </c>
      <c r="H4732">
        <v>4.8895199219096642E-3</v>
      </c>
      <c r="I4732">
        <v>77.3</v>
      </c>
      <c r="J4732">
        <v>6.8595261336409615E-3</v>
      </c>
      <c r="K4732">
        <v>64.639999999999986</v>
      </c>
      <c r="L4732">
        <v>5.7360901588428418E-3</v>
      </c>
      <c r="M4732" s="41">
        <v>4.3482564389705658E-2</v>
      </c>
      <c r="N4732" s="41">
        <v>3.8586000878255088E-6</v>
      </c>
    </row>
    <row r="4733" spans="1:14" x14ac:dyDescent="0.25">
      <c r="A4733">
        <v>7820120</v>
      </c>
      <c r="B4733" t="s">
        <v>28</v>
      </c>
      <c r="C4733" t="s">
        <v>6</v>
      </c>
      <c r="D4733" t="s">
        <v>772</v>
      </c>
      <c r="E4733" t="s">
        <v>773</v>
      </c>
      <c r="F4733">
        <v>6.2117312982518417E-4</v>
      </c>
      <c r="G4733">
        <v>59.3</v>
      </c>
      <c r="H4733">
        <v>3.6835566598633421E-2</v>
      </c>
      <c r="I4733">
        <v>77.5</v>
      </c>
      <c r="J4733">
        <v>4.8140917561451772E-2</v>
      </c>
      <c r="K4733">
        <v>65.375</v>
      </c>
      <c r="L4733">
        <v>4.0609193362321418E-2</v>
      </c>
      <c r="M4733" s="41">
        <v>-5.6757945567369461E-2</v>
      </c>
      <c r="N4733" s="41">
        <v>-3.5256510690530326E-5</v>
      </c>
    </row>
    <row r="4734" spans="1:14" x14ac:dyDescent="0.25">
      <c r="A4734">
        <v>7820120</v>
      </c>
      <c r="B4734" t="s">
        <v>28</v>
      </c>
      <c r="C4734" t="s">
        <v>6</v>
      </c>
      <c r="D4734" t="s">
        <v>772</v>
      </c>
      <c r="E4734" t="s">
        <v>774</v>
      </c>
      <c r="F4734">
        <v>5.3243411127872921E-4</v>
      </c>
      <c r="G4734">
        <v>62</v>
      </c>
      <c r="H4734">
        <v>3.3010914899281214E-2</v>
      </c>
      <c r="I4734">
        <v>72.2</v>
      </c>
      <c r="J4734">
        <v>3.844174283432425E-2</v>
      </c>
      <c r="K4734">
        <v>69.174999999999997</v>
      </c>
      <c r="L4734">
        <v>3.6831129647706094E-2</v>
      </c>
      <c r="M4734" s="41">
        <v>-9.1882087290287018E-2</v>
      </c>
      <c r="N4734" s="41">
        <v>-4.8921157488838588E-5</v>
      </c>
    </row>
    <row r="4735" spans="1:14" x14ac:dyDescent="0.25">
      <c r="A4735">
        <v>7820120</v>
      </c>
      <c r="B4735" t="s">
        <v>28</v>
      </c>
      <c r="C4735" t="s">
        <v>6</v>
      </c>
      <c r="D4735" t="s">
        <v>1544</v>
      </c>
      <c r="E4735" t="s">
        <v>1765</v>
      </c>
      <c r="F4735">
        <v>3.5495607418581951E-4</v>
      </c>
      <c r="G4735">
        <v>34.700000000000003</v>
      </c>
      <c r="H4735">
        <v>1.2316975774247937E-2</v>
      </c>
      <c r="I4735">
        <v>75.2</v>
      </c>
      <c r="J4735">
        <v>2.6692696778773627E-2</v>
      </c>
      <c r="K4735">
        <v>66.69</v>
      </c>
      <c r="L4735">
        <v>2.3672020587452304E-2</v>
      </c>
      <c r="M4735" s="41">
        <v>-0.11662068963050842</v>
      </c>
      <c r="N4735" s="41">
        <v>-4.1395222160088177E-5</v>
      </c>
    </row>
    <row r="4736" spans="1:14" x14ac:dyDescent="0.25">
      <c r="A4736">
        <v>7820120</v>
      </c>
      <c r="B4736" t="s">
        <v>28</v>
      </c>
      <c r="C4736" t="s">
        <v>6</v>
      </c>
      <c r="D4736" t="s">
        <v>306</v>
      </c>
      <c r="E4736" t="s">
        <v>1766</v>
      </c>
      <c r="F4736">
        <v>4.4369509273227436E-4</v>
      </c>
      <c r="G4736">
        <v>96.1</v>
      </c>
      <c r="H4736">
        <v>4.2639098411571562E-2</v>
      </c>
      <c r="I4736">
        <v>89.3</v>
      </c>
      <c r="J4736">
        <v>3.9621971780992096E-2</v>
      </c>
      <c r="K4736">
        <v>88.98</v>
      </c>
      <c r="L4736">
        <v>3.9479989351317774E-2</v>
      </c>
      <c r="M4736" s="41">
        <v>9.9652715027332306E-2</v>
      </c>
      <c r="N4736" s="41">
        <v>4.4215420635075121E-5</v>
      </c>
    </row>
    <row r="4737" spans="1:14" x14ac:dyDescent="0.25">
      <c r="A4737">
        <v>7820120</v>
      </c>
      <c r="B4737" t="s">
        <v>28</v>
      </c>
      <c r="C4737" t="s">
        <v>6</v>
      </c>
      <c r="D4737" t="s">
        <v>306</v>
      </c>
      <c r="E4737" t="s">
        <v>307</v>
      </c>
      <c r="F4737">
        <v>3.5495607418581951E-4</v>
      </c>
      <c r="G4737">
        <v>82.1</v>
      </c>
      <c r="H4737">
        <v>2.9141893690655781E-2</v>
      </c>
      <c r="I4737">
        <v>90.8</v>
      </c>
      <c r="J4737">
        <v>3.2230011536072412E-2</v>
      </c>
      <c r="K4737">
        <v>88.65</v>
      </c>
      <c r="L4737">
        <v>3.1466855976572901E-2</v>
      </c>
      <c r="M4737" s="41">
        <v>0.10110443830490112</v>
      </c>
      <c r="N4737" s="41">
        <v>3.5887634503470094E-5</v>
      </c>
    </row>
    <row r="4738" spans="1:14" x14ac:dyDescent="0.25">
      <c r="A4738">
        <v>7820120</v>
      </c>
      <c r="B4738" t="s">
        <v>28</v>
      </c>
      <c r="C4738" t="s">
        <v>6</v>
      </c>
      <c r="D4738" t="s">
        <v>306</v>
      </c>
      <c r="E4738" t="s">
        <v>494</v>
      </c>
      <c r="F4738">
        <v>4.4369509273227436E-4</v>
      </c>
      <c r="G4738">
        <v>50</v>
      </c>
      <c r="H4738">
        <v>2.2184754636613718E-2</v>
      </c>
      <c r="I4738">
        <v>76.599999999999994</v>
      </c>
      <c r="J4738">
        <v>3.3987044103292216E-2</v>
      </c>
      <c r="K4738">
        <v>63.254999999999995</v>
      </c>
      <c r="L4738">
        <v>2.8065933090780013E-2</v>
      </c>
      <c r="M4738" s="41">
        <v>-2.381412498652935E-2</v>
      </c>
      <c r="N4738" s="41">
        <v>-1.0566210394236111E-5</v>
      </c>
    </row>
    <row r="4739" spans="1:14" x14ac:dyDescent="0.25">
      <c r="A4739">
        <v>7820120</v>
      </c>
      <c r="B4739" t="s">
        <v>28</v>
      </c>
      <c r="C4739" t="s">
        <v>6</v>
      </c>
      <c r="D4739" t="s">
        <v>306</v>
      </c>
      <c r="E4739" t="s">
        <v>495</v>
      </c>
      <c r="F4739">
        <v>4.4369509273227436E-4</v>
      </c>
      <c r="G4739">
        <v>81.5</v>
      </c>
      <c r="H4739">
        <v>3.6161150057680364E-2</v>
      </c>
      <c r="I4739">
        <v>87</v>
      </c>
      <c r="J4739">
        <v>3.8601473067707871E-2</v>
      </c>
      <c r="K4739">
        <v>83.78</v>
      </c>
      <c r="L4739">
        <v>3.7172774869109949E-2</v>
      </c>
      <c r="M4739" s="41">
        <v>1.1283425614237785E-2</v>
      </c>
      <c r="N4739" s="41">
        <v>5.0064005742469539E-6</v>
      </c>
    </row>
    <row r="4740" spans="1:14" x14ac:dyDescent="0.25">
      <c r="A4740">
        <v>7820120</v>
      </c>
      <c r="B4740" t="s">
        <v>28</v>
      </c>
      <c r="C4740" t="s">
        <v>6</v>
      </c>
      <c r="D4740" t="s">
        <v>306</v>
      </c>
      <c r="E4740" t="s">
        <v>496</v>
      </c>
      <c r="F4740">
        <v>6.2117312982518417E-4</v>
      </c>
      <c r="G4740">
        <v>77.7</v>
      </c>
      <c r="H4740">
        <v>4.826515218741681E-2</v>
      </c>
      <c r="I4740">
        <v>83.4</v>
      </c>
      <c r="J4740">
        <v>5.1805839027420364E-2</v>
      </c>
      <c r="K4740">
        <v>78.39</v>
      </c>
      <c r="L4740">
        <v>4.8693761646996188E-2</v>
      </c>
      <c r="M4740" s="41">
        <v>5.7533532381057739E-2</v>
      </c>
      <c r="N4740" s="41">
        <v>3.5738284379040216E-5</v>
      </c>
    </row>
    <row r="4741" spans="1:14" x14ac:dyDescent="0.25">
      <c r="A4741">
        <v>7820120</v>
      </c>
      <c r="B4741" t="s">
        <v>28</v>
      </c>
      <c r="C4741" t="s">
        <v>6</v>
      </c>
      <c r="D4741" t="s">
        <v>306</v>
      </c>
      <c r="E4741" t="s">
        <v>497</v>
      </c>
      <c r="F4741">
        <v>7.0991214837163902E-4</v>
      </c>
      <c r="G4741">
        <v>72.3</v>
      </c>
      <c r="H4741">
        <v>5.1326648327269499E-2</v>
      </c>
      <c r="I4741">
        <v>78</v>
      </c>
      <c r="J4741">
        <v>5.5373147572987842E-2</v>
      </c>
      <c r="K4741">
        <v>76.014999999999986</v>
      </c>
      <c r="L4741">
        <v>5.3963971958470129E-2</v>
      </c>
      <c r="M4741" s="41">
        <v>-1.0785549879074097E-2</v>
      </c>
      <c r="N4741" s="41">
        <v>-7.6567928860229638E-6</v>
      </c>
    </row>
    <row r="4742" spans="1:14" x14ac:dyDescent="0.25">
      <c r="A4742">
        <v>7820120</v>
      </c>
      <c r="B4742" t="s">
        <v>28</v>
      </c>
      <c r="C4742" t="s">
        <v>6</v>
      </c>
      <c r="D4742" t="s">
        <v>306</v>
      </c>
      <c r="E4742" t="s">
        <v>498</v>
      </c>
      <c r="F4742">
        <v>5.3243411127872921E-4</v>
      </c>
      <c r="G4742">
        <v>69.599999999999994</v>
      </c>
      <c r="H4742">
        <v>3.7057414144999551E-2</v>
      </c>
      <c r="I4742">
        <v>86.9</v>
      </c>
      <c r="J4742">
        <v>4.6268524270121569E-2</v>
      </c>
      <c r="K4742">
        <v>75.694999999999993</v>
      </c>
      <c r="L4742">
        <v>4.0302600053243404E-2</v>
      </c>
      <c r="M4742" s="41">
        <v>7.2892196476459503E-2</v>
      </c>
      <c r="N4742" s="41">
        <v>3.881029185009823E-5</v>
      </c>
    </row>
    <row r="4743" spans="1:14" x14ac:dyDescent="0.25">
      <c r="A4743">
        <v>7820120</v>
      </c>
      <c r="B4743" t="s">
        <v>28</v>
      </c>
      <c r="C4743" t="s">
        <v>6</v>
      </c>
      <c r="D4743" t="s">
        <v>306</v>
      </c>
      <c r="E4743" t="s">
        <v>499</v>
      </c>
      <c r="F4743">
        <v>4.4369509273227436E-4</v>
      </c>
      <c r="G4743">
        <v>62</v>
      </c>
      <c r="H4743">
        <v>2.7509095749401011E-2</v>
      </c>
      <c r="I4743">
        <v>80.5</v>
      </c>
      <c r="J4743">
        <v>3.5717454964948089E-2</v>
      </c>
      <c r="K4743">
        <v>74.389999999999986</v>
      </c>
      <c r="L4743">
        <v>3.3006477948353881E-2</v>
      </c>
      <c r="M4743" s="41">
        <v>2.1874383091926575E-2</v>
      </c>
      <c r="N4743" s="41">
        <v>9.7055564344336563E-6</v>
      </c>
    </row>
    <row r="4744" spans="1:14" x14ac:dyDescent="0.25">
      <c r="A4744">
        <v>7820120</v>
      </c>
      <c r="B4744" t="s">
        <v>28</v>
      </c>
      <c r="C4744" t="s">
        <v>6</v>
      </c>
      <c r="D4744" t="s">
        <v>306</v>
      </c>
      <c r="E4744" t="s">
        <v>500</v>
      </c>
      <c r="F4744">
        <v>3.5495607418581951E-4</v>
      </c>
      <c r="G4744">
        <v>83.5</v>
      </c>
      <c r="H4744">
        <v>2.9638832194515928E-2</v>
      </c>
      <c r="I4744">
        <v>81.2</v>
      </c>
      <c r="J4744">
        <v>2.8822433223888545E-2</v>
      </c>
      <c r="K4744">
        <v>78.989999999999995</v>
      </c>
      <c r="L4744">
        <v>2.8037980299937881E-2</v>
      </c>
      <c r="M4744" s="41">
        <v>-1.1628814041614532E-2</v>
      </c>
      <c r="N4744" s="41">
        <v>-4.1277181796484277E-6</v>
      </c>
    </row>
    <row r="4745" spans="1:14" x14ac:dyDescent="0.25">
      <c r="A4745">
        <v>7820120</v>
      </c>
      <c r="B4745" t="s">
        <v>28</v>
      </c>
      <c r="C4745" t="s">
        <v>6</v>
      </c>
      <c r="D4745" t="s">
        <v>306</v>
      </c>
      <c r="E4745" t="s">
        <v>777</v>
      </c>
      <c r="F4745">
        <v>6.2117312982518417E-4</v>
      </c>
      <c r="G4745">
        <v>94.5</v>
      </c>
      <c r="H4745">
        <v>5.8700860768479905E-2</v>
      </c>
      <c r="I4745">
        <v>88.8</v>
      </c>
      <c r="J4745">
        <v>5.5160173928476351E-2</v>
      </c>
      <c r="K4745">
        <v>89.249999999999986</v>
      </c>
      <c r="L4745">
        <v>5.5439701836897677E-2</v>
      </c>
      <c r="M4745" s="41">
        <v>9.0749680995941162E-2</v>
      </c>
      <c r="N4745" s="41">
        <v>5.6371263374885811E-5</v>
      </c>
    </row>
    <row r="4746" spans="1:14" x14ac:dyDescent="0.25">
      <c r="A4746">
        <v>7820120</v>
      </c>
      <c r="B4746" t="s">
        <v>28</v>
      </c>
      <c r="C4746" t="s">
        <v>6</v>
      </c>
      <c r="D4746" t="s">
        <v>306</v>
      </c>
      <c r="E4746" t="s">
        <v>1767</v>
      </c>
      <c r="F4746">
        <v>6.2117312982518417E-4</v>
      </c>
      <c r="G4746">
        <v>86.6</v>
      </c>
      <c r="H4746">
        <v>5.3793593042860945E-2</v>
      </c>
      <c r="I4746">
        <v>82.9</v>
      </c>
      <c r="J4746">
        <v>5.1495252462507773E-2</v>
      </c>
      <c r="K4746">
        <v>81.194999999999993</v>
      </c>
      <c r="L4746">
        <v>5.0436152276155825E-2</v>
      </c>
      <c r="M4746" s="41">
        <v>-1.1188268661499023E-2</v>
      </c>
      <c r="N4746" s="41">
        <v>-6.9498518617883724E-6</v>
      </c>
    </row>
    <row r="4747" spans="1:14" x14ac:dyDescent="0.25">
      <c r="A4747">
        <v>7820120</v>
      </c>
      <c r="B4747" t="s">
        <v>28</v>
      </c>
      <c r="C4747" t="s">
        <v>6</v>
      </c>
      <c r="D4747" t="s">
        <v>306</v>
      </c>
      <c r="E4747" t="s">
        <v>778</v>
      </c>
      <c r="F4747">
        <v>1.6860413523826427E-3</v>
      </c>
      <c r="G4747">
        <v>51.8</v>
      </c>
      <c r="H4747">
        <v>8.7336942053420893E-2</v>
      </c>
      <c r="I4747">
        <v>76.3</v>
      </c>
      <c r="J4747">
        <v>0.12864495518679564</v>
      </c>
      <c r="K4747">
        <v>63.86</v>
      </c>
      <c r="L4747">
        <v>0.10767060076315556</v>
      </c>
      <c r="M4747" s="41">
        <v>-1.7608750611543655E-2</v>
      </c>
      <c r="N4747" s="41">
        <v>-2.9689081694855751E-5</v>
      </c>
    </row>
    <row r="4748" spans="1:14" x14ac:dyDescent="0.25">
      <c r="A4748">
        <v>7820120</v>
      </c>
      <c r="B4748" t="s">
        <v>28</v>
      </c>
      <c r="C4748" t="s">
        <v>6</v>
      </c>
      <c r="D4748" t="s">
        <v>306</v>
      </c>
      <c r="E4748" t="s">
        <v>1768</v>
      </c>
      <c r="F4748">
        <v>3.5495607418581951E-4</v>
      </c>
      <c r="G4748">
        <v>93.2</v>
      </c>
      <c r="H4748">
        <v>3.3081906114118383E-2</v>
      </c>
      <c r="I4748">
        <v>96.6</v>
      </c>
      <c r="J4748">
        <v>3.4288756766350161E-2</v>
      </c>
      <c r="K4748">
        <v>91.01</v>
      </c>
      <c r="L4748">
        <v>3.2304552311651434E-2</v>
      </c>
      <c r="M4748" s="41">
        <v>7.3521874845027924E-2</v>
      </c>
      <c r="N4748" s="41">
        <v>2.6097036061772269E-5</v>
      </c>
    </row>
    <row r="4749" spans="1:14" x14ac:dyDescent="0.25">
      <c r="A4749">
        <v>7820120</v>
      </c>
      <c r="B4749" t="s">
        <v>28</v>
      </c>
      <c r="C4749" t="s">
        <v>6</v>
      </c>
      <c r="D4749" t="s">
        <v>306</v>
      </c>
      <c r="E4749" t="s">
        <v>501</v>
      </c>
      <c r="F4749">
        <v>4.4369509273227436E-4</v>
      </c>
      <c r="G4749">
        <v>53.4</v>
      </c>
      <c r="H4749">
        <v>2.369331795190345E-2</v>
      </c>
      <c r="I4749">
        <v>83.7</v>
      </c>
      <c r="J4749">
        <v>3.7137279261691365E-2</v>
      </c>
      <c r="K4749">
        <v>69.355000000000004</v>
      </c>
      <c r="L4749">
        <v>3.0772473156446892E-2</v>
      </c>
      <c r="M4749" s="41">
        <v>3.3242527395486832E-2</v>
      </c>
      <c r="N4749" s="41">
        <v>1.4749546275395701E-5</v>
      </c>
    </row>
    <row r="4750" spans="1:14" x14ac:dyDescent="0.25">
      <c r="A4750">
        <v>7820120</v>
      </c>
      <c r="B4750" t="s">
        <v>28</v>
      </c>
      <c r="C4750" t="s">
        <v>6</v>
      </c>
      <c r="D4750" t="s">
        <v>306</v>
      </c>
      <c r="E4750" t="s">
        <v>1769</v>
      </c>
      <c r="F4750">
        <v>1.7747803709290975E-4</v>
      </c>
      <c r="G4750">
        <v>83.3</v>
      </c>
      <c r="H4750">
        <v>1.4783920489839382E-2</v>
      </c>
      <c r="I4750">
        <v>87.6</v>
      </c>
      <c r="J4750">
        <v>1.5547076049338894E-2</v>
      </c>
      <c r="K4750">
        <v>80.044999999999987</v>
      </c>
      <c r="L4750">
        <v>1.4206229479101959E-2</v>
      </c>
      <c r="M4750" s="41">
        <v>5.888727679848671E-2</v>
      </c>
      <c r="N4750" s="41">
        <v>1.0451198295942269E-5</v>
      </c>
    </row>
    <row r="4751" spans="1:14" x14ac:dyDescent="0.25">
      <c r="A4751">
        <v>7820120</v>
      </c>
      <c r="B4751" t="s">
        <v>28</v>
      </c>
      <c r="C4751" t="s">
        <v>6</v>
      </c>
      <c r="D4751" t="s">
        <v>306</v>
      </c>
      <c r="E4751" t="s">
        <v>502</v>
      </c>
      <c r="F4751">
        <v>3.5495607418581951E-4</v>
      </c>
      <c r="G4751">
        <v>45.9</v>
      </c>
      <c r="H4751">
        <v>1.6292483805129116E-2</v>
      </c>
      <c r="I4751">
        <v>79.2</v>
      </c>
      <c r="J4751">
        <v>2.8112521075516907E-2</v>
      </c>
      <c r="K4751">
        <v>62.48</v>
      </c>
      <c r="L4751">
        <v>2.2177655515130002E-2</v>
      </c>
      <c r="M4751" s="41">
        <v>-2.8048248961567879E-2</v>
      </c>
      <c r="N4751" s="41">
        <v>-9.9558963391846229E-6</v>
      </c>
    </row>
    <row r="4752" spans="1:14" x14ac:dyDescent="0.25">
      <c r="A4752">
        <v>7820120</v>
      </c>
      <c r="B4752" t="s">
        <v>28</v>
      </c>
      <c r="C4752" t="s">
        <v>6</v>
      </c>
      <c r="D4752" t="s">
        <v>306</v>
      </c>
      <c r="E4752" t="s">
        <v>503</v>
      </c>
      <c r="F4752">
        <v>2.0409974265684621E-3</v>
      </c>
      <c r="G4752">
        <v>74.8</v>
      </c>
      <c r="H4752">
        <v>0.15266660750732097</v>
      </c>
      <c r="I4752">
        <v>87.2</v>
      </c>
      <c r="J4752">
        <v>0.17797497559676989</v>
      </c>
      <c r="K4752">
        <v>78.64</v>
      </c>
      <c r="L4752">
        <v>0.16050403762534385</v>
      </c>
      <c r="M4752" s="41">
        <v>0.11614338308572769</v>
      </c>
      <c r="N4752" s="41">
        <v>2.3704834599092527E-4</v>
      </c>
    </row>
    <row r="4753" spans="1:14" x14ac:dyDescent="0.25">
      <c r="A4753">
        <v>7820120</v>
      </c>
      <c r="B4753" t="s">
        <v>28</v>
      </c>
      <c r="C4753" t="s">
        <v>6</v>
      </c>
      <c r="D4753" t="s">
        <v>306</v>
      </c>
      <c r="E4753" t="s">
        <v>504</v>
      </c>
      <c r="F4753">
        <v>1.1536072411039134E-3</v>
      </c>
      <c r="G4753">
        <v>54.8</v>
      </c>
      <c r="H4753">
        <v>6.3217676812494447E-2</v>
      </c>
      <c r="I4753">
        <v>81.099999999999994</v>
      </c>
      <c r="J4753">
        <v>9.3557547253527371E-2</v>
      </c>
      <c r="K4753">
        <v>73.404999999999987</v>
      </c>
      <c r="L4753">
        <v>8.4680539533232749E-2</v>
      </c>
      <c r="M4753" s="41">
        <v>2.0775464363396168E-3</v>
      </c>
      <c r="N4753" s="41">
        <v>2.3966726126910125E-6</v>
      </c>
    </row>
    <row r="4754" spans="1:14" x14ac:dyDescent="0.25">
      <c r="A4754">
        <v>7820120</v>
      </c>
      <c r="B4754" t="s">
        <v>28</v>
      </c>
      <c r="C4754" t="s">
        <v>6</v>
      </c>
      <c r="D4754" t="s">
        <v>306</v>
      </c>
      <c r="E4754" t="s">
        <v>1770</v>
      </c>
      <c r="F4754">
        <v>7.9799999999999999E-4</v>
      </c>
      <c r="G4754">
        <v>98.9</v>
      </c>
      <c r="H4754">
        <v>7.8922199999999998E-2</v>
      </c>
      <c r="I4754">
        <v>91.2</v>
      </c>
      <c r="J4754">
        <v>7.2777599999999998E-2</v>
      </c>
      <c r="K4754">
        <v>91.93</v>
      </c>
      <c r="L4754">
        <v>7.3360140000000004E-2</v>
      </c>
      <c r="M4754" s="41">
        <v>5.5987125961109996E-4</v>
      </c>
      <c r="N4754" s="41">
        <v>4.4677726516965775E-7</v>
      </c>
    </row>
    <row r="4755" spans="1:14" x14ac:dyDescent="0.25">
      <c r="A4755">
        <v>7820120</v>
      </c>
      <c r="B4755" t="s">
        <v>28</v>
      </c>
      <c r="C4755" t="s">
        <v>6</v>
      </c>
      <c r="D4755" t="s">
        <v>306</v>
      </c>
      <c r="E4755" t="s">
        <v>505</v>
      </c>
      <c r="F4755">
        <v>4.4369509273227436E-4</v>
      </c>
      <c r="G4755">
        <v>73.900000000000006</v>
      </c>
      <c r="H4755">
        <v>3.2789067352915077E-2</v>
      </c>
      <c r="I4755">
        <v>84.6</v>
      </c>
      <c r="J4755">
        <v>3.7536604845150409E-2</v>
      </c>
      <c r="K4755">
        <v>74.48</v>
      </c>
      <c r="L4755">
        <v>3.3046410506699798E-2</v>
      </c>
      <c r="M4755" s="41">
        <v>1.9162669777870178E-2</v>
      </c>
      <c r="N4755" s="41">
        <v>8.5023825440900594E-6</v>
      </c>
    </row>
    <row r="4756" spans="1:14" x14ac:dyDescent="0.25">
      <c r="A4756">
        <v>7820120</v>
      </c>
      <c r="B4756" t="s">
        <v>28</v>
      </c>
      <c r="C4756" t="s">
        <v>6</v>
      </c>
      <c r="D4756" t="s">
        <v>306</v>
      </c>
      <c r="E4756" t="s">
        <v>506</v>
      </c>
      <c r="F4756">
        <v>3.5495607418581951E-4</v>
      </c>
      <c r="G4756">
        <v>69.400000000000006</v>
      </c>
      <c r="H4756">
        <v>2.4633951548495875E-2</v>
      </c>
      <c r="I4756">
        <v>74.099999999999994</v>
      </c>
      <c r="J4756">
        <v>2.6302245097169222E-2</v>
      </c>
      <c r="K4756">
        <v>70.17</v>
      </c>
      <c r="L4756">
        <v>2.4907267725618954E-2</v>
      </c>
      <c r="M4756" s="41">
        <v>-5.8485168963670731E-2</v>
      </c>
      <c r="N4756" s="41">
        <v>-2.0759665973438898E-5</v>
      </c>
    </row>
    <row r="4757" spans="1:14" x14ac:dyDescent="0.25">
      <c r="A4757">
        <v>7820120</v>
      </c>
      <c r="B4757" t="s">
        <v>28</v>
      </c>
      <c r="C4757" t="s">
        <v>6</v>
      </c>
      <c r="D4757" t="s">
        <v>306</v>
      </c>
      <c r="E4757" t="s">
        <v>507</v>
      </c>
      <c r="F4757">
        <v>4.4369509273227436E-4</v>
      </c>
      <c r="G4757">
        <v>48.4</v>
      </c>
      <c r="H4757">
        <v>2.147484248824208E-2</v>
      </c>
      <c r="I4757">
        <v>78.2</v>
      </c>
      <c r="J4757">
        <v>3.4696956251663857E-2</v>
      </c>
      <c r="K4757">
        <v>58.75</v>
      </c>
      <c r="L4757">
        <v>2.606708669802112E-2</v>
      </c>
      <c r="M4757" s="41">
        <v>-1.3013221323490143E-3</v>
      </c>
      <c r="N4757" s="41">
        <v>-5.7739024418715685E-7</v>
      </c>
    </row>
    <row r="4758" spans="1:14" x14ac:dyDescent="0.25">
      <c r="A4758">
        <v>7820120</v>
      </c>
      <c r="B4758" t="s">
        <v>28</v>
      </c>
      <c r="C4758" t="s">
        <v>6</v>
      </c>
      <c r="D4758" t="s">
        <v>306</v>
      </c>
      <c r="E4758" t="s">
        <v>508</v>
      </c>
      <c r="F4758">
        <v>1.6860413523826427E-3</v>
      </c>
      <c r="G4758">
        <v>54.6</v>
      </c>
      <c r="H4758">
        <v>9.2057857840092294E-2</v>
      </c>
      <c r="I4758">
        <v>77.599999999999994</v>
      </c>
      <c r="J4758">
        <v>0.13083680894489305</v>
      </c>
      <c r="K4758">
        <v>61.83</v>
      </c>
      <c r="L4758">
        <v>0.1042479368178188</v>
      </c>
      <c r="M4758" s="41">
        <v>-7.0492895320057869E-3</v>
      </c>
      <c r="N4758" s="41">
        <v>-1.1885393655879843E-5</v>
      </c>
    </row>
    <row r="4759" spans="1:14" x14ac:dyDescent="0.25">
      <c r="A4759">
        <v>7820120</v>
      </c>
      <c r="B4759" t="s">
        <v>28</v>
      </c>
      <c r="C4759" t="s">
        <v>6</v>
      </c>
      <c r="D4759" t="s">
        <v>306</v>
      </c>
      <c r="E4759" t="s">
        <v>509</v>
      </c>
      <c r="F4759">
        <v>1.8635193894755524E-3</v>
      </c>
      <c r="G4759">
        <v>46.7</v>
      </c>
      <c r="H4759">
        <v>8.7026355488508303E-2</v>
      </c>
      <c r="I4759">
        <v>66.099999999999994</v>
      </c>
      <c r="J4759">
        <v>0.123178631644334</v>
      </c>
      <c r="K4759">
        <v>57.169999999999995</v>
      </c>
      <c r="L4759">
        <v>0.10653740349631732</v>
      </c>
      <c r="M4759" s="41">
        <v>-0.10904782265424728</v>
      </c>
      <c r="N4759" s="41">
        <v>-2.0321273189628122E-4</v>
      </c>
    </row>
    <row r="4760" spans="1:14" x14ac:dyDescent="0.25">
      <c r="A4760">
        <v>7820120</v>
      </c>
      <c r="B4760" t="s">
        <v>28</v>
      </c>
      <c r="C4760" t="s">
        <v>6</v>
      </c>
      <c r="D4760" t="s">
        <v>306</v>
      </c>
      <c r="E4760" t="s">
        <v>779</v>
      </c>
      <c r="F4760">
        <v>1.419824296743278E-3</v>
      </c>
      <c r="G4760">
        <v>55</v>
      </c>
      <c r="H4760">
        <v>7.8090336320880291E-2</v>
      </c>
      <c r="I4760">
        <v>76.400000000000006</v>
      </c>
      <c r="J4760">
        <v>0.10847457627118645</v>
      </c>
      <c r="K4760">
        <v>65.985000000000014</v>
      </c>
      <c r="L4760">
        <v>9.3687106220605221E-2</v>
      </c>
      <c r="M4760" s="41">
        <v>-1.9198542460799217E-2</v>
      </c>
      <c r="N4760" s="41">
        <v>-2.725855704790021E-5</v>
      </c>
    </row>
    <row r="4761" spans="1:14" x14ac:dyDescent="0.25">
      <c r="A4761">
        <v>7820120</v>
      </c>
      <c r="B4761" t="s">
        <v>28</v>
      </c>
      <c r="C4761" t="s">
        <v>6</v>
      </c>
      <c r="D4761" t="s">
        <v>306</v>
      </c>
      <c r="E4761" t="s">
        <v>510</v>
      </c>
      <c r="F4761">
        <v>3.5495607418581951E-4</v>
      </c>
      <c r="G4761">
        <v>49.6</v>
      </c>
      <c r="H4761">
        <v>1.7605821279616646E-2</v>
      </c>
      <c r="I4761">
        <v>71.2</v>
      </c>
      <c r="J4761">
        <v>2.5272872482030351E-2</v>
      </c>
      <c r="K4761">
        <v>58.965000000000003</v>
      </c>
      <c r="L4761">
        <v>2.0929984914366848E-2</v>
      </c>
      <c r="M4761" s="41">
        <v>-4.1498485952615738E-2</v>
      </c>
      <c r="N4761" s="41">
        <v>-1.473013965839586E-5</v>
      </c>
    </row>
    <row r="4762" spans="1:14" x14ac:dyDescent="0.25">
      <c r="A4762">
        <v>7820120</v>
      </c>
      <c r="B4762" t="s">
        <v>28</v>
      </c>
      <c r="C4762" t="s">
        <v>6</v>
      </c>
      <c r="D4762" t="s">
        <v>306</v>
      </c>
      <c r="E4762" t="s">
        <v>511</v>
      </c>
      <c r="F4762">
        <v>4.4369509273227436E-4</v>
      </c>
      <c r="G4762">
        <v>58.4</v>
      </c>
      <c r="H4762">
        <v>2.5911793415564821E-2</v>
      </c>
      <c r="I4762">
        <v>81.8</v>
      </c>
      <c r="J4762">
        <v>3.629425858550004E-2</v>
      </c>
      <c r="K4762">
        <v>66.884999999999991</v>
      </c>
      <c r="L4762">
        <v>2.9676546277398165E-2</v>
      </c>
      <c r="M4762" s="41">
        <v>4.655209556221962E-2</v>
      </c>
      <c r="N4762" s="41">
        <v>2.0654936357360733E-5</v>
      </c>
    </row>
    <row r="4763" spans="1:14" x14ac:dyDescent="0.25">
      <c r="A4763">
        <v>7820120</v>
      </c>
      <c r="B4763" t="s">
        <v>28</v>
      </c>
      <c r="C4763" t="s">
        <v>6</v>
      </c>
      <c r="D4763" t="s">
        <v>306</v>
      </c>
      <c r="E4763" t="s">
        <v>308</v>
      </c>
      <c r="F4763">
        <v>7.9865116691809387E-4</v>
      </c>
      <c r="G4763">
        <v>77.7</v>
      </c>
      <c r="H4763">
        <v>6.2055195669535899E-2</v>
      </c>
      <c r="I4763">
        <v>84.4</v>
      </c>
      <c r="J4763">
        <v>6.7406158487887127E-2</v>
      </c>
      <c r="K4763">
        <v>79.905000000000001</v>
      </c>
      <c r="L4763">
        <v>6.3816221492590294E-2</v>
      </c>
      <c r="M4763" s="41">
        <v>2.4637594819068909E-2</v>
      </c>
      <c r="N4763" s="41">
        <v>1.9676843852304567E-5</v>
      </c>
    </row>
    <row r="4764" spans="1:14" x14ac:dyDescent="0.25">
      <c r="A4764">
        <v>7820120</v>
      </c>
      <c r="B4764" t="s">
        <v>28</v>
      </c>
      <c r="C4764" t="s">
        <v>6</v>
      </c>
      <c r="D4764" t="s">
        <v>306</v>
      </c>
      <c r="E4764" t="s">
        <v>780</v>
      </c>
      <c r="F4764">
        <v>4.4369509273227436E-4</v>
      </c>
      <c r="G4764">
        <v>86.7</v>
      </c>
      <c r="H4764">
        <v>3.8468364539888188E-2</v>
      </c>
      <c r="I4764">
        <v>90</v>
      </c>
      <c r="J4764">
        <v>3.9932558345904694E-2</v>
      </c>
      <c r="K4764">
        <v>87.02</v>
      </c>
      <c r="L4764">
        <v>3.861034696956251E-2</v>
      </c>
      <c r="M4764" s="41">
        <v>0.10017438232898712</v>
      </c>
      <c r="N4764" s="41">
        <v>4.4446881856858249E-5</v>
      </c>
    </row>
    <row r="4765" spans="1:14" x14ac:dyDescent="0.25">
      <c r="A4765">
        <v>7820120</v>
      </c>
      <c r="B4765" t="s">
        <v>28</v>
      </c>
      <c r="C4765" t="s">
        <v>6</v>
      </c>
      <c r="D4765" t="s">
        <v>1180</v>
      </c>
      <c r="E4765" t="s">
        <v>1565</v>
      </c>
      <c r="F4765">
        <v>3.5495607418581984E-4</v>
      </c>
      <c r="G4765" t="s">
        <v>8</v>
      </c>
      <c r="H4765" t="s">
        <v>99</v>
      </c>
      <c r="I4765" t="s">
        <v>8</v>
      </c>
      <c r="J4765" t="s">
        <v>99</v>
      </c>
      <c r="K4765" t="s">
        <v>9</v>
      </c>
      <c r="L4765" t="s">
        <v>99</v>
      </c>
      <c r="M4765" s="41">
        <v>0.72138106822967529</v>
      </c>
      <c r="N4765" s="41">
        <v>2.5605859197077858E-4</v>
      </c>
    </row>
    <row r="4766" spans="1:14" x14ac:dyDescent="0.25">
      <c r="A4766">
        <v>7820120</v>
      </c>
      <c r="B4766" t="s">
        <v>28</v>
      </c>
      <c r="C4766" t="s">
        <v>6</v>
      </c>
      <c r="D4766" t="s">
        <v>309</v>
      </c>
      <c r="E4766" t="s">
        <v>1771</v>
      </c>
      <c r="F4766">
        <v>8.8739018546454877E-5</v>
      </c>
      <c r="G4766">
        <v>73.2</v>
      </c>
      <c r="H4766">
        <v>6.4956961576004973E-3</v>
      </c>
      <c r="I4766">
        <v>89.2</v>
      </c>
      <c r="J4766">
        <v>7.915520454343775E-3</v>
      </c>
      <c r="K4766">
        <v>84.905000000000001</v>
      </c>
      <c r="L4766">
        <v>7.5343863696867514E-3</v>
      </c>
      <c r="M4766" s="41">
        <v>7.863597571849823E-2</v>
      </c>
      <c r="N4766" s="41">
        <v>6.9780793077023899E-6</v>
      </c>
    </row>
    <row r="4767" spans="1:14" x14ac:dyDescent="0.25">
      <c r="A4767">
        <v>7820120</v>
      </c>
      <c r="B4767" t="s">
        <v>28</v>
      </c>
      <c r="C4767" t="s">
        <v>6</v>
      </c>
      <c r="D4767" t="s">
        <v>309</v>
      </c>
      <c r="E4767" t="s">
        <v>1772</v>
      </c>
      <c r="F4767">
        <v>3.5495607418581951E-4</v>
      </c>
      <c r="G4767">
        <v>52</v>
      </c>
      <c r="H4767">
        <v>1.8457715857662614E-2</v>
      </c>
      <c r="I4767">
        <v>78.7</v>
      </c>
      <c r="J4767">
        <v>2.7935043038423996E-2</v>
      </c>
      <c r="K4767">
        <v>73.484999999999999</v>
      </c>
      <c r="L4767">
        <v>2.6083947111544947E-2</v>
      </c>
      <c r="M4767" s="41">
        <v>2.0922994241118431E-2</v>
      </c>
      <c r="N4767" s="41">
        <v>7.4267438960399083E-6</v>
      </c>
    </row>
    <row r="4768" spans="1:14" x14ac:dyDescent="0.25">
      <c r="A4768">
        <v>7820120</v>
      </c>
      <c r="B4768" t="s">
        <v>28</v>
      </c>
      <c r="C4768" t="s">
        <v>6</v>
      </c>
      <c r="D4768" t="s">
        <v>309</v>
      </c>
      <c r="E4768" t="s">
        <v>310</v>
      </c>
      <c r="F4768">
        <v>4.4369509273227436E-4</v>
      </c>
      <c r="G4768">
        <v>60.2</v>
      </c>
      <c r="H4768">
        <v>2.6710444582482919E-2</v>
      </c>
      <c r="I4768">
        <v>78.2</v>
      </c>
      <c r="J4768">
        <v>3.4696956251663857E-2</v>
      </c>
      <c r="K4768">
        <v>75.14</v>
      </c>
      <c r="L4768">
        <v>3.3339249267903097E-2</v>
      </c>
      <c r="M4768" s="41">
        <v>-3.657899796962738E-2</v>
      </c>
      <c r="N4768" s="41">
        <v>-1.6229921896187495E-5</v>
      </c>
    </row>
    <row r="4769" spans="1:14" x14ac:dyDescent="0.25">
      <c r="A4769">
        <v>7820120</v>
      </c>
      <c r="B4769" t="s">
        <v>28</v>
      </c>
      <c r="C4769" t="s">
        <v>6</v>
      </c>
      <c r="D4769" t="s">
        <v>309</v>
      </c>
      <c r="E4769" t="s">
        <v>781</v>
      </c>
      <c r="F4769">
        <v>6.2117312982518417E-4</v>
      </c>
      <c r="G4769">
        <v>43.9</v>
      </c>
      <c r="H4769">
        <v>2.7269500399325585E-2</v>
      </c>
      <c r="I4769">
        <v>82.1</v>
      </c>
      <c r="J4769">
        <v>5.0998313958647616E-2</v>
      </c>
      <c r="K4769">
        <v>63.534999999999997</v>
      </c>
      <c r="L4769">
        <v>3.9466234803443072E-2</v>
      </c>
      <c r="M4769" s="41">
        <v>2.5278225541114807E-2</v>
      </c>
      <c r="N4769" s="41">
        <v>1.5702154475801196E-5</v>
      </c>
    </row>
    <row r="4770" spans="1:14" x14ac:dyDescent="0.25">
      <c r="A4770">
        <v>7820120</v>
      </c>
      <c r="B4770" t="s">
        <v>28</v>
      </c>
      <c r="C4770" t="s">
        <v>6</v>
      </c>
      <c r="D4770" t="s">
        <v>309</v>
      </c>
      <c r="E4770" t="s">
        <v>782</v>
      </c>
      <c r="F4770">
        <v>8.8739018546454877E-5</v>
      </c>
      <c r="G4770">
        <v>69.3</v>
      </c>
      <c r="H4770">
        <v>6.1496139852693227E-3</v>
      </c>
      <c r="I4770">
        <v>74.400000000000006</v>
      </c>
      <c r="J4770">
        <v>6.6021829798562437E-3</v>
      </c>
      <c r="K4770">
        <v>72.094999999999999</v>
      </c>
      <c r="L4770">
        <v>6.3976395421066643E-3</v>
      </c>
      <c r="M4770" s="41">
        <v>-6.3283264636993408E-2</v>
      </c>
      <c r="N4770" s="41">
        <v>-5.6156947943023703E-6</v>
      </c>
    </row>
    <row r="4771" spans="1:14" x14ac:dyDescent="0.25">
      <c r="A4771">
        <v>7820120</v>
      </c>
      <c r="B4771" t="s">
        <v>28</v>
      </c>
      <c r="C4771" t="s">
        <v>6</v>
      </c>
      <c r="D4771" t="s">
        <v>309</v>
      </c>
      <c r="E4771" t="s">
        <v>2074</v>
      </c>
      <c r="F4771">
        <v>2.6621705563936461E-4</v>
      </c>
      <c r="G4771">
        <v>52.6</v>
      </c>
      <c r="H4771">
        <v>1.4003017126630579E-2</v>
      </c>
      <c r="I4771">
        <v>76.8</v>
      </c>
      <c r="J4771">
        <v>2.0445469873103202E-2</v>
      </c>
      <c r="K4771">
        <v>63.174999999999997</v>
      </c>
      <c r="L4771">
        <v>1.6818262490016857E-2</v>
      </c>
      <c r="M4771" s="41">
        <v>-5.7157609611749649E-2</v>
      </c>
      <c r="N4771" s="41">
        <v>-1.5216330538224238E-5</v>
      </c>
    </row>
    <row r="4772" spans="1:14" x14ac:dyDescent="0.25">
      <c r="A4772">
        <v>7820120</v>
      </c>
      <c r="B4772" t="s">
        <v>28</v>
      </c>
      <c r="C4772" t="s">
        <v>6</v>
      </c>
      <c r="D4772" t="s">
        <v>309</v>
      </c>
      <c r="E4772" t="s">
        <v>783</v>
      </c>
      <c r="F4772">
        <v>5.3243411127872921E-4</v>
      </c>
      <c r="G4772">
        <v>46.7</v>
      </c>
      <c r="H4772">
        <v>2.4864672996716655E-2</v>
      </c>
      <c r="I4772">
        <v>77.599999999999994</v>
      </c>
      <c r="J4772">
        <v>4.1316887035229385E-2</v>
      </c>
      <c r="K4772">
        <v>68.25</v>
      </c>
      <c r="L4772">
        <v>3.633862809477327E-2</v>
      </c>
      <c r="M4772" s="41">
        <v>-3.0318489298224449E-2</v>
      </c>
      <c r="N4772" s="41">
        <v>-1.6142597904813796E-5</v>
      </c>
    </row>
    <row r="4773" spans="1:14" x14ac:dyDescent="0.25">
      <c r="A4773">
        <v>7820120</v>
      </c>
      <c r="B4773" t="s">
        <v>28</v>
      </c>
      <c r="C4773" t="s">
        <v>6</v>
      </c>
      <c r="D4773" t="s">
        <v>1953</v>
      </c>
      <c r="E4773" t="s">
        <v>2075</v>
      </c>
      <c r="F4773">
        <v>8.8739018546454877E-5</v>
      </c>
      <c r="G4773">
        <v>25.2</v>
      </c>
      <c r="H4773">
        <v>2.2362232673706628E-3</v>
      </c>
      <c r="I4773">
        <v>84</v>
      </c>
      <c r="J4773">
        <v>7.4540775579022096E-3</v>
      </c>
      <c r="K4773">
        <v>56.06</v>
      </c>
      <c r="L4773">
        <v>4.9747093797142608E-3</v>
      </c>
      <c r="M4773" s="41">
        <v>-2.094760350883007E-2</v>
      </c>
      <c r="N4773" s="41">
        <v>-1.8588697762738548E-6</v>
      </c>
    </row>
    <row r="4774" spans="1:14" x14ac:dyDescent="0.25">
      <c r="A4774">
        <v>7820120</v>
      </c>
      <c r="B4774" t="s">
        <v>28</v>
      </c>
      <c r="C4774" t="s">
        <v>6</v>
      </c>
      <c r="D4774" t="s">
        <v>784</v>
      </c>
      <c r="E4774" t="s">
        <v>785</v>
      </c>
      <c r="F4774">
        <v>5.3243411127872921E-4</v>
      </c>
      <c r="G4774">
        <v>67.3</v>
      </c>
      <c r="H4774">
        <v>3.5832815689058474E-2</v>
      </c>
      <c r="I4774">
        <v>89.5</v>
      </c>
      <c r="J4774">
        <v>4.7652852959446261E-2</v>
      </c>
      <c r="K4774">
        <v>78.275000000000006</v>
      </c>
      <c r="L4774">
        <v>4.1676280060342533E-2</v>
      </c>
      <c r="M4774" s="41">
        <v>8.5172161459922791E-2</v>
      </c>
      <c r="N4774" s="41">
        <v>4.5348564092602422E-5</v>
      </c>
    </row>
    <row r="4775" spans="1:14" x14ac:dyDescent="0.25">
      <c r="A4775">
        <v>7820120</v>
      </c>
      <c r="B4775" t="s">
        <v>28</v>
      </c>
      <c r="C4775" t="s">
        <v>6</v>
      </c>
      <c r="D4775" t="s">
        <v>786</v>
      </c>
      <c r="E4775" t="s">
        <v>1189</v>
      </c>
      <c r="F4775">
        <v>3.5495607418581951E-4</v>
      </c>
      <c r="G4775">
        <v>73.8</v>
      </c>
      <c r="H4775">
        <v>2.619575827491348E-2</v>
      </c>
      <c r="I4775">
        <v>94.5</v>
      </c>
      <c r="J4775">
        <v>3.3543349010559942E-2</v>
      </c>
      <c r="K4775">
        <v>81.679999999999978</v>
      </c>
      <c r="L4775">
        <v>2.8992812139497729E-2</v>
      </c>
      <c r="M4775" s="41">
        <v>-0.20683640241622925</v>
      </c>
      <c r="N4775" s="41">
        <v>-7.3417837400383091E-5</v>
      </c>
    </row>
    <row r="4776" spans="1:14" x14ac:dyDescent="0.25">
      <c r="A4776">
        <v>7820120</v>
      </c>
      <c r="B4776" t="s">
        <v>28</v>
      </c>
      <c r="C4776" t="s">
        <v>6</v>
      </c>
      <c r="D4776" t="s">
        <v>786</v>
      </c>
      <c r="E4776" t="s">
        <v>787</v>
      </c>
      <c r="F4776">
        <v>7.9865116691809387E-4</v>
      </c>
      <c r="G4776">
        <v>76.2</v>
      </c>
      <c r="H4776">
        <v>6.0857218919158754E-2</v>
      </c>
      <c r="I4776">
        <v>95.6</v>
      </c>
      <c r="J4776">
        <v>7.6351051557369765E-2</v>
      </c>
      <c r="K4776">
        <v>87.414999999999992</v>
      </c>
      <c r="L4776">
        <v>6.9814091756145169E-2</v>
      </c>
      <c r="M4776" s="41">
        <v>9.941226989030838E-2</v>
      </c>
      <c r="N4776" s="41">
        <v>7.9395725353871281E-5</v>
      </c>
    </row>
    <row r="4777" spans="1:14" x14ac:dyDescent="0.25">
      <c r="A4777">
        <v>7820120</v>
      </c>
      <c r="B4777" t="s">
        <v>28</v>
      </c>
      <c r="C4777" t="s">
        <v>6</v>
      </c>
      <c r="D4777" t="s">
        <v>1190</v>
      </c>
      <c r="E4777" t="s">
        <v>1773</v>
      </c>
      <c r="F4777">
        <v>8.8739018546454872E-4</v>
      </c>
      <c r="G4777">
        <v>67.8</v>
      </c>
      <c r="H4777">
        <v>6.0165054574496397E-2</v>
      </c>
      <c r="I4777">
        <v>85.8</v>
      </c>
      <c r="J4777">
        <v>7.6138077912858274E-2</v>
      </c>
      <c r="K4777">
        <v>79.674999999999997</v>
      </c>
      <c r="L4777">
        <v>7.0702813026887912E-2</v>
      </c>
      <c r="M4777" s="41">
        <v>6.2101289629936218E-2</v>
      </c>
      <c r="N4777" s="41">
        <v>5.5108074922296755E-5</v>
      </c>
    </row>
    <row r="4778" spans="1:14" x14ac:dyDescent="0.25">
      <c r="A4778">
        <v>7820120</v>
      </c>
      <c r="B4778" t="s">
        <v>28</v>
      </c>
      <c r="C4778" t="s">
        <v>6</v>
      </c>
      <c r="D4778" t="s">
        <v>788</v>
      </c>
      <c r="E4778" t="s">
        <v>789</v>
      </c>
      <c r="F4778">
        <v>3.5495607418581951E-4</v>
      </c>
      <c r="G4778">
        <v>78.5</v>
      </c>
      <c r="H4778">
        <v>2.7864051823586831E-2</v>
      </c>
      <c r="I4778">
        <v>90.7</v>
      </c>
      <c r="J4778">
        <v>3.2194515928653827E-2</v>
      </c>
      <c r="K4778">
        <v>86.975000000000009</v>
      </c>
      <c r="L4778">
        <v>3.0872304552311654E-2</v>
      </c>
      <c r="M4778" s="41">
        <v>7.8482791781425476E-2</v>
      </c>
      <c r="N4778" s="41">
        <v>2.7857943661877888E-5</v>
      </c>
    </row>
    <row r="4779" spans="1:14" x14ac:dyDescent="0.25">
      <c r="A4779">
        <v>7820120</v>
      </c>
      <c r="B4779" t="s">
        <v>28</v>
      </c>
      <c r="C4779" t="s">
        <v>6</v>
      </c>
      <c r="D4779" t="s">
        <v>80</v>
      </c>
      <c r="E4779" t="s">
        <v>311</v>
      </c>
      <c r="F4779">
        <v>7.9865116691809387E-4</v>
      </c>
      <c r="G4779">
        <v>48.9</v>
      </c>
      <c r="H4779">
        <v>3.9054042062294791E-2</v>
      </c>
      <c r="I4779">
        <v>81.5</v>
      </c>
      <c r="J4779">
        <v>6.5090070103824657E-2</v>
      </c>
      <c r="K4779">
        <v>65.16</v>
      </c>
      <c r="L4779">
        <v>5.2040110036382994E-2</v>
      </c>
      <c r="M4779" s="41">
        <v>-2.326025627553463E-2</v>
      </c>
      <c r="N4779" s="41">
        <v>-1.857683081726965E-5</v>
      </c>
    </row>
    <row r="4780" spans="1:14" x14ac:dyDescent="0.25">
      <c r="A4780">
        <v>7820120</v>
      </c>
      <c r="B4780" t="s">
        <v>28</v>
      </c>
      <c r="C4780" t="s">
        <v>6</v>
      </c>
      <c r="D4780" t="s">
        <v>80</v>
      </c>
      <c r="E4780" t="s">
        <v>312</v>
      </c>
      <c r="F4780">
        <v>1.1536072411039134E-3</v>
      </c>
      <c r="G4780">
        <v>48.5</v>
      </c>
      <c r="H4780">
        <v>5.59499511935398E-2</v>
      </c>
      <c r="I4780">
        <v>69.099999999999994</v>
      </c>
      <c r="J4780">
        <v>7.9714260360280412E-2</v>
      </c>
      <c r="K4780">
        <v>57.474999999999994</v>
      </c>
      <c r="L4780">
        <v>6.6303576182447421E-2</v>
      </c>
      <c r="M4780" s="41">
        <v>-0.13222537934780121</v>
      </c>
      <c r="N4780" s="41">
        <v>-1.5253615507333532E-4</v>
      </c>
    </row>
    <row r="4781" spans="1:14" x14ac:dyDescent="0.25">
      <c r="A4781">
        <v>7820120</v>
      </c>
      <c r="B4781" t="s">
        <v>28</v>
      </c>
      <c r="C4781" t="s">
        <v>6</v>
      </c>
      <c r="D4781" t="s">
        <v>80</v>
      </c>
      <c r="E4781" t="s">
        <v>313</v>
      </c>
      <c r="F4781">
        <v>1.0648682225574584E-3</v>
      </c>
      <c r="G4781">
        <v>42.9</v>
      </c>
      <c r="H4781">
        <v>4.5682846747714966E-2</v>
      </c>
      <c r="I4781">
        <v>78.8</v>
      </c>
      <c r="J4781">
        <v>8.3911615937527717E-2</v>
      </c>
      <c r="K4781">
        <v>60.414999999999999</v>
      </c>
      <c r="L4781">
        <v>6.4334013665808848E-2</v>
      </c>
      <c r="M4781" s="41">
        <v>-4.9523677676916122E-2</v>
      </c>
      <c r="N4781" s="41">
        <v>-5.2736190622326156E-5</v>
      </c>
    </row>
    <row r="4782" spans="1:14" x14ac:dyDescent="0.25">
      <c r="A4782">
        <v>7820120</v>
      </c>
      <c r="B4782" t="s">
        <v>28</v>
      </c>
      <c r="C4782" t="s">
        <v>6</v>
      </c>
      <c r="D4782" t="s">
        <v>80</v>
      </c>
      <c r="E4782" t="s">
        <v>790</v>
      </c>
      <c r="F4782">
        <v>1.2423462596503683E-3</v>
      </c>
      <c r="G4782">
        <v>44.4</v>
      </c>
      <c r="H4782">
        <v>5.5160173928476351E-2</v>
      </c>
      <c r="I4782">
        <v>71.599999999999994</v>
      </c>
      <c r="J4782">
        <v>8.8951992190966361E-2</v>
      </c>
      <c r="K4782">
        <v>63.064999999999998</v>
      </c>
      <c r="L4782">
        <v>7.8348566864850477E-2</v>
      </c>
      <c r="M4782" s="41">
        <v>-5.9428367763757706E-2</v>
      </c>
      <c r="N4782" s="41">
        <v>-7.3830610408430917E-5</v>
      </c>
    </row>
    <row r="4783" spans="1:14" x14ac:dyDescent="0.25">
      <c r="A4783">
        <v>7820120</v>
      </c>
      <c r="B4783" t="s">
        <v>28</v>
      </c>
      <c r="C4783" t="s">
        <v>6</v>
      </c>
      <c r="D4783" t="s">
        <v>80</v>
      </c>
      <c r="E4783" t="s">
        <v>791</v>
      </c>
      <c r="F4783">
        <v>1.9522584080220074E-3</v>
      </c>
      <c r="G4783">
        <v>46.7</v>
      </c>
      <c r="H4783">
        <v>9.1170467654627746E-2</v>
      </c>
      <c r="I4783">
        <v>77</v>
      </c>
      <c r="J4783">
        <v>0.15032389741769456</v>
      </c>
      <c r="K4783">
        <v>61.674999999999997</v>
      </c>
      <c r="L4783">
        <v>0.1204055373147573</v>
      </c>
      <c r="M4783" s="41">
        <v>-6.0357317328453064E-2</v>
      </c>
      <c r="N4783" s="41">
        <v>-1.178330802401249E-4</v>
      </c>
    </row>
    <row r="4784" spans="1:14" x14ac:dyDescent="0.25">
      <c r="A4784">
        <v>7820120</v>
      </c>
      <c r="B4784" t="s">
        <v>28</v>
      </c>
      <c r="C4784" t="s">
        <v>6</v>
      </c>
      <c r="D4784" t="s">
        <v>80</v>
      </c>
      <c r="E4784" t="s">
        <v>792</v>
      </c>
      <c r="F4784">
        <v>1.419824296743278E-3</v>
      </c>
      <c r="G4784">
        <v>39.6</v>
      </c>
      <c r="H4784">
        <v>5.6225042151033813E-2</v>
      </c>
      <c r="I4784">
        <v>72.900000000000006</v>
      </c>
      <c r="J4784">
        <v>0.10350519123258498</v>
      </c>
      <c r="K4784">
        <v>61.464999999999996</v>
      </c>
      <c r="L4784">
        <v>8.7269500399325586E-2</v>
      </c>
      <c r="M4784" s="41">
        <v>-7.0738092064857483E-2</v>
      </c>
      <c r="N4784" s="41">
        <v>-1.0043566181894753E-4</v>
      </c>
    </row>
    <row r="4785" spans="1:14" x14ac:dyDescent="0.25">
      <c r="A4785">
        <v>7820120</v>
      </c>
      <c r="B4785" t="s">
        <v>28</v>
      </c>
      <c r="C4785" t="s">
        <v>6</v>
      </c>
      <c r="D4785" t="s">
        <v>80</v>
      </c>
      <c r="E4785" t="s">
        <v>793</v>
      </c>
      <c r="F4785">
        <v>1.5973023338361877E-3</v>
      </c>
      <c r="G4785">
        <v>39</v>
      </c>
      <c r="H4785">
        <v>6.2294791019611322E-2</v>
      </c>
      <c r="I4785">
        <v>80</v>
      </c>
      <c r="J4785">
        <v>0.12778418670689501</v>
      </c>
      <c r="K4785">
        <v>69.275000000000006</v>
      </c>
      <c r="L4785">
        <v>0.11065311917650192</v>
      </c>
      <c r="M4785" s="41">
        <v>-2.6522427797317505E-2</v>
      </c>
      <c r="N4785" s="41">
        <v>-4.2364335819657031E-5</v>
      </c>
    </row>
    <row r="4786" spans="1:14" x14ac:dyDescent="0.25">
      <c r="A4786">
        <v>7820120</v>
      </c>
      <c r="B4786" t="s">
        <v>28</v>
      </c>
      <c r="C4786" t="s">
        <v>6</v>
      </c>
      <c r="D4786" t="s">
        <v>80</v>
      </c>
      <c r="E4786" t="s">
        <v>1774</v>
      </c>
      <c r="F4786">
        <v>1.0648682225574584E-3</v>
      </c>
      <c r="G4786">
        <v>63.9</v>
      </c>
      <c r="H4786">
        <v>6.8045079421421586E-2</v>
      </c>
      <c r="I4786">
        <v>81.2</v>
      </c>
      <c r="J4786">
        <v>8.6467299671665623E-2</v>
      </c>
      <c r="K4786">
        <v>71.594999999999999</v>
      </c>
      <c r="L4786">
        <v>7.6239240394001234E-2</v>
      </c>
      <c r="M4786" s="41">
        <v>-2.1509814541786909E-3</v>
      </c>
      <c r="N4786" s="41">
        <v>-2.2905117978653198E-6</v>
      </c>
    </row>
    <row r="4787" spans="1:14" x14ac:dyDescent="0.25">
      <c r="A4787">
        <v>7820120</v>
      </c>
      <c r="B4787" t="s">
        <v>28</v>
      </c>
      <c r="C4787" t="s">
        <v>6</v>
      </c>
      <c r="D4787" t="s">
        <v>80</v>
      </c>
      <c r="E4787" t="s">
        <v>794</v>
      </c>
      <c r="F4787">
        <v>7.9865116691809387E-4</v>
      </c>
      <c r="G4787">
        <v>32.1</v>
      </c>
      <c r="H4787">
        <v>2.5636702458070815E-2</v>
      </c>
      <c r="I4787">
        <v>67.7</v>
      </c>
      <c r="J4787">
        <v>5.4068684000354958E-2</v>
      </c>
      <c r="K4787">
        <v>50.77</v>
      </c>
      <c r="L4787">
        <v>4.0547519744431632E-2</v>
      </c>
      <c r="M4787" s="41">
        <v>-0.11884272843599319</v>
      </c>
      <c r="N4787" s="41">
        <v>-9.4913883745136103E-5</v>
      </c>
    </row>
    <row r="4788" spans="1:14" x14ac:dyDescent="0.25">
      <c r="A4788">
        <v>7820120</v>
      </c>
      <c r="B4788" t="s">
        <v>28</v>
      </c>
      <c r="C4788" t="s">
        <v>6</v>
      </c>
      <c r="D4788" t="s">
        <v>80</v>
      </c>
      <c r="E4788" t="s">
        <v>1775</v>
      </c>
      <c r="F4788">
        <v>5.3243411127872921E-4</v>
      </c>
      <c r="G4788">
        <v>70.900000000000006</v>
      </c>
      <c r="H4788">
        <v>3.7749578489661907E-2</v>
      </c>
      <c r="I4788">
        <v>83.2</v>
      </c>
      <c r="J4788">
        <v>4.4298518058390274E-2</v>
      </c>
      <c r="K4788">
        <v>72.335000000000008</v>
      </c>
      <c r="L4788">
        <v>3.8513621439346883E-2</v>
      </c>
      <c r="M4788" s="41">
        <v>8.0685028806328773E-3</v>
      </c>
      <c r="N4788" s="41">
        <v>4.2959461605996328E-6</v>
      </c>
    </row>
    <row r="4789" spans="1:14" x14ac:dyDescent="0.25">
      <c r="A4789">
        <v>7820120</v>
      </c>
      <c r="B4789" t="s">
        <v>28</v>
      </c>
      <c r="C4789" t="s">
        <v>6</v>
      </c>
      <c r="D4789" t="s">
        <v>80</v>
      </c>
      <c r="E4789" t="s">
        <v>254</v>
      </c>
      <c r="F4789">
        <v>1.0648682225574584E-3</v>
      </c>
      <c r="G4789">
        <v>50.4</v>
      </c>
      <c r="H4789">
        <v>5.36693584168959E-2</v>
      </c>
      <c r="I4789">
        <v>76</v>
      </c>
      <c r="J4789">
        <v>8.0929984914366843E-2</v>
      </c>
      <c r="K4789">
        <v>66.884999999999991</v>
      </c>
      <c r="L4789">
        <v>7.1223711065755591E-2</v>
      </c>
      <c r="M4789" s="41">
        <v>2.0887997001409531E-2</v>
      </c>
      <c r="N4789" s="41">
        <v>2.2242964239676489E-5</v>
      </c>
    </row>
    <row r="4790" spans="1:14" x14ac:dyDescent="0.25">
      <c r="A4790">
        <v>7820120</v>
      </c>
      <c r="B4790" t="s">
        <v>28</v>
      </c>
      <c r="C4790" t="s">
        <v>6</v>
      </c>
      <c r="D4790" t="s">
        <v>82</v>
      </c>
      <c r="E4790" t="s">
        <v>1776</v>
      </c>
      <c r="F4790">
        <v>5.3243411127872921E-4</v>
      </c>
      <c r="G4790">
        <v>89.7</v>
      </c>
      <c r="H4790">
        <v>4.7759339781702013E-2</v>
      </c>
      <c r="I4790">
        <v>88.4</v>
      </c>
      <c r="J4790">
        <v>4.7067175437039664E-2</v>
      </c>
      <c r="K4790">
        <v>87.415000000000006</v>
      </c>
      <c r="L4790">
        <v>4.6542727837430117E-2</v>
      </c>
      <c r="M4790" s="41">
        <v>1.7947673797607422E-2</v>
      </c>
      <c r="N4790" s="41">
        <v>9.555953747949643E-6</v>
      </c>
    </row>
    <row r="4791" spans="1:14" x14ac:dyDescent="0.25">
      <c r="A4791">
        <v>7820120</v>
      </c>
      <c r="B4791" t="s">
        <v>28</v>
      </c>
      <c r="C4791" t="s">
        <v>6</v>
      </c>
      <c r="D4791" t="s">
        <v>82</v>
      </c>
      <c r="E4791" t="s">
        <v>141</v>
      </c>
      <c r="F4791">
        <v>4.4369509273227436E-4</v>
      </c>
      <c r="G4791">
        <v>78.3</v>
      </c>
      <c r="H4791">
        <v>3.4741325760937081E-2</v>
      </c>
      <c r="I4791">
        <v>87.3</v>
      </c>
      <c r="J4791">
        <v>3.8734581595527548E-2</v>
      </c>
      <c r="K4791">
        <v>77.709999999999994</v>
      </c>
      <c r="L4791">
        <v>3.447954565622504E-2</v>
      </c>
      <c r="M4791" s="41">
        <v>9.5258122310042381E-3</v>
      </c>
      <c r="N4791" s="41">
        <v>4.226556141185659E-6</v>
      </c>
    </row>
    <row r="4792" spans="1:14" x14ac:dyDescent="0.25">
      <c r="A4792">
        <v>7820120</v>
      </c>
      <c r="B4792" t="s">
        <v>28</v>
      </c>
      <c r="C4792" t="s">
        <v>6</v>
      </c>
      <c r="D4792" t="s">
        <v>82</v>
      </c>
      <c r="E4792" t="s">
        <v>593</v>
      </c>
      <c r="F4792">
        <v>1.1536072411039134E-3</v>
      </c>
      <c r="G4792">
        <v>55.4</v>
      </c>
      <c r="H4792">
        <v>6.3909841157156796E-2</v>
      </c>
      <c r="I4792">
        <v>78.599999999999994</v>
      </c>
      <c r="J4792">
        <v>9.0673529150767582E-2</v>
      </c>
      <c r="K4792">
        <v>64.294999999999987</v>
      </c>
      <c r="L4792">
        <v>7.4171177566776103E-2</v>
      </c>
      <c r="M4792" s="41">
        <v>-6.471079308539629E-3</v>
      </c>
      <c r="N4792" s="41">
        <v>-7.4650839480890212E-6</v>
      </c>
    </row>
    <row r="4793" spans="1:14" x14ac:dyDescent="0.25">
      <c r="A4793">
        <v>7820120</v>
      </c>
      <c r="B4793" t="s">
        <v>28</v>
      </c>
      <c r="C4793" t="s">
        <v>6</v>
      </c>
      <c r="D4793" t="s">
        <v>82</v>
      </c>
      <c r="E4793" t="s">
        <v>795</v>
      </c>
      <c r="F4793">
        <v>7.9865116691809387E-4</v>
      </c>
      <c r="G4793">
        <v>81</v>
      </c>
      <c r="H4793">
        <v>6.4690744520365606E-2</v>
      </c>
      <c r="I4793">
        <v>88</v>
      </c>
      <c r="J4793">
        <v>7.0281302688792263E-2</v>
      </c>
      <c r="K4793">
        <v>82.474999999999994</v>
      </c>
      <c r="L4793">
        <v>6.5868754991569786E-2</v>
      </c>
      <c r="M4793" s="41">
        <v>1.2753030750900507E-3</v>
      </c>
      <c r="N4793" s="41">
        <v>1.0185222890949026E-6</v>
      </c>
    </row>
    <row r="4794" spans="1:14" x14ac:dyDescent="0.25">
      <c r="A4794">
        <v>7820120</v>
      </c>
      <c r="B4794" t="s">
        <v>28</v>
      </c>
      <c r="C4794" t="s">
        <v>6</v>
      </c>
      <c r="D4794" t="s">
        <v>82</v>
      </c>
      <c r="E4794" t="s">
        <v>594</v>
      </c>
      <c r="F4794">
        <v>6.2117312982518417E-4</v>
      </c>
      <c r="G4794">
        <v>45.9</v>
      </c>
      <c r="H4794">
        <v>2.8511846658975954E-2</v>
      </c>
      <c r="I4794">
        <v>73.099999999999994</v>
      </c>
      <c r="J4794">
        <v>4.5407755790220959E-2</v>
      </c>
      <c r="K4794">
        <v>55.564999999999998</v>
      </c>
      <c r="L4794">
        <v>3.451548495873636E-2</v>
      </c>
      <c r="M4794" s="41">
        <v>-4.4910784810781479E-2</v>
      </c>
      <c r="N4794" s="41">
        <v>-2.7897372763818474E-5</v>
      </c>
    </row>
    <row r="4795" spans="1:14" x14ac:dyDescent="0.25">
      <c r="A4795">
        <v>7820120</v>
      </c>
      <c r="B4795" t="s">
        <v>28</v>
      </c>
      <c r="C4795" t="s">
        <v>6</v>
      </c>
      <c r="D4795" t="s">
        <v>82</v>
      </c>
      <c r="E4795" t="s">
        <v>796</v>
      </c>
      <c r="F4795">
        <v>9.7612920401100368E-4</v>
      </c>
      <c r="G4795">
        <v>70.8</v>
      </c>
      <c r="H4795">
        <v>6.9109947643979056E-2</v>
      </c>
      <c r="I4795">
        <v>80.599999999999994</v>
      </c>
      <c r="J4795">
        <v>7.8676013843286888E-2</v>
      </c>
      <c r="K4795">
        <v>69.39</v>
      </c>
      <c r="L4795">
        <v>6.7733605466323552E-2</v>
      </c>
      <c r="M4795" s="41">
        <v>-3.3532269299030304E-2</v>
      </c>
      <c r="N4795" s="41">
        <v>-3.2731827339545067E-5</v>
      </c>
    </row>
    <row r="4796" spans="1:14" x14ac:dyDescent="0.25">
      <c r="A4796">
        <v>7820120</v>
      </c>
      <c r="B4796" t="s">
        <v>28</v>
      </c>
      <c r="C4796" t="s">
        <v>6</v>
      </c>
      <c r="D4796" t="s">
        <v>82</v>
      </c>
      <c r="E4796" t="s">
        <v>142</v>
      </c>
      <c r="F4796">
        <v>7.9865116691809387E-4</v>
      </c>
      <c r="G4796">
        <v>63.6</v>
      </c>
      <c r="H4796">
        <v>5.0794214215990771E-2</v>
      </c>
      <c r="I4796">
        <v>76.3</v>
      </c>
      <c r="J4796">
        <v>6.0937084035850561E-2</v>
      </c>
      <c r="K4796">
        <v>70.465000000000003</v>
      </c>
      <c r="L4796">
        <v>5.6276954476883488E-2</v>
      </c>
      <c r="M4796" s="41">
        <v>-1.372036524116993E-3</v>
      </c>
      <c r="N4796" s="41">
        <v>-1.095778571040282E-6</v>
      </c>
    </row>
    <row r="4797" spans="1:14" x14ac:dyDescent="0.25">
      <c r="A4797">
        <v>7820120</v>
      </c>
      <c r="B4797" t="s">
        <v>28</v>
      </c>
      <c r="C4797" t="s">
        <v>6</v>
      </c>
      <c r="D4797" t="s">
        <v>82</v>
      </c>
      <c r="E4797" t="s">
        <v>1777</v>
      </c>
      <c r="F4797">
        <v>8.8739018546454872E-4</v>
      </c>
      <c r="G4797">
        <v>55.6</v>
      </c>
      <c r="H4797">
        <v>4.9338894311828911E-2</v>
      </c>
      <c r="I4797">
        <v>69.5</v>
      </c>
      <c r="J4797">
        <v>6.1673617889786134E-2</v>
      </c>
      <c r="K4797">
        <v>62.424999999999997</v>
      </c>
      <c r="L4797">
        <v>5.5395332327624454E-2</v>
      </c>
      <c r="M4797" s="41">
        <v>-6.8741448223590851E-2</v>
      </c>
      <c r="N4797" s="41">
        <v>-6.100048648823396E-5</v>
      </c>
    </row>
    <row r="4798" spans="1:14" x14ac:dyDescent="0.25">
      <c r="A4798">
        <v>7820120</v>
      </c>
      <c r="B4798" t="s">
        <v>28</v>
      </c>
      <c r="C4798" t="s">
        <v>6</v>
      </c>
      <c r="D4798" t="s">
        <v>512</v>
      </c>
      <c r="E4798" t="s">
        <v>797</v>
      </c>
      <c r="F4798">
        <v>3.5495607418581951E-4</v>
      </c>
      <c r="G4798">
        <v>49.6</v>
      </c>
      <c r="H4798">
        <v>1.7605821279616646E-2</v>
      </c>
      <c r="I4798">
        <v>59.7</v>
      </c>
      <c r="J4798">
        <v>2.1190877628893427E-2</v>
      </c>
      <c r="K4798">
        <v>51.6</v>
      </c>
      <c r="L4798">
        <v>1.8315733427988288E-2</v>
      </c>
      <c r="M4798" s="41">
        <v>-3.1434416770935059E-2</v>
      </c>
      <c r="N4798" s="41">
        <v>-1.1157837171331993E-5</v>
      </c>
    </row>
    <row r="4799" spans="1:14" x14ac:dyDescent="0.25">
      <c r="A4799">
        <v>7820120</v>
      </c>
      <c r="B4799" t="s">
        <v>28</v>
      </c>
      <c r="C4799" t="s">
        <v>6</v>
      </c>
      <c r="D4799" t="s">
        <v>512</v>
      </c>
      <c r="E4799" t="s">
        <v>1779</v>
      </c>
      <c r="F4799">
        <v>2.6621705563936461E-4</v>
      </c>
      <c r="G4799">
        <v>61.2</v>
      </c>
      <c r="H4799">
        <v>1.6292483805129116E-2</v>
      </c>
      <c r="I4799">
        <v>82.2</v>
      </c>
      <c r="J4799">
        <v>2.188304197355577E-2</v>
      </c>
      <c r="K4799">
        <v>75.989999999999995</v>
      </c>
      <c r="L4799">
        <v>2.0229834058035315E-2</v>
      </c>
      <c r="M4799" s="41">
        <v>3.3537477254867554E-2</v>
      </c>
      <c r="N4799" s="41">
        <v>8.928248448363001E-6</v>
      </c>
    </row>
    <row r="4800" spans="1:14" x14ac:dyDescent="0.25">
      <c r="A4800">
        <v>7820120</v>
      </c>
      <c r="B4800" t="s">
        <v>28</v>
      </c>
      <c r="C4800" t="s">
        <v>6</v>
      </c>
      <c r="D4800" t="s">
        <v>512</v>
      </c>
      <c r="E4800" t="s">
        <v>513</v>
      </c>
      <c r="F4800">
        <v>9.7612920401100368E-4</v>
      </c>
      <c r="G4800">
        <v>72.400000000000006</v>
      </c>
      <c r="H4800">
        <v>7.0671754370396675E-2</v>
      </c>
      <c r="I4800">
        <v>91</v>
      </c>
      <c r="J4800">
        <v>8.8827757565001331E-2</v>
      </c>
      <c r="K4800">
        <v>82.975000000000009</v>
      </c>
      <c r="L4800">
        <v>8.0994320702813039E-2</v>
      </c>
      <c r="M4800" s="41">
        <v>3.7127036601305008E-2</v>
      </c>
      <c r="N4800" s="41">
        <v>3.6240784684919254E-5</v>
      </c>
    </row>
    <row r="4801" spans="1:14" x14ac:dyDescent="0.25">
      <c r="A4801">
        <v>7820120</v>
      </c>
      <c r="B4801" t="s">
        <v>28</v>
      </c>
      <c r="C4801" t="s">
        <v>6</v>
      </c>
      <c r="D4801" t="s">
        <v>1211</v>
      </c>
      <c r="E4801" t="s">
        <v>1780</v>
      </c>
      <c r="F4801">
        <v>2.6621705563936461E-4</v>
      </c>
      <c r="G4801">
        <v>50.8</v>
      </c>
      <c r="H4801">
        <v>1.3523826426479721E-2</v>
      </c>
      <c r="I4801">
        <v>87.4</v>
      </c>
      <c r="J4801">
        <v>2.3267370662880468E-2</v>
      </c>
      <c r="K4801">
        <v>74.754999999999995</v>
      </c>
      <c r="L4801">
        <v>1.99010559943207E-2</v>
      </c>
      <c r="M4801" s="41">
        <v>-2.7747059240937233E-2</v>
      </c>
      <c r="N4801" s="41">
        <v>-7.3867404137733333E-6</v>
      </c>
    </row>
    <row r="4802" spans="1:14" x14ac:dyDescent="0.25">
      <c r="A4802">
        <v>7820120</v>
      </c>
      <c r="B4802" t="s">
        <v>28</v>
      </c>
      <c r="C4802" t="s">
        <v>6</v>
      </c>
      <c r="D4802" t="s">
        <v>1589</v>
      </c>
      <c r="E4802" t="s">
        <v>1781</v>
      </c>
      <c r="F4802">
        <v>5.3243411127872921E-4</v>
      </c>
      <c r="G4802">
        <v>67.3</v>
      </c>
      <c r="H4802">
        <v>3.5832815689058474E-2</v>
      </c>
      <c r="I4802">
        <v>89.5</v>
      </c>
      <c r="J4802">
        <v>4.7652852959446261E-2</v>
      </c>
      <c r="K4802">
        <v>77.81</v>
      </c>
      <c r="L4802">
        <v>4.1428698198597923E-2</v>
      </c>
      <c r="M4802" s="41">
        <v>0.11818672716617584</v>
      </c>
      <c r="N4802" s="41">
        <v>6.2926645043664479E-5</v>
      </c>
    </row>
    <row r="4803" spans="1:14" x14ac:dyDescent="0.25">
      <c r="A4803">
        <v>7820120</v>
      </c>
      <c r="B4803" t="s">
        <v>28</v>
      </c>
      <c r="C4803" t="s">
        <v>6</v>
      </c>
      <c r="D4803" t="s">
        <v>1214</v>
      </c>
      <c r="E4803" t="s">
        <v>1782</v>
      </c>
      <c r="F4803">
        <v>4.4369509273227436E-4</v>
      </c>
      <c r="G4803">
        <v>90.2</v>
      </c>
      <c r="H4803">
        <v>4.0021297364451147E-2</v>
      </c>
      <c r="I4803">
        <v>89</v>
      </c>
      <c r="J4803">
        <v>3.948886325317242E-2</v>
      </c>
      <c r="K4803">
        <v>85.664999999999992</v>
      </c>
      <c r="L4803">
        <v>3.8009140118910281E-2</v>
      </c>
      <c r="M4803" s="41">
        <v>1.7701750621199608E-2</v>
      </c>
      <c r="N4803" s="41">
        <v>7.8541798833967554E-6</v>
      </c>
    </row>
    <row r="4804" spans="1:14" x14ac:dyDescent="0.25">
      <c r="A4804">
        <v>7820120</v>
      </c>
      <c r="B4804" t="s">
        <v>28</v>
      </c>
      <c r="C4804" t="s">
        <v>6</v>
      </c>
      <c r="D4804" t="s">
        <v>1217</v>
      </c>
      <c r="E4804" t="s">
        <v>1783</v>
      </c>
      <c r="F4804">
        <v>5.3243411127872921E-4</v>
      </c>
      <c r="G4804">
        <v>32.5</v>
      </c>
      <c r="H4804">
        <v>1.7304108616558699E-2</v>
      </c>
      <c r="I4804">
        <v>78</v>
      </c>
      <c r="J4804">
        <v>4.1529860679740876E-2</v>
      </c>
      <c r="K4804">
        <v>60.35</v>
      </c>
      <c r="L4804">
        <v>3.2132398615671312E-2</v>
      </c>
      <c r="M4804" s="41">
        <v>-5.4600100964307785E-2</v>
      </c>
      <c r="N4804" s="41">
        <v>-2.9070956232660103E-5</v>
      </c>
    </row>
    <row r="4805" spans="1:14" x14ac:dyDescent="0.25">
      <c r="A4805">
        <v>7820120</v>
      </c>
      <c r="B4805" t="s">
        <v>28</v>
      </c>
      <c r="C4805" t="s">
        <v>6</v>
      </c>
      <c r="D4805" t="s">
        <v>1593</v>
      </c>
      <c r="E4805" t="s">
        <v>1784</v>
      </c>
      <c r="F4805">
        <v>5.3243411127872921E-4</v>
      </c>
      <c r="G4805">
        <v>57.8</v>
      </c>
      <c r="H4805">
        <v>3.0774691631910548E-2</v>
      </c>
      <c r="I4805">
        <v>95.3</v>
      </c>
      <c r="J4805">
        <v>5.0740970804862895E-2</v>
      </c>
      <c r="K4805">
        <v>79.474999999999994</v>
      </c>
      <c r="L4805">
        <v>4.2315200993876999E-2</v>
      </c>
      <c r="M4805" s="41">
        <v>0.1232713982462883</v>
      </c>
      <c r="N4805" s="41">
        <v>6.5633897371348806E-5</v>
      </c>
    </row>
    <row r="4806" spans="1:14" x14ac:dyDescent="0.25">
      <c r="A4806">
        <v>7820120</v>
      </c>
      <c r="B4806" t="s">
        <v>28</v>
      </c>
      <c r="C4806" t="s">
        <v>6</v>
      </c>
      <c r="D4806" t="s">
        <v>92</v>
      </c>
      <c r="E4806" t="s">
        <v>143</v>
      </c>
      <c r="F4806">
        <v>1.7747803709290975E-4</v>
      </c>
      <c r="G4806">
        <v>55.9</v>
      </c>
      <c r="H4806">
        <v>9.9210222734936546E-3</v>
      </c>
      <c r="I4806">
        <v>84.1</v>
      </c>
      <c r="J4806">
        <v>1.492590291951371E-2</v>
      </c>
      <c r="K4806">
        <v>75.06</v>
      </c>
      <c r="L4806">
        <v>1.3321501464193806E-2</v>
      </c>
      <c r="M4806" s="41">
        <v>2.2688629105687141E-3</v>
      </c>
      <c r="N4806" s="41">
        <v>4.0267333580064145E-7</v>
      </c>
    </row>
    <row r="4807" spans="1:14" x14ac:dyDescent="0.25">
      <c r="A4807">
        <v>7820120</v>
      </c>
      <c r="B4807" t="s">
        <v>28</v>
      </c>
      <c r="C4807" t="s">
        <v>6</v>
      </c>
      <c r="D4807" t="s">
        <v>92</v>
      </c>
      <c r="E4807" t="s">
        <v>144</v>
      </c>
      <c r="F4807">
        <v>3.5495607418581951E-4</v>
      </c>
      <c r="G4807">
        <v>66.3</v>
      </c>
      <c r="H4807">
        <v>2.3533587718519832E-2</v>
      </c>
      <c r="I4807">
        <v>86.8</v>
      </c>
      <c r="J4807">
        <v>3.0810187239329132E-2</v>
      </c>
      <c r="K4807">
        <v>80.289999999999992</v>
      </c>
      <c r="L4807">
        <v>2.8499423196379447E-2</v>
      </c>
      <c r="M4807" s="41">
        <v>-1.5041699633002281E-2</v>
      </c>
      <c r="N4807" s="41">
        <v>-5.3391426508127719E-6</v>
      </c>
    </row>
    <row r="4808" spans="1:14" x14ac:dyDescent="0.25">
      <c r="A4808">
        <v>7820120</v>
      </c>
      <c r="B4808" t="s">
        <v>28</v>
      </c>
      <c r="C4808" t="s">
        <v>6</v>
      </c>
      <c r="D4808" t="s">
        <v>97</v>
      </c>
      <c r="E4808" t="s">
        <v>145</v>
      </c>
      <c r="F4808">
        <v>1.0648682225574584E-3</v>
      </c>
      <c r="G4808">
        <v>56.8</v>
      </c>
      <c r="H4808">
        <v>6.0484515041263634E-2</v>
      </c>
      <c r="I4808">
        <v>92.8</v>
      </c>
      <c r="J4808">
        <v>9.8819771053332145E-2</v>
      </c>
      <c r="K4808">
        <v>77.91</v>
      </c>
      <c r="L4808">
        <v>8.2963883219451584E-2</v>
      </c>
      <c r="M4808" s="41">
        <v>1.3339660130441189E-2</v>
      </c>
      <c r="N4808" s="41">
        <v>1.4204980172623503E-5</v>
      </c>
    </row>
    <row r="4809" spans="1:14" x14ac:dyDescent="0.25">
      <c r="A4809">
        <v>7820120</v>
      </c>
      <c r="B4809" t="s">
        <v>28</v>
      </c>
      <c r="C4809" t="s">
        <v>6</v>
      </c>
      <c r="D4809" t="s">
        <v>798</v>
      </c>
      <c r="E4809" t="s">
        <v>799</v>
      </c>
      <c r="F4809">
        <v>4.4369509273227436E-4</v>
      </c>
      <c r="G4809">
        <v>59.1</v>
      </c>
      <c r="H4809">
        <v>2.6222379980477415E-2</v>
      </c>
      <c r="I4809">
        <v>85.4</v>
      </c>
      <c r="J4809">
        <v>3.789156091933623E-2</v>
      </c>
      <c r="K4809">
        <v>75.150000000000006</v>
      </c>
      <c r="L4809">
        <v>3.3343686218830423E-2</v>
      </c>
      <c r="M4809" s="41">
        <v>5.6203994899988174E-2</v>
      </c>
      <c r="N4809" s="41">
        <v>2.4937436729074527E-5</v>
      </c>
    </row>
    <row r="4810" spans="1:14" x14ac:dyDescent="0.25">
      <c r="A4810">
        <v>7820120</v>
      </c>
      <c r="B4810" t="s">
        <v>28</v>
      </c>
      <c r="C4810" t="s">
        <v>6</v>
      </c>
      <c r="D4810" t="s">
        <v>371</v>
      </c>
      <c r="E4810" t="s">
        <v>400</v>
      </c>
      <c r="F4810">
        <v>1.1536072411039134E-3</v>
      </c>
      <c r="G4810">
        <v>69.400000000000006</v>
      </c>
      <c r="H4810">
        <v>8.00603425326116E-2</v>
      </c>
      <c r="I4810">
        <v>81.900000000000006</v>
      </c>
      <c r="J4810">
        <v>9.4480433046410517E-2</v>
      </c>
      <c r="K4810">
        <v>76.58</v>
      </c>
      <c r="L4810">
        <v>8.8343242523737681E-2</v>
      </c>
      <c r="M4810" s="41">
        <v>-4.0268309414386749E-2</v>
      </c>
      <c r="N4810" s="41">
        <v>-4.645381332744944E-5</v>
      </c>
    </row>
    <row r="4811" spans="1:14" x14ac:dyDescent="0.25">
      <c r="A4811">
        <v>7820120</v>
      </c>
      <c r="B4811" t="s">
        <v>28</v>
      </c>
      <c r="C4811" t="s">
        <v>6</v>
      </c>
      <c r="D4811" t="s">
        <v>371</v>
      </c>
      <c r="E4811" t="s">
        <v>401</v>
      </c>
      <c r="F4811">
        <v>8.8739018546454872E-4</v>
      </c>
      <c r="G4811">
        <v>76.099999999999994</v>
      </c>
      <c r="H4811">
        <v>6.7530393113852158E-2</v>
      </c>
      <c r="I4811">
        <v>91</v>
      </c>
      <c r="J4811">
        <v>8.0752506877273936E-2</v>
      </c>
      <c r="K4811">
        <v>86.609999999999985</v>
      </c>
      <c r="L4811">
        <v>7.6856863963084554E-2</v>
      </c>
      <c r="M4811" s="41">
        <v>2.8562339022755623E-2</v>
      </c>
      <c r="N4811" s="41">
        <v>2.5345939322704429E-5</v>
      </c>
    </row>
    <row r="4812" spans="1:14" x14ac:dyDescent="0.25">
      <c r="A4812">
        <v>7820120</v>
      </c>
      <c r="B4812" t="s">
        <v>28</v>
      </c>
      <c r="C4812" t="s">
        <v>6</v>
      </c>
      <c r="D4812" t="s">
        <v>800</v>
      </c>
      <c r="E4812" t="s">
        <v>801</v>
      </c>
      <c r="F4812">
        <v>1.0648682225574584E-3</v>
      </c>
      <c r="G4812">
        <v>48.5</v>
      </c>
      <c r="H4812">
        <v>5.1646108794036735E-2</v>
      </c>
      <c r="I4812">
        <v>88</v>
      </c>
      <c r="J4812">
        <v>9.3708403585056346E-2</v>
      </c>
      <c r="K4812">
        <v>72.614999999999995</v>
      </c>
      <c r="L4812">
        <v>7.7325405981009843E-2</v>
      </c>
      <c r="M4812" s="41">
        <v>1.6725001856684685E-2</v>
      </c>
      <c r="N4812" s="41">
        <v>1.7809922999398014E-5</v>
      </c>
    </row>
    <row r="4813" spans="1:14" x14ac:dyDescent="0.25">
      <c r="A4813">
        <v>7820120</v>
      </c>
      <c r="B4813" t="s">
        <v>28</v>
      </c>
      <c r="C4813" t="s">
        <v>6</v>
      </c>
      <c r="D4813" t="s">
        <v>800</v>
      </c>
      <c r="E4813" t="s">
        <v>802</v>
      </c>
      <c r="F4813">
        <v>4.4369509273227436E-4</v>
      </c>
      <c r="G4813">
        <v>60.7</v>
      </c>
      <c r="H4813">
        <v>2.6932292128849056E-2</v>
      </c>
      <c r="I4813">
        <v>93.3</v>
      </c>
      <c r="J4813">
        <v>4.13967521519212E-2</v>
      </c>
      <c r="K4813">
        <v>76.905000000000001</v>
      </c>
      <c r="L4813">
        <v>3.4122371106575559E-2</v>
      </c>
      <c r="M4813" s="41">
        <v>7.9206198453903198E-2</v>
      </c>
      <c r="N4813" s="41">
        <v>3.5143401567975506E-5</v>
      </c>
    </row>
    <row r="4814" spans="1:14" x14ac:dyDescent="0.25">
      <c r="A4814">
        <v>7820120</v>
      </c>
      <c r="B4814" t="s">
        <v>28</v>
      </c>
      <c r="C4814" t="s">
        <v>6</v>
      </c>
      <c r="D4814" t="s">
        <v>800</v>
      </c>
      <c r="E4814" t="s">
        <v>803</v>
      </c>
      <c r="F4814">
        <v>1.3310852781968231E-3</v>
      </c>
      <c r="G4814">
        <v>45.3</v>
      </c>
      <c r="H4814">
        <v>6.0298163102316081E-2</v>
      </c>
      <c r="I4814">
        <v>86.9</v>
      </c>
      <c r="J4814">
        <v>0.11567131067530394</v>
      </c>
      <c r="K4814">
        <v>66.33</v>
      </c>
      <c r="L4814">
        <v>8.8290886502795277E-2</v>
      </c>
      <c r="M4814" s="41">
        <v>2.5880960747599602E-2</v>
      </c>
      <c r="N4814" s="41">
        <v>3.4449765836719672E-5</v>
      </c>
    </row>
    <row r="4815" spans="1:14" x14ac:dyDescent="0.25">
      <c r="A4815">
        <v>7820120</v>
      </c>
      <c r="B4815" t="s">
        <v>28</v>
      </c>
      <c r="C4815" t="s">
        <v>6</v>
      </c>
      <c r="D4815" t="s">
        <v>804</v>
      </c>
      <c r="E4815" t="s">
        <v>805</v>
      </c>
      <c r="F4815">
        <v>1.7747803709290975E-4</v>
      </c>
      <c r="G4815">
        <v>74.599999999999994</v>
      </c>
      <c r="H4815">
        <v>1.3239861567131066E-2</v>
      </c>
      <c r="I4815">
        <v>89</v>
      </c>
      <c r="J4815">
        <v>1.5795545301268969E-2</v>
      </c>
      <c r="K4815">
        <v>83.225000000000009</v>
      </c>
      <c r="L4815">
        <v>1.4770609637057416E-2</v>
      </c>
      <c r="M4815" s="41">
        <v>3.5386510193347931E-2</v>
      </c>
      <c r="N4815" s="41">
        <v>6.2803283686836329E-6</v>
      </c>
    </row>
    <row r="4816" spans="1:14" x14ac:dyDescent="0.25">
      <c r="A4816">
        <v>7820120</v>
      </c>
      <c r="B4816" t="s">
        <v>28</v>
      </c>
      <c r="C4816" t="s">
        <v>6</v>
      </c>
      <c r="D4816" t="s">
        <v>806</v>
      </c>
      <c r="E4816" t="s">
        <v>807</v>
      </c>
      <c r="F4816">
        <v>8.8739018546454872E-4</v>
      </c>
      <c r="G4816">
        <v>46.2</v>
      </c>
      <c r="H4816">
        <v>4.0997426568462156E-2</v>
      </c>
      <c r="I4816">
        <v>71.099999999999994</v>
      </c>
      <c r="J4816">
        <v>6.3093442186529403E-2</v>
      </c>
      <c r="K4816">
        <v>60.414999999999999</v>
      </c>
      <c r="L4816">
        <v>5.3611678054840711E-2</v>
      </c>
      <c r="M4816" s="41">
        <v>-0.11818750947713852</v>
      </c>
      <c r="N4816" s="41">
        <v>-1.0487843595451107E-4</v>
      </c>
    </row>
    <row r="4817" spans="1:14" x14ac:dyDescent="0.25">
      <c r="A4817">
        <v>7820120</v>
      </c>
      <c r="B4817" t="s">
        <v>28</v>
      </c>
      <c r="C4817" t="s">
        <v>6</v>
      </c>
      <c r="D4817" t="s">
        <v>808</v>
      </c>
      <c r="E4817" t="s">
        <v>809</v>
      </c>
      <c r="F4817">
        <v>4.4369509273227436E-4</v>
      </c>
      <c r="G4817">
        <v>92.4</v>
      </c>
      <c r="H4817">
        <v>4.0997426568462156E-2</v>
      </c>
      <c r="I4817">
        <v>95.8</v>
      </c>
      <c r="J4817">
        <v>4.2505989883751885E-2</v>
      </c>
      <c r="K4817">
        <v>93.72</v>
      </c>
      <c r="L4817">
        <v>4.1583104090868753E-2</v>
      </c>
      <c r="M4817" s="41">
        <v>8.0091759562492371E-2</v>
      </c>
      <c r="N4817" s="41">
        <v>3.5536320686171072E-5</v>
      </c>
    </row>
    <row r="4818" spans="1:14" x14ac:dyDescent="0.25">
      <c r="A4818">
        <v>7820120</v>
      </c>
      <c r="B4818" t="s">
        <v>28</v>
      </c>
      <c r="C4818" t="s">
        <v>6</v>
      </c>
      <c r="D4818" t="s">
        <v>808</v>
      </c>
      <c r="E4818" t="s">
        <v>810</v>
      </c>
      <c r="F4818">
        <v>7.0991214837163902E-4</v>
      </c>
      <c r="G4818">
        <v>66.900000000000006</v>
      </c>
      <c r="H4818">
        <v>4.7493122726062653E-2</v>
      </c>
      <c r="I4818">
        <v>81</v>
      </c>
      <c r="J4818">
        <v>5.750288401810276E-2</v>
      </c>
      <c r="K4818">
        <v>72.610000000000014</v>
      </c>
      <c r="L4818">
        <v>5.1546721093264719E-2</v>
      </c>
      <c r="M4818" s="41">
        <v>2.8258066624403E-2</v>
      </c>
      <c r="N4818" s="41">
        <v>2.0060744786158844E-5</v>
      </c>
    </row>
    <row r="4819" spans="1:14" x14ac:dyDescent="0.25">
      <c r="A4819">
        <v>7820120</v>
      </c>
      <c r="B4819" t="s">
        <v>28</v>
      </c>
      <c r="C4819" t="s">
        <v>6</v>
      </c>
      <c r="D4819" t="s">
        <v>808</v>
      </c>
      <c r="E4819" t="s">
        <v>1786</v>
      </c>
      <c r="F4819">
        <v>7.0991214837163902E-4</v>
      </c>
      <c r="G4819">
        <v>79.2</v>
      </c>
      <c r="H4819">
        <v>5.6225042151033813E-2</v>
      </c>
      <c r="I4819">
        <v>88.7</v>
      </c>
      <c r="J4819">
        <v>6.2969207560564386E-2</v>
      </c>
      <c r="K4819">
        <v>83.835000000000008</v>
      </c>
      <c r="L4819">
        <v>5.9515484958736362E-2</v>
      </c>
      <c r="M4819" s="41">
        <v>2.4671658873558044E-2</v>
      </c>
      <c r="N4819" s="41">
        <v>1.7514710354819802E-5</v>
      </c>
    </row>
    <row r="4820" spans="1:14" x14ac:dyDescent="0.25">
      <c r="A4820">
        <v>7820120</v>
      </c>
      <c r="B4820" t="s">
        <v>28</v>
      </c>
      <c r="C4820" t="s">
        <v>6</v>
      </c>
      <c r="D4820" t="s">
        <v>1236</v>
      </c>
      <c r="E4820" t="s">
        <v>1787</v>
      </c>
      <c r="F4820">
        <v>5.3243411127872921E-4</v>
      </c>
      <c r="G4820">
        <v>58.2</v>
      </c>
      <c r="H4820">
        <v>3.0987665276422043E-2</v>
      </c>
      <c r="I4820">
        <v>70.3</v>
      </c>
      <c r="J4820">
        <v>3.7430118022894664E-2</v>
      </c>
      <c r="K4820">
        <v>64.794999999999987</v>
      </c>
      <c r="L4820">
        <v>3.4499068240305256E-2</v>
      </c>
      <c r="M4820" s="41">
        <v>-0.14936801791191101</v>
      </c>
      <c r="N4820" s="41">
        <v>-7.9528627870393645E-5</v>
      </c>
    </row>
    <row r="4821" spans="1:14" x14ac:dyDescent="0.25">
      <c r="A4821">
        <v>7820120</v>
      </c>
      <c r="B4821" t="s">
        <v>28</v>
      </c>
      <c r="C4821" t="s">
        <v>6</v>
      </c>
      <c r="D4821" t="s">
        <v>100</v>
      </c>
      <c r="E4821" t="s">
        <v>1788</v>
      </c>
      <c r="F4821">
        <v>5.3243411127872921E-4</v>
      </c>
      <c r="G4821">
        <v>41.2</v>
      </c>
      <c r="H4821">
        <v>2.1936285384683646E-2</v>
      </c>
      <c r="I4821">
        <v>90.6</v>
      </c>
      <c r="J4821">
        <v>4.8238530481852865E-2</v>
      </c>
      <c r="K4821">
        <v>72.460000000000008</v>
      </c>
      <c r="L4821">
        <v>3.8580175703256725E-2</v>
      </c>
      <c r="M4821" s="41">
        <v>8.2238264381885529E-2</v>
      </c>
      <c r="N4821" s="41">
        <v>4.3786457209274391E-5</v>
      </c>
    </row>
    <row r="4822" spans="1:14" x14ac:dyDescent="0.25">
      <c r="A4822">
        <v>7820120</v>
      </c>
      <c r="B4822" t="s">
        <v>28</v>
      </c>
      <c r="C4822" t="s">
        <v>6</v>
      </c>
      <c r="D4822" t="s">
        <v>811</v>
      </c>
      <c r="E4822" t="s">
        <v>812</v>
      </c>
      <c r="F4822">
        <v>7.0991214837163902E-4</v>
      </c>
      <c r="G4822">
        <v>63.2</v>
      </c>
      <c r="H4822">
        <v>4.4866447777087586E-2</v>
      </c>
      <c r="I4822">
        <v>75.5</v>
      </c>
      <c r="J4822">
        <v>5.3598367202058746E-2</v>
      </c>
      <c r="K4822">
        <v>69.284999999999997</v>
      </c>
      <c r="L4822">
        <v>4.9186263199929005E-2</v>
      </c>
      <c r="M4822" s="41">
        <v>-7.4147365987300873E-2</v>
      </c>
      <c r="N4822" s="41">
        <v>-5.2638115884142959E-5</v>
      </c>
    </row>
    <row r="4823" spans="1:14" x14ac:dyDescent="0.25">
      <c r="A4823">
        <v>7820120</v>
      </c>
      <c r="B4823" t="s">
        <v>28</v>
      </c>
      <c r="C4823" t="s">
        <v>6</v>
      </c>
      <c r="D4823" t="s">
        <v>207</v>
      </c>
      <c r="E4823" t="s">
        <v>813</v>
      </c>
      <c r="F4823">
        <v>1.7747803709290975E-4</v>
      </c>
      <c r="G4823">
        <v>67.7</v>
      </c>
      <c r="H4823">
        <v>1.2015263111189991E-2</v>
      </c>
      <c r="I4823">
        <v>82.6</v>
      </c>
      <c r="J4823">
        <v>1.4659685863874344E-2</v>
      </c>
      <c r="K4823">
        <v>80.400000000000006</v>
      </c>
      <c r="L4823">
        <v>1.4269234182269946E-2</v>
      </c>
      <c r="M4823" s="41">
        <v>5.9525653719902039E-2</v>
      </c>
      <c r="N4823" s="41">
        <v>1.0564496178880476E-5</v>
      </c>
    </row>
    <row r="4824" spans="1:14" x14ac:dyDescent="0.25">
      <c r="A4824">
        <v>7820120</v>
      </c>
      <c r="B4824" t="s">
        <v>28</v>
      </c>
      <c r="C4824" t="s">
        <v>6</v>
      </c>
      <c r="D4824" t="s">
        <v>207</v>
      </c>
      <c r="E4824" t="s">
        <v>585</v>
      </c>
      <c r="F4824">
        <v>5.3243411127872921E-4</v>
      </c>
      <c r="G4824">
        <v>60.2</v>
      </c>
      <c r="H4824">
        <v>3.2052533498979498E-2</v>
      </c>
      <c r="I4824">
        <v>77.5</v>
      </c>
      <c r="J4824">
        <v>4.1263643624101516E-2</v>
      </c>
      <c r="K4824">
        <v>70.210000000000008</v>
      </c>
      <c r="L4824">
        <v>3.7382198952879579E-2</v>
      </c>
      <c r="M4824" s="41">
        <v>5.2410893142223358E-2</v>
      </c>
      <c r="N4824" s="41">
        <v>2.7905347311504136E-5</v>
      </c>
    </row>
    <row r="4825" spans="1:14" x14ac:dyDescent="0.25">
      <c r="A4825">
        <v>7820120</v>
      </c>
      <c r="B4825" t="s">
        <v>28</v>
      </c>
      <c r="C4825" t="s">
        <v>6</v>
      </c>
      <c r="D4825" t="s">
        <v>613</v>
      </c>
      <c r="E4825" t="s">
        <v>814</v>
      </c>
      <c r="F4825">
        <v>2.6621705563936461E-4</v>
      </c>
      <c r="G4825">
        <v>55.2</v>
      </c>
      <c r="H4825">
        <v>1.4695181471292926E-2</v>
      </c>
      <c r="I4825">
        <v>85.6</v>
      </c>
      <c r="J4825">
        <v>2.278817996272961E-2</v>
      </c>
      <c r="K4825">
        <v>74.594999999999999</v>
      </c>
      <c r="L4825">
        <v>1.9858461265418403E-2</v>
      </c>
      <c r="M4825" s="41">
        <v>-0.12198418378829956</v>
      </c>
      <c r="N4825" s="41">
        <v>-3.2474270242692225E-5</v>
      </c>
    </row>
    <row r="4826" spans="1:14" x14ac:dyDescent="0.25">
      <c r="A4826">
        <v>7820120</v>
      </c>
      <c r="B4826" t="s">
        <v>28</v>
      </c>
      <c r="C4826" t="s">
        <v>6</v>
      </c>
      <c r="D4826" t="s">
        <v>815</v>
      </c>
      <c r="E4826" t="s">
        <v>816</v>
      </c>
      <c r="F4826">
        <v>5.3243411127872921E-4</v>
      </c>
      <c r="G4826">
        <v>41.8</v>
      </c>
      <c r="H4826">
        <v>2.2255745851450879E-2</v>
      </c>
      <c r="I4826">
        <v>81.5</v>
      </c>
      <c r="J4826">
        <v>4.3393380069216433E-2</v>
      </c>
      <c r="K4826">
        <v>66.97</v>
      </c>
      <c r="L4826">
        <v>3.5657112432336498E-2</v>
      </c>
      <c r="M4826" s="41">
        <v>4.6275205910205841E-2</v>
      </c>
      <c r="N4826" s="41">
        <v>2.4638498133040645E-5</v>
      </c>
    </row>
    <row r="4827" spans="1:14" x14ac:dyDescent="0.25">
      <c r="A4827">
        <v>7820120</v>
      </c>
      <c r="B4827" t="s">
        <v>28</v>
      </c>
      <c r="C4827" t="s">
        <v>6</v>
      </c>
      <c r="D4827" t="s">
        <v>817</v>
      </c>
      <c r="E4827" t="s">
        <v>818</v>
      </c>
      <c r="F4827">
        <v>5.3243411127872921E-4</v>
      </c>
      <c r="G4827">
        <v>60.8</v>
      </c>
      <c r="H4827">
        <v>3.2371993965746734E-2</v>
      </c>
      <c r="I4827">
        <v>89.1</v>
      </c>
      <c r="J4827">
        <v>4.743987931493477E-2</v>
      </c>
      <c r="K4827">
        <v>80.704999999999998</v>
      </c>
      <c r="L4827">
        <v>4.297009495074984E-2</v>
      </c>
      <c r="M4827" s="41">
        <v>6.261482834815979E-2</v>
      </c>
      <c r="N4827" s="41">
        <v>3.3338270484422639E-5</v>
      </c>
    </row>
    <row r="4828" spans="1:14" x14ac:dyDescent="0.25">
      <c r="A4828">
        <v>7820120</v>
      </c>
      <c r="B4828" t="s">
        <v>28</v>
      </c>
      <c r="C4828" t="s">
        <v>6</v>
      </c>
      <c r="D4828" t="s">
        <v>615</v>
      </c>
      <c r="E4828" t="s">
        <v>634</v>
      </c>
      <c r="F4828">
        <v>2.6621705563936461E-4</v>
      </c>
      <c r="G4828">
        <v>37.5</v>
      </c>
      <c r="H4828">
        <v>9.9831395864761734E-3</v>
      </c>
      <c r="I4828">
        <v>89.3</v>
      </c>
      <c r="J4828">
        <v>2.3773183068595258E-2</v>
      </c>
      <c r="K4828">
        <v>74.004999999999995</v>
      </c>
      <c r="L4828">
        <v>1.9701393202591178E-2</v>
      </c>
      <c r="M4828" s="41">
        <v>9.6037223935127258E-2</v>
      </c>
      <c r="N4828" s="41">
        <v>2.5566746987787891E-5</v>
      </c>
    </row>
    <row r="4829" spans="1:14" x14ac:dyDescent="0.25">
      <c r="A4829">
        <v>7820120</v>
      </c>
      <c r="B4829" t="s">
        <v>28</v>
      </c>
      <c r="C4829" t="s">
        <v>6</v>
      </c>
      <c r="D4829" t="s">
        <v>615</v>
      </c>
      <c r="E4829" t="s">
        <v>635</v>
      </c>
      <c r="F4829">
        <v>8.8739018546454877E-5</v>
      </c>
      <c r="G4829">
        <v>38.700000000000003</v>
      </c>
      <c r="H4829">
        <v>3.4342000177478042E-3</v>
      </c>
      <c r="I4829">
        <v>72</v>
      </c>
      <c r="J4829">
        <v>6.389209335344751E-3</v>
      </c>
      <c r="K4829">
        <v>64.144999999999996</v>
      </c>
      <c r="L4829">
        <v>5.6921643446623477E-3</v>
      </c>
      <c r="M4829" s="41">
        <v>-3.6665897816419601E-2</v>
      </c>
      <c r="N4829" s="41">
        <v>-3.2536957863536782E-6</v>
      </c>
    </row>
    <row r="4830" spans="1:14" x14ac:dyDescent="0.25">
      <c r="A4830">
        <v>7820120</v>
      </c>
      <c r="B4830" t="s">
        <v>28</v>
      </c>
      <c r="C4830" t="s">
        <v>6</v>
      </c>
      <c r="D4830" t="s">
        <v>376</v>
      </c>
      <c r="E4830" t="s">
        <v>402</v>
      </c>
      <c r="F4830">
        <v>3.5495607418581951E-4</v>
      </c>
      <c r="G4830">
        <v>49</v>
      </c>
      <c r="H4830">
        <v>1.7392847635105155E-2</v>
      </c>
      <c r="I4830">
        <v>92.3</v>
      </c>
      <c r="J4830">
        <v>3.2762445647351139E-2</v>
      </c>
      <c r="K4830">
        <v>76.334999999999994</v>
      </c>
      <c r="L4830">
        <v>2.7095571922974529E-2</v>
      </c>
      <c r="M4830" s="41">
        <v>0.11247394979000092</v>
      </c>
      <c r="N4830" s="41">
        <v>3.9923311665631702E-5</v>
      </c>
    </row>
    <row r="4831" spans="1:14" x14ac:dyDescent="0.25">
      <c r="A4831">
        <v>7820120</v>
      </c>
      <c r="B4831" t="s">
        <v>28</v>
      </c>
      <c r="C4831" t="s">
        <v>6</v>
      </c>
      <c r="D4831" t="s">
        <v>102</v>
      </c>
      <c r="E4831" t="s">
        <v>146</v>
      </c>
      <c r="F4831">
        <v>7.9865116691809387E-4</v>
      </c>
      <c r="G4831">
        <v>79.599999999999994</v>
      </c>
      <c r="H4831">
        <v>6.3572632886680261E-2</v>
      </c>
      <c r="I4831">
        <v>88</v>
      </c>
      <c r="J4831">
        <v>7.0281302688792263E-2</v>
      </c>
      <c r="K4831">
        <v>82.6</v>
      </c>
      <c r="L4831">
        <v>6.5968586387434552E-2</v>
      </c>
      <c r="M4831" s="41">
        <v>4.472721740603447E-2</v>
      </c>
      <c r="N4831" s="41">
        <v>3.5721444374328708E-5</v>
      </c>
    </row>
    <row r="4832" spans="1:14" x14ac:dyDescent="0.25">
      <c r="A4832">
        <v>7820120</v>
      </c>
      <c r="B4832" t="s">
        <v>28</v>
      </c>
      <c r="C4832" t="s">
        <v>6</v>
      </c>
      <c r="D4832" t="s">
        <v>819</v>
      </c>
      <c r="E4832" t="s">
        <v>820</v>
      </c>
      <c r="F4832">
        <v>3.5495607418581951E-4</v>
      </c>
      <c r="G4832">
        <v>66.599999999999994</v>
      </c>
      <c r="H4832">
        <v>2.3640074540775578E-2</v>
      </c>
      <c r="I4832">
        <v>97.3</v>
      </c>
      <c r="J4832">
        <v>3.4537226018280236E-2</v>
      </c>
      <c r="K4832">
        <v>80.44</v>
      </c>
      <c r="L4832">
        <v>2.855266660750732E-2</v>
      </c>
      <c r="M4832" s="41">
        <v>0.14742082357406616</v>
      </c>
      <c r="N4832" s="41">
        <v>5.232791678909084E-5</v>
      </c>
    </row>
    <row r="4833" spans="1:14" x14ac:dyDescent="0.25">
      <c r="A4833">
        <v>7820120</v>
      </c>
      <c r="B4833" t="s">
        <v>28</v>
      </c>
      <c r="C4833" t="s">
        <v>6</v>
      </c>
      <c r="D4833" t="s">
        <v>821</v>
      </c>
      <c r="E4833" t="s">
        <v>822</v>
      </c>
      <c r="F4833">
        <v>1.7747803709290975E-4</v>
      </c>
      <c r="G4833">
        <v>67.3</v>
      </c>
      <c r="H4833">
        <v>1.1944271896352826E-2</v>
      </c>
      <c r="I4833">
        <v>87</v>
      </c>
      <c r="J4833">
        <v>1.5440589227083149E-2</v>
      </c>
      <c r="K4833">
        <v>73.355000000000004</v>
      </c>
      <c r="L4833">
        <v>1.3018901410950396E-2</v>
      </c>
      <c r="M4833" s="41">
        <v>3.4940309822559357E-2</v>
      </c>
      <c r="N4833" s="41">
        <v>6.2011376027259484E-6</v>
      </c>
    </row>
    <row r="4834" spans="1:14" x14ac:dyDescent="0.25">
      <c r="A4834">
        <v>7820120</v>
      </c>
      <c r="B4834" t="s">
        <v>28</v>
      </c>
      <c r="C4834" t="s">
        <v>6</v>
      </c>
      <c r="D4834" t="s">
        <v>823</v>
      </c>
      <c r="E4834" t="s">
        <v>824</v>
      </c>
      <c r="F4834">
        <v>2.6621705563936461E-4</v>
      </c>
      <c r="G4834">
        <v>58.5</v>
      </c>
      <c r="H4834">
        <v>1.5573697754902829E-2</v>
      </c>
      <c r="I4834">
        <v>77.3</v>
      </c>
      <c r="J4834">
        <v>2.0578578400922882E-2</v>
      </c>
      <c r="K4834">
        <v>70.905000000000001</v>
      </c>
      <c r="L4834">
        <v>1.8876120330109148E-2</v>
      </c>
      <c r="M4834" s="41">
        <v>-4.3915469199419022E-2</v>
      </c>
      <c r="N4834" s="41">
        <v>-1.1691046907290537E-5</v>
      </c>
    </row>
    <row r="4835" spans="1:14" x14ac:dyDescent="0.25">
      <c r="A4835">
        <v>7820120</v>
      </c>
      <c r="B4835" t="s">
        <v>28</v>
      </c>
      <c r="C4835" t="s">
        <v>6</v>
      </c>
      <c r="D4835" t="s">
        <v>823</v>
      </c>
      <c r="E4835" t="s">
        <v>1245</v>
      </c>
      <c r="F4835">
        <v>8.8739018546454877E-5</v>
      </c>
      <c r="G4835">
        <v>60.9</v>
      </c>
      <c r="H4835">
        <v>5.4042062294791023E-3</v>
      </c>
      <c r="I4835">
        <v>100</v>
      </c>
      <c r="J4835">
        <v>8.8739018546454881E-3</v>
      </c>
      <c r="K4835">
        <v>82.88</v>
      </c>
      <c r="L4835">
        <v>7.3546898571301795E-3</v>
      </c>
      <c r="M4835" s="41">
        <v>-6.0572274029254913E-2</v>
      </c>
      <c r="N4835" s="41">
        <v>-5.3751241484829989E-6</v>
      </c>
    </row>
    <row r="4836" spans="1:14" x14ac:dyDescent="0.25">
      <c r="A4836">
        <v>7820120</v>
      </c>
      <c r="B4836" t="s">
        <v>28</v>
      </c>
      <c r="C4836" t="s">
        <v>6</v>
      </c>
      <c r="D4836" t="s">
        <v>823</v>
      </c>
      <c r="E4836" t="s">
        <v>1983</v>
      </c>
      <c r="F4836">
        <v>8.8739018546454877E-5</v>
      </c>
      <c r="G4836">
        <v>65.599999999999994</v>
      </c>
      <c r="H4836">
        <v>5.8212796166474392E-3</v>
      </c>
      <c r="I4836">
        <v>95.7</v>
      </c>
      <c r="J4836">
        <v>8.4923240748957327E-3</v>
      </c>
      <c r="K4836">
        <v>78</v>
      </c>
      <c r="L4836">
        <v>6.9216434466234803E-3</v>
      </c>
      <c r="M4836" s="41">
        <v>-5.7224657386541367E-2</v>
      </c>
      <c r="N4836" s="41">
        <v>-5.0780599331388202E-6</v>
      </c>
    </row>
    <row r="4837" spans="1:14" x14ac:dyDescent="0.25">
      <c r="A4837">
        <v>7820120</v>
      </c>
      <c r="B4837" t="s">
        <v>28</v>
      </c>
      <c r="C4837" t="s">
        <v>6</v>
      </c>
      <c r="D4837" t="s">
        <v>823</v>
      </c>
      <c r="E4837" t="s">
        <v>825</v>
      </c>
      <c r="F4837">
        <v>7.0991214837163902E-4</v>
      </c>
      <c r="G4837">
        <v>53.8</v>
      </c>
      <c r="H4837">
        <v>3.8193273582394174E-2</v>
      </c>
      <c r="I4837">
        <v>83</v>
      </c>
      <c r="J4837">
        <v>5.8922708314846035E-2</v>
      </c>
      <c r="K4837">
        <v>69.625</v>
      </c>
      <c r="L4837">
        <v>4.9427633330375365E-2</v>
      </c>
      <c r="M4837" s="41">
        <v>-3.8194723427295685E-2</v>
      </c>
      <c r="N4837" s="41">
        <v>-2.711489816473205E-5</v>
      </c>
    </row>
    <row r="4838" spans="1:14" x14ac:dyDescent="0.25">
      <c r="A4838">
        <v>7820120</v>
      </c>
      <c r="B4838" t="s">
        <v>28</v>
      </c>
      <c r="C4838" t="s">
        <v>6</v>
      </c>
      <c r="D4838" t="s">
        <v>823</v>
      </c>
      <c r="E4838" t="s">
        <v>1247</v>
      </c>
      <c r="F4838">
        <v>8.8739018546454877E-5</v>
      </c>
      <c r="G4838">
        <v>54.2</v>
      </c>
      <c r="H4838">
        <v>4.8096548052178542E-3</v>
      </c>
      <c r="I4838">
        <v>75.400000000000006</v>
      </c>
      <c r="J4838">
        <v>6.690921998402698E-3</v>
      </c>
      <c r="K4838">
        <v>66.195000000000007</v>
      </c>
      <c r="L4838">
        <v>5.8740793326825811E-3</v>
      </c>
      <c r="M4838" s="41">
        <v>6.8322829902172089E-2</v>
      </c>
      <c r="N4838" s="41">
        <v>6.062900869835131E-6</v>
      </c>
    </row>
    <row r="4839" spans="1:14" x14ac:dyDescent="0.25">
      <c r="A4839">
        <v>7820120</v>
      </c>
      <c r="B4839" t="s">
        <v>28</v>
      </c>
      <c r="C4839" t="s">
        <v>6</v>
      </c>
      <c r="D4839" t="s">
        <v>827</v>
      </c>
      <c r="E4839" t="s">
        <v>1790</v>
      </c>
      <c r="F4839">
        <v>1.2423462596503683E-3</v>
      </c>
      <c r="G4839">
        <v>71.3</v>
      </c>
      <c r="H4839">
        <v>8.8579288313071256E-2</v>
      </c>
      <c r="I4839">
        <v>88.7</v>
      </c>
      <c r="J4839">
        <v>0.11019611323098767</v>
      </c>
      <c r="K4839">
        <v>76.150000000000006</v>
      </c>
      <c r="L4839">
        <v>9.4604667672375561E-2</v>
      </c>
      <c r="M4839" s="41">
        <v>1.6793886199593544E-2</v>
      </c>
      <c r="N4839" s="41">
        <v>2.0863821705058979E-5</v>
      </c>
    </row>
    <row r="4840" spans="1:14" x14ac:dyDescent="0.25">
      <c r="A4840">
        <v>7820120</v>
      </c>
      <c r="B4840" t="s">
        <v>28</v>
      </c>
      <c r="C4840" t="s">
        <v>6</v>
      </c>
      <c r="D4840" t="s">
        <v>827</v>
      </c>
      <c r="E4840" t="s">
        <v>828</v>
      </c>
      <c r="F4840">
        <v>8.8739018546454877E-5</v>
      </c>
      <c r="G4840">
        <v>31.3</v>
      </c>
      <c r="H4840">
        <v>2.7775312805040377E-3</v>
      </c>
      <c r="I4840">
        <v>61.9</v>
      </c>
      <c r="J4840">
        <v>5.4929452480255566E-3</v>
      </c>
      <c r="K4840">
        <v>48.83</v>
      </c>
      <c r="L4840">
        <v>4.3331262756233918E-3</v>
      </c>
      <c r="M4840" s="41">
        <v>-0.10911074280738831</v>
      </c>
      <c r="N4840" s="41">
        <v>-9.6823802296022997E-6</v>
      </c>
    </row>
    <row r="4841" spans="1:14" x14ac:dyDescent="0.25">
      <c r="A4841">
        <v>7820120</v>
      </c>
      <c r="B4841" t="s">
        <v>28</v>
      </c>
      <c r="C4841" t="s">
        <v>6</v>
      </c>
      <c r="D4841" t="s">
        <v>827</v>
      </c>
      <c r="E4841" t="s">
        <v>829</v>
      </c>
      <c r="F4841">
        <v>3.5495607418581951E-4</v>
      </c>
      <c r="G4841">
        <v>17.899999999999999</v>
      </c>
      <c r="H4841">
        <v>6.3537137279261685E-3</v>
      </c>
      <c r="I4841">
        <v>63.3</v>
      </c>
      <c r="J4841">
        <v>2.2468719495962373E-2</v>
      </c>
      <c r="K4841">
        <v>49.9</v>
      </c>
      <c r="L4841">
        <v>1.7712308101872392E-2</v>
      </c>
      <c r="M4841" s="41">
        <v>-3.4655343741178513E-2</v>
      </c>
      <c r="N4841" s="41">
        <v>-1.2301124763928836E-5</v>
      </c>
    </row>
    <row r="4842" spans="1:14" x14ac:dyDescent="0.25">
      <c r="A4842">
        <v>7820120</v>
      </c>
      <c r="B4842" t="s">
        <v>28</v>
      </c>
      <c r="C4842" t="s">
        <v>6</v>
      </c>
      <c r="D4842" t="s">
        <v>827</v>
      </c>
      <c r="E4842" t="s">
        <v>830</v>
      </c>
      <c r="F4842">
        <v>2.6621705563936461E-4</v>
      </c>
      <c r="G4842">
        <v>67.8</v>
      </c>
      <c r="H4842">
        <v>1.8049516372348921E-2</v>
      </c>
      <c r="I4842">
        <v>86.4</v>
      </c>
      <c r="J4842">
        <v>2.3001153607241104E-2</v>
      </c>
      <c r="K4842">
        <v>73.27</v>
      </c>
      <c r="L4842">
        <v>1.9505723666696242E-2</v>
      </c>
      <c r="M4842" s="41">
        <v>5.9805414639413357E-3</v>
      </c>
      <c r="N4842" s="41">
        <v>1.5921221396595976E-6</v>
      </c>
    </row>
    <row r="4843" spans="1:14" x14ac:dyDescent="0.25">
      <c r="A4843">
        <v>7820120</v>
      </c>
      <c r="B4843" t="s">
        <v>28</v>
      </c>
      <c r="C4843" t="s">
        <v>6</v>
      </c>
      <c r="D4843" t="s">
        <v>827</v>
      </c>
      <c r="E4843" t="s">
        <v>831</v>
      </c>
      <c r="F4843">
        <v>6.2117312982518417E-4</v>
      </c>
      <c r="G4843">
        <v>40.799999999999997</v>
      </c>
      <c r="H4843">
        <v>2.5343863696867513E-2</v>
      </c>
      <c r="I4843">
        <v>83.9</v>
      </c>
      <c r="J4843">
        <v>5.2116425592332954E-2</v>
      </c>
      <c r="K4843">
        <v>64.534999999999997</v>
      </c>
      <c r="L4843">
        <v>4.008740793326826E-2</v>
      </c>
      <c r="M4843" s="41">
        <v>8.0928772687911987E-2</v>
      </c>
      <c r="N4843" s="41">
        <v>5.0270779023461168E-5</v>
      </c>
    </row>
    <row r="4844" spans="1:14" x14ac:dyDescent="0.25">
      <c r="A4844">
        <v>7820120</v>
      </c>
      <c r="B4844" t="s">
        <v>28</v>
      </c>
      <c r="C4844" t="s">
        <v>6</v>
      </c>
      <c r="D4844" t="s">
        <v>827</v>
      </c>
      <c r="E4844" t="s">
        <v>832</v>
      </c>
      <c r="F4844">
        <v>4.4369509273227436E-4</v>
      </c>
      <c r="G4844">
        <v>30.8</v>
      </c>
      <c r="H4844">
        <v>1.366580885615405E-2</v>
      </c>
      <c r="I4844">
        <v>71.8</v>
      </c>
      <c r="J4844">
        <v>3.1857307658177299E-2</v>
      </c>
      <c r="K4844">
        <v>54.325000000000003</v>
      </c>
      <c r="L4844">
        <v>2.4103735912680807E-2</v>
      </c>
      <c r="M4844" s="41">
        <v>-1.8440984422340989E-4</v>
      </c>
      <c r="N4844" s="41">
        <v>-8.1821742933450127E-8</v>
      </c>
    </row>
    <row r="4845" spans="1:14" x14ac:dyDescent="0.25">
      <c r="A4845">
        <v>7820120</v>
      </c>
      <c r="B4845" t="s">
        <v>28</v>
      </c>
      <c r="C4845" t="s">
        <v>6</v>
      </c>
      <c r="D4845" t="s">
        <v>827</v>
      </c>
      <c r="E4845" t="s">
        <v>833</v>
      </c>
      <c r="F4845">
        <v>1.3310852781968231E-3</v>
      </c>
      <c r="G4845">
        <v>21.8</v>
      </c>
      <c r="H4845">
        <v>2.9017659064690744E-2</v>
      </c>
      <c r="I4845">
        <v>71.7</v>
      </c>
      <c r="J4845">
        <v>9.543881444671222E-2</v>
      </c>
      <c r="K4845">
        <v>44.894999999999996</v>
      </c>
      <c r="L4845">
        <v>5.9759073564646367E-2</v>
      </c>
      <c r="M4845" s="41">
        <v>-3.9459165185689926E-2</v>
      </c>
      <c r="N4845" s="41">
        <v>-5.2523513868608471E-5</v>
      </c>
    </row>
    <row r="4846" spans="1:14" x14ac:dyDescent="0.25">
      <c r="A4846">
        <v>7820120</v>
      </c>
      <c r="B4846" t="s">
        <v>28</v>
      </c>
      <c r="C4846" t="s">
        <v>6</v>
      </c>
      <c r="D4846" t="s">
        <v>827</v>
      </c>
      <c r="E4846" t="s">
        <v>1791</v>
      </c>
      <c r="F4846">
        <v>1.2423462596503683E-3</v>
      </c>
      <c r="G4846">
        <v>30.1</v>
      </c>
      <c r="H4846">
        <v>3.7394622415476086E-2</v>
      </c>
      <c r="I4846">
        <v>64.7</v>
      </c>
      <c r="J4846">
        <v>8.037980299937883E-2</v>
      </c>
      <c r="K4846">
        <v>50.655000000000001</v>
      </c>
      <c r="L4846">
        <v>6.2931049782589413E-2</v>
      </c>
      <c r="M4846" s="41">
        <v>-7.8356742858886719E-2</v>
      </c>
      <c r="N4846" s="41">
        <v>-9.7346206409123625E-5</v>
      </c>
    </row>
    <row r="4847" spans="1:14" x14ac:dyDescent="0.25">
      <c r="A4847">
        <v>7820120</v>
      </c>
      <c r="B4847" t="s">
        <v>28</v>
      </c>
      <c r="C4847" t="s">
        <v>6</v>
      </c>
      <c r="D4847" t="s">
        <v>827</v>
      </c>
      <c r="E4847" t="s">
        <v>834</v>
      </c>
      <c r="F4847">
        <v>3.5495607418581951E-4</v>
      </c>
      <c r="G4847">
        <v>46.3</v>
      </c>
      <c r="H4847">
        <v>1.6434466234803442E-2</v>
      </c>
      <c r="I4847">
        <v>82.3</v>
      </c>
      <c r="J4847">
        <v>2.9212884905492946E-2</v>
      </c>
      <c r="K4847">
        <v>63.914999999999992</v>
      </c>
      <c r="L4847">
        <v>2.2687017481586653E-2</v>
      </c>
      <c r="M4847" s="41">
        <v>3.4516945481300354E-2</v>
      </c>
      <c r="N4847" s="41">
        <v>1.2251999460928336E-5</v>
      </c>
    </row>
    <row r="4848" spans="1:14" x14ac:dyDescent="0.25">
      <c r="A4848">
        <v>7820120</v>
      </c>
      <c r="B4848" t="s">
        <v>28</v>
      </c>
      <c r="C4848" t="s">
        <v>6</v>
      </c>
      <c r="D4848" t="s">
        <v>827</v>
      </c>
      <c r="E4848" t="s">
        <v>508</v>
      </c>
      <c r="F4848">
        <v>7.0991214837163902E-4</v>
      </c>
      <c r="G4848">
        <v>68.8</v>
      </c>
      <c r="H4848">
        <v>4.8841955807968761E-2</v>
      </c>
      <c r="I4848">
        <v>83.3</v>
      </c>
      <c r="J4848">
        <v>5.9135681959357526E-2</v>
      </c>
      <c r="K4848">
        <v>75.414999999999992</v>
      </c>
      <c r="L4848">
        <v>5.3538024669447154E-2</v>
      </c>
      <c r="M4848" s="41">
        <v>-7.0492895320057869E-3</v>
      </c>
      <c r="N4848" s="41">
        <v>-5.004376276159934E-6</v>
      </c>
    </row>
    <row r="4849" spans="1:14" x14ac:dyDescent="0.25">
      <c r="A4849">
        <v>7820120</v>
      </c>
      <c r="B4849" t="s">
        <v>28</v>
      </c>
      <c r="C4849" t="s">
        <v>6</v>
      </c>
      <c r="D4849" t="s">
        <v>827</v>
      </c>
      <c r="E4849" t="s">
        <v>835</v>
      </c>
      <c r="F4849">
        <v>1.419824296743278E-3</v>
      </c>
      <c r="G4849">
        <v>24.1</v>
      </c>
      <c r="H4849">
        <v>3.4217765551513006E-2</v>
      </c>
      <c r="I4849">
        <v>69.400000000000006</v>
      </c>
      <c r="J4849">
        <v>9.8535806193983499E-2</v>
      </c>
      <c r="K4849">
        <v>52.844999999999999</v>
      </c>
      <c r="L4849">
        <v>7.5030614961398526E-2</v>
      </c>
      <c r="M4849" s="41">
        <v>-1.5534618869423866E-2</v>
      </c>
      <c r="N4849" s="41">
        <v>-2.2056429311454598E-5</v>
      </c>
    </row>
    <row r="4850" spans="1:14" x14ac:dyDescent="0.25">
      <c r="A4850">
        <v>7820120</v>
      </c>
      <c r="B4850" t="s">
        <v>28</v>
      </c>
      <c r="C4850" t="s">
        <v>6</v>
      </c>
      <c r="D4850" t="s">
        <v>827</v>
      </c>
      <c r="E4850" t="s">
        <v>836</v>
      </c>
      <c r="F4850">
        <v>5.3243411127872921E-4</v>
      </c>
      <c r="G4850">
        <v>57.1</v>
      </c>
      <c r="H4850">
        <v>3.0401987754015439E-2</v>
      </c>
      <c r="I4850">
        <v>78.5</v>
      </c>
      <c r="J4850">
        <v>4.1796077735380244E-2</v>
      </c>
      <c r="K4850">
        <v>70.594999999999999</v>
      </c>
      <c r="L4850">
        <v>3.758718608572189E-2</v>
      </c>
      <c r="M4850" s="41">
        <v>-5.5236656218767166E-2</v>
      </c>
      <c r="N4850" s="41">
        <v>-2.9409879963847986E-5</v>
      </c>
    </row>
    <row r="4851" spans="1:14" x14ac:dyDescent="0.25">
      <c r="A4851">
        <v>7820120</v>
      </c>
      <c r="B4851" t="s">
        <v>28</v>
      </c>
      <c r="C4851" t="s">
        <v>6</v>
      </c>
      <c r="D4851" t="s">
        <v>346</v>
      </c>
      <c r="E4851" t="s">
        <v>837</v>
      </c>
      <c r="F4851">
        <v>2.4846925193007367E-3</v>
      </c>
      <c r="G4851">
        <v>34.200000000000003</v>
      </c>
      <c r="H4851">
        <v>8.49764841600852E-2</v>
      </c>
      <c r="I4851">
        <v>74.3</v>
      </c>
      <c r="J4851">
        <v>0.18461265418404474</v>
      </c>
      <c r="K4851">
        <v>52.690000000000005</v>
      </c>
      <c r="L4851">
        <v>0.13091844884195583</v>
      </c>
      <c r="M4851" s="41">
        <v>-6.3394919037818909E-2</v>
      </c>
      <c r="N4851" s="41">
        <v>-1.575168810949445E-4</v>
      </c>
    </row>
    <row r="4852" spans="1:14" x14ac:dyDescent="0.25">
      <c r="A4852">
        <v>7820120</v>
      </c>
      <c r="B4852" t="s">
        <v>28</v>
      </c>
      <c r="C4852" t="s">
        <v>6</v>
      </c>
      <c r="D4852" t="s">
        <v>346</v>
      </c>
      <c r="E4852" t="s">
        <v>1792</v>
      </c>
      <c r="F4852">
        <v>2.5734315378471914E-3</v>
      </c>
      <c r="G4852">
        <v>33.299999999999997</v>
      </c>
      <c r="H4852">
        <v>8.5695270210311467E-2</v>
      </c>
      <c r="I4852">
        <v>64.900000000000006</v>
      </c>
      <c r="J4852">
        <v>0.16701570680628275</v>
      </c>
      <c r="K4852">
        <v>52.93</v>
      </c>
      <c r="L4852">
        <v>0.13621173129825184</v>
      </c>
      <c r="M4852" s="41">
        <v>-0.14537996053695679</v>
      </c>
      <c r="N4852" s="41">
        <v>-3.7412537541678468E-4</v>
      </c>
    </row>
    <row r="4853" spans="1:14" x14ac:dyDescent="0.25">
      <c r="A4853">
        <v>7820120</v>
      </c>
      <c r="B4853" t="s">
        <v>28</v>
      </c>
      <c r="C4853" t="s">
        <v>6</v>
      </c>
      <c r="D4853" t="s">
        <v>346</v>
      </c>
      <c r="E4853" t="s">
        <v>838</v>
      </c>
      <c r="F4853">
        <v>1.7747803709290974E-3</v>
      </c>
      <c r="G4853">
        <v>32.1</v>
      </c>
      <c r="H4853">
        <v>5.6970449906824032E-2</v>
      </c>
      <c r="I4853">
        <v>65.099999999999994</v>
      </c>
      <c r="J4853">
        <v>0.11553820214748424</v>
      </c>
      <c r="K4853">
        <v>47.5</v>
      </c>
      <c r="L4853">
        <v>8.4302067619132129E-2</v>
      </c>
      <c r="M4853" s="41">
        <v>-0.17932255566120148</v>
      </c>
      <c r="N4853" s="41">
        <v>-3.182581518523409E-4</v>
      </c>
    </row>
    <row r="4854" spans="1:14" x14ac:dyDescent="0.25">
      <c r="A4854">
        <v>7820120</v>
      </c>
      <c r="B4854" t="s">
        <v>28</v>
      </c>
      <c r="C4854" t="s">
        <v>6</v>
      </c>
      <c r="D4854" t="s">
        <v>346</v>
      </c>
      <c r="E4854" t="s">
        <v>758</v>
      </c>
      <c r="F4854">
        <v>1.5973023338361877E-3</v>
      </c>
      <c r="G4854">
        <v>28.8</v>
      </c>
      <c r="H4854">
        <v>4.6002307214482209E-2</v>
      </c>
      <c r="I4854">
        <v>68.5</v>
      </c>
      <c r="J4854">
        <v>0.10941520986777886</v>
      </c>
      <c r="K4854">
        <v>49.839999999999996</v>
      </c>
      <c r="L4854">
        <v>7.960954831839559E-2</v>
      </c>
      <c r="M4854" s="41">
        <v>-6.8827152252197266E-2</v>
      </c>
      <c r="N4854" s="41">
        <v>-1.0993777092373331E-4</v>
      </c>
    </row>
    <row r="4855" spans="1:14" x14ac:dyDescent="0.25">
      <c r="A4855">
        <v>7820120</v>
      </c>
      <c r="B4855" t="s">
        <v>28</v>
      </c>
      <c r="C4855" t="s">
        <v>6</v>
      </c>
      <c r="D4855" t="s">
        <v>346</v>
      </c>
      <c r="E4855" t="s">
        <v>839</v>
      </c>
      <c r="F4855">
        <v>1.2423462596503683E-3</v>
      </c>
      <c r="G4855">
        <v>45.1</v>
      </c>
      <c r="H4855">
        <v>5.6029816310231614E-2</v>
      </c>
      <c r="I4855">
        <v>78.900000000000006</v>
      </c>
      <c r="J4855">
        <v>9.8021119886414071E-2</v>
      </c>
      <c r="K4855">
        <v>64.504999999999995</v>
      </c>
      <c r="L4855">
        <v>8.0137545478747005E-2</v>
      </c>
      <c r="M4855" s="41">
        <v>-7.8687788918614388E-3</v>
      </c>
      <c r="N4855" s="41">
        <v>-9.7757480243198286E-6</v>
      </c>
    </row>
    <row r="4856" spans="1:14" x14ac:dyDescent="0.25">
      <c r="A4856">
        <v>7820120</v>
      </c>
      <c r="B4856" t="s">
        <v>28</v>
      </c>
      <c r="C4856" t="s">
        <v>6</v>
      </c>
      <c r="D4856" t="s">
        <v>1272</v>
      </c>
      <c r="E4856" t="s">
        <v>1793</v>
      </c>
      <c r="F4856">
        <v>3.5495607418581951E-4</v>
      </c>
      <c r="G4856">
        <v>97.2</v>
      </c>
      <c r="H4856">
        <v>3.4501730410861658E-2</v>
      </c>
      <c r="I4856">
        <v>89.5</v>
      </c>
      <c r="J4856">
        <v>3.1768568639630845E-2</v>
      </c>
      <c r="K4856">
        <v>88.674999999999997</v>
      </c>
      <c r="L4856">
        <v>3.1475729878427547E-2</v>
      </c>
      <c r="M4856" s="41">
        <v>4.1640941053628922E-2</v>
      </c>
      <c r="N4856" s="41">
        <v>1.4780704961799245E-5</v>
      </c>
    </row>
    <row r="4857" spans="1:14" x14ac:dyDescent="0.25">
      <c r="A4857">
        <v>7820120</v>
      </c>
      <c r="B4857" t="s">
        <v>28</v>
      </c>
      <c r="C4857" t="s">
        <v>6</v>
      </c>
      <c r="D4857" t="s">
        <v>1272</v>
      </c>
      <c r="E4857" t="s">
        <v>1794</v>
      </c>
      <c r="F4857">
        <v>5.3243411127872921E-4</v>
      </c>
      <c r="G4857">
        <v>93.7</v>
      </c>
      <c r="H4857">
        <v>4.9889076226816931E-2</v>
      </c>
      <c r="I4857">
        <v>84.3</v>
      </c>
      <c r="J4857">
        <v>4.4884195580796871E-2</v>
      </c>
      <c r="K4857">
        <v>87.024999999999991</v>
      </c>
      <c r="L4857">
        <v>4.6335078534031404E-2</v>
      </c>
      <c r="M4857" s="41">
        <v>-1.3323664665222168E-2</v>
      </c>
      <c r="N4857" s="41">
        <v>-7.0939735550033721E-6</v>
      </c>
    </row>
    <row r="4858" spans="1:14" x14ac:dyDescent="0.25">
      <c r="A4858">
        <v>7820120</v>
      </c>
      <c r="B4858" t="s">
        <v>28</v>
      </c>
      <c r="C4858" t="s">
        <v>6</v>
      </c>
      <c r="D4858" t="s">
        <v>840</v>
      </c>
      <c r="E4858" t="s">
        <v>841</v>
      </c>
      <c r="F4858">
        <v>1.7747803709290975E-4</v>
      </c>
      <c r="G4858">
        <v>64.2</v>
      </c>
      <c r="H4858">
        <v>1.1394089981364807E-2</v>
      </c>
      <c r="I4858">
        <v>83.7</v>
      </c>
      <c r="J4858">
        <v>1.4854911704676546E-2</v>
      </c>
      <c r="K4858">
        <v>70.05</v>
      </c>
      <c r="L4858">
        <v>1.2432336498358327E-2</v>
      </c>
      <c r="M4858" s="41">
        <v>4.7048602253198624E-2</v>
      </c>
      <c r="N4858" s="41">
        <v>8.3500935758627429E-6</v>
      </c>
    </row>
    <row r="4859" spans="1:14" x14ac:dyDescent="0.25">
      <c r="A4859">
        <v>7820120</v>
      </c>
      <c r="B4859" t="s">
        <v>28</v>
      </c>
      <c r="C4859" t="s">
        <v>6</v>
      </c>
      <c r="D4859" t="s">
        <v>209</v>
      </c>
      <c r="E4859" t="s">
        <v>842</v>
      </c>
      <c r="F4859">
        <v>9.7612920401100368E-4</v>
      </c>
      <c r="G4859">
        <v>61.3</v>
      </c>
      <c r="H4859">
        <v>5.9836720205874522E-2</v>
      </c>
      <c r="I4859">
        <v>78.099999999999994</v>
      </c>
      <c r="J4859">
        <v>7.6235690833259387E-2</v>
      </c>
      <c r="K4859">
        <v>67.61</v>
      </c>
      <c r="L4859">
        <v>6.5996095483183956E-2</v>
      </c>
      <c r="M4859" s="41">
        <v>-3.1048770993947983E-2</v>
      </c>
      <c r="N4859" s="41">
        <v>-3.0307612115842385E-5</v>
      </c>
    </row>
    <row r="4860" spans="1:14" x14ac:dyDescent="0.25">
      <c r="A4860">
        <v>7820120</v>
      </c>
      <c r="B4860" t="s">
        <v>28</v>
      </c>
      <c r="C4860" t="s">
        <v>6</v>
      </c>
      <c r="D4860" t="s">
        <v>209</v>
      </c>
      <c r="E4860" t="s">
        <v>1795</v>
      </c>
      <c r="F4860">
        <v>2.6621705563936461E-4</v>
      </c>
      <c r="G4860">
        <v>58.7</v>
      </c>
      <c r="H4860">
        <v>1.5626941166030701E-2</v>
      </c>
      <c r="I4860">
        <v>81.900000000000006</v>
      </c>
      <c r="J4860">
        <v>2.1803176856863962E-2</v>
      </c>
      <c r="K4860">
        <v>72.900000000000006</v>
      </c>
      <c r="L4860">
        <v>1.9407223356109681E-2</v>
      </c>
      <c r="M4860" s="41">
        <v>2.2865992039442062E-2</v>
      </c>
      <c r="N4860" s="41">
        <v>6.0873170750134157E-6</v>
      </c>
    </row>
    <row r="4861" spans="1:14" x14ac:dyDescent="0.25">
      <c r="A4861">
        <v>7820120</v>
      </c>
      <c r="B4861" t="s">
        <v>28</v>
      </c>
      <c r="C4861" t="s">
        <v>6</v>
      </c>
      <c r="D4861" t="s">
        <v>209</v>
      </c>
      <c r="E4861" t="s">
        <v>1796</v>
      </c>
      <c r="F4861">
        <v>5.3243411127872921E-4</v>
      </c>
      <c r="G4861">
        <v>65.5</v>
      </c>
      <c r="H4861">
        <v>3.4874434288756764E-2</v>
      </c>
      <c r="I4861">
        <v>76.7</v>
      </c>
      <c r="J4861">
        <v>4.0837696335078534E-2</v>
      </c>
      <c r="K4861">
        <v>75.634999999999991</v>
      </c>
      <c r="L4861">
        <v>4.0270654006566681E-2</v>
      </c>
      <c r="M4861" s="41">
        <v>-4.9732733517885208E-2</v>
      </c>
      <c r="N4861" s="41">
        <v>-2.6479403772057078E-5</v>
      </c>
    </row>
    <row r="4862" spans="1:14" x14ac:dyDescent="0.25">
      <c r="A4862">
        <v>7820120</v>
      </c>
      <c r="B4862" t="s">
        <v>28</v>
      </c>
      <c r="C4862" t="s">
        <v>6</v>
      </c>
      <c r="D4862" t="s">
        <v>209</v>
      </c>
      <c r="E4862" t="s">
        <v>314</v>
      </c>
      <c r="F4862">
        <v>6.2117312982518417E-4</v>
      </c>
      <c r="G4862">
        <v>48</v>
      </c>
      <c r="H4862">
        <v>2.9816310231608842E-2</v>
      </c>
      <c r="I4862">
        <v>75.099999999999994</v>
      </c>
      <c r="J4862">
        <v>4.6650102049871328E-2</v>
      </c>
      <c r="K4862">
        <v>62.14</v>
      </c>
      <c r="L4862">
        <v>3.8599698287336948E-2</v>
      </c>
      <c r="M4862" s="41">
        <v>-7.1840539574623108E-2</v>
      </c>
      <c r="N4862" s="41">
        <v>-4.4625412815898639E-5</v>
      </c>
    </row>
    <row r="4863" spans="1:14" x14ac:dyDescent="0.25">
      <c r="A4863">
        <v>7820120</v>
      </c>
      <c r="B4863" t="s">
        <v>28</v>
      </c>
      <c r="C4863" t="s">
        <v>6</v>
      </c>
      <c r="D4863" t="s">
        <v>209</v>
      </c>
      <c r="E4863" t="s">
        <v>1727</v>
      </c>
      <c r="F4863">
        <v>6.2117312982518417E-4</v>
      </c>
      <c r="G4863">
        <v>82.9</v>
      </c>
      <c r="H4863">
        <v>5.1495252462507773E-2</v>
      </c>
      <c r="I4863">
        <v>88.3</v>
      </c>
      <c r="J4863">
        <v>5.4849587363563761E-2</v>
      </c>
      <c r="K4863">
        <v>78.674999999999997</v>
      </c>
      <c r="L4863">
        <v>4.8870795988996366E-2</v>
      </c>
      <c r="M4863" s="41">
        <v>6.5767563879489899E-2</v>
      </c>
      <c r="N4863" s="41">
        <v>4.0853043496000472E-5</v>
      </c>
    </row>
    <row r="4864" spans="1:14" x14ac:dyDescent="0.25">
      <c r="A4864">
        <v>7820120</v>
      </c>
      <c r="B4864" t="s">
        <v>28</v>
      </c>
      <c r="C4864" t="s">
        <v>6</v>
      </c>
      <c r="D4864" t="s">
        <v>209</v>
      </c>
      <c r="E4864" t="s">
        <v>843</v>
      </c>
      <c r="F4864">
        <v>7.0991214837163902E-4</v>
      </c>
      <c r="G4864">
        <v>57.1</v>
      </c>
      <c r="H4864">
        <v>4.053598367202059E-2</v>
      </c>
      <c r="I4864">
        <v>77.400000000000006</v>
      </c>
      <c r="J4864">
        <v>5.4947200283964867E-2</v>
      </c>
      <c r="K4864">
        <v>66.204999999999998</v>
      </c>
      <c r="L4864">
        <v>4.6999733782944357E-2</v>
      </c>
      <c r="M4864" s="41">
        <v>-6.7751683294773102E-2</v>
      </c>
      <c r="N4864" s="41">
        <v>-4.8097743043587261E-5</v>
      </c>
    </row>
    <row r="4865" spans="1:14" x14ac:dyDescent="0.25">
      <c r="A4865">
        <v>7820120</v>
      </c>
      <c r="B4865" t="s">
        <v>28</v>
      </c>
      <c r="C4865" t="s">
        <v>6</v>
      </c>
      <c r="D4865" t="s">
        <v>209</v>
      </c>
      <c r="E4865" t="s">
        <v>844</v>
      </c>
      <c r="F4865">
        <v>4.4369509273227436E-4</v>
      </c>
      <c r="G4865">
        <v>53.4</v>
      </c>
      <c r="H4865">
        <v>2.369331795190345E-2</v>
      </c>
      <c r="I4865">
        <v>78.3</v>
      </c>
      <c r="J4865">
        <v>3.4741325760937081E-2</v>
      </c>
      <c r="K4865">
        <v>64.98</v>
      </c>
      <c r="L4865">
        <v>2.8831307125743191E-2</v>
      </c>
      <c r="M4865" s="41">
        <v>-3.5182297229766846E-2</v>
      </c>
      <c r="N4865" s="41">
        <v>-1.561021263189584E-5</v>
      </c>
    </row>
    <row r="4866" spans="1:14" x14ac:dyDescent="0.25">
      <c r="A4866">
        <v>7820120</v>
      </c>
      <c r="B4866" t="s">
        <v>28</v>
      </c>
      <c r="C4866" t="s">
        <v>6</v>
      </c>
      <c r="D4866" t="s">
        <v>209</v>
      </c>
      <c r="E4866" t="s">
        <v>845</v>
      </c>
      <c r="F4866">
        <v>8.8739018546454872E-4</v>
      </c>
      <c r="G4866">
        <v>55.5</v>
      </c>
      <c r="H4866">
        <v>4.9250155293282451E-2</v>
      </c>
      <c r="I4866">
        <v>79.599999999999994</v>
      </c>
      <c r="J4866">
        <v>7.0636258762978077E-2</v>
      </c>
      <c r="K4866">
        <v>64.039999999999992</v>
      </c>
      <c r="L4866">
        <v>5.6828467477149695E-2</v>
      </c>
      <c r="M4866" s="41">
        <v>-4.749809205532074E-2</v>
      </c>
      <c r="N4866" s="41">
        <v>-4.214934071818328E-5</v>
      </c>
    </row>
    <row r="4867" spans="1:14" x14ac:dyDescent="0.25">
      <c r="A4867">
        <v>7820120</v>
      </c>
      <c r="B4867" t="s">
        <v>28</v>
      </c>
      <c r="C4867" t="s">
        <v>6</v>
      </c>
      <c r="D4867" t="s">
        <v>209</v>
      </c>
      <c r="E4867" t="s">
        <v>846</v>
      </c>
      <c r="F4867">
        <v>3.5495607418581951E-4</v>
      </c>
      <c r="G4867">
        <v>49.6</v>
      </c>
      <c r="H4867">
        <v>1.7605821279616646E-2</v>
      </c>
      <c r="I4867">
        <v>64.599999999999994</v>
      </c>
      <c r="J4867">
        <v>2.293016239240394E-2</v>
      </c>
      <c r="K4867">
        <v>58.864999999999995</v>
      </c>
      <c r="L4867">
        <v>2.0894489306948264E-2</v>
      </c>
      <c r="M4867" s="41">
        <v>-0.14534048736095428</v>
      </c>
      <c r="N4867" s="41">
        <v>-5.1589488813898054E-5</v>
      </c>
    </row>
    <row r="4868" spans="1:14" x14ac:dyDescent="0.25">
      <c r="A4868">
        <v>7820120</v>
      </c>
      <c r="B4868" t="s">
        <v>28</v>
      </c>
      <c r="C4868" t="s">
        <v>6</v>
      </c>
      <c r="D4868" t="s">
        <v>106</v>
      </c>
      <c r="E4868" t="s">
        <v>147</v>
      </c>
      <c r="F4868">
        <v>1.7747803709290975E-4</v>
      </c>
      <c r="G4868">
        <v>61.9</v>
      </c>
      <c r="H4868">
        <v>1.0985890496051113E-2</v>
      </c>
      <c r="I4868">
        <v>87.2</v>
      </c>
      <c r="J4868">
        <v>1.5476084834501731E-2</v>
      </c>
      <c r="K4868">
        <v>79.5</v>
      </c>
      <c r="L4868">
        <v>1.4109503948886326E-2</v>
      </c>
      <c r="M4868" s="41">
        <v>6.0890254098922014E-4</v>
      </c>
      <c r="N4868" s="41">
        <v>1.0806682775565181E-7</v>
      </c>
    </row>
    <row r="4869" spans="1:14" x14ac:dyDescent="0.25">
      <c r="A4869">
        <v>7820120</v>
      </c>
      <c r="B4869" t="s">
        <v>28</v>
      </c>
      <c r="C4869" t="s">
        <v>6</v>
      </c>
      <c r="D4869" t="s">
        <v>106</v>
      </c>
      <c r="E4869" t="s">
        <v>148</v>
      </c>
      <c r="F4869">
        <v>8.8739018546454872E-4</v>
      </c>
      <c r="G4869">
        <v>34.799999999999997</v>
      </c>
      <c r="H4869">
        <v>3.0881178454166294E-2</v>
      </c>
      <c r="I4869">
        <v>73.400000000000006</v>
      </c>
      <c r="J4869">
        <v>6.513443961309788E-2</v>
      </c>
      <c r="K4869">
        <v>55.67</v>
      </c>
      <c r="L4869">
        <v>4.9401011624811426E-2</v>
      </c>
      <c r="M4869" s="41">
        <v>-5.3740799427032471E-2</v>
      </c>
      <c r="N4869" s="41">
        <v>-4.7689057970567457E-5</v>
      </c>
    </row>
    <row r="4870" spans="1:14" x14ac:dyDescent="0.25">
      <c r="A4870">
        <v>7820120</v>
      </c>
      <c r="B4870" t="s">
        <v>28</v>
      </c>
      <c r="C4870" t="s">
        <v>6</v>
      </c>
      <c r="D4870" t="s">
        <v>379</v>
      </c>
      <c r="E4870" t="s">
        <v>403</v>
      </c>
      <c r="F4870">
        <v>8.8739018546454877E-5</v>
      </c>
      <c r="G4870">
        <v>38.1</v>
      </c>
      <c r="H4870">
        <v>3.380956606619931E-3</v>
      </c>
      <c r="I4870">
        <v>75.7</v>
      </c>
      <c r="J4870">
        <v>6.7175437039666344E-3</v>
      </c>
      <c r="K4870">
        <v>61.664999999999999</v>
      </c>
      <c r="L4870">
        <v>5.4720915786671404E-3</v>
      </c>
      <c r="M4870" s="41">
        <v>-4.6136997640132904E-2</v>
      </c>
      <c r="N4870" s="41">
        <v>-4.0941518892654991E-6</v>
      </c>
    </row>
    <row r="4871" spans="1:14" x14ac:dyDescent="0.25">
      <c r="A4871">
        <v>7820120</v>
      </c>
      <c r="B4871" t="s">
        <v>28</v>
      </c>
      <c r="C4871" t="s">
        <v>6</v>
      </c>
      <c r="D4871" t="s">
        <v>567</v>
      </c>
      <c r="E4871" t="s">
        <v>570</v>
      </c>
      <c r="F4871">
        <v>8.8739018546454877E-5</v>
      </c>
      <c r="G4871">
        <v>56</v>
      </c>
      <c r="H4871">
        <v>4.9693850386014734E-3</v>
      </c>
      <c r="I4871">
        <v>100</v>
      </c>
      <c r="J4871">
        <v>8.8739018546454881E-3</v>
      </c>
      <c r="K4871">
        <v>67.37</v>
      </c>
      <c r="L4871">
        <v>5.9783476794746651E-3</v>
      </c>
      <c r="M4871" s="41">
        <v>-0.25958406925201416</v>
      </c>
      <c r="N4871" s="41">
        <v>-2.3035235535718712E-5</v>
      </c>
    </row>
    <row r="4872" spans="1:14" x14ac:dyDescent="0.25">
      <c r="A4872">
        <v>7820120</v>
      </c>
      <c r="B4872" t="s">
        <v>28</v>
      </c>
      <c r="C4872" t="s">
        <v>6</v>
      </c>
      <c r="D4872" t="s">
        <v>567</v>
      </c>
      <c r="E4872" t="s">
        <v>586</v>
      </c>
      <c r="F4872">
        <v>2.6621705563936461E-4</v>
      </c>
      <c r="G4872">
        <v>60.8</v>
      </c>
      <c r="H4872">
        <v>1.6185996982873367E-2</v>
      </c>
      <c r="I4872">
        <v>70.3</v>
      </c>
      <c r="J4872">
        <v>1.8715059011447332E-2</v>
      </c>
      <c r="K4872">
        <v>69.935000000000002</v>
      </c>
      <c r="L4872">
        <v>1.8617889786138965E-2</v>
      </c>
      <c r="M4872" s="41">
        <v>-0.12570886313915253</v>
      </c>
      <c r="N4872" s="41">
        <v>-3.3465843412677039E-5</v>
      </c>
    </row>
    <row r="4873" spans="1:14" x14ac:dyDescent="0.25">
      <c r="A4873">
        <v>7820120</v>
      </c>
      <c r="B4873" t="s">
        <v>28</v>
      </c>
      <c r="C4873" t="s">
        <v>6</v>
      </c>
      <c r="D4873" t="s">
        <v>847</v>
      </c>
      <c r="E4873" t="s">
        <v>848</v>
      </c>
      <c r="F4873">
        <v>5.3243411127872921E-4</v>
      </c>
      <c r="G4873">
        <v>79.099999999999994</v>
      </c>
      <c r="H4873">
        <v>4.211553820214748E-2</v>
      </c>
      <c r="I4873">
        <v>88</v>
      </c>
      <c r="J4873">
        <v>4.6854201792528173E-2</v>
      </c>
      <c r="K4873">
        <v>78.819999999999993</v>
      </c>
      <c r="L4873">
        <v>4.1966456650989435E-2</v>
      </c>
      <c r="M4873" s="41">
        <v>9.8299257457256317E-2</v>
      </c>
      <c r="N4873" s="41">
        <v>5.2337877783613262E-5</v>
      </c>
    </row>
    <row r="4874" spans="1:14" x14ac:dyDescent="0.25">
      <c r="A4874">
        <v>7820120</v>
      </c>
      <c r="B4874" t="s">
        <v>28</v>
      </c>
      <c r="C4874" t="s">
        <v>6</v>
      </c>
      <c r="D4874" t="s">
        <v>618</v>
      </c>
      <c r="E4874" t="s">
        <v>1797</v>
      </c>
      <c r="F4874">
        <v>2.6621705563936461E-4</v>
      </c>
      <c r="G4874">
        <v>62.7</v>
      </c>
      <c r="H4874">
        <v>1.669180938858816E-2</v>
      </c>
      <c r="I4874">
        <v>81.7</v>
      </c>
      <c r="J4874">
        <v>2.1749933445736089E-2</v>
      </c>
      <c r="K4874">
        <v>76.84</v>
      </c>
      <c r="L4874">
        <v>2.0456118555328778E-2</v>
      </c>
      <c r="M4874" s="41">
        <v>-7.5697153806686401E-2</v>
      </c>
      <c r="N4874" s="41">
        <v>-2.0151873406696173E-5</v>
      </c>
    </row>
    <row r="4875" spans="1:14" x14ac:dyDescent="0.25">
      <c r="A4875">
        <v>7820120</v>
      </c>
      <c r="B4875" t="s">
        <v>28</v>
      </c>
      <c r="C4875" t="s">
        <v>6</v>
      </c>
      <c r="D4875" t="s">
        <v>849</v>
      </c>
      <c r="E4875" t="s">
        <v>850</v>
      </c>
      <c r="F4875">
        <v>2.6621705563936461E-4</v>
      </c>
      <c r="G4875">
        <v>44.5</v>
      </c>
      <c r="H4875">
        <v>1.1846658975951725E-2</v>
      </c>
      <c r="I4875">
        <v>68.3</v>
      </c>
      <c r="J4875">
        <v>1.8182624900168601E-2</v>
      </c>
      <c r="K4875">
        <v>62.064999999999998</v>
      </c>
      <c r="L4875">
        <v>1.6522761558257163E-2</v>
      </c>
      <c r="M4875" s="41">
        <v>-0.11018049716949463</v>
      </c>
      <c r="N4875" s="41">
        <v>-2.9331927545344206E-5</v>
      </c>
    </row>
    <row r="4876" spans="1:14" x14ac:dyDescent="0.25">
      <c r="A4876">
        <v>7820120</v>
      </c>
      <c r="B4876" t="s">
        <v>28</v>
      </c>
      <c r="C4876" t="s">
        <v>6</v>
      </c>
      <c r="D4876" t="s">
        <v>849</v>
      </c>
      <c r="E4876" t="s">
        <v>851</v>
      </c>
      <c r="F4876">
        <v>1.7747803709290975E-4</v>
      </c>
      <c r="G4876">
        <v>49.7</v>
      </c>
      <c r="H4876">
        <v>8.8206584435176153E-3</v>
      </c>
      <c r="I4876">
        <v>87.1</v>
      </c>
      <c r="J4876">
        <v>1.5458337030792439E-2</v>
      </c>
      <c r="K4876">
        <v>74.06</v>
      </c>
      <c r="L4876">
        <v>1.3144023427100898E-2</v>
      </c>
      <c r="M4876" s="41">
        <v>3.2077163457870483E-2</v>
      </c>
      <c r="N4876" s="41">
        <v>5.6929920060112668E-6</v>
      </c>
    </row>
    <row r="4877" spans="1:14" x14ac:dyDescent="0.25">
      <c r="A4877">
        <v>7820120</v>
      </c>
      <c r="B4877" t="s">
        <v>28</v>
      </c>
      <c r="C4877" t="s">
        <v>6</v>
      </c>
      <c r="D4877" t="s">
        <v>852</v>
      </c>
      <c r="E4877" t="s">
        <v>853</v>
      </c>
      <c r="F4877">
        <v>4.4369509273227436E-4</v>
      </c>
      <c r="G4877">
        <v>49.7</v>
      </c>
      <c r="H4877">
        <v>2.2051646108794037E-2</v>
      </c>
      <c r="I4877">
        <v>73.8</v>
      </c>
      <c r="J4877">
        <v>3.2744697843641847E-2</v>
      </c>
      <c r="K4877">
        <v>59.109999999999992</v>
      </c>
      <c r="L4877">
        <v>2.6226816931404735E-2</v>
      </c>
      <c r="M4877" s="41">
        <v>6.2333291862159967E-4</v>
      </c>
      <c r="N4877" s="41">
        <v>2.765697571308899E-7</v>
      </c>
    </row>
    <row r="4878" spans="1:14" x14ac:dyDescent="0.25">
      <c r="A4878">
        <v>7820120</v>
      </c>
      <c r="B4878" t="s">
        <v>28</v>
      </c>
      <c r="C4878" t="s">
        <v>6</v>
      </c>
      <c r="D4878" t="s">
        <v>854</v>
      </c>
      <c r="E4878" t="s">
        <v>855</v>
      </c>
      <c r="F4878">
        <v>2.6621705563936461E-4</v>
      </c>
      <c r="G4878">
        <v>57.6</v>
      </c>
      <c r="H4878">
        <v>1.5334102404827401E-2</v>
      </c>
      <c r="I4878">
        <v>76.3</v>
      </c>
      <c r="J4878">
        <v>2.0312361345283518E-2</v>
      </c>
      <c r="K4878">
        <v>63.260000000000005</v>
      </c>
      <c r="L4878">
        <v>1.6840890939746205E-2</v>
      </c>
      <c r="M4878" s="41">
        <v>-1.2455829419195652E-2</v>
      </c>
      <c r="N4878" s="41">
        <v>-3.3159542335244434E-6</v>
      </c>
    </row>
    <row r="4879" spans="1:14" x14ac:dyDescent="0.25">
      <c r="A4879">
        <v>7820120</v>
      </c>
      <c r="B4879" t="s">
        <v>28</v>
      </c>
      <c r="C4879" t="s">
        <v>6</v>
      </c>
      <c r="D4879" t="s">
        <v>2066</v>
      </c>
      <c r="E4879" t="s">
        <v>2076</v>
      </c>
      <c r="F4879">
        <v>2.6621705563936461E-4</v>
      </c>
      <c r="G4879">
        <v>31.8</v>
      </c>
      <c r="H4879">
        <v>8.4657023693317946E-3</v>
      </c>
      <c r="I4879">
        <v>74.5</v>
      </c>
      <c r="J4879">
        <v>1.9833170645132663E-2</v>
      </c>
      <c r="K4879">
        <v>53.974999999999994</v>
      </c>
      <c r="L4879">
        <v>1.4369065578134704E-2</v>
      </c>
      <c r="M4879" s="41">
        <v>-0.17275172472000122</v>
      </c>
      <c r="N4879" s="41">
        <v>-4.5989455511580762E-5</v>
      </c>
    </row>
    <row r="4880" spans="1:14" x14ac:dyDescent="0.25">
      <c r="A4880">
        <v>7820120</v>
      </c>
      <c r="B4880" t="s">
        <v>28</v>
      </c>
      <c r="C4880" t="s">
        <v>6</v>
      </c>
      <c r="D4880" t="s">
        <v>856</v>
      </c>
      <c r="E4880" t="s">
        <v>858</v>
      </c>
      <c r="F4880">
        <v>1.7747803709290975E-4</v>
      </c>
      <c r="G4880">
        <v>69.2</v>
      </c>
      <c r="H4880">
        <v>1.2281480166829355E-2</v>
      </c>
      <c r="I4880">
        <v>82.8</v>
      </c>
      <c r="J4880">
        <v>1.4695181471292926E-2</v>
      </c>
      <c r="K4880">
        <v>71.72</v>
      </c>
      <c r="L4880">
        <v>1.2728724820303487E-2</v>
      </c>
      <c r="M4880" s="41">
        <v>-2.8478028252720833E-2</v>
      </c>
      <c r="N4880" s="41">
        <v>-5.0542245545693202E-6</v>
      </c>
    </row>
    <row r="4881" spans="1:14" x14ac:dyDescent="0.25">
      <c r="A4881">
        <v>7820120</v>
      </c>
      <c r="B4881" t="s">
        <v>28</v>
      </c>
      <c r="C4881" t="s">
        <v>6</v>
      </c>
      <c r="D4881" t="s">
        <v>859</v>
      </c>
      <c r="E4881" t="s">
        <v>1798</v>
      </c>
      <c r="F4881">
        <v>3.5495607418581951E-4</v>
      </c>
      <c r="G4881">
        <v>31.6</v>
      </c>
      <c r="H4881">
        <v>1.1216611944271896E-2</v>
      </c>
      <c r="I4881">
        <v>75</v>
      </c>
      <c r="J4881">
        <v>2.6621705563936462E-2</v>
      </c>
      <c r="K4881">
        <v>62.06</v>
      </c>
      <c r="L4881">
        <v>2.202857396397196E-2</v>
      </c>
      <c r="M4881" s="41">
        <v>-5.4337795823812485E-2</v>
      </c>
      <c r="N4881" s="41">
        <v>-1.9287530685531096E-5</v>
      </c>
    </row>
    <row r="4882" spans="1:14" x14ac:dyDescent="0.25">
      <c r="A4882">
        <v>7820120</v>
      </c>
      <c r="B4882" t="s">
        <v>28</v>
      </c>
      <c r="C4882" t="s">
        <v>6</v>
      </c>
      <c r="D4882" t="s">
        <v>859</v>
      </c>
      <c r="E4882" t="s">
        <v>1297</v>
      </c>
      <c r="F4882">
        <v>2.6621705563936461E-4</v>
      </c>
      <c r="G4882">
        <v>68.3</v>
      </c>
      <c r="H4882">
        <v>1.8182624900168601E-2</v>
      </c>
      <c r="I4882">
        <v>85.5</v>
      </c>
      <c r="J4882">
        <v>2.2761558257165675E-2</v>
      </c>
      <c r="K4882">
        <v>81.679999999999993</v>
      </c>
      <c r="L4882">
        <v>2.1744609104623298E-2</v>
      </c>
      <c r="M4882" s="41">
        <v>0.11818739026784897</v>
      </c>
      <c r="N4882" s="41">
        <v>3.146349905080725E-5</v>
      </c>
    </row>
    <row r="4883" spans="1:14" x14ac:dyDescent="0.25">
      <c r="A4883">
        <v>7820120</v>
      </c>
      <c r="B4883" t="s">
        <v>28</v>
      </c>
      <c r="C4883" t="s">
        <v>6</v>
      </c>
      <c r="D4883" t="s">
        <v>859</v>
      </c>
      <c r="E4883" t="s">
        <v>860</v>
      </c>
      <c r="F4883">
        <v>2.9283876120330108E-3</v>
      </c>
      <c r="G4883">
        <v>17.3</v>
      </c>
      <c r="H4883">
        <v>5.0661105688171088E-2</v>
      </c>
      <c r="I4883">
        <v>61.5</v>
      </c>
      <c r="J4883">
        <v>0.18009583814003016</v>
      </c>
      <c r="K4883">
        <v>44.69</v>
      </c>
      <c r="L4883">
        <v>0.13086964238175525</v>
      </c>
      <c r="M4883" s="41">
        <v>-9.3260489404201508E-2</v>
      </c>
      <c r="N4883" s="41">
        <v>-2.7310286186339955E-4</v>
      </c>
    </row>
    <row r="4884" spans="1:14" x14ac:dyDescent="0.25">
      <c r="A4884">
        <v>7820120</v>
      </c>
      <c r="B4884" t="s">
        <v>28</v>
      </c>
      <c r="C4884" t="s">
        <v>6</v>
      </c>
      <c r="D4884" t="s">
        <v>859</v>
      </c>
      <c r="E4884" t="s">
        <v>1799</v>
      </c>
      <c r="F4884">
        <v>4.4369509273227436E-4</v>
      </c>
      <c r="G4884">
        <v>31</v>
      </c>
      <c r="H4884">
        <v>1.3754547874700505E-2</v>
      </c>
      <c r="I4884">
        <v>74.2</v>
      </c>
      <c r="J4884">
        <v>3.2922175880734761E-2</v>
      </c>
      <c r="K4884">
        <v>60.429999999999993</v>
      </c>
      <c r="L4884">
        <v>2.6812494453811335E-2</v>
      </c>
      <c r="M4884" s="41">
        <v>1.1498063802719116E-2</v>
      </c>
      <c r="N4884" s="41">
        <v>5.1016344851890654E-6</v>
      </c>
    </row>
    <row r="4885" spans="1:14" x14ac:dyDescent="0.25">
      <c r="A4885">
        <v>7820120</v>
      </c>
      <c r="B4885" t="s">
        <v>28</v>
      </c>
      <c r="C4885" t="s">
        <v>6</v>
      </c>
      <c r="D4885" t="s">
        <v>859</v>
      </c>
      <c r="E4885" t="s">
        <v>861</v>
      </c>
      <c r="F4885">
        <v>1.1536072411039134E-3</v>
      </c>
      <c r="G4885">
        <v>24.6</v>
      </c>
      <c r="H4885">
        <v>2.837873813115627E-2</v>
      </c>
      <c r="I4885">
        <v>71.400000000000006</v>
      </c>
      <c r="J4885">
        <v>8.2367557014819417E-2</v>
      </c>
      <c r="K4885">
        <v>57.905000000000008</v>
      </c>
      <c r="L4885">
        <v>6.6799627296122113E-2</v>
      </c>
      <c r="M4885" s="41">
        <v>-1.4628790318965912E-2</v>
      </c>
      <c r="N4885" s="41">
        <v>-1.6875878440549902E-5</v>
      </c>
    </row>
    <row r="4886" spans="1:14" x14ac:dyDescent="0.25">
      <c r="A4886">
        <v>7820120</v>
      </c>
      <c r="B4886" t="s">
        <v>28</v>
      </c>
      <c r="C4886" t="s">
        <v>6</v>
      </c>
      <c r="D4886" t="s">
        <v>859</v>
      </c>
      <c r="E4886" t="s">
        <v>862</v>
      </c>
      <c r="F4886">
        <v>1.2423462596503683E-3</v>
      </c>
      <c r="G4886">
        <v>20.2</v>
      </c>
      <c r="H4886">
        <v>2.5095394444937441E-2</v>
      </c>
      <c r="I4886">
        <v>76.3</v>
      </c>
      <c r="J4886">
        <v>9.4791019611323107E-2</v>
      </c>
      <c r="K4886">
        <v>58.75</v>
      </c>
      <c r="L4886">
        <v>7.2987842754459145E-2</v>
      </c>
      <c r="M4886" s="41">
        <v>5.4076757282018661E-2</v>
      </c>
      <c r="N4886" s="41">
        <v>6.7182057143336702E-5</v>
      </c>
    </row>
    <row r="4887" spans="1:14" x14ac:dyDescent="0.25">
      <c r="A4887">
        <v>7820120</v>
      </c>
      <c r="B4887" t="s">
        <v>28</v>
      </c>
      <c r="C4887" t="s">
        <v>6</v>
      </c>
      <c r="D4887" t="s">
        <v>859</v>
      </c>
      <c r="E4887" t="s">
        <v>863</v>
      </c>
      <c r="F4887">
        <v>1.419824296743278E-3</v>
      </c>
      <c r="G4887">
        <v>27.2</v>
      </c>
      <c r="H4887">
        <v>3.8619220871417163E-2</v>
      </c>
      <c r="I4887">
        <v>70.599999999999994</v>
      </c>
      <c r="J4887">
        <v>0.10023959535007543</v>
      </c>
      <c r="K4887">
        <v>59.15</v>
      </c>
      <c r="L4887">
        <v>8.3982607152364899E-2</v>
      </c>
      <c r="M4887" s="41">
        <v>-4.5712023973464966E-2</v>
      </c>
      <c r="N4887" s="41">
        <v>-6.4903042290836765E-5</v>
      </c>
    </row>
    <row r="4888" spans="1:14" x14ac:dyDescent="0.25">
      <c r="A4888">
        <v>7820120</v>
      </c>
      <c r="B4888" t="s">
        <v>28</v>
      </c>
      <c r="C4888" t="s">
        <v>6</v>
      </c>
      <c r="D4888" t="s">
        <v>859</v>
      </c>
      <c r="E4888" t="s">
        <v>1305</v>
      </c>
      <c r="F4888">
        <v>8.8739018546454872E-4</v>
      </c>
      <c r="G4888">
        <v>19.399999999999999</v>
      </c>
      <c r="H4888">
        <v>1.7215369598012245E-2</v>
      </c>
      <c r="I4888">
        <v>71.900000000000006</v>
      </c>
      <c r="J4888">
        <v>6.3803354334901058E-2</v>
      </c>
      <c r="K4888">
        <v>52.54</v>
      </c>
      <c r="L4888">
        <v>4.662348034430739E-2</v>
      </c>
      <c r="M4888" s="41">
        <v>-0.14160507917404175</v>
      </c>
      <c r="N4888" s="41">
        <v>-1.2565895747097502E-4</v>
      </c>
    </row>
    <row r="4889" spans="1:14" x14ac:dyDescent="0.25">
      <c r="A4889">
        <v>7820120</v>
      </c>
      <c r="B4889" t="s">
        <v>28</v>
      </c>
      <c r="C4889" t="s">
        <v>6</v>
      </c>
      <c r="D4889" t="s">
        <v>859</v>
      </c>
      <c r="E4889" t="s">
        <v>864</v>
      </c>
      <c r="F4889">
        <v>8.8739018546454872E-4</v>
      </c>
      <c r="G4889">
        <v>20.5</v>
      </c>
      <c r="H4889">
        <v>1.819149880202325E-2</v>
      </c>
      <c r="I4889">
        <v>69.5</v>
      </c>
      <c r="J4889">
        <v>6.1673617889786134E-2</v>
      </c>
      <c r="K4889">
        <v>47.04</v>
      </c>
      <c r="L4889">
        <v>4.1742834324252374E-2</v>
      </c>
      <c r="M4889" s="41">
        <v>-5.6728575378656387E-2</v>
      </c>
      <c r="N4889" s="41">
        <v>-5.0340381026405525E-5</v>
      </c>
    </row>
    <row r="4890" spans="1:14" x14ac:dyDescent="0.25">
      <c r="A4890">
        <v>7820120</v>
      </c>
      <c r="B4890" t="s">
        <v>28</v>
      </c>
      <c r="C4890" t="s">
        <v>6</v>
      </c>
      <c r="D4890" t="s">
        <v>859</v>
      </c>
      <c r="E4890" t="s">
        <v>1800</v>
      </c>
      <c r="F4890">
        <v>1.419824296743278E-3</v>
      </c>
      <c r="G4890">
        <v>31.9</v>
      </c>
      <c r="H4890">
        <v>4.5292395066110568E-2</v>
      </c>
      <c r="I4890">
        <v>74.7</v>
      </c>
      <c r="J4890">
        <v>0.10606087496672287</v>
      </c>
      <c r="K4890">
        <v>60.515000000000001</v>
      </c>
      <c r="L4890">
        <v>8.5920667317419472E-2</v>
      </c>
      <c r="M4890" s="41">
        <v>-7.9287746921181679E-3</v>
      </c>
      <c r="N4890" s="41">
        <v>-1.1257466951272578E-5</v>
      </c>
    </row>
    <row r="4891" spans="1:14" x14ac:dyDescent="0.25">
      <c r="A4891">
        <v>7820120</v>
      </c>
      <c r="B4891" t="s">
        <v>28</v>
      </c>
      <c r="C4891" t="s">
        <v>6</v>
      </c>
      <c r="D4891" t="s">
        <v>859</v>
      </c>
      <c r="E4891" t="s">
        <v>865</v>
      </c>
      <c r="F4891">
        <v>8.8739018546454872E-4</v>
      </c>
      <c r="G4891">
        <v>16</v>
      </c>
      <c r="H4891">
        <v>1.419824296743278E-2</v>
      </c>
      <c r="I4891">
        <v>68.900000000000006</v>
      </c>
      <c r="J4891">
        <v>6.1141183778507413E-2</v>
      </c>
      <c r="K4891">
        <v>46.085000000000008</v>
      </c>
      <c r="L4891">
        <v>4.0895376697133737E-2</v>
      </c>
      <c r="M4891" s="41">
        <v>-4.6557403402402997E-4</v>
      </c>
      <c r="N4891" s="41">
        <v>-4.1314582840006205E-7</v>
      </c>
    </row>
    <row r="4892" spans="1:14" x14ac:dyDescent="0.25">
      <c r="A4892">
        <v>7820120</v>
      </c>
      <c r="B4892" t="s">
        <v>28</v>
      </c>
      <c r="C4892" t="s">
        <v>6</v>
      </c>
      <c r="D4892" t="s">
        <v>673</v>
      </c>
      <c r="E4892" t="s">
        <v>866</v>
      </c>
      <c r="F4892">
        <v>8.8739018546454872E-4</v>
      </c>
      <c r="G4892">
        <v>43.9</v>
      </c>
      <c r="H4892">
        <v>3.8956429141893685E-2</v>
      </c>
      <c r="I4892">
        <v>75.599999999999994</v>
      </c>
      <c r="J4892">
        <v>6.7086698021119884E-2</v>
      </c>
      <c r="K4892">
        <v>62.274999999999991</v>
      </c>
      <c r="L4892">
        <v>5.5262223799804763E-2</v>
      </c>
      <c r="M4892" s="41">
        <v>-1.5952220186591148E-2</v>
      </c>
      <c r="N4892" s="41">
        <v>-1.4155843629950438E-5</v>
      </c>
    </row>
    <row r="4893" spans="1:14" x14ac:dyDescent="0.25">
      <c r="A4893">
        <v>7820120</v>
      </c>
      <c r="B4893" t="s">
        <v>28</v>
      </c>
      <c r="C4893" t="s">
        <v>6</v>
      </c>
      <c r="D4893" t="s">
        <v>673</v>
      </c>
      <c r="E4893" t="s">
        <v>867</v>
      </c>
      <c r="F4893">
        <v>1.5973023338361877E-3</v>
      </c>
      <c r="G4893">
        <v>53.6</v>
      </c>
      <c r="H4893">
        <v>8.5615405093619659E-2</v>
      </c>
      <c r="I4893">
        <v>83.1</v>
      </c>
      <c r="J4893">
        <v>0.13273582394178718</v>
      </c>
      <c r="K4893">
        <v>66.7</v>
      </c>
      <c r="L4893">
        <v>0.10654006566687373</v>
      </c>
      <c r="M4893" s="41">
        <v>2.2279830649495125E-2</v>
      </c>
      <c r="N4893" s="41">
        <v>3.5587625493913592E-5</v>
      </c>
    </row>
    <row r="4894" spans="1:14" x14ac:dyDescent="0.25">
      <c r="A4894">
        <v>7820120</v>
      </c>
      <c r="B4894" t="s">
        <v>28</v>
      </c>
      <c r="C4894" t="s">
        <v>6</v>
      </c>
      <c r="D4894" t="s">
        <v>673</v>
      </c>
      <c r="E4894" t="s">
        <v>993</v>
      </c>
      <c r="F4894">
        <v>1.5973023338361877E-3</v>
      </c>
      <c r="G4894">
        <v>49.5</v>
      </c>
      <c r="H4894">
        <v>7.90664655248913E-2</v>
      </c>
      <c r="I4894">
        <v>93.2</v>
      </c>
      <c r="J4894">
        <v>0.14886857751353269</v>
      </c>
      <c r="K4894">
        <v>75.245000000000005</v>
      </c>
      <c r="L4894">
        <v>0.12018901410950396</v>
      </c>
      <c r="M4894" s="41">
        <v>0.10270021110773087</v>
      </c>
      <c r="N4894" s="41">
        <v>1.6404328688784768E-4</v>
      </c>
    </row>
    <row r="4895" spans="1:14" x14ac:dyDescent="0.25">
      <c r="A4895">
        <v>7820120</v>
      </c>
      <c r="B4895" t="s">
        <v>28</v>
      </c>
      <c r="C4895" t="s">
        <v>6</v>
      </c>
      <c r="D4895" t="s">
        <v>673</v>
      </c>
      <c r="E4895" t="s">
        <v>868</v>
      </c>
      <c r="F4895">
        <v>1.1536072411039134E-3</v>
      </c>
      <c r="G4895">
        <v>64.900000000000006</v>
      </c>
      <c r="H4895">
        <v>7.486910994764398E-2</v>
      </c>
      <c r="I4895">
        <v>96.9</v>
      </c>
      <c r="J4895">
        <v>0.11178454166296921</v>
      </c>
      <c r="K4895">
        <v>78.14</v>
      </c>
      <c r="L4895">
        <v>9.0142869819859792E-2</v>
      </c>
      <c r="M4895" s="41">
        <v>0.11752209067344666</v>
      </c>
      <c r="N4895" s="41">
        <v>1.3557433479055873E-4</v>
      </c>
    </row>
    <row r="4896" spans="1:14" x14ac:dyDescent="0.25">
      <c r="A4896">
        <v>7820120</v>
      </c>
      <c r="B4896" t="s">
        <v>28</v>
      </c>
      <c r="C4896" t="s">
        <v>6</v>
      </c>
      <c r="D4896" t="s">
        <v>869</v>
      </c>
      <c r="E4896" t="s">
        <v>600</v>
      </c>
      <c r="F4896">
        <v>8.8739018546454877E-5</v>
      </c>
      <c r="G4896">
        <v>54</v>
      </c>
      <c r="H4896">
        <v>4.791907001508563E-3</v>
      </c>
      <c r="I4896">
        <v>97.4</v>
      </c>
      <c r="J4896">
        <v>8.643180406424705E-3</v>
      </c>
      <c r="K4896">
        <v>81.53</v>
      </c>
      <c r="L4896">
        <v>7.2348921820924667E-3</v>
      </c>
      <c r="M4896" s="41">
        <v>0.14466565847396851</v>
      </c>
      <c r="N4896" s="41">
        <v>1.2837488550356599E-5</v>
      </c>
    </row>
    <row r="4897" spans="1:14" x14ac:dyDescent="0.25">
      <c r="A4897">
        <v>7820120</v>
      </c>
      <c r="B4897" t="s">
        <v>28</v>
      </c>
      <c r="C4897" t="s">
        <v>6</v>
      </c>
      <c r="D4897" t="s">
        <v>869</v>
      </c>
      <c r="E4897" t="s">
        <v>870</v>
      </c>
      <c r="F4897">
        <v>4.4369509273227436E-4</v>
      </c>
      <c r="G4897">
        <v>54.3</v>
      </c>
      <c r="H4897">
        <v>2.4092643535362498E-2</v>
      </c>
      <c r="I4897">
        <v>73.599999999999994</v>
      </c>
      <c r="J4897">
        <v>3.2655958825095394E-2</v>
      </c>
      <c r="K4897">
        <v>67.114999999999995</v>
      </c>
      <c r="L4897">
        <v>2.9778596148726591E-2</v>
      </c>
      <c r="M4897" s="41">
        <v>-7.0006169378757477E-2</v>
      </c>
      <c r="N4897" s="41">
        <v>-3.1061393814339103E-5</v>
      </c>
    </row>
    <row r="4898" spans="1:14" x14ac:dyDescent="0.25">
      <c r="A4898">
        <v>7820120</v>
      </c>
      <c r="B4898" t="s">
        <v>28</v>
      </c>
      <c r="C4898" t="s">
        <v>6</v>
      </c>
      <c r="D4898" t="s">
        <v>869</v>
      </c>
      <c r="E4898" t="s">
        <v>2015</v>
      </c>
      <c r="F4898">
        <v>8.8739018546454877E-5</v>
      </c>
      <c r="G4898">
        <v>54</v>
      </c>
      <c r="H4898">
        <v>4.791907001508563E-3</v>
      </c>
      <c r="I4898">
        <v>72.3</v>
      </c>
      <c r="J4898">
        <v>6.4158310409086873E-3</v>
      </c>
      <c r="K4898">
        <v>61.54</v>
      </c>
      <c r="L4898">
        <v>5.4609992013488328E-3</v>
      </c>
      <c r="M4898" s="41">
        <v>-8.5310347378253937E-2</v>
      </c>
      <c r="N4898" s="41">
        <v>-7.5703564982033844E-6</v>
      </c>
    </row>
    <row r="4899" spans="1:14" x14ac:dyDescent="0.25">
      <c r="A4899">
        <v>7820120</v>
      </c>
      <c r="B4899" t="s">
        <v>28</v>
      </c>
      <c r="C4899" t="s">
        <v>6</v>
      </c>
      <c r="D4899" t="s">
        <v>871</v>
      </c>
      <c r="E4899" t="s">
        <v>1801</v>
      </c>
      <c r="F4899">
        <v>3.5495607418581951E-4</v>
      </c>
      <c r="G4899">
        <v>63.7</v>
      </c>
      <c r="H4899">
        <v>2.2610701925636703E-2</v>
      </c>
      <c r="I4899">
        <v>82.9</v>
      </c>
      <c r="J4899">
        <v>2.942585855000444E-2</v>
      </c>
      <c r="K4899">
        <v>76.92</v>
      </c>
      <c r="L4899">
        <v>2.7303221226373239E-2</v>
      </c>
      <c r="M4899" s="41">
        <v>-5.627962201833725E-2</v>
      </c>
      <c r="N4899" s="41">
        <v>-1.9976793688290796E-5</v>
      </c>
    </row>
    <row r="4900" spans="1:14" x14ac:dyDescent="0.25">
      <c r="A4900">
        <v>7820120</v>
      </c>
      <c r="B4900" t="s">
        <v>28</v>
      </c>
      <c r="C4900" t="s">
        <v>6</v>
      </c>
      <c r="D4900" t="s">
        <v>871</v>
      </c>
      <c r="E4900" t="s">
        <v>872</v>
      </c>
      <c r="F4900">
        <v>3.5495607418581951E-4</v>
      </c>
      <c r="G4900">
        <v>23</v>
      </c>
      <c r="H4900">
        <v>8.1639897062738484E-3</v>
      </c>
      <c r="I4900">
        <v>71.3</v>
      </c>
      <c r="J4900">
        <v>2.5308368089448929E-2</v>
      </c>
      <c r="K4900">
        <v>57.309999999999995</v>
      </c>
      <c r="L4900">
        <v>2.0342532611589314E-2</v>
      </c>
      <c r="M4900" s="41">
        <v>-7.4916832149028778E-2</v>
      </c>
      <c r="N4900" s="41">
        <v>-2.6592184630057247E-5</v>
      </c>
    </row>
    <row r="4901" spans="1:14" x14ac:dyDescent="0.25">
      <c r="A4901">
        <v>7820120</v>
      </c>
      <c r="B4901" t="s">
        <v>28</v>
      </c>
      <c r="C4901" t="s">
        <v>6</v>
      </c>
      <c r="D4901" t="s">
        <v>871</v>
      </c>
      <c r="E4901" t="s">
        <v>873</v>
      </c>
      <c r="F4901">
        <v>1.7747803709290975E-4</v>
      </c>
      <c r="G4901">
        <v>43.7</v>
      </c>
      <c r="H4901">
        <v>7.7557902209601567E-3</v>
      </c>
      <c r="I4901">
        <v>85.4</v>
      </c>
      <c r="J4901">
        <v>1.5156624367734494E-2</v>
      </c>
      <c r="K4901">
        <v>71.81</v>
      </c>
      <c r="L4901">
        <v>1.274469784364185E-2</v>
      </c>
      <c r="M4901" s="41">
        <v>-9.0278610587120056E-2</v>
      </c>
      <c r="N4901" s="41">
        <v>-1.602247059847725E-5</v>
      </c>
    </row>
    <row r="4902" spans="1:14" x14ac:dyDescent="0.25">
      <c r="A4902">
        <v>7820120</v>
      </c>
      <c r="B4902" t="s">
        <v>28</v>
      </c>
      <c r="C4902" t="s">
        <v>6</v>
      </c>
      <c r="D4902" t="s">
        <v>871</v>
      </c>
      <c r="E4902" t="s">
        <v>874</v>
      </c>
      <c r="F4902">
        <v>3.5495607418581951E-4</v>
      </c>
      <c r="G4902">
        <v>48.1</v>
      </c>
      <c r="H4902">
        <v>1.7073387168337919E-2</v>
      </c>
      <c r="I4902">
        <v>74.7</v>
      </c>
      <c r="J4902">
        <v>2.6515218741680717E-2</v>
      </c>
      <c r="K4902">
        <v>64.91</v>
      </c>
      <c r="L4902">
        <v>2.3040198775401543E-2</v>
      </c>
      <c r="M4902" s="41">
        <v>-3.9893202483654022E-2</v>
      </c>
      <c r="N4902" s="41">
        <v>-1.4160334540297816E-5</v>
      </c>
    </row>
    <row r="4903" spans="1:14" x14ac:dyDescent="0.25">
      <c r="A4903">
        <v>7820120</v>
      </c>
      <c r="B4903" t="s">
        <v>28</v>
      </c>
      <c r="C4903" t="s">
        <v>6</v>
      </c>
      <c r="D4903" t="s">
        <v>871</v>
      </c>
      <c r="E4903" t="s">
        <v>1802</v>
      </c>
      <c r="F4903">
        <v>1.7747803709290975E-4</v>
      </c>
      <c r="G4903">
        <v>40.200000000000003</v>
      </c>
      <c r="H4903">
        <v>7.134617091134973E-3</v>
      </c>
      <c r="I4903">
        <v>78.099999999999994</v>
      </c>
      <c r="J4903">
        <v>1.3861034696956251E-2</v>
      </c>
      <c r="K4903">
        <v>63.83</v>
      </c>
      <c r="L4903">
        <v>1.132842310764043E-2</v>
      </c>
      <c r="M4903" s="41">
        <v>-7.5846627354621887E-2</v>
      </c>
      <c r="N4903" s="41">
        <v>-1.3461110543015687E-5</v>
      </c>
    </row>
    <row r="4904" spans="1:14" x14ac:dyDescent="0.25">
      <c r="A4904">
        <v>7820120</v>
      </c>
      <c r="B4904" t="s">
        <v>28</v>
      </c>
      <c r="C4904" t="s">
        <v>6</v>
      </c>
      <c r="D4904" t="s">
        <v>871</v>
      </c>
      <c r="E4904" t="s">
        <v>875</v>
      </c>
      <c r="F4904">
        <v>3.5495607418581951E-4</v>
      </c>
      <c r="G4904">
        <v>24.5</v>
      </c>
      <c r="H4904">
        <v>8.6964238175525777E-3</v>
      </c>
      <c r="I4904">
        <v>73</v>
      </c>
      <c r="J4904">
        <v>2.5911793415564825E-2</v>
      </c>
      <c r="K4904">
        <v>52.825000000000003</v>
      </c>
      <c r="L4904">
        <v>1.8750554618865916E-2</v>
      </c>
      <c r="M4904" s="41">
        <v>-2.2769620642066002E-2</v>
      </c>
      <c r="N4904" s="41">
        <v>-8.082215153808147E-6</v>
      </c>
    </row>
    <row r="4905" spans="1:14" x14ac:dyDescent="0.25">
      <c r="A4905">
        <v>7820120</v>
      </c>
      <c r="B4905" t="s">
        <v>28</v>
      </c>
      <c r="C4905" t="s">
        <v>6</v>
      </c>
      <c r="D4905" t="s">
        <v>871</v>
      </c>
      <c r="E4905" t="s">
        <v>876</v>
      </c>
      <c r="F4905">
        <v>4.4369509273227436E-4</v>
      </c>
      <c r="G4905">
        <v>23.8</v>
      </c>
      <c r="H4905">
        <v>1.0559943207028129E-2</v>
      </c>
      <c r="I4905">
        <v>60.8</v>
      </c>
      <c r="J4905">
        <v>2.697666163812228E-2</v>
      </c>
      <c r="K4905">
        <v>49.015000000000001</v>
      </c>
      <c r="L4905">
        <v>2.174771497027243E-2</v>
      </c>
      <c r="M4905" s="41">
        <v>-9.9437236785888672E-2</v>
      </c>
      <c r="N4905" s="41">
        <v>-4.4119813996755995E-5</v>
      </c>
    </row>
    <row r="4906" spans="1:14" x14ac:dyDescent="0.25">
      <c r="A4906">
        <v>7820120</v>
      </c>
      <c r="B4906" t="s">
        <v>28</v>
      </c>
      <c r="C4906" t="s">
        <v>6</v>
      </c>
      <c r="D4906" t="s">
        <v>871</v>
      </c>
      <c r="E4906" t="s">
        <v>877</v>
      </c>
      <c r="F4906">
        <v>8.8739018546454872E-4</v>
      </c>
      <c r="G4906">
        <v>22.7</v>
      </c>
      <c r="H4906">
        <v>2.0143757210045254E-2</v>
      </c>
      <c r="I4906">
        <v>74.8</v>
      </c>
      <c r="J4906">
        <v>6.6376785872748242E-2</v>
      </c>
      <c r="K4906">
        <v>60.289999999999992</v>
      </c>
      <c r="L4906">
        <v>5.3500754281657632E-2</v>
      </c>
      <c r="M4906" s="41">
        <v>-8.9496724307537079E-2</v>
      </c>
      <c r="N4906" s="41">
        <v>-7.9418514781734917E-5</v>
      </c>
    </row>
    <row r="4907" spans="1:14" x14ac:dyDescent="0.25">
      <c r="A4907">
        <v>7820120</v>
      </c>
      <c r="B4907" t="s">
        <v>28</v>
      </c>
      <c r="C4907" t="s">
        <v>6</v>
      </c>
      <c r="D4907" t="s">
        <v>871</v>
      </c>
      <c r="E4907" t="s">
        <v>878</v>
      </c>
      <c r="F4907">
        <v>3.5495607418581951E-4</v>
      </c>
      <c r="G4907">
        <v>48.8</v>
      </c>
      <c r="H4907">
        <v>1.7321856420267991E-2</v>
      </c>
      <c r="I4907">
        <v>83.2</v>
      </c>
      <c r="J4907">
        <v>2.9532345372260183E-2</v>
      </c>
      <c r="K4907">
        <v>74.3</v>
      </c>
      <c r="L4907">
        <v>2.6373236312006387E-2</v>
      </c>
      <c r="M4907" s="41">
        <v>3.3566910773515701E-2</v>
      </c>
      <c r="N4907" s="41">
        <v>1.1914778870712824E-5</v>
      </c>
    </row>
    <row r="4908" spans="1:14" x14ac:dyDescent="0.25">
      <c r="A4908">
        <v>7820120</v>
      </c>
      <c r="B4908" t="s">
        <v>28</v>
      </c>
      <c r="C4908" t="s">
        <v>6</v>
      </c>
      <c r="D4908" t="s">
        <v>871</v>
      </c>
      <c r="E4908" t="s">
        <v>1327</v>
      </c>
      <c r="F4908">
        <v>3.5495607418581951E-4</v>
      </c>
      <c r="G4908">
        <v>34.9</v>
      </c>
      <c r="H4908">
        <v>1.2387966989085101E-2</v>
      </c>
      <c r="I4908">
        <v>82.1</v>
      </c>
      <c r="J4908">
        <v>2.9141893690655781E-2</v>
      </c>
      <c r="K4908">
        <v>63.445</v>
      </c>
      <c r="L4908">
        <v>2.2520188126719319E-2</v>
      </c>
      <c r="M4908" s="41">
        <v>-5.7468991726636887E-2</v>
      </c>
      <c r="N4908" s="41">
        <v>-2.0398967690704369E-5</v>
      </c>
    </row>
    <row r="4909" spans="1:14" x14ac:dyDescent="0.25">
      <c r="A4909">
        <v>7820120</v>
      </c>
      <c r="B4909" t="s">
        <v>28</v>
      </c>
      <c r="C4909" t="s">
        <v>6</v>
      </c>
      <c r="D4909" t="s">
        <v>871</v>
      </c>
      <c r="E4909" t="s">
        <v>879</v>
      </c>
      <c r="F4909">
        <v>2.3959535007542815E-3</v>
      </c>
      <c r="G4909">
        <v>31.7</v>
      </c>
      <c r="H4909">
        <v>7.5951725973910728E-2</v>
      </c>
      <c r="I4909">
        <v>73.599999999999994</v>
      </c>
      <c r="J4909">
        <v>0.1763421776555151</v>
      </c>
      <c r="K4909">
        <v>62.179999999999993</v>
      </c>
      <c r="L4909">
        <v>0.14898038867690119</v>
      </c>
      <c r="M4909" s="41">
        <v>-5.3676377981901169E-2</v>
      </c>
      <c r="N4909" s="41">
        <v>-1.2860610573354615E-4</v>
      </c>
    </row>
    <row r="4910" spans="1:14" x14ac:dyDescent="0.25">
      <c r="A4910">
        <v>7820120</v>
      </c>
      <c r="B4910" t="s">
        <v>28</v>
      </c>
      <c r="C4910" t="s">
        <v>6</v>
      </c>
      <c r="D4910" t="s">
        <v>871</v>
      </c>
      <c r="E4910" t="s">
        <v>880</v>
      </c>
      <c r="F4910">
        <v>1.6860413523826427E-3</v>
      </c>
      <c r="G4910">
        <v>36.4</v>
      </c>
      <c r="H4910">
        <v>6.1371905226728189E-2</v>
      </c>
      <c r="I4910">
        <v>67.099999999999994</v>
      </c>
      <c r="J4910">
        <v>0.11313337474487531</v>
      </c>
      <c r="K4910">
        <v>53.24499999999999</v>
      </c>
      <c r="L4910">
        <v>8.9773271807613797E-2</v>
      </c>
      <c r="M4910" s="41">
        <v>-0.13821956515312195</v>
      </c>
      <c r="N4910" s="41">
        <v>-2.3304390255651051E-4</v>
      </c>
    </row>
    <row r="4911" spans="1:14" x14ac:dyDescent="0.25">
      <c r="A4911">
        <v>7820120</v>
      </c>
      <c r="B4911" t="s">
        <v>28</v>
      </c>
      <c r="C4911" t="s">
        <v>6</v>
      </c>
      <c r="D4911" t="s">
        <v>976</v>
      </c>
      <c r="E4911" t="s">
        <v>1656</v>
      </c>
      <c r="F4911">
        <v>8.8739018546454877E-5</v>
      </c>
      <c r="G4911">
        <v>81.8</v>
      </c>
      <c r="H4911">
        <v>7.2588517171000089E-3</v>
      </c>
      <c r="I4911">
        <v>89.6</v>
      </c>
      <c r="J4911">
        <v>7.9510160617623574E-3</v>
      </c>
      <c r="K4911">
        <v>84.13</v>
      </c>
      <c r="L4911">
        <v>7.4656136303132481E-3</v>
      </c>
      <c r="M4911" s="41">
        <v>3.7686478346586227E-2</v>
      </c>
      <c r="N4911" s="41">
        <v>3.3442611009482854E-6</v>
      </c>
    </row>
    <row r="4912" spans="1:14" x14ac:dyDescent="0.25">
      <c r="A4912">
        <v>7820120</v>
      </c>
      <c r="B4912" t="s">
        <v>28</v>
      </c>
      <c r="C4912" t="s">
        <v>6</v>
      </c>
      <c r="D4912" t="s">
        <v>1332</v>
      </c>
      <c r="E4912" t="s">
        <v>1804</v>
      </c>
      <c r="F4912">
        <v>8.8739018546454872E-4</v>
      </c>
      <c r="G4912">
        <v>65.099999999999994</v>
      </c>
      <c r="H4912">
        <v>5.776910107374212E-2</v>
      </c>
      <c r="I4912">
        <v>84.2</v>
      </c>
      <c r="J4912">
        <v>7.4718253616115005E-2</v>
      </c>
      <c r="K4912">
        <v>75.144999999999996</v>
      </c>
      <c r="L4912">
        <v>6.6682935486733513E-2</v>
      </c>
      <c r="M4912" s="41">
        <v>2.7655767276883125E-2</v>
      </c>
      <c r="N4912" s="41">
        <v>2.4541456452997715E-5</v>
      </c>
    </row>
    <row r="4913" spans="1:14" x14ac:dyDescent="0.25">
      <c r="A4913">
        <v>7820120</v>
      </c>
      <c r="B4913" t="s">
        <v>28</v>
      </c>
      <c r="C4913" t="s">
        <v>6</v>
      </c>
      <c r="D4913" t="s">
        <v>1658</v>
      </c>
      <c r="E4913" t="s">
        <v>1659</v>
      </c>
      <c r="F4913">
        <v>8.8739018546454877E-5</v>
      </c>
      <c r="G4913">
        <v>48.1</v>
      </c>
      <c r="H4913">
        <v>4.2683467920844797E-3</v>
      </c>
      <c r="I4913">
        <v>69.099999999999994</v>
      </c>
      <c r="J4913">
        <v>6.1318661815600315E-3</v>
      </c>
      <c r="K4913">
        <v>60.284999999999997</v>
      </c>
      <c r="L4913">
        <v>5.3496317330730316E-3</v>
      </c>
      <c r="M4913" s="41">
        <v>-0.13432836532592773</v>
      </c>
      <c r="N4913" s="41">
        <v>-1.1920167301972468E-5</v>
      </c>
    </row>
    <row r="4914" spans="1:14" x14ac:dyDescent="0.25">
      <c r="A4914">
        <v>7820120</v>
      </c>
      <c r="B4914" t="s">
        <v>28</v>
      </c>
      <c r="C4914" t="s">
        <v>6</v>
      </c>
      <c r="D4914" t="s">
        <v>1660</v>
      </c>
      <c r="E4914" t="s">
        <v>1805</v>
      </c>
      <c r="F4914">
        <v>2.6621705563936461E-4</v>
      </c>
      <c r="G4914">
        <v>53.4</v>
      </c>
      <c r="H4914">
        <v>1.421599077114207E-2</v>
      </c>
      <c r="I4914">
        <v>60.6</v>
      </c>
      <c r="J4914">
        <v>1.6132753571745494E-2</v>
      </c>
      <c r="K4914">
        <v>59.805000000000007</v>
      </c>
      <c r="L4914">
        <v>1.5921111012512201E-2</v>
      </c>
      <c r="M4914" s="41">
        <v>-0.2301696240901947</v>
      </c>
      <c r="N4914" s="41">
        <v>-6.1275079622910992E-5</v>
      </c>
    </row>
    <row r="4915" spans="1:14" x14ac:dyDescent="0.25">
      <c r="A4915">
        <v>7820120</v>
      </c>
      <c r="B4915" t="s">
        <v>28</v>
      </c>
      <c r="C4915" t="s">
        <v>6</v>
      </c>
      <c r="D4915" t="s">
        <v>620</v>
      </c>
      <c r="E4915" t="s">
        <v>636</v>
      </c>
      <c r="F4915">
        <v>1.2423462596503683E-3</v>
      </c>
      <c r="G4915">
        <v>47.6</v>
      </c>
      <c r="H4915">
        <v>5.9135681959357533E-2</v>
      </c>
      <c r="I4915">
        <v>90.6</v>
      </c>
      <c r="J4915">
        <v>0.11255657112432337</v>
      </c>
      <c r="K4915">
        <v>74.61</v>
      </c>
      <c r="L4915">
        <v>9.2691454432513976E-2</v>
      </c>
      <c r="M4915" s="41">
        <v>0.12203960865736008</v>
      </c>
      <c r="N4915" s="41">
        <v>1.5161545134466601E-4</v>
      </c>
    </row>
    <row r="4916" spans="1:14" x14ac:dyDescent="0.25">
      <c r="A4916">
        <v>7820120</v>
      </c>
      <c r="B4916" t="s">
        <v>28</v>
      </c>
      <c r="C4916" t="s">
        <v>6</v>
      </c>
      <c r="D4916" t="s">
        <v>620</v>
      </c>
      <c r="E4916" t="s">
        <v>637</v>
      </c>
      <c r="F4916">
        <v>6.2117312982518417E-4</v>
      </c>
      <c r="G4916">
        <v>30.7</v>
      </c>
      <c r="H4916">
        <v>1.9070015085633153E-2</v>
      </c>
      <c r="I4916">
        <v>74.7</v>
      </c>
      <c r="J4916">
        <v>4.640163279794126E-2</v>
      </c>
      <c r="K4916">
        <v>64.11999999999999</v>
      </c>
      <c r="L4916">
        <v>3.9829621084390802E-2</v>
      </c>
      <c r="M4916" s="41">
        <v>-8.0494165420532227E-2</v>
      </c>
      <c r="N4916" s="41">
        <v>-5.0000812666938113E-5</v>
      </c>
    </row>
    <row r="4917" spans="1:14" x14ac:dyDescent="0.25">
      <c r="A4917">
        <v>7820120</v>
      </c>
      <c r="B4917" t="s">
        <v>28</v>
      </c>
      <c r="C4917" t="s">
        <v>6</v>
      </c>
      <c r="D4917" t="s">
        <v>620</v>
      </c>
      <c r="E4917" t="s">
        <v>1806</v>
      </c>
      <c r="F4917">
        <v>5.3243411127872921E-4</v>
      </c>
      <c r="G4917">
        <v>34.6</v>
      </c>
      <c r="H4917">
        <v>1.842222025024403E-2</v>
      </c>
      <c r="I4917">
        <v>75.5</v>
      </c>
      <c r="J4917">
        <v>4.0198775401544054E-2</v>
      </c>
      <c r="K4917">
        <v>63.53</v>
      </c>
      <c r="L4917">
        <v>3.3825539089537671E-2</v>
      </c>
      <c r="M4917" s="41">
        <v>-7.4437879025936127E-2</v>
      </c>
      <c r="N4917" s="41">
        <v>-3.9633265964647859E-5</v>
      </c>
    </row>
    <row r="4918" spans="1:14" x14ac:dyDescent="0.25">
      <c r="A4918">
        <v>7820120</v>
      </c>
      <c r="B4918" t="s">
        <v>28</v>
      </c>
      <c r="C4918" t="s">
        <v>6</v>
      </c>
      <c r="D4918" t="s">
        <v>620</v>
      </c>
      <c r="E4918" t="s">
        <v>638</v>
      </c>
      <c r="F4918">
        <v>6.2117312982518417E-4</v>
      </c>
      <c r="G4918">
        <v>50.3</v>
      </c>
      <c r="H4918">
        <v>3.124500843020676E-2</v>
      </c>
      <c r="I4918">
        <v>90.5</v>
      </c>
      <c r="J4918">
        <v>5.6216168249179167E-2</v>
      </c>
      <c r="K4918">
        <v>75.089999999999989</v>
      </c>
      <c r="L4918">
        <v>4.6643890318573071E-2</v>
      </c>
      <c r="M4918" s="41">
        <v>9.4685114920139313E-2</v>
      </c>
      <c r="N4918" s="41">
        <v>5.881584918280018E-5</v>
      </c>
    </row>
    <row r="4919" spans="1:14" x14ac:dyDescent="0.25">
      <c r="A4919">
        <v>7820120</v>
      </c>
      <c r="B4919" t="s">
        <v>28</v>
      </c>
      <c r="C4919" t="s">
        <v>6</v>
      </c>
      <c r="D4919" t="s">
        <v>881</v>
      </c>
      <c r="E4919" t="s">
        <v>882</v>
      </c>
      <c r="F4919">
        <v>8.8739018546454872E-4</v>
      </c>
      <c r="G4919">
        <v>59.4</v>
      </c>
      <c r="H4919">
        <v>5.271097701659419E-2</v>
      </c>
      <c r="I4919">
        <v>84.4</v>
      </c>
      <c r="J4919">
        <v>7.4895731653207911E-2</v>
      </c>
      <c r="K4919">
        <v>71.094999999999999</v>
      </c>
      <c r="L4919">
        <v>6.3089005235602097E-2</v>
      </c>
      <c r="M4919" s="41">
        <v>8.0169655382633209E-2</v>
      </c>
      <c r="N4919" s="41">
        <v>7.1141765358623838E-5</v>
      </c>
    </row>
    <row r="4920" spans="1:14" x14ac:dyDescent="0.25">
      <c r="A4920">
        <v>7820120</v>
      </c>
      <c r="B4920" t="s">
        <v>28</v>
      </c>
      <c r="C4920" t="s">
        <v>6</v>
      </c>
      <c r="D4920" t="s">
        <v>1337</v>
      </c>
      <c r="E4920" t="s">
        <v>2077</v>
      </c>
      <c r="F4920">
        <v>1.7747803709290975E-4</v>
      </c>
      <c r="G4920">
        <v>46.2</v>
      </c>
      <c r="H4920">
        <v>8.1994853136924308E-3</v>
      </c>
      <c r="I4920">
        <v>92.5</v>
      </c>
      <c r="J4920">
        <v>1.6416718431094154E-2</v>
      </c>
      <c r="K4920">
        <v>67.015000000000001</v>
      </c>
      <c r="L4920">
        <v>1.1893690655781348E-2</v>
      </c>
      <c r="M4920" s="41">
        <v>0.11435046792030334</v>
      </c>
      <c r="N4920" s="41">
        <v>2.0294696587151184E-5</v>
      </c>
    </row>
    <row r="4921" spans="1:14" x14ac:dyDescent="0.25">
      <c r="A4921">
        <v>7820120</v>
      </c>
      <c r="B4921" t="s">
        <v>28</v>
      </c>
      <c r="C4921" t="s">
        <v>6</v>
      </c>
      <c r="D4921" t="s">
        <v>883</v>
      </c>
      <c r="E4921" t="s">
        <v>884</v>
      </c>
      <c r="F4921">
        <v>7.0991214837163902E-4</v>
      </c>
      <c r="G4921">
        <v>32.5</v>
      </c>
      <c r="H4921">
        <v>2.3072144822078269E-2</v>
      </c>
      <c r="I4921">
        <v>82.5</v>
      </c>
      <c r="J4921">
        <v>5.8567752240660222E-2</v>
      </c>
      <c r="K4921">
        <v>65.334999999999994</v>
      </c>
      <c r="L4921">
        <v>4.638211021386103E-2</v>
      </c>
      <c r="M4921" s="41">
        <v>0.18680842220783234</v>
      </c>
      <c r="N4921" s="41">
        <v>1.3261756834347845E-4</v>
      </c>
    </row>
    <row r="4922" spans="1:14" x14ac:dyDescent="0.25">
      <c r="A4922">
        <v>7820120</v>
      </c>
      <c r="B4922" t="s">
        <v>28</v>
      </c>
      <c r="C4922" t="s">
        <v>6</v>
      </c>
      <c r="D4922" t="s">
        <v>883</v>
      </c>
      <c r="E4922" t="s">
        <v>885</v>
      </c>
      <c r="F4922">
        <v>4.4369509273227436E-4</v>
      </c>
      <c r="G4922">
        <v>34.9</v>
      </c>
      <c r="H4922">
        <v>1.5484958736356375E-2</v>
      </c>
      <c r="I4922">
        <v>78.900000000000006</v>
      </c>
      <c r="J4922">
        <v>3.5007542816576448E-2</v>
      </c>
      <c r="K4922">
        <v>65.245000000000005</v>
      </c>
      <c r="L4922">
        <v>2.8948886325317242E-2</v>
      </c>
      <c r="M4922" s="41">
        <v>0.10053442418575287</v>
      </c>
      <c r="N4922" s="41">
        <v>4.4606630661883427E-5</v>
      </c>
    </row>
    <row r="4923" spans="1:14" x14ac:dyDescent="0.25">
      <c r="A4923">
        <v>7820120</v>
      </c>
      <c r="B4923" t="s">
        <v>28</v>
      </c>
      <c r="C4923" t="s">
        <v>6</v>
      </c>
      <c r="D4923" t="s">
        <v>886</v>
      </c>
      <c r="E4923" t="s">
        <v>887</v>
      </c>
      <c r="F4923">
        <v>1.7747803709290975E-4</v>
      </c>
      <c r="G4923">
        <v>31.5</v>
      </c>
      <c r="H4923">
        <v>5.590558168426657E-3</v>
      </c>
      <c r="I4923">
        <v>93.1</v>
      </c>
      <c r="J4923">
        <v>1.6523205253349896E-2</v>
      </c>
      <c r="K4923">
        <v>70.88</v>
      </c>
      <c r="L4923">
        <v>1.2579643269145442E-2</v>
      </c>
      <c r="M4923" s="41">
        <v>-6.2505699694156647E-2</v>
      </c>
      <c r="N4923" s="41">
        <v>-1.1093388888837811E-5</v>
      </c>
    </row>
    <row r="4924" spans="1:14" x14ac:dyDescent="0.25">
      <c r="A4924">
        <v>7820120</v>
      </c>
      <c r="B4924" t="s">
        <v>28</v>
      </c>
      <c r="C4924" t="s">
        <v>6</v>
      </c>
      <c r="D4924" t="s">
        <v>888</v>
      </c>
      <c r="E4924" t="s">
        <v>889</v>
      </c>
      <c r="F4924">
        <v>5.3243411127872921E-4</v>
      </c>
      <c r="G4924">
        <v>55.7</v>
      </c>
      <c r="H4924">
        <v>2.965657999822522E-2</v>
      </c>
      <c r="I4924">
        <v>87.8</v>
      </c>
      <c r="J4924">
        <v>4.6747714970272421E-2</v>
      </c>
      <c r="K4924">
        <v>74</v>
      </c>
      <c r="L4924">
        <v>3.9400124234625959E-2</v>
      </c>
      <c r="M4924" s="41">
        <v>7.4552260339260101E-2</v>
      </c>
      <c r="N4924" s="41">
        <v>3.9694166477554401E-5</v>
      </c>
    </row>
    <row r="4925" spans="1:14" x14ac:dyDescent="0.25">
      <c r="A4925">
        <v>7820120</v>
      </c>
      <c r="B4925" t="s">
        <v>28</v>
      </c>
      <c r="C4925" t="s">
        <v>6</v>
      </c>
      <c r="D4925" t="s">
        <v>888</v>
      </c>
      <c r="E4925" t="s">
        <v>890</v>
      </c>
      <c r="F4925">
        <v>3.5495607418581951E-4</v>
      </c>
      <c r="G4925">
        <v>51.6</v>
      </c>
      <c r="H4925">
        <v>1.8315733427988288E-2</v>
      </c>
      <c r="I4925">
        <v>79.7</v>
      </c>
      <c r="J4925">
        <v>2.8289999112609817E-2</v>
      </c>
      <c r="K4925">
        <v>63.010000000000005</v>
      </c>
      <c r="L4925">
        <v>2.2365782234448489E-2</v>
      </c>
      <c r="M4925" s="41">
        <v>-2.0734190940856934E-2</v>
      </c>
      <c r="N4925" s="41">
        <v>-7.3597270177857604E-6</v>
      </c>
    </row>
    <row r="4926" spans="1:14" x14ac:dyDescent="0.25">
      <c r="A4926">
        <v>7820120</v>
      </c>
      <c r="B4926" t="s">
        <v>28</v>
      </c>
      <c r="C4926" t="s">
        <v>6</v>
      </c>
      <c r="D4926" t="s">
        <v>1341</v>
      </c>
      <c r="E4926" t="s">
        <v>1807</v>
      </c>
      <c r="F4926">
        <v>2.6621705563936461E-4</v>
      </c>
      <c r="G4926">
        <v>50.5</v>
      </c>
      <c r="H4926">
        <v>1.3443961309787913E-2</v>
      </c>
      <c r="I4926">
        <v>95.3</v>
      </c>
      <c r="J4926">
        <v>2.5370485402431447E-2</v>
      </c>
      <c r="K4926">
        <v>79.564999999999998</v>
      </c>
      <c r="L4926">
        <v>2.1181560031946045E-2</v>
      </c>
      <c r="M4926" s="41">
        <v>0.13352206349372864</v>
      </c>
      <c r="N4926" s="41">
        <v>3.5545850606192733E-5</v>
      </c>
    </row>
    <row r="4927" spans="1:14" x14ac:dyDescent="0.25">
      <c r="A4927">
        <v>7820120</v>
      </c>
      <c r="B4927" t="s">
        <v>28</v>
      </c>
      <c r="C4927" t="s">
        <v>6</v>
      </c>
      <c r="D4927" t="s">
        <v>1668</v>
      </c>
      <c r="E4927" t="s">
        <v>1808</v>
      </c>
      <c r="F4927">
        <v>5.3243411127872921E-4</v>
      </c>
      <c r="G4927">
        <v>56.7</v>
      </c>
      <c r="H4927">
        <v>3.0189014109503948E-2</v>
      </c>
      <c r="I4927">
        <v>95.1</v>
      </c>
      <c r="J4927">
        <v>5.0634483982607142E-2</v>
      </c>
      <c r="K4927">
        <v>76.765000000000001</v>
      </c>
      <c r="L4927">
        <v>4.0872304552311646E-2</v>
      </c>
      <c r="M4927" s="41">
        <v>0.16109809279441833</v>
      </c>
      <c r="N4927" s="41">
        <v>8.5774119865694379E-5</v>
      </c>
    </row>
    <row r="4928" spans="1:14" x14ac:dyDescent="0.25">
      <c r="A4928">
        <v>7820120</v>
      </c>
      <c r="B4928" t="s">
        <v>28</v>
      </c>
      <c r="C4928" t="s">
        <v>6</v>
      </c>
      <c r="D4928" t="s">
        <v>1343</v>
      </c>
      <c r="E4928" t="s">
        <v>1809</v>
      </c>
      <c r="F4928">
        <v>3.5495607418581951E-4</v>
      </c>
      <c r="G4928">
        <v>37.9</v>
      </c>
      <c r="H4928">
        <v>1.3452835211642559E-2</v>
      </c>
      <c r="I4928">
        <v>76.099999999999994</v>
      </c>
      <c r="J4928">
        <v>2.7012157245540864E-2</v>
      </c>
      <c r="K4928">
        <v>66.819999999999993</v>
      </c>
      <c r="L4928">
        <v>2.3718164877096458E-2</v>
      </c>
      <c r="M4928" s="41">
        <v>4.6619077329523861E-4</v>
      </c>
      <c r="N4928" s="41">
        <v>1.6547724671052929E-7</v>
      </c>
    </row>
    <row r="4929" spans="1:14" x14ac:dyDescent="0.25">
      <c r="A4929">
        <v>7820120</v>
      </c>
      <c r="B4929" t="s">
        <v>28</v>
      </c>
      <c r="C4929" t="s">
        <v>6</v>
      </c>
      <c r="D4929" t="s">
        <v>1672</v>
      </c>
      <c r="E4929" t="s">
        <v>1810</v>
      </c>
      <c r="F4929">
        <v>7.1000000000000002E-4</v>
      </c>
      <c r="G4929">
        <v>49.1</v>
      </c>
      <c r="H4929">
        <v>3.4861000000000003E-2</v>
      </c>
      <c r="I4929">
        <v>76.7</v>
      </c>
      <c r="J4929">
        <v>5.4457000000000005E-2</v>
      </c>
      <c r="K4929">
        <v>60.900000000000006</v>
      </c>
      <c r="L4929">
        <v>4.3239000000000007E-2</v>
      </c>
      <c r="M4929" s="41">
        <v>-2.1659934893250465E-2</v>
      </c>
      <c r="N4929" s="41">
        <v>-1.537855377420783E-5</v>
      </c>
    </row>
    <row r="4930" spans="1:14" x14ac:dyDescent="0.25">
      <c r="A4930">
        <v>7820120</v>
      </c>
      <c r="B4930" t="s">
        <v>28</v>
      </c>
      <c r="C4930" t="s">
        <v>6</v>
      </c>
      <c r="D4930" t="s">
        <v>893</v>
      </c>
      <c r="E4930" t="s">
        <v>894</v>
      </c>
      <c r="F4930">
        <v>3.5495607418581951E-4</v>
      </c>
      <c r="G4930">
        <v>56.5</v>
      </c>
      <c r="H4930">
        <v>2.0055018191498804E-2</v>
      </c>
      <c r="I4930">
        <v>81.5</v>
      </c>
      <c r="J4930">
        <v>2.892892004614429E-2</v>
      </c>
      <c r="K4930">
        <v>75.894999999999996</v>
      </c>
      <c r="L4930">
        <v>2.6939391250332772E-2</v>
      </c>
      <c r="M4930" s="41">
        <v>6.5078370273113251E-2</v>
      </c>
      <c r="N4930" s="41">
        <v>2.3099962826555419E-5</v>
      </c>
    </row>
    <row r="4931" spans="1:14" x14ac:dyDescent="0.25">
      <c r="A4931">
        <v>7820120</v>
      </c>
      <c r="B4931" t="s">
        <v>28</v>
      </c>
      <c r="C4931" t="s">
        <v>6</v>
      </c>
      <c r="D4931" t="s">
        <v>893</v>
      </c>
      <c r="E4931" t="s">
        <v>895</v>
      </c>
      <c r="F4931">
        <v>2.6621705563936461E-4</v>
      </c>
      <c r="G4931">
        <v>45.1</v>
      </c>
      <c r="H4931">
        <v>1.2006389209335343E-2</v>
      </c>
      <c r="I4931">
        <v>71.7</v>
      </c>
      <c r="J4931">
        <v>1.9087762889342445E-2</v>
      </c>
      <c r="K4931">
        <v>60.195</v>
      </c>
      <c r="L4931">
        <v>1.6024935664211551E-2</v>
      </c>
      <c r="M4931" s="41">
        <v>-2.7662266045808792E-2</v>
      </c>
      <c r="N4931" s="41">
        <v>-7.3641670190279856E-6</v>
      </c>
    </row>
    <row r="4932" spans="1:14" x14ac:dyDescent="0.25">
      <c r="A4932">
        <v>7820120</v>
      </c>
      <c r="B4932" t="s">
        <v>28</v>
      </c>
      <c r="C4932" t="s">
        <v>6</v>
      </c>
      <c r="D4932" t="s">
        <v>896</v>
      </c>
      <c r="E4932" t="s">
        <v>897</v>
      </c>
      <c r="F4932">
        <v>6.2117312982518417E-4</v>
      </c>
      <c r="G4932">
        <v>49.3</v>
      </c>
      <c r="H4932">
        <v>3.0623835300381579E-2</v>
      </c>
      <c r="I4932">
        <v>64.5</v>
      </c>
      <c r="J4932">
        <v>4.0065666873724377E-2</v>
      </c>
      <c r="K4932">
        <v>65.474999999999994</v>
      </c>
      <c r="L4932">
        <v>4.0671310675303933E-2</v>
      </c>
      <c r="M4932" s="41">
        <v>-9.4190485775470734E-2</v>
      </c>
      <c r="N4932" s="41">
        <v>-5.8508598848903642E-5</v>
      </c>
    </row>
    <row r="4933" spans="1:14" x14ac:dyDescent="0.25">
      <c r="A4933">
        <v>7820120</v>
      </c>
      <c r="B4933" t="s">
        <v>28</v>
      </c>
      <c r="C4933" t="s">
        <v>6</v>
      </c>
      <c r="D4933" t="s">
        <v>1811</v>
      </c>
      <c r="E4933" t="s">
        <v>1812</v>
      </c>
      <c r="F4933">
        <v>4.4369509273227436E-4</v>
      </c>
      <c r="G4933">
        <v>79.900000000000006</v>
      </c>
      <c r="H4933">
        <v>3.5451237909308722E-2</v>
      </c>
      <c r="I4933">
        <v>99.6</v>
      </c>
      <c r="J4933">
        <v>4.4192031236134521E-2</v>
      </c>
      <c r="K4933">
        <v>91.45</v>
      </c>
      <c r="L4933">
        <v>4.0575916230366493E-2</v>
      </c>
      <c r="M4933" s="41">
        <v>0.15059567987918854</v>
      </c>
      <c r="N4933" s="41">
        <v>6.6818564149076463E-5</v>
      </c>
    </row>
    <row r="4934" spans="1:14" x14ac:dyDescent="0.25">
      <c r="A4934">
        <v>7820120</v>
      </c>
      <c r="B4934" t="s">
        <v>28</v>
      </c>
      <c r="C4934" t="s">
        <v>6</v>
      </c>
      <c r="D4934" t="s">
        <v>1351</v>
      </c>
      <c r="E4934" t="s">
        <v>1676</v>
      </c>
      <c r="F4934">
        <v>2.6621705563936461E-4</v>
      </c>
      <c r="G4934">
        <v>51</v>
      </c>
      <c r="H4934">
        <v>1.3577069837607595E-2</v>
      </c>
      <c r="I4934">
        <v>84.4</v>
      </c>
      <c r="J4934">
        <v>2.2468719495962373E-2</v>
      </c>
      <c r="K4934">
        <v>75.86</v>
      </c>
      <c r="L4934">
        <v>2.0195225840802199E-2</v>
      </c>
      <c r="M4934" s="41">
        <v>0.10045868158340454</v>
      </c>
      <c r="N4934" s="41">
        <v>2.674381442454642E-5</v>
      </c>
    </row>
    <row r="4935" spans="1:14" x14ac:dyDescent="0.25">
      <c r="A4935">
        <v>7820120</v>
      </c>
      <c r="B4935" t="s">
        <v>28</v>
      </c>
      <c r="C4935" t="s">
        <v>6</v>
      </c>
      <c r="D4935" t="s">
        <v>898</v>
      </c>
      <c r="E4935" t="s">
        <v>1813</v>
      </c>
      <c r="F4935">
        <v>5.3243411127872921E-4</v>
      </c>
      <c r="G4935">
        <v>45.8</v>
      </c>
      <c r="H4935">
        <v>2.4385482296565796E-2</v>
      </c>
      <c r="I4935">
        <v>82</v>
      </c>
      <c r="J4935">
        <v>4.3659597124855794E-2</v>
      </c>
      <c r="K4935">
        <v>72.004999999999995</v>
      </c>
      <c r="L4935">
        <v>3.8337918182624893E-2</v>
      </c>
      <c r="M4935" s="41">
        <v>4.0714133530855179E-2</v>
      </c>
      <c r="N4935" s="41">
        <v>2.1677593502984388E-5</v>
      </c>
    </row>
    <row r="4936" spans="1:14" x14ac:dyDescent="0.25">
      <c r="A4936">
        <v>7820120</v>
      </c>
      <c r="B4936" t="s">
        <v>28</v>
      </c>
      <c r="C4936" t="s">
        <v>6</v>
      </c>
      <c r="D4936" t="s">
        <v>898</v>
      </c>
      <c r="E4936" t="s">
        <v>899</v>
      </c>
      <c r="F4936">
        <v>4.4369509273227436E-4</v>
      </c>
      <c r="G4936">
        <v>48.4</v>
      </c>
      <c r="H4936">
        <v>2.147484248824208E-2</v>
      </c>
      <c r="I4936">
        <v>75.8</v>
      </c>
      <c r="J4936">
        <v>3.3632088029106395E-2</v>
      </c>
      <c r="K4936">
        <v>68.634999999999991</v>
      </c>
      <c r="L4936">
        <v>3.0453012689679648E-2</v>
      </c>
      <c r="M4936" s="41">
        <v>-8.6332419887185097E-3</v>
      </c>
      <c r="N4936" s="41">
        <v>-3.8305271047646235E-6</v>
      </c>
    </row>
    <row r="4937" spans="1:14" x14ac:dyDescent="0.25">
      <c r="A4937">
        <v>7820120</v>
      </c>
      <c r="B4937" t="s">
        <v>28</v>
      </c>
      <c r="C4937" t="s">
        <v>6</v>
      </c>
      <c r="D4937" t="s">
        <v>898</v>
      </c>
      <c r="E4937" t="s">
        <v>1814</v>
      </c>
      <c r="F4937">
        <v>2.6621705563936461E-4</v>
      </c>
      <c r="G4937">
        <v>62.5</v>
      </c>
      <c r="H4937">
        <v>1.6638565977460287E-2</v>
      </c>
      <c r="I4937">
        <v>85.8</v>
      </c>
      <c r="J4937">
        <v>2.2841423373857483E-2</v>
      </c>
      <c r="K4937">
        <v>76.835000000000008</v>
      </c>
      <c r="L4937">
        <v>2.045478747005058E-2</v>
      </c>
      <c r="M4937" s="41">
        <v>0.11259988695383072</v>
      </c>
      <c r="N4937" s="41">
        <v>2.9976010370174116E-5</v>
      </c>
    </row>
    <row r="4938" spans="1:14" x14ac:dyDescent="0.25">
      <c r="A4938">
        <v>7820120</v>
      </c>
      <c r="B4938" t="s">
        <v>28</v>
      </c>
      <c r="C4938" t="s">
        <v>6</v>
      </c>
      <c r="D4938" t="s">
        <v>900</v>
      </c>
      <c r="E4938" t="s">
        <v>901</v>
      </c>
      <c r="F4938">
        <v>3.5495607418581951E-4</v>
      </c>
      <c r="G4938">
        <v>38.1</v>
      </c>
      <c r="H4938">
        <v>1.3523826426479724E-2</v>
      </c>
      <c r="I4938">
        <v>70.3</v>
      </c>
      <c r="J4938">
        <v>2.4953412015263111E-2</v>
      </c>
      <c r="K4938">
        <v>67.094999999999999</v>
      </c>
      <c r="L4938">
        <v>2.3815777797497561E-2</v>
      </c>
      <c r="M4938" s="41">
        <v>-6.1801861971616745E-2</v>
      </c>
      <c r="N4938" s="41">
        <v>-2.193694630281897E-5</v>
      </c>
    </row>
    <row r="4939" spans="1:14" x14ac:dyDescent="0.25">
      <c r="A4939">
        <v>7820120</v>
      </c>
      <c r="B4939" t="s">
        <v>28</v>
      </c>
      <c r="C4939" t="s">
        <v>6</v>
      </c>
      <c r="D4939" t="s">
        <v>109</v>
      </c>
      <c r="E4939" t="s">
        <v>149</v>
      </c>
      <c r="F4939">
        <v>3.5495607418581951E-4</v>
      </c>
      <c r="G4939">
        <v>31.1</v>
      </c>
      <c r="H4939">
        <v>1.1039133907178988E-2</v>
      </c>
      <c r="I4939">
        <v>69.599999999999994</v>
      </c>
      <c r="J4939">
        <v>2.4704942763333036E-2</v>
      </c>
      <c r="K4939">
        <v>59.42</v>
      </c>
      <c r="L4939">
        <v>2.1091489928121397E-2</v>
      </c>
      <c r="M4939" s="41">
        <v>-0.11642170697450638</v>
      </c>
      <c r="N4939" s="41">
        <v>-4.1324592057682624E-5</v>
      </c>
    </row>
    <row r="4940" spans="1:14" x14ac:dyDescent="0.25">
      <c r="A4940">
        <v>7820120</v>
      </c>
      <c r="B4940" t="s">
        <v>28</v>
      </c>
      <c r="C4940" t="s">
        <v>6</v>
      </c>
      <c r="D4940" t="s">
        <v>1358</v>
      </c>
      <c r="E4940" t="s">
        <v>1815</v>
      </c>
      <c r="F4940">
        <v>1.7747803709290975E-4</v>
      </c>
      <c r="G4940">
        <v>66.099999999999994</v>
      </c>
      <c r="H4940">
        <v>1.1731298251841334E-2</v>
      </c>
      <c r="I4940">
        <v>80</v>
      </c>
      <c r="J4940">
        <v>1.419824296743278E-2</v>
      </c>
      <c r="K4940">
        <v>70.960000000000008</v>
      </c>
      <c r="L4940">
        <v>1.2593841512112878E-2</v>
      </c>
      <c r="M4940" s="41">
        <v>-5.1730949431657791E-2</v>
      </c>
      <c r="N4940" s="41">
        <v>-9.1811073620832001E-6</v>
      </c>
    </row>
    <row r="4941" spans="1:14" x14ac:dyDescent="0.25">
      <c r="A4941">
        <v>7820120</v>
      </c>
      <c r="B4941" t="s">
        <v>28</v>
      </c>
      <c r="C4941" t="s">
        <v>6</v>
      </c>
      <c r="D4941" t="s">
        <v>111</v>
      </c>
      <c r="E4941" t="s">
        <v>902</v>
      </c>
      <c r="F4941">
        <v>1.2423462596503683E-3</v>
      </c>
      <c r="G4941">
        <v>48</v>
      </c>
      <c r="H4941">
        <v>5.9632620463217684E-2</v>
      </c>
      <c r="I4941">
        <v>70.599999999999994</v>
      </c>
      <c r="J4941">
        <v>8.7709645931315999E-2</v>
      </c>
      <c r="K4941">
        <v>61.164999999999999</v>
      </c>
      <c r="L4941">
        <v>7.5988108971514784E-2</v>
      </c>
      <c r="M4941" s="41">
        <v>-9.9615104496479034E-2</v>
      </c>
      <c r="N4941" s="41">
        <v>-1.2375645247588132E-4</v>
      </c>
    </row>
    <row r="4942" spans="1:14" x14ac:dyDescent="0.25">
      <c r="A4942">
        <v>7820120</v>
      </c>
      <c r="B4942" t="s">
        <v>28</v>
      </c>
      <c r="C4942" t="s">
        <v>6</v>
      </c>
      <c r="D4942" t="s">
        <v>903</v>
      </c>
      <c r="E4942" t="s">
        <v>904</v>
      </c>
      <c r="F4942">
        <v>1.1536072411039134E-3</v>
      </c>
      <c r="G4942">
        <v>35.200000000000003</v>
      </c>
      <c r="H4942">
        <v>4.0606974886857751E-2</v>
      </c>
      <c r="I4942">
        <v>77.7</v>
      </c>
      <c r="J4942">
        <v>8.9635282633774072E-2</v>
      </c>
      <c r="K4942">
        <v>66.954999999999998</v>
      </c>
      <c r="L4942">
        <v>7.7239772828112521E-2</v>
      </c>
      <c r="M4942" s="41">
        <v>6.6597841214388609E-4</v>
      </c>
      <c r="N4942" s="41">
        <v>7.6827751866807341E-7</v>
      </c>
    </row>
    <row r="4943" spans="1:14" x14ac:dyDescent="0.25">
      <c r="A4943">
        <v>7820120</v>
      </c>
      <c r="B4943" t="s">
        <v>28</v>
      </c>
      <c r="C4943" t="s">
        <v>6</v>
      </c>
      <c r="D4943" t="s">
        <v>903</v>
      </c>
      <c r="E4943" t="s">
        <v>905</v>
      </c>
      <c r="F4943">
        <v>7.0991214837163902E-4</v>
      </c>
      <c r="G4943">
        <v>53.4</v>
      </c>
      <c r="H4943">
        <v>3.7909308723045522E-2</v>
      </c>
      <c r="I4943">
        <v>86.8</v>
      </c>
      <c r="J4943">
        <v>6.1620374478658264E-2</v>
      </c>
      <c r="K4943">
        <v>76.264999999999986</v>
      </c>
      <c r="L4943">
        <v>5.4141449995563043E-2</v>
      </c>
      <c r="M4943" s="41">
        <v>5.3058527410030365E-2</v>
      </c>
      <c r="N4943" s="41">
        <v>3.7666893183090154E-5</v>
      </c>
    </row>
    <row r="4944" spans="1:14" x14ac:dyDescent="0.25">
      <c r="A4944">
        <v>7820120</v>
      </c>
      <c r="B4944" t="s">
        <v>28</v>
      </c>
      <c r="C4944" t="s">
        <v>6</v>
      </c>
      <c r="D4944" t="s">
        <v>1366</v>
      </c>
      <c r="E4944" t="s">
        <v>1816</v>
      </c>
      <c r="F4944">
        <v>1.7747803709290975E-4</v>
      </c>
      <c r="G4944">
        <v>47.4</v>
      </c>
      <c r="H4944">
        <v>8.4124589582039219E-3</v>
      </c>
      <c r="I4944">
        <v>83.4</v>
      </c>
      <c r="J4944">
        <v>1.4801668293548675E-2</v>
      </c>
      <c r="K4944">
        <v>66.61</v>
      </c>
      <c r="L4944">
        <v>1.1821812050758719E-2</v>
      </c>
      <c r="M4944" s="41">
        <v>-2.1982546895742416E-2</v>
      </c>
      <c r="N4944" s="41">
        <v>-3.9014192733592008E-6</v>
      </c>
    </row>
    <row r="4945" spans="1:14" x14ac:dyDescent="0.25">
      <c r="A4945">
        <v>7820120</v>
      </c>
      <c r="B4945" t="s">
        <v>28</v>
      </c>
      <c r="C4945" t="s">
        <v>6</v>
      </c>
      <c r="D4945" t="s">
        <v>906</v>
      </c>
      <c r="E4945" t="s">
        <v>907</v>
      </c>
      <c r="F4945">
        <v>8.8739018546454877E-5</v>
      </c>
      <c r="G4945">
        <v>59.7</v>
      </c>
      <c r="H4945">
        <v>5.2977194072233568E-3</v>
      </c>
      <c r="I4945">
        <v>76.900000000000006</v>
      </c>
      <c r="J4945">
        <v>6.8240305262223808E-3</v>
      </c>
      <c r="K4945">
        <v>70.545000000000002</v>
      </c>
      <c r="L4945">
        <v>6.2600940633596594E-3</v>
      </c>
      <c r="M4945" s="41">
        <v>-6.8098999559879303E-2</v>
      </c>
      <c r="N4945" s="41">
        <v>-6.0430383849391519E-6</v>
      </c>
    </row>
    <row r="4946" spans="1:14" x14ac:dyDescent="0.25">
      <c r="A4946">
        <v>7820120</v>
      </c>
      <c r="B4946" t="s">
        <v>28</v>
      </c>
      <c r="C4946" t="s">
        <v>6</v>
      </c>
      <c r="D4946" t="s">
        <v>906</v>
      </c>
      <c r="E4946" t="s">
        <v>908</v>
      </c>
      <c r="F4946">
        <v>1.7747803709290975E-4</v>
      </c>
      <c r="G4946">
        <v>49.6</v>
      </c>
      <c r="H4946">
        <v>8.8029106398083232E-3</v>
      </c>
      <c r="I4946">
        <v>83.3</v>
      </c>
      <c r="J4946">
        <v>1.4783920489839382E-2</v>
      </c>
      <c r="K4946">
        <v>68.664999999999992</v>
      </c>
      <c r="L4946">
        <v>1.2186529416984646E-2</v>
      </c>
      <c r="M4946" s="41">
        <v>3.2346092164516449E-2</v>
      </c>
      <c r="N4946" s="41">
        <v>5.740720944984728E-6</v>
      </c>
    </row>
    <row r="4947" spans="1:14" x14ac:dyDescent="0.25">
      <c r="A4947">
        <v>7820120</v>
      </c>
      <c r="B4947" t="s">
        <v>28</v>
      </c>
      <c r="C4947" t="s">
        <v>6</v>
      </c>
      <c r="D4947" t="s">
        <v>906</v>
      </c>
      <c r="E4947" t="s">
        <v>1817</v>
      </c>
      <c r="F4947">
        <v>3.5495607418581951E-4</v>
      </c>
      <c r="G4947">
        <v>47.3</v>
      </c>
      <c r="H4947">
        <v>1.6789422308989263E-2</v>
      </c>
      <c r="I4947">
        <v>75.5</v>
      </c>
      <c r="J4947">
        <v>2.6799183601029373E-2</v>
      </c>
      <c r="K4947">
        <v>62.734999999999999</v>
      </c>
      <c r="L4947">
        <v>2.2268169314047386E-2</v>
      </c>
      <c r="M4947" s="41">
        <v>-3.7064138799905777E-2</v>
      </c>
      <c r="N4947" s="41">
        <v>-1.3156141201492866E-5</v>
      </c>
    </row>
    <row r="4948" spans="1:14" x14ac:dyDescent="0.25">
      <c r="A4948">
        <v>7820120</v>
      </c>
      <c r="B4948" t="s">
        <v>28</v>
      </c>
      <c r="C4948" t="s">
        <v>6</v>
      </c>
      <c r="D4948" t="s">
        <v>906</v>
      </c>
      <c r="E4948" t="s">
        <v>1818</v>
      </c>
      <c r="F4948">
        <v>1.7747803709290975E-4</v>
      </c>
      <c r="G4948">
        <v>65.2</v>
      </c>
      <c r="H4948">
        <v>1.1571568018457717E-2</v>
      </c>
      <c r="I4948">
        <v>97.2</v>
      </c>
      <c r="J4948">
        <v>1.7250865205430829E-2</v>
      </c>
      <c r="K4948">
        <v>86</v>
      </c>
      <c r="L4948">
        <v>1.5263111189990238E-2</v>
      </c>
      <c r="M4948" s="41">
        <v>-4.2398232966661453E-2</v>
      </c>
      <c r="N4948" s="41">
        <v>-7.5247551631309704E-6</v>
      </c>
    </row>
    <row r="4949" spans="1:14" x14ac:dyDescent="0.25">
      <c r="A4949">
        <v>7820120</v>
      </c>
      <c r="B4949" t="s">
        <v>28</v>
      </c>
      <c r="C4949" t="s">
        <v>6</v>
      </c>
      <c r="D4949" t="s">
        <v>489</v>
      </c>
      <c r="E4949" t="s">
        <v>1819</v>
      </c>
      <c r="F4949">
        <v>1.7747803709290974E-3</v>
      </c>
      <c r="G4949">
        <v>51.3</v>
      </c>
      <c r="H4949">
        <v>9.1046233028662688E-2</v>
      </c>
      <c r="I4949">
        <v>74.900000000000006</v>
      </c>
      <c r="J4949">
        <v>0.13293104978258941</v>
      </c>
      <c r="K4949">
        <v>68.625</v>
      </c>
      <c r="L4949">
        <v>0.12179430295500931</v>
      </c>
      <c r="M4949" s="41">
        <v>-5.2883889526128769E-2</v>
      </c>
      <c r="N4949" s="41">
        <v>-9.3857289069356227E-5</v>
      </c>
    </row>
    <row r="4950" spans="1:14" x14ac:dyDescent="0.25">
      <c r="A4950">
        <v>7820120</v>
      </c>
      <c r="B4950" t="s">
        <v>28</v>
      </c>
      <c r="C4950" t="s">
        <v>6</v>
      </c>
      <c r="D4950" t="s">
        <v>489</v>
      </c>
      <c r="E4950" t="s">
        <v>909</v>
      </c>
      <c r="F4950">
        <v>1.5973023338361877E-3</v>
      </c>
      <c r="G4950">
        <v>71.3</v>
      </c>
      <c r="H4950">
        <v>0.11388765640252019</v>
      </c>
      <c r="I4950">
        <v>80.599999999999994</v>
      </c>
      <c r="J4950">
        <v>0.12874256810719673</v>
      </c>
      <c r="K4950">
        <v>78.054999999999993</v>
      </c>
      <c r="L4950">
        <v>0.12467743366758362</v>
      </c>
      <c r="M4950" s="41">
        <v>-1.080996822565794E-2</v>
      </c>
      <c r="N4950" s="41">
        <v>-1.7266787475538462E-5</v>
      </c>
    </row>
    <row r="4951" spans="1:14" x14ac:dyDescent="0.25">
      <c r="A4951">
        <v>7820120</v>
      </c>
      <c r="B4951" t="s">
        <v>28</v>
      </c>
      <c r="C4951" t="s">
        <v>6</v>
      </c>
      <c r="D4951" t="s">
        <v>489</v>
      </c>
      <c r="E4951" t="s">
        <v>910</v>
      </c>
      <c r="F4951">
        <v>9.7612920401100368E-4</v>
      </c>
      <c r="G4951">
        <v>71.5</v>
      </c>
      <c r="H4951">
        <v>6.9793238086786766E-2</v>
      </c>
      <c r="I4951">
        <v>84.4</v>
      </c>
      <c r="J4951">
        <v>8.238530481852871E-2</v>
      </c>
      <c r="K4951">
        <v>80.544999999999987</v>
      </c>
      <c r="L4951">
        <v>7.8622326737066275E-2</v>
      </c>
      <c r="M4951" s="41">
        <v>4.2429644614458084E-2</v>
      </c>
      <c r="N4951" s="41">
        <v>4.141681522398074E-5</v>
      </c>
    </row>
    <row r="4952" spans="1:14" x14ac:dyDescent="0.25">
      <c r="A4952">
        <v>7820120</v>
      </c>
      <c r="B4952" t="s">
        <v>28</v>
      </c>
      <c r="C4952" t="s">
        <v>6</v>
      </c>
      <c r="D4952" t="s">
        <v>911</v>
      </c>
      <c r="E4952" t="s">
        <v>912</v>
      </c>
      <c r="F4952">
        <v>6.2117312982518417E-4</v>
      </c>
      <c r="G4952">
        <v>54</v>
      </c>
      <c r="H4952">
        <v>3.3543349010559942E-2</v>
      </c>
      <c r="I4952">
        <v>72.099999999999994</v>
      </c>
      <c r="J4952">
        <v>4.4786582660395778E-2</v>
      </c>
      <c r="K4952">
        <v>70.05</v>
      </c>
      <c r="L4952">
        <v>4.3513177744254151E-2</v>
      </c>
      <c r="M4952" s="41">
        <v>-3.0214188620448112E-2</v>
      </c>
      <c r="N4952" s="41">
        <v>-1.8768242110492218E-5</v>
      </c>
    </row>
    <row r="4953" spans="1:14" x14ac:dyDescent="0.25">
      <c r="A4953">
        <v>7820120</v>
      </c>
      <c r="B4953" t="s">
        <v>28</v>
      </c>
      <c r="C4953" t="s">
        <v>6</v>
      </c>
      <c r="D4953" t="s">
        <v>911</v>
      </c>
      <c r="E4953" t="s">
        <v>1820</v>
      </c>
      <c r="F4953">
        <v>6.2117312982518417E-4</v>
      </c>
      <c r="G4953">
        <v>55.5</v>
      </c>
      <c r="H4953">
        <v>3.447510870529772E-2</v>
      </c>
      <c r="I4953">
        <v>80.2</v>
      </c>
      <c r="J4953">
        <v>4.9818085011979769E-2</v>
      </c>
      <c r="K4953">
        <v>71.64</v>
      </c>
      <c r="L4953">
        <v>4.4500843020676195E-2</v>
      </c>
      <c r="M4953" s="41">
        <v>6.5359584987163544E-2</v>
      </c>
      <c r="N4953" s="41">
        <v>4.0599617970551496E-5</v>
      </c>
    </row>
    <row r="4954" spans="1:14" x14ac:dyDescent="0.25">
      <c r="A4954">
        <v>7820120</v>
      </c>
      <c r="B4954" t="s">
        <v>28</v>
      </c>
      <c r="C4954" t="s">
        <v>6</v>
      </c>
      <c r="D4954" t="s">
        <v>913</v>
      </c>
      <c r="E4954" t="s">
        <v>914</v>
      </c>
      <c r="F4954">
        <v>2.6621705563936461E-4</v>
      </c>
      <c r="G4954">
        <v>44.7</v>
      </c>
      <c r="H4954">
        <v>1.1899902387079598E-2</v>
      </c>
      <c r="I4954">
        <v>80.8</v>
      </c>
      <c r="J4954">
        <v>2.151033809566066E-2</v>
      </c>
      <c r="K4954">
        <v>64.524999999999991</v>
      </c>
      <c r="L4954">
        <v>1.7177655515129998E-2</v>
      </c>
      <c r="M4954" s="41">
        <v>5.9868760406970978E-2</v>
      </c>
      <c r="N4954" s="41">
        <v>1.593808512032238E-5</v>
      </c>
    </row>
    <row r="4955" spans="1:14" x14ac:dyDescent="0.25">
      <c r="A4955">
        <v>7820120</v>
      </c>
      <c r="B4955" t="s">
        <v>28</v>
      </c>
      <c r="C4955" t="s">
        <v>6</v>
      </c>
      <c r="D4955" t="s">
        <v>1383</v>
      </c>
      <c r="E4955" t="s">
        <v>1821</v>
      </c>
      <c r="F4955">
        <v>8.8739018546454877E-5</v>
      </c>
      <c r="G4955">
        <v>34.9</v>
      </c>
      <c r="H4955">
        <v>3.0969917472712751E-3</v>
      </c>
      <c r="I4955">
        <v>73.3</v>
      </c>
      <c r="J4955">
        <v>6.5045700594551425E-3</v>
      </c>
      <c r="K4955">
        <v>55.724999999999994</v>
      </c>
      <c r="L4955">
        <v>4.9449818085011976E-3</v>
      </c>
      <c r="M4955" s="41">
        <v>-0.1050432026386261</v>
      </c>
      <c r="N4955" s="41">
        <v>-9.3214307071280586E-6</v>
      </c>
    </row>
    <row r="4956" spans="1:14" x14ac:dyDescent="0.25">
      <c r="A4956">
        <v>7820120</v>
      </c>
      <c r="B4956" t="s">
        <v>28</v>
      </c>
      <c r="C4956" t="s">
        <v>6</v>
      </c>
      <c r="D4956" t="s">
        <v>915</v>
      </c>
      <c r="E4956" t="s">
        <v>1822</v>
      </c>
      <c r="F4956">
        <v>5.3243411127872921E-4</v>
      </c>
      <c r="G4956">
        <v>61.5</v>
      </c>
      <c r="H4956">
        <v>3.2744697843641847E-2</v>
      </c>
      <c r="I4956">
        <v>79.599999999999994</v>
      </c>
      <c r="J4956">
        <v>4.2381755257786841E-2</v>
      </c>
      <c r="K4956">
        <v>70.194999999999993</v>
      </c>
      <c r="L4956">
        <v>3.7374212441210392E-2</v>
      </c>
      <c r="M4956" s="41">
        <v>2.5389105081558228E-2</v>
      </c>
      <c r="N4956" s="41">
        <v>1.3518025600261723E-5</v>
      </c>
    </row>
    <row r="4957" spans="1:14" x14ac:dyDescent="0.25">
      <c r="A4957">
        <v>7820120</v>
      </c>
      <c r="B4957" t="s">
        <v>28</v>
      </c>
      <c r="C4957" t="s">
        <v>6</v>
      </c>
      <c r="D4957" t="s">
        <v>915</v>
      </c>
      <c r="E4957" t="s">
        <v>916</v>
      </c>
      <c r="F4957">
        <v>7.9865116691809387E-4</v>
      </c>
      <c r="G4957">
        <v>49.7</v>
      </c>
      <c r="H4957">
        <v>3.9692962995829265E-2</v>
      </c>
      <c r="I4957">
        <v>72.3</v>
      </c>
      <c r="J4957">
        <v>5.7742479368178182E-2</v>
      </c>
      <c r="K4957">
        <v>60.249999999999993</v>
      </c>
      <c r="L4957">
        <v>4.8118732806815147E-2</v>
      </c>
      <c r="M4957" s="41">
        <v>-6.3325300812721252E-2</v>
      </c>
      <c r="N4957" s="41">
        <v>-5.0574825389519143E-5</v>
      </c>
    </row>
    <row r="4958" spans="1:14" x14ac:dyDescent="0.25">
      <c r="A4958">
        <v>7820120</v>
      </c>
      <c r="B4958" t="s">
        <v>28</v>
      </c>
      <c r="C4958" t="s">
        <v>6</v>
      </c>
      <c r="D4958" t="s">
        <v>1693</v>
      </c>
      <c r="E4958" t="s">
        <v>2078</v>
      </c>
      <c r="F4958">
        <v>1.7747803709290975E-4</v>
      </c>
      <c r="G4958">
        <v>37.200000000000003</v>
      </c>
      <c r="H4958">
        <v>6.6021829798562437E-3</v>
      </c>
      <c r="I4958">
        <v>59.1</v>
      </c>
      <c r="J4958">
        <v>1.0488951992190966E-2</v>
      </c>
      <c r="K4958">
        <v>47.744999999999997</v>
      </c>
      <c r="L4958">
        <v>8.4736888810009754E-3</v>
      </c>
      <c r="M4958" s="41">
        <v>3.0820703133940697E-2</v>
      </c>
      <c r="N4958" s="41">
        <v>5.469997894035087E-6</v>
      </c>
    </row>
    <row r="4959" spans="1:14" x14ac:dyDescent="0.25">
      <c r="A4959">
        <v>7820120</v>
      </c>
      <c r="B4959" t="s">
        <v>28</v>
      </c>
      <c r="C4959" t="s">
        <v>6</v>
      </c>
      <c r="D4959" t="s">
        <v>1695</v>
      </c>
      <c r="E4959" t="s">
        <v>2079</v>
      </c>
      <c r="F4959">
        <v>8.8739018546454877E-5</v>
      </c>
      <c r="G4959">
        <v>54.9</v>
      </c>
      <c r="H4959">
        <v>4.871772118200373E-3</v>
      </c>
      <c r="I4959">
        <v>87.4</v>
      </c>
      <c r="J4959">
        <v>7.7557902209601567E-3</v>
      </c>
      <c r="K4959">
        <v>70.320000000000007</v>
      </c>
      <c r="L4959">
        <v>6.2401277841867076E-3</v>
      </c>
      <c r="M4959" s="41">
        <v>6.3529238104820251E-2</v>
      </c>
      <c r="N4959" s="41">
        <v>5.6375222384257918E-6</v>
      </c>
    </row>
    <row r="4960" spans="1:14" x14ac:dyDescent="0.25">
      <c r="A4960">
        <v>7820120</v>
      </c>
      <c r="B4960" t="s">
        <v>28</v>
      </c>
      <c r="C4960" t="s">
        <v>6</v>
      </c>
      <c r="D4960" t="s">
        <v>917</v>
      </c>
      <c r="E4960" t="s">
        <v>918</v>
      </c>
      <c r="F4960">
        <v>3.5495607418581951E-4</v>
      </c>
      <c r="G4960">
        <v>64.599999999999994</v>
      </c>
      <c r="H4960">
        <v>2.293016239240394E-2</v>
      </c>
      <c r="I4960">
        <v>71.400000000000006</v>
      </c>
      <c r="J4960">
        <v>2.5343863696867516E-2</v>
      </c>
      <c r="K4960">
        <v>66.795000000000002</v>
      </c>
      <c r="L4960">
        <v>2.3709290975241815E-2</v>
      </c>
      <c r="M4960" s="41">
        <v>-0.12935748696327209</v>
      </c>
      <c r="N4960" s="41">
        <v>-4.5916225739026388E-5</v>
      </c>
    </row>
    <row r="4961" spans="1:14" x14ac:dyDescent="0.25">
      <c r="A4961">
        <v>7820120</v>
      </c>
      <c r="B4961" t="s">
        <v>28</v>
      </c>
      <c r="C4961" t="s">
        <v>6</v>
      </c>
      <c r="D4961" t="s">
        <v>919</v>
      </c>
      <c r="E4961" t="s">
        <v>920</v>
      </c>
      <c r="F4961">
        <v>8.8739018546454877E-5</v>
      </c>
      <c r="G4961">
        <v>49.1</v>
      </c>
      <c r="H4961">
        <v>4.3570858106309349E-3</v>
      </c>
      <c r="I4961">
        <v>72.900000000000006</v>
      </c>
      <c r="J4961">
        <v>6.469074452036561E-3</v>
      </c>
      <c r="K4961">
        <v>67.475000000000009</v>
      </c>
      <c r="L4961">
        <v>5.9876652764220438E-3</v>
      </c>
      <c r="M4961" s="41">
        <v>-3.0166927725076675E-2</v>
      </c>
      <c r="N4961" s="41">
        <v>-2.6769835588851429E-6</v>
      </c>
    </row>
    <row r="4962" spans="1:14" x14ac:dyDescent="0.25">
      <c r="A4962">
        <v>7820120</v>
      </c>
      <c r="B4962" t="s">
        <v>28</v>
      </c>
      <c r="C4962" t="s">
        <v>6</v>
      </c>
      <c r="D4962" t="s">
        <v>919</v>
      </c>
      <c r="E4962" t="s">
        <v>921</v>
      </c>
      <c r="F4962">
        <v>8.8739018546454877E-5</v>
      </c>
      <c r="G4962">
        <v>70</v>
      </c>
      <c r="H4962">
        <v>6.2117312982518415E-3</v>
      </c>
      <c r="I4962">
        <v>93.1</v>
      </c>
      <c r="J4962">
        <v>8.2616026266749479E-3</v>
      </c>
      <c r="K4962">
        <v>78.564999999999998</v>
      </c>
      <c r="L4962">
        <v>6.9717809921022271E-3</v>
      </c>
      <c r="M4962" s="41">
        <v>0.10685142129659653</v>
      </c>
      <c r="N4962" s="41">
        <v>9.4818902561537433E-6</v>
      </c>
    </row>
    <row r="4963" spans="1:14" x14ac:dyDescent="0.25">
      <c r="A4963">
        <v>7820120</v>
      </c>
      <c r="B4963" t="s">
        <v>28</v>
      </c>
      <c r="C4963" t="s">
        <v>6</v>
      </c>
      <c r="D4963" t="s">
        <v>919</v>
      </c>
      <c r="E4963" t="s">
        <v>922</v>
      </c>
      <c r="F4963">
        <v>2.6621705563936461E-4</v>
      </c>
      <c r="G4963">
        <v>64.900000000000006</v>
      </c>
      <c r="H4963">
        <v>1.7277486910994764E-2</v>
      </c>
      <c r="I4963">
        <v>85.4</v>
      </c>
      <c r="J4963">
        <v>2.2734936551601737E-2</v>
      </c>
      <c r="K4963">
        <v>78.665000000000006</v>
      </c>
      <c r="L4963">
        <v>2.0941964681870619E-2</v>
      </c>
      <c r="M4963" s="41">
        <v>5.2159052342176437E-2</v>
      </c>
      <c r="N4963" s="41">
        <v>1.3885629339473716E-5</v>
      </c>
    </row>
    <row r="4964" spans="1:14" x14ac:dyDescent="0.25">
      <c r="A4964">
        <v>7820120</v>
      </c>
      <c r="B4964" t="s">
        <v>28</v>
      </c>
      <c r="C4964" t="s">
        <v>6</v>
      </c>
      <c r="D4964" t="s">
        <v>919</v>
      </c>
      <c r="E4964" t="s">
        <v>923</v>
      </c>
      <c r="F4964">
        <v>4.4369509273227436E-4</v>
      </c>
      <c r="G4964">
        <v>69.099999999999994</v>
      </c>
      <c r="H4964">
        <v>3.0659330907800156E-2</v>
      </c>
      <c r="I4964">
        <v>91.6</v>
      </c>
      <c r="J4964">
        <v>4.0642470494276328E-2</v>
      </c>
      <c r="K4964">
        <v>84.49</v>
      </c>
      <c r="L4964">
        <v>3.7487798384949859E-2</v>
      </c>
      <c r="M4964" s="41">
        <v>0.19745443761348724</v>
      </c>
      <c r="N4964" s="41">
        <v>8.7609565007315302E-5</v>
      </c>
    </row>
    <row r="4965" spans="1:14" x14ac:dyDescent="0.25">
      <c r="A4965">
        <v>7820120</v>
      </c>
      <c r="B4965" t="s">
        <v>28</v>
      </c>
      <c r="C4965" t="s">
        <v>6</v>
      </c>
      <c r="D4965" t="s">
        <v>919</v>
      </c>
      <c r="E4965" t="s">
        <v>684</v>
      </c>
      <c r="F4965">
        <v>3.5495607418581951E-4</v>
      </c>
      <c r="G4965">
        <v>72.2</v>
      </c>
      <c r="H4965">
        <v>2.5627828556216169E-2</v>
      </c>
      <c r="I4965">
        <v>99.4</v>
      </c>
      <c r="J4965">
        <v>3.5282633774070461E-2</v>
      </c>
      <c r="K4965">
        <v>84.450000000000017</v>
      </c>
      <c r="L4965">
        <v>2.9976040464992464E-2</v>
      </c>
      <c r="M4965" s="41">
        <v>-2.0495394244790077E-2</v>
      </c>
      <c r="N4965" s="41">
        <v>-7.2749646800213245E-6</v>
      </c>
    </row>
    <row r="4966" spans="1:14" x14ac:dyDescent="0.25">
      <c r="A4966">
        <v>7820120</v>
      </c>
      <c r="B4966" t="s">
        <v>28</v>
      </c>
      <c r="C4966" t="s">
        <v>6</v>
      </c>
      <c r="D4966" t="s">
        <v>1701</v>
      </c>
      <c r="E4966" t="s">
        <v>1823</v>
      </c>
      <c r="F4966">
        <v>1.7747803709290975E-4</v>
      </c>
      <c r="G4966">
        <v>64.2</v>
      </c>
      <c r="H4966">
        <v>1.1394089981364807E-2</v>
      </c>
      <c r="I4966">
        <v>90.1</v>
      </c>
      <c r="J4966">
        <v>1.5990771142071168E-2</v>
      </c>
      <c r="K4966">
        <v>69.985000000000014</v>
      </c>
      <c r="L4966">
        <v>1.2420800425947292E-2</v>
      </c>
      <c r="M4966" s="41">
        <v>6.0958128422498703E-2</v>
      </c>
      <c r="N4966" s="41">
        <v>1.0818728977282581E-5</v>
      </c>
    </row>
    <row r="4967" spans="1:14" x14ac:dyDescent="0.25">
      <c r="A4967">
        <v>7820120</v>
      </c>
      <c r="B4967" t="s">
        <v>28</v>
      </c>
      <c r="C4967" t="s">
        <v>6</v>
      </c>
      <c r="D4967" t="s">
        <v>1703</v>
      </c>
      <c r="E4967" t="s">
        <v>1824</v>
      </c>
      <c r="F4967">
        <v>4.4369509273227436E-4</v>
      </c>
      <c r="G4967">
        <v>53.2</v>
      </c>
      <c r="H4967">
        <v>2.3604578933356997E-2</v>
      </c>
      <c r="I4967">
        <v>91.7</v>
      </c>
      <c r="J4967">
        <v>4.0686840003549558E-2</v>
      </c>
      <c r="K4967">
        <v>68.995000000000005</v>
      </c>
      <c r="L4967">
        <v>3.061274292306327E-2</v>
      </c>
      <c r="M4967" s="41">
        <v>8.5568398237228394E-2</v>
      </c>
      <c r="N4967" s="41">
        <v>3.7966278390819236E-5</v>
      </c>
    </row>
    <row r="4968" spans="1:14" x14ac:dyDescent="0.25">
      <c r="A4968">
        <v>7820120</v>
      </c>
      <c r="B4968" t="s">
        <v>28</v>
      </c>
      <c r="C4968" t="s">
        <v>6</v>
      </c>
      <c r="D4968" t="s">
        <v>114</v>
      </c>
      <c r="E4968" t="s">
        <v>150</v>
      </c>
      <c r="F4968">
        <v>5.3243411127872921E-4</v>
      </c>
      <c r="G4968">
        <v>34.5</v>
      </c>
      <c r="H4968">
        <v>1.8368976839116157E-2</v>
      </c>
      <c r="I4968">
        <v>82.6</v>
      </c>
      <c r="J4968">
        <v>4.397905759162303E-2</v>
      </c>
      <c r="K4968">
        <v>61.085000000000001</v>
      </c>
      <c r="L4968">
        <v>3.2523737687461175E-2</v>
      </c>
      <c r="M4968" s="41">
        <v>-5.1696377340704203E-4</v>
      </c>
      <c r="N4968" s="41">
        <v>-2.7524914725727679E-7</v>
      </c>
    </row>
    <row r="4969" spans="1:14" x14ac:dyDescent="0.25">
      <c r="A4969">
        <v>7820120</v>
      </c>
      <c r="B4969" t="s">
        <v>28</v>
      </c>
      <c r="C4969" t="s">
        <v>6</v>
      </c>
      <c r="D4969" t="s">
        <v>381</v>
      </c>
      <c r="E4969" t="s">
        <v>404</v>
      </c>
      <c r="F4969">
        <v>4.4369509273227436E-4</v>
      </c>
      <c r="G4969">
        <v>48.3</v>
      </c>
      <c r="H4969">
        <v>2.1430472978968849E-2</v>
      </c>
      <c r="I4969">
        <v>73.099999999999994</v>
      </c>
      <c r="J4969">
        <v>3.2434111278729257E-2</v>
      </c>
      <c r="K4969">
        <v>60.19</v>
      </c>
      <c r="L4969">
        <v>2.6706007631555593E-2</v>
      </c>
      <c r="M4969" s="41">
        <v>-7.91434645652771E-2</v>
      </c>
      <c r="N4969" s="41">
        <v>-3.5115566849444091E-5</v>
      </c>
    </row>
    <row r="4970" spans="1:14" s="8" customFormat="1" x14ac:dyDescent="0.25">
      <c r="A4970" s="8">
        <v>7820120</v>
      </c>
      <c r="B4970" s="8" t="s">
        <v>28</v>
      </c>
      <c r="C4970" s="8" t="s">
        <v>6</v>
      </c>
      <c r="D4970" s="8" t="s">
        <v>2324</v>
      </c>
      <c r="F4970" s="8">
        <v>0.31200582589404602</v>
      </c>
      <c r="H4970" s="8">
        <v>15.796337108953772</v>
      </c>
      <c r="J4970" s="8">
        <v>24.938744050705431</v>
      </c>
      <c r="L4970" s="8">
        <v>21.159949481645207</v>
      </c>
      <c r="M4970" s="41"/>
      <c r="N4970" s="43">
        <v>-8.7899786636738122E-4</v>
      </c>
    </row>
    <row r="4971" spans="1:14" x14ac:dyDescent="0.25">
      <c r="A4971">
        <v>7830634</v>
      </c>
      <c r="B4971" t="s">
        <v>29</v>
      </c>
      <c r="C4971" t="s">
        <v>5</v>
      </c>
      <c r="D4971" t="s">
        <v>183</v>
      </c>
      <c r="E4971" t="s">
        <v>1481</v>
      </c>
      <c r="F4971">
        <v>0.13259668508287292</v>
      </c>
      <c r="G4971">
        <v>37.700000000000003</v>
      </c>
      <c r="H4971">
        <v>4.9988950276243092</v>
      </c>
      <c r="I4971">
        <v>80.2</v>
      </c>
      <c r="J4971">
        <v>10.634254143646409</v>
      </c>
      <c r="K4971">
        <v>54.185000000000002</v>
      </c>
      <c r="L4971">
        <v>7.1847513812154693</v>
      </c>
      <c r="M4971" s="41">
        <v>7.096630334854126E-2</v>
      </c>
      <c r="N4971" s="41">
        <v>9.4098965766021558E-3</v>
      </c>
    </row>
    <row r="4972" spans="1:14" x14ac:dyDescent="0.25">
      <c r="A4972">
        <v>7830634</v>
      </c>
      <c r="B4972" t="s">
        <v>29</v>
      </c>
      <c r="C4972" t="s">
        <v>5</v>
      </c>
      <c r="D4972" t="s">
        <v>183</v>
      </c>
      <c r="E4972" t="s">
        <v>1484</v>
      </c>
      <c r="F4972">
        <v>5.5248618784530384E-3</v>
      </c>
      <c r="G4972">
        <v>72.099999999999994</v>
      </c>
      <c r="H4972">
        <v>0.39834254143646403</v>
      </c>
      <c r="I4972">
        <v>80.099999999999994</v>
      </c>
      <c r="J4972">
        <v>0.44254143646408833</v>
      </c>
      <c r="K4972">
        <v>79.839999999999989</v>
      </c>
      <c r="L4972">
        <v>0.44110497237569052</v>
      </c>
      <c r="M4972" s="41">
        <v>7.0898331701755524E-2</v>
      </c>
      <c r="N4972" s="41">
        <v>3.9170349006494763E-4</v>
      </c>
    </row>
    <row r="4973" spans="1:14" x14ac:dyDescent="0.25">
      <c r="A4973">
        <v>7830634</v>
      </c>
      <c r="B4973" t="s">
        <v>29</v>
      </c>
      <c r="C4973" t="s">
        <v>5</v>
      </c>
      <c r="D4973" t="s">
        <v>183</v>
      </c>
      <c r="E4973" t="s">
        <v>1489</v>
      </c>
      <c r="F4973">
        <v>1.6574585635359115E-2</v>
      </c>
      <c r="G4973">
        <v>44</v>
      </c>
      <c r="H4973">
        <v>0.72928176795580102</v>
      </c>
      <c r="I4973">
        <v>92.6</v>
      </c>
      <c r="J4973">
        <v>1.534806629834254</v>
      </c>
      <c r="K4973">
        <v>69.504999999999995</v>
      </c>
      <c r="L4973">
        <v>1.1520165745856352</v>
      </c>
      <c r="M4973" s="41">
        <v>0.40135312080383301</v>
      </c>
      <c r="N4973" s="41">
        <v>6.6522616707817622E-3</v>
      </c>
    </row>
    <row r="4974" spans="1:14" x14ac:dyDescent="0.25">
      <c r="A4974">
        <v>7830634</v>
      </c>
      <c r="B4974" t="s">
        <v>29</v>
      </c>
      <c r="C4974" t="s">
        <v>5</v>
      </c>
      <c r="D4974" t="s">
        <v>183</v>
      </c>
      <c r="E4974" t="s">
        <v>1493</v>
      </c>
      <c r="F4974">
        <v>5.5248618784530384E-3</v>
      </c>
      <c r="G4974">
        <v>47</v>
      </c>
      <c r="H4974">
        <v>0.25966850828729282</v>
      </c>
      <c r="I4974">
        <v>80.3</v>
      </c>
      <c r="J4974">
        <v>0.44364640883977896</v>
      </c>
      <c r="K4974">
        <v>66.59</v>
      </c>
      <c r="L4974">
        <v>0.36790055248618786</v>
      </c>
      <c r="M4974" s="41">
        <v>0.15918254852294922</v>
      </c>
      <c r="N4974" s="41">
        <v>8.7946159404944321E-4</v>
      </c>
    </row>
    <row r="4975" spans="1:14" x14ac:dyDescent="0.25">
      <c r="A4975">
        <v>7830634</v>
      </c>
      <c r="B4975" t="s">
        <v>29</v>
      </c>
      <c r="C4975" t="s">
        <v>5</v>
      </c>
      <c r="D4975" t="s">
        <v>183</v>
      </c>
      <c r="E4975" t="s">
        <v>1494</v>
      </c>
      <c r="F4975">
        <v>7.7348066298342538E-2</v>
      </c>
      <c r="G4975">
        <v>36.200000000000003</v>
      </c>
      <c r="H4975">
        <v>2.8000000000000003</v>
      </c>
      <c r="I4975">
        <v>69.599999999999994</v>
      </c>
      <c r="J4975">
        <v>5.3834254143646403</v>
      </c>
      <c r="K4975">
        <v>56.32</v>
      </c>
      <c r="L4975">
        <v>4.356243093922652</v>
      </c>
      <c r="M4975" s="41">
        <v>1.3351611793041229E-2</v>
      </c>
      <c r="N4975" s="41">
        <v>1.032721354157885E-3</v>
      </c>
    </row>
    <row r="4976" spans="1:14" x14ac:dyDescent="0.25">
      <c r="A4976">
        <v>7830634</v>
      </c>
      <c r="B4976" t="s">
        <v>29</v>
      </c>
      <c r="C4976" t="s">
        <v>5</v>
      </c>
      <c r="D4976" t="s">
        <v>183</v>
      </c>
      <c r="E4976" t="s">
        <v>1495</v>
      </c>
      <c r="F4976">
        <v>1.1049723756906077E-2</v>
      </c>
      <c r="G4976">
        <v>31</v>
      </c>
      <c r="H4976">
        <v>0.34254143646408841</v>
      </c>
      <c r="I4976">
        <v>56.3</v>
      </c>
      <c r="J4976">
        <v>0.62209944751381208</v>
      </c>
      <c r="K4976">
        <v>49.069999999999993</v>
      </c>
      <c r="L4976">
        <v>0.54220994475138107</v>
      </c>
      <c r="M4976" s="41">
        <v>0.22099097073078156</v>
      </c>
      <c r="N4976" s="41">
        <v>2.4418891793456525E-3</v>
      </c>
    </row>
    <row r="4977" spans="1:14" x14ac:dyDescent="0.25">
      <c r="A4977">
        <v>7830634</v>
      </c>
      <c r="B4977" t="s">
        <v>29</v>
      </c>
      <c r="C4977" t="s">
        <v>5</v>
      </c>
      <c r="D4977" t="s">
        <v>183</v>
      </c>
      <c r="E4977" t="s">
        <v>1486</v>
      </c>
      <c r="F4977">
        <v>4.9723756906077346E-2</v>
      </c>
      <c r="G4977">
        <v>57</v>
      </c>
      <c r="H4977">
        <v>2.8342541436464086</v>
      </c>
      <c r="I4977">
        <v>88.2</v>
      </c>
      <c r="J4977">
        <v>4.385635359116022</v>
      </c>
      <c r="K4977">
        <v>73.554999999999993</v>
      </c>
      <c r="L4977">
        <v>3.657430939226519</v>
      </c>
      <c r="M4977" s="41">
        <v>5.862712487578392E-2</v>
      </c>
      <c r="N4977" s="41">
        <v>2.9151609054257196E-3</v>
      </c>
    </row>
    <row r="4978" spans="1:14" x14ac:dyDescent="0.25">
      <c r="A4978">
        <v>7830634</v>
      </c>
      <c r="B4978" t="s">
        <v>29</v>
      </c>
      <c r="C4978" t="s">
        <v>5</v>
      </c>
      <c r="D4978" t="s">
        <v>306</v>
      </c>
      <c r="E4978" t="s">
        <v>1548</v>
      </c>
      <c r="F4978">
        <v>5.5248618784530384E-3</v>
      </c>
      <c r="G4978">
        <v>90.5</v>
      </c>
      <c r="H4978">
        <v>0.5</v>
      </c>
      <c r="I4978">
        <v>71</v>
      </c>
      <c r="J4978">
        <v>0.39226519337016574</v>
      </c>
      <c r="K4978">
        <v>82.474999999999994</v>
      </c>
      <c r="L4978">
        <v>0.45566298342541434</v>
      </c>
      <c r="M4978" s="41">
        <v>2.3604905232787132E-2</v>
      </c>
      <c r="N4978" s="41">
        <v>1.3041384106512226E-4</v>
      </c>
    </row>
    <row r="4979" spans="1:14" s="8" customFormat="1" x14ac:dyDescent="0.25">
      <c r="A4979" s="8">
        <v>7830634</v>
      </c>
      <c r="B4979" s="8" t="s">
        <v>29</v>
      </c>
      <c r="C4979" s="8" t="s">
        <v>5</v>
      </c>
      <c r="D4979" s="8" t="s">
        <v>2324</v>
      </c>
      <c r="F4979" s="8">
        <v>0.30386740331491707</v>
      </c>
      <c r="H4979" s="8">
        <v>12.862983425414365</v>
      </c>
      <c r="J4979" s="8">
        <v>23.838674033149168</v>
      </c>
      <c r="L4979" s="8">
        <v>18.157320441988951</v>
      </c>
      <c r="M4979" s="41"/>
      <c r="N4979" s="43">
        <v>2.3853508611492689E-2</v>
      </c>
    </row>
    <row r="4980" spans="1:14" x14ac:dyDescent="0.25">
      <c r="A4980">
        <v>7830634</v>
      </c>
      <c r="B4980" t="s">
        <v>29</v>
      </c>
      <c r="C4980" t="s">
        <v>6</v>
      </c>
      <c r="D4980" t="s">
        <v>183</v>
      </c>
      <c r="E4980" t="s">
        <v>284</v>
      </c>
      <c r="F4980">
        <v>5.5248618784530384E-3</v>
      </c>
      <c r="G4980">
        <v>34.200000000000003</v>
      </c>
      <c r="H4980">
        <v>0.18895027624309393</v>
      </c>
      <c r="I4980">
        <v>75.8</v>
      </c>
      <c r="J4980">
        <v>0.41878453038674029</v>
      </c>
      <c r="K4980">
        <v>61.475000000000001</v>
      </c>
      <c r="L4980">
        <v>0.33964088397790054</v>
      </c>
      <c r="M4980" s="41">
        <v>-9.8677054047584534E-3</v>
      </c>
      <c r="N4980" s="41">
        <v>-5.4517709418554988E-5</v>
      </c>
    </row>
    <row r="4981" spans="1:14" x14ac:dyDescent="0.25">
      <c r="A4981">
        <v>7830634</v>
      </c>
      <c r="B4981" t="s">
        <v>29</v>
      </c>
      <c r="C4981" t="s">
        <v>6</v>
      </c>
      <c r="D4981" t="s">
        <v>183</v>
      </c>
      <c r="E4981" t="s">
        <v>740</v>
      </c>
      <c r="F4981">
        <v>5.5248618784530384E-3</v>
      </c>
      <c r="G4981">
        <v>63.7</v>
      </c>
      <c r="H4981">
        <v>0.35193370165745858</v>
      </c>
      <c r="I4981">
        <v>83.2</v>
      </c>
      <c r="J4981">
        <v>0.45966850828729283</v>
      </c>
      <c r="K4981">
        <v>76.8</v>
      </c>
      <c r="L4981">
        <v>0.42430939226519332</v>
      </c>
      <c r="M4981" s="41">
        <v>2.4706121534109116E-2</v>
      </c>
      <c r="N4981" s="41">
        <v>1.3649790902822714E-4</v>
      </c>
    </row>
    <row r="4982" spans="1:14" x14ac:dyDescent="0.25">
      <c r="A4982">
        <v>7830634</v>
      </c>
      <c r="B4982" t="s">
        <v>29</v>
      </c>
      <c r="C4982" t="s">
        <v>6</v>
      </c>
      <c r="D4982" t="s">
        <v>183</v>
      </c>
      <c r="E4982" t="s">
        <v>285</v>
      </c>
      <c r="F4982">
        <v>0.4143646408839779</v>
      </c>
      <c r="G4982">
        <v>40.799999999999997</v>
      </c>
      <c r="H4982">
        <v>16.906077348066297</v>
      </c>
      <c r="I4982">
        <v>82.2</v>
      </c>
      <c r="J4982">
        <v>34.060773480662988</v>
      </c>
      <c r="K4982">
        <v>65.03</v>
      </c>
      <c r="L4982">
        <v>26.946132596685082</v>
      </c>
      <c r="M4982" s="41">
        <v>3.0312032904475927E-3</v>
      </c>
      <c r="N4982" s="41">
        <v>1.2560234628926489E-3</v>
      </c>
    </row>
    <row r="4983" spans="1:14" x14ac:dyDescent="0.25">
      <c r="A4983">
        <v>7830634</v>
      </c>
      <c r="B4983" t="s">
        <v>29</v>
      </c>
      <c r="C4983" t="s">
        <v>6</v>
      </c>
      <c r="D4983" t="s">
        <v>183</v>
      </c>
      <c r="E4983" t="s">
        <v>139</v>
      </c>
      <c r="F4983">
        <v>1.1049723756906077E-2</v>
      </c>
      <c r="G4983">
        <v>52.5</v>
      </c>
      <c r="H4983">
        <v>0.58011049723756902</v>
      </c>
      <c r="I4983">
        <v>73.599999999999994</v>
      </c>
      <c r="J4983">
        <v>0.81325966850828724</v>
      </c>
      <c r="K4983">
        <v>61.234999999999999</v>
      </c>
      <c r="L4983">
        <v>0.67662983425414358</v>
      </c>
      <c r="M4983" s="41">
        <v>-2.9108002781867981E-2</v>
      </c>
      <c r="N4983" s="41">
        <v>-3.2163538985489481E-4</v>
      </c>
    </row>
    <row r="4984" spans="1:14" x14ac:dyDescent="0.25">
      <c r="A4984">
        <v>7830634</v>
      </c>
      <c r="B4984" t="s">
        <v>29</v>
      </c>
      <c r="C4984" t="s">
        <v>6</v>
      </c>
      <c r="D4984" t="s">
        <v>183</v>
      </c>
      <c r="E4984" t="s">
        <v>287</v>
      </c>
      <c r="F4984">
        <v>1.6574585635359115E-2</v>
      </c>
      <c r="G4984">
        <v>35.9</v>
      </c>
      <c r="H4984">
        <v>0.59502762430939227</v>
      </c>
      <c r="I4984">
        <v>76.3</v>
      </c>
      <c r="J4984">
        <v>1.2646408839779004</v>
      </c>
      <c r="K4984">
        <v>67.875</v>
      </c>
      <c r="L4984">
        <v>1.125</v>
      </c>
      <c r="M4984" s="41">
        <v>4.3926339596509933E-2</v>
      </c>
      <c r="N4984" s="41">
        <v>7.2806087729021985E-4</v>
      </c>
    </row>
    <row r="4985" spans="1:14" x14ac:dyDescent="0.25">
      <c r="A4985">
        <v>7830634</v>
      </c>
      <c r="B4985" t="s">
        <v>29</v>
      </c>
      <c r="C4985" t="s">
        <v>6</v>
      </c>
      <c r="D4985" t="s">
        <v>183</v>
      </c>
      <c r="E4985" t="s">
        <v>288</v>
      </c>
      <c r="F4985">
        <v>3.3149171270718231E-2</v>
      </c>
      <c r="G4985">
        <v>34.9</v>
      </c>
      <c r="H4985">
        <v>1.1569060773480662</v>
      </c>
      <c r="I4985">
        <v>75</v>
      </c>
      <c r="J4985">
        <v>2.4861878453038675</v>
      </c>
      <c r="K4985">
        <v>56.249999999999993</v>
      </c>
      <c r="L4985">
        <v>1.8646408839779003</v>
      </c>
      <c r="M4985" s="41">
        <v>1.8183190375566483E-2</v>
      </c>
      <c r="N4985" s="41">
        <v>6.0275769200772867E-4</v>
      </c>
    </row>
    <row r="4986" spans="1:14" x14ac:dyDescent="0.25">
      <c r="A4986">
        <v>7830634</v>
      </c>
      <c r="B4986" t="s">
        <v>29</v>
      </c>
      <c r="C4986" t="s">
        <v>6</v>
      </c>
      <c r="D4986" t="s">
        <v>183</v>
      </c>
      <c r="E4986" t="s">
        <v>289</v>
      </c>
      <c r="F4986">
        <v>5.5248618784530384E-3</v>
      </c>
      <c r="G4986">
        <v>41.1</v>
      </c>
      <c r="H4986">
        <v>0.22707182320441988</v>
      </c>
      <c r="I4986">
        <v>84.4</v>
      </c>
      <c r="J4986">
        <v>0.46629834254143648</v>
      </c>
      <c r="K4986">
        <v>67.44</v>
      </c>
      <c r="L4986">
        <v>0.37259668508287291</v>
      </c>
      <c r="M4986" s="41">
        <v>6.1424780637025833E-2</v>
      </c>
      <c r="N4986" s="41">
        <v>3.3936342893384436E-4</v>
      </c>
    </row>
    <row r="4987" spans="1:14" x14ac:dyDescent="0.25">
      <c r="A4987">
        <v>7830634</v>
      </c>
      <c r="B4987" t="s">
        <v>29</v>
      </c>
      <c r="C4987" t="s">
        <v>6</v>
      </c>
      <c r="D4987" t="s">
        <v>183</v>
      </c>
      <c r="E4987" t="s">
        <v>491</v>
      </c>
      <c r="F4987">
        <v>1.6574585635359115E-2</v>
      </c>
      <c r="G4987">
        <v>47.6</v>
      </c>
      <c r="H4987">
        <v>0.78895027624309388</v>
      </c>
      <c r="I4987">
        <v>93.4</v>
      </c>
      <c r="J4987">
        <v>1.5480662983425415</v>
      </c>
      <c r="K4987">
        <v>78.31</v>
      </c>
      <c r="L4987">
        <v>1.2979558011049723</v>
      </c>
      <c r="M4987" s="41">
        <v>0.17017528414726257</v>
      </c>
      <c r="N4987" s="41">
        <v>2.8205848201203741E-3</v>
      </c>
    </row>
    <row r="4988" spans="1:14" x14ac:dyDescent="0.25">
      <c r="A4988">
        <v>7830634</v>
      </c>
      <c r="B4988" t="s">
        <v>29</v>
      </c>
      <c r="C4988" t="s">
        <v>6</v>
      </c>
      <c r="D4988" t="s">
        <v>183</v>
      </c>
      <c r="E4988" t="s">
        <v>292</v>
      </c>
      <c r="F4988">
        <v>0.143646408839779</v>
      </c>
      <c r="G4988">
        <v>35.4</v>
      </c>
      <c r="H4988">
        <v>5.0850828729281767</v>
      </c>
      <c r="I4988">
        <v>79.2</v>
      </c>
      <c r="J4988">
        <v>11.376795580110498</v>
      </c>
      <c r="K4988">
        <v>57.524999999999991</v>
      </c>
      <c r="L4988">
        <v>8.2632596685082849</v>
      </c>
      <c r="M4988" s="41">
        <v>4.6164903789758682E-2</v>
      </c>
      <c r="N4988" s="41">
        <v>6.6314226438327385E-3</v>
      </c>
    </row>
    <row r="4989" spans="1:14" x14ac:dyDescent="0.25">
      <c r="A4989">
        <v>7830634</v>
      </c>
      <c r="B4989" t="s">
        <v>29</v>
      </c>
      <c r="C4989" t="s">
        <v>6</v>
      </c>
      <c r="D4989" t="s">
        <v>183</v>
      </c>
      <c r="E4989" t="s">
        <v>492</v>
      </c>
      <c r="F4989">
        <v>4.4198895027624308E-2</v>
      </c>
      <c r="G4989">
        <v>51.3</v>
      </c>
      <c r="H4989">
        <v>2.2674033149171269</v>
      </c>
      <c r="I4989">
        <v>77.599999999999994</v>
      </c>
      <c r="J4989">
        <v>3.4298342541436462</v>
      </c>
      <c r="K4989">
        <v>64.75</v>
      </c>
      <c r="L4989">
        <v>2.8618784530386741</v>
      </c>
      <c r="M4989" s="41">
        <v>-2.4848988279700279E-2</v>
      </c>
      <c r="N4989" s="41">
        <v>-1.0982978245171393E-3</v>
      </c>
    </row>
    <row r="4990" spans="1:14" s="8" customFormat="1" x14ac:dyDescent="0.25">
      <c r="A4990" s="8">
        <v>7830634</v>
      </c>
      <c r="B4990" s="8" t="s">
        <v>29</v>
      </c>
      <c r="C4990" s="8" t="s">
        <v>6</v>
      </c>
      <c r="D4990" s="8" t="s">
        <v>2324</v>
      </c>
      <c r="F4990" s="8">
        <v>0.69613259668508276</v>
      </c>
      <c r="H4990" s="8">
        <v>28.147513812154692</v>
      </c>
      <c r="J4990" s="8">
        <v>56.324309392265192</v>
      </c>
      <c r="L4990" s="8">
        <v>44.172044198895023</v>
      </c>
      <c r="M4990" s="41"/>
      <c r="N4990" s="43">
        <v>1.1040259910315191E-2</v>
      </c>
    </row>
    <row r="4991" spans="1:14" x14ac:dyDescent="0.25">
      <c r="A4991">
        <v>7820616</v>
      </c>
      <c r="B4991" t="s">
        <v>30</v>
      </c>
      <c r="C4991" t="s">
        <v>4</v>
      </c>
      <c r="D4991" t="s">
        <v>587</v>
      </c>
      <c r="E4991" t="s">
        <v>1004</v>
      </c>
      <c r="F4991" s="7">
        <v>1.0224948875255625E-3</v>
      </c>
      <c r="G4991" s="6">
        <v>43.3</v>
      </c>
      <c r="H4991" s="1">
        <v>4.4274028629856854E-2</v>
      </c>
      <c r="I4991" s="6">
        <v>81.5</v>
      </c>
      <c r="J4991" s="1">
        <v>8.3333333333333343E-2</v>
      </c>
      <c r="K4991" s="6">
        <v>66.16</v>
      </c>
      <c r="L4991" s="1">
        <v>6.7648261758691208E-2</v>
      </c>
      <c r="M4991" s="41">
        <v>-6.0335833579301834E-2</v>
      </c>
      <c r="N4991" s="41">
        <v>-6.1693081369429282E-5</v>
      </c>
    </row>
    <row r="4992" spans="1:14" x14ac:dyDescent="0.25">
      <c r="A4992">
        <v>7820616</v>
      </c>
      <c r="B4992" t="s">
        <v>30</v>
      </c>
      <c r="C4992" t="s">
        <v>4</v>
      </c>
      <c r="D4992" t="s">
        <v>587</v>
      </c>
      <c r="E4992" t="s">
        <v>1005</v>
      </c>
      <c r="F4992" s="7">
        <v>1.0224948875255625E-3</v>
      </c>
      <c r="G4992" s="6">
        <v>56.2</v>
      </c>
      <c r="H4992" s="1">
        <v>5.7464212678936616E-2</v>
      </c>
      <c r="I4992" s="6">
        <v>77.5</v>
      </c>
      <c r="J4992" s="1">
        <v>7.9243353783231094E-2</v>
      </c>
      <c r="K4992" s="6">
        <v>74.265000000000001</v>
      </c>
      <c r="L4992" s="1">
        <v>7.5935582822085901E-2</v>
      </c>
      <c r="M4992" s="41">
        <v>0</v>
      </c>
      <c r="N4992" s="41">
        <v>0</v>
      </c>
    </row>
    <row r="4993" spans="1:14" x14ac:dyDescent="0.25">
      <c r="A4993">
        <v>7820616</v>
      </c>
      <c r="B4993" t="s">
        <v>30</v>
      </c>
      <c r="C4993" t="s">
        <v>4</v>
      </c>
      <c r="D4993" t="s">
        <v>700</v>
      </c>
      <c r="E4993" t="s">
        <v>1034</v>
      </c>
      <c r="F4993" s="7">
        <v>6.7484662576687116E-2</v>
      </c>
      <c r="G4993" s="6">
        <v>47.4</v>
      </c>
      <c r="H4993" s="1">
        <v>3.1987730061349691</v>
      </c>
      <c r="I4993" s="6">
        <v>75.400000000000006</v>
      </c>
      <c r="J4993" s="1">
        <v>5.088343558282209</v>
      </c>
      <c r="K4993" s="6">
        <v>63.47</v>
      </c>
      <c r="L4993" s="1">
        <v>4.2832515337423311</v>
      </c>
      <c r="M4993" s="41">
        <v>-2.3221032693982124E-2</v>
      </c>
      <c r="N4993" s="41">
        <v>-1.5670635560356035E-3</v>
      </c>
    </row>
    <row r="4994" spans="1:14" x14ac:dyDescent="0.25">
      <c r="A4994">
        <v>7820616</v>
      </c>
      <c r="B4994" t="s">
        <v>30</v>
      </c>
      <c r="C4994" t="s">
        <v>4</v>
      </c>
      <c r="D4994" t="s">
        <v>700</v>
      </c>
      <c r="E4994" t="s">
        <v>1844</v>
      </c>
      <c r="F4994" s="7">
        <v>8.1799591002044997E-3</v>
      </c>
      <c r="G4994" s="6">
        <v>59.7</v>
      </c>
      <c r="H4994" s="1">
        <v>0.48834355828220866</v>
      </c>
      <c r="I4994" s="6">
        <v>88.8</v>
      </c>
      <c r="J4994" s="1">
        <v>0.72638036809815953</v>
      </c>
      <c r="K4994" s="6">
        <v>76.575000000000003</v>
      </c>
      <c r="L4994" s="1">
        <v>0.62638036809815956</v>
      </c>
      <c r="M4994" s="41">
        <v>3.71890589594841E-2</v>
      </c>
      <c r="N4994" s="41">
        <v>3.0420498126367365E-4</v>
      </c>
    </row>
    <row r="4995" spans="1:14" x14ac:dyDescent="0.25">
      <c r="A4995">
        <v>7820616</v>
      </c>
      <c r="B4995" t="s">
        <v>30</v>
      </c>
      <c r="C4995" t="s">
        <v>4</v>
      </c>
      <c r="D4995" t="s">
        <v>700</v>
      </c>
      <c r="E4995" t="s">
        <v>1035</v>
      </c>
      <c r="F4995" s="7">
        <v>4.9079754601226995E-2</v>
      </c>
      <c r="G4995" s="6">
        <v>50.4</v>
      </c>
      <c r="H4995" s="1">
        <v>2.4736196319018404</v>
      </c>
      <c r="I4995" s="6" t="s">
        <v>8</v>
      </c>
      <c r="J4995" s="1" t="s">
        <v>99</v>
      </c>
      <c r="K4995" s="6" t="s">
        <v>9</v>
      </c>
      <c r="L4995" s="1" t="s">
        <v>99</v>
      </c>
      <c r="M4995" s="41">
        <v>0</v>
      </c>
      <c r="N4995" s="41">
        <v>0</v>
      </c>
    </row>
    <row r="4996" spans="1:14" x14ac:dyDescent="0.25">
      <c r="A4996">
        <v>7820616</v>
      </c>
      <c r="B4996" t="s">
        <v>30</v>
      </c>
      <c r="C4996" t="s">
        <v>4</v>
      </c>
      <c r="D4996" t="s">
        <v>732</v>
      </c>
      <c r="E4996" t="s">
        <v>2080</v>
      </c>
      <c r="F4996" s="7">
        <v>2.0449897750511249E-3</v>
      </c>
      <c r="G4996" s="6">
        <v>88.3</v>
      </c>
      <c r="H4996" s="1">
        <v>0.18057259713701432</v>
      </c>
      <c r="I4996" s="6">
        <v>97.2</v>
      </c>
      <c r="J4996" s="1">
        <v>0.19877300613496934</v>
      </c>
      <c r="K4996" s="6">
        <v>88.49499999999999</v>
      </c>
      <c r="L4996" s="1">
        <v>0.18097137014314929</v>
      </c>
      <c r="M4996" s="41">
        <v>7.5868763029575348E-2</v>
      </c>
      <c r="N4996" s="41">
        <v>1.5515084464125839E-4</v>
      </c>
    </row>
    <row r="4997" spans="1:14" x14ac:dyDescent="0.25">
      <c r="A4997">
        <v>7820616</v>
      </c>
      <c r="B4997" t="s">
        <v>30</v>
      </c>
      <c r="C4997" t="s">
        <v>4</v>
      </c>
      <c r="D4997" t="s">
        <v>732</v>
      </c>
      <c r="E4997" t="s">
        <v>1082</v>
      </c>
      <c r="F4997" s="7">
        <v>1.0224948875255625E-3</v>
      </c>
      <c r="G4997" s="6">
        <v>76.900000000000006</v>
      </c>
      <c r="H4997" s="1">
        <v>7.862985685071576E-2</v>
      </c>
      <c r="I4997" s="6">
        <v>96.8</v>
      </c>
      <c r="J4997" s="1">
        <v>9.897750511247444E-2</v>
      </c>
      <c r="K4997" s="6">
        <v>85.795000000000002</v>
      </c>
      <c r="L4997" s="1">
        <v>8.7724948875255629E-2</v>
      </c>
      <c r="M4997" s="41">
        <v>4.9714714288711548E-2</v>
      </c>
      <c r="N4997" s="41">
        <v>5.0833041195001585E-5</v>
      </c>
    </row>
    <row r="4998" spans="1:14" x14ac:dyDescent="0.25">
      <c r="A4998">
        <v>7820616</v>
      </c>
      <c r="B4998" t="s">
        <v>30</v>
      </c>
      <c r="C4998" t="s">
        <v>4</v>
      </c>
      <c r="D4998" t="s">
        <v>732</v>
      </c>
      <c r="E4998" t="s">
        <v>1880</v>
      </c>
      <c r="F4998" s="7">
        <v>2.0449897750511249E-3</v>
      </c>
      <c r="G4998" s="6">
        <v>66.7</v>
      </c>
      <c r="H4998" s="1">
        <v>0.13640081799591003</v>
      </c>
      <c r="I4998" s="6">
        <v>91.9</v>
      </c>
      <c r="J4998" s="1">
        <v>0.18793456032719838</v>
      </c>
      <c r="K4998" s="6">
        <v>83.674999999999997</v>
      </c>
      <c r="L4998" s="1">
        <v>0.17111451942740288</v>
      </c>
      <c r="M4998" s="41">
        <v>6.9442547857761383E-2</v>
      </c>
      <c r="N4998" s="41">
        <v>1.4200930032262044E-4</v>
      </c>
    </row>
    <row r="4999" spans="1:14" x14ac:dyDescent="0.25">
      <c r="A4999">
        <v>7820616</v>
      </c>
      <c r="B4999" t="s">
        <v>30</v>
      </c>
      <c r="C4999" t="s">
        <v>4</v>
      </c>
      <c r="D4999" t="s">
        <v>732</v>
      </c>
      <c r="E4999" t="s">
        <v>1085</v>
      </c>
      <c r="F4999" s="7">
        <v>1.0224948875255625E-3</v>
      </c>
      <c r="G4999" s="6">
        <v>94.6</v>
      </c>
      <c r="H4999" s="1">
        <v>9.6728016359918206E-2</v>
      </c>
      <c r="I4999" s="6">
        <v>93.5</v>
      </c>
      <c r="J4999" s="1">
        <v>9.560327198364009E-2</v>
      </c>
      <c r="K4999" s="6">
        <v>91.9</v>
      </c>
      <c r="L4999" s="1">
        <v>9.396728016359919E-2</v>
      </c>
      <c r="M4999" s="41">
        <v>5.8103173971176147E-2</v>
      </c>
      <c r="N4999" s="41">
        <v>5.9410198334535944E-5</v>
      </c>
    </row>
    <row r="5000" spans="1:14" x14ac:dyDescent="0.25">
      <c r="A5000">
        <v>7820616</v>
      </c>
      <c r="B5000" t="s">
        <v>30</v>
      </c>
      <c r="C5000" t="s">
        <v>4</v>
      </c>
      <c r="D5000" t="s">
        <v>732</v>
      </c>
      <c r="E5000" t="s">
        <v>1881</v>
      </c>
      <c r="F5000" s="7">
        <v>2.0449897750511249E-3</v>
      </c>
      <c r="G5000" s="6">
        <v>89.1</v>
      </c>
      <c r="H5000" s="1">
        <v>0.18220858895705522</v>
      </c>
      <c r="I5000" s="6">
        <v>94.4</v>
      </c>
      <c r="J5000" s="1">
        <v>0.19304703476482621</v>
      </c>
      <c r="K5000" s="6">
        <v>85.25</v>
      </c>
      <c r="L5000" s="1">
        <v>0.17433537832310841</v>
      </c>
      <c r="M5000" s="41">
        <v>0.1001766175031662</v>
      </c>
      <c r="N5000" s="41">
        <v>2.0486015849318243E-4</v>
      </c>
    </row>
    <row r="5001" spans="1:14" x14ac:dyDescent="0.25">
      <c r="A5001">
        <v>7820616</v>
      </c>
      <c r="B5001" t="s">
        <v>30</v>
      </c>
      <c r="C5001" t="s">
        <v>4</v>
      </c>
      <c r="D5001" t="s">
        <v>732</v>
      </c>
      <c r="E5001" t="s">
        <v>1086</v>
      </c>
      <c r="F5001" s="7">
        <v>1.0224948875255625E-3</v>
      </c>
      <c r="G5001" s="6">
        <v>68.099999999999994</v>
      </c>
      <c r="H5001" s="1">
        <v>6.9631901840490798E-2</v>
      </c>
      <c r="I5001" s="6">
        <v>89</v>
      </c>
      <c r="J5001" s="1">
        <v>9.1002044989775058E-2</v>
      </c>
      <c r="K5001" s="6">
        <v>82.39</v>
      </c>
      <c r="L5001" s="1">
        <v>8.4243353783231098E-2</v>
      </c>
      <c r="M5001" s="41">
        <v>-2.1841630805283785E-3</v>
      </c>
      <c r="N5001" s="41">
        <v>-2.2332955833623506E-6</v>
      </c>
    </row>
    <row r="5002" spans="1:14" x14ac:dyDescent="0.25">
      <c r="A5002">
        <v>7820616</v>
      </c>
      <c r="B5002" t="s">
        <v>30</v>
      </c>
      <c r="C5002" t="s">
        <v>4</v>
      </c>
      <c r="D5002" t="s">
        <v>732</v>
      </c>
      <c r="E5002" t="s">
        <v>1087</v>
      </c>
      <c r="F5002" s="7">
        <v>1.0224948875255625E-3</v>
      </c>
      <c r="G5002" s="6">
        <v>100</v>
      </c>
      <c r="H5002" s="1">
        <v>0.10224948875255625</v>
      </c>
      <c r="I5002" s="6">
        <v>100</v>
      </c>
      <c r="J5002" s="1">
        <v>0.10224948875255625</v>
      </c>
      <c r="K5002" s="6">
        <v>96.25500000000001</v>
      </c>
      <c r="L5002" s="1">
        <v>9.8420245398773032E-2</v>
      </c>
      <c r="M5002" s="41">
        <v>0.14854815602302551</v>
      </c>
      <c r="N5002" s="41">
        <v>1.5188973008489317E-4</v>
      </c>
    </row>
    <row r="5003" spans="1:14" x14ac:dyDescent="0.25">
      <c r="A5003">
        <v>7820616</v>
      </c>
      <c r="B5003" t="s">
        <v>30</v>
      </c>
      <c r="C5003" t="s">
        <v>4</v>
      </c>
      <c r="D5003" t="s">
        <v>1217</v>
      </c>
      <c r="E5003" t="s">
        <v>1218</v>
      </c>
      <c r="F5003" s="7">
        <v>1.0224948875255625E-3</v>
      </c>
      <c r="G5003" s="6">
        <v>40.700000000000003</v>
      </c>
      <c r="H5003" s="1">
        <v>4.1615541922290396E-2</v>
      </c>
      <c r="I5003" s="6">
        <v>76.599999999999994</v>
      </c>
      <c r="J5003" s="1">
        <v>7.8323108384458079E-2</v>
      </c>
      <c r="K5003" s="6">
        <v>68.400000000000006</v>
      </c>
      <c r="L5003" s="1">
        <v>6.9938650306748479E-2</v>
      </c>
      <c r="M5003" s="41">
        <v>-5.9066303074359894E-2</v>
      </c>
      <c r="N5003" s="41">
        <v>-6.0394992918568402E-5</v>
      </c>
    </row>
    <row r="5004" spans="1:14" x14ac:dyDescent="0.25">
      <c r="A5004">
        <v>7820616</v>
      </c>
      <c r="B5004" t="s">
        <v>30</v>
      </c>
      <c r="C5004" t="s">
        <v>4</v>
      </c>
      <c r="D5004" t="s">
        <v>1217</v>
      </c>
      <c r="E5004" t="s">
        <v>1219</v>
      </c>
      <c r="F5004" s="7">
        <v>2.7607361963190184E-2</v>
      </c>
      <c r="G5004" s="6">
        <v>48.6</v>
      </c>
      <c r="H5004" s="1">
        <v>1.341717791411043</v>
      </c>
      <c r="I5004" s="6">
        <v>79.900000000000006</v>
      </c>
      <c r="J5004" s="1">
        <v>2.205828220858896</v>
      </c>
      <c r="K5004" s="6">
        <v>69.28</v>
      </c>
      <c r="L5004" s="1">
        <v>1.9126380368098159</v>
      </c>
      <c r="M5004" s="41">
        <v>-2.0079994574189186E-2</v>
      </c>
      <c r="N5004" s="41">
        <v>-5.5435567842853576E-4</v>
      </c>
    </row>
    <row r="5005" spans="1:14" x14ac:dyDescent="0.25">
      <c r="A5005">
        <v>7820616</v>
      </c>
      <c r="B5005" t="s">
        <v>30</v>
      </c>
      <c r="C5005" t="s">
        <v>4</v>
      </c>
      <c r="D5005" t="s">
        <v>815</v>
      </c>
      <c r="E5005" t="s">
        <v>1242</v>
      </c>
      <c r="F5005" s="7">
        <v>2.0449897750511249E-3</v>
      </c>
      <c r="G5005" s="6">
        <v>63.8</v>
      </c>
      <c r="H5005" s="1">
        <v>0.13047034764826176</v>
      </c>
      <c r="I5005" s="6">
        <v>87.7</v>
      </c>
      <c r="J5005" s="1">
        <v>0.17934560327198365</v>
      </c>
      <c r="K5005" s="6">
        <v>77.539999999999992</v>
      </c>
      <c r="L5005" s="1">
        <v>0.15856850715746421</v>
      </c>
      <c r="M5005" s="41">
        <v>0.16556066274642944</v>
      </c>
      <c r="N5005" s="41">
        <v>3.3856986246713589E-4</v>
      </c>
    </row>
    <row r="5006" spans="1:14" x14ac:dyDescent="0.25">
      <c r="A5006">
        <v>7820616</v>
      </c>
      <c r="B5006" t="s">
        <v>30</v>
      </c>
      <c r="C5006" t="s">
        <v>4</v>
      </c>
      <c r="D5006" t="s">
        <v>815</v>
      </c>
      <c r="E5006" t="s">
        <v>1243</v>
      </c>
      <c r="F5006" s="7">
        <v>1.0224948875255625E-3</v>
      </c>
      <c r="G5006" s="6">
        <v>59.3</v>
      </c>
      <c r="H5006" s="1">
        <v>6.063394683026585E-2</v>
      </c>
      <c r="I5006" s="6" t="s">
        <v>8</v>
      </c>
      <c r="J5006" s="1" t="s">
        <v>99</v>
      </c>
      <c r="K5006" s="6" t="s">
        <v>9</v>
      </c>
      <c r="L5006" s="1" t="s">
        <v>99</v>
      </c>
      <c r="M5006" s="41">
        <v>0</v>
      </c>
      <c r="N5006" s="41">
        <v>0</v>
      </c>
    </row>
    <row r="5007" spans="1:14" x14ac:dyDescent="0.25">
      <c r="A5007">
        <v>7820616</v>
      </c>
      <c r="B5007" t="s">
        <v>30</v>
      </c>
      <c r="C5007" t="s">
        <v>4</v>
      </c>
      <c r="D5007" t="s">
        <v>815</v>
      </c>
      <c r="E5007" t="s">
        <v>1977</v>
      </c>
      <c r="F5007" s="7">
        <v>1.0224948875255625E-3</v>
      </c>
      <c r="G5007" s="6">
        <v>51.3</v>
      </c>
      <c r="H5007" s="1">
        <v>5.2453987730061352E-2</v>
      </c>
      <c r="I5007" s="6">
        <v>84.8</v>
      </c>
      <c r="J5007" s="1">
        <v>8.6707566462167693E-2</v>
      </c>
      <c r="K5007" s="6">
        <v>76.33</v>
      </c>
      <c r="L5007" s="1">
        <v>7.8047034764826176E-2</v>
      </c>
      <c r="M5007" s="41">
        <v>0.10290426015853882</v>
      </c>
      <c r="N5007" s="41">
        <v>1.0521907991670637E-4</v>
      </c>
    </row>
    <row r="5008" spans="1:14" x14ac:dyDescent="0.25">
      <c r="A5008">
        <v>7820616</v>
      </c>
      <c r="B5008" t="s">
        <v>30</v>
      </c>
      <c r="C5008" t="s">
        <v>4</v>
      </c>
      <c r="D5008" t="s">
        <v>859</v>
      </c>
      <c r="E5008" t="s">
        <v>1292</v>
      </c>
      <c r="F5008" s="7">
        <v>1.0224948875255625E-3</v>
      </c>
      <c r="G5008" s="6">
        <v>19.8</v>
      </c>
      <c r="H5008" s="1">
        <v>2.0245398773006136E-2</v>
      </c>
      <c r="I5008" s="6">
        <v>76.400000000000006</v>
      </c>
      <c r="J5008" s="1">
        <v>7.8118609406952977E-2</v>
      </c>
      <c r="K5008" s="6">
        <v>60.84</v>
      </c>
      <c r="L5008" s="1">
        <v>6.2208588957055222E-2</v>
      </c>
      <c r="M5008" s="41">
        <v>5.3501427173614502E-2</v>
      </c>
      <c r="N5008" s="41">
        <v>5.4704935760342033E-5</v>
      </c>
    </row>
    <row r="5009" spans="1:14" x14ac:dyDescent="0.25">
      <c r="A5009">
        <v>7820616</v>
      </c>
      <c r="B5009" t="s">
        <v>30</v>
      </c>
      <c r="C5009" t="s">
        <v>4</v>
      </c>
      <c r="D5009" t="s">
        <v>859</v>
      </c>
      <c r="E5009" t="s">
        <v>1798</v>
      </c>
      <c r="F5009" s="7">
        <v>2.0449897750511249E-3</v>
      </c>
      <c r="G5009" s="6">
        <v>41.6</v>
      </c>
      <c r="H5009" s="1">
        <v>8.5071574642126807E-2</v>
      </c>
      <c r="I5009" s="6">
        <v>71.2</v>
      </c>
      <c r="J5009" s="1">
        <v>0.14560327198364009</v>
      </c>
      <c r="K5009" s="6">
        <v>59.155000000000001</v>
      </c>
      <c r="L5009" s="1">
        <v>0.12097137014314929</v>
      </c>
      <c r="M5009" s="41">
        <v>-5.4337795823812485E-2</v>
      </c>
      <c r="N5009" s="41">
        <v>-1.1112023685851225E-4</v>
      </c>
    </row>
    <row r="5010" spans="1:14" x14ac:dyDescent="0.25">
      <c r="A5010">
        <v>7820616</v>
      </c>
      <c r="B5010" t="s">
        <v>30</v>
      </c>
      <c r="C5010" t="s">
        <v>4</v>
      </c>
      <c r="D5010" t="s">
        <v>859</v>
      </c>
      <c r="E5010" t="s">
        <v>2004</v>
      </c>
      <c r="F5010" s="7">
        <v>3.3742331288343558E-2</v>
      </c>
      <c r="G5010" s="6">
        <v>47.9</v>
      </c>
      <c r="H5010" s="1">
        <v>1.6162576687116563</v>
      </c>
      <c r="I5010" s="6">
        <v>68.7</v>
      </c>
      <c r="J5010" s="1">
        <v>2.3180981595092027</v>
      </c>
      <c r="K5010" s="6">
        <v>64.459999999999994</v>
      </c>
      <c r="L5010" s="1">
        <v>2.1750306748466257</v>
      </c>
      <c r="M5010" s="41">
        <v>1.6766263172030449E-2</v>
      </c>
      <c r="N5010" s="41">
        <v>5.6573280641820532E-4</v>
      </c>
    </row>
    <row r="5011" spans="1:14" x14ac:dyDescent="0.25">
      <c r="A5011">
        <v>7820616</v>
      </c>
      <c r="B5011" t="s">
        <v>30</v>
      </c>
      <c r="C5011" t="s">
        <v>4</v>
      </c>
      <c r="D5011" t="s">
        <v>859</v>
      </c>
      <c r="E5011" t="s">
        <v>1294</v>
      </c>
      <c r="F5011" s="7">
        <v>1.9427402862985686E-2</v>
      </c>
      <c r="G5011" s="6">
        <v>40.299999999999997</v>
      </c>
      <c r="H5011" s="1">
        <v>0.78292433537832307</v>
      </c>
      <c r="I5011" s="6">
        <v>71.3</v>
      </c>
      <c r="J5011" s="1">
        <v>1.3851738241308793</v>
      </c>
      <c r="K5011" s="6">
        <v>67.844999999999999</v>
      </c>
      <c r="L5011" s="1">
        <v>1.3180521472392639</v>
      </c>
      <c r="M5011" s="41">
        <v>-4.0785253047943115E-2</v>
      </c>
      <c r="N5011" s="41">
        <v>-7.9235154183120572E-4</v>
      </c>
    </row>
    <row r="5012" spans="1:14" x14ac:dyDescent="0.25">
      <c r="A5012">
        <v>7820616</v>
      </c>
      <c r="B5012" t="s">
        <v>30</v>
      </c>
      <c r="C5012" t="s">
        <v>4</v>
      </c>
      <c r="D5012" t="s">
        <v>859</v>
      </c>
      <c r="E5012" t="s">
        <v>1295</v>
      </c>
      <c r="F5012" s="7">
        <v>6.1349693251533744E-3</v>
      </c>
      <c r="G5012" s="6">
        <v>31.6</v>
      </c>
      <c r="H5012" s="1">
        <v>0.19386503067484664</v>
      </c>
      <c r="I5012" s="6">
        <v>57.6</v>
      </c>
      <c r="J5012" s="1">
        <v>0.35337423312883437</v>
      </c>
      <c r="K5012" s="6">
        <v>49.47</v>
      </c>
      <c r="L5012" s="1">
        <v>0.30349693251533744</v>
      </c>
      <c r="M5012" s="41">
        <v>-0.11816432327032089</v>
      </c>
      <c r="N5012" s="41">
        <v>-7.249344985909257E-4</v>
      </c>
    </row>
    <row r="5013" spans="1:14" x14ac:dyDescent="0.25">
      <c r="A5013">
        <v>7820616</v>
      </c>
      <c r="B5013" t="s">
        <v>30</v>
      </c>
      <c r="C5013" t="s">
        <v>4</v>
      </c>
      <c r="D5013" t="s">
        <v>859</v>
      </c>
      <c r="E5013" t="s">
        <v>1296</v>
      </c>
      <c r="F5013" s="7">
        <v>1.0224948875255624E-2</v>
      </c>
      <c r="G5013" s="6">
        <v>27.7</v>
      </c>
      <c r="H5013" s="1">
        <v>0.28323108384458079</v>
      </c>
      <c r="I5013" s="6">
        <v>61.3</v>
      </c>
      <c r="J5013" s="1">
        <v>0.62678936605316971</v>
      </c>
      <c r="K5013" s="6">
        <v>48.36</v>
      </c>
      <c r="L5013" s="1">
        <v>0.494478527607362</v>
      </c>
      <c r="M5013" s="41">
        <v>-7.8817248344421387E-2</v>
      </c>
      <c r="N5013" s="41">
        <v>-8.0590233481003467E-4</v>
      </c>
    </row>
    <row r="5014" spans="1:14" x14ac:dyDescent="0.25">
      <c r="A5014">
        <v>7820616</v>
      </c>
      <c r="B5014" t="s">
        <v>30</v>
      </c>
      <c r="C5014" t="s">
        <v>4</v>
      </c>
      <c r="D5014" t="s">
        <v>859</v>
      </c>
      <c r="E5014" t="s">
        <v>1297</v>
      </c>
      <c r="F5014" s="7">
        <v>4.0899795501022499E-3</v>
      </c>
      <c r="G5014" s="6">
        <v>70.3</v>
      </c>
      <c r="H5014" s="1">
        <v>0.28752556237218818</v>
      </c>
      <c r="I5014" s="6">
        <v>94.3</v>
      </c>
      <c r="J5014" s="1">
        <v>0.38568507157464216</v>
      </c>
      <c r="K5014" s="6">
        <v>80.84</v>
      </c>
      <c r="L5014" s="1">
        <v>0.33063394683026587</v>
      </c>
      <c r="M5014" s="41">
        <v>0.11818739026784897</v>
      </c>
      <c r="N5014" s="41">
        <v>4.8338400927545595E-4</v>
      </c>
    </row>
    <row r="5015" spans="1:14" x14ac:dyDescent="0.25">
      <c r="A5015">
        <v>7820616</v>
      </c>
      <c r="B5015" t="s">
        <v>30</v>
      </c>
      <c r="C5015" t="s">
        <v>4</v>
      </c>
      <c r="D5015" t="s">
        <v>859</v>
      </c>
      <c r="E5015" t="s">
        <v>1300</v>
      </c>
      <c r="F5015" s="7">
        <v>4.4989775051124746E-2</v>
      </c>
      <c r="G5015" s="6">
        <v>42</v>
      </c>
      <c r="H5015" s="1">
        <v>1.8895705521472392</v>
      </c>
      <c r="I5015" s="6">
        <v>69</v>
      </c>
      <c r="J5015" s="1">
        <v>3.1042944785276076</v>
      </c>
      <c r="K5015" s="6">
        <v>65.215000000000003</v>
      </c>
      <c r="L5015" s="1">
        <v>2.9340081799591005</v>
      </c>
      <c r="M5015" s="41">
        <v>-1.7126176506280899E-2</v>
      </c>
      <c r="N5015" s="41">
        <v>-7.7050282850343519E-4</v>
      </c>
    </row>
    <row r="5016" spans="1:14" x14ac:dyDescent="0.25">
      <c r="A5016">
        <v>7820616</v>
      </c>
      <c r="B5016" t="s">
        <v>30</v>
      </c>
      <c r="C5016" t="s">
        <v>4</v>
      </c>
      <c r="D5016" t="s">
        <v>859</v>
      </c>
      <c r="E5016" t="s">
        <v>1301</v>
      </c>
      <c r="F5016" s="7">
        <v>1.2269938650306749E-2</v>
      </c>
      <c r="G5016" s="6">
        <v>34.799999999999997</v>
      </c>
      <c r="H5016" s="1">
        <v>0.42699386503067482</v>
      </c>
      <c r="I5016" s="6">
        <v>86</v>
      </c>
      <c r="J5016" s="1">
        <v>1.0552147239263805</v>
      </c>
      <c r="K5016" s="6">
        <v>60.07</v>
      </c>
      <c r="L5016" s="1">
        <v>0.73705521472392643</v>
      </c>
      <c r="M5016" s="41">
        <v>6.5734751522541046E-2</v>
      </c>
      <c r="N5016" s="41">
        <v>8.0656136837473677E-4</v>
      </c>
    </row>
    <row r="5017" spans="1:14" x14ac:dyDescent="0.25">
      <c r="A5017">
        <v>7820616</v>
      </c>
      <c r="B5017" t="s">
        <v>30</v>
      </c>
      <c r="C5017" t="s">
        <v>4</v>
      </c>
      <c r="D5017" t="s">
        <v>859</v>
      </c>
      <c r="E5017" t="s">
        <v>1302</v>
      </c>
      <c r="F5017" s="7">
        <v>8.5889570552147243E-2</v>
      </c>
      <c r="G5017" s="6">
        <v>40.700000000000003</v>
      </c>
      <c r="H5017" s="1">
        <v>3.4957055214723929</v>
      </c>
      <c r="I5017" s="6">
        <v>65.8</v>
      </c>
      <c r="J5017" s="1">
        <v>5.6515337423312886</v>
      </c>
      <c r="K5017" s="6">
        <v>52.124999999999993</v>
      </c>
      <c r="L5017" s="1">
        <v>4.4769938650306749</v>
      </c>
      <c r="M5017" s="41">
        <v>-9.7659928724169731E-3</v>
      </c>
      <c r="N5017" s="41">
        <v>-8.3879693382722469E-4</v>
      </c>
    </row>
    <row r="5018" spans="1:14" x14ac:dyDescent="0.25">
      <c r="A5018">
        <v>7820616</v>
      </c>
      <c r="B5018" t="s">
        <v>30</v>
      </c>
      <c r="C5018" t="s">
        <v>4</v>
      </c>
      <c r="D5018" t="s">
        <v>859</v>
      </c>
      <c r="E5018" t="s">
        <v>2005</v>
      </c>
      <c r="F5018" s="7">
        <v>7.1574642126789366E-3</v>
      </c>
      <c r="G5018" s="6">
        <v>28.2</v>
      </c>
      <c r="H5018" s="1">
        <v>0.20184049079754601</v>
      </c>
      <c r="I5018" s="6">
        <v>69.400000000000006</v>
      </c>
      <c r="J5018" s="1">
        <v>0.49672801635991826</v>
      </c>
      <c r="K5018" s="6">
        <v>53.895000000000003</v>
      </c>
      <c r="L5018" s="1">
        <v>0.38575153374233129</v>
      </c>
      <c r="M5018" s="41">
        <v>-3.6248635500669479E-2</v>
      </c>
      <c r="N5018" s="41">
        <v>-2.5944831135448501E-4</v>
      </c>
    </row>
    <row r="5019" spans="1:14" x14ac:dyDescent="0.25">
      <c r="A5019">
        <v>7820616</v>
      </c>
      <c r="B5019" t="s">
        <v>30</v>
      </c>
      <c r="C5019" t="s">
        <v>4</v>
      </c>
      <c r="D5019" t="s">
        <v>859</v>
      </c>
      <c r="E5019" t="s">
        <v>2006</v>
      </c>
      <c r="F5019" s="7">
        <v>1.0224948875255625E-3</v>
      </c>
      <c r="G5019" s="6">
        <v>17.399999999999999</v>
      </c>
      <c r="H5019" s="1">
        <v>1.7791411042944787E-2</v>
      </c>
      <c r="I5019" s="6">
        <v>57.9</v>
      </c>
      <c r="J5019" s="1">
        <v>5.9202453987730067E-2</v>
      </c>
      <c r="K5019" s="6">
        <v>49.76</v>
      </c>
      <c r="L5019" s="1">
        <v>5.0879345603271987E-2</v>
      </c>
      <c r="M5019" s="41">
        <v>-5.6682150810956955E-2</v>
      </c>
      <c r="N5019" s="41">
        <v>-5.7957209418156401E-5</v>
      </c>
    </row>
    <row r="5020" spans="1:14" x14ac:dyDescent="0.25">
      <c r="A5020">
        <v>7820616</v>
      </c>
      <c r="B5020" t="s">
        <v>30</v>
      </c>
      <c r="C5020" t="s">
        <v>4</v>
      </c>
      <c r="D5020" t="s">
        <v>859</v>
      </c>
      <c r="E5020" t="s">
        <v>2008</v>
      </c>
      <c r="F5020" s="7">
        <v>7.0552147239263799E-2</v>
      </c>
      <c r="G5020" s="6">
        <v>50.7</v>
      </c>
      <c r="H5020" s="1">
        <v>3.576993865030675</v>
      </c>
      <c r="I5020" s="6">
        <v>57.2</v>
      </c>
      <c r="J5020" s="1">
        <v>4.0355828220858898</v>
      </c>
      <c r="K5020" s="6">
        <v>55.945000000000007</v>
      </c>
      <c r="L5020" s="1">
        <v>3.9470398773006137</v>
      </c>
      <c r="M5020" s="41">
        <v>-0.13636681437492371</v>
      </c>
      <c r="N5020" s="41">
        <v>-9.6209715663289723E-3</v>
      </c>
    </row>
    <row r="5021" spans="1:14" x14ac:dyDescent="0.25">
      <c r="A5021">
        <v>7820616</v>
      </c>
      <c r="B5021" t="s">
        <v>30</v>
      </c>
      <c r="C5021" t="s">
        <v>4</v>
      </c>
      <c r="D5021" t="s">
        <v>859</v>
      </c>
      <c r="E5021" t="s">
        <v>2009</v>
      </c>
      <c r="F5021" s="7">
        <v>5.1124744376278121E-3</v>
      </c>
      <c r="G5021" s="6">
        <v>28.5</v>
      </c>
      <c r="H5021" s="1">
        <v>0.14570552147239266</v>
      </c>
      <c r="I5021" s="6">
        <v>68.900000000000006</v>
      </c>
      <c r="J5021" s="1">
        <v>0.35224948875255629</v>
      </c>
      <c r="K5021" s="6">
        <v>61.725000000000001</v>
      </c>
      <c r="L5021" s="1">
        <v>0.31556748466257672</v>
      </c>
      <c r="M5021" s="41">
        <v>-1.6507234424352646E-2</v>
      </c>
      <c r="N5021" s="41">
        <v>-8.4392814030432756E-5</v>
      </c>
    </row>
    <row r="5022" spans="1:14" x14ac:dyDescent="0.25">
      <c r="A5022">
        <v>7820616</v>
      </c>
      <c r="B5022" t="s">
        <v>30</v>
      </c>
      <c r="C5022" t="s">
        <v>4</v>
      </c>
      <c r="D5022" t="s">
        <v>859</v>
      </c>
      <c r="E5022" t="s">
        <v>1304</v>
      </c>
      <c r="F5022" s="7">
        <v>2.0449897750511249E-3</v>
      </c>
      <c r="G5022" s="6">
        <v>30.2</v>
      </c>
      <c r="H5022" s="1">
        <v>6.1758691206543974E-2</v>
      </c>
      <c r="I5022" s="6">
        <v>74.5</v>
      </c>
      <c r="J5022" s="1">
        <v>0.15235173824130882</v>
      </c>
      <c r="K5022" s="6">
        <v>58.92</v>
      </c>
      <c r="L5022" s="1">
        <v>0.12049079754601229</v>
      </c>
      <c r="M5022" s="41">
        <v>7.0966579020023346E-2</v>
      </c>
      <c r="N5022" s="41">
        <v>1.4512592846630543E-4</v>
      </c>
    </row>
    <row r="5023" spans="1:14" x14ac:dyDescent="0.25">
      <c r="A5023">
        <v>7820616</v>
      </c>
      <c r="B5023" t="s">
        <v>30</v>
      </c>
      <c r="C5023" t="s">
        <v>4</v>
      </c>
      <c r="D5023" t="s">
        <v>859</v>
      </c>
      <c r="E5023" t="s">
        <v>1305</v>
      </c>
      <c r="F5023" s="7">
        <v>1.6359918200408999E-2</v>
      </c>
      <c r="G5023" s="6">
        <v>18.399999999999999</v>
      </c>
      <c r="H5023" s="1">
        <v>0.30102249488752558</v>
      </c>
      <c r="I5023" s="6">
        <v>54</v>
      </c>
      <c r="J5023" s="1">
        <v>0.88343558282208601</v>
      </c>
      <c r="K5023" s="6">
        <v>43.914999999999999</v>
      </c>
      <c r="L5023" s="1">
        <v>0.71844580777096123</v>
      </c>
      <c r="M5023" s="41">
        <v>-0.14160507917404175</v>
      </c>
      <c r="N5023" s="41">
        <v>-2.3166475120497631E-3</v>
      </c>
    </row>
    <row r="5024" spans="1:14" x14ac:dyDescent="0.25">
      <c r="A5024">
        <v>7820616</v>
      </c>
      <c r="B5024" t="s">
        <v>30</v>
      </c>
      <c r="C5024" t="s">
        <v>4</v>
      </c>
      <c r="D5024" t="s">
        <v>859</v>
      </c>
      <c r="E5024" t="s">
        <v>2010</v>
      </c>
      <c r="F5024" s="7">
        <v>1.0224948875255625E-3</v>
      </c>
      <c r="G5024" s="6">
        <v>23.3</v>
      </c>
      <c r="H5024" s="1">
        <v>2.3824130879345606E-2</v>
      </c>
      <c r="I5024" s="6">
        <v>68</v>
      </c>
      <c r="J5024" s="1">
        <v>6.9529652351738247E-2</v>
      </c>
      <c r="K5024" s="6">
        <v>45.38</v>
      </c>
      <c r="L5024" s="1">
        <v>4.6400817995910025E-2</v>
      </c>
      <c r="M5024" s="41">
        <v>-2.08390261977911E-2</v>
      </c>
      <c r="N5024" s="41">
        <v>-2.1307797748252661E-5</v>
      </c>
    </row>
    <row r="5025" spans="1:14" x14ac:dyDescent="0.25">
      <c r="A5025">
        <v>7820616</v>
      </c>
      <c r="B5025" t="s">
        <v>30</v>
      </c>
      <c r="C5025" t="s">
        <v>4</v>
      </c>
      <c r="D5025" t="s">
        <v>859</v>
      </c>
      <c r="E5025" t="s">
        <v>1307</v>
      </c>
      <c r="F5025" s="7">
        <v>9.202453987730062E-3</v>
      </c>
      <c r="G5025" s="6">
        <v>40.700000000000003</v>
      </c>
      <c r="H5025" s="1">
        <v>0.37453987730061356</v>
      </c>
      <c r="I5025" s="6">
        <v>87.6</v>
      </c>
      <c r="J5025" s="1">
        <v>0.80613496932515338</v>
      </c>
      <c r="K5025" s="6">
        <v>71.584999999999994</v>
      </c>
      <c r="L5025" s="1">
        <v>0.65875766871165642</v>
      </c>
      <c r="M5025" s="41">
        <v>9.3053624033927917E-2</v>
      </c>
      <c r="N5025" s="41">
        <v>8.563216935637539E-4</v>
      </c>
    </row>
    <row r="5026" spans="1:14" x14ac:dyDescent="0.25">
      <c r="A5026">
        <v>7820616</v>
      </c>
      <c r="B5026" t="s">
        <v>30</v>
      </c>
      <c r="C5026" t="s">
        <v>4</v>
      </c>
      <c r="D5026" t="s">
        <v>859</v>
      </c>
      <c r="E5026" t="s">
        <v>1308</v>
      </c>
      <c r="F5026" s="7">
        <v>1.0224948875255625E-3</v>
      </c>
      <c r="G5026" s="6">
        <v>45.3</v>
      </c>
      <c r="H5026" s="1">
        <v>4.6319018404907979E-2</v>
      </c>
      <c r="I5026" s="6">
        <v>60.2</v>
      </c>
      <c r="J5026" s="1">
        <v>6.1554192229038865E-2</v>
      </c>
      <c r="K5026" s="6">
        <v>53.51</v>
      </c>
      <c r="L5026" s="1">
        <v>5.4713701431492845E-2</v>
      </c>
      <c r="M5026" s="41">
        <v>-0.1265135258436203</v>
      </c>
      <c r="N5026" s="41">
        <v>-1.2935943337793489E-4</v>
      </c>
    </row>
    <row r="5027" spans="1:14" x14ac:dyDescent="0.25">
      <c r="A5027">
        <v>7820616</v>
      </c>
      <c r="B5027" t="s">
        <v>30</v>
      </c>
      <c r="C5027" t="s">
        <v>4</v>
      </c>
      <c r="D5027" t="s">
        <v>859</v>
      </c>
      <c r="E5027" t="s">
        <v>2012</v>
      </c>
      <c r="F5027" s="7">
        <v>3.0674846625766872E-3</v>
      </c>
      <c r="G5027" s="6">
        <v>26.1</v>
      </c>
      <c r="H5027" s="1">
        <v>8.0061349693251543E-2</v>
      </c>
      <c r="I5027" s="6">
        <v>68.900000000000006</v>
      </c>
      <c r="J5027" s="1">
        <v>0.21134969325153377</v>
      </c>
      <c r="K5027" s="6">
        <v>60.825000000000003</v>
      </c>
      <c r="L5027" s="1">
        <v>0.186579754601227</v>
      </c>
      <c r="M5027" s="41">
        <v>1.6571365296840668E-2</v>
      </c>
      <c r="N5027" s="41">
        <v>5.0832408886014318E-5</v>
      </c>
    </row>
    <row r="5028" spans="1:14" x14ac:dyDescent="0.25">
      <c r="A5028">
        <v>7820616</v>
      </c>
      <c r="B5028" t="s">
        <v>30</v>
      </c>
      <c r="C5028" t="s">
        <v>4</v>
      </c>
      <c r="D5028" t="s">
        <v>859</v>
      </c>
      <c r="E5028" t="s">
        <v>2013</v>
      </c>
      <c r="F5028" s="7">
        <v>1.0224948875255625E-3</v>
      </c>
      <c r="G5028" s="6">
        <v>25.6</v>
      </c>
      <c r="H5028" s="1">
        <v>2.6175869120654401E-2</v>
      </c>
      <c r="I5028" s="6">
        <v>76.7</v>
      </c>
      <c r="J5028" s="1">
        <v>7.8425357873210644E-2</v>
      </c>
      <c r="K5028" s="6">
        <v>60.555</v>
      </c>
      <c r="L5028" s="1">
        <v>6.1917177914110437E-2</v>
      </c>
      <c r="M5028" s="41">
        <v>2.1251924335956573E-2</v>
      </c>
      <c r="N5028" s="41">
        <v>2.1729983983595679E-5</v>
      </c>
    </row>
    <row r="5029" spans="1:14" x14ac:dyDescent="0.25">
      <c r="A5029">
        <v>7820616</v>
      </c>
      <c r="B5029" t="s">
        <v>30</v>
      </c>
      <c r="C5029" t="s">
        <v>4</v>
      </c>
      <c r="D5029" t="s">
        <v>859</v>
      </c>
      <c r="E5029" t="s">
        <v>1309</v>
      </c>
      <c r="F5029" s="7">
        <v>1.3292433537832311E-2</v>
      </c>
      <c r="G5029" s="6">
        <v>22</v>
      </c>
      <c r="H5029" s="1">
        <v>0.29243353783231085</v>
      </c>
      <c r="I5029" s="6">
        <v>74.7</v>
      </c>
      <c r="J5029" s="1">
        <v>0.99294478527607366</v>
      </c>
      <c r="K5029" s="6">
        <v>53.45</v>
      </c>
      <c r="L5029" s="1">
        <v>0.71048057259713704</v>
      </c>
      <c r="M5029" s="41">
        <v>4.3634276837110519E-2</v>
      </c>
      <c r="N5029" s="41">
        <v>5.8000572482866744E-4</v>
      </c>
    </row>
    <row r="5030" spans="1:14" x14ac:dyDescent="0.25">
      <c r="A5030">
        <v>7820616</v>
      </c>
      <c r="B5030" t="s">
        <v>30</v>
      </c>
      <c r="C5030" t="s">
        <v>4</v>
      </c>
      <c r="D5030" t="s">
        <v>1383</v>
      </c>
      <c r="E5030" t="s">
        <v>1385</v>
      </c>
      <c r="F5030" s="7">
        <v>1.0224948875255625E-3</v>
      </c>
      <c r="G5030" s="6">
        <v>40.200000000000003</v>
      </c>
      <c r="H5030" s="1">
        <v>4.1104294478527613E-2</v>
      </c>
      <c r="I5030" s="6" t="s">
        <v>8</v>
      </c>
      <c r="J5030" s="1" t="s">
        <v>99</v>
      </c>
      <c r="K5030" s="6" t="s">
        <v>9</v>
      </c>
      <c r="L5030" s="1" t="s">
        <v>99</v>
      </c>
      <c r="M5030" s="41">
        <v>0</v>
      </c>
      <c r="N5030" s="41">
        <v>0</v>
      </c>
    </row>
    <row r="5031" spans="1:14" s="8" customFormat="1" x14ac:dyDescent="0.25">
      <c r="A5031" s="8">
        <v>7820616</v>
      </c>
      <c r="B5031" s="8" t="s">
        <v>30</v>
      </c>
      <c r="C5031" s="8" t="s">
        <v>4</v>
      </c>
      <c r="D5031" s="8" t="s">
        <v>2324</v>
      </c>
      <c r="F5031" s="9">
        <v>0.5214723926380368</v>
      </c>
      <c r="G5031" s="10"/>
      <c r="H5031" s="11">
        <v>23.006748466257672</v>
      </c>
      <c r="I5031" s="10"/>
      <c r="J5031" s="11">
        <v>32.798466257668714</v>
      </c>
      <c r="K5031" s="10"/>
      <c r="L5031" s="11">
        <v>28.373139059304705</v>
      </c>
      <c r="M5031" s="41"/>
      <c r="N5031" s="43">
        <v>-1.3702887566788752E-2</v>
      </c>
    </row>
    <row r="5032" spans="1:14" x14ac:dyDescent="0.25">
      <c r="A5032">
        <v>7820616</v>
      </c>
      <c r="B5032" t="s">
        <v>30</v>
      </c>
      <c r="C5032" t="s">
        <v>5</v>
      </c>
      <c r="D5032" t="s">
        <v>700</v>
      </c>
      <c r="E5032" t="s">
        <v>1415</v>
      </c>
      <c r="F5032" s="7">
        <v>4.396728016359918E-2</v>
      </c>
      <c r="G5032" s="6">
        <v>50.3</v>
      </c>
      <c r="H5032" s="1">
        <v>2.2115541922290385</v>
      </c>
      <c r="I5032" s="6">
        <v>87.1</v>
      </c>
      <c r="J5032" s="1">
        <v>3.8295501022494882</v>
      </c>
      <c r="K5032" s="6">
        <v>69.364999999999995</v>
      </c>
      <c r="L5032" s="1">
        <v>3.0497903885480571</v>
      </c>
      <c r="M5032" s="41">
        <v>-2.9751859605312347E-2</v>
      </c>
      <c r="N5032" s="41">
        <v>-1.3081083466548373E-3</v>
      </c>
    </row>
    <row r="5033" spans="1:14" x14ac:dyDescent="0.25">
      <c r="A5033">
        <v>7820616</v>
      </c>
      <c r="B5033" t="s">
        <v>30</v>
      </c>
      <c r="C5033" t="s">
        <v>5</v>
      </c>
      <c r="D5033" t="s">
        <v>732</v>
      </c>
      <c r="E5033" t="s">
        <v>1463</v>
      </c>
      <c r="F5033" s="7">
        <v>2.0449897750511249E-3</v>
      </c>
      <c r="G5033" s="6">
        <v>67.8</v>
      </c>
      <c r="H5033" s="1">
        <v>0.13865030674846626</v>
      </c>
      <c r="I5033" s="6">
        <v>52.2</v>
      </c>
      <c r="J5033" s="1">
        <v>0.10674846625766873</v>
      </c>
      <c r="K5033" s="6">
        <v>65.715000000000003</v>
      </c>
      <c r="L5033" s="1">
        <v>0.13438650306748468</v>
      </c>
      <c r="M5033" s="41">
        <v>-0.11469165980815887</v>
      </c>
      <c r="N5033" s="41">
        <v>-2.3454327159132696E-4</v>
      </c>
    </row>
    <row r="5034" spans="1:14" x14ac:dyDescent="0.25">
      <c r="A5034">
        <v>7820616</v>
      </c>
      <c r="B5034" t="s">
        <v>30</v>
      </c>
      <c r="C5034" t="s">
        <v>5</v>
      </c>
      <c r="D5034" t="s">
        <v>732</v>
      </c>
      <c r="E5034" t="s">
        <v>1467</v>
      </c>
      <c r="F5034" s="7">
        <v>1.0224948875255625E-3</v>
      </c>
      <c r="G5034" s="6">
        <v>83.4</v>
      </c>
      <c r="H5034" s="1">
        <v>8.5276073619631909E-2</v>
      </c>
      <c r="I5034" s="6">
        <v>60.5</v>
      </c>
      <c r="J5034" s="1">
        <v>6.1860940695296532E-2</v>
      </c>
      <c r="K5034" s="6">
        <v>78.450000000000017</v>
      </c>
      <c r="L5034" s="1">
        <v>8.0214723926380391E-2</v>
      </c>
      <c r="M5034" s="41">
        <v>-2.8374705463647842E-2</v>
      </c>
      <c r="N5034" s="41">
        <v>-2.9012991271623565E-5</v>
      </c>
    </row>
    <row r="5035" spans="1:14" x14ac:dyDescent="0.25">
      <c r="A5035">
        <v>7820616</v>
      </c>
      <c r="B5035" t="s">
        <v>30</v>
      </c>
      <c r="C5035" t="s">
        <v>5</v>
      </c>
      <c r="D5035" t="s">
        <v>1217</v>
      </c>
      <c r="E5035" t="s">
        <v>1592</v>
      </c>
      <c r="F5035" s="7">
        <v>1.5337423312883436E-2</v>
      </c>
      <c r="G5035" s="6">
        <v>36.799999999999997</v>
      </c>
      <c r="H5035" s="1">
        <v>0.56441717791411039</v>
      </c>
      <c r="I5035" s="6">
        <v>70.099999999999994</v>
      </c>
      <c r="J5035" s="1">
        <v>1.0751533742331287</v>
      </c>
      <c r="K5035" s="6">
        <v>60.334999999999994</v>
      </c>
      <c r="L5035" s="1">
        <v>0.92538343558282199</v>
      </c>
      <c r="M5035" s="41">
        <v>-0.16710515320301056</v>
      </c>
      <c r="N5035" s="41">
        <v>-2.5629624724388123E-3</v>
      </c>
    </row>
    <row r="5036" spans="1:14" x14ac:dyDescent="0.25">
      <c r="A5036">
        <v>7820616</v>
      </c>
      <c r="B5036" t="s">
        <v>30</v>
      </c>
      <c r="C5036" t="s">
        <v>5</v>
      </c>
      <c r="D5036" t="s">
        <v>815</v>
      </c>
      <c r="E5036" t="s">
        <v>1605</v>
      </c>
      <c r="F5036" s="7">
        <v>1.0224948875255625E-3</v>
      </c>
      <c r="G5036" s="6">
        <v>47.6</v>
      </c>
      <c r="H5036" s="1">
        <v>4.8670756646216777E-2</v>
      </c>
      <c r="I5036" s="6">
        <v>74.599999999999994</v>
      </c>
      <c r="J5036" s="1">
        <v>7.6278118609406947E-2</v>
      </c>
      <c r="K5036" s="6">
        <v>69.174999999999997</v>
      </c>
      <c r="L5036" s="1">
        <v>7.073108384458078E-2</v>
      </c>
      <c r="M5036" s="41">
        <v>2.2752411663532257E-2</v>
      </c>
      <c r="N5036" s="41">
        <v>2.3264224604838712E-5</v>
      </c>
    </row>
    <row r="5037" spans="1:14" x14ac:dyDescent="0.25">
      <c r="A5037">
        <v>7820616</v>
      </c>
      <c r="B5037" t="s">
        <v>30</v>
      </c>
      <c r="C5037" t="s">
        <v>5</v>
      </c>
      <c r="D5037" t="s">
        <v>859</v>
      </c>
      <c r="E5037" t="s">
        <v>1639</v>
      </c>
      <c r="F5037" s="7">
        <v>1.0224948875255625E-3</v>
      </c>
      <c r="G5037" s="6">
        <v>39</v>
      </c>
      <c r="H5037" s="1">
        <v>3.9877300613496938E-2</v>
      </c>
      <c r="I5037" s="6">
        <v>68.599999999999994</v>
      </c>
      <c r="J5037" s="1">
        <v>7.0143149284253581E-2</v>
      </c>
      <c r="K5037" s="6">
        <v>64.644999999999996</v>
      </c>
      <c r="L5037" s="1">
        <v>6.6099182004089985E-2</v>
      </c>
      <c r="M5037" s="41">
        <v>-0.16194498538970947</v>
      </c>
      <c r="N5037" s="41">
        <v>-1.6558791962137983E-4</v>
      </c>
    </row>
    <row r="5038" spans="1:14" x14ac:dyDescent="0.25">
      <c r="A5038">
        <v>7820616</v>
      </c>
      <c r="B5038" t="s">
        <v>30</v>
      </c>
      <c r="C5038" t="s">
        <v>5</v>
      </c>
      <c r="D5038" t="s">
        <v>859</v>
      </c>
      <c r="E5038" t="s">
        <v>1640</v>
      </c>
      <c r="F5038" s="7">
        <v>1.3292433537832311E-2</v>
      </c>
      <c r="G5038" s="6">
        <v>18.100000000000001</v>
      </c>
      <c r="H5038" s="1">
        <v>0.24059304703476483</v>
      </c>
      <c r="I5038" s="6">
        <v>57</v>
      </c>
      <c r="J5038" s="1">
        <v>0.75766871165644167</v>
      </c>
      <c r="K5038" s="6">
        <v>48.265000000000001</v>
      </c>
      <c r="L5038" s="1">
        <v>0.64155930470347655</v>
      </c>
      <c r="M5038" s="41">
        <v>-0.15360192954540253</v>
      </c>
      <c r="N5038" s="41">
        <v>-2.0417434397650642E-3</v>
      </c>
    </row>
    <row r="5039" spans="1:14" x14ac:dyDescent="0.25">
      <c r="A5039">
        <v>7820616</v>
      </c>
      <c r="B5039" t="s">
        <v>30</v>
      </c>
      <c r="C5039" t="s">
        <v>5</v>
      </c>
      <c r="D5039" t="s">
        <v>859</v>
      </c>
      <c r="E5039" t="s">
        <v>1641</v>
      </c>
      <c r="F5039" s="7">
        <v>5.4192229038854803E-2</v>
      </c>
      <c r="G5039" s="6">
        <v>24.9</v>
      </c>
      <c r="H5039" s="1">
        <v>1.3493865030674845</v>
      </c>
      <c r="I5039" s="6">
        <v>63.8</v>
      </c>
      <c r="J5039" s="1">
        <v>3.4574642126789361</v>
      </c>
      <c r="K5039" s="6">
        <v>49.904999999999994</v>
      </c>
      <c r="L5039" s="1">
        <v>2.7044631901840486</v>
      </c>
      <c r="M5039" s="41">
        <v>-0.2297356128692627</v>
      </c>
      <c r="N5039" s="41">
        <v>-1.2449884950992763E-2</v>
      </c>
    </row>
    <row r="5040" spans="1:14" x14ac:dyDescent="0.25">
      <c r="A5040">
        <v>7820616</v>
      </c>
      <c r="B5040" t="s">
        <v>30</v>
      </c>
      <c r="C5040" t="s">
        <v>5</v>
      </c>
      <c r="D5040" t="s">
        <v>859</v>
      </c>
      <c r="E5040" t="s">
        <v>1642</v>
      </c>
      <c r="F5040" s="7">
        <v>7.1574642126789366E-3</v>
      </c>
      <c r="G5040" s="6">
        <v>15.9</v>
      </c>
      <c r="H5040" s="1">
        <v>0.1138036809815951</v>
      </c>
      <c r="I5040" s="6">
        <v>54.5</v>
      </c>
      <c r="J5040" s="1">
        <v>0.39008179959100203</v>
      </c>
      <c r="K5040" s="6">
        <v>41.204999999999998</v>
      </c>
      <c r="L5040" s="1">
        <v>0.2949233128834356</v>
      </c>
      <c r="M5040" s="41">
        <v>-0.13404996693134308</v>
      </c>
      <c r="N5040" s="41">
        <v>-9.5945784102188293E-4</v>
      </c>
    </row>
    <row r="5041" spans="1:14" x14ac:dyDescent="0.25">
      <c r="A5041">
        <v>7820616</v>
      </c>
      <c r="B5041" t="s">
        <v>30</v>
      </c>
      <c r="C5041" t="s">
        <v>5</v>
      </c>
      <c r="D5041" t="s">
        <v>859</v>
      </c>
      <c r="E5041" t="s">
        <v>1643</v>
      </c>
      <c r="F5041" s="7">
        <v>7.1574642126789365E-2</v>
      </c>
      <c r="G5041" s="6">
        <v>19.7</v>
      </c>
      <c r="H5041" s="1">
        <v>1.4100204498977504</v>
      </c>
      <c r="I5041" s="6">
        <v>51.9</v>
      </c>
      <c r="J5041" s="1">
        <v>3.7147239263803677</v>
      </c>
      <c r="K5041" s="6">
        <v>43.429999999999993</v>
      </c>
      <c r="L5041" s="1">
        <v>3.1084867075664615</v>
      </c>
      <c r="M5041" s="41">
        <v>-0.26887604594230652</v>
      </c>
      <c r="N5041" s="41">
        <v>-1.9244706764786765E-2</v>
      </c>
    </row>
    <row r="5042" spans="1:14" x14ac:dyDescent="0.25">
      <c r="A5042">
        <v>7820616</v>
      </c>
      <c r="B5042" t="s">
        <v>30</v>
      </c>
      <c r="C5042" t="s">
        <v>5</v>
      </c>
      <c r="D5042" t="s">
        <v>859</v>
      </c>
      <c r="E5042" t="s">
        <v>1644</v>
      </c>
      <c r="F5042" s="7">
        <v>1.0224948875255625E-3</v>
      </c>
      <c r="G5042" s="6">
        <v>26.6</v>
      </c>
      <c r="H5042" s="1">
        <v>2.7198364008179963E-2</v>
      </c>
      <c r="I5042" s="6">
        <v>87.5</v>
      </c>
      <c r="J5042" s="1">
        <v>8.9468302658486709E-2</v>
      </c>
      <c r="K5042" s="6">
        <v>57.550000000000004</v>
      </c>
      <c r="L5042" s="1">
        <v>5.8844580777096124E-2</v>
      </c>
      <c r="M5042" s="41">
        <v>9.9638598039746284E-3</v>
      </c>
      <c r="N5042" s="41">
        <v>1.018799570958551E-5</v>
      </c>
    </row>
    <row r="5043" spans="1:14" x14ac:dyDescent="0.25">
      <c r="A5043">
        <v>7820616</v>
      </c>
      <c r="B5043" t="s">
        <v>30</v>
      </c>
      <c r="C5043" t="s">
        <v>5</v>
      </c>
      <c r="D5043" t="s">
        <v>859</v>
      </c>
      <c r="E5043" t="s">
        <v>1645</v>
      </c>
      <c r="F5043" s="7">
        <v>2.0449897750511249E-3</v>
      </c>
      <c r="G5043" s="6">
        <v>11.9</v>
      </c>
      <c r="H5043" s="1">
        <v>2.4335378323108389E-2</v>
      </c>
      <c r="I5043" s="6">
        <v>47.1</v>
      </c>
      <c r="J5043" s="1">
        <v>9.6319018404907988E-2</v>
      </c>
      <c r="K5043" s="6">
        <v>36.549999999999997</v>
      </c>
      <c r="L5043" s="1">
        <v>7.4744376278118613E-2</v>
      </c>
      <c r="M5043" s="41">
        <v>-0.13375318050384521</v>
      </c>
      <c r="N5043" s="41">
        <v>-2.7352388651093092E-4</v>
      </c>
    </row>
    <row r="5044" spans="1:14" x14ac:dyDescent="0.25">
      <c r="A5044">
        <v>7820616</v>
      </c>
      <c r="B5044" t="s">
        <v>30</v>
      </c>
      <c r="C5044" t="s">
        <v>5</v>
      </c>
      <c r="D5044" t="s">
        <v>859</v>
      </c>
      <c r="E5044" t="s">
        <v>122</v>
      </c>
      <c r="F5044" s="7">
        <v>8.1799591002044997E-3</v>
      </c>
      <c r="G5044" s="6">
        <v>29.3</v>
      </c>
      <c r="H5044" s="1">
        <v>0.23967280163599186</v>
      </c>
      <c r="I5044" s="6">
        <v>48.5</v>
      </c>
      <c r="J5044" s="1">
        <v>0.39672801635991822</v>
      </c>
      <c r="K5044" s="6">
        <v>45.094999999999992</v>
      </c>
      <c r="L5044" s="1">
        <v>0.36887525562372186</v>
      </c>
      <c r="M5044" s="41">
        <v>-0.18265624344348907</v>
      </c>
      <c r="N5044" s="41">
        <v>-1.494120600764737E-3</v>
      </c>
    </row>
    <row r="5045" spans="1:14" s="8" customFormat="1" x14ac:dyDescent="0.25">
      <c r="A5045" s="8">
        <v>7820616</v>
      </c>
      <c r="B5045" s="8" t="s">
        <v>30</v>
      </c>
      <c r="C5045" s="8" t="s">
        <v>5</v>
      </c>
      <c r="D5045" s="8" t="s">
        <v>2324</v>
      </c>
      <c r="F5045" s="9">
        <v>0.22188139059304707</v>
      </c>
      <c r="G5045" s="10"/>
      <c r="H5045" s="11">
        <v>6.4934560327198376</v>
      </c>
      <c r="I5045" s="10"/>
      <c r="J5045" s="11">
        <v>14.1221881390593</v>
      </c>
      <c r="K5045" s="10"/>
      <c r="L5045" s="11">
        <v>11.578502044989776</v>
      </c>
      <c r="M5045" s="41"/>
      <c r="N5045" s="43">
        <v>-4.0730200265105702E-2</v>
      </c>
    </row>
    <row r="5046" spans="1:14" x14ac:dyDescent="0.25">
      <c r="A5046">
        <v>7820616</v>
      </c>
      <c r="B5046" t="s">
        <v>30</v>
      </c>
      <c r="C5046" t="s">
        <v>6</v>
      </c>
      <c r="D5046" t="s">
        <v>700</v>
      </c>
      <c r="E5046" t="s">
        <v>701</v>
      </c>
      <c r="F5046" s="7">
        <v>5.5214723926380369E-2</v>
      </c>
      <c r="G5046" s="6">
        <v>40.1</v>
      </c>
      <c r="H5046" s="1">
        <v>2.2141104294478526</v>
      </c>
      <c r="I5046" s="6">
        <v>80.900000000000006</v>
      </c>
      <c r="J5046" s="1">
        <v>4.4668711656441724</v>
      </c>
      <c r="K5046" s="6">
        <v>68.25</v>
      </c>
      <c r="L5046" s="1">
        <v>3.76840490797546</v>
      </c>
      <c r="M5046" s="41">
        <v>-7.2523945709690452E-4</v>
      </c>
      <c r="N5046" s="41">
        <v>-4.004389640412356E-5</v>
      </c>
    </row>
    <row r="5047" spans="1:14" x14ac:dyDescent="0.25">
      <c r="A5047">
        <v>7820616</v>
      </c>
      <c r="B5047" t="s">
        <v>30</v>
      </c>
      <c r="C5047" t="s">
        <v>6</v>
      </c>
      <c r="D5047" t="s">
        <v>732</v>
      </c>
      <c r="E5047" t="s">
        <v>353</v>
      </c>
      <c r="F5047" s="7">
        <v>1.0224948875255625E-3</v>
      </c>
      <c r="G5047" s="6">
        <v>78.599999999999994</v>
      </c>
      <c r="H5047" s="1">
        <v>8.036809815950921E-2</v>
      </c>
      <c r="I5047" s="6">
        <v>91.9</v>
      </c>
      <c r="J5047" s="1">
        <v>9.396728016359919E-2</v>
      </c>
      <c r="K5047" s="6">
        <v>87.39500000000001</v>
      </c>
      <c r="L5047" s="1">
        <v>8.9360940695296542E-2</v>
      </c>
      <c r="M5047" s="41">
        <v>-7.4604853987693787E-2</v>
      </c>
      <c r="N5047" s="41">
        <v>-7.6283081787007967E-5</v>
      </c>
    </row>
    <row r="5048" spans="1:14" x14ac:dyDescent="0.25">
      <c r="A5048">
        <v>7820616</v>
      </c>
      <c r="B5048" t="s">
        <v>30</v>
      </c>
      <c r="C5048" t="s">
        <v>6</v>
      </c>
      <c r="D5048" t="s">
        <v>732</v>
      </c>
      <c r="E5048" t="s">
        <v>734</v>
      </c>
      <c r="F5048" s="7">
        <v>1.0224948875255625E-3</v>
      </c>
      <c r="G5048" s="6">
        <v>58</v>
      </c>
      <c r="H5048" s="1">
        <v>5.9304703476482624E-2</v>
      </c>
      <c r="I5048" s="6">
        <v>79.8</v>
      </c>
      <c r="J5048" s="1">
        <v>8.1595092024539878E-2</v>
      </c>
      <c r="K5048" s="6">
        <v>65.965000000000003</v>
      </c>
      <c r="L5048" s="1">
        <v>6.7448875255623736E-2</v>
      </c>
      <c r="M5048" s="41">
        <v>-4.4714648276567459E-2</v>
      </c>
      <c r="N5048" s="41">
        <v>-4.572049926029393E-5</v>
      </c>
    </row>
    <row r="5049" spans="1:14" x14ac:dyDescent="0.25">
      <c r="A5049">
        <v>7820616</v>
      </c>
      <c r="B5049" t="s">
        <v>30</v>
      </c>
      <c r="C5049" t="s">
        <v>6</v>
      </c>
      <c r="D5049" t="s">
        <v>732</v>
      </c>
      <c r="E5049" t="s">
        <v>1731</v>
      </c>
      <c r="F5049" s="7">
        <v>1.0224948875255625E-3</v>
      </c>
      <c r="G5049" s="6">
        <v>59.5</v>
      </c>
      <c r="H5049" s="1">
        <v>6.0838445807770966E-2</v>
      </c>
      <c r="I5049" s="6">
        <v>66.7</v>
      </c>
      <c r="J5049" s="1">
        <v>6.8200408997955014E-2</v>
      </c>
      <c r="K5049" s="6">
        <v>67.429999999999993</v>
      </c>
      <c r="L5049" s="1">
        <v>6.8946830265848663E-2</v>
      </c>
      <c r="M5049" s="41">
        <v>-0.20469667017459869</v>
      </c>
      <c r="N5049" s="41">
        <v>-2.0930129874703344E-4</v>
      </c>
    </row>
    <row r="5050" spans="1:14" x14ac:dyDescent="0.25">
      <c r="A5050">
        <v>7820616</v>
      </c>
      <c r="B5050" t="s">
        <v>30</v>
      </c>
      <c r="C5050" t="s">
        <v>6</v>
      </c>
      <c r="D5050" t="s">
        <v>732</v>
      </c>
      <c r="E5050" t="s">
        <v>1732</v>
      </c>
      <c r="F5050" s="7">
        <v>2.0449897750511249E-3</v>
      </c>
      <c r="G5050" s="6">
        <v>70.3</v>
      </c>
      <c r="H5050" s="1">
        <v>0.14376278118609409</v>
      </c>
      <c r="I5050" s="6">
        <v>77.7</v>
      </c>
      <c r="J5050" s="1">
        <v>0.15889570552147242</v>
      </c>
      <c r="K5050" s="6">
        <v>78.31</v>
      </c>
      <c r="L5050" s="1">
        <v>0.16014314928425361</v>
      </c>
      <c r="M5050" s="41">
        <v>-0.10026296973228455</v>
      </c>
      <c r="N5050" s="41">
        <v>-2.0503674791878232E-4</v>
      </c>
    </row>
    <row r="5051" spans="1:14" x14ac:dyDescent="0.25">
      <c r="A5051">
        <v>7820616</v>
      </c>
      <c r="B5051" t="s">
        <v>30</v>
      </c>
      <c r="C5051" t="s">
        <v>6</v>
      </c>
      <c r="D5051" t="s">
        <v>732</v>
      </c>
      <c r="E5051" t="s">
        <v>1733</v>
      </c>
      <c r="F5051" s="7">
        <v>2.0449897750511249E-3</v>
      </c>
      <c r="G5051" s="6">
        <v>91.5</v>
      </c>
      <c r="H5051" s="1">
        <v>0.18711656441717794</v>
      </c>
      <c r="I5051" s="6">
        <v>93.2</v>
      </c>
      <c r="J5051" s="1">
        <v>0.19059304703476485</v>
      </c>
      <c r="K5051" s="6">
        <v>89.18</v>
      </c>
      <c r="L5051" s="1">
        <v>0.18237218813905934</v>
      </c>
      <c r="M5051" s="41">
        <v>6.3701711595058441E-2</v>
      </c>
      <c r="N5051" s="41">
        <v>1.302693488651502E-4</v>
      </c>
    </row>
    <row r="5052" spans="1:14" x14ac:dyDescent="0.25">
      <c r="A5052">
        <v>7820616</v>
      </c>
      <c r="B5052" t="s">
        <v>30</v>
      </c>
      <c r="C5052" t="s">
        <v>6</v>
      </c>
      <c r="D5052" t="s">
        <v>1217</v>
      </c>
      <c r="E5052" t="s">
        <v>1783</v>
      </c>
      <c r="F5052" s="7">
        <v>1.3292433537832311E-2</v>
      </c>
      <c r="G5052" s="6">
        <v>32.5</v>
      </c>
      <c r="H5052" s="1">
        <v>0.43200408997955009</v>
      </c>
      <c r="I5052" s="6">
        <v>78</v>
      </c>
      <c r="J5052" s="1">
        <v>1.0368098159509203</v>
      </c>
      <c r="K5052" s="6">
        <v>60.35</v>
      </c>
      <c r="L5052" s="1">
        <v>0.80219836400818001</v>
      </c>
      <c r="M5052" s="41">
        <v>-5.4600100964307785E-2</v>
      </c>
      <c r="N5052" s="41">
        <v>-7.257682132269951E-4</v>
      </c>
    </row>
    <row r="5053" spans="1:14" x14ac:dyDescent="0.25">
      <c r="A5053">
        <v>7820616</v>
      </c>
      <c r="B5053" t="s">
        <v>30</v>
      </c>
      <c r="C5053" t="s">
        <v>6</v>
      </c>
      <c r="D5053" t="s">
        <v>815</v>
      </c>
      <c r="E5053" t="s">
        <v>816</v>
      </c>
      <c r="F5053" s="7">
        <v>1.0224948875255625E-3</v>
      </c>
      <c r="G5053" s="6">
        <v>41.8</v>
      </c>
      <c r="H5053" s="1">
        <v>4.2740286298568506E-2</v>
      </c>
      <c r="I5053" s="6">
        <v>81.5</v>
      </c>
      <c r="J5053" s="1">
        <v>8.3333333333333343E-2</v>
      </c>
      <c r="K5053" s="6">
        <v>66.97</v>
      </c>
      <c r="L5053" s="1">
        <v>6.8476482617586917E-2</v>
      </c>
      <c r="M5053" s="41">
        <v>4.6275205910205841E-2</v>
      </c>
      <c r="N5053" s="41">
        <v>4.7316161462378162E-5</v>
      </c>
    </row>
    <row r="5054" spans="1:14" x14ac:dyDescent="0.25">
      <c r="A5054">
        <v>7820616</v>
      </c>
      <c r="B5054" t="s">
        <v>30</v>
      </c>
      <c r="C5054" t="s">
        <v>6</v>
      </c>
      <c r="D5054" t="s">
        <v>859</v>
      </c>
      <c r="E5054" t="s">
        <v>1798</v>
      </c>
      <c r="F5054" s="7">
        <v>1.0224948875255625E-3</v>
      </c>
      <c r="G5054" s="6">
        <v>31.6</v>
      </c>
      <c r="H5054" s="1">
        <v>3.2310838445807774E-2</v>
      </c>
      <c r="I5054" s="6">
        <v>75</v>
      </c>
      <c r="J5054" s="1">
        <v>7.6687116564417179E-2</v>
      </c>
      <c r="K5054" s="6">
        <v>62.06</v>
      </c>
      <c r="L5054" s="1">
        <v>6.3456032719836408E-2</v>
      </c>
      <c r="M5054" s="41">
        <v>-5.4337795823812485E-2</v>
      </c>
      <c r="N5054" s="41">
        <v>-5.5560118429256124E-5</v>
      </c>
    </row>
    <row r="5055" spans="1:14" x14ac:dyDescent="0.25">
      <c r="A5055">
        <v>7820616</v>
      </c>
      <c r="B5055" t="s">
        <v>30</v>
      </c>
      <c r="C5055" t="s">
        <v>6</v>
      </c>
      <c r="D5055" t="s">
        <v>859</v>
      </c>
      <c r="E5055" t="s">
        <v>860</v>
      </c>
      <c r="F5055" s="7">
        <v>7.1574642126789366E-3</v>
      </c>
      <c r="G5055" s="6">
        <v>17.3</v>
      </c>
      <c r="H5055" s="1">
        <v>0.12382413087934561</v>
      </c>
      <c r="I5055" s="6">
        <v>61.5</v>
      </c>
      <c r="J5055" s="1">
        <v>0.44018404907975461</v>
      </c>
      <c r="K5055" s="6">
        <v>44.69</v>
      </c>
      <c r="L5055" s="1">
        <v>0.31986707566462164</v>
      </c>
      <c r="M5055" s="41">
        <v>-9.3260489404201508E-2</v>
      </c>
      <c r="N5055" s="41">
        <v>-6.6750861536749549E-4</v>
      </c>
    </row>
    <row r="5056" spans="1:14" x14ac:dyDescent="0.25">
      <c r="A5056">
        <v>7820616</v>
      </c>
      <c r="B5056" t="s">
        <v>30</v>
      </c>
      <c r="C5056" t="s">
        <v>6</v>
      </c>
      <c r="D5056" t="s">
        <v>859</v>
      </c>
      <c r="E5056" t="s">
        <v>1799</v>
      </c>
      <c r="F5056" s="7">
        <v>6.1349693251533742E-2</v>
      </c>
      <c r="G5056" s="6">
        <v>31</v>
      </c>
      <c r="H5056" s="1">
        <v>1.9018404907975459</v>
      </c>
      <c r="I5056" s="6">
        <v>74.2</v>
      </c>
      <c r="J5056" s="1">
        <v>4.552147239263804</v>
      </c>
      <c r="K5056" s="6">
        <v>60.429999999999993</v>
      </c>
      <c r="L5056" s="1">
        <v>3.7073619631901837</v>
      </c>
      <c r="M5056" s="41">
        <v>1.1498063802719116E-2</v>
      </c>
      <c r="N5056" s="41">
        <v>7.054026872833814E-4</v>
      </c>
    </row>
    <row r="5057" spans="1:14" x14ac:dyDescent="0.25">
      <c r="A5057">
        <v>7820616</v>
      </c>
      <c r="B5057" t="s">
        <v>30</v>
      </c>
      <c r="C5057" t="s">
        <v>6</v>
      </c>
      <c r="D5057" t="s">
        <v>859</v>
      </c>
      <c r="E5057" t="s">
        <v>861</v>
      </c>
      <c r="F5057" s="7">
        <v>1.0224948875255625E-3</v>
      </c>
      <c r="G5057" s="6">
        <v>24.6</v>
      </c>
      <c r="H5057" s="1">
        <v>2.5153374233128838E-2</v>
      </c>
      <c r="I5057" s="6">
        <v>71.400000000000006</v>
      </c>
      <c r="J5057" s="1">
        <v>7.3006134969325162E-2</v>
      </c>
      <c r="K5057" s="6">
        <v>57.905000000000008</v>
      </c>
      <c r="L5057" s="1">
        <v>5.9207566462167703E-2</v>
      </c>
      <c r="M5057" s="41">
        <v>-1.4628790318965912E-2</v>
      </c>
      <c r="N5057" s="41">
        <v>-1.4957863311826087E-5</v>
      </c>
    </row>
    <row r="5058" spans="1:14" x14ac:dyDescent="0.25">
      <c r="A5058">
        <v>7820616</v>
      </c>
      <c r="B5058" t="s">
        <v>30</v>
      </c>
      <c r="C5058" t="s">
        <v>6</v>
      </c>
      <c r="D5058" t="s">
        <v>859</v>
      </c>
      <c r="E5058" t="s">
        <v>862</v>
      </c>
      <c r="F5058" s="7">
        <v>4.0899795501022499E-3</v>
      </c>
      <c r="G5058" s="6">
        <v>20.2</v>
      </c>
      <c r="H5058" s="1">
        <v>8.2617586912065444E-2</v>
      </c>
      <c r="I5058" s="6">
        <v>76.3</v>
      </c>
      <c r="J5058" s="1">
        <v>0.31206543967280165</v>
      </c>
      <c r="K5058" s="6">
        <v>58.75</v>
      </c>
      <c r="L5058" s="1">
        <v>0.24028629856850717</v>
      </c>
      <c r="M5058" s="41">
        <v>5.4076757282018661E-2</v>
      </c>
      <c r="N5058" s="41">
        <v>2.2117283141929924E-4</v>
      </c>
    </row>
    <row r="5059" spans="1:14" x14ac:dyDescent="0.25">
      <c r="A5059">
        <v>7820616</v>
      </c>
      <c r="B5059" t="s">
        <v>30</v>
      </c>
      <c r="C5059" t="s">
        <v>6</v>
      </c>
      <c r="D5059" t="s">
        <v>859</v>
      </c>
      <c r="E5059" t="s">
        <v>863</v>
      </c>
      <c r="F5059" s="7">
        <v>7.3619631901840496E-2</v>
      </c>
      <c r="G5059" s="6">
        <v>27.2</v>
      </c>
      <c r="H5059" s="1">
        <v>2.0024539877300613</v>
      </c>
      <c r="I5059" s="6">
        <v>70.599999999999994</v>
      </c>
      <c r="J5059" s="1">
        <v>5.1975460122699388</v>
      </c>
      <c r="K5059" s="6">
        <v>59.15</v>
      </c>
      <c r="L5059" s="1">
        <v>4.3546012269938652</v>
      </c>
      <c r="M5059" s="41">
        <v>-4.5712023973464966E-2</v>
      </c>
      <c r="N5059" s="41">
        <v>-3.3653023784145988E-3</v>
      </c>
    </row>
    <row r="5060" spans="1:14" x14ac:dyDescent="0.25">
      <c r="A5060">
        <v>7820616</v>
      </c>
      <c r="B5060" t="s">
        <v>30</v>
      </c>
      <c r="C5060" t="s">
        <v>6</v>
      </c>
      <c r="D5060" t="s">
        <v>859</v>
      </c>
      <c r="E5060" t="s">
        <v>1305</v>
      </c>
      <c r="F5060" s="7">
        <v>1.5337423312883436E-2</v>
      </c>
      <c r="G5060" s="6">
        <v>19.399999999999999</v>
      </c>
      <c r="H5060" s="1">
        <v>0.29754601226993865</v>
      </c>
      <c r="I5060" s="6">
        <v>71.900000000000006</v>
      </c>
      <c r="J5060" s="1">
        <v>1.1027607361963192</v>
      </c>
      <c r="K5060" s="6">
        <v>52.54</v>
      </c>
      <c r="L5060" s="1">
        <v>0.80582822085889572</v>
      </c>
      <c r="M5060" s="41">
        <v>-0.14160507917404175</v>
      </c>
      <c r="N5060" s="41">
        <v>-2.1718570425466525E-3</v>
      </c>
    </row>
    <row r="5061" spans="1:14" x14ac:dyDescent="0.25">
      <c r="A5061">
        <v>7820616</v>
      </c>
      <c r="B5061" t="s">
        <v>30</v>
      </c>
      <c r="C5061" t="s">
        <v>6</v>
      </c>
      <c r="D5061" t="s">
        <v>859</v>
      </c>
      <c r="E5061" t="s">
        <v>864</v>
      </c>
      <c r="F5061" s="7">
        <v>1.4314928425357873E-2</v>
      </c>
      <c r="G5061" s="6">
        <v>20.5</v>
      </c>
      <c r="H5061" s="1">
        <v>0.29345603271983639</v>
      </c>
      <c r="I5061" s="6">
        <v>69.5</v>
      </c>
      <c r="J5061" s="1">
        <v>0.99488752556237214</v>
      </c>
      <c r="K5061" s="6">
        <v>47.04</v>
      </c>
      <c r="L5061" s="1">
        <v>0.67337423312883438</v>
      </c>
      <c r="M5061" s="41">
        <v>-5.6728575378656387E-2</v>
      </c>
      <c r="N5061" s="41">
        <v>-8.1206549621798505E-4</v>
      </c>
    </row>
    <row r="5062" spans="1:14" x14ac:dyDescent="0.25">
      <c r="A5062">
        <v>7820616</v>
      </c>
      <c r="B5062" t="s">
        <v>30</v>
      </c>
      <c r="C5062" t="s">
        <v>6</v>
      </c>
      <c r="D5062" t="s">
        <v>859</v>
      </c>
      <c r="E5062" t="s">
        <v>1800</v>
      </c>
      <c r="F5062" s="7">
        <v>2.0449897750511249E-3</v>
      </c>
      <c r="G5062" s="6">
        <v>31.9</v>
      </c>
      <c r="H5062" s="1">
        <v>6.5235173824130882E-2</v>
      </c>
      <c r="I5062" s="6">
        <v>74.7</v>
      </c>
      <c r="J5062" s="1">
        <v>0.15276073619631905</v>
      </c>
      <c r="K5062" s="6">
        <v>60.515000000000001</v>
      </c>
      <c r="L5062" s="1">
        <v>0.12375255623721883</v>
      </c>
      <c r="M5062" s="41">
        <v>-7.9287746921181679E-3</v>
      </c>
      <c r="N5062" s="41">
        <v>-1.6214263174065786E-5</v>
      </c>
    </row>
    <row r="5063" spans="1:14" s="8" customFormat="1" x14ac:dyDescent="0.25">
      <c r="A5063" s="8">
        <v>7820616</v>
      </c>
      <c r="B5063" s="8" t="s">
        <v>30</v>
      </c>
      <c r="C5063" s="8" t="s">
        <v>6</v>
      </c>
      <c r="D5063" s="8" t="s">
        <v>2324</v>
      </c>
      <c r="F5063" s="9">
        <v>0.25664621676891619</v>
      </c>
      <c r="G5063" s="10"/>
      <c r="H5063" s="11">
        <v>8.0446830265848668</v>
      </c>
      <c r="I5063" s="10"/>
      <c r="J5063" s="11">
        <v>19.082310838445814</v>
      </c>
      <c r="K5063" s="12"/>
      <c r="L5063" s="11">
        <v>15.555086912065441</v>
      </c>
      <c r="M5063" s="41"/>
      <c r="N5063" s="43">
        <v>-7.3014584857759059E-3</v>
      </c>
    </row>
    <row r="5064" spans="1:14" x14ac:dyDescent="0.25">
      <c r="A5064">
        <v>7830619</v>
      </c>
      <c r="B5064" t="s">
        <v>31</v>
      </c>
      <c r="C5064" t="s">
        <v>4</v>
      </c>
      <c r="D5064" t="s">
        <v>163</v>
      </c>
      <c r="E5064" t="s">
        <v>1063</v>
      </c>
      <c r="F5064">
        <v>9.0361445783132526E-3</v>
      </c>
      <c r="G5064">
        <v>47.1</v>
      </c>
      <c r="H5064">
        <v>0.42560240963855422</v>
      </c>
      <c r="I5064">
        <v>97.7</v>
      </c>
      <c r="J5064">
        <v>0.88283132530120478</v>
      </c>
      <c r="K5064">
        <v>65.105000000000004</v>
      </c>
      <c r="L5064">
        <v>0.58829819277108431</v>
      </c>
      <c r="M5064" s="41">
        <v>5.2478231489658356E-2</v>
      </c>
      <c r="N5064" s="41">
        <v>4.7420088695474417E-4</v>
      </c>
    </row>
    <row r="5065" spans="1:14" x14ac:dyDescent="0.25">
      <c r="A5065">
        <v>7830619</v>
      </c>
      <c r="B5065" t="s">
        <v>31</v>
      </c>
      <c r="C5065" t="s">
        <v>4</v>
      </c>
      <c r="D5065" t="s">
        <v>163</v>
      </c>
      <c r="E5065" t="s">
        <v>164</v>
      </c>
      <c r="F5065">
        <v>2.710843373493976E-2</v>
      </c>
      <c r="G5065">
        <v>56.8</v>
      </c>
      <c r="H5065">
        <v>1.5397590361445783</v>
      </c>
      <c r="I5065">
        <v>82.6</v>
      </c>
      <c r="J5065">
        <v>2.2391566265060239</v>
      </c>
      <c r="K5065">
        <v>66.989999999999995</v>
      </c>
      <c r="L5065">
        <v>1.8159939759036143</v>
      </c>
      <c r="M5065" s="41">
        <v>-1.4926900621503592E-3</v>
      </c>
      <c r="N5065" s="41">
        <v>-4.0464489636606119E-5</v>
      </c>
    </row>
    <row r="5066" spans="1:14" x14ac:dyDescent="0.25">
      <c r="A5066">
        <v>7830619</v>
      </c>
      <c r="B5066" t="s">
        <v>31</v>
      </c>
      <c r="C5066" t="s">
        <v>4</v>
      </c>
      <c r="D5066" t="s">
        <v>163</v>
      </c>
      <c r="E5066" t="s">
        <v>1064</v>
      </c>
      <c r="F5066">
        <v>3.0120481927710845E-3</v>
      </c>
      <c r="G5066">
        <v>69.5</v>
      </c>
      <c r="H5066">
        <v>0.20933734939759038</v>
      </c>
      <c r="I5066">
        <v>94.9</v>
      </c>
      <c r="J5066">
        <v>0.28584337349397593</v>
      </c>
      <c r="K5066">
        <v>83.02</v>
      </c>
      <c r="L5066">
        <v>0.25006024096385543</v>
      </c>
      <c r="M5066" s="41">
        <v>4.1768532246351242E-2</v>
      </c>
      <c r="N5066" s="41">
        <v>1.2580883206732301E-4</v>
      </c>
    </row>
    <row r="5067" spans="1:14" x14ac:dyDescent="0.25">
      <c r="A5067">
        <v>7830619</v>
      </c>
      <c r="B5067" t="s">
        <v>31</v>
      </c>
      <c r="C5067" t="s">
        <v>4</v>
      </c>
      <c r="D5067" t="s">
        <v>163</v>
      </c>
      <c r="E5067" t="s">
        <v>639</v>
      </c>
      <c r="F5067">
        <v>3.614457831325301E-2</v>
      </c>
      <c r="G5067">
        <v>54.1</v>
      </c>
      <c r="H5067">
        <v>1.955421686746988</v>
      </c>
      <c r="I5067">
        <v>72.5</v>
      </c>
      <c r="J5067">
        <v>2.6204819277108431</v>
      </c>
      <c r="K5067">
        <v>64.180000000000007</v>
      </c>
      <c r="L5067">
        <v>2.3197590361445783</v>
      </c>
      <c r="M5067" s="41">
        <v>-0.15465085208415985</v>
      </c>
      <c r="N5067" s="41">
        <v>-5.5897898343672233E-3</v>
      </c>
    </row>
    <row r="5068" spans="1:14" x14ac:dyDescent="0.25">
      <c r="A5068">
        <v>7830619</v>
      </c>
      <c r="B5068" t="s">
        <v>31</v>
      </c>
      <c r="C5068" t="s">
        <v>4</v>
      </c>
      <c r="D5068" t="s">
        <v>163</v>
      </c>
      <c r="E5068" t="s">
        <v>165</v>
      </c>
      <c r="F5068">
        <v>3.614457831325301E-2</v>
      </c>
      <c r="G5068">
        <v>45.7</v>
      </c>
      <c r="H5068">
        <v>1.6518072289156627</v>
      </c>
      <c r="I5068">
        <v>88.1</v>
      </c>
      <c r="J5068">
        <v>3.1843373493975902</v>
      </c>
      <c r="K5068">
        <v>68.865000000000009</v>
      </c>
      <c r="L5068">
        <v>2.4890963855421688</v>
      </c>
      <c r="M5068" s="41">
        <v>-4.180720541626215E-3</v>
      </c>
      <c r="N5068" s="41">
        <v>-1.5111038102263427E-4</v>
      </c>
    </row>
    <row r="5069" spans="1:14" x14ac:dyDescent="0.25">
      <c r="A5069">
        <v>7830619</v>
      </c>
      <c r="B5069" t="s">
        <v>31</v>
      </c>
      <c r="C5069" t="s">
        <v>4</v>
      </c>
      <c r="D5069" t="s">
        <v>163</v>
      </c>
      <c r="E5069" t="s">
        <v>410</v>
      </c>
      <c r="F5069">
        <v>3.614457831325301E-2</v>
      </c>
      <c r="G5069">
        <v>38.200000000000003</v>
      </c>
      <c r="H5069">
        <v>1.380722891566265</v>
      </c>
      <c r="I5069">
        <v>82</v>
      </c>
      <c r="J5069">
        <v>2.963855421686747</v>
      </c>
      <c r="K5069">
        <v>63.009999999999991</v>
      </c>
      <c r="L5069">
        <v>2.2774698795180717</v>
      </c>
      <c r="M5069" s="41">
        <v>-4.7805394977331161E-2</v>
      </c>
      <c r="N5069" s="41">
        <v>-1.7279058425541383E-3</v>
      </c>
    </row>
    <row r="5070" spans="1:14" x14ac:dyDescent="0.25">
      <c r="A5070">
        <v>7830619</v>
      </c>
      <c r="B5070" t="s">
        <v>31</v>
      </c>
      <c r="C5070" t="s">
        <v>4</v>
      </c>
      <c r="D5070" t="s">
        <v>163</v>
      </c>
      <c r="E5070" t="s">
        <v>166</v>
      </c>
      <c r="F5070">
        <v>2.4096385542168676E-2</v>
      </c>
      <c r="G5070">
        <v>42.9</v>
      </c>
      <c r="H5070">
        <v>1.0337349397590361</v>
      </c>
      <c r="I5070">
        <v>77.7</v>
      </c>
      <c r="J5070">
        <v>1.8722891566265061</v>
      </c>
      <c r="K5070">
        <v>55.924999999999997</v>
      </c>
      <c r="L5070">
        <v>1.3475903614457831</v>
      </c>
      <c r="M5070" s="41">
        <v>-6.545228511095047E-2</v>
      </c>
      <c r="N5070" s="41">
        <v>-1.577163496649409E-3</v>
      </c>
    </row>
    <row r="5071" spans="1:14" x14ac:dyDescent="0.25">
      <c r="A5071">
        <v>7830619</v>
      </c>
      <c r="B5071" t="s">
        <v>31</v>
      </c>
      <c r="C5071" t="s">
        <v>4</v>
      </c>
      <c r="D5071" t="s">
        <v>163</v>
      </c>
      <c r="E5071" t="s">
        <v>552</v>
      </c>
      <c r="F5071">
        <v>1.8072289156626505E-2</v>
      </c>
      <c r="G5071">
        <v>80</v>
      </c>
      <c r="H5071">
        <v>1.4457831325301205</v>
      </c>
      <c r="I5071">
        <v>88.3</v>
      </c>
      <c r="J5071">
        <v>1.5957831325301204</v>
      </c>
      <c r="K5071">
        <v>81.22</v>
      </c>
      <c r="L5071">
        <v>1.4678313253012047</v>
      </c>
      <c r="M5071" s="41">
        <v>1.3206016272306442E-2</v>
      </c>
      <c r="N5071" s="41">
        <v>2.3866294468023689E-4</v>
      </c>
    </row>
    <row r="5072" spans="1:14" x14ac:dyDescent="0.25">
      <c r="A5072">
        <v>7830619</v>
      </c>
      <c r="B5072" t="s">
        <v>31</v>
      </c>
      <c r="C5072" t="s">
        <v>4</v>
      </c>
      <c r="D5072" t="s">
        <v>163</v>
      </c>
      <c r="E5072" t="s">
        <v>167</v>
      </c>
      <c r="F5072">
        <v>1.2048192771084338E-2</v>
      </c>
      <c r="G5072">
        <v>34.200000000000003</v>
      </c>
      <c r="H5072">
        <v>0.4120481927710844</v>
      </c>
      <c r="I5072">
        <v>67.2</v>
      </c>
      <c r="J5072">
        <v>0.80963855421686759</v>
      </c>
      <c r="K5072">
        <v>52.035000000000004</v>
      </c>
      <c r="L5072">
        <v>0.62692771084337362</v>
      </c>
      <c r="M5072" s="41">
        <v>-0.20726293325424194</v>
      </c>
      <c r="N5072" s="41">
        <v>-2.4971437741474934E-3</v>
      </c>
    </row>
    <row r="5073" spans="1:14" x14ac:dyDescent="0.25">
      <c r="A5073">
        <v>7830619</v>
      </c>
      <c r="B5073" t="s">
        <v>31</v>
      </c>
      <c r="C5073" t="s">
        <v>4</v>
      </c>
      <c r="D5073" t="s">
        <v>163</v>
      </c>
      <c r="E5073" t="s">
        <v>168</v>
      </c>
      <c r="F5073">
        <v>4.5180722891566265E-2</v>
      </c>
      <c r="G5073">
        <v>55.4</v>
      </c>
      <c r="H5073">
        <v>2.5030120481927711</v>
      </c>
      <c r="I5073">
        <v>71.7</v>
      </c>
      <c r="J5073">
        <v>3.2394578313253013</v>
      </c>
      <c r="K5073">
        <v>58.67</v>
      </c>
      <c r="L5073">
        <v>2.650753012048193</v>
      </c>
      <c r="M5073" s="41">
        <v>-0.13675318658351898</v>
      </c>
      <c r="N5073" s="41">
        <v>-6.1786078275686291E-3</v>
      </c>
    </row>
    <row r="5074" spans="1:14" x14ac:dyDescent="0.25">
      <c r="A5074">
        <v>7830619</v>
      </c>
      <c r="B5074" t="s">
        <v>31</v>
      </c>
      <c r="C5074" t="s">
        <v>4</v>
      </c>
      <c r="D5074" t="s">
        <v>163</v>
      </c>
      <c r="E5074" t="s">
        <v>169</v>
      </c>
      <c r="F5074">
        <v>4.2168674698795178E-2</v>
      </c>
      <c r="G5074">
        <v>57.3</v>
      </c>
      <c r="H5074">
        <v>2.4162650602409634</v>
      </c>
      <c r="I5074">
        <v>94.4</v>
      </c>
      <c r="J5074">
        <v>3.9807228915662649</v>
      </c>
      <c r="K5074">
        <v>81.41</v>
      </c>
      <c r="L5074">
        <v>3.4329518072289154</v>
      </c>
      <c r="M5074" s="41">
        <v>7.1216240525245667E-2</v>
      </c>
      <c r="N5074" s="41">
        <v>3.0030944799802387E-3</v>
      </c>
    </row>
    <row r="5075" spans="1:14" x14ac:dyDescent="0.25">
      <c r="A5075">
        <v>7830619</v>
      </c>
      <c r="B5075" t="s">
        <v>31</v>
      </c>
      <c r="C5075" t="s">
        <v>4</v>
      </c>
      <c r="D5075" t="s">
        <v>163</v>
      </c>
      <c r="E5075" t="s">
        <v>1066</v>
      </c>
      <c r="F5075">
        <v>1.5060240963855422E-2</v>
      </c>
      <c r="G5075">
        <v>45</v>
      </c>
      <c r="H5075">
        <v>0.67771084337349397</v>
      </c>
      <c r="I5075">
        <v>71.2</v>
      </c>
      <c r="J5075">
        <v>1.072289156626506</v>
      </c>
      <c r="K5075">
        <v>58.72</v>
      </c>
      <c r="L5075">
        <v>0.88433734939759034</v>
      </c>
      <c r="M5075" s="41">
        <v>-0.13504701852798462</v>
      </c>
      <c r="N5075" s="41">
        <v>-2.0338406404816962E-3</v>
      </c>
    </row>
    <row r="5076" spans="1:14" x14ac:dyDescent="0.25">
      <c r="A5076">
        <v>7830619</v>
      </c>
      <c r="B5076" t="s">
        <v>31</v>
      </c>
      <c r="C5076" t="s">
        <v>4</v>
      </c>
      <c r="D5076" t="s">
        <v>163</v>
      </c>
      <c r="E5076" t="s">
        <v>170</v>
      </c>
      <c r="F5076">
        <v>2.710843373493976E-2</v>
      </c>
      <c r="G5076">
        <v>56.4</v>
      </c>
      <c r="H5076">
        <v>1.5289156626506024</v>
      </c>
      <c r="I5076">
        <v>73.7</v>
      </c>
      <c r="J5076">
        <v>1.9978915662650603</v>
      </c>
      <c r="K5076">
        <v>62.91</v>
      </c>
      <c r="L5076">
        <v>1.7053915662650603</v>
      </c>
      <c r="M5076" s="41">
        <v>-0.12395819276571274</v>
      </c>
      <c r="N5076" s="41">
        <v>-3.3603124544922128E-3</v>
      </c>
    </row>
    <row r="5077" spans="1:14" x14ac:dyDescent="0.25">
      <c r="A5077">
        <v>7830619</v>
      </c>
      <c r="B5077" t="s">
        <v>31</v>
      </c>
      <c r="C5077" t="s">
        <v>4</v>
      </c>
      <c r="D5077" t="s">
        <v>163</v>
      </c>
      <c r="E5077" t="s">
        <v>553</v>
      </c>
      <c r="F5077">
        <v>4.2168674698795178E-2</v>
      </c>
      <c r="G5077">
        <v>44</v>
      </c>
      <c r="H5077">
        <v>1.8554216867469879</v>
      </c>
      <c r="I5077">
        <v>88.4</v>
      </c>
      <c r="J5077">
        <v>3.7277108433734938</v>
      </c>
      <c r="K5077">
        <v>58.66</v>
      </c>
      <c r="L5077">
        <v>2.4736144578313248</v>
      </c>
      <c r="M5077" s="41">
        <v>1.9352501258254051E-2</v>
      </c>
      <c r="N5077" s="41">
        <v>8.1606933016733943E-4</v>
      </c>
    </row>
    <row r="5078" spans="1:14" x14ac:dyDescent="0.25">
      <c r="A5078">
        <v>7830619</v>
      </c>
      <c r="B5078" t="s">
        <v>31</v>
      </c>
      <c r="C5078" t="s">
        <v>4</v>
      </c>
      <c r="D5078" t="s">
        <v>163</v>
      </c>
      <c r="E5078" t="s">
        <v>1872</v>
      </c>
      <c r="F5078">
        <v>8.1325301204819275E-2</v>
      </c>
      <c r="G5078">
        <v>42.4</v>
      </c>
      <c r="H5078">
        <v>3.448192771084337</v>
      </c>
      <c r="I5078">
        <v>77</v>
      </c>
      <c r="J5078">
        <v>6.2620481927710845</v>
      </c>
      <c r="K5078">
        <v>55.010000000000005</v>
      </c>
      <c r="L5078">
        <v>4.4737048192771089</v>
      </c>
      <c r="M5078" s="41">
        <v>-8.98117795586586E-2</v>
      </c>
      <c r="N5078" s="41">
        <v>-7.3039700243487417E-3</v>
      </c>
    </row>
    <row r="5079" spans="1:14" x14ac:dyDescent="0.25">
      <c r="A5079">
        <v>7830619</v>
      </c>
      <c r="B5079" t="s">
        <v>31</v>
      </c>
      <c r="C5079" t="s">
        <v>4</v>
      </c>
      <c r="D5079" t="s">
        <v>163</v>
      </c>
      <c r="E5079" t="s">
        <v>555</v>
      </c>
      <c r="F5079">
        <v>6.024096385542169E-3</v>
      </c>
      <c r="G5079">
        <v>65.2</v>
      </c>
      <c r="H5079">
        <v>0.39277108433734942</v>
      </c>
      <c r="I5079">
        <v>87.3</v>
      </c>
      <c r="J5079">
        <v>0.52590361445783129</v>
      </c>
      <c r="K5079">
        <v>72.375</v>
      </c>
      <c r="L5079">
        <v>0.43599397590361449</v>
      </c>
      <c r="M5079" s="41">
        <v>1.4217729680240154E-2</v>
      </c>
      <c r="N5079" s="41">
        <v>8.5648973977350327E-5</v>
      </c>
    </row>
    <row r="5080" spans="1:14" x14ac:dyDescent="0.25">
      <c r="A5080">
        <v>7830619</v>
      </c>
      <c r="B5080" t="s">
        <v>31</v>
      </c>
      <c r="C5080" t="s">
        <v>4</v>
      </c>
      <c r="D5080" t="s">
        <v>163</v>
      </c>
      <c r="E5080" t="s">
        <v>640</v>
      </c>
      <c r="F5080">
        <v>1.5060240963855422E-2</v>
      </c>
      <c r="G5080">
        <v>60.8</v>
      </c>
      <c r="H5080">
        <v>0.91566265060240959</v>
      </c>
      <c r="I5080">
        <v>89.5</v>
      </c>
      <c r="J5080">
        <v>1.3478915662650601</v>
      </c>
      <c r="K5080">
        <v>70.605000000000004</v>
      </c>
      <c r="L5080">
        <v>1.063328313253012</v>
      </c>
      <c r="M5080" s="41">
        <v>3.8057159632444382E-2</v>
      </c>
      <c r="N5080" s="41">
        <v>5.7314999446452387E-4</v>
      </c>
    </row>
    <row r="5081" spans="1:14" x14ac:dyDescent="0.25">
      <c r="A5081">
        <v>7830619</v>
      </c>
      <c r="B5081" t="s">
        <v>31</v>
      </c>
      <c r="C5081" t="s">
        <v>4</v>
      </c>
      <c r="D5081" t="s">
        <v>163</v>
      </c>
      <c r="E5081" t="s">
        <v>1069</v>
      </c>
      <c r="F5081">
        <v>2.1084337349397589E-2</v>
      </c>
      <c r="G5081">
        <v>46.7</v>
      </c>
      <c r="H5081">
        <v>0.98463855421686741</v>
      </c>
      <c r="I5081">
        <v>77.5</v>
      </c>
      <c r="J5081">
        <v>1.6340361445783131</v>
      </c>
      <c r="K5081">
        <v>57.585000000000001</v>
      </c>
      <c r="L5081">
        <v>1.2141415662650601</v>
      </c>
      <c r="M5081" s="41">
        <v>-7.2555586695671082E-2</v>
      </c>
      <c r="N5081" s="41">
        <v>-1.5297864664749925E-3</v>
      </c>
    </row>
    <row r="5082" spans="1:14" x14ac:dyDescent="0.25">
      <c r="A5082">
        <v>7830619</v>
      </c>
      <c r="B5082" t="s">
        <v>31</v>
      </c>
      <c r="C5082" t="s">
        <v>4</v>
      </c>
      <c r="D5082" t="s">
        <v>163</v>
      </c>
      <c r="E5082" t="s">
        <v>556</v>
      </c>
      <c r="F5082">
        <v>9.0361445783132526E-3</v>
      </c>
      <c r="G5082">
        <v>76.400000000000006</v>
      </c>
      <c r="H5082">
        <v>0.69036144578313252</v>
      </c>
      <c r="I5082">
        <v>100</v>
      </c>
      <c r="J5082">
        <v>0.90361445783132521</v>
      </c>
      <c r="K5082">
        <v>78.39</v>
      </c>
      <c r="L5082">
        <v>0.70834337349397591</v>
      </c>
      <c r="M5082" s="41">
        <v>0</v>
      </c>
      <c r="N5082" s="41">
        <v>0</v>
      </c>
    </row>
    <row r="5083" spans="1:14" x14ac:dyDescent="0.25">
      <c r="A5083">
        <v>7830619</v>
      </c>
      <c r="B5083" t="s">
        <v>31</v>
      </c>
      <c r="C5083" t="s">
        <v>4</v>
      </c>
      <c r="D5083" t="s">
        <v>163</v>
      </c>
      <c r="E5083" t="s">
        <v>641</v>
      </c>
      <c r="F5083">
        <v>2.710843373493976E-2</v>
      </c>
      <c r="G5083">
        <v>86.3</v>
      </c>
      <c r="H5083">
        <v>2.3394578313253014</v>
      </c>
      <c r="I5083">
        <v>87.9</v>
      </c>
      <c r="J5083">
        <v>2.382831325301205</v>
      </c>
      <c r="K5083">
        <v>83.649999999999991</v>
      </c>
      <c r="L5083">
        <v>2.2676204819277106</v>
      </c>
      <c r="M5083" s="41">
        <v>-6.3597657717764378E-3</v>
      </c>
      <c r="N5083" s="41">
        <v>-1.7240328899393957E-4</v>
      </c>
    </row>
    <row r="5084" spans="1:14" x14ac:dyDescent="0.25">
      <c r="A5084">
        <v>7830619</v>
      </c>
      <c r="B5084" t="s">
        <v>31</v>
      </c>
      <c r="C5084" t="s">
        <v>4</v>
      </c>
      <c r="D5084" t="s">
        <v>163</v>
      </c>
      <c r="E5084" t="s">
        <v>1071</v>
      </c>
      <c r="F5084">
        <v>3.313253012048193E-2</v>
      </c>
      <c r="G5084">
        <v>51.1</v>
      </c>
      <c r="H5084">
        <v>1.6930722891566268</v>
      </c>
      <c r="I5084">
        <v>91.5</v>
      </c>
      <c r="J5084">
        <v>3.0316265060240966</v>
      </c>
      <c r="K5084">
        <v>77.59</v>
      </c>
      <c r="L5084">
        <v>2.570753012048193</v>
      </c>
      <c r="M5084" s="41">
        <v>3.6972574889659882E-2</v>
      </c>
      <c r="N5084" s="41">
        <v>1.22499495116343E-3</v>
      </c>
    </row>
    <row r="5085" spans="1:14" x14ac:dyDescent="0.25">
      <c r="A5085">
        <v>7830619</v>
      </c>
      <c r="B5085" t="s">
        <v>31</v>
      </c>
      <c r="C5085" t="s">
        <v>4</v>
      </c>
      <c r="D5085" t="s">
        <v>163</v>
      </c>
      <c r="E5085" t="s">
        <v>172</v>
      </c>
      <c r="F5085">
        <v>4.5180722891566265E-2</v>
      </c>
      <c r="G5085">
        <v>46.6</v>
      </c>
      <c r="H5085">
        <v>2.1054216867469879</v>
      </c>
      <c r="I5085">
        <v>78.7</v>
      </c>
      <c r="J5085">
        <v>3.5557228915662651</v>
      </c>
      <c r="K5085">
        <v>62.879999999999995</v>
      </c>
      <c r="L5085">
        <v>2.8409638554216867</v>
      </c>
      <c r="M5085" s="41">
        <v>-7.660752534866333E-2</v>
      </c>
      <c r="N5085" s="41">
        <v>-3.4611833741865963E-3</v>
      </c>
    </row>
    <row r="5086" spans="1:14" x14ac:dyDescent="0.25">
      <c r="A5086">
        <v>7830619</v>
      </c>
      <c r="B5086" t="s">
        <v>31</v>
      </c>
      <c r="C5086" t="s">
        <v>4</v>
      </c>
      <c r="D5086" t="s">
        <v>163</v>
      </c>
      <c r="E5086" t="s">
        <v>2081</v>
      </c>
      <c r="F5086">
        <v>1.2048192771084338E-2</v>
      </c>
      <c r="G5086">
        <v>59.7</v>
      </c>
      <c r="H5086">
        <v>0.71927710843373505</v>
      </c>
      <c r="I5086">
        <v>94.6</v>
      </c>
      <c r="J5086">
        <v>1.1397590361445784</v>
      </c>
      <c r="K5086">
        <v>74.944999999999993</v>
      </c>
      <c r="L5086">
        <v>0.90295180722891566</v>
      </c>
      <c r="M5086" s="41">
        <v>8.658105880022049E-2</v>
      </c>
      <c r="N5086" s="41">
        <v>1.0431452867496445E-3</v>
      </c>
    </row>
    <row r="5087" spans="1:14" x14ac:dyDescent="0.25">
      <c r="A5087">
        <v>7830619</v>
      </c>
      <c r="B5087" t="s">
        <v>31</v>
      </c>
      <c r="C5087" t="s">
        <v>4</v>
      </c>
      <c r="D5087" t="s">
        <v>163</v>
      </c>
      <c r="E5087" t="s">
        <v>173</v>
      </c>
      <c r="F5087">
        <v>2.710843373493976E-2</v>
      </c>
      <c r="G5087">
        <v>70.8</v>
      </c>
      <c r="H5087">
        <v>1.919277108433735</v>
      </c>
      <c r="I5087">
        <v>75.400000000000006</v>
      </c>
      <c r="J5087">
        <v>2.043975903614458</v>
      </c>
      <c r="K5087">
        <v>72</v>
      </c>
      <c r="L5087">
        <v>1.9518072289156627</v>
      </c>
      <c r="M5087" s="41">
        <v>-0.13132499158382416</v>
      </c>
      <c r="N5087" s="41">
        <v>-3.5600148320916189E-3</v>
      </c>
    </row>
    <row r="5088" spans="1:14" x14ac:dyDescent="0.25">
      <c r="A5088">
        <v>7830619</v>
      </c>
      <c r="B5088" t="s">
        <v>31</v>
      </c>
      <c r="C5088" t="s">
        <v>4</v>
      </c>
      <c r="D5088" t="s">
        <v>163</v>
      </c>
      <c r="E5088" t="s">
        <v>174</v>
      </c>
      <c r="F5088">
        <v>7.2289156626506021E-2</v>
      </c>
      <c r="G5088">
        <v>51.2</v>
      </c>
      <c r="H5088">
        <v>3.7012048192771085</v>
      </c>
      <c r="I5088">
        <v>92.7</v>
      </c>
      <c r="J5088">
        <v>6.7012048192771081</v>
      </c>
      <c r="K5088">
        <v>77.795000000000002</v>
      </c>
      <c r="L5088">
        <v>5.6237349397590357</v>
      </c>
      <c r="M5088" s="41">
        <v>5.8651972562074661E-2</v>
      </c>
      <c r="N5088" s="41">
        <v>4.2399016309933486E-3</v>
      </c>
    </row>
    <row r="5089" spans="1:14" x14ac:dyDescent="0.25">
      <c r="A5089">
        <v>7830619</v>
      </c>
      <c r="B5089" t="s">
        <v>31</v>
      </c>
      <c r="C5089" t="s">
        <v>4</v>
      </c>
      <c r="D5089" t="s">
        <v>163</v>
      </c>
      <c r="E5089" t="s">
        <v>175</v>
      </c>
      <c r="F5089">
        <v>9.0361445783132526E-3</v>
      </c>
      <c r="G5089">
        <v>49.7</v>
      </c>
      <c r="H5089">
        <v>0.44909638554216869</v>
      </c>
      <c r="I5089">
        <v>75</v>
      </c>
      <c r="J5089">
        <v>0.67771084337349397</v>
      </c>
      <c r="K5089">
        <v>64.08</v>
      </c>
      <c r="L5089">
        <v>0.57903614457831321</v>
      </c>
      <c r="M5089" s="41">
        <v>-9.8096892237663269E-2</v>
      </c>
      <c r="N5089" s="41">
        <v>-8.8641770094274039E-4</v>
      </c>
    </row>
    <row r="5090" spans="1:14" x14ac:dyDescent="0.25">
      <c r="A5090">
        <v>7830619</v>
      </c>
      <c r="B5090" t="s">
        <v>31</v>
      </c>
      <c r="C5090" t="s">
        <v>4</v>
      </c>
      <c r="D5090" t="s">
        <v>163</v>
      </c>
      <c r="E5090" t="s">
        <v>1074</v>
      </c>
      <c r="F5090">
        <v>1.5060240963855422E-2</v>
      </c>
      <c r="G5090">
        <v>55.3</v>
      </c>
      <c r="H5090">
        <v>0.83283132530120474</v>
      </c>
      <c r="I5090">
        <v>89.8</v>
      </c>
      <c r="J5090">
        <v>1.3524096385542168</v>
      </c>
      <c r="K5090">
        <v>75.125</v>
      </c>
      <c r="L5090">
        <v>1.1314006024096386</v>
      </c>
      <c r="M5090" s="41">
        <v>-3.5668123513460159E-2</v>
      </c>
      <c r="N5090" s="41">
        <v>-5.3717053484126742E-4</v>
      </c>
    </row>
    <row r="5091" spans="1:14" x14ac:dyDescent="0.25">
      <c r="A5091">
        <v>7830619</v>
      </c>
      <c r="B5091" t="s">
        <v>31</v>
      </c>
      <c r="C5091" t="s">
        <v>4</v>
      </c>
      <c r="D5091" t="s">
        <v>163</v>
      </c>
      <c r="E5091" t="s">
        <v>176</v>
      </c>
      <c r="F5091">
        <v>1.8072289156626505E-2</v>
      </c>
      <c r="G5091">
        <v>34.799999999999997</v>
      </c>
      <c r="H5091">
        <v>0.62891566265060228</v>
      </c>
      <c r="I5091">
        <v>76.8</v>
      </c>
      <c r="J5091">
        <v>1.3879518072289156</v>
      </c>
      <c r="K5091">
        <v>55.47</v>
      </c>
      <c r="L5091">
        <v>1.0024698795180722</v>
      </c>
      <c r="M5091" s="41">
        <v>-0.1107243150472641</v>
      </c>
      <c r="N5091" s="41">
        <v>-2.001041838203568E-3</v>
      </c>
    </row>
    <row r="5092" spans="1:14" x14ac:dyDescent="0.25">
      <c r="A5092">
        <v>7830619</v>
      </c>
      <c r="B5092" t="s">
        <v>31</v>
      </c>
      <c r="C5092" t="s">
        <v>4</v>
      </c>
      <c r="D5092" t="s">
        <v>163</v>
      </c>
      <c r="E5092" t="s">
        <v>177</v>
      </c>
      <c r="F5092">
        <v>5.1204819277108432E-2</v>
      </c>
      <c r="G5092">
        <v>44.6</v>
      </c>
      <c r="H5092">
        <v>2.2837349397590363</v>
      </c>
      <c r="I5092">
        <v>75.099999999999994</v>
      </c>
      <c r="J5092">
        <v>3.8454819277108427</v>
      </c>
      <c r="K5092">
        <v>58.17</v>
      </c>
      <c r="L5092">
        <v>2.9785843373493974</v>
      </c>
      <c r="M5092" s="41">
        <v>-0.10789091885089874</v>
      </c>
      <c r="N5092" s="41">
        <v>-5.5245350014014412E-3</v>
      </c>
    </row>
    <row r="5093" spans="1:14" x14ac:dyDescent="0.25">
      <c r="A5093">
        <v>7830619</v>
      </c>
      <c r="B5093" t="s">
        <v>31</v>
      </c>
      <c r="C5093" t="s">
        <v>4</v>
      </c>
      <c r="D5093" t="s">
        <v>163</v>
      </c>
      <c r="E5093" t="s">
        <v>178</v>
      </c>
      <c r="F5093">
        <v>3.614457831325301E-2</v>
      </c>
      <c r="G5093">
        <v>50.4</v>
      </c>
      <c r="H5093">
        <v>1.8216867469879516</v>
      </c>
      <c r="I5093">
        <v>94.1</v>
      </c>
      <c r="J5093">
        <v>3.4012048192771083</v>
      </c>
      <c r="K5093">
        <v>78.474999999999994</v>
      </c>
      <c r="L5093">
        <v>2.8364457831325298</v>
      </c>
      <c r="M5093" s="41">
        <v>5.9214271605014801E-2</v>
      </c>
      <c r="N5093" s="41">
        <v>2.1402748772896916E-3</v>
      </c>
    </row>
    <row r="5094" spans="1:14" x14ac:dyDescent="0.25">
      <c r="A5094">
        <v>7830619</v>
      </c>
      <c r="B5094" t="s">
        <v>31</v>
      </c>
      <c r="C5094" t="s">
        <v>4</v>
      </c>
      <c r="D5094" t="s">
        <v>163</v>
      </c>
      <c r="E5094" t="s">
        <v>562</v>
      </c>
      <c r="F5094">
        <v>3.0120481927710845E-3</v>
      </c>
      <c r="G5094">
        <v>66.2</v>
      </c>
      <c r="H5094">
        <v>0.1993975903614458</v>
      </c>
      <c r="I5094">
        <v>82.9</v>
      </c>
      <c r="J5094">
        <v>0.24969879518072291</v>
      </c>
      <c r="K5094">
        <v>76.78</v>
      </c>
      <c r="L5094">
        <v>0.23126506024096388</v>
      </c>
      <c r="M5094" s="41">
        <v>-4.0954206138849258E-2</v>
      </c>
      <c r="N5094" s="41">
        <v>-1.2335604258689536E-4</v>
      </c>
    </row>
    <row r="5095" spans="1:14" x14ac:dyDescent="0.25">
      <c r="A5095">
        <v>7830619</v>
      </c>
      <c r="B5095" t="s">
        <v>31</v>
      </c>
      <c r="C5095" t="s">
        <v>4</v>
      </c>
      <c r="D5095" t="s">
        <v>163</v>
      </c>
      <c r="E5095" t="s">
        <v>179</v>
      </c>
      <c r="F5095">
        <v>3.313253012048193E-2</v>
      </c>
      <c r="G5095">
        <v>65.599999999999994</v>
      </c>
      <c r="H5095">
        <v>2.1734939759036145</v>
      </c>
      <c r="I5095">
        <v>89.6</v>
      </c>
      <c r="J5095">
        <v>2.9686746987951809</v>
      </c>
      <c r="K5095">
        <v>82.859999999999985</v>
      </c>
      <c r="L5095">
        <v>2.7453614457831321</v>
      </c>
      <c r="M5095" s="41">
        <v>4.4819597154855728E-2</v>
      </c>
      <c r="N5095" s="41">
        <v>1.4849866527211237E-3</v>
      </c>
    </row>
    <row r="5096" spans="1:14" x14ac:dyDescent="0.25">
      <c r="A5096">
        <v>7830619</v>
      </c>
      <c r="B5096" t="s">
        <v>31</v>
      </c>
      <c r="C5096" t="s">
        <v>4</v>
      </c>
      <c r="D5096" t="s">
        <v>163</v>
      </c>
      <c r="E5096" t="s">
        <v>180</v>
      </c>
      <c r="F5096">
        <v>6.024096385542169E-3</v>
      </c>
      <c r="G5096">
        <v>79.400000000000006</v>
      </c>
      <c r="H5096">
        <v>0.47831325301204825</v>
      </c>
      <c r="I5096">
        <v>85.8</v>
      </c>
      <c r="J5096">
        <v>0.51686746987951804</v>
      </c>
      <c r="K5096">
        <v>79.25</v>
      </c>
      <c r="L5096">
        <v>0.47740963855421692</v>
      </c>
      <c r="M5096" s="41">
        <v>-3.0235027894377708E-2</v>
      </c>
      <c r="N5096" s="41">
        <v>-1.8213872225528741E-4</v>
      </c>
    </row>
    <row r="5097" spans="1:14" x14ac:dyDescent="0.25">
      <c r="A5097">
        <v>7830619</v>
      </c>
      <c r="B5097" t="s">
        <v>31</v>
      </c>
      <c r="C5097" t="s">
        <v>4</v>
      </c>
      <c r="D5097" t="s">
        <v>163</v>
      </c>
      <c r="E5097" t="s">
        <v>181</v>
      </c>
      <c r="F5097">
        <v>1.8072289156626505E-2</v>
      </c>
      <c r="G5097">
        <v>73.900000000000006</v>
      </c>
      <c r="H5097">
        <v>1.3355421686746989</v>
      </c>
      <c r="I5097">
        <v>81</v>
      </c>
      <c r="J5097">
        <v>1.463855421686747</v>
      </c>
      <c r="K5097">
        <v>74.36</v>
      </c>
      <c r="L5097">
        <v>1.3438554216867469</v>
      </c>
      <c r="M5097" s="41">
        <v>-7.5341805815696716E-2</v>
      </c>
      <c r="N5097" s="41">
        <v>-1.3615989002836756E-3</v>
      </c>
    </row>
    <row r="5098" spans="1:14" x14ac:dyDescent="0.25">
      <c r="A5098">
        <v>7830619</v>
      </c>
      <c r="B5098" t="s">
        <v>31</v>
      </c>
      <c r="C5098" t="s">
        <v>4</v>
      </c>
      <c r="D5098" t="s">
        <v>163</v>
      </c>
      <c r="E5098" t="s">
        <v>182</v>
      </c>
      <c r="F5098">
        <v>3.0120481927710845E-3</v>
      </c>
      <c r="G5098">
        <v>63.3</v>
      </c>
      <c r="H5098">
        <v>0.19066265060240964</v>
      </c>
      <c r="I5098">
        <v>89.1</v>
      </c>
      <c r="J5098">
        <v>0.2683734939759036</v>
      </c>
      <c r="K5098">
        <v>72.22999999999999</v>
      </c>
      <c r="L5098">
        <v>0.2175602409638554</v>
      </c>
      <c r="M5098" s="41">
        <v>9.1989152133464813E-3</v>
      </c>
      <c r="N5098" s="41">
        <v>2.7707575943814705E-5</v>
      </c>
    </row>
    <row r="5099" spans="1:14" x14ac:dyDescent="0.25">
      <c r="A5099">
        <v>7830619</v>
      </c>
      <c r="B5099" t="s">
        <v>31</v>
      </c>
      <c r="C5099" t="s">
        <v>4</v>
      </c>
      <c r="D5099" t="s">
        <v>207</v>
      </c>
      <c r="E5099" t="s">
        <v>208</v>
      </c>
      <c r="F5099">
        <v>2.4096385542168676E-2</v>
      </c>
      <c r="G5099">
        <v>66</v>
      </c>
      <c r="H5099">
        <v>1.5903614457831325</v>
      </c>
      <c r="I5099">
        <v>86.3</v>
      </c>
      <c r="J5099">
        <v>2.0795180722891566</v>
      </c>
      <c r="K5099">
        <v>80.704999999999998</v>
      </c>
      <c r="L5099">
        <v>1.9446987951807229</v>
      </c>
      <c r="M5099" s="41">
        <v>6.9730192422866821E-2</v>
      </c>
      <c r="N5099" s="41">
        <v>1.6802456005510079E-3</v>
      </c>
    </row>
    <row r="5100" spans="1:14" x14ac:dyDescent="0.25">
      <c r="A5100">
        <v>7830619</v>
      </c>
      <c r="B5100" t="s">
        <v>31</v>
      </c>
      <c r="C5100" t="s">
        <v>4</v>
      </c>
      <c r="D5100" t="s">
        <v>207</v>
      </c>
      <c r="E5100" t="s">
        <v>1976</v>
      </c>
      <c r="F5100">
        <v>9.0361445783132526E-3</v>
      </c>
      <c r="G5100">
        <v>67.099999999999994</v>
      </c>
      <c r="H5100">
        <v>0.6063253012048192</v>
      </c>
      <c r="I5100">
        <v>93.9</v>
      </c>
      <c r="J5100">
        <v>0.84849397590361442</v>
      </c>
      <c r="K5100">
        <v>78.760000000000005</v>
      </c>
      <c r="L5100">
        <v>0.71168674698795187</v>
      </c>
      <c r="M5100" s="41">
        <v>0.13336315751075745</v>
      </c>
      <c r="N5100" s="41">
        <v>1.2050887726875671E-3</v>
      </c>
    </row>
    <row r="5101" spans="1:14" x14ac:dyDescent="0.25">
      <c r="A5101">
        <v>7830619</v>
      </c>
      <c r="B5101" t="s">
        <v>31</v>
      </c>
      <c r="C5101" t="s">
        <v>4</v>
      </c>
      <c r="D5101" t="s">
        <v>207</v>
      </c>
      <c r="E5101" t="s">
        <v>565</v>
      </c>
      <c r="F5101">
        <v>3.614457831325301E-2</v>
      </c>
      <c r="G5101">
        <v>43.1</v>
      </c>
      <c r="H5101">
        <v>1.5578313253012048</v>
      </c>
      <c r="I5101">
        <v>83.9</v>
      </c>
      <c r="J5101">
        <v>3.0325301204819279</v>
      </c>
      <c r="K5101">
        <v>68.990000000000009</v>
      </c>
      <c r="L5101">
        <v>2.4936144578313257</v>
      </c>
      <c r="M5101" s="41">
        <v>8.3849085494875908E-3</v>
      </c>
      <c r="N5101" s="41">
        <v>3.0306898371641896E-4</v>
      </c>
    </row>
    <row r="5102" spans="1:14" x14ac:dyDescent="0.25">
      <c r="A5102">
        <v>7830619</v>
      </c>
      <c r="B5102" t="s">
        <v>31</v>
      </c>
      <c r="C5102" t="s">
        <v>4</v>
      </c>
      <c r="D5102" t="s">
        <v>207</v>
      </c>
      <c r="E5102" t="s">
        <v>1241</v>
      </c>
      <c r="F5102">
        <v>3.0120481927710845E-3</v>
      </c>
      <c r="G5102">
        <v>53.7</v>
      </c>
      <c r="H5102">
        <v>0.16174698795180725</v>
      </c>
      <c r="I5102">
        <v>87.5</v>
      </c>
      <c r="J5102">
        <v>0.26355421686746988</v>
      </c>
      <c r="K5102">
        <v>72.474999999999994</v>
      </c>
      <c r="L5102">
        <v>0.21829819277108434</v>
      </c>
      <c r="M5102" s="41">
        <v>4.0758833289146423E-2</v>
      </c>
      <c r="N5102" s="41">
        <v>1.2276757014803141E-4</v>
      </c>
    </row>
    <row r="5103" spans="1:14" x14ac:dyDescent="0.25">
      <c r="A5103">
        <v>7830619</v>
      </c>
      <c r="B5103" t="s">
        <v>31</v>
      </c>
      <c r="C5103" t="s">
        <v>4</v>
      </c>
      <c r="D5103" t="s">
        <v>207</v>
      </c>
      <c r="E5103" t="s">
        <v>566</v>
      </c>
      <c r="F5103">
        <v>3.0120481927710845E-3</v>
      </c>
      <c r="G5103">
        <v>61.4</v>
      </c>
      <c r="H5103">
        <v>0.1849397590361446</v>
      </c>
      <c r="I5103">
        <v>94.3</v>
      </c>
      <c r="J5103">
        <v>0.28403614457831328</v>
      </c>
      <c r="K5103">
        <v>79.974999999999994</v>
      </c>
      <c r="L5103">
        <v>0.24088855421686747</v>
      </c>
      <c r="M5103" s="41">
        <v>0.17636530101299286</v>
      </c>
      <c r="N5103" s="41">
        <v>5.3122078618371351E-4</v>
      </c>
    </row>
    <row r="5104" spans="1:14" x14ac:dyDescent="0.25">
      <c r="A5104">
        <v>7830619</v>
      </c>
      <c r="B5104" t="s">
        <v>31</v>
      </c>
      <c r="C5104" t="s">
        <v>4</v>
      </c>
      <c r="D5104" t="s">
        <v>209</v>
      </c>
      <c r="E5104" t="s">
        <v>411</v>
      </c>
      <c r="F5104">
        <v>6.024096385542169E-3</v>
      </c>
      <c r="G5104">
        <v>46.2</v>
      </c>
      <c r="H5104">
        <v>0.27831325301204823</v>
      </c>
      <c r="I5104">
        <v>79.8</v>
      </c>
      <c r="J5104">
        <v>0.48072289156626508</v>
      </c>
      <c r="K5104">
        <v>59.19</v>
      </c>
      <c r="L5104">
        <v>0.35656626506024097</v>
      </c>
      <c r="M5104" s="41">
        <v>0.14667925238609314</v>
      </c>
      <c r="N5104" s="41">
        <v>8.8360995413309126E-4</v>
      </c>
    </row>
    <row r="5105" spans="1:14" x14ac:dyDescent="0.25">
      <c r="A5105">
        <v>7830619</v>
      </c>
      <c r="B5105" t="s">
        <v>31</v>
      </c>
      <c r="C5105" t="s">
        <v>4</v>
      </c>
      <c r="D5105" t="s">
        <v>209</v>
      </c>
      <c r="E5105" t="s">
        <v>1281</v>
      </c>
      <c r="F5105">
        <v>3.0120481927710845E-3</v>
      </c>
      <c r="G5105">
        <v>73.400000000000006</v>
      </c>
      <c r="H5105">
        <v>0.22108433734939761</v>
      </c>
      <c r="I5105">
        <v>82</v>
      </c>
      <c r="J5105">
        <v>0.24698795180722893</v>
      </c>
      <c r="K5105">
        <v>73.094999999999999</v>
      </c>
      <c r="L5105">
        <v>0.22016566265060242</v>
      </c>
      <c r="M5105" s="41">
        <v>-6.9114170968532562E-2</v>
      </c>
      <c r="N5105" s="41">
        <v>-2.0817521376064027E-4</v>
      </c>
    </row>
    <row r="5106" spans="1:14" s="8" customFormat="1" x14ac:dyDescent="0.25">
      <c r="A5106" s="8">
        <v>7830619</v>
      </c>
      <c r="B5106" s="8" t="s">
        <v>31</v>
      </c>
      <c r="C5106" s="8" t="s">
        <v>4</v>
      </c>
      <c r="D5106" s="8" t="s">
        <v>2324</v>
      </c>
      <c r="F5106" s="8">
        <v>1</v>
      </c>
      <c r="H5106" s="8">
        <v>52.93915662650604</v>
      </c>
      <c r="J5106" s="8">
        <v>83.368975903614441</v>
      </c>
      <c r="L5106" s="8">
        <v>68.112725903614447</v>
      </c>
      <c r="M5106" s="41"/>
      <c r="N5106" s="43">
        <v>-2.980448259671881E-2</v>
      </c>
    </row>
    <row r="5107" spans="1:14" x14ac:dyDescent="0.25">
      <c r="A5107">
        <v>7830620</v>
      </c>
      <c r="B5107" t="s">
        <v>32</v>
      </c>
      <c r="C5107" t="s">
        <v>4</v>
      </c>
      <c r="D5107" t="s">
        <v>151</v>
      </c>
      <c r="E5107" t="s">
        <v>219</v>
      </c>
      <c r="F5107">
        <v>4.5662100456621002E-3</v>
      </c>
      <c r="G5107">
        <v>73</v>
      </c>
      <c r="H5107">
        <v>0.33333333333333331</v>
      </c>
      <c r="I5107">
        <v>93.9</v>
      </c>
      <c r="J5107">
        <v>0.42876712328767125</v>
      </c>
      <c r="K5107">
        <v>82.51</v>
      </c>
      <c r="L5107">
        <v>0.37675799086757988</v>
      </c>
      <c r="M5107" s="41">
        <v>7.2352610528469086E-2</v>
      </c>
      <c r="N5107" s="41">
        <v>3.30377217024973E-4</v>
      </c>
    </row>
    <row r="5108" spans="1:14" x14ac:dyDescent="0.25">
      <c r="A5108">
        <v>7830620</v>
      </c>
      <c r="B5108" t="s">
        <v>32</v>
      </c>
      <c r="C5108" t="s">
        <v>4</v>
      </c>
      <c r="D5108" t="s">
        <v>151</v>
      </c>
      <c r="E5108" t="s">
        <v>983</v>
      </c>
      <c r="F5108">
        <v>4.5662100456621002E-3</v>
      </c>
      <c r="G5108">
        <v>100</v>
      </c>
      <c r="H5108">
        <v>0.45662100456621002</v>
      </c>
      <c r="I5108">
        <v>100</v>
      </c>
      <c r="J5108">
        <v>0.45662100456621002</v>
      </c>
      <c r="K5108">
        <v>96.1</v>
      </c>
      <c r="L5108">
        <v>0.43881278538812779</v>
      </c>
      <c r="M5108" s="41">
        <v>0.13129235804080963</v>
      </c>
      <c r="N5108" s="41">
        <v>5.9950848420461012E-4</v>
      </c>
    </row>
    <row r="5109" spans="1:14" x14ac:dyDescent="0.25">
      <c r="A5109">
        <v>7830620</v>
      </c>
      <c r="B5109" t="s">
        <v>32</v>
      </c>
      <c r="C5109" t="s">
        <v>4</v>
      </c>
      <c r="D5109" t="s">
        <v>151</v>
      </c>
      <c r="E5109" t="s">
        <v>231</v>
      </c>
      <c r="F5109">
        <v>9.1324200913242004E-3</v>
      </c>
      <c r="G5109">
        <v>68.599999999999994</v>
      </c>
      <c r="H5109">
        <v>0.62648401826484013</v>
      </c>
      <c r="I5109">
        <v>90.8</v>
      </c>
      <c r="J5109">
        <v>0.82922374429223733</v>
      </c>
      <c r="K5109">
        <v>84.12</v>
      </c>
      <c r="L5109">
        <v>0.76821917808219176</v>
      </c>
      <c r="M5109" s="41">
        <v>7.2367802262306213E-2</v>
      </c>
      <c r="N5109" s="41">
        <v>6.6089317134526216E-4</v>
      </c>
    </row>
    <row r="5110" spans="1:14" x14ac:dyDescent="0.25">
      <c r="A5110">
        <v>7830620</v>
      </c>
      <c r="B5110" t="s">
        <v>32</v>
      </c>
      <c r="C5110" t="s">
        <v>4</v>
      </c>
      <c r="D5110" t="s">
        <v>151</v>
      </c>
      <c r="E5110" t="s">
        <v>157</v>
      </c>
      <c r="F5110">
        <v>4.5662100456621002E-3</v>
      </c>
      <c r="G5110">
        <v>99.4</v>
      </c>
      <c r="H5110">
        <v>0.45388127853881277</v>
      </c>
      <c r="I5110">
        <v>96</v>
      </c>
      <c r="J5110">
        <v>0.43835616438356162</v>
      </c>
      <c r="K5110">
        <v>91.72999999999999</v>
      </c>
      <c r="L5110">
        <v>0.41885844748858442</v>
      </c>
      <c r="M5110" s="41">
        <v>0.1327705979347229</v>
      </c>
      <c r="N5110" s="41">
        <v>6.0625843805809537E-4</v>
      </c>
    </row>
    <row r="5111" spans="1:14" x14ac:dyDescent="0.25">
      <c r="A5111">
        <v>7830620</v>
      </c>
      <c r="B5111" t="s">
        <v>32</v>
      </c>
      <c r="C5111" t="s">
        <v>4</v>
      </c>
      <c r="D5111" t="s">
        <v>523</v>
      </c>
      <c r="E5111" t="s">
        <v>539</v>
      </c>
      <c r="F5111">
        <v>1.3698630136986301E-2</v>
      </c>
      <c r="G5111">
        <v>82.1</v>
      </c>
      <c r="H5111">
        <v>1.1246575342465752</v>
      </c>
      <c r="I5111">
        <v>83.3</v>
      </c>
      <c r="J5111">
        <v>1.1410958904109587</v>
      </c>
      <c r="K5111">
        <v>79.844999999999999</v>
      </c>
      <c r="L5111">
        <v>1.0937671232876711</v>
      </c>
      <c r="M5111" s="41">
        <v>-7.2268828749656677E-2</v>
      </c>
      <c r="N5111" s="41">
        <v>-9.8998395547474885E-4</v>
      </c>
    </row>
    <row r="5112" spans="1:14" x14ac:dyDescent="0.25">
      <c r="A5112">
        <v>7830620</v>
      </c>
      <c r="B5112" t="s">
        <v>32</v>
      </c>
      <c r="C5112" t="s">
        <v>4</v>
      </c>
      <c r="D5112" t="s">
        <v>523</v>
      </c>
      <c r="E5112" t="s">
        <v>540</v>
      </c>
      <c r="F5112">
        <v>4.5662100456621002E-3</v>
      </c>
      <c r="G5112">
        <v>83.4</v>
      </c>
      <c r="H5112">
        <v>0.38082191780821917</v>
      </c>
      <c r="I5112">
        <v>86.7</v>
      </c>
      <c r="J5112">
        <v>0.39589041095890409</v>
      </c>
      <c r="K5112">
        <v>78.319999999999993</v>
      </c>
      <c r="L5112">
        <v>0.35762557077625567</v>
      </c>
      <c r="M5112" s="41">
        <v>-5.4839368909597397E-2</v>
      </c>
      <c r="N5112" s="41">
        <v>-2.5040807721277348E-4</v>
      </c>
    </row>
    <row r="5113" spans="1:14" x14ac:dyDescent="0.25">
      <c r="A5113">
        <v>7830620</v>
      </c>
      <c r="B5113" t="s">
        <v>32</v>
      </c>
      <c r="C5113" t="s">
        <v>4</v>
      </c>
      <c r="D5113" t="s">
        <v>163</v>
      </c>
      <c r="E5113" t="s">
        <v>1063</v>
      </c>
      <c r="F5113">
        <v>4.5662100456621002E-3</v>
      </c>
      <c r="G5113">
        <v>47.1</v>
      </c>
      <c r="H5113">
        <v>0.21506849315068494</v>
      </c>
      <c r="I5113">
        <v>97.7</v>
      </c>
      <c r="J5113">
        <v>0.4461187214611872</v>
      </c>
      <c r="K5113">
        <v>65.105000000000004</v>
      </c>
      <c r="L5113">
        <v>0.29728310502283106</v>
      </c>
      <c r="M5113" s="41">
        <v>5.2478231489658356E-2</v>
      </c>
      <c r="N5113" s="41">
        <v>2.3962662780665914E-4</v>
      </c>
    </row>
    <row r="5114" spans="1:14" x14ac:dyDescent="0.25">
      <c r="A5114">
        <v>7830620</v>
      </c>
      <c r="B5114" t="s">
        <v>32</v>
      </c>
      <c r="C5114" t="s">
        <v>4</v>
      </c>
      <c r="D5114" t="s">
        <v>163</v>
      </c>
      <c r="E5114" t="s">
        <v>410</v>
      </c>
      <c r="F5114">
        <v>4.5662100456621002E-3</v>
      </c>
      <c r="G5114">
        <v>38.200000000000003</v>
      </c>
      <c r="H5114">
        <v>0.17442922374429223</v>
      </c>
      <c r="I5114">
        <v>82</v>
      </c>
      <c r="J5114">
        <v>0.37442922374429222</v>
      </c>
      <c r="K5114">
        <v>63.009999999999991</v>
      </c>
      <c r="L5114">
        <v>0.2877168949771689</v>
      </c>
      <c r="M5114" s="41">
        <v>-4.7805394977331161E-2</v>
      </c>
      <c r="N5114" s="41">
        <v>-2.1828947478233406E-4</v>
      </c>
    </row>
    <row r="5115" spans="1:14" x14ac:dyDescent="0.25">
      <c r="A5115">
        <v>7830620</v>
      </c>
      <c r="B5115" t="s">
        <v>32</v>
      </c>
      <c r="C5115" t="s">
        <v>4</v>
      </c>
      <c r="D5115" t="s">
        <v>163</v>
      </c>
      <c r="E5115" t="s">
        <v>167</v>
      </c>
      <c r="F5115">
        <v>4.5662100456621002E-3</v>
      </c>
      <c r="G5115">
        <v>34.200000000000003</v>
      </c>
      <c r="H5115">
        <v>0.15616438356164383</v>
      </c>
      <c r="I5115">
        <v>67.2</v>
      </c>
      <c r="J5115">
        <v>0.30684931506849317</v>
      </c>
      <c r="K5115">
        <v>52.035000000000004</v>
      </c>
      <c r="L5115">
        <v>0.23760273972602741</v>
      </c>
      <c r="M5115" s="41">
        <v>-0.20726293325424194</v>
      </c>
      <c r="N5115" s="41">
        <v>-9.4640608791891293E-4</v>
      </c>
    </row>
    <row r="5116" spans="1:14" x14ac:dyDescent="0.25">
      <c r="A5116">
        <v>7830620</v>
      </c>
      <c r="B5116" t="s">
        <v>32</v>
      </c>
      <c r="C5116" t="s">
        <v>4</v>
      </c>
      <c r="D5116" t="s">
        <v>163</v>
      </c>
      <c r="E5116" t="s">
        <v>558</v>
      </c>
      <c r="F5116">
        <v>1.3698630136986301E-2</v>
      </c>
      <c r="G5116">
        <v>100</v>
      </c>
      <c r="H5116">
        <v>1.3698630136986301</v>
      </c>
      <c r="I5116">
        <v>98.4</v>
      </c>
      <c r="J5116">
        <v>1.3479452054794521</v>
      </c>
      <c r="K5116">
        <v>98.78</v>
      </c>
      <c r="L5116">
        <v>1.3531506849315067</v>
      </c>
      <c r="M5116" s="41">
        <v>8.5451468825340271E-2</v>
      </c>
      <c r="N5116" s="41">
        <v>1.1705680661005516E-3</v>
      </c>
    </row>
    <row r="5117" spans="1:14" x14ac:dyDescent="0.25">
      <c r="A5117">
        <v>7830620</v>
      </c>
      <c r="B5117" t="s">
        <v>32</v>
      </c>
      <c r="C5117" t="s">
        <v>4</v>
      </c>
      <c r="D5117" t="s">
        <v>163</v>
      </c>
      <c r="E5117" t="s">
        <v>173</v>
      </c>
      <c r="F5117">
        <v>4.5662100456621002E-3</v>
      </c>
      <c r="G5117">
        <v>70.8</v>
      </c>
      <c r="H5117">
        <v>0.32328767123287666</v>
      </c>
      <c r="I5117">
        <v>75.400000000000006</v>
      </c>
      <c r="J5117">
        <v>0.34429223744292237</v>
      </c>
      <c r="K5117">
        <v>72</v>
      </c>
      <c r="L5117">
        <v>0.32876712328767121</v>
      </c>
      <c r="M5117" s="41">
        <v>-0.13132499158382416</v>
      </c>
      <c r="N5117" s="41">
        <v>-5.9965749581654859E-4</v>
      </c>
    </row>
    <row r="5118" spans="1:14" x14ac:dyDescent="0.25">
      <c r="A5118">
        <v>7830620</v>
      </c>
      <c r="B5118" t="s">
        <v>32</v>
      </c>
      <c r="C5118" t="s">
        <v>4</v>
      </c>
      <c r="D5118" t="s">
        <v>163</v>
      </c>
      <c r="E5118" t="s">
        <v>561</v>
      </c>
      <c r="F5118">
        <v>9.1324200913242004E-3</v>
      </c>
      <c r="G5118">
        <v>96.7</v>
      </c>
      <c r="H5118">
        <v>0.88310502283105019</v>
      </c>
      <c r="I5118">
        <v>80.900000000000006</v>
      </c>
      <c r="J5118">
        <v>0.73881278538812789</v>
      </c>
      <c r="K5118">
        <v>85.72999999999999</v>
      </c>
      <c r="L5118">
        <v>0.78292237442922363</v>
      </c>
      <c r="M5118" s="41">
        <v>-4.6110361814498901E-2</v>
      </c>
      <c r="N5118" s="41">
        <v>-4.2109919465295801E-4</v>
      </c>
    </row>
    <row r="5119" spans="1:14" x14ac:dyDescent="0.25">
      <c r="A5119">
        <v>7830620</v>
      </c>
      <c r="B5119" t="s">
        <v>32</v>
      </c>
      <c r="C5119" t="s">
        <v>4</v>
      </c>
      <c r="D5119" t="s">
        <v>163</v>
      </c>
      <c r="E5119" t="s">
        <v>181</v>
      </c>
      <c r="F5119">
        <v>9.1324200913242004E-3</v>
      </c>
      <c r="G5119">
        <v>73.900000000000006</v>
      </c>
      <c r="H5119">
        <v>0.67488584474885849</v>
      </c>
      <c r="I5119">
        <v>81</v>
      </c>
      <c r="J5119">
        <v>0.73972602739726023</v>
      </c>
      <c r="K5119">
        <v>74.36</v>
      </c>
      <c r="L5119">
        <v>0.67908675799086748</v>
      </c>
      <c r="M5119" s="41">
        <v>-7.5341805815696716E-2</v>
      </c>
      <c r="N5119" s="41">
        <v>-6.8805302114791523E-4</v>
      </c>
    </row>
    <row r="5120" spans="1:14" x14ac:dyDescent="0.25">
      <c r="A5120">
        <v>7830620</v>
      </c>
      <c r="B5120" t="s">
        <v>32</v>
      </c>
      <c r="C5120" t="s">
        <v>4</v>
      </c>
      <c r="D5120" t="s">
        <v>183</v>
      </c>
      <c r="E5120" t="s">
        <v>412</v>
      </c>
      <c r="F5120">
        <v>4.5662100456621002E-3</v>
      </c>
      <c r="G5120">
        <v>95.3</v>
      </c>
      <c r="H5120">
        <v>0.43515981735159814</v>
      </c>
      <c r="I5120">
        <v>96</v>
      </c>
      <c r="J5120">
        <v>0.43835616438356162</v>
      </c>
      <c r="K5120">
        <v>94.745000000000005</v>
      </c>
      <c r="L5120">
        <v>0.43262557077625569</v>
      </c>
      <c r="M5120" s="41">
        <v>0.10851188004016876</v>
      </c>
      <c r="N5120" s="41">
        <v>4.9548803671309934E-4</v>
      </c>
    </row>
    <row r="5121" spans="1:14" x14ac:dyDescent="0.25">
      <c r="A5121">
        <v>7830620</v>
      </c>
      <c r="B5121" t="s">
        <v>32</v>
      </c>
      <c r="C5121" t="s">
        <v>4</v>
      </c>
      <c r="D5121" t="s">
        <v>183</v>
      </c>
      <c r="E5121" t="s">
        <v>1894</v>
      </c>
      <c r="F5121">
        <v>9.1324200913242004E-3</v>
      </c>
      <c r="G5121">
        <v>100</v>
      </c>
      <c r="H5121">
        <v>0.91324200913242004</v>
      </c>
      <c r="I5121">
        <v>92.3</v>
      </c>
      <c r="J5121">
        <v>0.84292237442922369</v>
      </c>
      <c r="K5121">
        <v>96.365000000000009</v>
      </c>
      <c r="L5121">
        <v>0.88004566210045665</v>
      </c>
      <c r="M5121" s="41">
        <v>5.1817245781421661E-2</v>
      </c>
      <c r="N5121" s="41">
        <v>4.7321685645133936E-4</v>
      </c>
    </row>
    <row r="5122" spans="1:14" x14ac:dyDescent="0.25">
      <c r="A5122">
        <v>7830620</v>
      </c>
      <c r="B5122" t="s">
        <v>32</v>
      </c>
      <c r="C5122" t="s">
        <v>4</v>
      </c>
      <c r="D5122" t="s">
        <v>183</v>
      </c>
      <c r="E5122" t="s">
        <v>658</v>
      </c>
      <c r="F5122">
        <v>1.3698630136986301E-2</v>
      </c>
      <c r="G5122">
        <v>72.099999999999994</v>
      </c>
      <c r="H5122">
        <v>0.98767123287671221</v>
      </c>
      <c r="I5122">
        <v>100</v>
      </c>
      <c r="J5122">
        <v>1.3698630136986301</v>
      </c>
      <c r="K5122">
        <v>89.17</v>
      </c>
      <c r="L5122">
        <v>1.2215068493150685</v>
      </c>
      <c r="M5122" s="41">
        <v>0.26022583246231079</v>
      </c>
      <c r="N5122" s="41">
        <v>3.5647374309905585E-3</v>
      </c>
    </row>
    <row r="5123" spans="1:14" x14ac:dyDescent="0.25">
      <c r="A5123">
        <v>7830620</v>
      </c>
      <c r="B5123" t="s">
        <v>32</v>
      </c>
      <c r="C5123" t="s">
        <v>4</v>
      </c>
      <c r="D5123" t="s">
        <v>183</v>
      </c>
      <c r="E5123" t="s">
        <v>2082</v>
      </c>
      <c r="F5123">
        <v>9.1324200913242004E-3</v>
      </c>
      <c r="G5123">
        <v>85</v>
      </c>
      <c r="H5123">
        <v>0.77625570776255703</v>
      </c>
      <c r="I5123">
        <v>92.9</v>
      </c>
      <c r="J5123">
        <v>0.8484018264840183</v>
      </c>
      <c r="K5123">
        <v>89.9</v>
      </c>
      <c r="L5123">
        <v>0.82100456621004569</v>
      </c>
      <c r="M5123" s="41">
        <v>5.9500444680452347E-2</v>
      </c>
      <c r="N5123" s="41">
        <v>5.4338305644248712E-4</v>
      </c>
    </row>
    <row r="5124" spans="1:14" x14ac:dyDescent="0.25">
      <c r="A5124">
        <v>7830620</v>
      </c>
      <c r="B5124" t="s">
        <v>32</v>
      </c>
      <c r="C5124" t="s">
        <v>4</v>
      </c>
      <c r="D5124" t="s">
        <v>183</v>
      </c>
      <c r="E5124" t="s">
        <v>416</v>
      </c>
      <c r="F5124">
        <v>9.1324200913242004E-3</v>
      </c>
      <c r="G5124">
        <v>68.8</v>
      </c>
      <c r="H5124">
        <v>0.62831050228310492</v>
      </c>
      <c r="I5124">
        <v>83.7</v>
      </c>
      <c r="J5124">
        <v>0.76438356164383559</v>
      </c>
      <c r="K5124">
        <v>69.959999999999994</v>
      </c>
      <c r="L5124">
        <v>0.63890410958904098</v>
      </c>
      <c r="M5124" s="41">
        <v>3.3925950527191162E-2</v>
      </c>
      <c r="N5124" s="41">
        <v>3.0982603221179142E-4</v>
      </c>
    </row>
    <row r="5125" spans="1:14" x14ac:dyDescent="0.25">
      <c r="A5125">
        <v>7830620</v>
      </c>
      <c r="B5125" t="s">
        <v>32</v>
      </c>
      <c r="C5125" t="s">
        <v>4</v>
      </c>
      <c r="D5125" t="s">
        <v>183</v>
      </c>
      <c r="E5125" t="s">
        <v>659</v>
      </c>
      <c r="F5125">
        <v>4.5662100456621002E-3</v>
      </c>
      <c r="G5125">
        <v>39</v>
      </c>
      <c r="H5125">
        <v>0.17808219178082191</v>
      </c>
      <c r="I5125">
        <v>85.4</v>
      </c>
      <c r="J5125">
        <v>0.38995433789954337</v>
      </c>
      <c r="K5125">
        <v>62.115000000000009</v>
      </c>
      <c r="L5125">
        <v>0.28363013698630141</v>
      </c>
      <c r="M5125" s="41">
        <v>4.7874003648757935E-2</v>
      </c>
      <c r="N5125" s="41">
        <v>2.1860275638702252E-4</v>
      </c>
    </row>
    <row r="5126" spans="1:14" x14ac:dyDescent="0.25">
      <c r="A5126">
        <v>7830620</v>
      </c>
      <c r="B5126" t="s">
        <v>32</v>
      </c>
      <c r="C5126" t="s">
        <v>4</v>
      </c>
      <c r="D5126" t="s">
        <v>183</v>
      </c>
      <c r="E5126" t="s">
        <v>417</v>
      </c>
      <c r="F5126">
        <v>4.5662100456621002E-3</v>
      </c>
      <c r="G5126">
        <v>35.5</v>
      </c>
      <c r="H5126">
        <v>0.16210045662100456</v>
      </c>
      <c r="I5126">
        <v>92.9</v>
      </c>
      <c r="J5126">
        <v>0.42420091324200915</v>
      </c>
      <c r="K5126">
        <v>64.42</v>
      </c>
      <c r="L5126">
        <v>0.2941552511415525</v>
      </c>
      <c r="M5126" s="41">
        <v>0.1216571256518364</v>
      </c>
      <c r="N5126" s="41">
        <v>5.555119892777917E-4</v>
      </c>
    </row>
    <row r="5127" spans="1:14" x14ac:dyDescent="0.25">
      <c r="A5127">
        <v>7830620</v>
      </c>
      <c r="B5127" t="s">
        <v>32</v>
      </c>
      <c r="C5127" t="s">
        <v>4</v>
      </c>
      <c r="D5127" t="s">
        <v>183</v>
      </c>
      <c r="E5127" t="s">
        <v>1095</v>
      </c>
      <c r="F5127">
        <v>3.6529680365296802E-2</v>
      </c>
      <c r="G5127">
        <v>98</v>
      </c>
      <c r="H5127">
        <v>3.5799086757990866</v>
      </c>
      <c r="I5127">
        <v>97.4</v>
      </c>
      <c r="J5127">
        <v>3.5579908675799086</v>
      </c>
      <c r="K5127">
        <v>96.015000000000001</v>
      </c>
      <c r="L5127">
        <v>3.5073972602739723</v>
      </c>
      <c r="M5127" s="41">
        <v>9.8125070333480835E-2</v>
      </c>
      <c r="N5127" s="41">
        <v>3.5844774551043227E-3</v>
      </c>
    </row>
    <row r="5128" spans="1:14" x14ac:dyDescent="0.25">
      <c r="A5128">
        <v>7830620</v>
      </c>
      <c r="B5128" t="s">
        <v>32</v>
      </c>
      <c r="C5128" t="s">
        <v>4</v>
      </c>
      <c r="D5128" t="s">
        <v>183</v>
      </c>
      <c r="E5128" t="s">
        <v>420</v>
      </c>
      <c r="F5128">
        <v>9.1324200913242004E-3</v>
      </c>
      <c r="G5128">
        <v>56.2</v>
      </c>
      <c r="H5128">
        <v>0.51324200913242013</v>
      </c>
      <c r="I5128">
        <v>72</v>
      </c>
      <c r="J5128">
        <v>0.65753424657534243</v>
      </c>
      <c r="K5128">
        <v>70.91</v>
      </c>
      <c r="L5128">
        <v>0.64757990867579907</v>
      </c>
      <c r="M5128" s="41">
        <v>-0.11031150817871094</v>
      </c>
      <c r="N5128" s="41">
        <v>-1.0074110335955336E-3</v>
      </c>
    </row>
    <row r="5129" spans="1:14" x14ac:dyDescent="0.25">
      <c r="A5129">
        <v>7830620</v>
      </c>
      <c r="B5129" t="s">
        <v>32</v>
      </c>
      <c r="C5129" t="s">
        <v>4</v>
      </c>
      <c r="D5129" t="s">
        <v>183</v>
      </c>
      <c r="E5129" t="s">
        <v>2083</v>
      </c>
      <c r="F5129">
        <v>9.1324200913242004E-3</v>
      </c>
      <c r="G5129">
        <v>95.4</v>
      </c>
      <c r="H5129">
        <v>0.87123287671232874</v>
      </c>
      <c r="I5129">
        <v>97.3</v>
      </c>
      <c r="J5129">
        <v>0.88858447488584469</v>
      </c>
      <c r="K5129">
        <v>94.820000000000007</v>
      </c>
      <c r="L5129">
        <v>0.86593607305936071</v>
      </c>
      <c r="M5129" s="41">
        <v>0.11631354689598083</v>
      </c>
      <c r="N5129" s="41">
        <v>1.0622241725660349E-3</v>
      </c>
    </row>
    <row r="5130" spans="1:14" x14ac:dyDescent="0.25">
      <c r="A5130">
        <v>7830620</v>
      </c>
      <c r="B5130" t="s">
        <v>32</v>
      </c>
      <c r="C5130" t="s">
        <v>4</v>
      </c>
      <c r="D5130" t="s">
        <v>183</v>
      </c>
      <c r="E5130" t="s">
        <v>423</v>
      </c>
      <c r="F5130">
        <v>4.5662100456621002E-3</v>
      </c>
      <c r="G5130">
        <v>53.9</v>
      </c>
      <c r="H5130">
        <v>0.24611872146118718</v>
      </c>
      <c r="I5130">
        <v>88.1</v>
      </c>
      <c r="J5130">
        <v>0.40228310502283099</v>
      </c>
      <c r="K5130">
        <v>77.664999999999992</v>
      </c>
      <c r="L5130">
        <v>0.35463470319634699</v>
      </c>
      <c r="M5130" s="41">
        <v>6.8683996796607971E-2</v>
      </c>
      <c r="N5130" s="41">
        <v>3.1362555614889483E-4</v>
      </c>
    </row>
    <row r="5131" spans="1:14" x14ac:dyDescent="0.25">
      <c r="A5131">
        <v>7830620</v>
      </c>
      <c r="B5131" t="s">
        <v>32</v>
      </c>
      <c r="C5131" t="s">
        <v>4</v>
      </c>
      <c r="D5131" t="s">
        <v>183</v>
      </c>
      <c r="E5131" t="s">
        <v>424</v>
      </c>
      <c r="F5131">
        <v>4.5662100456621002E-3</v>
      </c>
      <c r="G5131">
        <v>35.799999999999997</v>
      </c>
      <c r="H5131">
        <v>0.16347031963470318</v>
      </c>
      <c r="I5131">
        <v>79.3</v>
      </c>
      <c r="J5131">
        <v>0.36210045662100454</v>
      </c>
      <c r="K5131">
        <v>64.284999999999997</v>
      </c>
      <c r="L5131">
        <v>0.29353881278538807</v>
      </c>
      <c r="M5131" s="41">
        <v>-2.8133532032370567E-3</v>
      </c>
      <c r="N5131" s="41">
        <v>-1.2846361658616697E-5</v>
      </c>
    </row>
    <row r="5132" spans="1:14" x14ac:dyDescent="0.25">
      <c r="A5132">
        <v>7830620</v>
      </c>
      <c r="B5132" t="s">
        <v>32</v>
      </c>
      <c r="C5132" t="s">
        <v>4</v>
      </c>
      <c r="D5132" t="s">
        <v>183</v>
      </c>
      <c r="E5132" t="s">
        <v>425</v>
      </c>
      <c r="F5132">
        <v>1.3698630136986301E-2</v>
      </c>
      <c r="G5132">
        <v>57.4</v>
      </c>
      <c r="H5132">
        <v>0.78630136986301369</v>
      </c>
      <c r="I5132">
        <v>99.2</v>
      </c>
      <c r="J5132">
        <v>1.3589041095890411</v>
      </c>
      <c r="K5132">
        <v>80.72</v>
      </c>
      <c r="L5132">
        <v>1.1057534246575342</v>
      </c>
      <c r="M5132" s="41">
        <v>0.12811176478862762</v>
      </c>
      <c r="N5132" s="41">
        <v>1.7549556820359948E-3</v>
      </c>
    </row>
    <row r="5133" spans="1:14" x14ac:dyDescent="0.25">
      <c r="A5133">
        <v>7830620</v>
      </c>
      <c r="B5133" t="s">
        <v>32</v>
      </c>
      <c r="C5133" t="s">
        <v>4</v>
      </c>
      <c r="D5133" t="s">
        <v>183</v>
      </c>
      <c r="E5133" t="s">
        <v>426</v>
      </c>
      <c r="F5133">
        <v>4.5662100456621002E-3</v>
      </c>
      <c r="G5133">
        <v>52.3</v>
      </c>
      <c r="H5133">
        <v>0.23881278538812784</v>
      </c>
      <c r="I5133">
        <v>97.6</v>
      </c>
      <c r="J5133">
        <v>0.44566210045662097</v>
      </c>
      <c r="K5133">
        <v>80.09</v>
      </c>
      <c r="L5133">
        <v>0.3657077625570776</v>
      </c>
      <c r="M5133" s="41">
        <v>0.21338582038879395</v>
      </c>
      <c r="N5133" s="41">
        <v>9.7436447666115946E-4</v>
      </c>
    </row>
    <row r="5134" spans="1:14" x14ac:dyDescent="0.25">
      <c r="A5134">
        <v>7830620</v>
      </c>
      <c r="B5134" t="s">
        <v>32</v>
      </c>
      <c r="C5134" t="s">
        <v>4</v>
      </c>
      <c r="D5134" t="s">
        <v>183</v>
      </c>
      <c r="E5134" t="s">
        <v>428</v>
      </c>
      <c r="F5134">
        <v>1.8264840182648401E-2</v>
      </c>
      <c r="G5134">
        <v>61.6</v>
      </c>
      <c r="H5134">
        <v>1.1251141552511414</v>
      </c>
      <c r="I5134">
        <v>98.1</v>
      </c>
      <c r="J5134">
        <v>1.791780821917808</v>
      </c>
      <c r="K5134">
        <v>82.36</v>
      </c>
      <c r="L5134">
        <v>1.5042922374429222</v>
      </c>
      <c r="M5134" s="41">
        <v>0.11361091583967209</v>
      </c>
      <c r="N5134" s="41">
        <v>2.0750852208159284E-3</v>
      </c>
    </row>
    <row r="5135" spans="1:14" x14ac:dyDescent="0.25">
      <c r="A5135">
        <v>7830620</v>
      </c>
      <c r="B5135" t="s">
        <v>32</v>
      </c>
      <c r="C5135" t="s">
        <v>4</v>
      </c>
      <c r="D5135" t="s">
        <v>183</v>
      </c>
      <c r="E5135" t="s">
        <v>432</v>
      </c>
      <c r="F5135">
        <v>1.8264840182648401E-2</v>
      </c>
      <c r="G5135">
        <v>95.1</v>
      </c>
      <c r="H5135">
        <v>1.7369863013698628</v>
      </c>
      <c r="I5135">
        <v>92.1</v>
      </c>
      <c r="J5135">
        <v>1.6821917808219176</v>
      </c>
      <c r="K5135">
        <v>89.094999999999999</v>
      </c>
      <c r="L5135">
        <v>1.6273059360730593</v>
      </c>
      <c r="M5135" s="41">
        <v>7.4423998594284058E-2</v>
      </c>
      <c r="N5135" s="41">
        <v>1.3593424400782476E-3</v>
      </c>
    </row>
    <row r="5136" spans="1:14" x14ac:dyDescent="0.25">
      <c r="A5136">
        <v>7830620</v>
      </c>
      <c r="B5136" t="s">
        <v>32</v>
      </c>
      <c r="C5136" t="s">
        <v>4</v>
      </c>
      <c r="D5136" t="s">
        <v>183</v>
      </c>
      <c r="E5136" t="s">
        <v>330</v>
      </c>
      <c r="F5136">
        <v>4.5662100456621002E-3</v>
      </c>
      <c r="G5136">
        <v>32.4</v>
      </c>
      <c r="H5136">
        <v>0.14794520547945203</v>
      </c>
      <c r="I5136">
        <v>89.2</v>
      </c>
      <c r="J5136">
        <v>0.40730593607305937</v>
      </c>
      <c r="K5136">
        <v>69.599999999999994</v>
      </c>
      <c r="L5136">
        <v>0.31780821917808216</v>
      </c>
      <c r="M5136" s="41">
        <v>7.625887542963028E-2</v>
      </c>
      <c r="N5136" s="41">
        <v>3.4821404305767251E-4</v>
      </c>
    </row>
    <row r="5137" spans="1:14" x14ac:dyDescent="0.25">
      <c r="A5137">
        <v>7830620</v>
      </c>
      <c r="B5137" t="s">
        <v>32</v>
      </c>
      <c r="C5137" t="s">
        <v>4</v>
      </c>
      <c r="D5137" t="s">
        <v>183</v>
      </c>
      <c r="E5137" t="s">
        <v>331</v>
      </c>
      <c r="F5137">
        <v>4.5662100456621002E-3</v>
      </c>
      <c r="G5137">
        <v>37.700000000000003</v>
      </c>
      <c r="H5137">
        <v>0.17214611872146118</v>
      </c>
      <c r="I5137">
        <v>75.5</v>
      </c>
      <c r="J5137">
        <v>0.34474885844748859</v>
      </c>
      <c r="K5137">
        <v>67.12</v>
      </c>
      <c r="L5137">
        <v>0.30648401826484017</v>
      </c>
      <c r="M5137" s="41">
        <v>-1.3484309427440166E-2</v>
      </c>
      <c r="N5137" s="41">
        <v>-6.1572189166393446E-5</v>
      </c>
    </row>
    <row r="5138" spans="1:14" x14ac:dyDescent="0.25">
      <c r="A5138">
        <v>7830620</v>
      </c>
      <c r="B5138" t="s">
        <v>32</v>
      </c>
      <c r="C5138" t="s">
        <v>4</v>
      </c>
      <c r="D5138" t="s">
        <v>183</v>
      </c>
      <c r="E5138" t="s">
        <v>434</v>
      </c>
      <c r="F5138">
        <v>1.3698630136986301E-2</v>
      </c>
      <c r="G5138">
        <v>36.799999999999997</v>
      </c>
      <c r="H5138">
        <v>0.50410958904109582</v>
      </c>
      <c r="I5138">
        <v>85.8</v>
      </c>
      <c r="J5138">
        <v>1.1753424657534246</v>
      </c>
      <c r="K5138">
        <v>66.174999999999997</v>
      </c>
      <c r="L5138">
        <v>0.90650684931506842</v>
      </c>
      <c r="M5138" s="41">
        <v>8.5341557860374451E-2</v>
      </c>
      <c r="N5138" s="41">
        <v>1.1690624364434855E-3</v>
      </c>
    </row>
    <row r="5139" spans="1:14" x14ac:dyDescent="0.25">
      <c r="A5139">
        <v>7830620</v>
      </c>
      <c r="B5139" t="s">
        <v>32</v>
      </c>
      <c r="C5139" t="s">
        <v>4</v>
      </c>
      <c r="D5139" t="s">
        <v>183</v>
      </c>
      <c r="E5139" t="s">
        <v>435</v>
      </c>
      <c r="F5139">
        <v>1.3698630136986301E-2</v>
      </c>
      <c r="G5139">
        <v>41.6</v>
      </c>
      <c r="H5139">
        <v>0.56986301369863013</v>
      </c>
      <c r="I5139">
        <v>88.3</v>
      </c>
      <c r="J5139">
        <v>1.2095890410958903</v>
      </c>
      <c r="K5139">
        <v>70.38</v>
      </c>
      <c r="L5139">
        <v>0.96410958904109578</v>
      </c>
      <c r="M5139" s="41">
        <v>0.10164979845285416</v>
      </c>
      <c r="N5139" s="41">
        <v>1.3924629925048514E-3</v>
      </c>
    </row>
    <row r="5140" spans="1:14" x14ac:dyDescent="0.25">
      <c r="A5140">
        <v>7830620</v>
      </c>
      <c r="B5140" t="s">
        <v>32</v>
      </c>
      <c r="C5140" t="s">
        <v>4</v>
      </c>
      <c r="D5140" t="s">
        <v>183</v>
      </c>
      <c r="E5140" t="s">
        <v>259</v>
      </c>
      <c r="F5140">
        <v>9.1324200913242004E-3</v>
      </c>
      <c r="G5140">
        <v>46.3</v>
      </c>
      <c r="H5140">
        <v>0.42283105022831047</v>
      </c>
      <c r="I5140">
        <v>93.4</v>
      </c>
      <c r="J5140">
        <v>0.85296803652968034</v>
      </c>
      <c r="K5140">
        <v>75.814999999999998</v>
      </c>
      <c r="L5140">
        <v>0.69237442922374426</v>
      </c>
      <c r="M5140" s="41">
        <v>0.18289288878440857</v>
      </c>
      <c r="N5140" s="41">
        <v>1.6702546920950552E-3</v>
      </c>
    </row>
    <row r="5141" spans="1:14" x14ac:dyDescent="0.25">
      <c r="A5141">
        <v>7830620</v>
      </c>
      <c r="B5141" t="s">
        <v>32</v>
      </c>
      <c r="C5141" t="s">
        <v>4</v>
      </c>
      <c r="D5141" t="s">
        <v>183</v>
      </c>
      <c r="E5141" t="s">
        <v>440</v>
      </c>
      <c r="F5141">
        <v>4.5662100456621002E-3</v>
      </c>
      <c r="G5141">
        <v>47.4</v>
      </c>
      <c r="H5141">
        <v>0.21643835616438353</v>
      </c>
      <c r="I5141">
        <v>96.3</v>
      </c>
      <c r="J5141">
        <v>0.43972602739726024</v>
      </c>
      <c r="K5141">
        <v>76.38</v>
      </c>
      <c r="L5141">
        <v>0.34876712328767118</v>
      </c>
      <c r="M5141" s="41">
        <v>0.21721763908863068</v>
      </c>
      <c r="N5141" s="41">
        <v>9.9186136570150979E-4</v>
      </c>
    </row>
    <row r="5142" spans="1:14" x14ac:dyDescent="0.25">
      <c r="A5142">
        <v>7830620</v>
      </c>
      <c r="B5142" t="s">
        <v>32</v>
      </c>
      <c r="C5142" t="s">
        <v>4</v>
      </c>
      <c r="D5142" t="s">
        <v>563</v>
      </c>
      <c r="E5142" t="s">
        <v>451</v>
      </c>
      <c r="F5142">
        <v>9.1324200913242004E-3</v>
      </c>
      <c r="G5142">
        <v>99.7</v>
      </c>
      <c r="H5142">
        <v>0.91050228310502279</v>
      </c>
      <c r="I5142">
        <v>98.1</v>
      </c>
      <c r="J5142">
        <v>0.89589041095890398</v>
      </c>
      <c r="K5142">
        <v>97.484999999999985</v>
      </c>
      <c r="L5142">
        <v>0.89027397260273955</v>
      </c>
      <c r="M5142" s="41">
        <v>5.0173491239547729E-2</v>
      </c>
      <c r="N5142" s="41">
        <v>4.5820539944792444E-4</v>
      </c>
    </row>
    <row r="5143" spans="1:14" x14ac:dyDescent="0.25">
      <c r="A5143">
        <v>7830620</v>
      </c>
      <c r="B5143" t="s">
        <v>32</v>
      </c>
      <c r="C5143" t="s">
        <v>4</v>
      </c>
      <c r="D5143" t="s">
        <v>563</v>
      </c>
      <c r="E5143" t="s">
        <v>564</v>
      </c>
      <c r="F5143">
        <v>9.1324200913242004E-3</v>
      </c>
      <c r="G5143">
        <v>95.1</v>
      </c>
      <c r="H5143">
        <v>0.86849315068493138</v>
      </c>
      <c r="I5143">
        <v>93.2</v>
      </c>
      <c r="J5143">
        <v>0.85114155251141554</v>
      </c>
      <c r="K5143" t="s">
        <v>9</v>
      </c>
      <c r="L5143" t="s">
        <v>99</v>
      </c>
      <c r="M5143" s="41">
        <v>-9.4558699056506157E-3</v>
      </c>
      <c r="N5143" s="41">
        <v>-8.635497630731156E-5</v>
      </c>
    </row>
    <row r="5144" spans="1:14" x14ac:dyDescent="0.25">
      <c r="A5144">
        <v>7830620</v>
      </c>
      <c r="B5144" t="s">
        <v>32</v>
      </c>
      <c r="C5144" t="s">
        <v>4</v>
      </c>
      <c r="D5144" t="s">
        <v>563</v>
      </c>
      <c r="E5144" t="s">
        <v>1133</v>
      </c>
      <c r="F5144">
        <v>4.5662100456621002E-3</v>
      </c>
      <c r="G5144">
        <v>99.4</v>
      </c>
      <c r="H5144">
        <v>0.45388127853881277</v>
      </c>
      <c r="I5144">
        <v>96.8</v>
      </c>
      <c r="J5144">
        <v>0.44200913242009127</v>
      </c>
      <c r="K5144">
        <v>95.57</v>
      </c>
      <c r="L5144">
        <v>0.43639269406392689</v>
      </c>
      <c r="M5144" s="41">
        <v>-7.7387550845742226E-4</v>
      </c>
      <c r="N5144" s="41">
        <v>-3.5336781208101472E-6</v>
      </c>
    </row>
    <row r="5145" spans="1:14" x14ac:dyDescent="0.25">
      <c r="A5145">
        <v>7830620</v>
      </c>
      <c r="B5145" t="s">
        <v>32</v>
      </c>
      <c r="C5145" t="s">
        <v>4</v>
      </c>
      <c r="D5145" t="s">
        <v>193</v>
      </c>
      <c r="E5145" t="s">
        <v>2084</v>
      </c>
      <c r="F5145">
        <v>1.3698630136986301E-2</v>
      </c>
      <c r="G5145">
        <v>100</v>
      </c>
      <c r="H5145">
        <v>1.3698630136986301</v>
      </c>
      <c r="I5145">
        <v>92.3</v>
      </c>
      <c r="J5145">
        <v>1.2643835616438355</v>
      </c>
      <c r="K5145">
        <v>93.64</v>
      </c>
      <c r="L5145">
        <v>1.2827397260273972</v>
      </c>
      <c r="M5145" s="41">
        <v>1.1342952027916908E-2</v>
      </c>
      <c r="N5145" s="41">
        <v>1.5538290449201243E-4</v>
      </c>
    </row>
    <row r="5146" spans="1:14" x14ac:dyDescent="0.25">
      <c r="A5146">
        <v>7830620</v>
      </c>
      <c r="B5146" t="s">
        <v>32</v>
      </c>
      <c r="C5146" t="s">
        <v>4</v>
      </c>
      <c r="D5146" t="s">
        <v>193</v>
      </c>
      <c r="E5146" t="s">
        <v>1143</v>
      </c>
      <c r="F5146">
        <v>1.3698630136986301E-2</v>
      </c>
      <c r="G5146">
        <v>99.5</v>
      </c>
      <c r="H5146">
        <v>1.3630136986301369</v>
      </c>
      <c r="I5146">
        <v>93.9</v>
      </c>
      <c r="J5146">
        <v>1.2863013698630137</v>
      </c>
      <c r="K5146">
        <v>96.314999999999998</v>
      </c>
      <c r="L5146">
        <v>1.3193835616438354</v>
      </c>
      <c r="M5146" s="41">
        <v>1.2500159442424774E-2</v>
      </c>
      <c r="N5146" s="41">
        <v>1.7123506085513389E-4</v>
      </c>
    </row>
    <row r="5147" spans="1:14" x14ac:dyDescent="0.25">
      <c r="A5147">
        <v>7830620</v>
      </c>
      <c r="B5147" t="s">
        <v>32</v>
      </c>
      <c r="C5147" t="s">
        <v>4</v>
      </c>
      <c r="D5147" t="s">
        <v>193</v>
      </c>
      <c r="E5147" t="s">
        <v>262</v>
      </c>
      <c r="F5147">
        <v>1.3698630136986301E-2</v>
      </c>
      <c r="G5147">
        <v>57.7</v>
      </c>
      <c r="H5147">
        <v>0.79041095890410962</v>
      </c>
      <c r="I5147">
        <v>88.5</v>
      </c>
      <c r="J5147">
        <v>1.2123287671232876</v>
      </c>
      <c r="K5147">
        <v>71.304999999999993</v>
      </c>
      <c r="L5147">
        <v>0.97678082191780802</v>
      </c>
      <c r="M5147" s="41">
        <v>4.7457008622586727E-3</v>
      </c>
      <c r="N5147" s="41">
        <v>6.500960085285853E-5</v>
      </c>
    </row>
    <row r="5148" spans="1:14" x14ac:dyDescent="0.25">
      <c r="A5148">
        <v>7830620</v>
      </c>
      <c r="B5148" t="s">
        <v>32</v>
      </c>
      <c r="C5148" t="s">
        <v>4</v>
      </c>
      <c r="D5148" t="s">
        <v>193</v>
      </c>
      <c r="E5148" t="s">
        <v>950</v>
      </c>
      <c r="F5148">
        <v>1.8264840182648401E-2</v>
      </c>
      <c r="G5148">
        <v>72.900000000000006</v>
      </c>
      <c r="H5148">
        <v>1.3315068493150686</v>
      </c>
      <c r="I5148">
        <v>79.400000000000006</v>
      </c>
      <c r="J5148">
        <v>1.4502283105022831</v>
      </c>
      <c r="K5148">
        <v>78.22999999999999</v>
      </c>
      <c r="L5148">
        <v>1.4288584474885841</v>
      </c>
      <c r="M5148" s="41">
        <v>-5.3269956260919571E-2</v>
      </c>
      <c r="N5148" s="41">
        <v>-9.7296723764236654E-4</v>
      </c>
    </row>
    <row r="5149" spans="1:14" x14ac:dyDescent="0.25">
      <c r="A5149">
        <v>7830620</v>
      </c>
      <c r="B5149" t="s">
        <v>32</v>
      </c>
      <c r="C5149" t="s">
        <v>4</v>
      </c>
      <c r="D5149" t="s">
        <v>193</v>
      </c>
      <c r="E5149" t="s">
        <v>1145</v>
      </c>
      <c r="F5149">
        <v>1.8264840182648401E-2</v>
      </c>
      <c r="G5149">
        <v>89.5</v>
      </c>
      <c r="H5149">
        <v>1.634703196347032</v>
      </c>
      <c r="I5149">
        <v>98.7</v>
      </c>
      <c r="J5149">
        <v>1.8027397260273972</v>
      </c>
      <c r="K5149">
        <v>94.334999999999994</v>
      </c>
      <c r="L5149">
        <v>1.7230136986301368</v>
      </c>
      <c r="M5149" s="41">
        <v>7.7302239835262299E-2</v>
      </c>
      <c r="N5149" s="41">
        <v>1.4119130563518228E-3</v>
      </c>
    </row>
    <row r="5150" spans="1:14" x14ac:dyDescent="0.25">
      <c r="A5150">
        <v>7830620</v>
      </c>
      <c r="B5150" t="s">
        <v>32</v>
      </c>
      <c r="C5150" t="s">
        <v>4</v>
      </c>
      <c r="D5150" t="s">
        <v>193</v>
      </c>
      <c r="E5150" t="s">
        <v>1147</v>
      </c>
      <c r="F5150">
        <v>1.8264840182648401E-2</v>
      </c>
      <c r="G5150">
        <v>100</v>
      </c>
      <c r="H5150">
        <v>1.8264840182648401</v>
      </c>
      <c r="I5150">
        <v>94.5</v>
      </c>
      <c r="J5150">
        <v>1.7260273972602738</v>
      </c>
      <c r="K5150">
        <v>96.44</v>
      </c>
      <c r="L5150">
        <v>1.7614611872146118</v>
      </c>
      <c r="M5150" s="41">
        <v>-1.1352299712598324E-2</v>
      </c>
      <c r="N5150" s="41">
        <v>-2.0734793995613377E-4</v>
      </c>
    </row>
    <row r="5151" spans="1:14" x14ac:dyDescent="0.25">
      <c r="A5151">
        <v>7830620</v>
      </c>
      <c r="B5151" t="s">
        <v>32</v>
      </c>
      <c r="C5151" t="s">
        <v>4</v>
      </c>
      <c r="D5151" t="s">
        <v>193</v>
      </c>
      <c r="E5151" t="s">
        <v>2085</v>
      </c>
      <c r="F5151">
        <v>9.1324200913242004E-3</v>
      </c>
      <c r="G5151">
        <v>95.7</v>
      </c>
      <c r="H5151">
        <v>0.87397260273972599</v>
      </c>
      <c r="I5151">
        <v>83.4</v>
      </c>
      <c r="J5151">
        <v>0.76164383561643834</v>
      </c>
      <c r="K5151">
        <v>89.89500000000001</v>
      </c>
      <c r="L5151">
        <v>0.82095890410958905</v>
      </c>
      <c r="M5151" s="41">
        <v>-0.10220488905906677</v>
      </c>
      <c r="N5151" s="41">
        <v>-9.333779822745823E-4</v>
      </c>
    </row>
    <row r="5152" spans="1:14" x14ac:dyDescent="0.25">
      <c r="A5152">
        <v>7830620</v>
      </c>
      <c r="B5152" t="s">
        <v>32</v>
      </c>
      <c r="C5152" t="s">
        <v>4</v>
      </c>
      <c r="D5152" t="s">
        <v>193</v>
      </c>
      <c r="E5152" t="s">
        <v>2086</v>
      </c>
      <c r="F5152">
        <v>9.1324200913242004E-3</v>
      </c>
      <c r="G5152">
        <v>99.3</v>
      </c>
      <c r="H5152">
        <v>0.90684931506849309</v>
      </c>
      <c r="I5152">
        <v>92.4</v>
      </c>
      <c r="J5152">
        <v>0.84383561643835614</v>
      </c>
      <c r="K5152">
        <v>93.545000000000002</v>
      </c>
      <c r="L5152">
        <v>0.85429223744292238</v>
      </c>
      <c r="M5152" s="41">
        <v>-8.0535728484392166E-3</v>
      </c>
      <c r="N5152" s="41">
        <v>-7.3548610488029372E-5</v>
      </c>
    </row>
    <row r="5153" spans="1:14" x14ac:dyDescent="0.25">
      <c r="A5153">
        <v>7830620</v>
      </c>
      <c r="B5153" t="s">
        <v>32</v>
      </c>
      <c r="C5153" t="s">
        <v>4</v>
      </c>
      <c r="D5153" t="s">
        <v>193</v>
      </c>
      <c r="E5153" t="s">
        <v>2087</v>
      </c>
      <c r="F5153">
        <v>1.3698630136986301E-2</v>
      </c>
      <c r="G5153">
        <v>95</v>
      </c>
      <c r="H5153">
        <v>1.3013698630136985</v>
      </c>
      <c r="I5153">
        <v>96.5</v>
      </c>
      <c r="J5153">
        <v>1.321917808219178</v>
      </c>
      <c r="K5153">
        <v>95.795000000000002</v>
      </c>
      <c r="L5153">
        <v>1.3122602739726026</v>
      </c>
      <c r="M5153" s="41">
        <v>6.3366703689098358E-2</v>
      </c>
      <c r="N5153" s="41">
        <v>8.6803703683696381E-4</v>
      </c>
    </row>
    <row r="5154" spans="1:14" x14ac:dyDescent="0.25">
      <c r="A5154">
        <v>7830620</v>
      </c>
      <c r="B5154" t="s">
        <v>32</v>
      </c>
      <c r="C5154" t="s">
        <v>4</v>
      </c>
      <c r="D5154" t="s">
        <v>193</v>
      </c>
      <c r="E5154" t="s">
        <v>2088</v>
      </c>
      <c r="F5154">
        <v>9.1324200913242004E-3</v>
      </c>
      <c r="G5154">
        <v>99.3</v>
      </c>
      <c r="H5154">
        <v>0.90684931506849309</v>
      </c>
      <c r="I5154">
        <v>95</v>
      </c>
      <c r="J5154">
        <v>0.86757990867579904</v>
      </c>
      <c r="K5154">
        <v>96.984999999999985</v>
      </c>
      <c r="L5154">
        <v>0.88570776255707739</v>
      </c>
      <c r="M5154" s="41">
        <v>3.3216644078493118E-2</v>
      </c>
      <c r="N5154" s="41">
        <v>3.0334834774879558E-4</v>
      </c>
    </row>
    <row r="5155" spans="1:14" x14ac:dyDescent="0.25">
      <c r="A5155">
        <v>7830620</v>
      </c>
      <c r="B5155" t="s">
        <v>32</v>
      </c>
      <c r="C5155" t="s">
        <v>4</v>
      </c>
      <c r="D5155" t="s">
        <v>193</v>
      </c>
      <c r="E5155" t="s">
        <v>1151</v>
      </c>
      <c r="F5155">
        <v>9.1324200913242004E-3</v>
      </c>
      <c r="G5155">
        <v>100</v>
      </c>
      <c r="H5155">
        <v>0.91324200913242004</v>
      </c>
      <c r="I5155">
        <v>100</v>
      </c>
      <c r="J5155">
        <v>0.91324200913242004</v>
      </c>
      <c r="K5155">
        <v>99.2</v>
      </c>
      <c r="L5155">
        <v>0.90593607305936075</v>
      </c>
      <c r="M5155" s="41">
        <v>6.3887879252433777E-2</v>
      </c>
      <c r="N5155" s="41">
        <v>5.8345095207702074E-4</v>
      </c>
    </row>
    <row r="5156" spans="1:14" x14ac:dyDescent="0.25">
      <c r="A5156">
        <v>7830620</v>
      </c>
      <c r="B5156" t="s">
        <v>32</v>
      </c>
      <c r="C5156" t="s">
        <v>4</v>
      </c>
      <c r="D5156" t="s">
        <v>306</v>
      </c>
      <c r="E5156" t="s">
        <v>443</v>
      </c>
      <c r="F5156">
        <v>4.5662100456621002E-3</v>
      </c>
      <c r="G5156">
        <v>44.9</v>
      </c>
      <c r="H5156">
        <v>0.20502283105022828</v>
      </c>
      <c r="I5156">
        <v>75.900000000000006</v>
      </c>
      <c r="J5156">
        <v>0.34657534246575344</v>
      </c>
      <c r="K5156">
        <v>56.58</v>
      </c>
      <c r="L5156">
        <v>0.25835616438356163</v>
      </c>
      <c r="M5156" s="41">
        <v>-8.6731687188148499E-2</v>
      </c>
      <c r="N5156" s="41">
        <v>-3.9603510131574652E-4</v>
      </c>
    </row>
    <row r="5157" spans="1:14" x14ac:dyDescent="0.25">
      <c r="A5157">
        <v>7830620</v>
      </c>
      <c r="B5157" t="s">
        <v>32</v>
      </c>
      <c r="C5157" t="s">
        <v>4</v>
      </c>
      <c r="D5157" t="s">
        <v>306</v>
      </c>
      <c r="E5157" t="s">
        <v>1164</v>
      </c>
      <c r="F5157">
        <v>9.1324200913242004E-3</v>
      </c>
      <c r="G5157">
        <v>60.6</v>
      </c>
      <c r="H5157">
        <v>0.55342465753424652</v>
      </c>
      <c r="I5157">
        <v>83.4</v>
      </c>
      <c r="J5157">
        <v>0.76164383561643834</v>
      </c>
      <c r="K5157">
        <v>78.27000000000001</v>
      </c>
      <c r="L5157">
        <v>0.71479452054794523</v>
      </c>
      <c r="M5157" s="41">
        <v>1.5645533800125122E-2</v>
      </c>
      <c r="N5157" s="41">
        <v>1.4288158721575454E-4</v>
      </c>
    </row>
    <row r="5158" spans="1:14" x14ac:dyDescent="0.25">
      <c r="A5158">
        <v>7830620</v>
      </c>
      <c r="B5158" t="s">
        <v>32</v>
      </c>
      <c r="C5158" t="s">
        <v>4</v>
      </c>
      <c r="D5158" t="s">
        <v>306</v>
      </c>
      <c r="E5158" t="s">
        <v>445</v>
      </c>
      <c r="F5158">
        <v>4.5662100456621002E-3</v>
      </c>
      <c r="G5158">
        <v>73.5</v>
      </c>
      <c r="H5158">
        <v>0.33561643835616439</v>
      </c>
      <c r="I5158">
        <v>94.1</v>
      </c>
      <c r="J5158">
        <v>0.42968036529680359</v>
      </c>
      <c r="K5158">
        <v>81.760000000000005</v>
      </c>
      <c r="L5158">
        <v>0.37333333333333335</v>
      </c>
      <c r="M5158" s="41">
        <v>4.2371716350317001E-2</v>
      </c>
      <c r="N5158" s="41">
        <v>1.9347815685076254E-4</v>
      </c>
    </row>
    <row r="5159" spans="1:14" x14ac:dyDescent="0.25">
      <c r="A5159">
        <v>7830620</v>
      </c>
      <c r="B5159" t="s">
        <v>32</v>
      </c>
      <c r="C5159" t="s">
        <v>4</v>
      </c>
      <c r="D5159" t="s">
        <v>306</v>
      </c>
      <c r="E5159" t="s">
        <v>446</v>
      </c>
      <c r="F5159">
        <v>1.8264840182648401E-2</v>
      </c>
      <c r="G5159">
        <v>51.4</v>
      </c>
      <c r="H5159">
        <v>0.93881278538812774</v>
      </c>
      <c r="I5159">
        <v>74.400000000000006</v>
      </c>
      <c r="J5159">
        <v>1.3589041095890411</v>
      </c>
      <c r="K5159">
        <v>63.814999999999998</v>
      </c>
      <c r="L5159">
        <v>1.1655707762557077</v>
      </c>
      <c r="M5159" s="41">
        <v>-6.1978988349437714E-2</v>
      </c>
      <c r="N5159" s="41">
        <v>-1.132036316884707E-3</v>
      </c>
    </row>
    <row r="5160" spans="1:14" x14ac:dyDescent="0.25">
      <c r="A5160">
        <v>7830620</v>
      </c>
      <c r="B5160" t="s">
        <v>32</v>
      </c>
      <c r="C5160" t="s">
        <v>4</v>
      </c>
      <c r="D5160" t="s">
        <v>306</v>
      </c>
      <c r="E5160" t="s">
        <v>447</v>
      </c>
      <c r="F5160">
        <v>3.6529680365296802E-2</v>
      </c>
      <c r="G5160">
        <v>47.5</v>
      </c>
      <c r="H5160">
        <v>1.7351598173515981</v>
      </c>
      <c r="I5160">
        <v>82.1</v>
      </c>
      <c r="J5160">
        <v>2.9990867579908671</v>
      </c>
      <c r="K5160">
        <v>67.724999999999994</v>
      </c>
      <c r="L5160">
        <v>2.4739726027397255</v>
      </c>
      <c r="M5160" s="41">
        <v>-3.9727065712213516E-2</v>
      </c>
      <c r="N5160" s="41">
        <v>-1.4512170123183018E-3</v>
      </c>
    </row>
    <row r="5161" spans="1:14" x14ac:dyDescent="0.25">
      <c r="A5161">
        <v>7830620</v>
      </c>
      <c r="B5161" t="s">
        <v>32</v>
      </c>
      <c r="C5161" t="s">
        <v>4</v>
      </c>
      <c r="D5161" t="s">
        <v>306</v>
      </c>
      <c r="E5161" t="s">
        <v>1936</v>
      </c>
      <c r="F5161">
        <v>4.5662100456621002E-3</v>
      </c>
      <c r="G5161">
        <v>57.6</v>
      </c>
      <c r="H5161">
        <v>0.26301369863013696</v>
      </c>
      <c r="I5161">
        <v>82.7</v>
      </c>
      <c r="J5161">
        <v>0.37762557077625569</v>
      </c>
      <c r="K5161">
        <v>74.385000000000005</v>
      </c>
      <c r="L5161">
        <v>0.33965753424657535</v>
      </c>
      <c r="M5161" s="41">
        <v>-2.8167461976408958E-2</v>
      </c>
      <c r="N5161" s="41">
        <v>-1.2861854783748381E-4</v>
      </c>
    </row>
    <row r="5162" spans="1:14" x14ac:dyDescent="0.25">
      <c r="A5162">
        <v>7830620</v>
      </c>
      <c r="B5162" t="s">
        <v>32</v>
      </c>
      <c r="C5162" t="s">
        <v>4</v>
      </c>
      <c r="D5162" t="s">
        <v>306</v>
      </c>
      <c r="E5162" t="s">
        <v>448</v>
      </c>
      <c r="F5162">
        <v>9.1324200913242004E-2</v>
      </c>
      <c r="G5162">
        <v>76.3</v>
      </c>
      <c r="H5162">
        <v>6.968036529680365</v>
      </c>
      <c r="I5162">
        <v>89.4</v>
      </c>
      <c r="J5162">
        <v>8.1643835616438363</v>
      </c>
      <c r="K5162">
        <v>82.86999999999999</v>
      </c>
      <c r="L5162">
        <v>7.5680365296803638</v>
      </c>
      <c r="M5162" s="41">
        <v>4.0663987398147583E-2</v>
      </c>
      <c r="N5162" s="41">
        <v>3.7136061550819706E-3</v>
      </c>
    </row>
    <row r="5163" spans="1:14" x14ac:dyDescent="0.25">
      <c r="A5163">
        <v>7830620</v>
      </c>
      <c r="B5163" t="s">
        <v>32</v>
      </c>
      <c r="C5163" t="s">
        <v>4</v>
      </c>
      <c r="D5163" t="s">
        <v>306</v>
      </c>
      <c r="E5163" t="s">
        <v>1166</v>
      </c>
      <c r="F5163">
        <v>9.1324200913242004E-3</v>
      </c>
      <c r="G5163">
        <v>88.3</v>
      </c>
      <c r="H5163">
        <v>0.80639269406392688</v>
      </c>
      <c r="I5163">
        <v>95.3</v>
      </c>
      <c r="J5163">
        <v>0.87031963470319629</v>
      </c>
      <c r="K5163">
        <v>83.800000000000011</v>
      </c>
      <c r="L5163">
        <v>0.76529680365296815</v>
      </c>
      <c r="M5163" s="41">
        <v>0.11381632834672928</v>
      </c>
      <c r="N5163" s="41">
        <v>1.0394185237144226E-3</v>
      </c>
    </row>
    <row r="5164" spans="1:14" x14ac:dyDescent="0.25">
      <c r="A5164">
        <v>7830620</v>
      </c>
      <c r="B5164" t="s">
        <v>32</v>
      </c>
      <c r="C5164" t="s">
        <v>4</v>
      </c>
      <c r="D5164" t="s">
        <v>306</v>
      </c>
      <c r="E5164" t="s">
        <v>454</v>
      </c>
      <c r="F5164">
        <v>9.1324200913242004E-3</v>
      </c>
      <c r="G5164">
        <v>82.3</v>
      </c>
      <c r="H5164">
        <v>0.75159817351598168</v>
      </c>
      <c r="I5164">
        <v>90.2</v>
      </c>
      <c r="J5164">
        <v>0.82374429223744294</v>
      </c>
      <c r="K5164">
        <v>81.465000000000003</v>
      </c>
      <c r="L5164">
        <v>0.74397260273972599</v>
      </c>
      <c r="M5164" s="41">
        <v>6.7903297021985054E-3</v>
      </c>
      <c r="N5164" s="41">
        <v>6.2012143399073108E-5</v>
      </c>
    </row>
    <row r="5165" spans="1:14" x14ac:dyDescent="0.25">
      <c r="A5165">
        <v>7830620</v>
      </c>
      <c r="B5165" t="s">
        <v>32</v>
      </c>
      <c r="C5165" t="s">
        <v>4</v>
      </c>
      <c r="D5165" t="s">
        <v>306</v>
      </c>
      <c r="E5165" t="s">
        <v>455</v>
      </c>
      <c r="F5165">
        <v>4.5662100456621002E-3</v>
      </c>
      <c r="G5165">
        <v>60.2</v>
      </c>
      <c r="H5165">
        <v>0.27488584474885847</v>
      </c>
      <c r="I5165">
        <v>88.9</v>
      </c>
      <c r="J5165">
        <v>0.40593607305936075</v>
      </c>
      <c r="K5165">
        <v>71.05</v>
      </c>
      <c r="L5165">
        <v>0.32442922374429223</v>
      </c>
      <c r="M5165" s="41">
        <v>1.1985690332949162E-2</v>
      </c>
      <c r="N5165" s="41">
        <v>5.4729179602507587E-5</v>
      </c>
    </row>
    <row r="5166" spans="1:14" x14ac:dyDescent="0.25">
      <c r="A5166">
        <v>7830620</v>
      </c>
      <c r="B5166" t="s">
        <v>32</v>
      </c>
      <c r="C5166" t="s">
        <v>4</v>
      </c>
      <c r="D5166" t="s">
        <v>306</v>
      </c>
      <c r="E5166" t="s">
        <v>456</v>
      </c>
      <c r="F5166">
        <v>1.8264840182648401E-2</v>
      </c>
      <c r="G5166">
        <v>63.2</v>
      </c>
      <c r="H5166">
        <v>1.1543378995433791</v>
      </c>
      <c r="I5166">
        <v>90.4</v>
      </c>
      <c r="J5166">
        <v>1.6511415525114155</v>
      </c>
      <c r="K5166">
        <v>76.704999999999998</v>
      </c>
      <c r="L5166">
        <v>1.4010045662100457</v>
      </c>
      <c r="M5166" s="41">
        <v>7.0256784558296204E-2</v>
      </c>
      <c r="N5166" s="41">
        <v>1.2832289417040402E-3</v>
      </c>
    </row>
    <row r="5167" spans="1:14" x14ac:dyDescent="0.25">
      <c r="A5167">
        <v>7830620</v>
      </c>
      <c r="B5167" t="s">
        <v>32</v>
      </c>
      <c r="C5167" t="s">
        <v>4</v>
      </c>
      <c r="D5167" t="s">
        <v>306</v>
      </c>
      <c r="E5167" t="s">
        <v>459</v>
      </c>
      <c r="F5167">
        <v>9.1324200913242004E-3</v>
      </c>
      <c r="G5167">
        <v>43.3</v>
      </c>
      <c r="H5167">
        <v>0.39543378995433787</v>
      </c>
      <c r="I5167">
        <v>66</v>
      </c>
      <c r="J5167">
        <v>0.60273972602739723</v>
      </c>
      <c r="K5167">
        <v>52.82</v>
      </c>
      <c r="L5167">
        <v>0.48237442922374429</v>
      </c>
      <c r="M5167" s="41">
        <v>-0.17316544055938721</v>
      </c>
      <c r="N5167" s="41">
        <v>-1.5814195484875543E-3</v>
      </c>
    </row>
    <row r="5168" spans="1:14" x14ac:dyDescent="0.25">
      <c r="A5168">
        <v>7830620</v>
      </c>
      <c r="B5168" t="s">
        <v>32</v>
      </c>
      <c r="C5168" t="s">
        <v>4</v>
      </c>
      <c r="D5168" t="s">
        <v>306</v>
      </c>
      <c r="E5168" t="s">
        <v>462</v>
      </c>
      <c r="F5168">
        <v>1.8264840182648401E-2</v>
      </c>
      <c r="G5168">
        <v>79.400000000000006</v>
      </c>
      <c r="H5168">
        <v>1.4502283105022831</v>
      </c>
      <c r="I5168">
        <v>84.7</v>
      </c>
      <c r="J5168">
        <v>1.5470319634703196</v>
      </c>
      <c r="K5168">
        <v>75.445000000000007</v>
      </c>
      <c r="L5168">
        <v>1.3779908675799086</v>
      </c>
      <c r="M5168" s="41">
        <v>3.0094513669610023E-2</v>
      </c>
      <c r="N5168" s="41">
        <v>5.496714825499547E-4</v>
      </c>
    </row>
    <row r="5169" spans="1:14" x14ac:dyDescent="0.25">
      <c r="A5169">
        <v>7830620</v>
      </c>
      <c r="B5169" t="s">
        <v>32</v>
      </c>
      <c r="C5169" t="s">
        <v>4</v>
      </c>
      <c r="D5169" t="s">
        <v>306</v>
      </c>
      <c r="E5169" t="s">
        <v>464</v>
      </c>
      <c r="F5169">
        <v>4.5662100456621002E-3</v>
      </c>
      <c r="G5169">
        <v>47.3</v>
      </c>
      <c r="H5169">
        <v>0.21598173515981733</v>
      </c>
      <c r="I5169">
        <v>86.6</v>
      </c>
      <c r="J5169">
        <v>0.39543378995433787</v>
      </c>
      <c r="K5169">
        <v>73.97</v>
      </c>
      <c r="L5169">
        <v>0.33776255707762554</v>
      </c>
      <c r="M5169" s="41">
        <v>-1.2942865490913391E-2</v>
      </c>
      <c r="N5169" s="41">
        <v>-5.9099842424262053E-5</v>
      </c>
    </row>
    <row r="5170" spans="1:14" x14ac:dyDescent="0.25">
      <c r="A5170">
        <v>7830620</v>
      </c>
      <c r="B5170" t="s">
        <v>32</v>
      </c>
      <c r="C5170" t="s">
        <v>4</v>
      </c>
      <c r="D5170" t="s">
        <v>306</v>
      </c>
      <c r="E5170" t="s">
        <v>465</v>
      </c>
      <c r="F5170">
        <v>4.5662100456621002E-3</v>
      </c>
      <c r="G5170">
        <v>99.9</v>
      </c>
      <c r="H5170">
        <v>0.45616438356164385</v>
      </c>
      <c r="I5170">
        <v>100</v>
      </c>
      <c r="J5170">
        <v>0.45662100456621002</v>
      </c>
      <c r="K5170">
        <v>97.860000000000014</v>
      </c>
      <c r="L5170">
        <v>0.44684931506849318</v>
      </c>
      <c r="M5170" s="41">
        <v>0.19248506426811218</v>
      </c>
      <c r="N5170" s="41">
        <v>8.789272341009688E-4</v>
      </c>
    </row>
    <row r="5171" spans="1:14" x14ac:dyDescent="0.25">
      <c r="A5171">
        <v>7830620</v>
      </c>
      <c r="B5171" t="s">
        <v>32</v>
      </c>
      <c r="C5171" t="s">
        <v>4</v>
      </c>
      <c r="D5171" t="s">
        <v>306</v>
      </c>
      <c r="E5171" t="s">
        <v>1939</v>
      </c>
      <c r="F5171">
        <v>9.1324200913242004E-3</v>
      </c>
      <c r="G5171">
        <v>69.599999999999994</v>
      </c>
      <c r="H5171">
        <v>0.63561643835616433</v>
      </c>
      <c r="I5171">
        <v>96</v>
      </c>
      <c r="J5171">
        <v>0.87671232876712324</v>
      </c>
      <c r="K5171">
        <v>85.309999999999988</v>
      </c>
      <c r="L5171">
        <v>0.77908675799086746</v>
      </c>
      <c r="M5171" s="41">
        <v>7.7158913016319275E-2</v>
      </c>
      <c r="N5171" s="41">
        <v>7.0464760745497053E-4</v>
      </c>
    </row>
    <row r="5172" spans="1:14" x14ac:dyDescent="0.25">
      <c r="A5172">
        <v>7830620</v>
      </c>
      <c r="B5172" t="s">
        <v>32</v>
      </c>
      <c r="C5172" t="s">
        <v>4</v>
      </c>
      <c r="D5172" t="s">
        <v>306</v>
      </c>
      <c r="E5172" t="s">
        <v>1172</v>
      </c>
      <c r="F5172">
        <v>4.5662100456621002E-3</v>
      </c>
      <c r="G5172">
        <v>54.4</v>
      </c>
      <c r="H5172">
        <v>0.24840182648401823</v>
      </c>
      <c r="I5172">
        <v>83.1</v>
      </c>
      <c r="J5172">
        <v>0.37945205479452049</v>
      </c>
      <c r="K5172">
        <v>72.53</v>
      </c>
      <c r="L5172">
        <v>0.33118721461187212</v>
      </c>
      <c r="M5172" s="41">
        <v>1.4282738789916039E-2</v>
      </c>
      <c r="N5172" s="41">
        <v>6.5217985342082364E-5</v>
      </c>
    </row>
    <row r="5173" spans="1:14" x14ac:dyDescent="0.25">
      <c r="A5173">
        <v>7830620</v>
      </c>
      <c r="B5173" t="s">
        <v>32</v>
      </c>
      <c r="C5173" t="s">
        <v>4</v>
      </c>
      <c r="D5173" t="s">
        <v>306</v>
      </c>
      <c r="E5173" t="s">
        <v>1940</v>
      </c>
      <c r="F5173">
        <v>1.8264840182648401E-2</v>
      </c>
      <c r="G5173">
        <v>86.2</v>
      </c>
      <c r="H5173">
        <v>1.5744292237442923</v>
      </c>
      <c r="I5173">
        <v>97.9</v>
      </c>
      <c r="J5173">
        <v>1.7881278538812786</v>
      </c>
      <c r="K5173">
        <v>90.185000000000002</v>
      </c>
      <c r="L5173">
        <v>1.647214611872146</v>
      </c>
      <c r="M5173" s="41">
        <v>2.6152098551392555E-2</v>
      </c>
      <c r="N5173" s="41">
        <v>4.7766390048205575E-4</v>
      </c>
    </row>
    <row r="5174" spans="1:14" x14ac:dyDescent="0.25">
      <c r="A5174">
        <v>7830620</v>
      </c>
      <c r="B5174" t="s">
        <v>32</v>
      </c>
      <c r="C5174" t="s">
        <v>4</v>
      </c>
      <c r="D5174" t="s">
        <v>306</v>
      </c>
      <c r="E5174" t="s">
        <v>472</v>
      </c>
      <c r="F5174">
        <v>4.5662100456621002E-3</v>
      </c>
      <c r="G5174">
        <v>41.5</v>
      </c>
      <c r="H5174">
        <v>0.18949771689497716</v>
      </c>
      <c r="I5174">
        <v>71.400000000000006</v>
      </c>
      <c r="J5174">
        <v>0.32602739726027397</v>
      </c>
      <c r="K5174">
        <v>64.715000000000003</v>
      </c>
      <c r="L5174">
        <v>0.29550228310502286</v>
      </c>
      <c r="M5174" s="41">
        <v>-0.11794126033782959</v>
      </c>
      <c r="N5174" s="41">
        <v>-5.385445677526465E-4</v>
      </c>
    </row>
    <row r="5175" spans="1:14" x14ac:dyDescent="0.25">
      <c r="A5175">
        <v>7830620</v>
      </c>
      <c r="B5175" t="s">
        <v>32</v>
      </c>
      <c r="C5175" t="s">
        <v>4</v>
      </c>
      <c r="D5175" t="s">
        <v>306</v>
      </c>
      <c r="E5175" t="s">
        <v>473</v>
      </c>
      <c r="F5175">
        <v>4.5662100456621002E-3</v>
      </c>
      <c r="G5175">
        <v>55.1</v>
      </c>
      <c r="H5175">
        <v>0.25159817351598174</v>
      </c>
      <c r="I5175">
        <v>86.1</v>
      </c>
      <c r="J5175">
        <v>0.39315068493150679</v>
      </c>
      <c r="K5175">
        <v>63.97</v>
      </c>
      <c r="L5175">
        <v>0.29210045662100453</v>
      </c>
      <c r="M5175" s="41">
        <v>-2.7078483253717422E-2</v>
      </c>
      <c r="N5175" s="41">
        <v>-1.2364604225441746E-4</v>
      </c>
    </row>
    <row r="5176" spans="1:14" x14ac:dyDescent="0.25">
      <c r="A5176">
        <v>7830620</v>
      </c>
      <c r="B5176" t="s">
        <v>32</v>
      </c>
      <c r="C5176" t="s">
        <v>4</v>
      </c>
      <c r="D5176" t="s">
        <v>306</v>
      </c>
      <c r="E5176" t="s">
        <v>474</v>
      </c>
      <c r="F5176">
        <v>4.5662100456621002E-3</v>
      </c>
      <c r="G5176">
        <v>90.7</v>
      </c>
      <c r="H5176">
        <v>0.41415525114155249</v>
      </c>
      <c r="I5176">
        <v>98.8</v>
      </c>
      <c r="J5176">
        <v>0.45114155251141547</v>
      </c>
      <c r="K5176">
        <v>89.57</v>
      </c>
      <c r="L5176">
        <v>0.40899543378995429</v>
      </c>
      <c r="M5176" s="41">
        <v>0.2068377286195755</v>
      </c>
      <c r="N5176" s="41">
        <v>9.4446451424463689E-4</v>
      </c>
    </row>
    <row r="5177" spans="1:14" x14ac:dyDescent="0.25">
      <c r="A5177">
        <v>7830620</v>
      </c>
      <c r="B5177" t="s">
        <v>32</v>
      </c>
      <c r="C5177" t="s">
        <v>4</v>
      </c>
      <c r="D5177" t="s">
        <v>306</v>
      </c>
      <c r="E5177" t="s">
        <v>476</v>
      </c>
      <c r="F5177">
        <v>2.7397260273972601E-2</v>
      </c>
      <c r="G5177">
        <v>52.9</v>
      </c>
      <c r="H5177">
        <v>1.4493150684931506</v>
      </c>
      <c r="I5177">
        <v>85.5</v>
      </c>
      <c r="J5177">
        <v>2.3424657534246576</v>
      </c>
      <c r="K5177">
        <v>67.139999999999986</v>
      </c>
      <c r="L5177">
        <v>1.8394520547945201</v>
      </c>
      <c r="M5177" s="41">
        <v>1.9692342728376389E-2</v>
      </c>
      <c r="N5177" s="41">
        <v>5.3951623913359962E-4</v>
      </c>
    </row>
    <row r="5178" spans="1:14" x14ac:dyDescent="0.25">
      <c r="A5178">
        <v>7830620</v>
      </c>
      <c r="B5178" t="s">
        <v>32</v>
      </c>
      <c r="C5178" t="s">
        <v>4</v>
      </c>
      <c r="D5178" t="s">
        <v>306</v>
      </c>
      <c r="E5178" t="s">
        <v>1942</v>
      </c>
      <c r="F5178">
        <v>1.3698630136986301E-2</v>
      </c>
      <c r="G5178">
        <v>97</v>
      </c>
      <c r="H5178">
        <v>1.3287671232876712</v>
      </c>
      <c r="I5178">
        <v>93.5</v>
      </c>
      <c r="J5178">
        <v>1.2808219178082192</v>
      </c>
      <c r="K5178">
        <v>88.625</v>
      </c>
      <c r="L5178">
        <v>1.2140410958904109</v>
      </c>
      <c r="M5178" s="41">
        <v>4.9780450761318207E-2</v>
      </c>
      <c r="N5178" s="41">
        <v>6.8192398303175623E-4</v>
      </c>
    </row>
    <row r="5179" spans="1:14" x14ac:dyDescent="0.25">
      <c r="A5179">
        <v>7830620</v>
      </c>
      <c r="B5179" t="s">
        <v>32</v>
      </c>
      <c r="C5179" t="s">
        <v>4</v>
      </c>
      <c r="D5179" t="s">
        <v>306</v>
      </c>
      <c r="E5179" t="s">
        <v>480</v>
      </c>
      <c r="F5179">
        <v>6.8493150684931503E-2</v>
      </c>
      <c r="G5179">
        <v>57.4</v>
      </c>
      <c r="H5179">
        <v>3.9315068493150682</v>
      </c>
      <c r="I5179">
        <v>88.2</v>
      </c>
      <c r="J5179">
        <v>6.0410958904109586</v>
      </c>
      <c r="K5179">
        <v>73.349999999999994</v>
      </c>
      <c r="L5179">
        <v>5.0239726027397253</v>
      </c>
      <c r="M5179" s="41">
        <v>3.9579235017299652E-3</v>
      </c>
      <c r="N5179" s="41">
        <v>2.7109065080342226E-4</v>
      </c>
    </row>
    <row r="5180" spans="1:14" x14ac:dyDescent="0.25">
      <c r="A5180">
        <v>7830620</v>
      </c>
      <c r="B5180" t="s">
        <v>32</v>
      </c>
      <c r="C5180" t="s">
        <v>4</v>
      </c>
      <c r="D5180" t="s">
        <v>306</v>
      </c>
      <c r="E5180" t="s">
        <v>481</v>
      </c>
      <c r="F5180">
        <v>9.1324200913242004E-3</v>
      </c>
      <c r="G5180">
        <v>94.3</v>
      </c>
      <c r="H5180">
        <v>0.86118721461187209</v>
      </c>
      <c r="I5180">
        <v>100</v>
      </c>
      <c r="J5180">
        <v>0.91324200913242004</v>
      </c>
      <c r="K5180">
        <v>96.41</v>
      </c>
      <c r="L5180">
        <v>0.88045662100456612</v>
      </c>
      <c r="M5180" s="41">
        <v>0.21871161460876465</v>
      </c>
      <c r="N5180" s="41">
        <v>1.9973663434590377E-3</v>
      </c>
    </row>
    <row r="5181" spans="1:14" x14ac:dyDescent="0.25">
      <c r="A5181">
        <v>7830620</v>
      </c>
      <c r="B5181" t="s">
        <v>32</v>
      </c>
      <c r="C5181" t="s">
        <v>4</v>
      </c>
      <c r="D5181" t="s">
        <v>306</v>
      </c>
      <c r="E5181" t="s">
        <v>259</v>
      </c>
      <c r="F5181">
        <v>4.5662100456621002E-3</v>
      </c>
      <c r="G5181">
        <v>40.200000000000003</v>
      </c>
      <c r="H5181">
        <v>0.18356164383561643</v>
      </c>
      <c r="I5181">
        <v>67</v>
      </c>
      <c r="J5181">
        <v>0.30593607305936071</v>
      </c>
      <c r="K5181">
        <v>52.449999999999996</v>
      </c>
      <c r="L5181">
        <v>0.23949771689497715</v>
      </c>
      <c r="M5181" s="41">
        <v>0.18289288878440857</v>
      </c>
      <c r="N5181" s="41">
        <v>8.3512734604752762E-4</v>
      </c>
    </row>
    <row r="5182" spans="1:14" x14ac:dyDescent="0.25">
      <c r="A5182">
        <v>7830620</v>
      </c>
      <c r="B5182" t="s">
        <v>32</v>
      </c>
      <c r="C5182" t="s">
        <v>4</v>
      </c>
      <c r="D5182" t="s">
        <v>306</v>
      </c>
      <c r="E5182" t="s">
        <v>484</v>
      </c>
      <c r="F5182">
        <v>4.5662100456621002E-2</v>
      </c>
      <c r="G5182">
        <v>100</v>
      </c>
      <c r="H5182">
        <v>4.5662100456620998</v>
      </c>
      <c r="I5182">
        <v>93.1</v>
      </c>
      <c r="J5182">
        <v>4.2511415525114149</v>
      </c>
      <c r="K5182">
        <v>90.829999999999984</v>
      </c>
      <c r="L5182">
        <v>4.1474885844748846</v>
      </c>
      <c r="M5182" s="41">
        <v>4.3919738382101059E-2</v>
      </c>
      <c r="N5182" s="41">
        <v>2.0054675060320118E-3</v>
      </c>
    </row>
    <row r="5183" spans="1:14" x14ac:dyDescent="0.25">
      <c r="A5183">
        <v>7830620</v>
      </c>
      <c r="B5183" t="s">
        <v>32</v>
      </c>
      <c r="C5183" t="s">
        <v>4</v>
      </c>
      <c r="D5183" t="s">
        <v>306</v>
      </c>
      <c r="E5183" t="s">
        <v>486</v>
      </c>
      <c r="F5183">
        <v>5.0228310502283102E-2</v>
      </c>
      <c r="G5183">
        <v>43.3</v>
      </c>
      <c r="H5183">
        <v>2.1748858447488582</v>
      </c>
      <c r="I5183">
        <v>73.400000000000006</v>
      </c>
      <c r="J5183">
        <v>3.68675799086758</v>
      </c>
      <c r="K5183">
        <v>54.460000000000008</v>
      </c>
      <c r="L5183">
        <v>2.7354337899543379</v>
      </c>
      <c r="M5183" s="41">
        <v>-7.7858045697212219E-2</v>
      </c>
      <c r="N5183" s="41">
        <v>-3.9106780943805224E-3</v>
      </c>
    </row>
    <row r="5184" spans="1:14" x14ac:dyDescent="0.25">
      <c r="A5184">
        <v>7830620</v>
      </c>
      <c r="B5184" t="s">
        <v>32</v>
      </c>
      <c r="C5184" t="s">
        <v>4</v>
      </c>
      <c r="D5184" t="s">
        <v>306</v>
      </c>
      <c r="E5184" t="s">
        <v>72</v>
      </c>
      <c r="F5184">
        <v>4.5662100456621002E-3</v>
      </c>
      <c r="G5184">
        <v>80</v>
      </c>
      <c r="H5184">
        <v>0.36529680365296802</v>
      </c>
      <c r="I5184">
        <v>85.7</v>
      </c>
      <c r="J5184">
        <v>0.39132420091324199</v>
      </c>
      <c r="K5184">
        <v>77.55</v>
      </c>
      <c r="L5184">
        <v>0.35410958904109585</v>
      </c>
      <c r="M5184" s="41">
        <v>-0.15161921083927155</v>
      </c>
      <c r="N5184" s="41">
        <v>-6.9232516364964173E-4</v>
      </c>
    </row>
    <row r="5185" spans="1:14" s="8" customFormat="1" x14ac:dyDescent="0.25">
      <c r="A5185" s="8">
        <v>7830620</v>
      </c>
      <c r="B5185" s="8" t="s">
        <v>32</v>
      </c>
      <c r="C5185" s="8" t="s">
        <v>4</v>
      </c>
      <c r="D5185" s="8" t="s">
        <v>2324</v>
      </c>
      <c r="F5185" s="8">
        <v>0.99999999999999978</v>
      </c>
      <c r="H5185" s="8">
        <v>72.677625570776243</v>
      </c>
      <c r="J5185" s="8">
        <v>88.900456621004579</v>
      </c>
      <c r="L5185" s="8">
        <v>79.360639269406406</v>
      </c>
      <c r="M5185" s="41"/>
      <c r="N5185" s="43">
        <v>2.943447298161923E-2</v>
      </c>
    </row>
    <row r="5186" spans="1:14" x14ac:dyDescent="0.25">
      <c r="A5186">
        <v>7820614</v>
      </c>
      <c r="B5186" t="s">
        <v>33</v>
      </c>
      <c r="C5186" t="s">
        <v>4</v>
      </c>
      <c r="D5186" t="s">
        <v>151</v>
      </c>
      <c r="E5186" t="s">
        <v>219</v>
      </c>
      <c r="F5186">
        <v>3.4883720930232558E-3</v>
      </c>
      <c r="G5186">
        <v>73</v>
      </c>
      <c r="H5186">
        <v>0.25465116279069766</v>
      </c>
      <c r="I5186">
        <v>93.9</v>
      </c>
      <c r="J5186">
        <v>0.32755813953488372</v>
      </c>
      <c r="K5186">
        <v>82.51</v>
      </c>
      <c r="L5186">
        <v>0.28782558139534886</v>
      </c>
      <c r="M5186" s="41">
        <v>7.2352610528469086E-2</v>
      </c>
      <c r="N5186" s="41">
        <v>2.5239282742489216E-4</v>
      </c>
    </row>
    <row r="5187" spans="1:14" x14ac:dyDescent="0.25">
      <c r="A5187">
        <v>7820614</v>
      </c>
      <c r="B5187" t="s">
        <v>33</v>
      </c>
      <c r="C5187" t="s">
        <v>4</v>
      </c>
      <c r="D5187" t="s">
        <v>151</v>
      </c>
      <c r="E5187" t="s">
        <v>155</v>
      </c>
      <c r="F5187">
        <v>1.1627906976744186E-3</v>
      </c>
      <c r="G5187">
        <v>33.9</v>
      </c>
      <c r="H5187">
        <v>3.9418604651162786E-2</v>
      </c>
      <c r="I5187">
        <v>96.1</v>
      </c>
      <c r="J5187">
        <v>0.11174418604651162</v>
      </c>
      <c r="K5187">
        <v>70.460000000000008</v>
      </c>
      <c r="L5187">
        <v>8.193023255813954E-2</v>
      </c>
      <c r="M5187" s="41">
        <v>0.14321206510066986</v>
      </c>
      <c r="N5187" s="41">
        <v>1.6652565709380216E-4</v>
      </c>
    </row>
    <row r="5188" spans="1:14" x14ac:dyDescent="0.25">
      <c r="A5188">
        <v>7820614</v>
      </c>
      <c r="B5188" t="s">
        <v>33</v>
      </c>
      <c r="C5188" t="s">
        <v>4</v>
      </c>
      <c r="D5188" t="s">
        <v>151</v>
      </c>
      <c r="E5188" t="s">
        <v>230</v>
      </c>
      <c r="F5188">
        <v>1.1627906976744186E-3</v>
      </c>
      <c r="G5188">
        <v>30.9</v>
      </c>
      <c r="H5188">
        <v>3.5930232558139534E-2</v>
      </c>
      <c r="I5188">
        <v>82</v>
      </c>
      <c r="J5188">
        <v>9.5348837209302317E-2</v>
      </c>
      <c r="K5188">
        <v>65.75</v>
      </c>
      <c r="L5188">
        <v>7.6453488372093023E-2</v>
      </c>
      <c r="M5188" s="41">
        <v>-1.5185782685875893E-2</v>
      </c>
      <c r="N5188" s="41">
        <v>-1.7657886844041736E-5</v>
      </c>
    </row>
    <row r="5189" spans="1:14" x14ac:dyDescent="0.25">
      <c r="A5189">
        <v>7820614</v>
      </c>
      <c r="B5189" t="s">
        <v>33</v>
      </c>
      <c r="C5189" t="s">
        <v>4</v>
      </c>
      <c r="D5189" t="s">
        <v>151</v>
      </c>
      <c r="E5189" t="s">
        <v>233</v>
      </c>
      <c r="F5189">
        <v>3.4883720930232558E-3</v>
      </c>
      <c r="G5189">
        <v>74.599999999999994</v>
      </c>
      <c r="H5189">
        <v>0.26023255813953489</v>
      </c>
      <c r="I5189">
        <v>83.8</v>
      </c>
      <c r="J5189">
        <v>0.29232558139534881</v>
      </c>
      <c r="K5189">
        <v>74.194999999999993</v>
      </c>
      <c r="L5189">
        <v>0.25881976744186042</v>
      </c>
      <c r="M5189" s="41">
        <v>-1.8182771280407906E-2</v>
      </c>
      <c r="N5189" s="41">
        <v>-6.3428271908399676E-5</v>
      </c>
    </row>
    <row r="5190" spans="1:14" x14ac:dyDescent="0.25">
      <c r="A5190">
        <v>7820614</v>
      </c>
      <c r="B5190" t="s">
        <v>33</v>
      </c>
      <c r="C5190" t="s">
        <v>4</v>
      </c>
      <c r="D5190" t="s">
        <v>151</v>
      </c>
      <c r="E5190" t="s">
        <v>238</v>
      </c>
      <c r="F5190">
        <v>1.1627906976744186E-3</v>
      </c>
      <c r="G5190">
        <v>25.3</v>
      </c>
      <c r="H5190">
        <v>2.9418604651162791E-2</v>
      </c>
      <c r="I5190">
        <v>75.599999999999994</v>
      </c>
      <c r="J5190">
        <v>8.7906976744186044E-2</v>
      </c>
      <c r="K5190">
        <v>60.97</v>
      </c>
      <c r="L5190">
        <v>7.0895348837209299E-2</v>
      </c>
      <c r="M5190" s="41">
        <v>-2.7913715690374374E-2</v>
      </c>
      <c r="N5190" s="41">
        <v>-3.2457808942295783E-5</v>
      </c>
    </row>
    <row r="5191" spans="1:14" x14ac:dyDescent="0.25">
      <c r="A5191">
        <v>7820614</v>
      </c>
      <c r="B5191" t="s">
        <v>33</v>
      </c>
      <c r="C5191" t="s">
        <v>4</v>
      </c>
      <c r="D5191" t="s">
        <v>523</v>
      </c>
      <c r="E5191" t="s">
        <v>524</v>
      </c>
      <c r="F5191">
        <v>1.2790697674418604E-2</v>
      </c>
      <c r="G5191">
        <v>85.7</v>
      </c>
      <c r="H5191">
        <v>1.0961627906976745</v>
      </c>
      <c r="I5191">
        <v>93.4</v>
      </c>
      <c r="J5191">
        <v>1.1946511627906977</v>
      </c>
      <c r="K5191">
        <v>89.534999999999997</v>
      </c>
      <c r="L5191">
        <v>1.1452151162790698</v>
      </c>
      <c r="M5191" s="41">
        <v>3.2828591763973236E-2</v>
      </c>
      <c r="N5191" s="41">
        <v>4.1990059232989023E-4</v>
      </c>
    </row>
    <row r="5192" spans="1:14" x14ac:dyDescent="0.25">
      <c r="A5192">
        <v>7820614</v>
      </c>
      <c r="B5192" t="s">
        <v>33</v>
      </c>
      <c r="C5192" t="s">
        <v>4</v>
      </c>
      <c r="D5192" t="s">
        <v>523</v>
      </c>
      <c r="E5192" t="s">
        <v>525</v>
      </c>
      <c r="F5192">
        <v>3.4883720930232558E-3</v>
      </c>
      <c r="G5192">
        <v>89.3</v>
      </c>
      <c r="H5192">
        <v>0.31151162790697673</v>
      </c>
      <c r="I5192">
        <v>92.1</v>
      </c>
      <c r="J5192">
        <v>0.32127906976744186</v>
      </c>
      <c r="K5192">
        <v>83.72</v>
      </c>
      <c r="L5192">
        <v>0.29204651162790696</v>
      </c>
      <c r="M5192" s="41">
        <v>1.9381474703550339E-2</v>
      </c>
      <c r="N5192" s="41">
        <v>6.7609795477501181E-5</v>
      </c>
    </row>
    <row r="5193" spans="1:14" x14ac:dyDescent="0.25">
      <c r="A5193">
        <v>7820614</v>
      </c>
      <c r="B5193" t="s">
        <v>33</v>
      </c>
      <c r="C5193" t="s">
        <v>4</v>
      </c>
      <c r="D5193" t="s">
        <v>523</v>
      </c>
      <c r="E5193" t="s">
        <v>528</v>
      </c>
      <c r="F5193">
        <v>1.1627906976744186E-3</v>
      </c>
      <c r="G5193">
        <v>74.8</v>
      </c>
      <c r="H5193">
        <v>8.6976744186046506E-2</v>
      </c>
      <c r="I5193">
        <v>93.3</v>
      </c>
      <c r="J5193">
        <v>0.10848837209302326</v>
      </c>
      <c r="K5193">
        <v>82.44</v>
      </c>
      <c r="L5193">
        <v>9.5860465116279062E-2</v>
      </c>
      <c r="M5193" s="41">
        <v>8.4022007882595062E-2</v>
      </c>
      <c r="N5193" s="41">
        <v>9.7700009165808212E-5</v>
      </c>
    </row>
    <row r="5194" spans="1:14" x14ac:dyDescent="0.25">
      <c r="A5194">
        <v>7820614</v>
      </c>
      <c r="B5194" t="s">
        <v>33</v>
      </c>
      <c r="C5194" t="s">
        <v>4</v>
      </c>
      <c r="D5194" t="s">
        <v>523</v>
      </c>
      <c r="E5194" t="s">
        <v>529</v>
      </c>
      <c r="F5194">
        <v>2.3255813953488372E-3</v>
      </c>
      <c r="G5194">
        <v>83</v>
      </c>
      <c r="H5194">
        <v>0.19302325581395349</v>
      </c>
      <c r="I5194">
        <v>84.9</v>
      </c>
      <c r="J5194">
        <v>0.1974418604651163</v>
      </c>
      <c r="K5194">
        <v>87.094999999999999</v>
      </c>
      <c r="L5194">
        <v>0.20254651162790696</v>
      </c>
      <c r="M5194" s="41">
        <v>-4.4810328632593155E-2</v>
      </c>
      <c r="N5194" s="41">
        <v>-1.0421006658742594E-4</v>
      </c>
    </row>
    <row r="5195" spans="1:14" x14ac:dyDescent="0.25">
      <c r="A5195">
        <v>7820614</v>
      </c>
      <c r="B5195" t="s">
        <v>33</v>
      </c>
      <c r="C5195" t="s">
        <v>4</v>
      </c>
      <c r="D5195" t="s">
        <v>523</v>
      </c>
      <c r="E5195" t="s">
        <v>532</v>
      </c>
      <c r="F5195">
        <v>2.3255813953488372E-3</v>
      </c>
      <c r="G5195">
        <v>78.3</v>
      </c>
      <c r="H5195">
        <v>0.18209302325581395</v>
      </c>
      <c r="I5195">
        <v>75.3</v>
      </c>
      <c r="J5195">
        <v>0.17511627906976743</v>
      </c>
      <c r="K5195">
        <v>74.984999999999999</v>
      </c>
      <c r="L5195">
        <v>0.17438372093023255</v>
      </c>
      <c r="M5195" s="41">
        <v>-0.1174008771777153</v>
      </c>
      <c r="N5195" s="41">
        <v>-2.7302529576212858E-4</v>
      </c>
    </row>
    <row r="5196" spans="1:14" x14ac:dyDescent="0.25">
      <c r="A5196">
        <v>7820614</v>
      </c>
      <c r="B5196" t="s">
        <v>33</v>
      </c>
      <c r="C5196" t="s">
        <v>4</v>
      </c>
      <c r="D5196" t="s">
        <v>523</v>
      </c>
      <c r="E5196" t="s">
        <v>533</v>
      </c>
      <c r="F5196">
        <v>3.4883720930232558E-3</v>
      </c>
      <c r="G5196">
        <v>56.2</v>
      </c>
      <c r="H5196">
        <v>0.19604651162790698</v>
      </c>
      <c r="I5196">
        <v>94.6</v>
      </c>
      <c r="J5196">
        <v>0.32999999999999996</v>
      </c>
      <c r="K5196">
        <v>73.47</v>
      </c>
      <c r="L5196">
        <v>0.25629069767441859</v>
      </c>
      <c r="M5196" s="41">
        <v>8.8867485523223877E-2</v>
      </c>
      <c r="N5196" s="41">
        <v>3.1000285647636236E-4</v>
      </c>
    </row>
    <row r="5197" spans="1:14" x14ac:dyDescent="0.25">
      <c r="A5197">
        <v>7820614</v>
      </c>
      <c r="B5197" t="s">
        <v>33</v>
      </c>
      <c r="C5197" t="s">
        <v>4</v>
      </c>
      <c r="D5197" t="s">
        <v>523</v>
      </c>
      <c r="E5197" t="s">
        <v>535</v>
      </c>
      <c r="F5197">
        <v>4.6511627906976744E-3</v>
      </c>
      <c r="G5197">
        <v>84</v>
      </c>
      <c r="H5197">
        <v>0.39069767441860465</v>
      </c>
      <c r="I5197">
        <v>87.6</v>
      </c>
      <c r="J5197">
        <v>0.40744186046511627</v>
      </c>
      <c r="K5197">
        <v>83.084999999999994</v>
      </c>
      <c r="L5197">
        <v>0.38644186046511625</v>
      </c>
      <c r="M5197" s="41">
        <v>1.1999755166471004E-2</v>
      </c>
      <c r="N5197" s="41">
        <v>5.5812814727772111E-5</v>
      </c>
    </row>
    <row r="5198" spans="1:14" x14ac:dyDescent="0.25">
      <c r="A5198">
        <v>7820614</v>
      </c>
      <c r="B5198" t="s">
        <v>33</v>
      </c>
      <c r="C5198" t="s">
        <v>4</v>
      </c>
      <c r="D5198" t="s">
        <v>523</v>
      </c>
      <c r="E5198" t="s">
        <v>539</v>
      </c>
      <c r="F5198">
        <v>8.1395348837209301E-3</v>
      </c>
      <c r="G5198">
        <v>82.1</v>
      </c>
      <c r="H5198">
        <v>0.66825581395348832</v>
      </c>
      <c r="I5198">
        <v>83.3</v>
      </c>
      <c r="J5198">
        <v>0.67802325581395351</v>
      </c>
      <c r="K5198">
        <v>79.844999999999999</v>
      </c>
      <c r="L5198">
        <v>0.64990116279069765</v>
      </c>
      <c r="M5198" s="41">
        <v>-7.2268828749656677E-2</v>
      </c>
      <c r="N5198" s="41">
        <v>-5.8823465261348461E-4</v>
      </c>
    </row>
    <row r="5199" spans="1:14" x14ac:dyDescent="0.25">
      <c r="A5199">
        <v>7820614</v>
      </c>
      <c r="B5199" t="s">
        <v>33</v>
      </c>
      <c r="C5199" t="s">
        <v>4</v>
      </c>
      <c r="D5199" t="s">
        <v>523</v>
      </c>
      <c r="E5199" t="s">
        <v>541</v>
      </c>
      <c r="F5199">
        <v>2.3255813953488372E-3</v>
      </c>
      <c r="G5199">
        <v>92.5</v>
      </c>
      <c r="H5199">
        <v>0.21511627906976744</v>
      </c>
      <c r="I5199">
        <v>96.7</v>
      </c>
      <c r="J5199">
        <v>0.22488372093023257</v>
      </c>
      <c r="K5199">
        <v>89.715000000000003</v>
      </c>
      <c r="L5199">
        <v>0.20863953488372095</v>
      </c>
      <c r="M5199" s="41">
        <v>0.14546103775501251</v>
      </c>
      <c r="N5199" s="41">
        <v>3.3828148315119186E-4</v>
      </c>
    </row>
    <row r="5200" spans="1:14" x14ac:dyDescent="0.25">
      <c r="A5200">
        <v>7820614</v>
      </c>
      <c r="B5200" t="s">
        <v>33</v>
      </c>
      <c r="C5200" t="s">
        <v>4</v>
      </c>
      <c r="D5200" t="s">
        <v>523</v>
      </c>
      <c r="E5200" t="s">
        <v>543</v>
      </c>
      <c r="F5200">
        <v>1.1627906976744186E-3</v>
      </c>
      <c r="G5200">
        <v>54.2</v>
      </c>
      <c r="H5200">
        <v>6.3023255813953488E-2</v>
      </c>
      <c r="I5200">
        <v>86.8</v>
      </c>
      <c r="J5200">
        <v>0.10093023255813953</v>
      </c>
      <c r="K5200">
        <v>67.67</v>
      </c>
      <c r="L5200">
        <v>7.8686046511627902E-2</v>
      </c>
      <c r="M5200" s="41">
        <v>-1.9963303580880165E-2</v>
      </c>
      <c r="N5200" s="41">
        <v>-2.3213143698697865E-5</v>
      </c>
    </row>
    <row r="5201" spans="1:14" x14ac:dyDescent="0.25">
      <c r="A5201">
        <v>7820614</v>
      </c>
      <c r="B5201" t="s">
        <v>33</v>
      </c>
      <c r="C5201" t="s">
        <v>4</v>
      </c>
      <c r="D5201" t="s">
        <v>523</v>
      </c>
      <c r="E5201" t="s">
        <v>544</v>
      </c>
      <c r="F5201">
        <v>1.1627906976744186E-3</v>
      </c>
      <c r="G5201">
        <v>86.9</v>
      </c>
      <c r="H5201">
        <v>0.10104651162790698</v>
      </c>
      <c r="I5201">
        <v>82.7</v>
      </c>
      <c r="J5201">
        <v>9.6162790697674416E-2</v>
      </c>
      <c r="K5201">
        <v>82.53</v>
      </c>
      <c r="L5201">
        <v>9.596511627906977E-2</v>
      </c>
      <c r="M5201" s="41">
        <v>-7.5255416333675385E-2</v>
      </c>
      <c r="N5201" s="41">
        <v>-8.7506298062413237E-5</v>
      </c>
    </row>
    <row r="5202" spans="1:14" x14ac:dyDescent="0.25">
      <c r="A5202">
        <v>7820614</v>
      </c>
      <c r="B5202" t="s">
        <v>33</v>
      </c>
      <c r="C5202" t="s">
        <v>4</v>
      </c>
      <c r="D5202" t="s">
        <v>523</v>
      </c>
      <c r="E5202" t="s">
        <v>545</v>
      </c>
      <c r="F5202">
        <v>3.4883720930232558E-3</v>
      </c>
      <c r="G5202">
        <v>71.8</v>
      </c>
      <c r="H5202">
        <v>0.25046511627906975</v>
      </c>
      <c r="I5202">
        <v>83.1</v>
      </c>
      <c r="J5202">
        <v>0.28988372093023251</v>
      </c>
      <c r="K5202">
        <v>73.025000000000006</v>
      </c>
      <c r="L5202">
        <v>0.25473837209302325</v>
      </c>
      <c r="M5202" s="41">
        <v>-8.5233382880687714E-2</v>
      </c>
      <c r="N5202" s="41">
        <v>-2.9732575423495713E-4</v>
      </c>
    </row>
    <row r="5203" spans="1:14" x14ac:dyDescent="0.25">
      <c r="A5203">
        <v>7820614</v>
      </c>
      <c r="B5203" t="s">
        <v>33</v>
      </c>
      <c r="C5203" t="s">
        <v>4</v>
      </c>
      <c r="D5203" t="s">
        <v>160</v>
      </c>
      <c r="E5203" t="s">
        <v>933</v>
      </c>
      <c r="F5203">
        <v>2.3255813953488372E-3</v>
      </c>
      <c r="G5203">
        <v>45.2</v>
      </c>
      <c r="H5203">
        <v>0.10511627906976745</v>
      </c>
      <c r="I5203">
        <v>92.8</v>
      </c>
      <c r="J5203">
        <v>0.2158139534883721</v>
      </c>
      <c r="K5203">
        <v>75.430000000000007</v>
      </c>
      <c r="L5203">
        <v>0.1754186046511628</v>
      </c>
      <c r="M5203" s="41">
        <v>4.1074898093938828E-2</v>
      </c>
      <c r="N5203" s="41">
        <v>9.5523018823113546E-5</v>
      </c>
    </row>
    <row r="5204" spans="1:14" x14ac:dyDescent="0.25">
      <c r="A5204">
        <v>7820614</v>
      </c>
      <c r="B5204" t="s">
        <v>33</v>
      </c>
      <c r="C5204" t="s">
        <v>4</v>
      </c>
      <c r="D5204" t="s">
        <v>163</v>
      </c>
      <c r="E5204" t="s">
        <v>547</v>
      </c>
      <c r="F5204">
        <v>4.6511627906976744E-3</v>
      </c>
      <c r="G5204">
        <v>86.8</v>
      </c>
      <c r="H5204">
        <v>0.40372093023255812</v>
      </c>
      <c r="I5204">
        <v>97</v>
      </c>
      <c r="J5204">
        <v>0.4511627906976744</v>
      </c>
      <c r="K5204">
        <v>87.899999999999991</v>
      </c>
      <c r="L5204">
        <v>0.40883720930232553</v>
      </c>
      <c r="M5204" s="41">
        <v>0.13274307548999786</v>
      </c>
      <c r="N5204" s="41">
        <v>6.1740965344185051E-4</v>
      </c>
    </row>
    <row r="5205" spans="1:14" x14ac:dyDescent="0.25">
      <c r="A5205">
        <v>7820614</v>
      </c>
      <c r="B5205" t="s">
        <v>33</v>
      </c>
      <c r="C5205" t="s">
        <v>4</v>
      </c>
      <c r="D5205" t="s">
        <v>163</v>
      </c>
      <c r="E5205" t="s">
        <v>548</v>
      </c>
      <c r="F5205">
        <v>3.4883720930232558E-3</v>
      </c>
      <c r="G5205">
        <v>72.599999999999994</v>
      </c>
      <c r="H5205">
        <v>0.25325581395348834</v>
      </c>
      <c r="I5205">
        <v>97</v>
      </c>
      <c r="J5205">
        <v>0.33837209302325583</v>
      </c>
      <c r="K5205">
        <v>84.259999999999991</v>
      </c>
      <c r="L5205">
        <v>0.29393023255813949</v>
      </c>
      <c r="M5205" s="41">
        <v>8.9638851583003998E-2</v>
      </c>
      <c r="N5205" s="41">
        <v>3.1269366831280463E-4</v>
      </c>
    </row>
    <row r="5206" spans="1:14" x14ac:dyDescent="0.25">
      <c r="A5206">
        <v>7820614</v>
      </c>
      <c r="B5206" t="s">
        <v>33</v>
      </c>
      <c r="C5206" t="s">
        <v>4</v>
      </c>
      <c r="D5206" t="s">
        <v>163</v>
      </c>
      <c r="E5206" t="s">
        <v>1064</v>
      </c>
      <c r="F5206">
        <v>2.3255813953488372E-3</v>
      </c>
      <c r="G5206">
        <v>69.5</v>
      </c>
      <c r="H5206">
        <v>0.16162790697674417</v>
      </c>
      <c r="I5206">
        <v>94.9</v>
      </c>
      <c r="J5206">
        <v>0.22069767441860466</v>
      </c>
      <c r="K5206">
        <v>83.02</v>
      </c>
      <c r="L5206">
        <v>0.19306976744186044</v>
      </c>
      <c r="M5206" s="41">
        <v>4.1768532246351242E-2</v>
      </c>
      <c r="N5206" s="41">
        <v>9.7136121503142427E-5</v>
      </c>
    </row>
    <row r="5207" spans="1:14" x14ac:dyDescent="0.25">
      <c r="A5207">
        <v>7820614</v>
      </c>
      <c r="B5207" t="s">
        <v>33</v>
      </c>
      <c r="C5207" t="s">
        <v>4</v>
      </c>
      <c r="D5207" t="s">
        <v>163</v>
      </c>
      <c r="E5207" t="s">
        <v>549</v>
      </c>
      <c r="F5207">
        <v>1.1627906976744186E-3</v>
      </c>
      <c r="G5207">
        <v>71</v>
      </c>
      <c r="H5207">
        <v>8.2558139534883723E-2</v>
      </c>
      <c r="I5207">
        <v>85</v>
      </c>
      <c r="J5207">
        <v>9.8837209302325577E-2</v>
      </c>
      <c r="K5207">
        <v>79.569999999999993</v>
      </c>
      <c r="L5207">
        <v>9.2523255813953473E-2</v>
      </c>
      <c r="M5207" s="41">
        <v>5.9740748256444931E-3</v>
      </c>
      <c r="N5207" s="41">
        <v>6.9465986344703409E-6</v>
      </c>
    </row>
    <row r="5208" spans="1:14" x14ac:dyDescent="0.25">
      <c r="A5208">
        <v>7820614</v>
      </c>
      <c r="B5208" t="s">
        <v>33</v>
      </c>
      <c r="C5208" t="s">
        <v>4</v>
      </c>
      <c r="D5208" t="s">
        <v>163</v>
      </c>
      <c r="E5208" t="s">
        <v>410</v>
      </c>
      <c r="F5208">
        <v>3.4883720930232558E-3</v>
      </c>
      <c r="G5208">
        <v>38.200000000000003</v>
      </c>
      <c r="H5208">
        <v>0.13325581395348837</v>
      </c>
      <c r="I5208">
        <v>82</v>
      </c>
      <c r="J5208">
        <v>0.28604651162790695</v>
      </c>
      <c r="K5208">
        <v>63.009999999999991</v>
      </c>
      <c r="L5208">
        <v>0.21980232558139531</v>
      </c>
      <c r="M5208" s="41">
        <v>-4.7805394977331161E-2</v>
      </c>
      <c r="N5208" s="41">
        <v>-1.6676300573487615E-4</v>
      </c>
    </row>
    <row r="5209" spans="1:14" x14ac:dyDescent="0.25">
      <c r="A5209">
        <v>7820614</v>
      </c>
      <c r="B5209" t="s">
        <v>33</v>
      </c>
      <c r="C5209" t="s">
        <v>4</v>
      </c>
      <c r="D5209" t="s">
        <v>163</v>
      </c>
      <c r="E5209" t="s">
        <v>168</v>
      </c>
      <c r="F5209">
        <v>2.3255813953488372E-3</v>
      </c>
      <c r="G5209">
        <v>55.4</v>
      </c>
      <c r="H5209">
        <v>0.12883720930232559</v>
      </c>
      <c r="I5209">
        <v>71.7</v>
      </c>
      <c r="J5209">
        <v>0.16674418604651164</v>
      </c>
      <c r="K5209">
        <v>58.67</v>
      </c>
      <c r="L5209">
        <v>0.13644186046511628</v>
      </c>
      <c r="M5209" s="41">
        <v>-0.13675318658351898</v>
      </c>
      <c r="N5209" s="41">
        <v>-3.1803066647329996E-4</v>
      </c>
    </row>
    <row r="5210" spans="1:14" x14ac:dyDescent="0.25">
      <c r="A5210">
        <v>7820614</v>
      </c>
      <c r="B5210" t="s">
        <v>33</v>
      </c>
      <c r="C5210" t="s">
        <v>4</v>
      </c>
      <c r="D5210" t="s">
        <v>163</v>
      </c>
      <c r="E5210" t="s">
        <v>1869</v>
      </c>
      <c r="F5210">
        <v>2.3255813953488372E-3</v>
      </c>
      <c r="G5210">
        <v>86.3</v>
      </c>
      <c r="H5210">
        <v>0.20069767441860464</v>
      </c>
      <c r="I5210">
        <v>92.1</v>
      </c>
      <c r="J5210">
        <v>0.2141860465116279</v>
      </c>
      <c r="K5210">
        <v>86.649999999999991</v>
      </c>
      <c r="L5210">
        <v>0.20151162790697671</v>
      </c>
      <c r="M5210" s="41">
        <v>-2.1865414455533028E-2</v>
      </c>
      <c r="N5210" s="41">
        <v>-5.0849801059379136E-5</v>
      </c>
    </row>
    <row r="5211" spans="1:14" x14ac:dyDescent="0.25">
      <c r="A5211">
        <v>7820614</v>
      </c>
      <c r="B5211" t="s">
        <v>33</v>
      </c>
      <c r="C5211" t="s">
        <v>4</v>
      </c>
      <c r="D5211" t="s">
        <v>163</v>
      </c>
      <c r="E5211" t="s">
        <v>170</v>
      </c>
      <c r="F5211">
        <v>1.1627906976744186E-3</v>
      </c>
      <c r="G5211">
        <v>56.4</v>
      </c>
      <c r="H5211">
        <v>6.558139534883721E-2</v>
      </c>
      <c r="I5211">
        <v>73.7</v>
      </c>
      <c r="J5211">
        <v>8.5697674418604652E-2</v>
      </c>
      <c r="K5211">
        <v>62.91</v>
      </c>
      <c r="L5211">
        <v>7.3151162790697666E-2</v>
      </c>
      <c r="M5211" s="41">
        <v>-0.12395819276571274</v>
      </c>
      <c r="N5211" s="41">
        <v>-1.4413743344850318E-4</v>
      </c>
    </row>
    <row r="5212" spans="1:14" x14ac:dyDescent="0.25">
      <c r="A5212">
        <v>7820614</v>
      </c>
      <c r="B5212" t="s">
        <v>33</v>
      </c>
      <c r="C5212" t="s">
        <v>4</v>
      </c>
      <c r="D5212" t="s">
        <v>163</v>
      </c>
      <c r="E5212" t="s">
        <v>1870</v>
      </c>
      <c r="F5212">
        <v>3.4883720930232558E-3</v>
      </c>
      <c r="G5212">
        <v>100</v>
      </c>
      <c r="H5212">
        <v>0.34883720930232559</v>
      </c>
      <c r="I5212">
        <v>89</v>
      </c>
      <c r="J5212">
        <v>0.31046511627906975</v>
      </c>
      <c r="K5212">
        <v>91.95</v>
      </c>
      <c r="L5212">
        <v>0.3207558139534884</v>
      </c>
      <c r="M5212" s="41">
        <v>-3.6549098789691925E-2</v>
      </c>
      <c r="N5212" s="41">
        <v>-1.2749685624311135E-4</v>
      </c>
    </row>
    <row r="5213" spans="1:14" x14ac:dyDescent="0.25">
      <c r="A5213">
        <v>7820614</v>
      </c>
      <c r="B5213" t="s">
        <v>33</v>
      </c>
      <c r="C5213" t="s">
        <v>4</v>
      </c>
      <c r="D5213" t="s">
        <v>163</v>
      </c>
      <c r="E5213" t="s">
        <v>1067</v>
      </c>
      <c r="F5213">
        <v>2.3255813953488372E-3</v>
      </c>
      <c r="G5213">
        <v>75.7</v>
      </c>
      <c r="H5213">
        <v>0.17604651162790699</v>
      </c>
      <c r="I5213">
        <v>71.7</v>
      </c>
      <c r="J5213">
        <v>0.16674418604651164</v>
      </c>
      <c r="K5213">
        <v>70.704999999999998</v>
      </c>
      <c r="L5213">
        <v>0.16443023255813952</v>
      </c>
      <c r="M5213" s="41">
        <v>-0.20073448121547699</v>
      </c>
      <c r="N5213" s="41">
        <v>-4.6682437491971394E-4</v>
      </c>
    </row>
    <row r="5214" spans="1:14" x14ac:dyDescent="0.25">
      <c r="A5214">
        <v>7820614</v>
      </c>
      <c r="B5214" t="s">
        <v>33</v>
      </c>
      <c r="C5214" t="s">
        <v>4</v>
      </c>
      <c r="D5214" t="s">
        <v>163</v>
      </c>
      <c r="E5214" t="s">
        <v>555</v>
      </c>
      <c r="F5214">
        <v>1.1627906976744186E-3</v>
      </c>
      <c r="G5214">
        <v>65.2</v>
      </c>
      <c r="H5214">
        <v>7.5813953488372096E-2</v>
      </c>
      <c r="I5214">
        <v>87.3</v>
      </c>
      <c r="J5214">
        <v>0.10151162790697674</v>
      </c>
      <c r="K5214">
        <v>72.375</v>
      </c>
      <c r="L5214">
        <v>8.4156976744186041E-2</v>
      </c>
      <c r="M5214" s="41">
        <v>1.4217729680240154E-2</v>
      </c>
      <c r="N5214" s="41">
        <v>1.6532243814232736E-5</v>
      </c>
    </row>
    <row r="5215" spans="1:14" x14ac:dyDescent="0.25">
      <c r="A5215">
        <v>7820614</v>
      </c>
      <c r="B5215" t="s">
        <v>33</v>
      </c>
      <c r="C5215" t="s">
        <v>4</v>
      </c>
      <c r="D5215" t="s">
        <v>163</v>
      </c>
      <c r="E5215" t="s">
        <v>2089</v>
      </c>
      <c r="F5215">
        <v>1.1627906976744186E-3</v>
      </c>
      <c r="G5215">
        <v>74</v>
      </c>
      <c r="H5215">
        <v>8.6046511627906969E-2</v>
      </c>
      <c r="I5215">
        <v>93</v>
      </c>
      <c r="J5215">
        <v>0.10813953488372093</v>
      </c>
      <c r="K5215">
        <v>81.85499999999999</v>
      </c>
      <c r="L5215">
        <v>9.5180232558139524E-2</v>
      </c>
      <c r="M5215" s="41">
        <v>9.8875435069203377E-3</v>
      </c>
      <c r="N5215" s="41">
        <v>1.1497143612698067E-5</v>
      </c>
    </row>
    <row r="5216" spans="1:14" x14ac:dyDescent="0.25">
      <c r="A5216">
        <v>7820614</v>
      </c>
      <c r="B5216" t="s">
        <v>33</v>
      </c>
      <c r="C5216" t="s">
        <v>4</v>
      </c>
      <c r="D5216" t="s">
        <v>163</v>
      </c>
      <c r="E5216" t="s">
        <v>1070</v>
      </c>
      <c r="F5216">
        <v>4.6511627906976744E-3</v>
      </c>
      <c r="G5216">
        <v>92.1</v>
      </c>
      <c r="H5216">
        <v>0.4283720930232558</v>
      </c>
      <c r="I5216">
        <v>93.8</v>
      </c>
      <c r="J5216">
        <v>0.43627906976744185</v>
      </c>
      <c r="K5216">
        <v>93.64</v>
      </c>
      <c r="L5216">
        <v>0.43553488372093024</v>
      </c>
      <c r="M5216" s="41">
        <v>1.8322128802537918E-2</v>
      </c>
      <c r="N5216" s="41">
        <v>8.5219203732734498E-5</v>
      </c>
    </row>
    <row r="5217" spans="1:14" x14ac:dyDescent="0.25">
      <c r="A5217">
        <v>7820614</v>
      </c>
      <c r="B5217" t="s">
        <v>33</v>
      </c>
      <c r="C5217" t="s">
        <v>4</v>
      </c>
      <c r="D5217" t="s">
        <v>163</v>
      </c>
      <c r="E5217" t="s">
        <v>172</v>
      </c>
      <c r="F5217">
        <v>1.1627906976744186E-3</v>
      </c>
      <c r="G5217">
        <v>46.6</v>
      </c>
      <c r="H5217">
        <v>5.4186046511627908E-2</v>
      </c>
      <c r="I5217">
        <v>78.7</v>
      </c>
      <c r="J5217">
        <v>9.1511627906976742E-2</v>
      </c>
      <c r="K5217">
        <v>62.879999999999995</v>
      </c>
      <c r="L5217">
        <v>7.3116279069767434E-2</v>
      </c>
      <c r="M5217" s="41">
        <v>-7.660752534866333E-2</v>
      </c>
      <c r="N5217" s="41">
        <v>-8.9078517847282935E-5</v>
      </c>
    </row>
    <row r="5218" spans="1:14" x14ac:dyDescent="0.25">
      <c r="A5218">
        <v>7820614</v>
      </c>
      <c r="B5218" t="s">
        <v>33</v>
      </c>
      <c r="C5218" t="s">
        <v>4</v>
      </c>
      <c r="D5218" t="s">
        <v>163</v>
      </c>
      <c r="E5218" t="s">
        <v>558</v>
      </c>
      <c r="F5218">
        <v>2.3255813953488372E-3</v>
      </c>
      <c r="G5218">
        <v>100</v>
      </c>
      <c r="H5218">
        <v>0.23255813953488372</v>
      </c>
      <c r="I5218">
        <v>98.4</v>
      </c>
      <c r="J5218">
        <v>0.22883720930232559</v>
      </c>
      <c r="K5218">
        <v>98.78</v>
      </c>
      <c r="L5218">
        <v>0.22972093023255813</v>
      </c>
      <c r="M5218" s="41">
        <v>8.5451468825340271E-2</v>
      </c>
      <c r="N5218" s="41">
        <v>1.9872434610544249E-4</v>
      </c>
    </row>
    <row r="5219" spans="1:14" x14ac:dyDescent="0.25">
      <c r="A5219">
        <v>7820614</v>
      </c>
      <c r="B5219" t="s">
        <v>33</v>
      </c>
      <c r="C5219" t="s">
        <v>4</v>
      </c>
      <c r="D5219" t="s">
        <v>163</v>
      </c>
      <c r="E5219" t="s">
        <v>616</v>
      </c>
      <c r="F5219">
        <v>2.3255813953488372E-3</v>
      </c>
      <c r="G5219">
        <v>99.4</v>
      </c>
      <c r="H5219">
        <v>0.23116279069767443</v>
      </c>
      <c r="I5219">
        <v>91.6</v>
      </c>
      <c r="J5219">
        <v>0.21302325581395348</v>
      </c>
      <c r="K5219">
        <v>94.740000000000009</v>
      </c>
      <c r="L5219">
        <v>0.22032558139534886</v>
      </c>
      <c r="M5219" s="41">
        <v>2.4991980753839016E-3</v>
      </c>
      <c r="N5219" s="41">
        <v>5.8120885474044225E-6</v>
      </c>
    </row>
    <row r="5220" spans="1:14" x14ac:dyDescent="0.25">
      <c r="A5220">
        <v>7820614</v>
      </c>
      <c r="B5220" t="s">
        <v>33</v>
      </c>
      <c r="C5220" t="s">
        <v>4</v>
      </c>
      <c r="D5220" t="s">
        <v>163</v>
      </c>
      <c r="E5220" t="s">
        <v>559</v>
      </c>
      <c r="F5220">
        <v>2.3255813953488372E-3</v>
      </c>
      <c r="G5220">
        <v>78.2</v>
      </c>
      <c r="H5220">
        <v>0.18186046511627907</v>
      </c>
      <c r="I5220">
        <v>68.8</v>
      </c>
      <c r="J5220">
        <v>0.16</v>
      </c>
      <c r="K5220">
        <v>70.08</v>
      </c>
      <c r="L5220">
        <v>0.16297674418604652</v>
      </c>
      <c r="M5220" s="41">
        <v>-0.147028848528862</v>
      </c>
      <c r="N5220" s="41">
        <v>-3.4192755471828374E-4</v>
      </c>
    </row>
    <row r="5221" spans="1:14" x14ac:dyDescent="0.25">
      <c r="A5221">
        <v>7820614</v>
      </c>
      <c r="B5221" t="s">
        <v>33</v>
      </c>
      <c r="C5221" t="s">
        <v>4</v>
      </c>
      <c r="D5221" t="s">
        <v>163</v>
      </c>
      <c r="E5221" t="s">
        <v>173</v>
      </c>
      <c r="F5221">
        <v>2.3255813953488372E-3</v>
      </c>
      <c r="G5221">
        <v>70.8</v>
      </c>
      <c r="H5221">
        <v>0.16465116279069766</v>
      </c>
      <c r="I5221">
        <v>75.400000000000006</v>
      </c>
      <c r="J5221">
        <v>0.17534883720930233</v>
      </c>
      <c r="K5221">
        <v>72</v>
      </c>
      <c r="L5221">
        <v>0.16744186046511628</v>
      </c>
      <c r="M5221" s="41">
        <v>-0.13132499158382416</v>
      </c>
      <c r="N5221" s="41">
        <v>-3.0540695717168407E-4</v>
      </c>
    </row>
    <row r="5222" spans="1:14" x14ac:dyDescent="0.25">
      <c r="A5222">
        <v>7820614</v>
      </c>
      <c r="B5222" t="s">
        <v>33</v>
      </c>
      <c r="C5222" t="s">
        <v>4</v>
      </c>
      <c r="D5222" t="s">
        <v>163</v>
      </c>
      <c r="E5222" t="s">
        <v>561</v>
      </c>
      <c r="F5222">
        <v>1.1627906976744186E-3</v>
      </c>
      <c r="G5222">
        <v>96.7</v>
      </c>
      <c r="H5222">
        <v>0.11244186046511628</v>
      </c>
      <c r="I5222">
        <v>80.900000000000006</v>
      </c>
      <c r="J5222">
        <v>9.4069767441860477E-2</v>
      </c>
      <c r="K5222">
        <v>85.72999999999999</v>
      </c>
      <c r="L5222">
        <v>9.9686046511627893E-2</v>
      </c>
      <c r="M5222" s="41">
        <v>-4.6110361814498901E-2</v>
      </c>
      <c r="N5222" s="41">
        <v>-5.3616699784301045E-5</v>
      </c>
    </row>
    <row r="5223" spans="1:14" x14ac:dyDescent="0.25">
      <c r="A5223">
        <v>7820614</v>
      </c>
      <c r="B5223" t="s">
        <v>33</v>
      </c>
      <c r="C5223" t="s">
        <v>4</v>
      </c>
      <c r="D5223" t="s">
        <v>163</v>
      </c>
      <c r="E5223" t="s">
        <v>562</v>
      </c>
      <c r="F5223">
        <v>1.1627906976744186E-3</v>
      </c>
      <c r="G5223">
        <v>66.2</v>
      </c>
      <c r="H5223">
        <v>7.6976744186046511E-2</v>
      </c>
      <c r="I5223">
        <v>82.9</v>
      </c>
      <c r="J5223">
        <v>9.6395348837209308E-2</v>
      </c>
      <c r="K5223">
        <v>76.78</v>
      </c>
      <c r="L5223">
        <v>8.9279069767441863E-2</v>
      </c>
      <c r="M5223" s="41">
        <v>-4.0954206138849258E-2</v>
      </c>
      <c r="N5223" s="41">
        <v>-4.7621169928894486E-5</v>
      </c>
    </row>
    <row r="5224" spans="1:14" x14ac:dyDescent="0.25">
      <c r="A5224">
        <v>7820614</v>
      </c>
      <c r="B5224" t="s">
        <v>33</v>
      </c>
      <c r="C5224" t="s">
        <v>4</v>
      </c>
      <c r="D5224" t="s">
        <v>163</v>
      </c>
      <c r="E5224" t="s">
        <v>2090</v>
      </c>
      <c r="F5224">
        <v>6.9767441860465115E-3</v>
      </c>
      <c r="G5224">
        <v>96.4</v>
      </c>
      <c r="H5224">
        <v>0.67255813953488375</v>
      </c>
      <c r="I5224">
        <v>77.900000000000006</v>
      </c>
      <c r="J5224">
        <v>0.54348837209302325</v>
      </c>
      <c r="K5224">
        <v>87.465000000000003</v>
      </c>
      <c r="L5224">
        <v>0.61022093023255819</v>
      </c>
      <c r="M5224" s="41">
        <v>-5.1365353167057037E-2</v>
      </c>
      <c r="N5224" s="41">
        <v>-3.5836292907249096E-4</v>
      </c>
    </row>
    <row r="5225" spans="1:14" x14ac:dyDescent="0.25">
      <c r="A5225">
        <v>7820614</v>
      </c>
      <c r="B5225" t="s">
        <v>33</v>
      </c>
      <c r="C5225" t="s">
        <v>4</v>
      </c>
      <c r="D5225" t="s">
        <v>163</v>
      </c>
      <c r="E5225" t="s">
        <v>1874</v>
      </c>
      <c r="F5225">
        <v>2.3255813953488372E-3</v>
      </c>
      <c r="G5225">
        <v>100</v>
      </c>
      <c r="H5225">
        <v>0.23255813953488372</v>
      </c>
      <c r="I5225">
        <v>95.3</v>
      </c>
      <c r="J5225">
        <v>0.22162790697674417</v>
      </c>
      <c r="K5225">
        <v>91.84</v>
      </c>
      <c r="L5225">
        <v>0.21358139534883722</v>
      </c>
      <c r="M5225" s="41">
        <v>5.9101186692714691E-2</v>
      </c>
      <c r="N5225" s="41">
        <v>1.3744462021561557E-4</v>
      </c>
    </row>
    <row r="5226" spans="1:14" x14ac:dyDescent="0.25">
      <c r="A5226">
        <v>7820614</v>
      </c>
      <c r="B5226" t="s">
        <v>33</v>
      </c>
      <c r="C5226" t="s">
        <v>4</v>
      </c>
      <c r="D5226" t="s">
        <v>163</v>
      </c>
      <c r="E5226" t="s">
        <v>1198</v>
      </c>
      <c r="F5226">
        <v>3.4883720930232558E-3</v>
      </c>
      <c r="G5226">
        <v>100</v>
      </c>
      <c r="H5226">
        <v>0.34883720930232559</v>
      </c>
      <c r="I5226">
        <v>89.1</v>
      </c>
      <c r="J5226">
        <v>0.31081395348837204</v>
      </c>
      <c r="K5226">
        <v>95.465000000000003</v>
      </c>
      <c r="L5226">
        <v>0.33301744186046511</v>
      </c>
      <c r="M5226" s="41">
        <v>8.6702905595302582E-2</v>
      </c>
      <c r="N5226" s="41">
        <v>3.0245199626268343E-4</v>
      </c>
    </row>
    <row r="5227" spans="1:14" x14ac:dyDescent="0.25">
      <c r="A5227">
        <v>7820614</v>
      </c>
      <c r="B5227" t="s">
        <v>33</v>
      </c>
      <c r="C5227" t="s">
        <v>4</v>
      </c>
      <c r="D5227" t="s">
        <v>163</v>
      </c>
      <c r="E5227" t="s">
        <v>1075</v>
      </c>
      <c r="F5227">
        <v>3.4883720930232558E-3</v>
      </c>
      <c r="G5227">
        <v>100</v>
      </c>
      <c r="H5227">
        <v>0.34883720930232559</v>
      </c>
      <c r="I5227">
        <v>95.1</v>
      </c>
      <c r="J5227">
        <v>0.33174418604651162</v>
      </c>
      <c r="K5227">
        <v>97.545000000000002</v>
      </c>
      <c r="L5227">
        <v>0.34027325581395351</v>
      </c>
      <c r="M5227" s="41">
        <v>3.3334840089082718E-2</v>
      </c>
      <c r="N5227" s="41">
        <v>1.1628432589214901E-4</v>
      </c>
    </row>
    <row r="5228" spans="1:14" x14ac:dyDescent="0.25">
      <c r="A5228">
        <v>7820614</v>
      </c>
      <c r="B5228" t="s">
        <v>33</v>
      </c>
      <c r="C5228" t="s">
        <v>4</v>
      </c>
      <c r="D5228" t="s">
        <v>1090</v>
      </c>
      <c r="E5228" t="s">
        <v>2091</v>
      </c>
      <c r="F5228">
        <v>3.4883720930232558E-3</v>
      </c>
      <c r="G5228">
        <v>65.8</v>
      </c>
      <c r="H5228">
        <v>0.22953488372093023</v>
      </c>
      <c r="I5228">
        <v>91.6</v>
      </c>
      <c r="J5228">
        <v>0.3195348837209302</v>
      </c>
      <c r="K5228">
        <v>79.844999999999999</v>
      </c>
      <c r="L5228">
        <v>0.27852906976744185</v>
      </c>
      <c r="M5228" s="41">
        <v>2.4753155186772346E-2</v>
      </c>
      <c r="N5228" s="41">
        <v>8.6348215767810513E-5</v>
      </c>
    </row>
    <row r="5229" spans="1:14" x14ac:dyDescent="0.25">
      <c r="A5229">
        <v>7820614</v>
      </c>
      <c r="B5229" t="s">
        <v>33</v>
      </c>
      <c r="C5229" t="s">
        <v>4</v>
      </c>
      <c r="D5229" t="s">
        <v>183</v>
      </c>
      <c r="E5229" t="s">
        <v>1894</v>
      </c>
      <c r="F5229">
        <v>5.8139534883720929E-3</v>
      </c>
      <c r="G5229">
        <v>100</v>
      </c>
      <c r="H5229">
        <v>0.58139534883720934</v>
      </c>
      <c r="I5229">
        <v>92.3</v>
      </c>
      <c r="J5229">
        <v>0.53662790697674412</v>
      </c>
      <c r="K5229">
        <v>96.365000000000009</v>
      </c>
      <c r="L5229">
        <v>0.56026162790697676</v>
      </c>
      <c r="M5229" s="41">
        <v>5.1817245781421661E-2</v>
      </c>
      <c r="N5229" s="41">
        <v>3.0126305686873061E-4</v>
      </c>
    </row>
    <row r="5230" spans="1:14" x14ac:dyDescent="0.25">
      <c r="A5230">
        <v>7820614</v>
      </c>
      <c r="B5230" t="s">
        <v>33</v>
      </c>
      <c r="C5230" t="s">
        <v>4</v>
      </c>
      <c r="D5230" t="s">
        <v>183</v>
      </c>
      <c r="E5230" t="s">
        <v>656</v>
      </c>
      <c r="F5230">
        <v>1.1627906976744186E-3</v>
      </c>
      <c r="G5230">
        <v>41.1</v>
      </c>
      <c r="H5230">
        <v>4.7790697674418604E-2</v>
      </c>
      <c r="I5230">
        <v>79.7</v>
      </c>
      <c r="J5230">
        <v>9.2674418604651171E-2</v>
      </c>
      <c r="K5230">
        <v>64.27000000000001</v>
      </c>
      <c r="L5230">
        <v>7.4732558139534888E-2</v>
      </c>
      <c r="M5230" s="41">
        <v>2.4777922779321671E-2</v>
      </c>
      <c r="N5230" s="41">
        <v>2.8811538115490314E-5</v>
      </c>
    </row>
    <row r="5231" spans="1:14" x14ac:dyDescent="0.25">
      <c r="A5231">
        <v>7820614</v>
      </c>
      <c r="B5231" t="s">
        <v>33</v>
      </c>
      <c r="C5231" t="s">
        <v>4</v>
      </c>
      <c r="D5231" t="s">
        <v>183</v>
      </c>
      <c r="E5231" t="s">
        <v>414</v>
      </c>
      <c r="F5231">
        <v>1.1627906976744186E-3</v>
      </c>
      <c r="G5231">
        <v>31.9</v>
      </c>
      <c r="H5231">
        <v>3.7093023255813949E-2</v>
      </c>
      <c r="I5231">
        <v>75.599999999999994</v>
      </c>
      <c r="J5231">
        <v>8.7906976744186044E-2</v>
      </c>
      <c r="K5231">
        <v>65.27</v>
      </c>
      <c r="L5231">
        <v>7.5895348837209303E-2</v>
      </c>
      <c r="M5231" s="41">
        <v>3.1772024929523468E-2</v>
      </c>
      <c r="N5231" s="41">
        <v>3.6944215034329614E-5</v>
      </c>
    </row>
    <row r="5232" spans="1:14" x14ac:dyDescent="0.25">
      <c r="A5232">
        <v>7820614</v>
      </c>
      <c r="B5232" t="s">
        <v>33</v>
      </c>
      <c r="C5232" t="s">
        <v>4</v>
      </c>
      <c r="D5232" t="s">
        <v>183</v>
      </c>
      <c r="E5232" t="s">
        <v>184</v>
      </c>
      <c r="F5232">
        <v>1.1627906976744186E-3</v>
      </c>
      <c r="G5232">
        <v>39.299999999999997</v>
      </c>
      <c r="H5232">
        <v>4.5697674418604645E-2</v>
      </c>
      <c r="I5232">
        <v>88.8</v>
      </c>
      <c r="J5232">
        <v>0.10325581395348837</v>
      </c>
      <c r="K5232">
        <v>70.60499999999999</v>
      </c>
      <c r="L5232">
        <v>8.2098837209302319E-2</v>
      </c>
      <c r="M5232" s="41">
        <v>5.351029708981514E-2</v>
      </c>
      <c r="N5232" s="41">
        <v>6.2221275685831557E-5</v>
      </c>
    </row>
    <row r="5233" spans="1:14" x14ac:dyDescent="0.25">
      <c r="A5233">
        <v>7820614</v>
      </c>
      <c r="B5233" t="s">
        <v>33</v>
      </c>
      <c r="C5233" t="s">
        <v>4</v>
      </c>
      <c r="D5233" t="s">
        <v>183</v>
      </c>
      <c r="E5233" t="s">
        <v>416</v>
      </c>
      <c r="F5233">
        <v>3.4883720930232558E-3</v>
      </c>
      <c r="G5233">
        <v>68.8</v>
      </c>
      <c r="H5233">
        <v>0.24</v>
      </c>
      <c r="I5233">
        <v>83.7</v>
      </c>
      <c r="J5233">
        <v>0.29197674418604652</v>
      </c>
      <c r="K5233">
        <v>69.959999999999994</v>
      </c>
      <c r="L5233">
        <v>0.24404651162790694</v>
      </c>
      <c r="M5233" s="41">
        <v>3.3925950527191162E-2</v>
      </c>
      <c r="N5233" s="41">
        <v>1.1834633904834126E-4</v>
      </c>
    </row>
    <row r="5234" spans="1:14" x14ac:dyDescent="0.25">
      <c r="A5234">
        <v>7820614</v>
      </c>
      <c r="B5234" t="s">
        <v>33</v>
      </c>
      <c r="C5234" t="s">
        <v>4</v>
      </c>
      <c r="D5234" t="s">
        <v>183</v>
      </c>
      <c r="E5234" t="s">
        <v>419</v>
      </c>
      <c r="F5234">
        <v>1.1627906976744186E-3</v>
      </c>
      <c r="G5234">
        <v>43.1</v>
      </c>
      <c r="H5234">
        <v>5.0116279069767442E-2</v>
      </c>
      <c r="I5234">
        <v>79.400000000000006</v>
      </c>
      <c r="J5234">
        <v>9.2325581395348841E-2</v>
      </c>
      <c r="K5234">
        <v>67.394999999999996</v>
      </c>
      <c r="L5234">
        <v>7.8366279069767439E-2</v>
      </c>
      <c r="M5234" s="41">
        <v>3.01229078322649E-2</v>
      </c>
      <c r="N5234" s="41">
        <v>3.502663701426151E-5</v>
      </c>
    </row>
    <row r="5235" spans="1:14" x14ac:dyDescent="0.25">
      <c r="A5235">
        <v>7820614</v>
      </c>
      <c r="B5235" t="s">
        <v>33</v>
      </c>
      <c r="C5235" t="s">
        <v>4</v>
      </c>
      <c r="D5235" t="s">
        <v>183</v>
      </c>
      <c r="E5235" t="s">
        <v>1095</v>
      </c>
      <c r="F5235">
        <v>4.6511627906976744E-3</v>
      </c>
      <c r="G5235">
        <v>98</v>
      </c>
      <c r="H5235">
        <v>0.45581395348837206</v>
      </c>
      <c r="I5235">
        <v>97.4</v>
      </c>
      <c r="J5235">
        <v>0.45302325581395353</v>
      </c>
      <c r="K5235">
        <v>96.015000000000001</v>
      </c>
      <c r="L5235">
        <v>0.44658139534883723</v>
      </c>
      <c r="M5235" s="41">
        <v>9.8125070333480835E-2</v>
      </c>
      <c r="N5235" s="41">
        <v>4.563956759696783E-4</v>
      </c>
    </row>
    <row r="5236" spans="1:14" x14ac:dyDescent="0.25">
      <c r="A5236">
        <v>7820614</v>
      </c>
      <c r="B5236" t="s">
        <v>33</v>
      </c>
      <c r="C5236" t="s">
        <v>4</v>
      </c>
      <c r="D5236" t="s">
        <v>183</v>
      </c>
      <c r="E5236" t="s">
        <v>421</v>
      </c>
      <c r="F5236">
        <v>1.1627906976744186E-3</v>
      </c>
      <c r="G5236">
        <v>34.200000000000003</v>
      </c>
      <c r="H5236">
        <v>3.9767441860465116E-2</v>
      </c>
      <c r="I5236">
        <v>76.3</v>
      </c>
      <c r="J5236">
        <v>8.8720930232558129E-2</v>
      </c>
      <c r="K5236">
        <v>66.084999999999994</v>
      </c>
      <c r="L5236">
        <v>7.684302325581395E-2</v>
      </c>
      <c r="M5236" s="41">
        <v>3.1638253480195999E-2</v>
      </c>
      <c r="N5236" s="41">
        <v>3.6788666837437205E-5</v>
      </c>
    </row>
    <row r="5237" spans="1:14" x14ac:dyDescent="0.25">
      <c r="A5237">
        <v>7820614</v>
      </c>
      <c r="B5237" t="s">
        <v>33</v>
      </c>
      <c r="C5237" t="s">
        <v>4</v>
      </c>
      <c r="D5237" t="s">
        <v>183</v>
      </c>
      <c r="E5237" t="s">
        <v>428</v>
      </c>
      <c r="F5237">
        <v>3.4883720930232558E-3</v>
      </c>
      <c r="G5237">
        <v>61.6</v>
      </c>
      <c r="H5237">
        <v>0.21488372093023256</v>
      </c>
      <c r="I5237">
        <v>98.1</v>
      </c>
      <c r="J5237">
        <v>0.34220930232558139</v>
      </c>
      <c r="K5237">
        <v>82.36</v>
      </c>
      <c r="L5237">
        <v>0.28730232558139535</v>
      </c>
      <c r="M5237" s="41">
        <v>0.11361091583967209</v>
      </c>
      <c r="N5237" s="41">
        <v>3.9631714827792589E-4</v>
      </c>
    </row>
    <row r="5238" spans="1:14" x14ac:dyDescent="0.25">
      <c r="A5238">
        <v>7820614</v>
      </c>
      <c r="B5238" t="s">
        <v>33</v>
      </c>
      <c r="C5238" t="s">
        <v>4</v>
      </c>
      <c r="D5238" t="s">
        <v>183</v>
      </c>
      <c r="E5238" t="s">
        <v>430</v>
      </c>
      <c r="F5238">
        <v>1.1627906976744186E-3</v>
      </c>
      <c r="G5238">
        <v>65.900000000000006</v>
      </c>
      <c r="H5238">
        <v>7.6627906976744195E-2</v>
      </c>
      <c r="I5238">
        <v>91.2</v>
      </c>
      <c r="J5238">
        <v>0.10604651162790697</v>
      </c>
      <c r="K5238">
        <v>76.844999999999999</v>
      </c>
      <c r="L5238">
        <v>8.9354651162790691E-2</v>
      </c>
      <c r="M5238" s="41">
        <v>7.9088374972343445E-2</v>
      </c>
      <c r="N5238" s="41">
        <v>9.1963226712027258E-5</v>
      </c>
    </row>
    <row r="5239" spans="1:14" x14ac:dyDescent="0.25">
      <c r="A5239">
        <v>7820614</v>
      </c>
      <c r="B5239" t="s">
        <v>33</v>
      </c>
      <c r="C5239" t="s">
        <v>4</v>
      </c>
      <c r="D5239" t="s">
        <v>183</v>
      </c>
      <c r="E5239" t="s">
        <v>432</v>
      </c>
      <c r="F5239">
        <v>3.4883720930232558E-3</v>
      </c>
      <c r="G5239">
        <v>95.1</v>
      </c>
      <c r="H5239">
        <v>0.33174418604651162</v>
      </c>
      <c r="I5239">
        <v>92.1</v>
      </c>
      <c r="J5239">
        <v>0.32127906976744186</v>
      </c>
      <c r="K5239">
        <v>89.094999999999999</v>
      </c>
      <c r="L5239">
        <v>0.31079651162790695</v>
      </c>
      <c r="M5239" s="41">
        <v>7.4423998594284058E-2</v>
      </c>
      <c r="N5239" s="41">
        <v>2.5961859974750251E-4</v>
      </c>
    </row>
    <row r="5240" spans="1:14" x14ac:dyDescent="0.25">
      <c r="A5240">
        <v>7820614</v>
      </c>
      <c r="B5240" t="s">
        <v>33</v>
      </c>
      <c r="C5240" t="s">
        <v>4</v>
      </c>
      <c r="D5240" t="s">
        <v>183</v>
      </c>
      <c r="E5240" t="s">
        <v>664</v>
      </c>
      <c r="F5240">
        <v>1.1627906976744186E-3</v>
      </c>
      <c r="G5240">
        <v>31</v>
      </c>
      <c r="H5240">
        <v>3.604651162790698E-2</v>
      </c>
      <c r="I5240">
        <v>82.3</v>
      </c>
      <c r="J5240">
        <v>9.5697674418604647E-2</v>
      </c>
      <c r="K5240">
        <v>65.924999999999997</v>
      </c>
      <c r="L5240">
        <v>7.6656976744186048E-2</v>
      </c>
      <c r="M5240" s="41">
        <v>1.8152136355638504E-2</v>
      </c>
      <c r="N5240" s="41">
        <v>2.1107135297254076E-5</v>
      </c>
    </row>
    <row r="5241" spans="1:14" x14ac:dyDescent="0.25">
      <c r="A5241">
        <v>7820614</v>
      </c>
      <c r="B5241" t="s">
        <v>33</v>
      </c>
      <c r="C5241" t="s">
        <v>4</v>
      </c>
      <c r="D5241" t="s">
        <v>183</v>
      </c>
      <c r="E5241" t="s">
        <v>434</v>
      </c>
      <c r="F5241">
        <v>4.6511627906976744E-3</v>
      </c>
      <c r="G5241">
        <v>36.799999999999997</v>
      </c>
      <c r="H5241">
        <v>0.1711627906976744</v>
      </c>
      <c r="I5241">
        <v>85.8</v>
      </c>
      <c r="J5241">
        <v>0.39906976744186046</v>
      </c>
      <c r="K5241">
        <v>66.174999999999997</v>
      </c>
      <c r="L5241">
        <v>0.30779069767441858</v>
      </c>
      <c r="M5241" s="41">
        <v>8.5341557860374451E-2</v>
      </c>
      <c r="N5241" s="41">
        <v>3.9693747842034629E-4</v>
      </c>
    </row>
    <row r="5242" spans="1:14" x14ac:dyDescent="0.25">
      <c r="A5242">
        <v>7820614</v>
      </c>
      <c r="B5242" t="s">
        <v>33</v>
      </c>
      <c r="C5242" t="s">
        <v>4</v>
      </c>
      <c r="D5242" t="s">
        <v>183</v>
      </c>
      <c r="E5242" t="s">
        <v>435</v>
      </c>
      <c r="F5242">
        <v>3.4883720930232558E-3</v>
      </c>
      <c r="G5242">
        <v>41.6</v>
      </c>
      <c r="H5242">
        <v>0.14511627906976746</v>
      </c>
      <c r="I5242">
        <v>88.3</v>
      </c>
      <c r="J5242">
        <v>0.30802325581395346</v>
      </c>
      <c r="K5242">
        <v>70.38</v>
      </c>
      <c r="L5242">
        <v>0.24551162790697673</v>
      </c>
      <c r="M5242" s="41">
        <v>0.10164979845285416</v>
      </c>
      <c r="N5242" s="41">
        <v>3.5459232018437498E-4</v>
      </c>
    </row>
    <row r="5243" spans="1:14" x14ac:dyDescent="0.25">
      <c r="A5243">
        <v>7820614</v>
      </c>
      <c r="B5243" t="s">
        <v>33</v>
      </c>
      <c r="C5243" t="s">
        <v>4</v>
      </c>
      <c r="D5243" t="s">
        <v>183</v>
      </c>
      <c r="E5243" t="s">
        <v>259</v>
      </c>
      <c r="F5243">
        <v>1.1627906976744186E-3</v>
      </c>
      <c r="G5243">
        <v>46.3</v>
      </c>
      <c r="H5243">
        <v>5.3837209302325578E-2</v>
      </c>
      <c r="I5243">
        <v>93.4</v>
      </c>
      <c r="J5243">
        <v>0.10860465116279071</v>
      </c>
      <c r="K5243">
        <v>75.814999999999998</v>
      </c>
      <c r="L5243">
        <v>8.8156976744186044E-2</v>
      </c>
      <c r="M5243" s="41">
        <v>0.18289288878440857</v>
      </c>
      <c r="N5243" s="41">
        <v>2.1266614974931229E-4</v>
      </c>
    </row>
    <row r="5244" spans="1:14" x14ac:dyDescent="0.25">
      <c r="A5244">
        <v>7820614</v>
      </c>
      <c r="B5244" t="s">
        <v>33</v>
      </c>
      <c r="C5244" t="s">
        <v>4</v>
      </c>
      <c r="D5244" t="s">
        <v>183</v>
      </c>
      <c r="E5244" t="s">
        <v>949</v>
      </c>
      <c r="F5244">
        <v>1.1627906976744186E-3</v>
      </c>
      <c r="G5244">
        <v>39.9</v>
      </c>
      <c r="H5244">
        <v>4.6395348837209298E-2</v>
      </c>
      <c r="I5244">
        <v>84.5</v>
      </c>
      <c r="J5244">
        <v>9.8255813953488369E-2</v>
      </c>
      <c r="K5244">
        <v>70.984999999999999</v>
      </c>
      <c r="L5244">
        <v>8.2540697674418601E-2</v>
      </c>
      <c r="M5244" s="41">
        <v>9.1327711939811707E-2</v>
      </c>
      <c r="N5244" s="41">
        <v>1.0619501388350198E-4</v>
      </c>
    </row>
    <row r="5245" spans="1:14" x14ac:dyDescent="0.25">
      <c r="A5245">
        <v>7820614</v>
      </c>
      <c r="B5245" t="s">
        <v>33</v>
      </c>
      <c r="C5245" t="s">
        <v>4</v>
      </c>
      <c r="D5245" t="s">
        <v>183</v>
      </c>
      <c r="E5245" t="s">
        <v>1897</v>
      </c>
      <c r="F5245">
        <v>1.1627906976744186E-3</v>
      </c>
      <c r="G5245">
        <v>100</v>
      </c>
      <c r="H5245">
        <v>0.11627906976744186</v>
      </c>
      <c r="I5245">
        <v>94</v>
      </c>
      <c r="J5245">
        <v>0.10930232558139535</v>
      </c>
      <c r="K5245">
        <v>96.009999999999991</v>
      </c>
      <c r="L5245">
        <v>0.11163953488372091</v>
      </c>
      <c r="M5245" s="41">
        <v>4.1693013161420822E-2</v>
      </c>
      <c r="N5245" s="41">
        <v>4.8480247862117234E-5</v>
      </c>
    </row>
    <row r="5246" spans="1:14" x14ac:dyDescent="0.25">
      <c r="A5246">
        <v>7820614</v>
      </c>
      <c r="B5246" t="s">
        <v>33</v>
      </c>
      <c r="C5246" t="s">
        <v>4</v>
      </c>
      <c r="D5246" t="s">
        <v>183</v>
      </c>
      <c r="E5246" t="s">
        <v>440</v>
      </c>
      <c r="F5246">
        <v>2.3255813953488372E-3</v>
      </c>
      <c r="G5246">
        <v>47.4</v>
      </c>
      <c r="H5246">
        <v>0.11023255813953488</v>
      </c>
      <c r="I5246">
        <v>96.3</v>
      </c>
      <c r="J5246">
        <v>0.223953488372093</v>
      </c>
      <c r="K5246">
        <v>76.38</v>
      </c>
      <c r="L5246">
        <v>0.17762790697674416</v>
      </c>
      <c r="M5246" s="41">
        <v>0.21721763908863068</v>
      </c>
      <c r="N5246" s="41">
        <v>5.0515730020611789E-4</v>
      </c>
    </row>
    <row r="5247" spans="1:14" x14ac:dyDescent="0.25">
      <c r="A5247">
        <v>7820614</v>
      </c>
      <c r="B5247" t="s">
        <v>33</v>
      </c>
      <c r="C5247" t="s">
        <v>4</v>
      </c>
      <c r="D5247" t="s">
        <v>185</v>
      </c>
      <c r="E5247" t="s">
        <v>188</v>
      </c>
      <c r="F5247">
        <v>1.1627906976744186E-3</v>
      </c>
      <c r="G5247">
        <v>36.6</v>
      </c>
      <c r="H5247">
        <v>4.2558139534883722E-2</v>
      </c>
      <c r="I5247">
        <v>76.099999999999994</v>
      </c>
      <c r="J5247">
        <v>8.8488372093023251E-2</v>
      </c>
      <c r="K5247">
        <v>61.224999999999994</v>
      </c>
      <c r="L5247">
        <v>7.1191860465116275E-2</v>
      </c>
      <c r="M5247" s="41">
        <v>-0.11176502704620361</v>
      </c>
      <c r="N5247" s="41">
        <v>-1.2995933377465537E-4</v>
      </c>
    </row>
    <row r="5248" spans="1:14" x14ac:dyDescent="0.25">
      <c r="A5248">
        <v>7820614</v>
      </c>
      <c r="B5248" t="s">
        <v>33</v>
      </c>
      <c r="C5248" t="s">
        <v>4</v>
      </c>
      <c r="D5248" t="s">
        <v>563</v>
      </c>
      <c r="E5248" t="s">
        <v>2092</v>
      </c>
      <c r="F5248">
        <v>6.9767441860465115E-3</v>
      </c>
      <c r="G5248">
        <v>99</v>
      </c>
      <c r="H5248">
        <v>0.69069767441860463</v>
      </c>
      <c r="I5248">
        <v>96.4</v>
      </c>
      <c r="J5248">
        <v>0.67255813953488375</v>
      </c>
      <c r="K5248">
        <v>93.435000000000002</v>
      </c>
      <c r="L5248">
        <v>0.65187209302325577</v>
      </c>
      <c r="M5248" s="41">
        <v>-1.5423832461237907E-2</v>
      </c>
      <c r="N5248" s="41">
        <v>-1.0760813345049702E-4</v>
      </c>
    </row>
    <row r="5249" spans="1:14" x14ac:dyDescent="0.25">
      <c r="A5249">
        <v>7820614</v>
      </c>
      <c r="B5249" t="s">
        <v>33</v>
      </c>
      <c r="C5249" t="s">
        <v>4</v>
      </c>
      <c r="D5249" t="s">
        <v>563</v>
      </c>
      <c r="E5249" t="s">
        <v>1911</v>
      </c>
      <c r="F5249">
        <v>2.2093023255813953E-2</v>
      </c>
      <c r="G5249">
        <v>84.8</v>
      </c>
      <c r="H5249">
        <v>1.8734883720930231</v>
      </c>
      <c r="I5249">
        <v>86.9</v>
      </c>
      <c r="J5249">
        <v>1.9198837209302326</v>
      </c>
      <c r="K5249">
        <v>83.655000000000001</v>
      </c>
      <c r="L5249">
        <v>1.8481918604651162</v>
      </c>
      <c r="M5249" s="41">
        <v>-8.7525434792041779E-2</v>
      </c>
      <c r="N5249" s="41">
        <v>-1.9337014663358067E-3</v>
      </c>
    </row>
    <row r="5250" spans="1:14" x14ac:dyDescent="0.25">
      <c r="A5250">
        <v>7820614</v>
      </c>
      <c r="B5250" t="s">
        <v>33</v>
      </c>
      <c r="C5250" t="s">
        <v>4</v>
      </c>
      <c r="D5250" t="s">
        <v>563</v>
      </c>
      <c r="E5250" t="s">
        <v>451</v>
      </c>
      <c r="F5250">
        <v>8.1395348837209301E-3</v>
      </c>
      <c r="G5250">
        <v>99.7</v>
      </c>
      <c r="H5250">
        <v>0.81151162790697673</v>
      </c>
      <c r="I5250">
        <v>98.1</v>
      </c>
      <c r="J5250">
        <v>0.79848837209302315</v>
      </c>
      <c r="K5250">
        <v>97.484999999999985</v>
      </c>
      <c r="L5250">
        <v>0.79348255813953472</v>
      </c>
      <c r="M5250" s="41">
        <v>5.0173491239547729E-2</v>
      </c>
      <c r="N5250" s="41">
        <v>4.0838888218236522E-4</v>
      </c>
    </row>
    <row r="5251" spans="1:14" x14ac:dyDescent="0.25">
      <c r="A5251">
        <v>7820614</v>
      </c>
      <c r="B5251" t="s">
        <v>33</v>
      </c>
      <c r="C5251" t="s">
        <v>4</v>
      </c>
      <c r="D5251" t="s">
        <v>563</v>
      </c>
      <c r="E5251" t="s">
        <v>454</v>
      </c>
      <c r="F5251">
        <v>3.4883720930232558E-3</v>
      </c>
      <c r="G5251">
        <v>72.7</v>
      </c>
      <c r="H5251">
        <v>0.25360465116279068</v>
      </c>
      <c r="I5251">
        <v>82.5</v>
      </c>
      <c r="J5251">
        <v>0.28779069767441862</v>
      </c>
      <c r="K5251">
        <v>70.474999999999994</v>
      </c>
      <c r="L5251">
        <v>0.24584302325581392</v>
      </c>
      <c r="M5251" s="41">
        <v>6.7903297021985054E-3</v>
      </c>
      <c r="N5251" s="41">
        <v>2.3687196635576181E-5</v>
      </c>
    </row>
    <row r="5252" spans="1:14" x14ac:dyDescent="0.25">
      <c r="A5252">
        <v>7820614</v>
      </c>
      <c r="B5252" t="s">
        <v>33</v>
      </c>
      <c r="C5252" t="s">
        <v>4</v>
      </c>
      <c r="D5252" t="s">
        <v>563</v>
      </c>
      <c r="E5252" t="s">
        <v>2093</v>
      </c>
      <c r="F5252">
        <v>2.3255813953488372E-3</v>
      </c>
      <c r="G5252">
        <v>69.7</v>
      </c>
      <c r="H5252">
        <v>0.16209302325581396</v>
      </c>
      <c r="I5252">
        <v>75.3</v>
      </c>
      <c r="J5252">
        <v>0.17511627906976743</v>
      </c>
      <c r="K5252">
        <v>67.210000000000008</v>
      </c>
      <c r="L5252">
        <v>0.15630232558139537</v>
      </c>
      <c r="M5252" s="41">
        <v>-0.16315935552120209</v>
      </c>
      <c r="N5252" s="41">
        <v>-3.7944036167721415E-4</v>
      </c>
    </row>
    <row r="5253" spans="1:14" x14ac:dyDescent="0.25">
      <c r="A5253">
        <v>7820614</v>
      </c>
      <c r="B5253" t="s">
        <v>33</v>
      </c>
      <c r="C5253" t="s">
        <v>4</v>
      </c>
      <c r="D5253" t="s">
        <v>563</v>
      </c>
      <c r="E5253" t="s">
        <v>1127</v>
      </c>
      <c r="F5253">
        <v>1.1627906976744186E-3</v>
      </c>
      <c r="G5253">
        <v>59.2</v>
      </c>
      <c r="H5253">
        <v>6.8837209302325578E-2</v>
      </c>
      <c r="I5253">
        <v>92.9</v>
      </c>
      <c r="J5253">
        <v>0.1080232558139535</v>
      </c>
      <c r="K5253">
        <v>77.190000000000012</v>
      </c>
      <c r="L5253">
        <v>8.9755813953488389E-2</v>
      </c>
      <c r="M5253" s="41">
        <v>5.1117546856403351E-2</v>
      </c>
      <c r="N5253" s="41">
        <v>5.9439007972562034E-5</v>
      </c>
    </row>
    <row r="5254" spans="1:14" x14ac:dyDescent="0.25">
      <c r="A5254">
        <v>7820614</v>
      </c>
      <c r="B5254" t="s">
        <v>33</v>
      </c>
      <c r="C5254" t="s">
        <v>4</v>
      </c>
      <c r="D5254" t="s">
        <v>563</v>
      </c>
      <c r="E5254" t="s">
        <v>1128</v>
      </c>
      <c r="F5254">
        <v>2.3255813953488372E-3</v>
      </c>
      <c r="G5254">
        <v>100</v>
      </c>
      <c r="H5254">
        <v>0.23255813953488372</v>
      </c>
      <c r="I5254">
        <v>97.8</v>
      </c>
      <c r="J5254">
        <v>0.22744186046511627</v>
      </c>
      <c r="K5254">
        <v>98.089999999999989</v>
      </c>
      <c r="L5254">
        <v>0.22811627906976742</v>
      </c>
      <c r="M5254" s="41">
        <v>-3.0043827369809151E-2</v>
      </c>
      <c r="N5254" s="41">
        <v>-6.9869365976300349E-5</v>
      </c>
    </row>
    <row r="5255" spans="1:14" x14ac:dyDescent="0.25">
      <c r="A5255">
        <v>7820614</v>
      </c>
      <c r="B5255" t="s">
        <v>33</v>
      </c>
      <c r="C5255" t="s">
        <v>4</v>
      </c>
      <c r="D5255" t="s">
        <v>563</v>
      </c>
      <c r="E5255" t="s">
        <v>1129</v>
      </c>
      <c r="F5255">
        <v>1.1627906976744186E-3</v>
      </c>
      <c r="G5255">
        <v>96.3</v>
      </c>
      <c r="H5255">
        <v>0.1119767441860465</v>
      </c>
      <c r="I5255">
        <v>90</v>
      </c>
      <c r="J5255">
        <v>0.10465116279069767</v>
      </c>
      <c r="K5255">
        <v>93.989999999999981</v>
      </c>
      <c r="L5255">
        <v>0.10929069767441858</v>
      </c>
      <c r="M5255" s="41">
        <v>-3.0227420851588249E-2</v>
      </c>
      <c r="N5255" s="41">
        <v>-3.5148163780916566E-5</v>
      </c>
    </row>
    <row r="5256" spans="1:14" x14ac:dyDescent="0.25">
      <c r="A5256">
        <v>7820614</v>
      </c>
      <c r="B5256" t="s">
        <v>33</v>
      </c>
      <c r="C5256" t="s">
        <v>4</v>
      </c>
      <c r="D5256" t="s">
        <v>563</v>
      </c>
      <c r="E5256" t="s">
        <v>1912</v>
      </c>
      <c r="F5256">
        <v>2.3255813953488372E-3</v>
      </c>
      <c r="G5256">
        <v>99.7</v>
      </c>
      <c r="H5256">
        <v>0.23186046511627909</v>
      </c>
      <c r="I5256">
        <v>92.4</v>
      </c>
      <c r="J5256">
        <v>0.21488372093023256</v>
      </c>
      <c r="K5256">
        <v>96.13</v>
      </c>
      <c r="L5256">
        <v>0.22355813953488371</v>
      </c>
      <c r="M5256" s="41">
        <v>-9.6773616969585419E-2</v>
      </c>
      <c r="N5256" s="41">
        <v>-2.2505492318508237E-4</v>
      </c>
    </row>
    <row r="5257" spans="1:14" x14ac:dyDescent="0.25">
      <c r="A5257">
        <v>7820614</v>
      </c>
      <c r="B5257" t="s">
        <v>33</v>
      </c>
      <c r="C5257" t="s">
        <v>4</v>
      </c>
      <c r="D5257" t="s">
        <v>563</v>
      </c>
      <c r="E5257" t="s">
        <v>2094</v>
      </c>
      <c r="F5257">
        <v>3.4883720930232558E-3</v>
      </c>
      <c r="G5257">
        <v>92.4</v>
      </c>
      <c r="H5257">
        <v>0.32232558139534884</v>
      </c>
      <c r="I5257">
        <v>96.8</v>
      </c>
      <c r="J5257">
        <v>0.33767441860465114</v>
      </c>
      <c r="K5257">
        <v>94.84</v>
      </c>
      <c r="L5257">
        <v>0.33083720930232557</v>
      </c>
      <c r="M5257" s="41">
        <v>3.5860136151313782E-2</v>
      </c>
      <c r="N5257" s="41">
        <v>1.2509349820225737E-4</v>
      </c>
    </row>
    <row r="5258" spans="1:14" x14ac:dyDescent="0.25">
      <c r="A5258">
        <v>7820614</v>
      </c>
      <c r="B5258" t="s">
        <v>33</v>
      </c>
      <c r="C5258" t="s">
        <v>4</v>
      </c>
      <c r="D5258" t="s">
        <v>563</v>
      </c>
      <c r="E5258" t="s">
        <v>1913</v>
      </c>
      <c r="F5258">
        <v>2.3255813953488372E-3</v>
      </c>
      <c r="G5258">
        <v>89.1</v>
      </c>
      <c r="H5258">
        <v>0.20720930232558138</v>
      </c>
      <c r="I5258">
        <v>94.1</v>
      </c>
      <c r="J5258">
        <v>0.21883720930232556</v>
      </c>
      <c r="K5258">
        <v>85.664999999999992</v>
      </c>
      <c r="L5258">
        <v>0.19922093023255813</v>
      </c>
      <c r="M5258" s="41">
        <v>9.5806337893009186E-2</v>
      </c>
      <c r="N5258" s="41">
        <v>2.2280543696048648E-4</v>
      </c>
    </row>
    <row r="5259" spans="1:14" x14ac:dyDescent="0.25">
      <c r="A5259">
        <v>7820614</v>
      </c>
      <c r="B5259" t="s">
        <v>33</v>
      </c>
      <c r="C5259" t="s">
        <v>4</v>
      </c>
      <c r="D5259" t="s">
        <v>563</v>
      </c>
      <c r="E5259" t="s">
        <v>2095</v>
      </c>
      <c r="F5259">
        <v>3.4883720930232558E-3</v>
      </c>
      <c r="G5259">
        <v>82</v>
      </c>
      <c r="H5259">
        <v>0.28604651162790695</v>
      </c>
      <c r="I5259">
        <v>77.400000000000006</v>
      </c>
      <c r="J5259">
        <v>0.27</v>
      </c>
      <c r="K5259">
        <v>82.279999999999987</v>
      </c>
      <c r="L5259">
        <v>0.28702325581395344</v>
      </c>
      <c r="M5259" s="41">
        <v>-0.14412841200828552</v>
      </c>
      <c r="N5259" s="41">
        <v>-5.0277353026146113E-4</v>
      </c>
    </row>
    <row r="5260" spans="1:14" x14ac:dyDescent="0.25">
      <c r="A5260">
        <v>7820614</v>
      </c>
      <c r="B5260" t="s">
        <v>33</v>
      </c>
      <c r="C5260" t="s">
        <v>4</v>
      </c>
      <c r="D5260" t="s">
        <v>563</v>
      </c>
      <c r="E5260" t="s">
        <v>1130</v>
      </c>
      <c r="F5260">
        <v>1.1627906976744186E-2</v>
      </c>
      <c r="G5260">
        <v>96.7</v>
      </c>
      <c r="H5260">
        <v>1.1244186046511628</v>
      </c>
      <c r="I5260">
        <v>95.1</v>
      </c>
      <c r="J5260">
        <v>1.105813953488372</v>
      </c>
      <c r="K5260">
        <v>93.325000000000003</v>
      </c>
      <c r="L5260">
        <v>1.0851744186046512</v>
      </c>
      <c r="M5260" s="41">
        <v>-2.0481560379266739E-2</v>
      </c>
      <c r="N5260" s="41">
        <v>-2.3815767882868301E-4</v>
      </c>
    </row>
    <row r="5261" spans="1:14" x14ac:dyDescent="0.25">
      <c r="A5261">
        <v>7820614</v>
      </c>
      <c r="B5261" t="s">
        <v>33</v>
      </c>
      <c r="C5261" t="s">
        <v>4</v>
      </c>
      <c r="D5261" t="s">
        <v>563</v>
      </c>
      <c r="E5261" t="s">
        <v>564</v>
      </c>
      <c r="F5261">
        <v>1.0465116279069767E-2</v>
      </c>
      <c r="G5261">
        <v>95.1</v>
      </c>
      <c r="H5261">
        <v>0.99523255813953482</v>
      </c>
      <c r="I5261">
        <v>93.2</v>
      </c>
      <c r="J5261">
        <v>0.97534883720930232</v>
      </c>
      <c r="K5261" t="s">
        <v>9</v>
      </c>
      <c r="L5261" t="s">
        <v>99</v>
      </c>
      <c r="M5261" s="41">
        <v>-9.4558699056506157E-3</v>
      </c>
      <c r="N5261" s="41">
        <v>-9.8956778082390164E-5</v>
      </c>
    </row>
    <row r="5262" spans="1:14" x14ac:dyDescent="0.25">
      <c r="A5262">
        <v>7820614</v>
      </c>
      <c r="B5262" t="s">
        <v>33</v>
      </c>
      <c r="C5262" t="s">
        <v>4</v>
      </c>
      <c r="D5262" t="s">
        <v>563</v>
      </c>
      <c r="E5262" t="s">
        <v>1132</v>
      </c>
      <c r="F5262">
        <v>1.0465116279069767E-2</v>
      </c>
      <c r="G5262">
        <v>85.1</v>
      </c>
      <c r="H5262">
        <v>0.89058139534883718</v>
      </c>
      <c r="I5262">
        <v>86.7</v>
      </c>
      <c r="J5262">
        <v>0.9073255813953488</v>
      </c>
      <c r="K5262">
        <v>80.034999999999997</v>
      </c>
      <c r="L5262">
        <v>0.83757558139534882</v>
      </c>
      <c r="M5262" s="41">
        <v>-6.1713404953479767E-2</v>
      </c>
      <c r="N5262" s="41">
        <v>-6.458379588154859E-4</v>
      </c>
    </row>
    <row r="5263" spans="1:14" x14ac:dyDescent="0.25">
      <c r="A5263">
        <v>7820614</v>
      </c>
      <c r="B5263" t="s">
        <v>33</v>
      </c>
      <c r="C5263" t="s">
        <v>4</v>
      </c>
      <c r="D5263" t="s">
        <v>563</v>
      </c>
      <c r="E5263" t="s">
        <v>1133</v>
      </c>
      <c r="F5263">
        <v>3.4883720930232558E-3</v>
      </c>
      <c r="G5263">
        <v>99.4</v>
      </c>
      <c r="H5263">
        <v>0.34674418604651164</v>
      </c>
      <c r="I5263">
        <v>96.8</v>
      </c>
      <c r="J5263">
        <v>0.33767441860465114</v>
      </c>
      <c r="K5263">
        <v>95.57</v>
      </c>
      <c r="L5263">
        <v>0.33338372093023255</v>
      </c>
      <c r="M5263" s="41">
        <v>-7.7387550845742226E-4</v>
      </c>
      <c r="N5263" s="41">
        <v>-2.6995657271770543E-6</v>
      </c>
    </row>
    <row r="5264" spans="1:14" x14ac:dyDescent="0.25">
      <c r="A5264">
        <v>7820614</v>
      </c>
      <c r="B5264" t="s">
        <v>33</v>
      </c>
      <c r="C5264" t="s">
        <v>4</v>
      </c>
      <c r="D5264" t="s">
        <v>563</v>
      </c>
      <c r="E5264" t="s">
        <v>1376</v>
      </c>
      <c r="F5264">
        <v>4.6511627906976744E-3</v>
      </c>
      <c r="G5264">
        <v>100</v>
      </c>
      <c r="H5264">
        <v>0.46511627906976744</v>
      </c>
      <c r="I5264">
        <v>93.5</v>
      </c>
      <c r="J5264">
        <v>0.43488372093023253</v>
      </c>
      <c r="K5264">
        <v>94.740000000000009</v>
      </c>
      <c r="L5264">
        <v>0.44065116279069771</v>
      </c>
      <c r="M5264" s="41">
        <v>1.5265939757227898E-2</v>
      </c>
      <c r="N5264" s="41">
        <v>7.1004370963850688E-5</v>
      </c>
    </row>
    <row r="5265" spans="1:14" x14ac:dyDescent="0.25">
      <c r="A5265">
        <v>7820614</v>
      </c>
      <c r="B5265" t="s">
        <v>33</v>
      </c>
      <c r="C5265" t="s">
        <v>4</v>
      </c>
      <c r="D5265" t="s">
        <v>563</v>
      </c>
      <c r="E5265" t="s">
        <v>1134</v>
      </c>
      <c r="F5265">
        <v>4.6511627906976744E-3</v>
      </c>
      <c r="G5265">
        <v>93.4</v>
      </c>
      <c r="H5265">
        <v>0.43441860465116283</v>
      </c>
      <c r="I5265">
        <v>86.3</v>
      </c>
      <c r="J5265">
        <v>0.40139534883720929</v>
      </c>
      <c r="K5265">
        <v>80.899999999999991</v>
      </c>
      <c r="L5265">
        <v>0.3762790697674418</v>
      </c>
      <c r="M5265" s="41">
        <v>-9.8273798823356628E-2</v>
      </c>
      <c r="N5265" s="41">
        <v>-4.5708743638770522E-4</v>
      </c>
    </row>
    <row r="5266" spans="1:14" x14ac:dyDescent="0.25">
      <c r="A5266">
        <v>7820614</v>
      </c>
      <c r="B5266" t="s">
        <v>33</v>
      </c>
      <c r="C5266" t="s">
        <v>4</v>
      </c>
      <c r="D5266" t="s">
        <v>563</v>
      </c>
      <c r="E5266" t="s">
        <v>1914</v>
      </c>
      <c r="F5266">
        <v>1.1627906976744186E-3</v>
      </c>
      <c r="G5266">
        <v>78.5</v>
      </c>
      <c r="H5266">
        <v>9.1279069767441864E-2</v>
      </c>
      <c r="I5266">
        <v>82.2</v>
      </c>
      <c r="J5266">
        <v>9.5581395348837209E-2</v>
      </c>
      <c r="K5266">
        <v>72.14500000000001</v>
      </c>
      <c r="L5266">
        <v>8.3889534883720945E-2</v>
      </c>
      <c r="M5266" s="41">
        <v>-7.5077883899211884E-2</v>
      </c>
      <c r="N5266" s="41">
        <v>-8.7299864999083583E-5</v>
      </c>
    </row>
    <row r="5267" spans="1:14" x14ac:dyDescent="0.25">
      <c r="A5267">
        <v>7820614</v>
      </c>
      <c r="B5267" t="s">
        <v>33</v>
      </c>
      <c r="C5267" t="s">
        <v>4</v>
      </c>
      <c r="D5267" t="s">
        <v>563</v>
      </c>
      <c r="E5267" t="s">
        <v>1135</v>
      </c>
      <c r="F5267">
        <v>5.8139534883720929E-3</v>
      </c>
      <c r="G5267">
        <v>87.8</v>
      </c>
      <c r="H5267">
        <v>0.51046511627906976</v>
      </c>
      <c r="I5267">
        <v>83</v>
      </c>
      <c r="J5267">
        <v>0.48255813953488369</v>
      </c>
      <c r="K5267">
        <v>83.135000000000005</v>
      </c>
      <c r="L5267">
        <v>0.48334302325581396</v>
      </c>
      <c r="M5267" s="41">
        <v>-0.10702940076589584</v>
      </c>
      <c r="N5267" s="41">
        <v>-6.2226395794125493E-4</v>
      </c>
    </row>
    <row r="5268" spans="1:14" x14ac:dyDescent="0.25">
      <c r="A5268">
        <v>7820614</v>
      </c>
      <c r="B5268" t="s">
        <v>33</v>
      </c>
      <c r="C5268" t="s">
        <v>4</v>
      </c>
      <c r="D5268" t="s">
        <v>563</v>
      </c>
      <c r="E5268" t="s">
        <v>1136</v>
      </c>
      <c r="F5268">
        <v>5.8139534883720929E-3</v>
      </c>
      <c r="G5268">
        <v>89.5</v>
      </c>
      <c r="H5268">
        <v>0.52034883720930236</v>
      </c>
      <c r="I5268">
        <v>93</v>
      </c>
      <c r="J5268">
        <v>0.54069767441860461</v>
      </c>
      <c r="K5268">
        <v>82.859999999999985</v>
      </c>
      <c r="L5268">
        <v>0.48174418604651154</v>
      </c>
      <c r="M5268" s="41">
        <v>-1.2466651387512684E-2</v>
      </c>
      <c r="N5268" s="41">
        <v>-7.2480531322748165E-5</v>
      </c>
    </row>
    <row r="5269" spans="1:14" x14ac:dyDescent="0.25">
      <c r="A5269">
        <v>7820614</v>
      </c>
      <c r="B5269" t="s">
        <v>33</v>
      </c>
      <c r="C5269" t="s">
        <v>4</v>
      </c>
      <c r="D5269" t="s">
        <v>193</v>
      </c>
      <c r="E5269" t="s">
        <v>1140</v>
      </c>
      <c r="F5269">
        <v>6.9767441860465115E-3</v>
      </c>
      <c r="G5269">
        <v>100</v>
      </c>
      <c r="H5269">
        <v>0.69767441860465118</v>
      </c>
      <c r="I5269">
        <v>98.9</v>
      </c>
      <c r="J5269">
        <v>0.69000000000000006</v>
      </c>
      <c r="K5269">
        <v>94.885000000000019</v>
      </c>
      <c r="L5269">
        <v>0.66198837209302341</v>
      </c>
      <c r="M5269" s="41">
        <v>5.784577876329422E-2</v>
      </c>
      <c r="N5269" s="41">
        <v>4.0357520067414574E-4</v>
      </c>
    </row>
    <row r="5270" spans="1:14" x14ac:dyDescent="0.25">
      <c r="A5270">
        <v>7820614</v>
      </c>
      <c r="B5270" t="s">
        <v>33</v>
      </c>
      <c r="C5270" t="s">
        <v>4</v>
      </c>
      <c r="D5270" t="s">
        <v>193</v>
      </c>
      <c r="E5270" t="s">
        <v>1915</v>
      </c>
      <c r="F5270">
        <v>9.3023255813953487E-3</v>
      </c>
      <c r="G5270">
        <v>97.5</v>
      </c>
      <c r="H5270">
        <v>0.90697674418604646</v>
      </c>
      <c r="I5270">
        <v>95.1</v>
      </c>
      <c r="J5270">
        <v>0.88465116279069755</v>
      </c>
      <c r="K5270">
        <v>95.795000000000002</v>
      </c>
      <c r="L5270">
        <v>0.89111627906976743</v>
      </c>
      <c r="M5270" s="41">
        <v>6.3462331891059875E-2</v>
      </c>
      <c r="N5270" s="41">
        <v>5.9034727340520816E-4</v>
      </c>
    </row>
    <row r="5271" spans="1:14" x14ac:dyDescent="0.25">
      <c r="A5271">
        <v>7820614</v>
      </c>
      <c r="B5271" t="s">
        <v>33</v>
      </c>
      <c r="C5271" t="s">
        <v>4</v>
      </c>
      <c r="D5271" t="s">
        <v>193</v>
      </c>
      <c r="E5271" t="s">
        <v>333</v>
      </c>
      <c r="F5271">
        <v>1.1627906976744186E-3</v>
      </c>
      <c r="G5271">
        <v>41.9</v>
      </c>
      <c r="H5271">
        <v>4.8720930232558135E-2</v>
      </c>
      <c r="I5271">
        <v>72.900000000000006</v>
      </c>
      <c r="J5271">
        <v>8.4767441860465129E-2</v>
      </c>
      <c r="K5271">
        <v>62.290000000000006</v>
      </c>
      <c r="L5271">
        <v>7.2430232558139546E-2</v>
      </c>
      <c r="M5271" s="41">
        <v>-4.1420940309762955E-2</v>
      </c>
      <c r="N5271" s="41">
        <v>-4.8163884081119713E-5</v>
      </c>
    </row>
    <row r="5272" spans="1:14" x14ac:dyDescent="0.25">
      <c r="A5272">
        <v>7820614</v>
      </c>
      <c r="B5272" t="s">
        <v>33</v>
      </c>
      <c r="C5272" t="s">
        <v>4</v>
      </c>
      <c r="D5272" t="s">
        <v>193</v>
      </c>
      <c r="E5272" t="s">
        <v>2084</v>
      </c>
      <c r="F5272">
        <v>9.3023255813953487E-3</v>
      </c>
      <c r="G5272">
        <v>100</v>
      </c>
      <c r="H5272">
        <v>0.93023255813953487</v>
      </c>
      <c r="I5272">
        <v>92.3</v>
      </c>
      <c r="J5272">
        <v>0.85860465116279061</v>
      </c>
      <c r="K5272">
        <v>93.64</v>
      </c>
      <c r="L5272">
        <v>0.87106976744186049</v>
      </c>
      <c r="M5272" s="41">
        <v>1.1342952027916908E-2</v>
      </c>
      <c r="N5272" s="41">
        <v>1.055158328178317E-4</v>
      </c>
    </row>
    <row r="5273" spans="1:14" x14ac:dyDescent="0.25">
      <c r="A5273">
        <v>7820614</v>
      </c>
      <c r="B5273" t="s">
        <v>33</v>
      </c>
      <c r="C5273" t="s">
        <v>4</v>
      </c>
      <c r="D5273" t="s">
        <v>193</v>
      </c>
      <c r="E5273" t="s">
        <v>2096</v>
      </c>
      <c r="F5273">
        <v>5.8139534883720929E-3</v>
      </c>
      <c r="G5273">
        <v>99.7</v>
      </c>
      <c r="H5273">
        <v>0.57965116279069773</v>
      </c>
      <c r="I5273">
        <v>88.2</v>
      </c>
      <c r="J5273">
        <v>0.51279069767441865</v>
      </c>
      <c r="K5273">
        <v>95</v>
      </c>
      <c r="L5273">
        <v>0.55232558139534882</v>
      </c>
      <c r="M5273" s="41">
        <v>-3.6172897089272738E-3</v>
      </c>
      <c r="N5273" s="41">
        <v>-2.1030754121670197E-5</v>
      </c>
    </row>
    <row r="5274" spans="1:14" x14ac:dyDescent="0.25">
      <c r="A5274">
        <v>7820614</v>
      </c>
      <c r="B5274" t="s">
        <v>33</v>
      </c>
      <c r="C5274" t="s">
        <v>4</v>
      </c>
      <c r="D5274" t="s">
        <v>193</v>
      </c>
      <c r="E5274" t="s">
        <v>1141</v>
      </c>
      <c r="F5274">
        <v>1.8604651162790697E-2</v>
      </c>
      <c r="G5274">
        <v>99.2</v>
      </c>
      <c r="H5274">
        <v>1.8455813953488371</v>
      </c>
      <c r="I5274">
        <v>94.3</v>
      </c>
      <c r="J5274">
        <v>1.7544186046511627</v>
      </c>
      <c r="K5274">
        <v>96.279999999999987</v>
      </c>
      <c r="L5274">
        <v>1.7912558139534882</v>
      </c>
      <c r="M5274" s="41">
        <v>9.7515461966395378E-3</v>
      </c>
      <c r="N5274" s="41">
        <v>1.8142411528631697E-4</v>
      </c>
    </row>
    <row r="5275" spans="1:14" x14ac:dyDescent="0.25">
      <c r="A5275">
        <v>7820614</v>
      </c>
      <c r="B5275" t="s">
        <v>33</v>
      </c>
      <c r="C5275" t="s">
        <v>4</v>
      </c>
      <c r="D5275" t="s">
        <v>193</v>
      </c>
      <c r="E5275" t="s">
        <v>1142</v>
      </c>
      <c r="F5275">
        <v>2.7906976744186046E-2</v>
      </c>
      <c r="G5275">
        <v>99.8</v>
      </c>
      <c r="H5275">
        <v>2.7851162790697672</v>
      </c>
      <c r="I5275">
        <v>79.5</v>
      </c>
      <c r="J5275">
        <v>2.2186046511627908</v>
      </c>
      <c r="K5275">
        <v>89.474999999999994</v>
      </c>
      <c r="L5275">
        <v>2.4969767441860462</v>
      </c>
      <c r="M5275" s="41">
        <v>-0.1376844197511673</v>
      </c>
      <c r="N5275" s="41">
        <v>-3.8423559000325758E-3</v>
      </c>
    </row>
    <row r="5276" spans="1:14" x14ac:dyDescent="0.25">
      <c r="A5276">
        <v>7820614</v>
      </c>
      <c r="B5276" t="s">
        <v>33</v>
      </c>
      <c r="C5276" t="s">
        <v>4</v>
      </c>
      <c r="D5276" t="s">
        <v>193</v>
      </c>
      <c r="E5276" t="s">
        <v>1916</v>
      </c>
      <c r="F5276">
        <v>5.8139534883720929E-3</v>
      </c>
      <c r="G5276">
        <v>100</v>
      </c>
      <c r="H5276">
        <v>0.58139534883720934</v>
      </c>
      <c r="I5276">
        <v>100</v>
      </c>
      <c r="J5276">
        <v>0.58139534883720934</v>
      </c>
      <c r="K5276">
        <v>99.18</v>
      </c>
      <c r="L5276">
        <v>0.57662790697674426</v>
      </c>
      <c r="M5276" s="41">
        <v>6.2256604433059692E-2</v>
      </c>
      <c r="N5276" s="41">
        <v>3.6195700251778892E-4</v>
      </c>
    </row>
    <row r="5277" spans="1:14" x14ac:dyDescent="0.25">
      <c r="A5277">
        <v>7820614</v>
      </c>
      <c r="B5277" t="s">
        <v>33</v>
      </c>
      <c r="C5277" t="s">
        <v>4</v>
      </c>
      <c r="D5277" t="s">
        <v>193</v>
      </c>
      <c r="E5277" t="s">
        <v>1143</v>
      </c>
      <c r="F5277">
        <v>6.9767441860465115E-3</v>
      </c>
      <c r="G5277">
        <v>99.5</v>
      </c>
      <c r="H5277">
        <v>0.69418604651162785</v>
      </c>
      <c r="I5277">
        <v>93.9</v>
      </c>
      <c r="J5277">
        <v>0.65511627906976744</v>
      </c>
      <c r="K5277">
        <v>96.314999999999998</v>
      </c>
      <c r="L5277">
        <v>0.67196511627906974</v>
      </c>
      <c r="M5277" s="41">
        <v>1.2500159442424774E-2</v>
      </c>
      <c r="N5277" s="41">
        <v>8.7210414714591444E-5</v>
      </c>
    </row>
    <row r="5278" spans="1:14" x14ac:dyDescent="0.25">
      <c r="A5278">
        <v>7820614</v>
      </c>
      <c r="B5278" t="s">
        <v>33</v>
      </c>
      <c r="C5278" t="s">
        <v>4</v>
      </c>
      <c r="D5278" t="s">
        <v>193</v>
      </c>
      <c r="E5278" t="s">
        <v>262</v>
      </c>
      <c r="F5278">
        <v>1.3953488372093023E-2</v>
      </c>
      <c r="G5278">
        <v>57.7</v>
      </c>
      <c r="H5278">
        <v>0.80511627906976746</v>
      </c>
      <c r="I5278">
        <v>88.5</v>
      </c>
      <c r="J5278">
        <v>1.2348837209302326</v>
      </c>
      <c r="K5278">
        <v>71.304999999999993</v>
      </c>
      <c r="L5278">
        <v>0.99495348837209285</v>
      </c>
      <c r="M5278" s="41">
        <v>4.7457008622586727E-3</v>
      </c>
      <c r="N5278" s="41">
        <v>6.6219081798958229E-5</v>
      </c>
    </row>
    <row r="5279" spans="1:14" x14ac:dyDescent="0.25">
      <c r="A5279">
        <v>7820614</v>
      </c>
      <c r="B5279" t="s">
        <v>33</v>
      </c>
      <c r="C5279" t="s">
        <v>4</v>
      </c>
      <c r="D5279" t="s">
        <v>193</v>
      </c>
      <c r="E5279" t="s">
        <v>441</v>
      </c>
      <c r="F5279">
        <v>2.0930232558139535E-2</v>
      </c>
      <c r="G5279">
        <v>55.2</v>
      </c>
      <c r="H5279">
        <v>1.1553488372093024</v>
      </c>
      <c r="I5279">
        <v>77.7</v>
      </c>
      <c r="J5279">
        <v>1.6262790697674419</v>
      </c>
      <c r="K5279">
        <v>74.834999999999994</v>
      </c>
      <c r="L5279">
        <v>1.5663139534883719</v>
      </c>
      <c r="M5279" s="41">
        <v>-5.7917971163988113E-2</v>
      </c>
      <c r="N5279" s="41">
        <v>-1.2122366057578907E-3</v>
      </c>
    </row>
    <row r="5280" spans="1:14" x14ac:dyDescent="0.25">
      <c r="A5280">
        <v>7820614</v>
      </c>
      <c r="B5280" t="s">
        <v>33</v>
      </c>
      <c r="C5280" t="s">
        <v>4</v>
      </c>
      <c r="D5280" t="s">
        <v>193</v>
      </c>
      <c r="E5280" t="s">
        <v>335</v>
      </c>
      <c r="F5280">
        <v>2.3255813953488372E-3</v>
      </c>
      <c r="G5280">
        <v>58.7</v>
      </c>
      <c r="H5280">
        <v>0.13651162790697674</v>
      </c>
      <c r="I5280">
        <v>98.8</v>
      </c>
      <c r="J5280">
        <v>0.2297674418604651</v>
      </c>
      <c r="K5280">
        <v>83.45</v>
      </c>
      <c r="L5280">
        <v>0.19406976744186047</v>
      </c>
      <c r="M5280" s="41">
        <v>0.26058366894721985</v>
      </c>
      <c r="N5280" s="41">
        <v>6.0600853243539504E-4</v>
      </c>
    </row>
    <row r="5281" spans="1:14" x14ac:dyDescent="0.25">
      <c r="A5281">
        <v>7820614</v>
      </c>
      <c r="B5281" t="s">
        <v>33</v>
      </c>
      <c r="C5281" t="s">
        <v>4</v>
      </c>
      <c r="D5281" t="s">
        <v>193</v>
      </c>
      <c r="E5281" t="s">
        <v>1917</v>
      </c>
      <c r="F5281">
        <v>2.3255813953488372E-3</v>
      </c>
      <c r="G5281">
        <v>99.9</v>
      </c>
      <c r="H5281">
        <v>0.23232558139534884</v>
      </c>
      <c r="I5281">
        <v>98</v>
      </c>
      <c r="J5281">
        <v>0.22790697674418603</v>
      </c>
      <c r="K5281">
        <v>94.714999999999989</v>
      </c>
      <c r="L5281">
        <v>0.2202674418604651</v>
      </c>
      <c r="M5281" s="41">
        <v>0.11024802178144455</v>
      </c>
      <c r="N5281" s="41">
        <v>2.5639074832894081E-4</v>
      </c>
    </row>
    <row r="5282" spans="1:14" x14ac:dyDescent="0.25">
      <c r="A5282">
        <v>7820614</v>
      </c>
      <c r="B5282" t="s">
        <v>33</v>
      </c>
      <c r="C5282" t="s">
        <v>4</v>
      </c>
      <c r="D5282" t="s">
        <v>193</v>
      </c>
      <c r="E5282" t="s">
        <v>240</v>
      </c>
      <c r="F5282">
        <v>1.1627906976744186E-3</v>
      </c>
      <c r="G5282">
        <v>44.3</v>
      </c>
      <c r="H5282">
        <v>5.1511627906976741E-2</v>
      </c>
      <c r="I5282">
        <v>81.2</v>
      </c>
      <c r="J5282">
        <v>9.4418604651162794E-2</v>
      </c>
      <c r="K5282">
        <v>71.86999999999999</v>
      </c>
      <c r="L5282">
        <v>8.3569767441860454E-2</v>
      </c>
      <c r="M5282" s="41">
        <v>6.2974326312541962E-2</v>
      </c>
      <c r="N5282" s="41">
        <v>7.3225960828537167E-5</v>
      </c>
    </row>
    <row r="5283" spans="1:14" x14ac:dyDescent="0.25">
      <c r="A5283">
        <v>7820614</v>
      </c>
      <c r="B5283" t="s">
        <v>33</v>
      </c>
      <c r="C5283" t="s">
        <v>4</v>
      </c>
      <c r="D5283" t="s">
        <v>193</v>
      </c>
      <c r="E5283" t="s">
        <v>2097</v>
      </c>
      <c r="F5283">
        <v>2.3255813953488372E-3</v>
      </c>
      <c r="G5283">
        <v>100</v>
      </c>
      <c r="H5283">
        <v>0.23255813953488372</v>
      </c>
      <c r="I5283">
        <v>100</v>
      </c>
      <c r="J5283">
        <v>0.23255813953488372</v>
      </c>
      <c r="K5283">
        <v>96.19</v>
      </c>
      <c r="L5283">
        <v>0.22369767441860464</v>
      </c>
      <c r="M5283" s="41">
        <v>0.16656503081321716</v>
      </c>
      <c r="N5283" s="41">
        <v>3.8736053677492361E-4</v>
      </c>
    </row>
    <row r="5284" spans="1:14" x14ac:dyDescent="0.25">
      <c r="A5284">
        <v>7820614</v>
      </c>
      <c r="B5284" t="s">
        <v>33</v>
      </c>
      <c r="C5284" t="s">
        <v>4</v>
      </c>
      <c r="D5284" t="s">
        <v>193</v>
      </c>
      <c r="E5284" t="s">
        <v>1144</v>
      </c>
      <c r="F5284">
        <v>1.8604651162790697E-2</v>
      </c>
      <c r="G5284">
        <v>75.2</v>
      </c>
      <c r="H5284">
        <v>1.3990697674418604</v>
      </c>
      <c r="I5284">
        <v>72.3</v>
      </c>
      <c r="J5284">
        <v>1.3451162790697673</v>
      </c>
      <c r="K5284">
        <v>70.114999999999995</v>
      </c>
      <c r="L5284">
        <v>1.3044651162790697</v>
      </c>
      <c r="M5284" s="41">
        <v>-9.9295243620872498E-2</v>
      </c>
      <c r="N5284" s="41">
        <v>-1.8473533696906511E-3</v>
      </c>
    </row>
    <row r="5285" spans="1:14" x14ac:dyDescent="0.25">
      <c r="A5285">
        <v>7820614</v>
      </c>
      <c r="B5285" t="s">
        <v>33</v>
      </c>
      <c r="C5285" t="s">
        <v>4</v>
      </c>
      <c r="D5285" t="s">
        <v>193</v>
      </c>
      <c r="E5285" t="s">
        <v>950</v>
      </c>
      <c r="F5285">
        <v>9.3023255813953487E-3</v>
      </c>
      <c r="G5285">
        <v>72.900000000000006</v>
      </c>
      <c r="H5285">
        <v>0.67813953488372103</v>
      </c>
      <c r="I5285">
        <v>79.400000000000006</v>
      </c>
      <c r="J5285">
        <v>0.73860465116279073</v>
      </c>
      <c r="K5285">
        <v>78.22999999999999</v>
      </c>
      <c r="L5285">
        <v>0.72772093023255802</v>
      </c>
      <c r="M5285" s="41">
        <v>-5.3269956260919571E-2</v>
      </c>
      <c r="N5285" s="41">
        <v>-4.9553447684576345E-4</v>
      </c>
    </row>
    <row r="5286" spans="1:14" x14ac:dyDescent="0.25">
      <c r="A5286">
        <v>7820614</v>
      </c>
      <c r="B5286" t="s">
        <v>33</v>
      </c>
      <c r="C5286" t="s">
        <v>4</v>
      </c>
      <c r="D5286" t="s">
        <v>193</v>
      </c>
      <c r="E5286" t="s">
        <v>1145</v>
      </c>
      <c r="F5286">
        <v>1.7441860465116279E-2</v>
      </c>
      <c r="G5286">
        <v>89.5</v>
      </c>
      <c r="H5286">
        <v>1.5610465116279069</v>
      </c>
      <c r="I5286">
        <v>98.7</v>
      </c>
      <c r="J5286">
        <v>1.7215116279069769</v>
      </c>
      <c r="K5286">
        <v>94.334999999999994</v>
      </c>
      <c r="L5286">
        <v>1.645377906976744</v>
      </c>
      <c r="M5286" s="41">
        <v>7.7302239835262299E-2</v>
      </c>
      <c r="N5286" s="41">
        <v>1.3482948808475983E-3</v>
      </c>
    </row>
    <row r="5287" spans="1:14" x14ac:dyDescent="0.25">
      <c r="A5287">
        <v>7820614</v>
      </c>
      <c r="B5287" t="s">
        <v>33</v>
      </c>
      <c r="C5287" t="s">
        <v>4</v>
      </c>
      <c r="D5287" t="s">
        <v>193</v>
      </c>
      <c r="E5287" t="s">
        <v>1146</v>
      </c>
      <c r="F5287">
        <v>5.8139534883720929E-3</v>
      </c>
      <c r="G5287">
        <v>52.8</v>
      </c>
      <c r="H5287">
        <v>0.30697674418604648</v>
      </c>
      <c r="I5287">
        <v>76.900000000000006</v>
      </c>
      <c r="J5287">
        <v>0.44709302325581396</v>
      </c>
      <c r="K5287">
        <v>62.099999999999994</v>
      </c>
      <c r="L5287">
        <v>0.36104651162790696</v>
      </c>
      <c r="M5287" s="41">
        <v>-3.4138031303882599E-2</v>
      </c>
      <c r="N5287" s="41">
        <v>-1.9847692618536395E-4</v>
      </c>
    </row>
    <row r="5288" spans="1:14" x14ac:dyDescent="0.25">
      <c r="A5288">
        <v>7820614</v>
      </c>
      <c r="B5288" t="s">
        <v>33</v>
      </c>
      <c r="C5288" t="s">
        <v>4</v>
      </c>
      <c r="D5288" t="s">
        <v>193</v>
      </c>
      <c r="E5288" t="s">
        <v>1918</v>
      </c>
      <c r="F5288">
        <v>1.0465116279069767E-2</v>
      </c>
      <c r="G5288">
        <v>100</v>
      </c>
      <c r="H5288">
        <v>1.0465116279069768</v>
      </c>
      <c r="I5288">
        <v>100</v>
      </c>
      <c r="J5288">
        <v>1.0465116279069768</v>
      </c>
      <c r="K5288">
        <v>99.14</v>
      </c>
      <c r="L5288">
        <v>1.0375116279069767</v>
      </c>
      <c r="M5288" s="41">
        <v>0.14849495887756348</v>
      </c>
      <c r="N5288" s="41">
        <v>1.5540170115093852E-3</v>
      </c>
    </row>
    <row r="5289" spans="1:14" x14ac:dyDescent="0.25">
      <c r="A5289">
        <v>7820614</v>
      </c>
      <c r="B5289" t="s">
        <v>33</v>
      </c>
      <c r="C5289" t="s">
        <v>4</v>
      </c>
      <c r="D5289" t="s">
        <v>193</v>
      </c>
      <c r="E5289" t="s">
        <v>337</v>
      </c>
      <c r="F5289">
        <v>4.4186046511627906E-2</v>
      </c>
      <c r="G5289">
        <v>80.099999999999994</v>
      </c>
      <c r="H5289">
        <v>3.5393023255813949</v>
      </c>
      <c r="I5289">
        <v>90.7</v>
      </c>
      <c r="J5289">
        <v>4.0076744186046511</v>
      </c>
      <c r="K5289">
        <v>86.054999999999993</v>
      </c>
      <c r="L5289">
        <v>3.8024302325581392</v>
      </c>
      <c r="M5289" s="41">
        <v>-2.152940072119236E-2</v>
      </c>
      <c r="N5289" s="41">
        <v>-9.5129910163408099E-4</v>
      </c>
    </row>
    <row r="5290" spans="1:14" x14ac:dyDescent="0.25">
      <c r="A5290">
        <v>7820614</v>
      </c>
      <c r="B5290" t="s">
        <v>33</v>
      </c>
      <c r="C5290" t="s">
        <v>4</v>
      </c>
      <c r="D5290" t="s">
        <v>193</v>
      </c>
      <c r="E5290" t="s">
        <v>1147</v>
      </c>
      <c r="F5290">
        <v>1.1627906976744186E-3</v>
      </c>
      <c r="G5290">
        <v>100</v>
      </c>
      <c r="H5290">
        <v>0.11627906976744186</v>
      </c>
      <c r="I5290">
        <v>94.5</v>
      </c>
      <c r="J5290">
        <v>0.10988372093023256</v>
      </c>
      <c r="K5290">
        <v>96.44</v>
      </c>
      <c r="L5290">
        <v>0.11213953488372093</v>
      </c>
      <c r="M5290" s="41">
        <v>-1.1352299712598324E-2</v>
      </c>
      <c r="N5290" s="41">
        <v>-1.3200348503021306E-5</v>
      </c>
    </row>
    <row r="5291" spans="1:14" x14ac:dyDescent="0.25">
      <c r="A5291">
        <v>7820614</v>
      </c>
      <c r="B5291" t="s">
        <v>33</v>
      </c>
      <c r="C5291" t="s">
        <v>4</v>
      </c>
      <c r="D5291" t="s">
        <v>193</v>
      </c>
      <c r="E5291" t="s">
        <v>1148</v>
      </c>
      <c r="F5291">
        <v>1.5116279069767442E-2</v>
      </c>
      <c r="G5291">
        <v>43.9</v>
      </c>
      <c r="H5291">
        <v>0.66360465116279066</v>
      </c>
      <c r="I5291">
        <v>85.6</v>
      </c>
      <c r="J5291">
        <v>1.2939534883720929</v>
      </c>
      <c r="K5291">
        <v>73.949999999999989</v>
      </c>
      <c r="L5291">
        <v>1.1178488372093021</v>
      </c>
      <c r="M5291" s="41">
        <v>4.6487815678119659E-2</v>
      </c>
      <c r="N5291" s="41">
        <v>7.027227951343669E-4</v>
      </c>
    </row>
    <row r="5292" spans="1:14" x14ac:dyDescent="0.25">
      <c r="A5292">
        <v>7820614</v>
      </c>
      <c r="B5292" t="s">
        <v>33</v>
      </c>
      <c r="C5292" t="s">
        <v>4</v>
      </c>
      <c r="D5292" t="s">
        <v>193</v>
      </c>
      <c r="E5292" t="s">
        <v>474</v>
      </c>
      <c r="F5292">
        <v>2.0930232558139535E-2</v>
      </c>
      <c r="G5292">
        <v>98.9</v>
      </c>
      <c r="H5292">
        <v>2.0700000000000003</v>
      </c>
      <c r="I5292">
        <v>99.3</v>
      </c>
      <c r="J5292">
        <v>2.0783720930232557</v>
      </c>
      <c r="K5292">
        <v>96.664999999999992</v>
      </c>
      <c r="L5292">
        <v>2.0232209302325579</v>
      </c>
      <c r="M5292" s="41">
        <v>0.2068377286195755</v>
      </c>
      <c r="N5292" s="41">
        <v>4.3291617618050685E-3</v>
      </c>
    </row>
    <row r="5293" spans="1:14" x14ac:dyDescent="0.25">
      <c r="A5293">
        <v>7820614</v>
      </c>
      <c r="B5293" t="s">
        <v>33</v>
      </c>
      <c r="C5293" t="s">
        <v>4</v>
      </c>
      <c r="D5293" t="s">
        <v>193</v>
      </c>
      <c r="E5293" t="s">
        <v>2098</v>
      </c>
      <c r="F5293">
        <v>1.2790697674418604E-2</v>
      </c>
      <c r="G5293">
        <v>98.8</v>
      </c>
      <c r="H5293">
        <v>1.263720930232558</v>
      </c>
      <c r="I5293">
        <v>96</v>
      </c>
      <c r="J5293">
        <v>1.2279069767441859</v>
      </c>
      <c r="K5293">
        <v>94.654999999999987</v>
      </c>
      <c r="L5293">
        <v>1.2107034883720929</v>
      </c>
      <c r="M5293" s="41">
        <v>3.4726910293102264E-2</v>
      </c>
      <c r="N5293" s="41">
        <v>4.4418141072572663E-4</v>
      </c>
    </row>
    <row r="5294" spans="1:14" x14ac:dyDescent="0.25">
      <c r="A5294">
        <v>7820614</v>
      </c>
      <c r="B5294" t="s">
        <v>33</v>
      </c>
      <c r="C5294" t="s">
        <v>4</v>
      </c>
      <c r="D5294" t="s">
        <v>193</v>
      </c>
      <c r="E5294" t="s">
        <v>2085</v>
      </c>
      <c r="F5294">
        <v>1.5116279069767442E-2</v>
      </c>
      <c r="G5294">
        <v>95.7</v>
      </c>
      <c r="H5294">
        <v>1.4466279069767443</v>
      </c>
      <c r="I5294">
        <v>83.4</v>
      </c>
      <c r="J5294">
        <v>1.2606976744186047</v>
      </c>
      <c r="K5294">
        <v>89.89500000000001</v>
      </c>
      <c r="L5294">
        <v>1.3588779069767443</v>
      </c>
      <c r="M5294" s="41">
        <v>-0.10220488905906677</v>
      </c>
      <c r="N5294" s="41">
        <v>-1.5449576253114745E-3</v>
      </c>
    </row>
    <row r="5295" spans="1:14" x14ac:dyDescent="0.25">
      <c r="A5295">
        <v>7820614</v>
      </c>
      <c r="B5295" t="s">
        <v>33</v>
      </c>
      <c r="C5295" t="s">
        <v>4</v>
      </c>
      <c r="D5295" t="s">
        <v>193</v>
      </c>
      <c r="E5295" t="s">
        <v>2086</v>
      </c>
      <c r="F5295">
        <v>1.3953488372093023E-2</v>
      </c>
      <c r="G5295">
        <v>99.3</v>
      </c>
      <c r="H5295">
        <v>1.3855813953488372</v>
      </c>
      <c r="I5295">
        <v>92.4</v>
      </c>
      <c r="J5295">
        <v>1.2893023255813953</v>
      </c>
      <c r="K5295">
        <v>93.545000000000002</v>
      </c>
      <c r="L5295">
        <v>1.3052790697674419</v>
      </c>
      <c r="M5295" s="41">
        <v>-8.0535728484392166E-3</v>
      </c>
      <c r="N5295" s="41">
        <v>-1.1237543509450069E-4</v>
      </c>
    </row>
    <row r="5296" spans="1:14" x14ac:dyDescent="0.25">
      <c r="A5296">
        <v>7820614</v>
      </c>
      <c r="B5296" t="s">
        <v>33</v>
      </c>
      <c r="C5296" t="s">
        <v>4</v>
      </c>
      <c r="D5296" t="s">
        <v>193</v>
      </c>
      <c r="E5296" t="s">
        <v>2087</v>
      </c>
      <c r="F5296">
        <v>1.3953488372093023E-2</v>
      </c>
      <c r="G5296">
        <v>95</v>
      </c>
      <c r="H5296">
        <v>1.3255813953488371</v>
      </c>
      <c r="I5296">
        <v>96.5</v>
      </c>
      <c r="J5296">
        <v>1.3465116279069766</v>
      </c>
      <c r="K5296">
        <v>95.795000000000002</v>
      </c>
      <c r="L5296">
        <v>1.3366744186046511</v>
      </c>
      <c r="M5296" s="41">
        <v>6.3366703689098358E-2</v>
      </c>
      <c r="N5296" s="41">
        <v>8.8418656310369802E-4</v>
      </c>
    </row>
    <row r="5297" spans="1:14" x14ac:dyDescent="0.25">
      <c r="A5297">
        <v>7820614</v>
      </c>
      <c r="B5297" t="s">
        <v>33</v>
      </c>
      <c r="C5297" t="s">
        <v>4</v>
      </c>
      <c r="D5297" t="s">
        <v>193</v>
      </c>
      <c r="E5297" t="s">
        <v>1149</v>
      </c>
      <c r="F5297">
        <v>1.9767441860465116E-2</v>
      </c>
      <c r="G5297">
        <v>95.6</v>
      </c>
      <c r="H5297">
        <v>1.8897674418604651</v>
      </c>
      <c r="I5297">
        <v>88.4</v>
      </c>
      <c r="J5297">
        <v>1.7474418604651163</v>
      </c>
      <c r="K5297">
        <v>92.685000000000002</v>
      </c>
      <c r="L5297">
        <v>1.8321453488372093</v>
      </c>
      <c r="M5297" s="41">
        <v>7.9090466897469014E-5</v>
      </c>
      <c r="N5297" s="41">
        <v>1.5634162061127596E-6</v>
      </c>
    </row>
    <row r="5298" spans="1:14" x14ac:dyDescent="0.25">
      <c r="A5298">
        <v>7820614</v>
      </c>
      <c r="B5298" t="s">
        <v>33</v>
      </c>
      <c r="C5298" t="s">
        <v>4</v>
      </c>
      <c r="D5298" t="s">
        <v>193</v>
      </c>
      <c r="E5298" t="s">
        <v>203</v>
      </c>
      <c r="F5298">
        <v>2.3255813953488372E-3</v>
      </c>
      <c r="G5298">
        <v>49.2</v>
      </c>
      <c r="H5298">
        <v>0.1144186046511628</v>
      </c>
      <c r="I5298">
        <v>91.6</v>
      </c>
      <c r="J5298">
        <v>0.21302325581395348</v>
      </c>
      <c r="K5298">
        <v>66.509999999999991</v>
      </c>
      <c r="L5298">
        <v>0.15467441860465114</v>
      </c>
      <c r="M5298" s="41">
        <v>0.11769837141036987</v>
      </c>
      <c r="N5298" s="41">
        <v>2.7371714281481367E-4</v>
      </c>
    </row>
    <row r="5299" spans="1:14" x14ac:dyDescent="0.25">
      <c r="A5299">
        <v>7820614</v>
      </c>
      <c r="B5299" t="s">
        <v>33</v>
      </c>
      <c r="C5299" t="s">
        <v>4</v>
      </c>
      <c r="D5299" t="s">
        <v>193</v>
      </c>
      <c r="E5299" t="s">
        <v>2099</v>
      </c>
      <c r="F5299">
        <v>3.4883720930232558E-3</v>
      </c>
      <c r="G5299">
        <v>100</v>
      </c>
      <c r="H5299">
        <v>0.34883720930232559</v>
      </c>
      <c r="I5299">
        <v>95.8</v>
      </c>
      <c r="J5299">
        <v>0.33418604651162787</v>
      </c>
      <c r="K5299">
        <v>97.69</v>
      </c>
      <c r="L5299">
        <v>0.34077906976744182</v>
      </c>
      <c r="M5299" s="41">
        <v>-1.8337033689022064E-2</v>
      </c>
      <c r="N5299" s="41">
        <v>-6.3966396589611849E-5</v>
      </c>
    </row>
    <row r="5300" spans="1:14" x14ac:dyDescent="0.25">
      <c r="A5300">
        <v>7820614</v>
      </c>
      <c r="B5300" t="s">
        <v>33</v>
      </c>
      <c r="C5300" t="s">
        <v>4</v>
      </c>
      <c r="D5300" t="s">
        <v>193</v>
      </c>
      <c r="E5300" t="s">
        <v>952</v>
      </c>
      <c r="F5300">
        <v>4.6511627906976744E-3</v>
      </c>
      <c r="G5300">
        <v>95.3</v>
      </c>
      <c r="H5300">
        <v>0.44325581395348834</v>
      </c>
      <c r="I5300">
        <v>99.5</v>
      </c>
      <c r="J5300">
        <v>0.46279069767441861</v>
      </c>
      <c r="K5300">
        <v>96.529999999999987</v>
      </c>
      <c r="L5300">
        <v>0.44897674418604644</v>
      </c>
      <c r="M5300" s="41">
        <v>0.16723541915416718</v>
      </c>
      <c r="N5300" s="41">
        <v>7.7783915885659151E-4</v>
      </c>
    </row>
    <row r="5301" spans="1:14" x14ac:dyDescent="0.25">
      <c r="A5301">
        <v>7820614</v>
      </c>
      <c r="B5301" t="s">
        <v>33</v>
      </c>
      <c r="C5301" t="s">
        <v>4</v>
      </c>
      <c r="D5301" t="s">
        <v>193</v>
      </c>
      <c r="E5301" t="s">
        <v>2088</v>
      </c>
      <c r="F5301">
        <v>5.8139534883720929E-3</v>
      </c>
      <c r="G5301">
        <v>99.3</v>
      </c>
      <c r="H5301">
        <v>0.57732558139534884</v>
      </c>
      <c r="I5301">
        <v>95</v>
      </c>
      <c r="J5301">
        <v>0.55232558139534882</v>
      </c>
      <c r="K5301">
        <v>96.984999999999985</v>
      </c>
      <c r="L5301">
        <v>0.56386627906976738</v>
      </c>
      <c r="M5301" s="41">
        <v>3.3216644078493118E-2</v>
      </c>
      <c r="N5301" s="41">
        <v>1.9312002371216929E-4</v>
      </c>
    </row>
    <row r="5302" spans="1:14" x14ac:dyDescent="0.25">
      <c r="A5302">
        <v>7820614</v>
      </c>
      <c r="B5302" t="s">
        <v>33</v>
      </c>
      <c r="C5302" t="s">
        <v>4</v>
      </c>
      <c r="D5302" t="s">
        <v>193</v>
      </c>
      <c r="E5302" t="s">
        <v>1919</v>
      </c>
      <c r="F5302">
        <v>2.6744186046511628E-2</v>
      </c>
      <c r="G5302">
        <v>99.6</v>
      </c>
      <c r="H5302">
        <v>2.6637209302325577</v>
      </c>
      <c r="I5302">
        <v>92</v>
      </c>
      <c r="J5302">
        <v>2.4604651162790696</v>
      </c>
      <c r="K5302">
        <v>93.029999999999987</v>
      </c>
      <c r="L5302">
        <v>2.4880116279069764</v>
      </c>
      <c r="M5302" s="41">
        <v>2.9758123680949211E-2</v>
      </c>
      <c r="N5302" s="41">
        <v>7.958567961184091E-4</v>
      </c>
    </row>
    <row r="5303" spans="1:14" x14ac:dyDescent="0.25">
      <c r="A5303">
        <v>7820614</v>
      </c>
      <c r="B5303" t="s">
        <v>33</v>
      </c>
      <c r="C5303" t="s">
        <v>4</v>
      </c>
      <c r="D5303" t="s">
        <v>193</v>
      </c>
      <c r="E5303" t="s">
        <v>1150</v>
      </c>
      <c r="F5303">
        <v>2.2093023255813953E-2</v>
      </c>
      <c r="G5303">
        <v>100</v>
      </c>
      <c r="H5303">
        <v>2.2093023255813953</v>
      </c>
      <c r="I5303">
        <v>93.8</v>
      </c>
      <c r="J5303">
        <v>2.0723255813953489</v>
      </c>
      <c r="K5303">
        <v>93.484999999999999</v>
      </c>
      <c r="L5303">
        <v>2.0653662790697673</v>
      </c>
      <c r="M5303" s="41">
        <v>8.8742800056934357E-2</v>
      </c>
      <c r="N5303" s="41">
        <v>1.9605967454438987E-3</v>
      </c>
    </row>
    <row r="5304" spans="1:14" x14ac:dyDescent="0.25">
      <c r="A5304">
        <v>7820614</v>
      </c>
      <c r="B5304" t="s">
        <v>33</v>
      </c>
      <c r="C5304" t="s">
        <v>4</v>
      </c>
      <c r="D5304" t="s">
        <v>193</v>
      </c>
      <c r="E5304" t="s">
        <v>1920</v>
      </c>
      <c r="F5304">
        <v>1.0465116279069767E-2</v>
      </c>
      <c r="G5304">
        <v>51</v>
      </c>
      <c r="H5304">
        <v>0.53372093023255818</v>
      </c>
      <c r="I5304">
        <v>81.7</v>
      </c>
      <c r="J5304">
        <v>0.85499999999999998</v>
      </c>
      <c r="K5304">
        <v>60.075000000000003</v>
      </c>
      <c r="L5304">
        <v>0.62869186046511627</v>
      </c>
      <c r="M5304" s="41">
        <v>-3.9914563298225403E-2</v>
      </c>
      <c r="N5304" s="41">
        <v>-4.1771054614421932E-4</v>
      </c>
    </row>
    <row r="5305" spans="1:14" x14ac:dyDescent="0.25">
      <c r="A5305">
        <v>7820614</v>
      </c>
      <c r="B5305" t="s">
        <v>33</v>
      </c>
      <c r="C5305" t="s">
        <v>4</v>
      </c>
      <c r="D5305" t="s">
        <v>193</v>
      </c>
      <c r="E5305" t="s">
        <v>1151</v>
      </c>
      <c r="F5305">
        <v>2.3255813953488372E-3</v>
      </c>
      <c r="G5305">
        <v>100</v>
      </c>
      <c r="H5305">
        <v>0.23255813953488372</v>
      </c>
      <c r="I5305">
        <v>100</v>
      </c>
      <c r="J5305">
        <v>0.23255813953488372</v>
      </c>
      <c r="K5305">
        <v>99.2</v>
      </c>
      <c r="L5305">
        <v>0.23069767441860464</v>
      </c>
      <c r="M5305" s="41">
        <v>6.3887879252433777E-2</v>
      </c>
      <c r="N5305" s="41">
        <v>1.4857646337775298E-4</v>
      </c>
    </row>
    <row r="5306" spans="1:14" x14ac:dyDescent="0.25">
      <c r="A5306">
        <v>7820614</v>
      </c>
      <c r="B5306" t="s">
        <v>33</v>
      </c>
      <c r="C5306" t="s">
        <v>4</v>
      </c>
      <c r="D5306" t="s">
        <v>193</v>
      </c>
      <c r="E5306" t="s">
        <v>994</v>
      </c>
      <c r="F5306">
        <v>1.0465116279069767E-2</v>
      </c>
      <c r="G5306">
        <v>76.900000000000006</v>
      </c>
      <c r="H5306">
        <v>0.80476744186046512</v>
      </c>
      <c r="I5306">
        <v>92.8</v>
      </c>
      <c r="J5306">
        <v>0.97116279069767442</v>
      </c>
      <c r="K5306">
        <v>87.59</v>
      </c>
      <c r="L5306">
        <v>0.91663953488372096</v>
      </c>
      <c r="M5306" s="41">
        <v>4.317159578204155E-2</v>
      </c>
      <c r="N5306" s="41">
        <v>4.5179576981206274E-4</v>
      </c>
    </row>
    <row r="5307" spans="1:14" x14ac:dyDescent="0.25">
      <c r="A5307">
        <v>7820614</v>
      </c>
      <c r="B5307" t="s">
        <v>33</v>
      </c>
      <c r="C5307" t="s">
        <v>4</v>
      </c>
      <c r="D5307" t="s">
        <v>306</v>
      </c>
      <c r="E5307" t="s">
        <v>448</v>
      </c>
      <c r="F5307">
        <v>3.4883720930232558E-3</v>
      </c>
      <c r="G5307">
        <v>76.3</v>
      </c>
      <c r="H5307">
        <v>0.2661627906976744</v>
      </c>
      <c r="I5307">
        <v>89.4</v>
      </c>
      <c r="J5307">
        <v>0.31186046511627907</v>
      </c>
      <c r="K5307">
        <v>82.86999999999999</v>
      </c>
      <c r="L5307">
        <v>0.28908139534883714</v>
      </c>
      <c r="M5307" s="41">
        <v>4.0663987398147583E-2</v>
      </c>
      <c r="N5307" s="41">
        <v>1.4185111883074737E-4</v>
      </c>
    </row>
    <row r="5308" spans="1:14" x14ac:dyDescent="0.25">
      <c r="A5308">
        <v>7820614</v>
      </c>
      <c r="B5308" t="s">
        <v>33</v>
      </c>
      <c r="C5308" t="s">
        <v>4</v>
      </c>
      <c r="D5308" t="s">
        <v>306</v>
      </c>
      <c r="E5308" t="s">
        <v>454</v>
      </c>
      <c r="F5308">
        <v>1.1627906976744186E-2</v>
      </c>
      <c r="G5308">
        <v>82.3</v>
      </c>
      <c r="H5308">
        <v>0.9569767441860465</v>
      </c>
      <c r="I5308">
        <v>90.2</v>
      </c>
      <c r="J5308">
        <v>1.0488372093023255</v>
      </c>
      <c r="K5308">
        <v>81.465000000000003</v>
      </c>
      <c r="L5308">
        <v>0.94726744186046519</v>
      </c>
      <c r="M5308" s="41">
        <v>6.7903297021985054E-3</v>
      </c>
      <c r="N5308" s="41">
        <v>7.8957322118587266E-5</v>
      </c>
    </row>
    <row r="5309" spans="1:14" x14ac:dyDescent="0.25">
      <c r="A5309">
        <v>7820614</v>
      </c>
      <c r="B5309" t="s">
        <v>33</v>
      </c>
      <c r="C5309" t="s">
        <v>4</v>
      </c>
      <c r="D5309" t="s">
        <v>306</v>
      </c>
      <c r="E5309" t="s">
        <v>462</v>
      </c>
      <c r="F5309">
        <v>6.9767441860465115E-3</v>
      </c>
      <c r="G5309">
        <v>79.400000000000006</v>
      </c>
      <c r="H5309">
        <v>0.55395348837209302</v>
      </c>
      <c r="I5309">
        <v>84.7</v>
      </c>
      <c r="J5309">
        <v>0.59093023255813959</v>
      </c>
      <c r="K5309">
        <v>75.445000000000007</v>
      </c>
      <c r="L5309">
        <v>0.5263604651162791</v>
      </c>
      <c r="M5309" s="41">
        <v>3.0094513669610023E-2</v>
      </c>
      <c r="N5309" s="41">
        <v>2.0996172327634899E-4</v>
      </c>
    </row>
    <row r="5310" spans="1:14" x14ac:dyDescent="0.25">
      <c r="A5310">
        <v>7820614</v>
      </c>
      <c r="B5310" t="s">
        <v>33</v>
      </c>
      <c r="C5310" t="s">
        <v>4</v>
      </c>
      <c r="D5310" t="s">
        <v>306</v>
      </c>
      <c r="E5310" t="s">
        <v>466</v>
      </c>
      <c r="F5310">
        <v>2.3255813953488372E-3</v>
      </c>
      <c r="G5310">
        <v>75.099999999999994</v>
      </c>
      <c r="H5310">
        <v>0.17465116279069764</v>
      </c>
      <c r="I5310">
        <v>84.7</v>
      </c>
      <c r="J5310">
        <v>0.19697674418604652</v>
      </c>
      <c r="K5310">
        <v>81.975000000000009</v>
      </c>
      <c r="L5310">
        <v>0.19063953488372096</v>
      </c>
      <c r="M5310" s="41">
        <v>-4.364791139960289E-2</v>
      </c>
      <c r="N5310" s="41">
        <v>-1.0150677069675091E-4</v>
      </c>
    </row>
    <row r="5311" spans="1:14" x14ac:dyDescent="0.25">
      <c r="A5311">
        <v>7820614</v>
      </c>
      <c r="B5311" t="s">
        <v>33</v>
      </c>
      <c r="C5311" t="s">
        <v>4</v>
      </c>
      <c r="D5311" t="s">
        <v>306</v>
      </c>
      <c r="E5311" t="s">
        <v>470</v>
      </c>
      <c r="F5311">
        <v>2.3255813953488372E-3</v>
      </c>
      <c r="G5311">
        <v>56.8</v>
      </c>
      <c r="H5311">
        <v>0.13209302325581396</v>
      </c>
      <c r="I5311">
        <v>81.900000000000006</v>
      </c>
      <c r="J5311">
        <v>0.19046511627906978</v>
      </c>
      <c r="K5311">
        <v>69.644999999999996</v>
      </c>
      <c r="L5311">
        <v>0.16196511627906976</v>
      </c>
      <c r="M5311" s="41">
        <v>5.9297974221408367E-3</v>
      </c>
      <c r="N5311" s="41">
        <v>1.3790226563118225E-5</v>
      </c>
    </row>
    <row r="5312" spans="1:14" x14ac:dyDescent="0.25">
      <c r="A5312">
        <v>7820614</v>
      </c>
      <c r="B5312" t="s">
        <v>33</v>
      </c>
      <c r="C5312" t="s">
        <v>4</v>
      </c>
      <c r="D5312" t="s">
        <v>306</v>
      </c>
      <c r="E5312" t="s">
        <v>473</v>
      </c>
      <c r="F5312">
        <v>2.3255813953488372E-3</v>
      </c>
      <c r="G5312">
        <v>55.1</v>
      </c>
      <c r="H5312">
        <v>0.12813953488372093</v>
      </c>
      <c r="I5312">
        <v>86.1</v>
      </c>
      <c r="J5312">
        <v>0.20023255813953486</v>
      </c>
      <c r="K5312">
        <v>63.97</v>
      </c>
      <c r="L5312">
        <v>0.14876744186046512</v>
      </c>
      <c r="M5312" s="41">
        <v>-2.7078483253717422E-2</v>
      </c>
      <c r="N5312" s="41">
        <v>-6.2973216869110284E-5</v>
      </c>
    </row>
    <row r="5313" spans="1:14" x14ac:dyDescent="0.25">
      <c r="A5313">
        <v>7820614</v>
      </c>
      <c r="B5313" t="s">
        <v>33</v>
      </c>
      <c r="C5313" t="s">
        <v>4</v>
      </c>
      <c r="D5313" t="s">
        <v>306</v>
      </c>
      <c r="E5313" t="s">
        <v>475</v>
      </c>
      <c r="F5313">
        <v>2.3255813953488372E-3</v>
      </c>
      <c r="G5313">
        <v>41.3</v>
      </c>
      <c r="H5313">
        <v>9.6046511627906964E-2</v>
      </c>
      <c r="I5313">
        <v>73.3</v>
      </c>
      <c r="J5313">
        <v>0.17046511627906977</v>
      </c>
      <c r="K5313">
        <v>61.309999999999988</v>
      </c>
      <c r="L5313">
        <v>0.14258139534883718</v>
      </c>
      <c r="M5313" s="41">
        <v>-0.12025489658117294</v>
      </c>
      <c r="N5313" s="41">
        <v>-2.7966255018877428E-4</v>
      </c>
    </row>
    <row r="5314" spans="1:14" x14ac:dyDescent="0.25">
      <c r="A5314">
        <v>7820614</v>
      </c>
      <c r="B5314" t="s">
        <v>33</v>
      </c>
      <c r="C5314" t="s">
        <v>4</v>
      </c>
      <c r="D5314" t="s">
        <v>306</v>
      </c>
      <c r="E5314" t="s">
        <v>476</v>
      </c>
      <c r="F5314">
        <v>1.1627906976744186E-3</v>
      </c>
      <c r="G5314">
        <v>52.9</v>
      </c>
      <c r="H5314">
        <v>6.1511627906976743E-2</v>
      </c>
      <c r="I5314">
        <v>85.5</v>
      </c>
      <c r="J5314">
        <v>9.9418604651162784E-2</v>
      </c>
      <c r="K5314">
        <v>67.139999999999986</v>
      </c>
      <c r="L5314">
        <v>7.8069767441860449E-2</v>
      </c>
      <c r="M5314" s="41">
        <v>1.9692342728376389E-2</v>
      </c>
      <c r="N5314" s="41">
        <v>2.2898072939972543E-5</v>
      </c>
    </row>
    <row r="5315" spans="1:14" x14ac:dyDescent="0.25">
      <c r="A5315">
        <v>7820614</v>
      </c>
      <c r="B5315" t="s">
        <v>33</v>
      </c>
      <c r="C5315" t="s">
        <v>4</v>
      </c>
      <c r="D5315" t="s">
        <v>306</v>
      </c>
      <c r="E5315" t="s">
        <v>480</v>
      </c>
      <c r="F5315">
        <v>9.3023255813953487E-3</v>
      </c>
      <c r="G5315">
        <v>57.4</v>
      </c>
      <c r="H5315">
        <v>0.533953488372093</v>
      </c>
      <c r="I5315">
        <v>88.2</v>
      </c>
      <c r="J5315">
        <v>0.82046511627906982</v>
      </c>
      <c r="K5315">
        <v>73.349999999999994</v>
      </c>
      <c r="L5315">
        <v>0.68232558139534882</v>
      </c>
      <c r="M5315" s="41">
        <v>3.9579235017299652E-3</v>
      </c>
      <c r="N5315" s="41">
        <v>3.6817893039348515E-5</v>
      </c>
    </row>
    <row r="5316" spans="1:14" x14ac:dyDescent="0.25">
      <c r="A5316">
        <v>7820614</v>
      </c>
      <c r="B5316" t="s">
        <v>33</v>
      </c>
      <c r="C5316" t="s">
        <v>4</v>
      </c>
      <c r="D5316" t="s">
        <v>306</v>
      </c>
      <c r="E5316" t="s">
        <v>484</v>
      </c>
      <c r="F5316">
        <v>4.6511627906976744E-3</v>
      </c>
      <c r="G5316">
        <v>100</v>
      </c>
      <c r="H5316">
        <v>0.46511627906976744</v>
      </c>
      <c r="I5316">
        <v>93.1</v>
      </c>
      <c r="J5316">
        <v>0.43302325581395346</v>
      </c>
      <c r="K5316">
        <v>90.829999999999984</v>
      </c>
      <c r="L5316">
        <v>0.42246511627906969</v>
      </c>
      <c r="M5316" s="41">
        <v>4.3919738382101059E-2</v>
      </c>
      <c r="N5316" s="41">
        <v>2.0427785294000492E-4</v>
      </c>
    </row>
    <row r="5317" spans="1:14" x14ac:dyDescent="0.25">
      <c r="A5317">
        <v>7820614</v>
      </c>
      <c r="B5317" t="s">
        <v>33</v>
      </c>
      <c r="C5317" t="s">
        <v>4</v>
      </c>
      <c r="D5317" t="s">
        <v>306</v>
      </c>
      <c r="E5317" t="s">
        <v>486</v>
      </c>
      <c r="F5317">
        <v>1.1627906976744186E-3</v>
      </c>
      <c r="G5317">
        <v>43.3</v>
      </c>
      <c r="H5317">
        <v>5.0348837209302319E-2</v>
      </c>
      <c r="I5317">
        <v>73.400000000000006</v>
      </c>
      <c r="J5317">
        <v>8.5348837209302336E-2</v>
      </c>
      <c r="K5317">
        <v>54.460000000000008</v>
      </c>
      <c r="L5317">
        <v>6.3325581395348843E-2</v>
      </c>
      <c r="M5317" s="41">
        <v>-7.7858045697212219E-2</v>
      </c>
      <c r="N5317" s="41">
        <v>-9.0532611275828166E-5</v>
      </c>
    </row>
    <row r="5318" spans="1:14" x14ac:dyDescent="0.25">
      <c r="A5318">
        <v>7820614</v>
      </c>
      <c r="B5318" t="s">
        <v>33</v>
      </c>
      <c r="C5318" t="s">
        <v>4</v>
      </c>
      <c r="D5318" t="s">
        <v>306</v>
      </c>
      <c r="E5318" t="s">
        <v>1177</v>
      </c>
      <c r="F5318">
        <v>1.1627906976744186E-3</v>
      </c>
      <c r="G5318">
        <v>67.8</v>
      </c>
      <c r="H5318">
        <v>7.8837209302325573E-2</v>
      </c>
      <c r="I5318">
        <v>87.7</v>
      </c>
      <c r="J5318">
        <v>0.10197674418604652</v>
      </c>
      <c r="K5318">
        <v>72.894999999999996</v>
      </c>
      <c r="L5318">
        <v>8.4761627906976736E-2</v>
      </c>
      <c r="M5318" s="41">
        <v>1.3040061108767986E-2</v>
      </c>
      <c r="N5318" s="41">
        <v>1.5162861754381378E-5</v>
      </c>
    </row>
    <row r="5319" spans="1:14" x14ac:dyDescent="0.25">
      <c r="A5319">
        <v>7820614</v>
      </c>
      <c r="B5319" t="s">
        <v>33</v>
      </c>
      <c r="C5319" t="s">
        <v>4</v>
      </c>
      <c r="D5319" t="s">
        <v>306</v>
      </c>
      <c r="E5319" t="s">
        <v>72</v>
      </c>
      <c r="F5319">
        <v>1.1627906976744186E-3</v>
      </c>
      <c r="G5319">
        <v>80</v>
      </c>
      <c r="H5319">
        <v>9.3023255813953487E-2</v>
      </c>
      <c r="I5319">
        <v>85.7</v>
      </c>
      <c r="J5319">
        <v>9.9651162790697675E-2</v>
      </c>
      <c r="K5319">
        <v>77.55</v>
      </c>
      <c r="L5319">
        <v>9.0174418604651155E-2</v>
      </c>
      <c r="M5319" s="41">
        <v>-0.15161921083927155</v>
      </c>
      <c r="N5319" s="41">
        <v>-1.7630140795264133E-4</v>
      </c>
    </row>
    <row r="5320" spans="1:14" x14ac:dyDescent="0.25">
      <c r="A5320">
        <v>7820614</v>
      </c>
      <c r="B5320" t="s">
        <v>33</v>
      </c>
      <c r="C5320" t="s">
        <v>4</v>
      </c>
      <c r="D5320" t="s">
        <v>306</v>
      </c>
      <c r="E5320" t="s">
        <v>487</v>
      </c>
      <c r="F5320">
        <v>3.4883720930232558E-3</v>
      </c>
      <c r="G5320">
        <v>86</v>
      </c>
      <c r="H5320">
        <v>0.3</v>
      </c>
      <c r="I5320">
        <v>89</v>
      </c>
      <c r="J5320">
        <v>0.31046511627906975</v>
      </c>
      <c r="K5320">
        <v>86.57</v>
      </c>
      <c r="L5320">
        <v>0.30198837209302321</v>
      </c>
      <c r="M5320" s="41">
        <v>2.9123786836862564E-2</v>
      </c>
      <c r="N5320" s="41">
        <v>1.015946052448694E-4</v>
      </c>
    </row>
    <row r="5321" spans="1:14" x14ac:dyDescent="0.25">
      <c r="A5321">
        <v>7820614</v>
      </c>
      <c r="B5321" t="s">
        <v>33</v>
      </c>
      <c r="C5321" t="s">
        <v>4</v>
      </c>
      <c r="D5321" t="s">
        <v>306</v>
      </c>
      <c r="E5321" t="s">
        <v>610</v>
      </c>
      <c r="F5321">
        <v>1.1627906976744186E-3</v>
      </c>
      <c r="G5321">
        <v>92.4</v>
      </c>
      <c r="H5321">
        <v>0.10744186046511628</v>
      </c>
      <c r="I5321">
        <v>91.5</v>
      </c>
      <c r="J5321">
        <v>0.1063953488372093</v>
      </c>
      <c r="K5321">
        <v>85.545000000000002</v>
      </c>
      <c r="L5321">
        <v>9.9470930232558138E-2</v>
      </c>
      <c r="M5321" s="41">
        <v>-0.14414292573928833</v>
      </c>
      <c r="N5321" s="41">
        <v>-1.6760805318521898E-4</v>
      </c>
    </row>
    <row r="5322" spans="1:14" x14ac:dyDescent="0.25">
      <c r="A5322">
        <v>7820614</v>
      </c>
      <c r="B5322" t="s">
        <v>33</v>
      </c>
      <c r="C5322" t="s">
        <v>4</v>
      </c>
      <c r="D5322" t="s">
        <v>309</v>
      </c>
      <c r="E5322" t="s">
        <v>1183</v>
      </c>
      <c r="F5322">
        <v>1.1627906976744186E-3</v>
      </c>
      <c r="G5322">
        <v>50.4</v>
      </c>
      <c r="H5322">
        <v>5.8604651162790698E-2</v>
      </c>
      <c r="I5322">
        <v>75.3</v>
      </c>
      <c r="J5322">
        <v>8.7558139534883714E-2</v>
      </c>
      <c r="K5322">
        <v>62.764999999999993</v>
      </c>
      <c r="L5322">
        <v>7.2982558139534873E-2</v>
      </c>
      <c r="M5322" s="41">
        <v>-0.11016522347927094</v>
      </c>
      <c r="N5322" s="41">
        <v>-1.280990970689197E-4</v>
      </c>
    </row>
    <row r="5323" spans="1:14" x14ac:dyDescent="0.25">
      <c r="A5323">
        <v>7820614</v>
      </c>
      <c r="B5323" t="s">
        <v>33</v>
      </c>
      <c r="C5323" t="s">
        <v>4</v>
      </c>
      <c r="D5323" t="s">
        <v>309</v>
      </c>
      <c r="E5323" t="s">
        <v>2100</v>
      </c>
      <c r="F5323">
        <v>1.1627906976744186E-3</v>
      </c>
      <c r="G5323">
        <v>49.9</v>
      </c>
      <c r="H5323">
        <v>5.8023255813953484E-2</v>
      </c>
      <c r="I5323">
        <v>68.400000000000006</v>
      </c>
      <c r="J5323">
        <v>7.9534883720930233E-2</v>
      </c>
      <c r="K5323">
        <v>59.994999999999997</v>
      </c>
      <c r="L5323">
        <v>6.9761627906976736E-2</v>
      </c>
      <c r="M5323" s="41">
        <v>-0.18716473877429962</v>
      </c>
      <c r="N5323" s="41">
        <v>-2.1763341717941816E-4</v>
      </c>
    </row>
    <row r="5324" spans="1:14" x14ac:dyDescent="0.25">
      <c r="A5324">
        <v>7820614</v>
      </c>
      <c r="B5324" t="s">
        <v>33</v>
      </c>
      <c r="C5324" t="s">
        <v>4</v>
      </c>
      <c r="D5324" t="s">
        <v>512</v>
      </c>
      <c r="E5324" t="s">
        <v>1208</v>
      </c>
      <c r="F5324">
        <v>1.1627906976744186E-3</v>
      </c>
      <c r="G5324">
        <v>72.8</v>
      </c>
      <c r="H5324">
        <v>8.4651162790697676E-2</v>
      </c>
      <c r="I5324">
        <v>95.1</v>
      </c>
      <c r="J5324">
        <v>0.11058139534883719</v>
      </c>
      <c r="K5324">
        <v>87.144999999999996</v>
      </c>
      <c r="L5324">
        <v>0.1013313953488372</v>
      </c>
      <c r="M5324" s="41">
        <v>3.6930806934833527E-2</v>
      </c>
      <c r="N5324" s="41">
        <v>4.2942798761434331E-5</v>
      </c>
    </row>
    <row r="5325" spans="1:14" x14ac:dyDescent="0.25">
      <c r="A5325">
        <v>7820614</v>
      </c>
      <c r="B5325" t="s">
        <v>33</v>
      </c>
      <c r="C5325" t="s">
        <v>4</v>
      </c>
      <c r="D5325" t="s">
        <v>207</v>
      </c>
      <c r="E5325" t="s">
        <v>566</v>
      </c>
      <c r="F5325">
        <v>1.1627906976744186E-3</v>
      </c>
      <c r="G5325">
        <v>61.4</v>
      </c>
      <c r="H5325">
        <v>7.1395348837209299E-2</v>
      </c>
      <c r="I5325">
        <v>94.3</v>
      </c>
      <c r="J5325">
        <v>0.10965116279069767</v>
      </c>
      <c r="K5325">
        <v>79.974999999999994</v>
      </c>
      <c r="L5325">
        <v>9.299418604651162E-2</v>
      </c>
      <c r="M5325" s="41">
        <v>0.17636530101299286</v>
      </c>
      <c r="N5325" s="41">
        <v>2.050759314104568E-4</v>
      </c>
    </row>
    <row r="5326" spans="1:14" x14ac:dyDescent="0.25">
      <c r="A5326">
        <v>7820614</v>
      </c>
      <c r="B5326" t="s">
        <v>33</v>
      </c>
      <c r="C5326" t="s">
        <v>4</v>
      </c>
      <c r="D5326" t="s">
        <v>673</v>
      </c>
      <c r="E5326" t="s">
        <v>1313</v>
      </c>
      <c r="F5326">
        <v>1.1627906976744186E-3</v>
      </c>
      <c r="G5326">
        <v>61.8</v>
      </c>
      <c r="H5326">
        <v>7.1860465116279068E-2</v>
      </c>
      <c r="I5326">
        <v>82.4</v>
      </c>
      <c r="J5326">
        <v>9.58139534883721E-2</v>
      </c>
      <c r="K5326">
        <v>77.44</v>
      </c>
      <c r="L5326">
        <v>9.0046511627906972E-2</v>
      </c>
      <c r="M5326" s="41">
        <v>-3.0290444847196341E-3</v>
      </c>
      <c r="N5326" s="41">
        <v>-3.5221447496739931E-6</v>
      </c>
    </row>
    <row r="5327" spans="1:14" s="8" customFormat="1" x14ac:dyDescent="0.25">
      <c r="A5327" s="8">
        <v>7820614</v>
      </c>
      <c r="B5327" s="8" t="s">
        <v>33</v>
      </c>
      <c r="C5327" s="8" t="s">
        <v>4</v>
      </c>
      <c r="D5327" s="8" t="s">
        <v>2324</v>
      </c>
      <c r="F5327" s="8">
        <v>0.78953488372093039</v>
      </c>
      <c r="H5327" s="8">
        <v>66.029186046511583</v>
      </c>
      <c r="J5327" s="8">
        <v>70.540581395348809</v>
      </c>
      <c r="L5327" s="8">
        <v>66.640616279069732</v>
      </c>
      <c r="M5327" s="41"/>
      <c r="N5327" s="43">
        <v>4.6736799095142096E-3</v>
      </c>
    </row>
    <row r="5328" spans="1:14" x14ac:dyDescent="0.25">
      <c r="A5328">
        <v>7820614</v>
      </c>
      <c r="B5328" t="s">
        <v>33</v>
      </c>
      <c r="C5328" t="s">
        <v>6</v>
      </c>
      <c r="D5328" t="s">
        <v>151</v>
      </c>
      <c r="E5328" t="s">
        <v>247</v>
      </c>
      <c r="F5328">
        <v>1.1627906976744186E-3</v>
      </c>
      <c r="G5328">
        <v>32.5</v>
      </c>
      <c r="H5328">
        <v>3.7790697674418602E-2</v>
      </c>
      <c r="I5328">
        <v>78.599999999999994</v>
      </c>
      <c r="J5328">
        <v>9.1395348837209289E-2</v>
      </c>
      <c r="K5328">
        <v>58.9</v>
      </c>
      <c r="L5328">
        <v>6.8488372093023248E-2</v>
      </c>
      <c r="M5328" s="41">
        <v>4.3711982667446136E-2</v>
      </c>
      <c r="N5328" s="41">
        <v>5.0827886822611785E-5</v>
      </c>
    </row>
    <row r="5329" spans="1:14" x14ac:dyDescent="0.25">
      <c r="A5329">
        <v>7820614</v>
      </c>
      <c r="B5329" t="s">
        <v>33</v>
      </c>
      <c r="C5329" t="s">
        <v>6</v>
      </c>
      <c r="D5329" t="s">
        <v>523</v>
      </c>
      <c r="E5329" t="s">
        <v>497</v>
      </c>
      <c r="F5329">
        <v>1.1627906976744186E-3</v>
      </c>
      <c r="G5329">
        <v>77.5</v>
      </c>
      <c r="H5329">
        <v>9.0116279069767435E-2</v>
      </c>
      <c r="I5329">
        <v>78.900000000000006</v>
      </c>
      <c r="J5329">
        <v>9.1744186046511633E-2</v>
      </c>
      <c r="K5329">
        <v>76.45</v>
      </c>
      <c r="L5329">
        <v>8.8895348837209301E-2</v>
      </c>
      <c r="M5329" s="41">
        <v>-1.0785549879074097E-2</v>
      </c>
      <c r="N5329" s="41">
        <v>-1.254133706869081E-5</v>
      </c>
    </row>
    <row r="5330" spans="1:14" x14ac:dyDescent="0.25">
      <c r="A5330">
        <v>7820614</v>
      </c>
      <c r="B5330" t="s">
        <v>33</v>
      </c>
      <c r="C5330" t="s">
        <v>6</v>
      </c>
      <c r="D5330" t="s">
        <v>523</v>
      </c>
      <c r="E5330" t="s">
        <v>574</v>
      </c>
      <c r="F5330">
        <v>3.4883720930232558E-3</v>
      </c>
      <c r="G5330">
        <v>77.599999999999994</v>
      </c>
      <c r="H5330">
        <v>0.27069767441860465</v>
      </c>
      <c r="I5330">
        <v>82.1</v>
      </c>
      <c r="J5330">
        <v>0.2863953488372093</v>
      </c>
      <c r="K5330">
        <v>78.644999999999996</v>
      </c>
      <c r="L5330">
        <v>0.27434302325581394</v>
      </c>
      <c r="M5330" s="41">
        <v>-3.6632940173149109E-2</v>
      </c>
      <c r="N5330" s="41">
        <v>-1.2778932618540386E-4</v>
      </c>
    </row>
    <row r="5331" spans="1:14" x14ac:dyDescent="0.25">
      <c r="A5331">
        <v>7820614</v>
      </c>
      <c r="B5331" t="s">
        <v>33</v>
      </c>
      <c r="C5331" t="s">
        <v>6</v>
      </c>
      <c r="D5331" t="s">
        <v>523</v>
      </c>
      <c r="E5331" t="s">
        <v>576</v>
      </c>
      <c r="F5331">
        <v>5.8139534883720929E-3</v>
      </c>
      <c r="G5331">
        <v>73.900000000000006</v>
      </c>
      <c r="H5331">
        <v>0.4296511627906977</v>
      </c>
      <c r="I5331">
        <v>77.8</v>
      </c>
      <c r="J5331">
        <v>0.45232558139534884</v>
      </c>
      <c r="K5331">
        <v>72.16</v>
      </c>
      <c r="L5331">
        <v>0.41953488372093023</v>
      </c>
      <c r="M5331" s="41">
        <v>-7.4674896895885468E-2</v>
      </c>
      <c r="N5331" s="41">
        <v>-4.3415637730165969E-4</v>
      </c>
    </row>
    <row r="5332" spans="1:14" x14ac:dyDescent="0.25">
      <c r="A5332">
        <v>7820614</v>
      </c>
      <c r="B5332" t="s">
        <v>33</v>
      </c>
      <c r="C5332" t="s">
        <v>6</v>
      </c>
      <c r="D5332" t="s">
        <v>523</v>
      </c>
      <c r="E5332" t="s">
        <v>577</v>
      </c>
      <c r="F5332">
        <v>2.3255813953488372E-3</v>
      </c>
      <c r="G5332">
        <v>54.8</v>
      </c>
      <c r="H5332">
        <v>0.12744186046511627</v>
      </c>
      <c r="I5332">
        <v>72.8</v>
      </c>
      <c r="J5332">
        <v>0.16930232558139535</v>
      </c>
      <c r="K5332">
        <v>67.275000000000006</v>
      </c>
      <c r="L5332">
        <v>0.15645348837209302</v>
      </c>
      <c r="M5332" s="41">
        <v>-9.3160517513751984E-2</v>
      </c>
      <c r="N5332" s="41">
        <v>-2.1665236631105111E-4</v>
      </c>
    </row>
    <row r="5333" spans="1:14" x14ac:dyDescent="0.25">
      <c r="A5333">
        <v>7820614</v>
      </c>
      <c r="B5333" t="s">
        <v>33</v>
      </c>
      <c r="C5333" t="s">
        <v>6</v>
      </c>
      <c r="D5333" t="s">
        <v>163</v>
      </c>
      <c r="E5333" t="s">
        <v>273</v>
      </c>
      <c r="F5333">
        <v>1.1627906976744186E-3</v>
      </c>
      <c r="G5333">
        <v>58.4</v>
      </c>
      <c r="H5333">
        <v>6.790697674418604E-2</v>
      </c>
      <c r="I5333">
        <v>81.900000000000006</v>
      </c>
      <c r="J5333">
        <v>9.5232558139534892E-2</v>
      </c>
      <c r="K5333">
        <v>72.055000000000007</v>
      </c>
      <c r="L5333">
        <v>8.3784883720930237E-2</v>
      </c>
      <c r="M5333" s="41">
        <v>8.3888368681073189E-3</v>
      </c>
      <c r="N5333" s="41">
        <v>9.7544614745433947E-6</v>
      </c>
    </row>
    <row r="5334" spans="1:14" x14ac:dyDescent="0.25">
      <c r="A5334">
        <v>7820614</v>
      </c>
      <c r="B5334" t="s">
        <v>33</v>
      </c>
      <c r="C5334" t="s">
        <v>6</v>
      </c>
      <c r="D5334" t="s">
        <v>163</v>
      </c>
      <c r="E5334" t="s">
        <v>1722</v>
      </c>
      <c r="F5334">
        <v>1.1627906976744186E-3</v>
      </c>
      <c r="G5334">
        <v>99.6</v>
      </c>
      <c r="H5334">
        <v>0.11581395348837209</v>
      </c>
      <c r="I5334">
        <v>100</v>
      </c>
      <c r="J5334">
        <v>0.11627906976744186</v>
      </c>
      <c r="K5334">
        <v>98.344999999999999</v>
      </c>
      <c r="L5334">
        <v>0.1143546511627907</v>
      </c>
      <c r="M5334" s="41">
        <v>0.20583322644233704</v>
      </c>
      <c r="N5334" s="41">
        <v>2.3934096097946166E-4</v>
      </c>
    </row>
    <row r="5335" spans="1:14" x14ac:dyDescent="0.25">
      <c r="A5335">
        <v>7820614</v>
      </c>
      <c r="B5335" t="s">
        <v>33</v>
      </c>
      <c r="C5335" t="s">
        <v>6</v>
      </c>
      <c r="D5335" t="s">
        <v>163</v>
      </c>
      <c r="E5335" t="s">
        <v>1723</v>
      </c>
      <c r="F5335">
        <v>1.1627906976744186E-3</v>
      </c>
      <c r="G5335">
        <v>98.5</v>
      </c>
      <c r="H5335">
        <v>0.11453488372093024</v>
      </c>
      <c r="I5335">
        <v>94.8</v>
      </c>
      <c r="J5335">
        <v>0.11023255813953488</v>
      </c>
      <c r="K5335">
        <v>91.55</v>
      </c>
      <c r="L5335">
        <v>0.10645348837209302</v>
      </c>
      <c r="M5335" s="41">
        <v>3.4549195319414139E-2</v>
      </c>
      <c r="N5335" s="41">
        <v>4.0173482929551326E-5</v>
      </c>
    </row>
    <row r="5336" spans="1:14" x14ac:dyDescent="0.25">
      <c r="A5336">
        <v>7820614</v>
      </c>
      <c r="B5336" t="s">
        <v>33</v>
      </c>
      <c r="C5336" t="s">
        <v>6</v>
      </c>
      <c r="D5336" t="s">
        <v>163</v>
      </c>
      <c r="E5336" t="s">
        <v>1724</v>
      </c>
      <c r="F5336">
        <v>1.1627906976744186E-3</v>
      </c>
      <c r="G5336">
        <v>84.2</v>
      </c>
      <c r="H5336">
        <v>9.7906976744186053E-2</v>
      </c>
      <c r="I5336">
        <v>83.9</v>
      </c>
      <c r="J5336">
        <v>9.7558139534883723E-2</v>
      </c>
      <c r="K5336">
        <v>85.99</v>
      </c>
      <c r="L5336">
        <v>9.9988372093023248E-2</v>
      </c>
      <c r="M5336" s="41">
        <v>-4.1068915277719498E-2</v>
      </c>
      <c r="N5336" s="41">
        <v>-4.7754552648511044E-5</v>
      </c>
    </row>
    <row r="5337" spans="1:14" x14ac:dyDescent="0.25">
      <c r="A5337">
        <v>7820614</v>
      </c>
      <c r="B5337" t="s">
        <v>33</v>
      </c>
      <c r="C5337" t="s">
        <v>6</v>
      </c>
      <c r="D5337" t="s">
        <v>163</v>
      </c>
      <c r="E5337" t="s">
        <v>277</v>
      </c>
      <c r="F5337">
        <v>2.3255813953488372E-3</v>
      </c>
      <c r="G5337">
        <v>49.6</v>
      </c>
      <c r="H5337">
        <v>0.11534883720930232</v>
      </c>
      <c r="I5337">
        <v>83.2</v>
      </c>
      <c r="J5337">
        <v>0.19348837209302325</v>
      </c>
      <c r="K5337">
        <v>73.754999999999995</v>
      </c>
      <c r="L5337">
        <v>0.17152325581395347</v>
      </c>
      <c r="M5337" s="41">
        <v>1.461449172347784E-2</v>
      </c>
      <c r="N5337" s="41">
        <v>3.3987190054599627E-5</v>
      </c>
    </row>
    <row r="5338" spans="1:14" x14ac:dyDescent="0.25">
      <c r="A5338">
        <v>7820614</v>
      </c>
      <c r="B5338" t="s">
        <v>33</v>
      </c>
      <c r="C5338" t="s">
        <v>6</v>
      </c>
      <c r="D5338" t="s">
        <v>163</v>
      </c>
      <c r="E5338" t="s">
        <v>1725</v>
      </c>
      <c r="F5338">
        <v>1.1627906976744186E-3</v>
      </c>
      <c r="G5338">
        <v>97.8</v>
      </c>
      <c r="H5338">
        <v>0.11372093023255814</v>
      </c>
      <c r="I5338">
        <v>92.5</v>
      </c>
      <c r="J5338">
        <v>0.10755813953488372</v>
      </c>
      <c r="K5338">
        <v>92.39500000000001</v>
      </c>
      <c r="L5338">
        <v>0.10743604651162791</v>
      </c>
      <c r="M5338" s="41">
        <v>3.901507705450058E-2</v>
      </c>
      <c r="N5338" s="41">
        <v>4.5366368668023931E-5</v>
      </c>
    </row>
    <row r="5339" spans="1:14" x14ac:dyDescent="0.25">
      <c r="A5339">
        <v>7820614</v>
      </c>
      <c r="B5339" t="s">
        <v>33</v>
      </c>
      <c r="C5339" t="s">
        <v>6</v>
      </c>
      <c r="D5339" t="s">
        <v>163</v>
      </c>
      <c r="E5339" t="s">
        <v>727</v>
      </c>
      <c r="F5339">
        <v>1.1627906976744186E-3</v>
      </c>
      <c r="G5339">
        <v>80</v>
      </c>
      <c r="H5339">
        <v>9.3023255813953487E-2</v>
      </c>
      <c r="I5339">
        <v>79.599999999999994</v>
      </c>
      <c r="J5339">
        <v>9.2558139534883718E-2</v>
      </c>
      <c r="K5339">
        <v>82.704999999999998</v>
      </c>
      <c r="L5339">
        <v>9.6168604651162781E-2</v>
      </c>
      <c r="M5339" s="41">
        <v>-6.0513399541378021E-2</v>
      </c>
      <c r="N5339" s="41">
        <v>-7.0364418071369793E-5</v>
      </c>
    </row>
    <row r="5340" spans="1:14" x14ac:dyDescent="0.25">
      <c r="A5340">
        <v>7820614</v>
      </c>
      <c r="B5340" t="s">
        <v>33</v>
      </c>
      <c r="C5340" t="s">
        <v>6</v>
      </c>
      <c r="D5340" t="s">
        <v>163</v>
      </c>
      <c r="E5340" t="s">
        <v>728</v>
      </c>
      <c r="F5340">
        <v>3.4883720930232558E-3</v>
      </c>
      <c r="G5340">
        <v>96.1</v>
      </c>
      <c r="H5340">
        <v>0.33523255813953484</v>
      </c>
      <c r="I5340">
        <v>79.2</v>
      </c>
      <c r="J5340">
        <v>0.27627906976744188</v>
      </c>
      <c r="K5340">
        <v>85.495000000000005</v>
      </c>
      <c r="L5340">
        <v>0.29823837209302329</v>
      </c>
      <c r="M5340" s="41">
        <v>-4.0056109428405762E-2</v>
      </c>
      <c r="N5340" s="41">
        <v>-1.3973061428513637E-4</v>
      </c>
    </row>
    <row r="5341" spans="1:14" x14ac:dyDescent="0.25">
      <c r="A5341">
        <v>7820614</v>
      </c>
      <c r="B5341" t="s">
        <v>33</v>
      </c>
      <c r="C5341" t="s">
        <v>6</v>
      </c>
      <c r="D5341" t="s">
        <v>163</v>
      </c>
      <c r="E5341" t="s">
        <v>1729</v>
      </c>
      <c r="F5341">
        <v>3.4883720930232558E-3</v>
      </c>
      <c r="G5341">
        <v>90.3</v>
      </c>
      <c r="H5341">
        <v>0.315</v>
      </c>
      <c r="I5341">
        <v>78.2</v>
      </c>
      <c r="J5341">
        <v>0.2727906976744186</v>
      </c>
      <c r="K5341">
        <v>79.525000000000006</v>
      </c>
      <c r="L5341">
        <v>0.27741279069767444</v>
      </c>
      <c r="M5341" s="41">
        <v>-5.484447255730629E-2</v>
      </c>
      <c r="N5341" s="41">
        <v>-1.9131792752548706E-4</v>
      </c>
    </row>
    <row r="5342" spans="1:14" x14ac:dyDescent="0.25">
      <c r="A5342">
        <v>7820614</v>
      </c>
      <c r="B5342" t="s">
        <v>33</v>
      </c>
      <c r="C5342" t="s">
        <v>6</v>
      </c>
      <c r="D5342" t="s">
        <v>183</v>
      </c>
      <c r="E5342" t="s">
        <v>282</v>
      </c>
      <c r="F5342">
        <v>1.1627906976744186E-3</v>
      </c>
      <c r="G5342">
        <v>34.700000000000003</v>
      </c>
      <c r="H5342">
        <v>4.0348837209302331E-2</v>
      </c>
      <c r="I5342">
        <v>84.4</v>
      </c>
      <c r="J5342">
        <v>9.813953488372093E-2</v>
      </c>
      <c r="K5342">
        <v>67.594999999999999</v>
      </c>
      <c r="L5342">
        <v>7.8598837209302316E-2</v>
      </c>
      <c r="M5342" s="41">
        <v>7.3806673288345337E-2</v>
      </c>
      <c r="N5342" s="41">
        <v>8.5821713125982952E-5</v>
      </c>
    </row>
    <row r="5343" spans="1:14" x14ac:dyDescent="0.25">
      <c r="A5343">
        <v>7820614</v>
      </c>
      <c r="B5343" t="s">
        <v>33</v>
      </c>
      <c r="C5343" t="s">
        <v>6</v>
      </c>
      <c r="D5343" t="s">
        <v>183</v>
      </c>
      <c r="E5343" t="s">
        <v>293</v>
      </c>
      <c r="F5343">
        <v>1.1627906976744186E-3</v>
      </c>
      <c r="G5343">
        <v>46.2</v>
      </c>
      <c r="H5343">
        <v>5.3720930232558139E-2</v>
      </c>
      <c r="I5343">
        <v>87.9</v>
      </c>
      <c r="J5343">
        <v>0.1022093023255814</v>
      </c>
      <c r="K5343">
        <v>72.734999999999999</v>
      </c>
      <c r="L5343">
        <v>8.4575581395348834E-2</v>
      </c>
      <c r="M5343" s="41">
        <v>-1.6129227355122566E-2</v>
      </c>
      <c r="N5343" s="41">
        <v>-1.8754915529212287E-5</v>
      </c>
    </row>
    <row r="5344" spans="1:14" x14ac:dyDescent="0.25">
      <c r="A5344">
        <v>7820614</v>
      </c>
      <c r="B5344" t="s">
        <v>33</v>
      </c>
      <c r="C5344" t="s">
        <v>6</v>
      </c>
      <c r="D5344" t="s">
        <v>183</v>
      </c>
      <c r="E5344" t="s">
        <v>285</v>
      </c>
      <c r="F5344">
        <v>1.1627906976744186E-3</v>
      </c>
      <c r="G5344">
        <v>40.799999999999997</v>
      </c>
      <c r="H5344">
        <v>4.7441860465116274E-2</v>
      </c>
      <c r="I5344">
        <v>82.2</v>
      </c>
      <c r="J5344">
        <v>9.5581395348837209E-2</v>
      </c>
      <c r="K5344">
        <v>65.03</v>
      </c>
      <c r="L5344">
        <v>7.5616279069767436E-2</v>
      </c>
      <c r="M5344" s="41">
        <v>3.0312032904475927E-3</v>
      </c>
      <c r="N5344" s="41">
        <v>3.5246549888925496E-6</v>
      </c>
    </row>
    <row r="5345" spans="1:14" x14ac:dyDescent="0.25">
      <c r="A5345">
        <v>7820614</v>
      </c>
      <c r="B5345" t="s">
        <v>33</v>
      </c>
      <c r="C5345" t="s">
        <v>6</v>
      </c>
      <c r="D5345" t="s">
        <v>183</v>
      </c>
      <c r="E5345" t="s">
        <v>139</v>
      </c>
      <c r="F5345">
        <v>2.3255813953488372E-3</v>
      </c>
      <c r="G5345">
        <v>52.5</v>
      </c>
      <c r="H5345">
        <v>0.12209302325581395</v>
      </c>
      <c r="I5345">
        <v>73.599999999999994</v>
      </c>
      <c r="J5345">
        <v>0.1711627906976744</v>
      </c>
      <c r="K5345">
        <v>61.234999999999999</v>
      </c>
      <c r="L5345">
        <v>0.14240697674418604</v>
      </c>
      <c r="M5345" s="41">
        <v>-2.9108002781867981E-2</v>
      </c>
      <c r="N5345" s="41">
        <v>-6.769302972527437E-5</v>
      </c>
    </row>
    <row r="5346" spans="1:14" x14ac:dyDescent="0.25">
      <c r="A5346">
        <v>7820614</v>
      </c>
      <c r="B5346" t="s">
        <v>33</v>
      </c>
      <c r="C5346" t="s">
        <v>6</v>
      </c>
      <c r="D5346" t="s">
        <v>183</v>
      </c>
      <c r="E5346" t="s">
        <v>490</v>
      </c>
      <c r="F5346">
        <v>4.6511627906976744E-3</v>
      </c>
      <c r="G5346">
        <v>63.4</v>
      </c>
      <c r="H5346">
        <v>0.29488372093023257</v>
      </c>
      <c r="I5346">
        <v>74.7</v>
      </c>
      <c r="J5346">
        <v>0.34744186046511627</v>
      </c>
      <c r="K5346">
        <v>69.58</v>
      </c>
      <c r="L5346">
        <v>0.32362790697674415</v>
      </c>
      <c r="M5346" s="41">
        <v>-3.0828582122921944E-2</v>
      </c>
      <c r="N5346" s="41">
        <v>-1.4338875406010206E-4</v>
      </c>
    </row>
    <row r="5347" spans="1:14" x14ac:dyDescent="0.25">
      <c r="A5347">
        <v>7820614</v>
      </c>
      <c r="B5347" t="s">
        <v>33</v>
      </c>
      <c r="C5347" t="s">
        <v>6</v>
      </c>
      <c r="D5347" t="s">
        <v>185</v>
      </c>
      <c r="E5347" t="s">
        <v>296</v>
      </c>
      <c r="F5347">
        <v>1.1627906976744186E-3</v>
      </c>
      <c r="G5347">
        <v>41.4</v>
      </c>
      <c r="H5347">
        <v>4.8139534883720927E-2</v>
      </c>
      <c r="I5347">
        <v>72.599999999999994</v>
      </c>
      <c r="J5347">
        <v>8.4418604651162785E-2</v>
      </c>
      <c r="K5347">
        <v>55.204999999999998</v>
      </c>
      <c r="L5347">
        <v>6.4191860465116282E-2</v>
      </c>
      <c r="M5347" s="41">
        <v>-6.0622401535511017E-2</v>
      </c>
      <c r="N5347" s="41">
        <v>-7.0491164576175604E-5</v>
      </c>
    </row>
    <row r="5348" spans="1:14" x14ac:dyDescent="0.25">
      <c r="A5348">
        <v>7820614</v>
      </c>
      <c r="B5348" t="s">
        <v>33</v>
      </c>
      <c r="C5348" t="s">
        <v>6</v>
      </c>
      <c r="D5348" t="s">
        <v>563</v>
      </c>
      <c r="E5348" t="s">
        <v>757</v>
      </c>
      <c r="F5348">
        <v>1.0465116279069767E-2</v>
      </c>
      <c r="G5348">
        <v>88.8</v>
      </c>
      <c r="H5348">
        <v>0.92930232558139536</v>
      </c>
      <c r="I5348">
        <v>83.5</v>
      </c>
      <c r="J5348">
        <v>0.87383720930232556</v>
      </c>
      <c r="K5348">
        <v>88.844999999999999</v>
      </c>
      <c r="L5348">
        <v>0.92977325581395343</v>
      </c>
      <c r="M5348" s="41">
        <v>-6.8174250423908234E-2</v>
      </c>
      <c r="N5348" s="41">
        <v>-7.13451457924621E-4</v>
      </c>
    </row>
    <row r="5349" spans="1:14" x14ac:dyDescent="0.25">
      <c r="A5349">
        <v>7820614</v>
      </c>
      <c r="B5349" t="s">
        <v>33</v>
      </c>
      <c r="C5349" t="s">
        <v>6</v>
      </c>
      <c r="D5349" t="s">
        <v>563</v>
      </c>
      <c r="E5349" t="s">
        <v>1752</v>
      </c>
      <c r="F5349">
        <v>9.3023255813953487E-3</v>
      </c>
      <c r="G5349">
        <v>83.2</v>
      </c>
      <c r="H5349">
        <v>0.77395348837209299</v>
      </c>
      <c r="I5349">
        <v>83.5</v>
      </c>
      <c r="J5349">
        <v>0.77674418604651163</v>
      </c>
      <c r="K5349">
        <v>84.78</v>
      </c>
      <c r="L5349">
        <v>0.78865116279069769</v>
      </c>
      <c r="M5349" s="41">
        <v>-4.1059281677007675E-2</v>
      </c>
      <c r="N5349" s="41">
        <v>-3.8194680629774583E-4</v>
      </c>
    </row>
    <row r="5350" spans="1:14" x14ac:dyDescent="0.25">
      <c r="A5350">
        <v>7820614</v>
      </c>
      <c r="B5350" t="s">
        <v>33</v>
      </c>
      <c r="C5350" t="s">
        <v>6</v>
      </c>
      <c r="D5350" t="s">
        <v>563</v>
      </c>
      <c r="E5350" t="s">
        <v>1732</v>
      </c>
      <c r="F5350">
        <v>2.3255813953488372E-3</v>
      </c>
      <c r="G5350">
        <v>92.3</v>
      </c>
      <c r="H5350">
        <v>0.21465116279069765</v>
      </c>
      <c r="I5350">
        <v>82.9</v>
      </c>
      <c r="J5350">
        <v>0.19279069767441862</v>
      </c>
      <c r="K5350">
        <v>85.08</v>
      </c>
      <c r="L5350">
        <v>0.19786046511627906</v>
      </c>
      <c r="M5350" s="41">
        <v>-0.10026296973228455</v>
      </c>
      <c r="N5350" s="41">
        <v>-2.3316969705182452E-4</v>
      </c>
    </row>
    <row r="5351" spans="1:14" x14ac:dyDescent="0.25">
      <c r="A5351">
        <v>7820614</v>
      </c>
      <c r="B5351" t="s">
        <v>33</v>
      </c>
      <c r="C5351" t="s">
        <v>6</v>
      </c>
      <c r="D5351" t="s">
        <v>563</v>
      </c>
      <c r="E5351" t="s">
        <v>758</v>
      </c>
      <c r="F5351">
        <v>1.1627906976744186E-3</v>
      </c>
      <c r="G5351">
        <v>74.900000000000006</v>
      </c>
      <c r="H5351">
        <v>8.7093023255813959E-2</v>
      </c>
      <c r="I5351">
        <v>78.7</v>
      </c>
      <c r="J5351">
        <v>9.1511627906976742E-2</v>
      </c>
      <c r="K5351">
        <v>73.234999999999999</v>
      </c>
      <c r="L5351">
        <v>8.5156976744186041E-2</v>
      </c>
      <c r="M5351" s="41">
        <v>-6.8827152252197266E-2</v>
      </c>
      <c r="N5351" s="41">
        <v>-8.0031572386275889E-5</v>
      </c>
    </row>
    <row r="5352" spans="1:14" x14ac:dyDescent="0.25">
      <c r="A5352">
        <v>7820614</v>
      </c>
      <c r="B5352" t="s">
        <v>33</v>
      </c>
      <c r="C5352" t="s">
        <v>6</v>
      </c>
      <c r="D5352" t="s">
        <v>563</v>
      </c>
      <c r="E5352" t="s">
        <v>759</v>
      </c>
      <c r="F5352">
        <v>2.3255813953488372E-3</v>
      </c>
      <c r="G5352">
        <v>57.6</v>
      </c>
      <c r="H5352">
        <v>0.13395348837209303</v>
      </c>
      <c r="I5352">
        <v>63.4</v>
      </c>
      <c r="J5352">
        <v>0.14744186046511629</v>
      </c>
      <c r="K5352">
        <v>56.185000000000002</v>
      </c>
      <c r="L5352">
        <v>0.13066279069767442</v>
      </c>
      <c r="M5352" s="41">
        <v>-0.20079028606414795</v>
      </c>
      <c r="N5352" s="41">
        <v>-4.6695415363755336E-4</v>
      </c>
    </row>
    <row r="5353" spans="1:14" x14ac:dyDescent="0.25">
      <c r="A5353">
        <v>7820614</v>
      </c>
      <c r="B5353" t="s">
        <v>33</v>
      </c>
      <c r="C5353" t="s">
        <v>6</v>
      </c>
      <c r="D5353" t="s">
        <v>563</v>
      </c>
      <c r="E5353" t="s">
        <v>2101</v>
      </c>
      <c r="F5353">
        <v>1.1627906976744186E-3</v>
      </c>
      <c r="G5353">
        <v>65.8</v>
      </c>
      <c r="H5353">
        <v>7.6511627906976742E-2</v>
      </c>
      <c r="I5353">
        <v>76.2</v>
      </c>
      <c r="J5353">
        <v>8.8604651162790704E-2</v>
      </c>
      <c r="K5353">
        <v>66.224999999999994</v>
      </c>
      <c r="L5353">
        <v>7.7005813953488364E-2</v>
      </c>
      <c r="M5353" s="41">
        <v>-7.7044695615768433E-2</v>
      </c>
      <c r="N5353" s="41">
        <v>-8.9586855367172592E-5</v>
      </c>
    </row>
    <row r="5354" spans="1:14" x14ac:dyDescent="0.25">
      <c r="A5354">
        <v>7820614</v>
      </c>
      <c r="B5354" t="s">
        <v>33</v>
      </c>
      <c r="C5354" t="s">
        <v>6</v>
      </c>
      <c r="D5354" t="s">
        <v>563</v>
      </c>
      <c r="E5354" t="s">
        <v>584</v>
      </c>
      <c r="F5354">
        <v>6.9767441860465115E-3</v>
      </c>
      <c r="G5354">
        <v>99.1</v>
      </c>
      <c r="H5354">
        <v>0.69139534883720921</v>
      </c>
      <c r="I5354">
        <v>92</v>
      </c>
      <c r="J5354">
        <v>0.64186046511627903</v>
      </c>
      <c r="K5354">
        <v>94.784999999999997</v>
      </c>
      <c r="L5354">
        <v>0.66129069767441861</v>
      </c>
      <c r="M5354" s="41">
        <v>4.0405457839369774E-3</v>
      </c>
      <c r="N5354" s="41">
        <v>2.818985430653705E-5</v>
      </c>
    </row>
    <row r="5355" spans="1:14" x14ac:dyDescent="0.25">
      <c r="A5355">
        <v>7820614</v>
      </c>
      <c r="B5355" t="s">
        <v>33</v>
      </c>
      <c r="C5355" t="s">
        <v>6</v>
      </c>
      <c r="D5355" t="s">
        <v>563</v>
      </c>
      <c r="E5355" t="s">
        <v>760</v>
      </c>
      <c r="F5355">
        <v>1.1627906976744186E-3</v>
      </c>
      <c r="G5355">
        <v>98.6</v>
      </c>
      <c r="H5355">
        <v>0.11465116279069766</v>
      </c>
      <c r="I5355">
        <v>93.5</v>
      </c>
      <c r="J5355">
        <v>0.10872093023255813</v>
      </c>
      <c r="K5355">
        <v>92.375</v>
      </c>
      <c r="L5355">
        <v>0.10741279069767441</v>
      </c>
      <c r="M5355" s="41">
        <v>5.7463604956865311E-2</v>
      </c>
      <c r="N5355" s="41">
        <v>6.6818145298680595E-5</v>
      </c>
    </row>
    <row r="5356" spans="1:14" x14ac:dyDescent="0.25">
      <c r="A5356">
        <v>7820614</v>
      </c>
      <c r="B5356" t="s">
        <v>33</v>
      </c>
      <c r="C5356" t="s">
        <v>6</v>
      </c>
      <c r="D5356" t="s">
        <v>563</v>
      </c>
      <c r="E5356" t="s">
        <v>1754</v>
      </c>
      <c r="F5356">
        <v>2.3255813953488372E-3</v>
      </c>
      <c r="G5356">
        <v>99.5</v>
      </c>
      <c r="H5356">
        <v>0.2313953488372093</v>
      </c>
      <c r="I5356">
        <v>92</v>
      </c>
      <c r="J5356">
        <v>0.21395348837209302</v>
      </c>
      <c r="K5356">
        <v>93.894999999999996</v>
      </c>
      <c r="L5356">
        <v>0.21836046511627905</v>
      </c>
      <c r="M5356" s="41">
        <v>-5.6502372026443481E-2</v>
      </c>
      <c r="N5356" s="41">
        <v>-1.3140086517777553E-4</v>
      </c>
    </row>
    <row r="5357" spans="1:14" x14ac:dyDescent="0.25">
      <c r="A5357">
        <v>7820614</v>
      </c>
      <c r="B5357" t="s">
        <v>33</v>
      </c>
      <c r="C5357" t="s">
        <v>6</v>
      </c>
      <c r="D5357" t="s">
        <v>563</v>
      </c>
      <c r="E5357" t="s">
        <v>1755</v>
      </c>
      <c r="F5357">
        <v>1.1627906976744186E-3</v>
      </c>
      <c r="G5357">
        <v>88.5</v>
      </c>
      <c r="H5357">
        <v>0.10290697674418604</v>
      </c>
      <c r="I5357">
        <v>80.5</v>
      </c>
      <c r="J5357">
        <v>9.3604651162790695E-2</v>
      </c>
      <c r="K5357">
        <v>84.614999999999995</v>
      </c>
      <c r="L5357">
        <v>9.8389534883720917E-2</v>
      </c>
      <c r="M5357" s="41">
        <v>-0.10806895792484283</v>
      </c>
      <c r="N5357" s="41">
        <v>-1.2566157898237539E-4</v>
      </c>
    </row>
    <row r="5358" spans="1:14" x14ac:dyDescent="0.25">
      <c r="A5358">
        <v>7820614</v>
      </c>
      <c r="B5358" t="s">
        <v>33</v>
      </c>
      <c r="C5358" t="s">
        <v>6</v>
      </c>
      <c r="D5358" t="s">
        <v>193</v>
      </c>
      <c r="E5358" t="s">
        <v>975</v>
      </c>
      <c r="F5358">
        <v>3.4883720930232558E-3</v>
      </c>
      <c r="G5358">
        <v>98.9</v>
      </c>
      <c r="H5358">
        <v>0.34500000000000003</v>
      </c>
      <c r="I5358">
        <v>92.6</v>
      </c>
      <c r="J5358">
        <v>0.32302325581395347</v>
      </c>
      <c r="K5358">
        <v>94.105000000000004</v>
      </c>
      <c r="L5358">
        <v>0.3282732558139535</v>
      </c>
      <c r="M5358" s="41">
        <v>2.0490715280175209E-2</v>
      </c>
      <c r="N5358" s="41">
        <v>7.1479239349448408E-5</v>
      </c>
    </row>
    <row r="5359" spans="1:14" x14ac:dyDescent="0.25">
      <c r="A5359">
        <v>7820614</v>
      </c>
      <c r="B5359" t="s">
        <v>33</v>
      </c>
      <c r="C5359" t="s">
        <v>6</v>
      </c>
      <c r="D5359" t="s">
        <v>193</v>
      </c>
      <c r="E5359" t="s">
        <v>763</v>
      </c>
      <c r="F5359">
        <v>1.2790697674418604E-2</v>
      </c>
      <c r="G5359">
        <v>86.9</v>
      </c>
      <c r="H5359">
        <v>1.1115116279069768</v>
      </c>
      <c r="I5359">
        <v>89.2</v>
      </c>
      <c r="J5359">
        <v>1.1409302325581396</v>
      </c>
      <c r="K5359">
        <v>84.039999999999992</v>
      </c>
      <c r="L5359">
        <v>1.0749302325581394</v>
      </c>
      <c r="M5359" s="41">
        <v>1.5318362042307854E-2</v>
      </c>
      <c r="N5359" s="41">
        <v>1.9593253775044929E-4</v>
      </c>
    </row>
    <row r="5360" spans="1:14" x14ac:dyDescent="0.25">
      <c r="A5360">
        <v>7820614</v>
      </c>
      <c r="B5360" t="s">
        <v>33</v>
      </c>
      <c r="C5360" t="s">
        <v>6</v>
      </c>
      <c r="D5360" t="s">
        <v>193</v>
      </c>
      <c r="E5360" t="s">
        <v>764</v>
      </c>
      <c r="F5360">
        <v>1.5116279069767442E-2</v>
      </c>
      <c r="G5360">
        <v>73.900000000000006</v>
      </c>
      <c r="H5360">
        <v>1.1170930232558141</v>
      </c>
      <c r="I5360">
        <v>81.2</v>
      </c>
      <c r="J5360">
        <v>1.2274418604651163</v>
      </c>
      <c r="K5360">
        <v>79.825000000000003</v>
      </c>
      <c r="L5360">
        <v>1.2066569767441861</v>
      </c>
      <c r="M5360" s="41">
        <v>1.0664612986147404E-2</v>
      </c>
      <c r="N5360" s="41">
        <v>1.6120926606967006E-4</v>
      </c>
    </row>
    <row r="5361" spans="1:14" x14ac:dyDescent="0.25">
      <c r="A5361">
        <v>7820614</v>
      </c>
      <c r="B5361" t="s">
        <v>33</v>
      </c>
      <c r="C5361" t="s">
        <v>6</v>
      </c>
      <c r="D5361" t="s">
        <v>193</v>
      </c>
      <c r="E5361" t="s">
        <v>1756</v>
      </c>
      <c r="F5361">
        <v>1.3953488372093023E-2</v>
      </c>
      <c r="G5361">
        <v>77.2</v>
      </c>
      <c r="H5361">
        <v>1.0772093023255813</v>
      </c>
      <c r="I5361">
        <v>87.2</v>
      </c>
      <c r="J5361">
        <v>1.2167441860465116</v>
      </c>
      <c r="K5361">
        <v>83.84</v>
      </c>
      <c r="L5361">
        <v>1.1698604651162792</v>
      </c>
      <c r="M5361" s="41">
        <v>2.0487328991293907E-2</v>
      </c>
      <c r="N5361" s="41">
        <v>2.8586970685526384E-4</v>
      </c>
    </row>
    <row r="5362" spans="1:14" x14ac:dyDescent="0.25">
      <c r="A5362">
        <v>7820614</v>
      </c>
      <c r="B5362" t="s">
        <v>33</v>
      </c>
      <c r="C5362" t="s">
        <v>6</v>
      </c>
      <c r="D5362" t="s">
        <v>193</v>
      </c>
      <c r="E5362" t="s">
        <v>1757</v>
      </c>
      <c r="F5362">
        <v>8.1395348837209301E-3</v>
      </c>
      <c r="G5362">
        <v>56.2</v>
      </c>
      <c r="H5362">
        <v>0.45744186046511631</v>
      </c>
      <c r="I5362">
        <v>85.2</v>
      </c>
      <c r="J5362">
        <v>0.69348837209302328</v>
      </c>
      <c r="K5362">
        <v>65.64</v>
      </c>
      <c r="L5362">
        <v>0.53427906976744188</v>
      </c>
      <c r="M5362" s="41">
        <v>2.5675982236862183E-2</v>
      </c>
      <c r="N5362" s="41">
        <v>2.089905530907387E-4</v>
      </c>
    </row>
    <row r="5363" spans="1:14" x14ac:dyDescent="0.25">
      <c r="A5363">
        <v>7820614</v>
      </c>
      <c r="B5363" t="s">
        <v>33</v>
      </c>
      <c r="C5363" t="s">
        <v>6</v>
      </c>
      <c r="D5363" t="s">
        <v>193</v>
      </c>
      <c r="E5363" t="s">
        <v>765</v>
      </c>
      <c r="F5363">
        <v>1.3953488372093023E-2</v>
      </c>
      <c r="G5363">
        <v>87.9</v>
      </c>
      <c r="H5363">
        <v>1.2265116279069768</v>
      </c>
      <c r="I5363">
        <v>86.2</v>
      </c>
      <c r="J5363">
        <v>1.2027906976744187</v>
      </c>
      <c r="K5363">
        <v>86.644999999999996</v>
      </c>
      <c r="L5363">
        <v>1.2089999999999999</v>
      </c>
      <c r="M5363" s="41">
        <v>5.7654157280921936E-3</v>
      </c>
      <c r="N5363" s="41">
        <v>8.0447661322216658E-5</v>
      </c>
    </row>
    <row r="5364" spans="1:14" x14ac:dyDescent="0.25">
      <c r="A5364">
        <v>7820614</v>
      </c>
      <c r="B5364" t="s">
        <v>33</v>
      </c>
      <c r="C5364" t="s">
        <v>6</v>
      </c>
      <c r="D5364" t="s">
        <v>193</v>
      </c>
      <c r="E5364" t="s">
        <v>1758</v>
      </c>
      <c r="F5364">
        <v>1.627906976744186E-2</v>
      </c>
      <c r="G5364">
        <v>97.8</v>
      </c>
      <c r="H5364">
        <v>1.5920930232558139</v>
      </c>
      <c r="I5364">
        <v>97.9</v>
      </c>
      <c r="J5364">
        <v>1.5937209302325581</v>
      </c>
      <c r="K5364">
        <v>94.894999999999996</v>
      </c>
      <c r="L5364">
        <v>1.5448023255813952</v>
      </c>
      <c r="M5364" s="41">
        <v>0.10850332677364349</v>
      </c>
      <c r="N5364" s="41">
        <v>1.7663332265476848E-3</v>
      </c>
    </row>
    <row r="5365" spans="1:14" x14ac:dyDescent="0.25">
      <c r="A5365">
        <v>7820614</v>
      </c>
      <c r="B5365" t="s">
        <v>33</v>
      </c>
      <c r="C5365" t="s">
        <v>6</v>
      </c>
      <c r="D5365" t="s">
        <v>193</v>
      </c>
      <c r="E5365" t="s">
        <v>305</v>
      </c>
      <c r="F5365">
        <v>1.1627906976744186E-3</v>
      </c>
      <c r="G5365">
        <v>43</v>
      </c>
      <c r="H5365">
        <v>0.05</v>
      </c>
      <c r="I5365">
        <v>84</v>
      </c>
      <c r="J5365">
        <v>9.7674418604651161E-2</v>
      </c>
      <c r="K5365">
        <v>69.819999999999993</v>
      </c>
      <c r="L5365">
        <v>8.1186046511627905E-2</v>
      </c>
      <c r="M5365" s="41">
        <v>1.113779004663229E-2</v>
      </c>
      <c r="N5365" s="41">
        <v>1.2950918658874755E-5</v>
      </c>
    </row>
    <row r="5366" spans="1:14" x14ac:dyDescent="0.25">
      <c r="A5366">
        <v>7820614</v>
      </c>
      <c r="B5366" t="s">
        <v>33</v>
      </c>
      <c r="C5366" t="s">
        <v>6</v>
      </c>
      <c r="D5366" t="s">
        <v>193</v>
      </c>
      <c r="E5366" t="s">
        <v>493</v>
      </c>
      <c r="F5366">
        <v>2.3255813953488372E-3</v>
      </c>
      <c r="G5366">
        <v>68.5</v>
      </c>
      <c r="H5366">
        <v>0.15930232558139534</v>
      </c>
      <c r="I5366">
        <v>85.7</v>
      </c>
      <c r="J5366">
        <v>0.19930232558139535</v>
      </c>
      <c r="K5366">
        <v>76.13</v>
      </c>
      <c r="L5366">
        <v>0.17704651162790697</v>
      </c>
      <c r="M5366" s="41">
        <v>2.7938263490796089E-2</v>
      </c>
      <c r="N5366" s="41">
        <v>6.4972705792549039E-5</v>
      </c>
    </row>
    <row r="5367" spans="1:14" x14ac:dyDescent="0.25">
      <c r="A5367">
        <v>7820614</v>
      </c>
      <c r="B5367" t="s">
        <v>33</v>
      </c>
      <c r="C5367" t="s">
        <v>6</v>
      </c>
      <c r="D5367" t="s">
        <v>193</v>
      </c>
      <c r="E5367" t="s">
        <v>766</v>
      </c>
      <c r="F5367">
        <v>6.9767441860465115E-3</v>
      </c>
      <c r="G5367">
        <v>58.8</v>
      </c>
      <c r="H5367">
        <v>0.41023255813953485</v>
      </c>
      <c r="I5367">
        <v>81.900000000000006</v>
      </c>
      <c r="J5367">
        <v>0.57139534883720933</v>
      </c>
      <c r="K5367">
        <v>75.724999999999994</v>
      </c>
      <c r="L5367">
        <v>0.52831395348837207</v>
      </c>
      <c r="M5367" s="41">
        <v>4.072241485118866E-3</v>
      </c>
      <c r="N5367" s="41">
        <v>2.8410987105480461E-5</v>
      </c>
    </row>
    <row r="5368" spans="1:14" x14ac:dyDescent="0.25">
      <c r="A5368">
        <v>7820614</v>
      </c>
      <c r="B5368" t="s">
        <v>33</v>
      </c>
      <c r="C5368" t="s">
        <v>6</v>
      </c>
      <c r="D5368" t="s">
        <v>193</v>
      </c>
      <c r="E5368" t="s">
        <v>1760</v>
      </c>
      <c r="F5368">
        <v>1.0465116279069767E-2</v>
      </c>
      <c r="G5368">
        <v>94.5</v>
      </c>
      <c r="H5368">
        <v>0.98895348837209296</v>
      </c>
      <c r="I5368">
        <v>91.2</v>
      </c>
      <c r="J5368">
        <v>0.95441860465116279</v>
      </c>
      <c r="K5368">
        <v>86.42</v>
      </c>
      <c r="L5368">
        <v>0.90439534883720929</v>
      </c>
      <c r="M5368" s="41">
        <v>-1.4547684695571661E-3</v>
      </c>
      <c r="N5368" s="41">
        <v>-1.522432119304011E-5</v>
      </c>
    </row>
    <row r="5369" spans="1:14" x14ac:dyDescent="0.25">
      <c r="A5369">
        <v>7820614</v>
      </c>
      <c r="B5369" t="s">
        <v>33</v>
      </c>
      <c r="C5369" t="s">
        <v>6</v>
      </c>
      <c r="D5369" t="s">
        <v>193</v>
      </c>
      <c r="E5369" t="s">
        <v>1761</v>
      </c>
      <c r="F5369">
        <v>6.9767441860465115E-3</v>
      </c>
      <c r="G5369">
        <v>100</v>
      </c>
      <c r="H5369">
        <v>0.69767441860465118</v>
      </c>
      <c r="I5369">
        <v>98.5</v>
      </c>
      <c r="J5369">
        <v>0.68720930232558142</v>
      </c>
      <c r="K5369">
        <v>93.839999999999989</v>
      </c>
      <c r="L5369">
        <v>0.6546976744186046</v>
      </c>
      <c r="M5369" s="41">
        <v>0.10432960838079453</v>
      </c>
      <c r="N5369" s="41">
        <v>7.2788098870321758E-4</v>
      </c>
    </row>
    <row r="5370" spans="1:14" x14ac:dyDescent="0.25">
      <c r="A5370">
        <v>7820614</v>
      </c>
      <c r="B5370" t="s">
        <v>33</v>
      </c>
      <c r="C5370" t="s">
        <v>6</v>
      </c>
      <c r="D5370" t="s">
        <v>306</v>
      </c>
      <c r="E5370" t="s">
        <v>494</v>
      </c>
      <c r="F5370">
        <v>1.1627906976744186E-3</v>
      </c>
      <c r="G5370">
        <v>50</v>
      </c>
      <c r="H5370">
        <v>5.8139534883720929E-2</v>
      </c>
      <c r="I5370">
        <v>76.599999999999994</v>
      </c>
      <c r="J5370">
        <v>8.9069767441860459E-2</v>
      </c>
      <c r="K5370">
        <v>63.254999999999995</v>
      </c>
      <c r="L5370">
        <v>7.3552325581395336E-2</v>
      </c>
      <c r="M5370" s="41">
        <v>-2.381412498652935E-2</v>
      </c>
      <c r="N5370" s="41">
        <v>-2.7690843007592268E-5</v>
      </c>
    </row>
    <row r="5371" spans="1:14" x14ac:dyDescent="0.25">
      <c r="A5371">
        <v>7820614</v>
      </c>
      <c r="B5371" t="s">
        <v>33</v>
      </c>
      <c r="C5371" t="s">
        <v>6</v>
      </c>
      <c r="D5371" t="s">
        <v>306</v>
      </c>
      <c r="E5371" t="s">
        <v>495</v>
      </c>
      <c r="F5371">
        <v>2.3255813953488372E-3</v>
      </c>
      <c r="G5371">
        <v>81.5</v>
      </c>
      <c r="H5371">
        <v>0.18953488372093022</v>
      </c>
      <c r="I5371">
        <v>87</v>
      </c>
      <c r="J5371">
        <v>0.20232558139534884</v>
      </c>
      <c r="K5371">
        <v>83.78</v>
      </c>
      <c r="L5371">
        <v>0.19483720930232559</v>
      </c>
      <c r="M5371" s="41">
        <v>1.1283425614237785E-2</v>
      </c>
      <c r="N5371" s="41">
        <v>2.6240524684273919E-5</v>
      </c>
    </row>
    <row r="5372" spans="1:14" x14ac:dyDescent="0.25">
      <c r="A5372">
        <v>7820614</v>
      </c>
      <c r="B5372" t="s">
        <v>33</v>
      </c>
      <c r="C5372" t="s">
        <v>6</v>
      </c>
      <c r="D5372" t="s">
        <v>306</v>
      </c>
      <c r="E5372" t="s">
        <v>499</v>
      </c>
      <c r="F5372">
        <v>1.1627906976744186E-3</v>
      </c>
      <c r="G5372">
        <v>62</v>
      </c>
      <c r="H5372">
        <v>7.2093023255813959E-2</v>
      </c>
      <c r="I5372">
        <v>80.5</v>
      </c>
      <c r="J5372">
        <v>9.3604651162790695E-2</v>
      </c>
      <c r="K5372">
        <v>74.389999999999986</v>
      </c>
      <c r="L5372">
        <v>8.649999999999998E-2</v>
      </c>
      <c r="M5372" s="41">
        <v>2.1874383091926575E-2</v>
      </c>
      <c r="N5372" s="41">
        <v>2.5435329176658807E-5</v>
      </c>
    </row>
    <row r="5373" spans="1:14" x14ac:dyDescent="0.25">
      <c r="A5373">
        <v>7820614</v>
      </c>
      <c r="B5373" t="s">
        <v>33</v>
      </c>
      <c r="C5373" t="s">
        <v>6</v>
      </c>
      <c r="D5373" t="s">
        <v>306</v>
      </c>
      <c r="E5373" t="s">
        <v>501</v>
      </c>
      <c r="F5373">
        <v>2.3255813953488372E-3</v>
      </c>
      <c r="G5373">
        <v>53.4</v>
      </c>
      <c r="H5373">
        <v>0.1241860465116279</v>
      </c>
      <c r="I5373">
        <v>83.7</v>
      </c>
      <c r="J5373">
        <v>0.19465116279069769</v>
      </c>
      <c r="K5373">
        <v>69.355000000000004</v>
      </c>
      <c r="L5373">
        <v>0.16129069767441861</v>
      </c>
      <c r="M5373" s="41">
        <v>3.3242527395486832E-2</v>
      </c>
      <c r="N5373" s="41">
        <v>7.7308203245318212E-5</v>
      </c>
    </row>
    <row r="5374" spans="1:14" x14ac:dyDescent="0.25">
      <c r="A5374">
        <v>7820614</v>
      </c>
      <c r="B5374" t="s">
        <v>33</v>
      </c>
      <c r="C5374" t="s">
        <v>6</v>
      </c>
      <c r="D5374" t="s">
        <v>306</v>
      </c>
      <c r="E5374" t="s">
        <v>502</v>
      </c>
      <c r="F5374">
        <v>2.3255813953488372E-3</v>
      </c>
      <c r="G5374">
        <v>45.9</v>
      </c>
      <c r="H5374">
        <v>0.10674418604651162</v>
      </c>
      <c r="I5374">
        <v>79.2</v>
      </c>
      <c r="J5374">
        <v>0.1841860465116279</v>
      </c>
      <c r="K5374">
        <v>62.48</v>
      </c>
      <c r="L5374">
        <v>0.14530232558139533</v>
      </c>
      <c r="M5374" s="41">
        <v>-2.8048248961567879E-2</v>
      </c>
      <c r="N5374" s="41">
        <v>-6.5228485957134606E-5</v>
      </c>
    </row>
    <row r="5375" spans="1:14" x14ac:dyDescent="0.25">
      <c r="A5375">
        <v>7820614</v>
      </c>
      <c r="B5375" t="s">
        <v>33</v>
      </c>
      <c r="C5375" t="s">
        <v>6</v>
      </c>
      <c r="D5375" t="s">
        <v>306</v>
      </c>
      <c r="E5375" t="s">
        <v>1770</v>
      </c>
      <c r="F5375">
        <v>2.3255813953488372E-3</v>
      </c>
      <c r="G5375">
        <v>98.9</v>
      </c>
      <c r="H5375">
        <v>0.23</v>
      </c>
      <c r="I5375">
        <v>91.2</v>
      </c>
      <c r="J5375">
        <v>0.21209302325581394</v>
      </c>
      <c r="K5375">
        <v>91.93</v>
      </c>
      <c r="L5375">
        <v>0.21379069767441861</v>
      </c>
      <c r="M5375" s="41">
        <v>5.5987125961109996E-4</v>
      </c>
      <c r="N5375" s="41">
        <v>1.302026185142093E-6</v>
      </c>
    </row>
    <row r="5376" spans="1:14" x14ac:dyDescent="0.25">
      <c r="A5376">
        <v>7820614</v>
      </c>
      <c r="B5376" t="s">
        <v>33</v>
      </c>
      <c r="C5376" t="s">
        <v>6</v>
      </c>
      <c r="D5376" t="s">
        <v>306</v>
      </c>
      <c r="E5376" t="s">
        <v>506</v>
      </c>
      <c r="F5376">
        <v>1.1627906976744186E-3</v>
      </c>
      <c r="G5376">
        <v>69.400000000000006</v>
      </c>
      <c r="H5376">
        <v>8.0697674418604662E-2</v>
      </c>
      <c r="I5376">
        <v>74.099999999999994</v>
      </c>
      <c r="J5376">
        <v>8.6162790697674407E-2</v>
      </c>
      <c r="K5376">
        <v>70.17</v>
      </c>
      <c r="L5376">
        <v>8.1593023255813954E-2</v>
      </c>
      <c r="M5376" s="41">
        <v>-5.8485168963670731E-2</v>
      </c>
      <c r="N5376" s="41">
        <v>-6.8006010422872945E-5</v>
      </c>
    </row>
    <row r="5377" spans="1:14" x14ac:dyDescent="0.25">
      <c r="A5377">
        <v>7820614</v>
      </c>
      <c r="B5377" t="s">
        <v>33</v>
      </c>
      <c r="C5377" t="s">
        <v>6</v>
      </c>
      <c r="D5377" t="s">
        <v>306</v>
      </c>
      <c r="E5377" t="s">
        <v>507</v>
      </c>
      <c r="F5377">
        <v>1.1627906976744186E-3</v>
      </c>
      <c r="G5377">
        <v>48.4</v>
      </c>
      <c r="H5377">
        <v>5.6279069767441861E-2</v>
      </c>
      <c r="I5377">
        <v>78.2</v>
      </c>
      <c r="J5377">
        <v>9.0930232558139534E-2</v>
      </c>
      <c r="K5377">
        <v>58.75</v>
      </c>
      <c r="L5377">
        <v>6.8313953488372089E-2</v>
      </c>
      <c r="M5377" s="41">
        <v>-1.3013221323490143E-3</v>
      </c>
      <c r="N5377" s="41">
        <v>-1.5131652701732724E-6</v>
      </c>
    </row>
    <row r="5378" spans="1:14" x14ac:dyDescent="0.25">
      <c r="A5378">
        <v>7820614</v>
      </c>
      <c r="B5378" t="s">
        <v>33</v>
      </c>
      <c r="C5378" t="s">
        <v>6</v>
      </c>
      <c r="D5378" t="s">
        <v>512</v>
      </c>
      <c r="E5378" t="s">
        <v>513</v>
      </c>
      <c r="F5378">
        <v>1.1627906976744186E-3</v>
      </c>
      <c r="G5378">
        <v>72.400000000000006</v>
      </c>
      <c r="H5378">
        <v>8.4186046511627907E-2</v>
      </c>
      <c r="I5378">
        <v>91</v>
      </c>
      <c r="J5378">
        <v>0.1058139534883721</v>
      </c>
      <c r="K5378">
        <v>82.975000000000009</v>
      </c>
      <c r="L5378">
        <v>9.6482558139534894E-2</v>
      </c>
      <c r="M5378" s="41">
        <v>3.7127036601305008E-2</v>
      </c>
      <c r="N5378" s="41">
        <v>4.3170972792215124E-5</v>
      </c>
    </row>
    <row r="5379" spans="1:14" x14ac:dyDescent="0.25">
      <c r="A5379">
        <v>7820614</v>
      </c>
      <c r="B5379" t="s">
        <v>33</v>
      </c>
      <c r="C5379" t="s">
        <v>6</v>
      </c>
      <c r="D5379" t="s">
        <v>207</v>
      </c>
      <c r="E5379" t="s">
        <v>813</v>
      </c>
      <c r="F5379">
        <v>2.3255813953488372E-3</v>
      </c>
      <c r="G5379">
        <v>67.7</v>
      </c>
      <c r="H5379">
        <v>0.1574418604651163</v>
      </c>
      <c r="I5379">
        <v>82.6</v>
      </c>
      <c r="J5379">
        <v>0.19209302325581393</v>
      </c>
      <c r="K5379">
        <v>80.400000000000006</v>
      </c>
      <c r="L5379">
        <v>0.18697674418604651</v>
      </c>
      <c r="M5379" s="41">
        <v>5.9525653719902039E-2</v>
      </c>
      <c r="N5379" s="41">
        <v>1.3843175283698148E-4</v>
      </c>
    </row>
    <row r="5380" spans="1:14" x14ac:dyDescent="0.25">
      <c r="A5380">
        <v>7820614</v>
      </c>
      <c r="B5380" t="s">
        <v>33</v>
      </c>
      <c r="C5380" t="s">
        <v>6</v>
      </c>
      <c r="D5380" t="s">
        <v>346</v>
      </c>
      <c r="E5380" t="s">
        <v>837</v>
      </c>
      <c r="F5380">
        <v>1.1627906976744186E-3</v>
      </c>
      <c r="G5380">
        <v>34.200000000000003</v>
      </c>
      <c r="H5380">
        <v>3.9767441860465116E-2</v>
      </c>
      <c r="I5380">
        <v>74.3</v>
      </c>
      <c r="J5380">
        <v>8.6395348837209299E-2</v>
      </c>
      <c r="K5380">
        <v>52.690000000000005</v>
      </c>
      <c r="L5380">
        <v>6.1267441860465122E-2</v>
      </c>
      <c r="M5380" s="41">
        <v>-6.3394919037818909E-2</v>
      </c>
      <c r="N5380" s="41">
        <v>-7.3715022136998731E-5</v>
      </c>
    </row>
    <row r="5381" spans="1:14" s="8" customFormat="1" x14ac:dyDescent="0.25">
      <c r="A5381" s="8">
        <v>7820614</v>
      </c>
      <c r="B5381" s="8" t="s">
        <v>33</v>
      </c>
      <c r="C5381" s="8" t="s">
        <v>6</v>
      </c>
      <c r="D5381" s="8" t="s">
        <v>2324</v>
      </c>
      <c r="F5381" s="8">
        <v>0.21046511627906969</v>
      </c>
      <c r="H5381" s="8">
        <v>16.718720930232557</v>
      </c>
      <c r="J5381" s="8">
        <v>18.026627906976746</v>
      </c>
      <c r="L5381" s="8">
        <v>17.210005813953487</v>
      </c>
      <c r="M5381" s="41"/>
      <c r="N5381" s="43">
        <v>5.0595570071383775E-4</v>
      </c>
    </row>
    <row r="5382" spans="1:14" x14ac:dyDescent="0.25">
      <c r="A5382">
        <v>7820612</v>
      </c>
      <c r="B5382" t="s">
        <v>34</v>
      </c>
      <c r="C5382" t="s">
        <v>4</v>
      </c>
      <c r="D5382" t="s">
        <v>151</v>
      </c>
      <c r="E5382" t="s">
        <v>212</v>
      </c>
      <c r="F5382">
        <v>2.070393374741201E-3</v>
      </c>
      <c r="G5382">
        <v>35.299999999999997</v>
      </c>
      <c r="H5382">
        <v>7.308488612836439E-2</v>
      </c>
      <c r="I5382">
        <v>95.7</v>
      </c>
      <c r="J5382">
        <v>0.19813664596273295</v>
      </c>
      <c r="K5382">
        <v>71.72</v>
      </c>
      <c r="L5382">
        <v>0.14848861283643894</v>
      </c>
      <c r="M5382" s="41">
        <v>0.16062681376934052</v>
      </c>
      <c r="N5382" s="41">
        <v>3.3256069103383131E-4</v>
      </c>
    </row>
    <row r="5383" spans="1:14" x14ac:dyDescent="0.25">
      <c r="A5383">
        <v>7820612</v>
      </c>
      <c r="B5383" t="s">
        <v>34</v>
      </c>
      <c r="C5383" t="s">
        <v>4</v>
      </c>
      <c r="D5383" t="s">
        <v>151</v>
      </c>
      <c r="E5383" t="s">
        <v>214</v>
      </c>
      <c r="F5383">
        <v>4.140786749482402E-3</v>
      </c>
      <c r="G5383">
        <v>27.5</v>
      </c>
      <c r="H5383">
        <v>0.11387163561076605</v>
      </c>
      <c r="I5383">
        <v>72.5</v>
      </c>
      <c r="J5383">
        <v>0.30020703933747417</v>
      </c>
      <c r="K5383">
        <v>51.58</v>
      </c>
      <c r="L5383">
        <v>0.21358178053830229</v>
      </c>
      <c r="M5383" s="41">
        <v>-7.1981295943260193E-2</v>
      </c>
      <c r="N5383" s="41">
        <v>-2.9805919645242316E-4</v>
      </c>
    </row>
    <row r="5384" spans="1:14" x14ac:dyDescent="0.25">
      <c r="A5384">
        <v>7820612</v>
      </c>
      <c r="B5384" t="s">
        <v>34</v>
      </c>
      <c r="C5384" t="s">
        <v>4</v>
      </c>
      <c r="D5384" t="s">
        <v>151</v>
      </c>
      <c r="E5384" t="s">
        <v>216</v>
      </c>
      <c r="F5384">
        <v>2.070393374741201E-3</v>
      </c>
      <c r="G5384">
        <v>41.7</v>
      </c>
      <c r="H5384">
        <v>8.6335403726708088E-2</v>
      </c>
      <c r="I5384">
        <v>95.7</v>
      </c>
      <c r="J5384">
        <v>0.19813664596273295</v>
      </c>
      <c r="K5384">
        <v>71.539999999999992</v>
      </c>
      <c r="L5384">
        <v>0.14811594202898551</v>
      </c>
      <c r="M5384" s="41">
        <v>0.10278261452913284</v>
      </c>
      <c r="N5384" s="41">
        <v>2.1280044415969535E-4</v>
      </c>
    </row>
    <row r="5385" spans="1:14" x14ac:dyDescent="0.25">
      <c r="A5385">
        <v>7820612</v>
      </c>
      <c r="B5385" t="s">
        <v>34</v>
      </c>
      <c r="C5385" t="s">
        <v>4</v>
      </c>
      <c r="D5385" t="s">
        <v>151</v>
      </c>
      <c r="E5385" t="s">
        <v>153</v>
      </c>
      <c r="F5385">
        <v>2.070393374741201E-3</v>
      </c>
      <c r="G5385">
        <v>38.200000000000003</v>
      </c>
      <c r="H5385">
        <v>7.908902691511388E-2</v>
      </c>
      <c r="I5385">
        <v>88.8</v>
      </c>
      <c r="J5385">
        <v>0.18385093167701863</v>
      </c>
      <c r="K5385">
        <v>71.459999999999994</v>
      </c>
      <c r="L5385">
        <v>0.1479503105590062</v>
      </c>
      <c r="M5385" s="41">
        <v>4.0290635079145432E-2</v>
      </c>
      <c r="N5385" s="41">
        <v>8.3417463931978125E-5</v>
      </c>
    </row>
    <row r="5386" spans="1:14" x14ac:dyDescent="0.25">
      <c r="A5386">
        <v>7820612</v>
      </c>
      <c r="B5386" t="s">
        <v>34</v>
      </c>
      <c r="C5386" t="s">
        <v>4</v>
      </c>
      <c r="D5386" t="s">
        <v>151</v>
      </c>
      <c r="E5386" t="s">
        <v>255</v>
      </c>
      <c r="F5386">
        <v>8.2815734989648039E-3</v>
      </c>
      <c r="G5386">
        <v>28.1</v>
      </c>
      <c r="H5386">
        <v>0.23271221532091099</v>
      </c>
      <c r="I5386">
        <v>97.2</v>
      </c>
      <c r="J5386">
        <v>0.80496894409937891</v>
      </c>
      <c r="K5386">
        <v>69.364999999999995</v>
      </c>
      <c r="L5386">
        <v>0.57445134575569357</v>
      </c>
      <c r="M5386" s="41">
        <v>0.11290121078491211</v>
      </c>
      <c r="N5386" s="41">
        <v>9.3499967523736748E-4</v>
      </c>
    </row>
    <row r="5387" spans="1:14" x14ac:dyDescent="0.25">
      <c r="A5387">
        <v>7820612</v>
      </c>
      <c r="B5387" t="s">
        <v>34</v>
      </c>
      <c r="C5387" t="s">
        <v>4</v>
      </c>
      <c r="D5387" t="s">
        <v>151</v>
      </c>
      <c r="E5387" t="s">
        <v>218</v>
      </c>
      <c r="F5387">
        <v>2.070393374741201E-3</v>
      </c>
      <c r="G5387">
        <v>26.1</v>
      </c>
      <c r="H5387">
        <v>5.4037267080745348E-2</v>
      </c>
      <c r="I5387">
        <v>70.400000000000006</v>
      </c>
      <c r="J5387">
        <v>0.14575569358178056</v>
      </c>
      <c r="K5387">
        <v>47.395000000000003</v>
      </c>
      <c r="L5387">
        <v>9.8126293995859232E-2</v>
      </c>
      <c r="M5387" s="41">
        <v>-7.2421267628669739E-2</v>
      </c>
      <c r="N5387" s="41">
        <v>-1.4994051268875724E-4</v>
      </c>
    </row>
    <row r="5388" spans="1:14" x14ac:dyDescent="0.25">
      <c r="A5388">
        <v>7820612</v>
      </c>
      <c r="B5388" t="s">
        <v>34</v>
      </c>
      <c r="C5388" t="s">
        <v>4</v>
      </c>
      <c r="D5388" t="s">
        <v>151</v>
      </c>
      <c r="E5388" t="s">
        <v>219</v>
      </c>
      <c r="F5388">
        <v>2.070393374741201E-3</v>
      </c>
      <c r="G5388">
        <v>73</v>
      </c>
      <c r="H5388">
        <v>0.15113871635610768</v>
      </c>
      <c r="I5388">
        <v>93.9</v>
      </c>
      <c r="J5388">
        <v>0.1944099378881988</v>
      </c>
      <c r="K5388">
        <v>82.51</v>
      </c>
      <c r="L5388">
        <v>0.17082815734989651</v>
      </c>
      <c r="M5388" s="41">
        <v>7.2352610528469086E-2</v>
      </c>
      <c r="N5388" s="41">
        <v>1.4979836548337285E-4</v>
      </c>
    </row>
    <row r="5389" spans="1:14" x14ac:dyDescent="0.25">
      <c r="A5389">
        <v>7820612</v>
      </c>
      <c r="B5389" t="s">
        <v>34</v>
      </c>
      <c r="C5389" t="s">
        <v>4</v>
      </c>
      <c r="D5389" t="s">
        <v>151</v>
      </c>
      <c r="E5389" t="s">
        <v>221</v>
      </c>
      <c r="F5389">
        <v>2.070393374741201E-3</v>
      </c>
      <c r="G5389">
        <v>40.799999999999997</v>
      </c>
      <c r="H5389">
        <v>8.4472049689440998E-2</v>
      </c>
      <c r="I5389">
        <v>89.8</v>
      </c>
      <c r="J5389">
        <v>0.18592132505175984</v>
      </c>
      <c r="K5389">
        <v>68.784999999999997</v>
      </c>
      <c r="L5389">
        <v>0.14241200828157349</v>
      </c>
      <c r="M5389" s="41">
        <v>4.4755373150110245E-2</v>
      </c>
      <c r="N5389" s="41">
        <v>9.2661228054058479E-5</v>
      </c>
    </row>
    <row r="5390" spans="1:14" x14ac:dyDescent="0.25">
      <c r="A5390">
        <v>7820612</v>
      </c>
      <c r="B5390" t="s">
        <v>34</v>
      </c>
      <c r="C5390" t="s">
        <v>4</v>
      </c>
      <c r="D5390" t="s">
        <v>151</v>
      </c>
      <c r="E5390" t="s">
        <v>222</v>
      </c>
      <c r="F5390">
        <v>2.070393374741201E-3</v>
      </c>
      <c r="G5390">
        <v>35.9</v>
      </c>
      <c r="H5390">
        <v>7.4327122153209108E-2</v>
      </c>
      <c r="I5390">
        <v>86.3</v>
      </c>
      <c r="J5390">
        <v>0.17867494824016564</v>
      </c>
      <c r="K5390">
        <v>63.974999999999994</v>
      </c>
      <c r="L5390">
        <v>0.13245341614906833</v>
      </c>
      <c r="M5390" s="41">
        <v>4.2108204215764999E-2</v>
      </c>
      <c r="N5390" s="41">
        <v>8.7180547030569363E-5</v>
      </c>
    </row>
    <row r="5391" spans="1:14" x14ac:dyDescent="0.25">
      <c r="A5391">
        <v>7820612</v>
      </c>
      <c r="B5391" t="s">
        <v>34</v>
      </c>
      <c r="C5391" t="s">
        <v>4</v>
      </c>
      <c r="D5391" t="s">
        <v>151</v>
      </c>
      <c r="E5391" t="s">
        <v>223</v>
      </c>
      <c r="F5391">
        <v>2.070393374741201E-3</v>
      </c>
      <c r="G5391">
        <v>29.6</v>
      </c>
      <c r="H5391">
        <v>6.1283643892339555E-2</v>
      </c>
      <c r="I5391">
        <v>98.5</v>
      </c>
      <c r="J5391">
        <v>0.20393374741200829</v>
      </c>
      <c r="K5391">
        <v>71.454999999999998</v>
      </c>
      <c r="L5391">
        <v>0.14793995859213252</v>
      </c>
      <c r="M5391" s="41">
        <v>0.15150144696235657</v>
      </c>
      <c r="N5391" s="41">
        <v>3.1366759205456846E-4</v>
      </c>
    </row>
    <row r="5392" spans="1:14" x14ac:dyDescent="0.25">
      <c r="A5392">
        <v>7820612</v>
      </c>
      <c r="B5392" t="s">
        <v>34</v>
      </c>
      <c r="C5392" t="s">
        <v>4</v>
      </c>
      <c r="D5392" t="s">
        <v>151</v>
      </c>
      <c r="E5392" t="s">
        <v>224</v>
      </c>
      <c r="F5392">
        <v>1.4492753623188406E-2</v>
      </c>
      <c r="G5392">
        <v>40.9</v>
      </c>
      <c r="H5392">
        <v>0.59275362318840574</v>
      </c>
      <c r="I5392">
        <v>91.7</v>
      </c>
      <c r="J5392">
        <v>1.3289855072463768</v>
      </c>
      <c r="K5392">
        <v>72.27</v>
      </c>
      <c r="L5392">
        <v>1.047391304347826</v>
      </c>
      <c r="M5392" s="41">
        <v>5.291391909122467E-2</v>
      </c>
      <c r="N5392" s="41">
        <v>7.6686839262644446E-4</v>
      </c>
    </row>
    <row r="5393" spans="1:14" x14ac:dyDescent="0.25">
      <c r="A5393">
        <v>7820612</v>
      </c>
      <c r="B5393" t="s">
        <v>34</v>
      </c>
      <c r="C5393" t="s">
        <v>4</v>
      </c>
      <c r="D5393" t="s">
        <v>151</v>
      </c>
      <c r="E5393" t="s">
        <v>225</v>
      </c>
      <c r="F5393">
        <v>4.140786749482402E-3</v>
      </c>
      <c r="G5393">
        <v>22.9</v>
      </c>
      <c r="H5393">
        <v>9.4824016563146998E-2</v>
      </c>
      <c r="I5393">
        <v>75.2</v>
      </c>
      <c r="J5393">
        <v>0.31138716356107665</v>
      </c>
      <c r="K5393">
        <v>56.12</v>
      </c>
      <c r="L5393">
        <v>0.23238095238095238</v>
      </c>
      <c r="M5393" s="41">
        <v>-6.5727211534976959E-2</v>
      </c>
      <c r="N5393" s="41">
        <v>-2.7216236660445946E-4</v>
      </c>
    </row>
    <row r="5394" spans="1:14" x14ac:dyDescent="0.25">
      <c r="A5394">
        <v>7820612</v>
      </c>
      <c r="B5394" t="s">
        <v>34</v>
      </c>
      <c r="C5394" t="s">
        <v>4</v>
      </c>
      <c r="D5394" t="s">
        <v>151</v>
      </c>
      <c r="E5394" t="s">
        <v>154</v>
      </c>
      <c r="F5394">
        <v>4.140786749482402E-3</v>
      </c>
      <c r="G5394">
        <v>25.4</v>
      </c>
      <c r="H5394">
        <v>0.105175983436853</v>
      </c>
      <c r="I5394">
        <v>88.1</v>
      </c>
      <c r="J5394">
        <v>0.36480331262939958</v>
      </c>
      <c r="K5394">
        <v>52.055</v>
      </c>
      <c r="L5394">
        <v>0.21554865424430644</v>
      </c>
      <c r="M5394" s="41">
        <v>4.9223095178604126E-2</v>
      </c>
      <c r="N5394" s="41">
        <v>2.0382234028407508E-4</v>
      </c>
    </row>
    <row r="5395" spans="1:14" x14ac:dyDescent="0.25">
      <c r="A5395">
        <v>7820612</v>
      </c>
      <c r="B5395" t="s">
        <v>34</v>
      </c>
      <c r="C5395" t="s">
        <v>4</v>
      </c>
      <c r="D5395" t="s">
        <v>151</v>
      </c>
      <c r="E5395" t="s">
        <v>228</v>
      </c>
      <c r="F5395">
        <v>1.0351966873706004E-2</v>
      </c>
      <c r="G5395">
        <v>40.299999999999997</v>
      </c>
      <c r="H5395">
        <v>0.41718426501035194</v>
      </c>
      <c r="I5395">
        <v>74</v>
      </c>
      <c r="J5395">
        <v>0.76604554865424435</v>
      </c>
      <c r="K5395">
        <v>63.624999999999993</v>
      </c>
      <c r="L5395">
        <v>0.65864389233954446</v>
      </c>
      <c r="M5395" s="41">
        <v>-5.5587489157915115E-2</v>
      </c>
      <c r="N5395" s="41">
        <v>-5.7543984635522892E-4</v>
      </c>
    </row>
    <row r="5396" spans="1:14" x14ac:dyDescent="0.25">
      <c r="A5396">
        <v>7820612</v>
      </c>
      <c r="B5396" t="s">
        <v>34</v>
      </c>
      <c r="C5396" t="s">
        <v>4</v>
      </c>
      <c r="D5396" t="s">
        <v>151</v>
      </c>
      <c r="E5396" t="s">
        <v>229</v>
      </c>
      <c r="F5396">
        <v>4.140786749482402E-3</v>
      </c>
      <c r="G5396">
        <v>43.6</v>
      </c>
      <c r="H5396">
        <v>0.18053830227743273</v>
      </c>
      <c r="I5396">
        <v>96</v>
      </c>
      <c r="J5396">
        <v>0.39751552795031059</v>
      </c>
      <c r="K5396">
        <v>75.72</v>
      </c>
      <c r="L5396">
        <v>0.31354037267080748</v>
      </c>
      <c r="M5396" s="41">
        <v>0.17845073342323303</v>
      </c>
      <c r="N5396" s="41">
        <v>7.3892643239433973E-4</v>
      </c>
    </row>
    <row r="5397" spans="1:14" x14ac:dyDescent="0.25">
      <c r="A5397">
        <v>7820612</v>
      </c>
      <c r="B5397" t="s">
        <v>34</v>
      </c>
      <c r="C5397" t="s">
        <v>4</v>
      </c>
      <c r="D5397" t="s">
        <v>151</v>
      </c>
      <c r="E5397" t="s">
        <v>230</v>
      </c>
      <c r="F5397">
        <v>2.070393374741201E-3</v>
      </c>
      <c r="G5397">
        <v>30.9</v>
      </c>
      <c r="H5397">
        <v>6.3975155279503107E-2</v>
      </c>
      <c r="I5397">
        <v>82</v>
      </c>
      <c r="J5397">
        <v>0.16977225672877849</v>
      </c>
      <c r="K5397">
        <v>65.75</v>
      </c>
      <c r="L5397">
        <v>0.13612836438923395</v>
      </c>
      <c r="M5397" s="41">
        <v>-1.5185782685875893E-2</v>
      </c>
      <c r="N5397" s="41">
        <v>-3.1440543863097086E-5</v>
      </c>
    </row>
    <row r="5398" spans="1:14" x14ac:dyDescent="0.25">
      <c r="A5398">
        <v>7820612</v>
      </c>
      <c r="B5398" t="s">
        <v>34</v>
      </c>
      <c r="C5398" t="s">
        <v>4</v>
      </c>
      <c r="D5398" t="s">
        <v>151</v>
      </c>
      <c r="E5398" t="s">
        <v>231</v>
      </c>
      <c r="F5398">
        <v>1.0351966873706004E-2</v>
      </c>
      <c r="G5398">
        <v>68.599999999999994</v>
      </c>
      <c r="H5398">
        <v>0.71014492753623182</v>
      </c>
      <c r="I5398">
        <v>90.8</v>
      </c>
      <c r="J5398">
        <v>0.9399585921325051</v>
      </c>
      <c r="K5398">
        <v>84.12</v>
      </c>
      <c r="L5398">
        <v>0.87080745341614907</v>
      </c>
      <c r="M5398" s="41">
        <v>7.2367802262306213E-2</v>
      </c>
      <c r="N5398" s="41">
        <v>7.4914909174230034E-4</v>
      </c>
    </row>
    <row r="5399" spans="1:14" x14ac:dyDescent="0.25">
      <c r="A5399">
        <v>7820612</v>
      </c>
      <c r="B5399" t="s">
        <v>34</v>
      </c>
      <c r="C5399" t="s">
        <v>4</v>
      </c>
      <c r="D5399" t="s">
        <v>151</v>
      </c>
      <c r="E5399" t="s">
        <v>156</v>
      </c>
      <c r="F5399">
        <v>2.070393374741201E-3</v>
      </c>
      <c r="G5399">
        <v>32.9</v>
      </c>
      <c r="H5399">
        <v>6.8115942028985507E-2</v>
      </c>
      <c r="I5399">
        <v>94.5</v>
      </c>
      <c r="J5399">
        <v>0.19565217391304349</v>
      </c>
      <c r="K5399">
        <v>70.674999999999997</v>
      </c>
      <c r="L5399">
        <v>0.14632505175983437</v>
      </c>
      <c r="M5399" s="41">
        <v>6.3434191048145294E-2</v>
      </c>
      <c r="N5399" s="41">
        <v>1.3133372887814761E-4</v>
      </c>
    </row>
    <row r="5400" spans="1:14" x14ac:dyDescent="0.25">
      <c r="A5400">
        <v>7820612</v>
      </c>
      <c r="B5400" t="s">
        <v>34</v>
      </c>
      <c r="C5400" t="s">
        <v>4</v>
      </c>
      <c r="D5400" t="s">
        <v>151</v>
      </c>
      <c r="E5400" t="s">
        <v>234</v>
      </c>
      <c r="F5400">
        <v>2.070393374741201E-3</v>
      </c>
      <c r="G5400">
        <v>38</v>
      </c>
      <c r="H5400">
        <v>7.8674948240165632E-2</v>
      </c>
      <c r="I5400">
        <v>83.6</v>
      </c>
      <c r="J5400">
        <v>0.1730848861283644</v>
      </c>
      <c r="K5400">
        <v>67.214999999999989</v>
      </c>
      <c r="L5400">
        <v>0.1391614906832298</v>
      </c>
      <c r="M5400" s="41">
        <v>3.1956419348716736E-2</v>
      </c>
      <c r="N5400" s="41">
        <v>6.6162358900034659E-5</v>
      </c>
    </row>
    <row r="5401" spans="1:14" x14ac:dyDescent="0.25">
      <c r="A5401">
        <v>7820612</v>
      </c>
      <c r="B5401" t="s">
        <v>34</v>
      </c>
      <c r="C5401" t="s">
        <v>4</v>
      </c>
      <c r="D5401" t="s">
        <v>151</v>
      </c>
      <c r="E5401" t="s">
        <v>235</v>
      </c>
      <c r="F5401">
        <v>2.070393374741201E-3</v>
      </c>
      <c r="G5401">
        <v>24</v>
      </c>
      <c r="H5401">
        <v>4.9689440993788823E-2</v>
      </c>
      <c r="I5401">
        <v>87.9</v>
      </c>
      <c r="J5401">
        <v>0.18198757763975157</v>
      </c>
      <c r="K5401">
        <v>64.545000000000002</v>
      </c>
      <c r="L5401">
        <v>0.13363354037267083</v>
      </c>
      <c r="M5401" s="41">
        <v>4.9925632774829865E-2</v>
      </c>
      <c r="N5401" s="41">
        <v>1.0336569932676991E-4</v>
      </c>
    </row>
    <row r="5402" spans="1:14" x14ac:dyDescent="0.25">
      <c r="A5402">
        <v>7820612</v>
      </c>
      <c r="B5402" t="s">
        <v>34</v>
      </c>
      <c r="C5402" t="s">
        <v>4</v>
      </c>
      <c r="D5402" t="s">
        <v>151</v>
      </c>
      <c r="E5402" t="s">
        <v>157</v>
      </c>
      <c r="F5402">
        <v>2.070393374741201E-3</v>
      </c>
      <c r="G5402">
        <v>99.4</v>
      </c>
      <c r="H5402">
        <v>0.20579710144927538</v>
      </c>
      <c r="I5402">
        <v>96</v>
      </c>
      <c r="J5402">
        <v>0.19875776397515529</v>
      </c>
      <c r="K5402">
        <v>91.72999999999999</v>
      </c>
      <c r="L5402">
        <v>0.18991718426501034</v>
      </c>
      <c r="M5402" s="41">
        <v>0.1327705979347229</v>
      </c>
      <c r="N5402" s="41">
        <v>2.7488736632447805E-4</v>
      </c>
    </row>
    <row r="5403" spans="1:14" x14ac:dyDescent="0.25">
      <c r="A5403">
        <v>7820612</v>
      </c>
      <c r="B5403" t="s">
        <v>34</v>
      </c>
      <c r="C5403" t="s">
        <v>4</v>
      </c>
      <c r="D5403" t="s">
        <v>151</v>
      </c>
      <c r="E5403" t="s">
        <v>315</v>
      </c>
      <c r="F5403">
        <v>2.070393374741201E-3</v>
      </c>
      <c r="G5403">
        <v>24</v>
      </c>
      <c r="H5403">
        <v>4.9689440993788823E-2</v>
      </c>
      <c r="I5403">
        <v>87.9</v>
      </c>
      <c r="J5403">
        <v>0.18198757763975157</v>
      </c>
      <c r="K5403">
        <v>64.545000000000002</v>
      </c>
      <c r="L5403">
        <v>0.13363354037267083</v>
      </c>
      <c r="M5403" s="41">
        <v>4.9925632774829865E-2</v>
      </c>
      <c r="N5403" s="41">
        <v>1.0336569932676991E-4</v>
      </c>
    </row>
    <row r="5404" spans="1:14" x14ac:dyDescent="0.25">
      <c r="A5404">
        <v>7820612</v>
      </c>
      <c r="B5404" t="s">
        <v>34</v>
      </c>
      <c r="C5404" t="s">
        <v>4</v>
      </c>
      <c r="D5404" t="s">
        <v>151</v>
      </c>
      <c r="E5404" t="s">
        <v>236</v>
      </c>
      <c r="F5404">
        <v>2.070393374741201E-3</v>
      </c>
      <c r="G5404">
        <v>28.5</v>
      </c>
      <c r="H5404">
        <v>5.9006211180124231E-2</v>
      </c>
      <c r="I5404">
        <v>87.3</v>
      </c>
      <c r="J5404">
        <v>0.18074534161490685</v>
      </c>
      <c r="K5404">
        <v>66.08</v>
      </c>
      <c r="L5404">
        <v>0.13681159420289857</v>
      </c>
      <c r="M5404" s="41">
        <v>7.3341675102710724E-2</v>
      </c>
      <c r="N5404" s="41">
        <v>1.5184611822507399E-4</v>
      </c>
    </row>
    <row r="5405" spans="1:14" x14ac:dyDescent="0.25">
      <c r="A5405">
        <v>7820612</v>
      </c>
      <c r="B5405" t="s">
        <v>34</v>
      </c>
      <c r="C5405" t="s">
        <v>4</v>
      </c>
      <c r="D5405" t="s">
        <v>151</v>
      </c>
      <c r="E5405" t="s">
        <v>237</v>
      </c>
      <c r="F5405">
        <v>6.2111801242236021E-3</v>
      </c>
      <c r="G5405">
        <v>36.799999999999997</v>
      </c>
      <c r="H5405">
        <v>0.22857142857142854</v>
      </c>
      <c r="I5405">
        <v>88</v>
      </c>
      <c r="J5405">
        <v>0.54658385093167694</v>
      </c>
      <c r="K5405">
        <v>64.239999999999995</v>
      </c>
      <c r="L5405">
        <v>0.39900621118012414</v>
      </c>
      <c r="M5405" s="41">
        <v>1.3899721670895815E-4</v>
      </c>
      <c r="N5405" s="41">
        <v>8.6333674974508159E-7</v>
      </c>
    </row>
    <row r="5406" spans="1:14" x14ac:dyDescent="0.25">
      <c r="A5406">
        <v>7820612</v>
      </c>
      <c r="B5406" t="s">
        <v>34</v>
      </c>
      <c r="C5406" t="s">
        <v>4</v>
      </c>
      <c r="D5406" t="s">
        <v>151</v>
      </c>
      <c r="E5406" t="s">
        <v>158</v>
      </c>
      <c r="F5406">
        <v>2.070393374741201E-3</v>
      </c>
      <c r="G5406">
        <v>51.7</v>
      </c>
      <c r="H5406">
        <v>0.1070393374741201</v>
      </c>
      <c r="I5406">
        <v>90.3</v>
      </c>
      <c r="J5406">
        <v>0.18695652173913044</v>
      </c>
      <c r="K5406">
        <v>74.564999999999998</v>
      </c>
      <c r="L5406">
        <v>0.15437888198757765</v>
      </c>
      <c r="M5406" s="41">
        <v>0.10100529342889786</v>
      </c>
      <c r="N5406" s="41">
        <v>2.0912069032898108E-4</v>
      </c>
    </row>
    <row r="5407" spans="1:14" x14ac:dyDescent="0.25">
      <c r="A5407">
        <v>7820612</v>
      </c>
      <c r="B5407" t="s">
        <v>34</v>
      </c>
      <c r="C5407" t="s">
        <v>4</v>
      </c>
      <c r="D5407" t="s">
        <v>151</v>
      </c>
      <c r="E5407" t="s">
        <v>159</v>
      </c>
      <c r="F5407">
        <v>2.070393374741201E-3</v>
      </c>
      <c r="G5407">
        <v>25.8</v>
      </c>
      <c r="H5407">
        <v>5.3416149068322989E-2</v>
      </c>
      <c r="I5407">
        <v>93.7</v>
      </c>
      <c r="J5407">
        <v>0.19399585921325055</v>
      </c>
      <c r="K5407">
        <v>63.345000000000006</v>
      </c>
      <c r="L5407">
        <v>0.1311490683229814</v>
      </c>
      <c r="M5407" s="41">
        <v>9.4725877046585083E-2</v>
      </c>
      <c r="N5407" s="41">
        <v>1.9611982825379936E-4</v>
      </c>
    </row>
    <row r="5408" spans="1:14" x14ac:dyDescent="0.25">
      <c r="A5408">
        <v>7820612</v>
      </c>
      <c r="B5408" t="s">
        <v>34</v>
      </c>
      <c r="C5408" t="s">
        <v>4</v>
      </c>
      <c r="D5408" t="s">
        <v>160</v>
      </c>
      <c r="E5408" t="s">
        <v>320</v>
      </c>
      <c r="F5408">
        <v>2.070393374741201E-3</v>
      </c>
      <c r="G5408">
        <v>32.299999999999997</v>
      </c>
      <c r="H5408">
        <v>6.687370600414079E-2</v>
      </c>
      <c r="I5408">
        <v>81.7</v>
      </c>
      <c r="J5408">
        <v>0.16915113871635612</v>
      </c>
      <c r="K5408">
        <v>67.844999999999999</v>
      </c>
      <c r="L5408">
        <v>0.14046583850931676</v>
      </c>
      <c r="M5408" s="41">
        <v>-2.9898077249526978E-2</v>
      </c>
      <c r="N5408" s="41">
        <v>-6.1900781054921288E-5</v>
      </c>
    </row>
    <row r="5409" spans="1:14" x14ac:dyDescent="0.25">
      <c r="A5409">
        <v>7820612</v>
      </c>
      <c r="B5409" t="s">
        <v>34</v>
      </c>
      <c r="C5409" t="s">
        <v>4</v>
      </c>
      <c r="D5409" t="s">
        <v>160</v>
      </c>
      <c r="E5409" t="s">
        <v>321</v>
      </c>
      <c r="F5409">
        <v>4.140786749482402E-3</v>
      </c>
      <c r="G5409">
        <v>28.1</v>
      </c>
      <c r="H5409">
        <v>0.1163561076604555</v>
      </c>
      <c r="I5409">
        <v>85.1</v>
      </c>
      <c r="J5409">
        <v>0.35238095238095241</v>
      </c>
      <c r="K5409">
        <v>62.204999999999991</v>
      </c>
      <c r="L5409">
        <v>0.25757763975155279</v>
      </c>
      <c r="M5409" s="41">
        <v>-8.4995618090033531E-3</v>
      </c>
      <c r="N5409" s="41">
        <v>-3.5194872915127756E-5</v>
      </c>
    </row>
    <row r="5410" spans="1:14" x14ac:dyDescent="0.25">
      <c r="A5410">
        <v>7820612</v>
      </c>
      <c r="B5410" t="s">
        <v>34</v>
      </c>
      <c r="C5410" t="s">
        <v>4</v>
      </c>
      <c r="D5410" t="s">
        <v>160</v>
      </c>
      <c r="E5410" t="s">
        <v>323</v>
      </c>
      <c r="F5410">
        <v>2.070393374741201E-3</v>
      </c>
      <c r="G5410">
        <v>35</v>
      </c>
      <c r="H5410">
        <v>7.2463768115942032E-2</v>
      </c>
      <c r="I5410">
        <v>88.5</v>
      </c>
      <c r="J5410">
        <v>0.18322981366459629</v>
      </c>
      <c r="K5410">
        <v>67.554999999999993</v>
      </c>
      <c r="L5410">
        <v>0.13986542443064182</v>
      </c>
      <c r="M5410" s="41">
        <v>3.1309835612773895E-2</v>
      </c>
      <c r="N5410" s="41">
        <v>6.4823676216923181E-5</v>
      </c>
    </row>
    <row r="5411" spans="1:14" x14ac:dyDescent="0.25">
      <c r="A5411">
        <v>7820612</v>
      </c>
      <c r="B5411" t="s">
        <v>34</v>
      </c>
      <c r="C5411" t="s">
        <v>4</v>
      </c>
      <c r="D5411" t="s">
        <v>160</v>
      </c>
      <c r="E5411" t="s">
        <v>162</v>
      </c>
      <c r="F5411">
        <v>6.2111801242236021E-3</v>
      </c>
      <c r="G5411">
        <v>34.1</v>
      </c>
      <c r="H5411">
        <v>0.21180124223602484</v>
      </c>
      <c r="I5411">
        <v>81.5</v>
      </c>
      <c r="J5411">
        <v>0.50621118012422361</v>
      </c>
      <c r="K5411">
        <v>67.85499999999999</v>
      </c>
      <c r="L5411">
        <v>0.42145962732919245</v>
      </c>
      <c r="M5411" s="41">
        <v>-3.6220040172338486E-2</v>
      </c>
      <c r="N5411" s="41">
        <v>-2.2496919361700922E-4</v>
      </c>
    </row>
    <row r="5412" spans="1:14" x14ac:dyDescent="0.25">
      <c r="A5412">
        <v>7820612</v>
      </c>
      <c r="B5412" t="s">
        <v>34</v>
      </c>
      <c r="C5412" t="s">
        <v>4</v>
      </c>
      <c r="D5412" t="s">
        <v>160</v>
      </c>
      <c r="E5412" t="s">
        <v>327</v>
      </c>
      <c r="F5412">
        <v>2.070393374741201E-3</v>
      </c>
      <c r="G5412">
        <v>50.8</v>
      </c>
      <c r="H5412">
        <v>0.105175983436853</v>
      </c>
      <c r="I5412">
        <v>99.5</v>
      </c>
      <c r="J5412">
        <v>0.2060041407867495</v>
      </c>
      <c r="K5412">
        <v>82.204999999999998</v>
      </c>
      <c r="L5412">
        <v>0.17019668737060042</v>
      </c>
      <c r="M5412" s="41">
        <v>0.18354372680187225</v>
      </c>
      <c r="N5412" s="41">
        <v>3.8000771594590534E-4</v>
      </c>
    </row>
    <row r="5413" spans="1:14" x14ac:dyDescent="0.25">
      <c r="A5413">
        <v>7820612</v>
      </c>
      <c r="B5413" t="s">
        <v>34</v>
      </c>
      <c r="C5413" t="s">
        <v>4</v>
      </c>
      <c r="D5413" t="s">
        <v>183</v>
      </c>
      <c r="E5413" t="s">
        <v>411</v>
      </c>
      <c r="F5413">
        <v>2.070393374741201E-3</v>
      </c>
      <c r="G5413">
        <v>53</v>
      </c>
      <c r="H5413">
        <v>0.10973084886128365</v>
      </c>
      <c r="I5413">
        <v>97</v>
      </c>
      <c r="J5413">
        <v>0.20082815734989651</v>
      </c>
      <c r="K5413">
        <v>80.669999999999987</v>
      </c>
      <c r="L5413">
        <v>0.16701863354037266</v>
      </c>
      <c r="M5413" s="41">
        <v>0.14667925238609314</v>
      </c>
      <c r="N5413" s="41">
        <v>3.0368375235215975E-4</v>
      </c>
    </row>
    <row r="5414" spans="1:14" x14ac:dyDescent="0.25">
      <c r="A5414">
        <v>7820612</v>
      </c>
      <c r="B5414" t="s">
        <v>34</v>
      </c>
      <c r="C5414" t="s">
        <v>4</v>
      </c>
      <c r="D5414" t="s">
        <v>183</v>
      </c>
      <c r="E5414" t="s">
        <v>984</v>
      </c>
      <c r="F5414">
        <v>8.2815734989648039E-3</v>
      </c>
      <c r="G5414">
        <v>45.9</v>
      </c>
      <c r="H5414">
        <v>0.38012422360248449</v>
      </c>
      <c r="I5414">
        <v>80.400000000000006</v>
      </c>
      <c r="J5414">
        <v>0.66583850931677024</v>
      </c>
      <c r="K5414">
        <v>64.72</v>
      </c>
      <c r="L5414">
        <v>0.53598343685300209</v>
      </c>
      <c r="M5414" s="41">
        <v>6.9334417581558228E-2</v>
      </c>
      <c r="N5414" s="41">
        <v>5.7419807520959197E-4</v>
      </c>
    </row>
    <row r="5415" spans="1:14" x14ac:dyDescent="0.25">
      <c r="A5415">
        <v>7820612</v>
      </c>
      <c r="B5415" t="s">
        <v>34</v>
      </c>
      <c r="C5415" t="s">
        <v>4</v>
      </c>
      <c r="D5415" t="s">
        <v>183</v>
      </c>
      <c r="E5415" t="s">
        <v>656</v>
      </c>
      <c r="F5415">
        <v>1.6563146997929608E-2</v>
      </c>
      <c r="G5415">
        <v>41.1</v>
      </c>
      <c r="H5415">
        <v>0.68074534161490685</v>
      </c>
      <c r="I5415">
        <v>79.7</v>
      </c>
      <c r="J5415">
        <v>1.3200828157349898</v>
      </c>
      <c r="K5415">
        <v>64.27000000000001</v>
      </c>
      <c r="L5415">
        <v>1.0645134575569362</v>
      </c>
      <c r="M5415" s="41">
        <v>2.4777922779321671E-2</v>
      </c>
      <c r="N5415" s="41">
        <v>4.1040037729725339E-4</v>
      </c>
    </row>
    <row r="5416" spans="1:14" x14ac:dyDescent="0.25">
      <c r="A5416">
        <v>7820612</v>
      </c>
      <c r="B5416" t="s">
        <v>34</v>
      </c>
      <c r="C5416" t="s">
        <v>4</v>
      </c>
      <c r="D5416" t="s">
        <v>183</v>
      </c>
      <c r="E5416" t="s">
        <v>657</v>
      </c>
      <c r="F5416">
        <v>1.0351966873706004E-2</v>
      </c>
      <c r="G5416">
        <v>46.6</v>
      </c>
      <c r="H5416">
        <v>0.48240165631469978</v>
      </c>
      <c r="I5416">
        <v>92</v>
      </c>
      <c r="J5416">
        <v>0.95238095238095233</v>
      </c>
      <c r="K5416">
        <v>75.56</v>
      </c>
      <c r="L5416">
        <v>0.7821946169772257</v>
      </c>
      <c r="M5416" s="41">
        <v>0.13703574240207672</v>
      </c>
      <c r="N5416" s="41">
        <v>1.4185894658600075E-3</v>
      </c>
    </row>
    <row r="5417" spans="1:14" x14ac:dyDescent="0.25">
      <c r="A5417">
        <v>7820612</v>
      </c>
      <c r="B5417" t="s">
        <v>34</v>
      </c>
      <c r="C5417" t="s">
        <v>4</v>
      </c>
      <c r="D5417" t="s">
        <v>183</v>
      </c>
      <c r="E5417" t="s">
        <v>414</v>
      </c>
      <c r="F5417">
        <v>2.0703933747412008E-2</v>
      </c>
      <c r="G5417">
        <v>31.9</v>
      </c>
      <c r="H5417">
        <v>0.66045548654244302</v>
      </c>
      <c r="I5417">
        <v>75.599999999999994</v>
      </c>
      <c r="J5417">
        <v>1.5652173913043477</v>
      </c>
      <c r="K5417">
        <v>65.27</v>
      </c>
      <c r="L5417">
        <v>1.3513457556935817</v>
      </c>
      <c r="M5417" s="41">
        <v>3.1772024929523468E-2</v>
      </c>
      <c r="N5417" s="41">
        <v>6.5780589916197656E-4</v>
      </c>
    </row>
    <row r="5418" spans="1:14" x14ac:dyDescent="0.25">
      <c r="A5418">
        <v>7820612</v>
      </c>
      <c r="B5418" t="s">
        <v>34</v>
      </c>
      <c r="C5418" t="s">
        <v>4</v>
      </c>
      <c r="D5418" t="s">
        <v>183</v>
      </c>
      <c r="E5418" t="s">
        <v>258</v>
      </c>
      <c r="F5418">
        <v>2.2774327122153208E-2</v>
      </c>
      <c r="G5418">
        <v>53.7</v>
      </c>
      <c r="H5418">
        <v>1.2229813664596274</v>
      </c>
      <c r="I5418">
        <v>95.9</v>
      </c>
      <c r="J5418">
        <v>2.1840579710144929</v>
      </c>
      <c r="K5418">
        <v>79.515000000000001</v>
      </c>
      <c r="L5418">
        <v>1.8109006211180123</v>
      </c>
      <c r="M5418" s="41">
        <v>0.16891680657863617</v>
      </c>
      <c r="N5418" s="41">
        <v>3.8469666094513412E-3</v>
      </c>
    </row>
    <row r="5419" spans="1:14" x14ac:dyDescent="0.25">
      <c r="A5419">
        <v>7820612</v>
      </c>
      <c r="B5419" t="s">
        <v>34</v>
      </c>
      <c r="C5419" t="s">
        <v>4</v>
      </c>
      <c r="D5419" t="s">
        <v>183</v>
      </c>
      <c r="E5419" t="s">
        <v>184</v>
      </c>
      <c r="F5419">
        <v>2.0703933747412008E-2</v>
      </c>
      <c r="G5419">
        <v>39.299999999999997</v>
      </c>
      <c r="H5419">
        <v>0.81366459627329191</v>
      </c>
      <c r="I5419">
        <v>88.8</v>
      </c>
      <c r="J5419">
        <v>1.8385093167701863</v>
      </c>
      <c r="K5419">
        <v>70.60499999999999</v>
      </c>
      <c r="L5419">
        <v>1.4618012422360247</v>
      </c>
      <c r="M5419" s="41">
        <v>5.351029708981514E-2</v>
      </c>
      <c r="N5419" s="41">
        <v>1.1078736457518661E-3</v>
      </c>
    </row>
    <row r="5420" spans="1:14" x14ac:dyDescent="0.25">
      <c r="A5420">
        <v>7820612</v>
      </c>
      <c r="B5420" t="s">
        <v>34</v>
      </c>
      <c r="C5420" t="s">
        <v>4</v>
      </c>
      <c r="D5420" t="s">
        <v>183</v>
      </c>
      <c r="E5420" t="s">
        <v>659</v>
      </c>
      <c r="F5420">
        <v>3.5196687370600416E-2</v>
      </c>
      <c r="G5420">
        <v>39</v>
      </c>
      <c r="H5420">
        <v>1.3726708074534162</v>
      </c>
      <c r="I5420">
        <v>85.4</v>
      </c>
      <c r="J5420">
        <v>3.0057971014492759</v>
      </c>
      <c r="K5420">
        <v>62.115000000000009</v>
      </c>
      <c r="L5420">
        <v>2.186242236024845</v>
      </c>
      <c r="M5420" s="41">
        <v>4.7874003648757935E-2</v>
      </c>
      <c r="N5420" s="41">
        <v>1.6850063396043166E-3</v>
      </c>
    </row>
    <row r="5421" spans="1:14" x14ac:dyDescent="0.25">
      <c r="A5421">
        <v>7820612</v>
      </c>
      <c r="B5421" t="s">
        <v>34</v>
      </c>
      <c r="C5421" t="s">
        <v>4</v>
      </c>
      <c r="D5421" t="s">
        <v>183</v>
      </c>
      <c r="E5421" t="s">
        <v>419</v>
      </c>
      <c r="F5421">
        <v>1.2422360248447204E-2</v>
      </c>
      <c r="G5421">
        <v>43.1</v>
      </c>
      <c r="H5421">
        <v>0.53540372670807457</v>
      </c>
      <c r="I5421">
        <v>79.400000000000006</v>
      </c>
      <c r="J5421">
        <v>0.98633540372670803</v>
      </c>
      <c r="K5421">
        <v>67.394999999999996</v>
      </c>
      <c r="L5421">
        <v>0.83720496894409924</v>
      </c>
      <c r="M5421" s="41">
        <v>3.01229078322649E-2</v>
      </c>
      <c r="N5421" s="41">
        <v>3.7419761282316645E-4</v>
      </c>
    </row>
    <row r="5422" spans="1:14" x14ac:dyDescent="0.25">
      <c r="A5422">
        <v>7820612</v>
      </c>
      <c r="B5422" t="s">
        <v>34</v>
      </c>
      <c r="C5422" t="s">
        <v>4</v>
      </c>
      <c r="D5422" t="s">
        <v>183</v>
      </c>
      <c r="E5422" t="s">
        <v>1095</v>
      </c>
      <c r="F5422">
        <v>2.070393374741201E-3</v>
      </c>
      <c r="G5422">
        <v>98</v>
      </c>
      <c r="H5422">
        <v>0.20289855072463769</v>
      </c>
      <c r="I5422">
        <v>97.4</v>
      </c>
      <c r="J5422">
        <v>0.20165631469979298</v>
      </c>
      <c r="K5422">
        <v>96.015000000000001</v>
      </c>
      <c r="L5422">
        <v>0.1987888198757764</v>
      </c>
      <c r="M5422" s="41">
        <v>9.8125070333480835E-2</v>
      </c>
      <c r="N5422" s="41">
        <v>2.031574955144531E-4</v>
      </c>
    </row>
    <row r="5423" spans="1:14" x14ac:dyDescent="0.25">
      <c r="A5423">
        <v>7820612</v>
      </c>
      <c r="B5423" t="s">
        <v>34</v>
      </c>
      <c r="C5423" t="s">
        <v>4</v>
      </c>
      <c r="D5423" t="s">
        <v>183</v>
      </c>
      <c r="E5423" t="s">
        <v>660</v>
      </c>
      <c r="F5423">
        <v>6.2111801242236021E-3</v>
      </c>
      <c r="G5423">
        <v>41.7</v>
      </c>
      <c r="H5423">
        <v>0.25900621118012424</v>
      </c>
      <c r="I5423">
        <v>85.1</v>
      </c>
      <c r="J5423">
        <v>0.52857142857142847</v>
      </c>
      <c r="K5423">
        <v>64.039999999999992</v>
      </c>
      <c r="L5423">
        <v>0.39776397515527945</v>
      </c>
      <c r="M5423" s="41">
        <v>8.9646659791469574E-2</v>
      </c>
      <c r="N5423" s="41">
        <v>5.5681155149981103E-4</v>
      </c>
    </row>
    <row r="5424" spans="1:14" x14ac:dyDescent="0.25">
      <c r="A5424">
        <v>7820612</v>
      </c>
      <c r="B5424" t="s">
        <v>34</v>
      </c>
      <c r="C5424" t="s">
        <v>4</v>
      </c>
      <c r="D5424" t="s">
        <v>183</v>
      </c>
      <c r="E5424" t="s">
        <v>329</v>
      </c>
      <c r="F5424">
        <v>8.2815734989648039E-3</v>
      </c>
      <c r="G5424">
        <v>27.8</v>
      </c>
      <c r="H5424">
        <v>0.23022774327122156</v>
      </c>
      <c r="I5424">
        <v>83</v>
      </c>
      <c r="J5424">
        <v>0.68737060041407871</v>
      </c>
      <c r="K5424">
        <v>61.88</v>
      </c>
      <c r="L5424">
        <v>0.51246376811594208</v>
      </c>
      <c r="M5424" s="41">
        <v>0.13735046982765198</v>
      </c>
      <c r="N5424" s="41">
        <v>1.1374780109950475E-3</v>
      </c>
    </row>
    <row r="5425" spans="1:14" x14ac:dyDescent="0.25">
      <c r="A5425">
        <v>7820612</v>
      </c>
      <c r="B5425" t="s">
        <v>34</v>
      </c>
      <c r="C5425" t="s">
        <v>4</v>
      </c>
      <c r="D5425" t="s">
        <v>183</v>
      </c>
      <c r="E5425" t="s">
        <v>2083</v>
      </c>
      <c r="F5425">
        <v>4.140786749482402E-3</v>
      </c>
      <c r="G5425">
        <v>95.4</v>
      </c>
      <c r="H5425">
        <v>0.39503105590062115</v>
      </c>
      <c r="I5425">
        <v>97.3</v>
      </c>
      <c r="J5425">
        <v>0.40289855072463771</v>
      </c>
      <c r="K5425">
        <v>94.820000000000007</v>
      </c>
      <c r="L5425">
        <v>0.39262939958592136</v>
      </c>
      <c r="M5425" s="41">
        <v>0.11631354689598083</v>
      </c>
      <c r="N5425" s="41">
        <v>4.8162959377217739E-4</v>
      </c>
    </row>
    <row r="5426" spans="1:14" x14ac:dyDescent="0.25">
      <c r="A5426">
        <v>7820612</v>
      </c>
      <c r="B5426" t="s">
        <v>34</v>
      </c>
      <c r="C5426" t="s">
        <v>4</v>
      </c>
      <c r="D5426" t="s">
        <v>183</v>
      </c>
      <c r="E5426" t="s">
        <v>421</v>
      </c>
      <c r="F5426">
        <v>1.0351966873706004E-2</v>
      </c>
      <c r="G5426">
        <v>34.200000000000003</v>
      </c>
      <c r="H5426">
        <v>0.35403726708074534</v>
      </c>
      <c r="I5426">
        <v>76.3</v>
      </c>
      <c r="J5426">
        <v>0.78985507246376807</v>
      </c>
      <c r="K5426">
        <v>66.084999999999994</v>
      </c>
      <c r="L5426">
        <v>0.68410973084886118</v>
      </c>
      <c r="M5426" s="41">
        <v>3.1638253480195999E-2</v>
      </c>
      <c r="N5426" s="41">
        <v>3.2751815196890269E-4</v>
      </c>
    </row>
    <row r="5427" spans="1:14" x14ac:dyDescent="0.25">
      <c r="A5427">
        <v>7820612</v>
      </c>
      <c r="B5427" t="s">
        <v>34</v>
      </c>
      <c r="C5427" t="s">
        <v>4</v>
      </c>
      <c r="D5427" t="s">
        <v>183</v>
      </c>
      <c r="E5427" t="s">
        <v>661</v>
      </c>
      <c r="F5427">
        <v>3.5196687370600416E-2</v>
      </c>
      <c r="G5427">
        <v>23.1</v>
      </c>
      <c r="H5427">
        <v>0.81304347826086965</v>
      </c>
      <c r="I5427">
        <v>65.2</v>
      </c>
      <c r="J5427">
        <v>2.2948240165631471</v>
      </c>
      <c r="K5427">
        <v>51.875</v>
      </c>
      <c r="L5427">
        <v>1.8258281573498967</v>
      </c>
      <c r="M5427" s="41">
        <v>-4.3867293745279312E-2</v>
      </c>
      <c r="N5427" s="41">
        <v>-1.5439834237468909E-3</v>
      </c>
    </row>
    <row r="5428" spans="1:14" x14ac:dyDescent="0.25">
      <c r="A5428">
        <v>7820612</v>
      </c>
      <c r="B5428" t="s">
        <v>34</v>
      </c>
      <c r="C5428" t="s">
        <v>4</v>
      </c>
      <c r="D5428" t="s">
        <v>183</v>
      </c>
      <c r="E5428" t="s">
        <v>985</v>
      </c>
      <c r="F5428">
        <v>4.140786749482402E-3</v>
      </c>
      <c r="G5428">
        <v>49</v>
      </c>
      <c r="H5428">
        <v>0.20289855072463769</v>
      </c>
      <c r="I5428">
        <v>91.6</v>
      </c>
      <c r="J5428">
        <v>0.37929606625258799</v>
      </c>
      <c r="K5428">
        <v>74.279999999999987</v>
      </c>
      <c r="L5428">
        <v>0.30757763975155278</v>
      </c>
      <c r="M5428" s="41">
        <v>5.4555248469114304E-2</v>
      </c>
      <c r="N5428" s="41">
        <v>2.2590164997562861E-4</v>
      </c>
    </row>
    <row r="5429" spans="1:14" x14ac:dyDescent="0.25">
      <c r="A5429">
        <v>7820612</v>
      </c>
      <c r="B5429" t="s">
        <v>34</v>
      </c>
      <c r="C5429" t="s">
        <v>4</v>
      </c>
      <c r="D5429" t="s">
        <v>183</v>
      </c>
      <c r="E5429" t="s">
        <v>426</v>
      </c>
      <c r="F5429">
        <v>6.2111801242236021E-3</v>
      </c>
      <c r="G5429">
        <v>52.3</v>
      </c>
      <c r="H5429">
        <v>0.32484472049689439</v>
      </c>
      <c r="I5429">
        <v>97.6</v>
      </c>
      <c r="J5429">
        <v>0.60621118012422348</v>
      </c>
      <c r="K5429">
        <v>80.09</v>
      </c>
      <c r="L5429">
        <v>0.49745341614906829</v>
      </c>
      <c r="M5429" s="41">
        <v>0.21338582038879395</v>
      </c>
      <c r="N5429" s="41">
        <v>1.3253777663900243E-3</v>
      </c>
    </row>
    <row r="5430" spans="1:14" x14ac:dyDescent="0.25">
      <c r="A5430">
        <v>7820612</v>
      </c>
      <c r="B5430" t="s">
        <v>34</v>
      </c>
      <c r="C5430" t="s">
        <v>4</v>
      </c>
      <c r="D5430" t="s">
        <v>183</v>
      </c>
      <c r="E5430" t="s">
        <v>427</v>
      </c>
      <c r="F5430">
        <v>1.0351966873706004E-2</v>
      </c>
      <c r="G5430">
        <v>37.1</v>
      </c>
      <c r="H5430">
        <v>0.38405797101449274</v>
      </c>
      <c r="I5430">
        <v>89.6</v>
      </c>
      <c r="J5430">
        <v>0.92753623188405787</v>
      </c>
      <c r="K5430">
        <v>68.954999999999998</v>
      </c>
      <c r="L5430">
        <v>0.71381987577639749</v>
      </c>
      <c r="M5430" s="41">
        <v>0.10311472415924072</v>
      </c>
      <c r="N5430" s="41">
        <v>1.0674402086877921E-3</v>
      </c>
    </row>
    <row r="5431" spans="1:14" x14ac:dyDescent="0.25">
      <c r="A5431">
        <v>7820612</v>
      </c>
      <c r="B5431" t="s">
        <v>34</v>
      </c>
      <c r="C5431" t="s">
        <v>4</v>
      </c>
      <c r="D5431" t="s">
        <v>183</v>
      </c>
      <c r="E5431" t="s">
        <v>987</v>
      </c>
      <c r="F5431">
        <v>4.140786749482402E-3</v>
      </c>
      <c r="G5431">
        <v>66.400000000000006</v>
      </c>
      <c r="H5431">
        <v>0.27494824016563152</v>
      </c>
      <c r="I5431">
        <v>100</v>
      </c>
      <c r="J5431">
        <v>0.41407867494824019</v>
      </c>
      <c r="K5431">
        <v>84.88</v>
      </c>
      <c r="L5431">
        <v>0.35146997929606627</v>
      </c>
      <c r="M5431" s="41">
        <v>0.55597251653671265</v>
      </c>
      <c r="N5431" s="41">
        <v>2.3021636295516052E-3</v>
      </c>
    </row>
    <row r="5432" spans="1:14" x14ac:dyDescent="0.25">
      <c r="A5432">
        <v>7820612</v>
      </c>
      <c r="B5432" t="s">
        <v>34</v>
      </c>
      <c r="C5432" t="s">
        <v>4</v>
      </c>
      <c r="D5432" t="s">
        <v>183</v>
      </c>
      <c r="E5432" t="s">
        <v>431</v>
      </c>
      <c r="F5432">
        <v>4.140786749482402E-3</v>
      </c>
      <c r="G5432">
        <v>37.1</v>
      </c>
      <c r="H5432">
        <v>0.15362318840579711</v>
      </c>
      <c r="I5432">
        <v>90.3</v>
      </c>
      <c r="J5432">
        <v>0.37391304347826088</v>
      </c>
      <c r="K5432">
        <v>71.704999999999998</v>
      </c>
      <c r="L5432">
        <v>0.29691511387163561</v>
      </c>
      <c r="M5432" s="41">
        <v>0.13645704090595245</v>
      </c>
      <c r="N5432" s="41">
        <v>5.6503950685694599E-4</v>
      </c>
    </row>
    <row r="5433" spans="1:14" x14ac:dyDescent="0.25">
      <c r="A5433">
        <v>7820612</v>
      </c>
      <c r="B5433" t="s">
        <v>34</v>
      </c>
      <c r="C5433" t="s">
        <v>4</v>
      </c>
      <c r="D5433" t="s">
        <v>183</v>
      </c>
      <c r="E5433" t="s">
        <v>433</v>
      </c>
      <c r="F5433">
        <v>1.4492753623188406E-2</v>
      </c>
      <c r="G5433">
        <v>36.9</v>
      </c>
      <c r="H5433">
        <v>0.5347826086956522</v>
      </c>
      <c r="I5433">
        <v>77.900000000000006</v>
      </c>
      <c r="J5433">
        <v>1.1289855072463768</v>
      </c>
      <c r="K5433">
        <v>57.685000000000002</v>
      </c>
      <c r="L5433">
        <v>0.83601449275362327</v>
      </c>
      <c r="M5433" s="41">
        <v>2.0100688561797142E-2</v>
      </c>
      <c r="N5433" s="41">
        <v>2.9131432698256725E-4</v>
      </c>
    </row>
    <row r="5434" spans="1:14" x14ac:dyDescent="0.25">
      <c r="A5434">
        <v>7820612</v>
      </c>
      <c r="B5434" t="s">
        <v>34</v>
      </c>
      <c r="C5434" t="s">
        <v>4</v>
      </c>
      <c r="D5434" t="s">
        <v>183</v>
      </c>
      <c r="E5434" t="s">
        <v>330</v>
      </c>
      <c r="F5434">
        <v>5.3830227743271224E-2</v>
      </c>
      <c r="G5434">
        <v>32.4</v>
      </c>
      <c r="H5434">
        <v>1.7440993788819876</v>
      </c>
      <c r="I5434">
        <v>89.2</v>
      </c>
      <c r="J5434">
        <v>4.8016563146997937</v>
      </c>
      <c r="K5434">
        <v>69.599999999999994</v>
      </c>
      <c r="L5434">
        <v>3.7465838509316769</v>
      </c>
      <c r="M5434" s="41">
        <v>7.625887542963028E-2</v>
      </c>
      <c r="N5434" s="41">
        <v>4.1050326318227484E-3</v>
      </c>
    </row>
    <row r="5435" spans="1:14" x14ac:dyDescent="0.25">
      <c r="A5435">
        <v>7820612</v>
      </c>
      <c r="B5435" t="s">
        <v>34</v>
      </c>
      <c r="C5435" t="s">
        <v>4</v>
      </c>
      <c r="D5435" t="s">
        <v>183</v>
      </c>
      <c r="E5435" t="s">
        <v>663</v>
      </c>
      <c r="F5435">
        <v>8.2815734989648039E-3</v>
      </c>
      <c r="G5435">
        <v>30.7</v>
      </c>
      <c r="H5435">
        <v>0.25424430641821949</v>
      </c>
      <c r="I5435">
        <v>84.2</v>
      </c>
      <c r="J5435">
        <v>0.69730848861283656</v>
      </c>
      <c r="K5435">
        <v>66.664999999999992</v>
      </c>
      <c r="L5435">
        <v>0.5520910973084886</v>
      </c>
      <c r="M5435" s="41">
        <v>9.3610711395740509E-2</v>
      </c>
      <c r="N5435" s="41">
        <v>7.752439867142072E-4</v>
      </c>
    </row>
    <row r="5436" spans="1:14" x14ac:dyDescent="0.25">
      <c r="A5436">
        <v>7820612</v>
      </c>
      <c r="B5436" t="s">
        <v>34</v>
      </c>
      <c r="C5436" t="s">
        <v>4</v>
      </c>
      <c r="D5436" t="s">
        <v>183</v>
      </c>
      <c r="E5436" t="s">
        <v>664</v>
      </c>
      <c r="F5436">
        <v>1.8633540372670808E-2</v>
      </c>
      <c r="G5436">
        <v>31</v>
      </c>
      <c r="H5436">
        <v>0.57763975155279501</v>
      </c>
      <c r="I5436">
        <v>82.3</v>
      </c>
      <c r="J5436">
        <v>1.5335403726708075</v>
      </c>
      <c r="K5436">
        <v>65.924999999999997</v>
      </c>
      <c r="L5436">
        <v>1.228416149068323</v>
      </c>
      <c r="M5436" s="41">
        <v>1.8152136355638504E-2</v>
      </c>
      <c r="N5436" s="41">
        <v>3.3823856563301561E-4</v>
      </c>
    </row>
    <row r="5437" spans="1:14" x14ac:dyDescent="0.25">
      <c r="A5437">
        <v>7820612</v>
      </c>
      <c r="B5437" t="s">
        <v>34</v>
      </c>
      <c r="C5437" t="s">
        <v>4</v>
      </c>
      <c r="D5437" t="s">
        <v>183</v>
      </c>
      <c r="E5437" t="s">
        <v>331</v>
      </c>
      <c r="F5437">
        <v>2.070393374741201E-3</v>
      </c>
      <c r="G5437">
        <v>37.700000000000003</v>
      </c>
      <c r="H5437">
        <v>7.8053830227743287E-2</v>
      </c>
      <c r="I5437">
        <v>75.5</v>
      </c>
      <c r="J5437">
        <v>0.15631469979296067</v>
      </c>
      <c r="K5437">
        <v>67.12</v>
      </c>
      <c r="L5437">
        <v>0.13896480331262942</v>
      </c>
      <c r="M5437" s="41">
        <v>-1.3484309427440166E-2</v>
      </c>
      <c r="N5437" s="41">
        <v>-2.7917824901532437E-5</v>
      </c>
    </row>
    <row r="5438" spans="1:14" x14ac:dyDescent="0.25">
      <c r="A5438">
        <v>7820612</v>
      </c>
      <c r="B5438" t="s">
        <v>34</v>
      </c>
      <c r="C5438" t="s">
        <v>4</v>
      </c>
      <c r="D5438" t="s">
        <v>183</v>
      </c>
      <c r="E5438" t="s">
        <v>435</v>
      </c>
      <c r="F5438">
        <v>1.4492753623188406E-2</v>
      </c>
      <c r="G5438">
        <v>41.6</v>
      </c>
      <c r="H5438">
        <v>0.60289855072463772</v>
      </c>
      <c r="I5438">
        <v>88.3</v>
      </c>
      <c r="J5438">
        <v>1.2797101449275361</v>
      </c>
      <c r="K5438">
        <v>70.38</v>
      </c>
      <c r="L5438">
        <v>1.02</v>
      </c>
      <c r="M5438" s="41">
        <v>0.10164979845285416</v>
      </c>
      <c r="N5438" s="41">
        <v>1.4731854848239734E-3</v>
      </c>
    </row>
    <row r="5439" spans="1:14" x14ac:dyDescent="0.25">
      <c r="A5439">
        <v>7820612</v>
      </c>
      <c r="B5439" t="s">
        <v>34</v>
      </c>
      <c r="C5439" t="s">
        <v>4</v>
      </c>
      <c r="D5439" t="s">
        <v>183</v>
      </c>
      <c r="E5439" t="s">
        <v>665</v>
      </c>
      <c r="F5439">
        <v>6.2111801242236021E-3</v>
      </c>
      <c r="G5439">
        <v>47.4</v>
      </c>
      <c r="H5439">
        <v>0.29440993788819875</v>
      </c>
      <c r="I5439">
        <v>88.2</v>
      </c>
      <c r="J5439">
        <v>0.54782608695652169</v>
      </c>
      <c r="K5439">
        <v>73.064999999999998</v>
      </c>
      <c r="L5439">
        <v>0.45381987577639749</v>
      </c>
      <c r="M5439" s="41">
        <v>6.9334156811237335E-2</v>
      </c>
      <c r="N5439" s="41">
        <v>4.3064693671575983E-4</v>
      </c>
    </row>
    <row r="5440" spans="1:14" x14ac:dyDescent="0.25">
      <c r="A5440">
        <v>7820612</v>
      </c>
      <c r="B5440" t="s">
        <v>34</v>
      </c>
      <c r="C5440" t="s">
        <v>4</v>
      </c>
      <c r="D5440" t="s">
        <v>183</v>
      </c>
      <c r="E5440" t="s">
        <v>666</v>
      </c>
      <c r="F5440">
        <v>1.2422360248447204E-2</v>
      </c>
      <c r="G5440">
        <v>40.700000000000003</v>
      </c>
      <c r="H5440">
        <v>0.50559006211180124</v>
      </c>
      <c r="I5440">
        <v>91.8</v>
      </c>
      <c r="J5440">
        <v>1.1403726708074533</v>
      </c>
      <c r="K5440">
        <v>72.314999999999998</v>
      </c>
      <c r="L5440">
        <v>0.89832298136645949</v>
      </c>
      <c r="M5440" s="41">
        <v>0.11524663865566254</v>
      </c>
      <c r="N5440" s="41">
        <v>1.4316352628032613E-3</v>
      </c>
    </row>
    <row r="5441" spans="1:14" x14ac:dyDescent="0.25">
      <c r="A5441">
        <v>7820612</v>
      </c>
      <c r="B5441" t="s">
        <v>34</v>
      </c>
      <c r="C5441" t="s">
        <v>4</v>
      </c>
      <c r="D5441" t="s">
        <v>183</v>
      </c>
      <c r="E5441" t="s">
        <v>436</v>
      </c>
      <c r="F5441">
        <v>1.0351966873706004E-2</v>
      </c>
      <c r="G5441">
        <v>43.2</v>
      </c>
      <c r="H5441">
        <v>0.44720496894409939</v>
      </c>
      <c r="I5441">
        <v>87</v>
      </c>
      <c r="J5441">
        <v>0.90062111801242239</v>
      </c>
      <c r="K5441">
        <v>67.289999999999992</v>
      </c>
      <c r="L5441">
        <v>0.69658385093167696</v>
      </c>
      <c r="M5441" s="41">
        <v>6.364692747592926E-2</v>
      </c>
      <c r="N5441" s="41">
        <v>6.5887088484398821E-4</v>
      </c>
    </row>
    <row r="5442" spans="1:14" x14ac:dyDescent="0.25">
      <c r="A5442">
        <v>7820612</v>
      </c>
      <c r="B5442" t="s">
        <v>34</v>
      </c>
      <c r="C5442" t="s">
        <v>4</v>
      </c>
      <c r="D5442" t="s">
        <v>183</v>
      </c>
      <c r="E5442" t="s">
        <v>259</v>
      </c>
      <c r="F5442">
        <v>1.8633540372670808E-2</v>
      </c>
      <c r="G5442">
        <v>46.3</v>
      </c>
      <c r="H5442">
        <v>0.86273291925465834</v>
      </c>
      <c r="I5442">
        <v>93.4</v>
      </c>
      <c r="J5442">
        <v>1.7403726708074536</v>
      </c>
      <c r="K5442">
        <v>75.814999999999998</v>
      </c>
      <c r="L5442">
        <v>1.4127018633540374</v>
      </c>
      <c r="M5442" s="41">
        <v>0.18289288878440857</v>
      </c>
      <c r="N5442" s="41">
        <v>3.4079420270386692E-3</v>
      </c>
    </row>
    <row r="5443" spans="1:14" x14ac:dyDescent="0.25">
      <c r="A5443">
        <v>7820612</v>
      </c>
      <c r="B5443" t="s">
        <v>34</v>
      </c>
      <c r="C5443" t="s">
        <v>4</v>
      </c>
      <c r="D5443" t="s">
        <v>183</v>
      </c>
      <c r="E5443" t="s">
        <v>667</v>
      </c>
      <c r="F5443">
        <v>2.2774327122153208E-2</v>
      </c>
      <c r="G5443">
        <v>33.4</v>
      </c>
      <c r="H5443">
        <v>0.76066252587991712</v>
      </c>
      <c r="I5443">
        <v>84.7</v>
      </c>
      <c r="J5443">
        <v>1.9289855072463769</v>
      </c>
      <c r="K5443">
        <v>67.984999999999999</v>
      </c>
      <c r="L5443">
        <v>1.5483126293995859</v>
      </c>
      <c r="M5443" s="41">
        <v>7.8532829880714417E-2</v>
      </c>
      <c r="N5443" s="41">
        <v>1.7885323575317982E-3</v>
      </c>
    </row>
    <row r="5444" spans="1:14" x14ac:dyDescent="0.25">
      <c r="A5444">
        <v>7820612</v>
      </c>
      <c r="B5444" t="s">
        <v>34</v>
      </c>
      <c r="C5444" t="s">
        <v>4</v>
      </c>
      <c r="D5444" t="s">
        <v>183</v>
      </c>
      <c r="E5444" t="s">
        <v>668</v>
      </c>
      <c r="F5444">
        <v>1.0351966873706004E-2</v>
      </c>
      <c r="G5444">
        <v>34</v>
      </c>
      <c r="H5444">
        <v>0.35196687370600416</v>
      </c>
      <c r="I5444">
        <v>92.2</v>
      </c>
      <c r="J5444">
        <v>0.95445134575569357</v>
      </c>
      <c r="K5444">
        <v>68.754999999999995</v>
      </c>
      <c r="L5444">
        <v>0.71174948240165625</v>
      </c>
      <c r="M5444" s="41">
        <v>0.13018339872360229</v>
      </c>
      <c r="N5444" s="41">
        <v>1.3476542310931915E-3</v>
      </c>
    </row>
    <row r="5445" spans="1:14" x14ac:dyDescent="0.25">
      <c r="A5445">
        <v>7820612</v>
      </c>
      <c r="B5445" t="s">
        <v>34</v>
      </c>
      <c r="C5445" t="s">
        <v>4</v>
      </c>
      <c r="D5445" t="s">
        <v>183</v>
      </c>
      <c r="E5445" t="s">
        <v>437</v>
      </c>
      <c r="F5445">
        <v>6.2111801242236021E-3</v>
      </c>
      <c r="G5445">
        <v>39</v>
      </c>
      <c r="H5445">
        <v>0.24223602484472048</v>
      </c>
      <c r="I5445">
        <v>77.5</v>
      </c>
      <c r="J5445">
        <v>0.48136645962732916</v>
      </c>
      <c r="K5445">
        <v>59.245000000000005</v>
      </c>
      <c r="L5445">
        <v>0.36798136645962731</v>
      </c>
      <c r="M5445" s="41">
        <v>-1.6003332566469908E-3</v>
      </c>
      <c r="N5445" s="41">
        <v>-9.9399581158198173E-6</v>
      </c>
    </row>
    <row r="5446" spans="1:14" x14ac:dyDescent="0.25">
      <c r="A5446">
        <v>7820612</v>
      </c>
      <c r="B5446" t="s">
        <v>34</v>
      </c>
      <c r="C5446" t="s">
        <v>4</v>
      </c>
      <c r="D5446" t="s">
        <v>183</v>
      </c>
      <c r="E5446" t="s">
        <v>642</v>
      </c>
      <c r="F5446">
        <v>1.2422360248447204E-2</v>
      </c>
      <c r="G5446">
        <v>26.1</v>
      </c>
      <c r="H5446">
        <v>0.32422360248447202</v>
      </c>
      <c r="I5446">
        <v>71.099999999999994</v>
      </c>
      <c r="J5446">
        <v>0.88322981366459619</v>
      </c>
      <c r="K5446">
        <v>55.864999999999995</v>
      </c>
      <c r="L5446">
        <v>0.69397515527950304</v>
      </c>
      <c r="M5446" s="41">
        <v>-5.3310856223106384E-2</v>
      </c>
      <c r="N5446" s="41">
        <v>-6.6224666115660105E-4</v>
      </c>
    </row>
    <row r="5447" spans="1:14" x14ac:dyDescent="0.25">
      <c r="A5447">
        <v>7820612</v>
      </c>
      <c r="B5447" t="s">
        <v>34</v>
      </c>
      <c r="C5447" t="s">
        <v>4</v>
      </c>
      <c r="D5447" t="s">
        <v>183</v>
      </c>
      <c r="E5447" t="s">
        <v>949</v>
      </c>
      <c r="F5447">
        <v>4.140786749482402E-3</v>
      </c>
      <c r="G5447">
        <v>39.9</v>
      </c>
      <c r="H5447">
        <v>0.16521739130434784</v>
      </c>
      <c r="I5447">
        <v>84.5</v>
      </c>
      <c r="J5447">
        <v>0.34989648033126297</v>
      </c>
      <c r="K5447">
        <v>70.984999999999999</v>
      </c>
      <c r="L5447">
        <v>0.29393374741200828</v>
      </c>
      <c r="M5447" s="41">
        <v>9.1327711939811707E-2</v>
      </c>
      <c r="N5447" s="41">
        <v>3.7816857946091807E-4</v>
      </c>
    </row>
    <row r="5448" spans="1:14" x14ac:dyDescent="0.25">
      <c r="A5448">
        <v>7820612</v>
      </c>
      <c r="B5448" t="s">
        <v>34</v>
      </c>
      <c r="C5448" t="s">
        <v>4</v>
      </c>
      <c r="D5448" t="s">
        <v>183</v>
      </c>
      <c r="E5448" t="s">
        <v>669</v>
      </c>
      <c r="F5448">
        <v>2.070393374741201E-3</v>
      </c>
      <c r="G5448">
        <v>32.700000000000003</v>
      </c>
      <c r="H5448">
        <v>6.7701863354037273E-2</v>
      </c>
      <c r="I5448">
        <v>75.400000000000006</v>
      </c>
      <c r="J5448">
        <v>0.15610766045548657</v>
      </c>
      <c r="K5448">
        <v>64.600000000000009</v>
      </c>
      <c r="L5448">
        <v>0.13374741200828161</v>
      </c>
      <c r="M5448" s="41">
        <v>3.7278342992067337E-2</v>
      </c>
      <c r="N5448" s="41">
        <v>7.7180834352106288E-5</v>
      </c>
    </row>
    <row r="5449" spans="1:14" x14ac:dyDescent="0.25">
      <c r="A5449">
        <v>7820612</v>
      </c>
      <c r="B5449" t="s">
        <v>34</v>
      </c>
      <c r="C5449" t="s">
        <v>4</v>
      </c>
      <c r="D5449" t="s">
        <v>183</v>
      </c>
      <c r="E5449" t="s">
        <v>670</v>
      </c>
      <c r="F5449">
        <v>1.6563146997929608E-2</v>
      </c>
      <c r="G5449">
        <v>34</v>
      </c>
      <c r="H5449">
        <v>0.56314699792960665</v>
      </c>
      <c r="I5449">
        <v>90.3</v>
      </c>
      <c r="J5449">
        <v>1.4956521739130435</v>
      </c>
      <c r="K5449">
        <v>70.664999999999992</v>
      </c>
      <c r="L5449">
        <v>1.1704347826086956</v>
      </c>
      <c r="M5449" s="41">
        <v>0.10262145102024078</v>
      </c>
      <c r="N5449" s="41">
        <v>1.6997341783890813E-3</v>
      </c>
    </row>
    <row r="5450" spans="1:14" x14ac:dyDescent="0.25">
      <c r="A5450">
        <v>7820612</v>
      </c>
      <c r="B5450" t="s">
        <v>34</v>
      </c>
      <c r="C5450" t="s">
        <v>4</v>
      </c>
      <c r="D5450" t="s">
        <v>183</v>
      </c>
      <c r="E5450" t="s">
        <v>671</v>
      </c>
      <c r="F5450">
        <v>1.6563146997929608E-2</v>
      </c>
      <c r="G5450">
        <v>37</v>
      </c>
      <c r="H5450">
        <v>0.61283643892339545</v>
      </c>
      <c r="I5450">
        <v>81.400000000000006</v>
      </c>
      <c r="J5450">
        <v>1.3482401656314702</v>
      </c>
      <c r="K5450">
        <v>69.509999999999991</v>
      </c>
      <c r="L5450">
        <v>1.1513043478260869</v>
      </c>
      <c r="M5450" s="41">
        <v>0.10155421495437622</v>
      </c>
      <c r="N5450" s="41">
        <v>1.6820573905486746E-3</v>
      </c>
    </row>
    <row r="5451" spans="1:14" x14ac:dyDescent="0.25">
      <c r="A5451">
        <v>7820612</v>
      </c>
      <c r="B5451" t="s">
        <v>34</v>
      </c>
      <c r="C5451" t="s">
        <v>4</v>
      </c>
      <c r="D5451" t="s">
        <v>183</v>
      </c>
      <c r="E5451" t="s">
        <v>439</v>
      </c>
      <c r="F5451">
        <v>8.2815734989648039E-3</v>
      </c>
      <c r="G5451">
        <v>45.6</v>
      </c>
      <c r="H5451">
        <v>0.37763975155279506</v>
      </c>
      <c r="I5451">
        <v>87.4</v>
      </c>
      <c r="J5451">
        <v>0.7238095238095239</v>
      </c>
      <c r="K5451">
        <v>68.7</v>
      </c>
      <c r="L5451">
        <v>0.56894409937888202</v>
      </c>
      <c r="M5451" s="41">
        <v>0.14837196469306946</v>
      </c>
      <c r="N5451" s="41">
        <v>1.2287533307914656E-3</v>
      </c>
    </row>
    <row r="5452" spans="1:14" x14ac:dyDescent="0.25">
      <c r="A5452">
        <v>7820612</v>
      </c>
      <c r="B5452" t="s">
        <v>34</v>
      </c>
      <c r="C5452" t="s">
        <v>4</v>
      </c>
      <c r="D5452" t="s">
        <v>185</v>
      </c>
      <c r="E5452" t="s">
        <v>190</v>
      </c>
      <c r="F5452">
        <v>2.070393374741201E-3</v>
      </c>
      <c r="G5452">
        <v>56.2</v>
      </c>
      <c r="H5452">
        <v>0.1163561076604555</v>
      </c>
      <c r="I5452">
        <v>92.4</v>
      </c>
      <c r="J5452">
        <v>0.19130434782608699</v>
      </c>
      <c r="K5452">
        <v>74.92</v>
      </c>
      <c r="L5452">
        <v>0.15511387163561077</v>
      </c>
      <c r="M5452" s="41">
        <v>5.7948008179664612E-2</v>
      </c>
      <c r="N5452" s="41">
        <v>1.1997517221462654E-4</v>
      </c>
    </row>
    <row r="5453" spans="1:14" x14ac:dyDescent="0.25">
      <c r="A5453">
        <v>7820612</v>
      </c>
      <c r="B5453" t="s">
        <v>34</v>
      </c>
      <c r="C5453" t="s">
        <v>4</v>
      </c>
      <c r="D5453" t="s">
        <v>193</v>
      </c>
      <c r="E5453" t="s">
        <v>239</v>
      </c>
      <c r="F5453">
        <v>2.070393374741201E-3</v>
      </c>
      <c r="G5453">
        <v>43.3</v>
      </c>
      <c r="H5453">
        <v>8.9648033126293991E-2</v>
      </c>
      <c r="I5453">
        <v>83.3</v>
      </c>
      <c r="J5453">
        <v>0.17246376811594202</v>
      </c>
      <c r="K5453">
        <v>69.054999999999993</v>
      </c>
      <c r="L5453">
        <v>0.14297101449275362</v>
      </c>
      <c r="M5453" s="41">
        <v>8.7022148072719574E-2</v>
      </c>
      <c r="N5453" s="41">
        <v>1.8017007882550638E-4</v>
      </c>
    </row>
    <row r="5454" spans="1:14" x14ac:dyDescent="0.25">
      <c r="A5454">
        <v>7820612</v>
      </c>
      <c r="B5454" t="s">
        <v>34</v>
      </c>
      <c r="C5454" t="s">
        <v>4</v>
      </c>
      <c r="D5454" t="s">
        <v>193</v>
      </c>
      <c r="E5454" t="s">
        <v>196</v>
      </c>
      <c r="F5454">
        <v>6.2111801242236021E-3</v>
      </c>
      <c r="G5454">
        <v>56.1</v>
      </c>
      <c r="H5454">
        <v>0.3484472049689441</v>
      </c>
      <c r="I5454">
        <v>71.3</v>
      </c>
      <c r="J5454">
        <v>0.44285714285714278</v>
      </c>
      <c r="K5454">
        <v>60.709999999999994</v>
      </c>
      <c r="L5454">
        <v>0.37708074534161484</v>
      </c>
      <c r="M5454" s="41">
        <v>-7.8041382133960724E-2</v>
      </c>
      <c r="N5454" s="41">
        <v>-4.8472908157739576E-4</v>
      </c>
    </row>
    <row r="5455" spans="1:14" x14ac:dyDescent="0.25">
      <c r="A5455">
        <v>7820612</v>
      </c>
      <c r="B5455" t="s">
        <v>34</v>
      </c>
      <c r="C5455" t="s">
        <v>4</v>
      </c>
      <c r="D5455" t="s">
        <v>193</v>
      </c>
      <c r="E5455" t="s">
        <v>263</v>
      </c>
      <c r="F5455">
        <v>2.070393374741201E-3</v>
      </c>
      <c r="G5455">
        <v>47.2</v>
      </c>
      <c r="H5455">
        <v>9.7722567287784695E-2</v>
      </c>
      <c r="I5455">
        <v>97.8</v>
      </c>
      <c r="J5455">
        <v>0.20248447204968945</v>
      </c>
      <c r="K5455">
        <v>78.150000000000006</v>
      </c>
      <c r="L5455">
        <v>0.16180124223602488</v>
      </c>
      <c r="M5455" s="41">
        <v>0.1590317040681839</v>
      </c>
      <c r="N5455" s="41">
        <v>3.2925818647657124E-4</v>
      </c>
    </row>
    <row r="5456" spans="1:14" x14ac:dyDescent="0.25">
      <c r="A5456">
        <v>7820612</v>
      </c>
      <c r="B5456" t="s">
        <v>34</v>
      </c>
      <c r="C5456" t="s">
        <v>4</v>
      </c>
      <c r="D5456" t="s">
        <v>193</v>
      </c>
      <c r="E5456" t="s">
        <v>198</v>
      </c>
      <c r="F5456">
        <v>2.070393374741201E-3</v>
      </c>
      <c r="G5456">
        <v>42.7</v>
      </c>
      <c r="H5456">
        <v>8.8405797101449288E-2</v>
      </c>
      <c r="I5456">
        <v>90.6</v>
      </c>
      <c r="J5456">
        <v>0.18757763975155281</v>
      </c>
      <c r="K5456">
        <v>74.259999999999991</v>
      </c>
      <c r="L5456">
        <v>0.15374741200828157</v>
      </c>
      <c r="M5456" s="41">
        <v>9.107411652803421E-2</v>
      </c>
      <c r="N5456" s="41">
        <v>1.8855924747005013E-4</v>
      </c>
    </row>
    <row r="5457" spans="1:14" x14ac:dyDescent="0.25">
      <c r="A5457">
        <v>7820612</v>
      </c>
      <c r="B5457" t="s">
        <v>34</v>
      </c>
      <c r="C5457" t="s">
        <v>4</v>
      </c>
      <c r="D5457" t="s">
        <v>193</v>
      </c>
      <c r="E5457" t="s">
        <v>199</v>
      </c>
      <c r="F5457">
        <v>2.070393374741201E-3</v>
      </c>
      <c r="G5457">
        <v>46</v>
      </c>
      <c r="H5457">
        <v>9.5238095238095247E-2</v>
      </c>
      <c r="I5457">
        <v>74.099999999999994</v>
      </c>
      <c r="J5457">
        <v>0.15341614906832299</v>
      </c>
      <c r="K5457">
        <v>64.86999999999999</v>
      </c>
      <c r="L5457">
        <v>0.13430641821946168</v>
      </c>
      <c r="M5457" s="41">
        <v>-8.1290550529956818E-2</v>
      </c>
      <c r="N5457" s="41">
        <v>-1.6830341724628742E-4</v>
      </c>
    </row>
    <row r="5458" spans="1:14" x14ac:dyDescent="0.25">
      <c r="A5458">
        <v>7820612</v>
      </c>
      <c r="B5458" t="s">
        <v>34</v>
      </c>
      <c r="C5458" t="s">
        <v>4</v>
      </c>
      <c r="D5458" t="s">
        <v>193</v>
      </c>
      <c r="E5458" t="s">
        <v>951</v>
      </c>
      <c r="F5458">
        <v>4.140786749482402E-3</v>
      </c>
      <c r="G5458">
        <v>60.2</v>
      </c>
      <c r="H5458">
        <v>0.24927536231884062</v>
      </c>
      <c r="I5458">
        <v>87.7</v>
      </c>
      <c r="J5458">
        <v>0.36314699792960664</v>
      </c>
      <c r="K5458">
        <v>69.679999999999993</v>
      </c>
      <c r="L5458">
        <v>0.28853002070393374</v>
      </c>
      <c r="M5458" s="41">
        <v>5.6500744074583054E-2</v>
      </c>
      <c r="N5458" s="41">
        <v>2.3395753239992986E-4</v>
      </c>
    </row>
    <row r="5459" spans="1:14" x14ac:dyDescent="0.25">
      <c r="A5459">
        <v>7820612</v>
      </c>
      <c r="B5459" t="s">
        <v>34</v>
      </c>
      <c r="C5459" t="s">
        <v>4</v>
      </c>
      <c r="D5459" t="s">
        <v>193</v>
      </c>
      <c r="E5459" t="s">
        <v>201</v>
      </c>
      <c r="F5459">
        <v>2.070393374741201E-3</v>
      </c>
      <c r="G5459">
        <v>56.7</v>
      </c>
      <c r="H5459">
        <v>0.1173913043478261</v>
      </c>
      <c r="I5459">
        <v>85.7</v>
      </c>
      <c r="J5459">
        <v>0.17743271221532092</v>
      </c>
      <c r="K5459">
        <v>78.265000000000001</v>
      </c>
      <c r="L5459">
        <v>0.16203933747412008</v>
      </c>
      <c r="M5459" s="41">
        <v>1.7390511929988861E-2</v>
      </c>
      <c r="N5459" s="41">
        <v>3.6005200683206752E-5</v>
      </c>
    </row>
    <row r="5460" spans="1:14" x14ac:dyDescent="0.25">
      <c r="A5460">
        <v>7820612</v>
      </c>
      <c r="B5460" t="s">
        <v>34</v>
      </c>
      <c r="C5460" t="s">
        <v>4</v>
      </c>
      <c r="D5460" t="s">
        <v>80</v>
      </c>
      <c r="E5460" t="s">
        <v>988</v>
      </c>
      <c r="F5460">
        <v>2.070393374741201E-3</v>
      </c>
      <c r="G5460">
        <v>31.6</v>
      </c>
      <c r="H5460">
        <v>6.5424430641821948E-2</v>
      </c>
      <c r="I5460">
        <v>78.5</v>
      </c>
      <c r="J5460">
        <v>0.16252587991718428</v>
      </c>
      <c r="K5460">
        <v>58.484999999999999</v>
      </c>
      <c r="L5460">
        <v>0.12108695652173913</v>
      </c>
      <c r="M5460" s="41">
        <v>-8.8589966297149658E-2</v>
      </c>
      <c r="N5460" s="41">
        <v>-1.8341607929016495E-4</v>
      </c>
    </row>
    <row r="5461" spans="1:14" x14ac:dyDescent="0.25">
      <c r="A5461">
        <v>7820612</v>
      </c>
      <c r="B5461" t="s">
        <v>34</v>
      </c>
      <c r="C5461" t="s">
        <v>4</v>
      </c>
      <c r="D5461" t="s">
        <v>80</v>
      </c>
      <c r="E5461" t="s">
        <v>1197</v>
      </c>
      <c r="F5461">
        <v>2.070393374741201E-3</v>
      </c>
      <c r="G5461">
        <v>43</v>
      </c>
      <c r="H5461">
        <v>8.9026915113871646E-2</v>
      </c>
      <c r="I5461">
        <v>90.9</v>
      </c>
      <c r="J5461">
        <v>0.18819875776397518</v>
      </c>
      <c r="K5461">
        <v>70.69</v>
      </c>
      <c r="L5461">
        <v>0.14635610766045548</v>
      </c>
      <c r="M5461" s="41">
        <v>1.8820611760020256E-2</v>
      </c>
      <c r="N5461" s="41">
        <v>3.8966069896522272E-5</v>
      </c>
    </row>
    <row r="5462" spans="1:14" x14ac:dyDescent="0.25">
      <c r="A5462">
        <v>7820612</v>
      </c>
      <c r="B5462" t="s">
        <v>34</v>
      </c>
      <c r="C5462" t="s">
        <v>4</v>
      </c>
      <c r="D5462" t="s">
        <v>369</v>
      </c>
      <c r="E5462" t="s">
        <v>370</v>
      </c>
      <c r="F5462">
        <v>4.140786749482402E-3</v>
      </c>
      <c r="G5462">
        <v>59.8</v>
      </c>
      <c r="H5462">
        <v>0.24761904761904763</v>
      </c>
      <c r="I5462">
        <v>93.6</v>
      </c>
      <c r="J5462">
        <v>0.38757763975155279</v>
      </c>
      <c r="K5462">
        <v>79.239999999999995</v>
      </c>
      <c r="L5462">
        <v>0.32811594202898553</v>
      </c>
      <c r="M5462" s="41">
        <v>9.1584376990795135E-2</v>
      </c>
      <c r="N5462" s="41">
        <v>3.7923137470308546E-4</v>
      </c>
    </row>
    <row r="5463" spans="1:14" s="8" customFormat="1" x14ac:dyDescent="0.25">
      <c r="A5463" s="8">
        <v>7820612</v>
      </c>
      <c r="B5463" s="8" t="s">
        <v>34</v>
      </c>
      <c r="C5463" s="8" t="s">
        <v>4</v>
      </c>
      <c r="D5463" s="8" t="s">
        <v>2324</v>
      </c>
      <c r="F5463" s="8">
        <v>0.65217391304347883</v>
      </c>
      <c r="H5463" s="8">
        <v>25.472256728778468</v>
      </c>
      <c r="J5463" s="8">
        <v>55.531884057971006</v>
      </c>
      <c r="L5463" s="8">
        <v>44.26342650103517</v>
      </c>
      <c r="M5463" s="41"/>
      <c r="N5463" s="43">
        <v>4.2809657937862497E-2</v>
      </c>
    </row>
    <row r="5464" spans="1:14" x14ac:dyDescent="0.25">
      <c r="A5464">
        <v>7820612</v>
      </c>
      <c r="B5464" t="s">
        <v>34</v>
      </c>
      <c r="C5464" t="s">
        <v>6</v>
      </c>
      <c r="D5464" t="s">
        <v>151</v>
      </c>
      <c r="E5464" t="s">
        <v>242</v>
      </c>
      <c r="F5464">
        <v>4.140786749482402E-3</v>
      </c>
      <c r="G5464">
        <v>28.2</v>
      </c>
      <c r="H5464">
        <v>0.11677018633540373</v>
      </c>
      <c r="I5464">
        <v>76</v>
      </c>
      <c r="J5464">
        <v>0.31469979296066253</v>
      </c>
      <c r="K5464">
        <v>58.125</v>
      </c>
      <c r="L5464">
        <v>0.24068322981366461</v>
      </c>
      <c r="M5464" s="41">
        <v>-2.8409458696842194E-2</v>
      </c>
      <c r="N5464" s="41">
        <v>-1.1763751013185174E-4</v>
      </c>
    </row>
    <row r="5465" spans="1:14" x14ac:dyDescent="0.25">
      <c r="A5465">
        <v>7820612</v>
      </c>
      <c r="B5465" t="s">
        <v>34</v>
      </c>
      <c r="C5465" t="s">
        <v>6</v>
      </c>
      <c r="D5465" t="s">
        <v>151</v>
      </c>
      <c r="E5465" t="s">
        <v>243</v>
      </c>
      <c r="F5465">
        <v>2.070393374741201E-3</v>
      </c>
      <c r="G5465">
        <v>30.4</v>
      </c>
      <c r="H5465">
        <v>6.29399585921325E-2</v>
      </c>
      <c r="I5465">
        <v>74.8</v>
      </c>
      <c r="J5465">
        <v>0.15486542443064183</v>
      </c>
      <c r="K5465">
        <v>54.93</v>
      </c>
      <c r="L5465">
        <v>0.11372670807453417</v>
      </c>
      <c r="M5465" s="41">
        <v>-1.737816259264946E-2</v>
      </c>
      <c r="N5465" s="41">
        <v>-3.5979632696996813E-5</v>
      </c>
    </row>
    <row r="5466" spans="1:14" x14ac:dyDescent="0.25">
      <c r="A5466">
        <v>7820612</v>
      </c>
      <c r="B5466" t="s">
        <v>34</v>
      </c>
      <c r="C5466" t="s">
        <v>6</v>
      </c>
      <c r="D5466" t="s">
        <v>151</v>
      </c>
      <c r="E5466" t="s">
        <v>244</v>
      </c>
      <c r="F5466">
        <v>4.140786749482402E-3</v>
      </c>
      <c r="G5466">
        <v>29.9</v>
      </c>
      <c r="H5466">
        <v>0.12380952380952381</v>
      </c>
      <c r="I5466">
        <v>72.900000000000006</v>
      </c>
      <c r="J5466">
        <v>0.30186335403726711</v>
      </c>
      <c r="K5466">
        <v>57.81</v>
      </c>
      <c r="L5466">
        <v>0.23937888198757767</v>
      </c>
      <c r="M5466" s="41">
        <v>-1.8294582143425941E-2</v>
      </c>
      <c r="N5466" s="41">
        <v>-7.5753963326815498E-5</v>
      </c>
    </row>
    <row r="5467" spans="1:14" x14ac:dyDescent="0.25">
      <c r="A5467">
        <v>7820612</v>
      </c>
      <c r="B5467" t="s">
        <v>34</v>
      </c>
      <c r="C5467" t="s">
        <v>6</v>
      </c>
      <c r="D5467" t="s">
        <v>151</v>
      </c>
      <c r="E5467" t="s">
        <v>245</v>
      </c>
      <c r="F5467">
        <v>4.140786749482402E-3</v>
      </c>
      <c r="G5467">
        <v>25</v>
      </c>
      <c r="H5467">
        <v>0.10351966873706005</v>
      </c>
      <c r="I5467">
        <v>83.9</v>
      </c>
      <c r="J5467">
        <v>0.34741200828157354</v>
      </c>
      <c r="K5467">
        <v>64.944999999999993</v>
      </c>
      <c r="L5467">
        <v>0.26892339544513455</v>
      </c>
      <c r="M5467" s="41">
        <v>4.3599221855401993E-2</v>
      </c>
      <c r="N5467" s="41">
        <v>1.8053508014659211E-4</v>
      </c>
    </row>
    <row r="5468" spans="1:14" x14ac:dyDescent="0.25">
      <c r="A5468">
        <v>7820612</v>
      </c>
      <c r="B5468" t="s">
        <v>34</v>
      </c>
      <c r="C5468" t="s">
        <v>6</v>
      </c>
      <c r="D5468" t="s">
        <v>151</v>
      </c>
      <c r="E5468" t="s">
        <v>246</v>
      </c>
      <c r="F5468">
        <v>1.6563146997929608E-2</v>
      </c>
      <c r="G5468">
        <v>40.200000000000003</v>
      </c>
      <c r="H5468">
        <v>0.66583850931677024</v>
      </c>
      <c r="I5468">
        <v>70.8</v>
      </c>
      <c r="J5468">
        <v>1.1726708074534162</v>
      </c>
      <c r="K5468">
        <v>59.724999999999994</v>
      </c>
      <c r="L5468">
        <v>0.98923395445134576</v>
      </c>
      <c r="M5468" s="41">
        <v>-3.77177894115448E-2</v>
      </c>
      <c r="N5468" s="41">
        <v>-6.2472529046036943E-4</v>
      </c>
    </row>
    <row r="5469" spans="1:14" x14ac:dyDescent="0.25">
      <c r="A5469">
        <v>7820612</v>
      </c>
      <c r="B5469" t="s">
        <v>34</v>
      </c>
      <c r="C5469" t="s">
        <v>6</v>
      </c>
      <c r="D5469" t="s">
        <v>151</v>
      </c>
      <c r="E5469" t="s">
        <v>247</v>
      </c>
      <c r="F5469">
        <v>4.140786749482402E-3</v>
      </c>
      <c r="G5469">
        <v>32.5</v>
      </c>
      <c r="H5469">
        <v>0.13457556935817808</v>
      </c>
      <c r="I5469">
        <v>78.599999999999994</v>
      </c>
      <c r="J5469">
        <v>0.32546583850931676</v>
      </c>
      <c r="K5469">
        <v>58.9</v>
      </c>
      <c r="L5469">
        <v>0.24389233954451348</v>
      </c>
      <c r="M5469" s="41">
        <v>4.3711982667446136E-2</v>
      </c>
      <c r="N5469" s="41">
        <v>1.8100199862296538E-4</v>
      </c>
    </row>
    <row r="5470" spans="1:14" x14ac:dyDescent="0.25">
      <c r="A5470">
        <v>7820612</v>
      </c>
      <c r="B5470" t="s">
        <v>34</v>
      </c>
      <c r="C5470" t="s">
        <v>6</v>
      </c>
      <c r="D5470" t="s">
        <v>151</v>
      </c>
      <c r="E5470" t="s">
        <v>248</v>
      </c>
      <c r="F5470">
        <v>6.2111801242236021E-3</v>
      </c>
      <c r="G5470">
        <v>86.7</v>
      </c>
      <c r="H5470">
        <v>0.53850931677018632</v>
      </c>
      <c r="I5470">
        <v>85.8</v>
      </c>
      <c r="J5470">
        <v>0.53291925465838508</v>
      </c>
      <c r="K5470">
        <v>79.164999999999992</v>
      </c>
      <c r="L5470">
        <v>0.49170807453416143</v>
      </c>
      <c r="M5470" s="41">
        <v>-6.3483761623501778E-3</v>
      </c>
      <c r="N5470" s="41">
        <v>-3.9430907840684328E-5</v>
      </c>
    </row>
    <row r="5471" spans="1:14" x14ac:dyDescent="0.25">
      <c r="A5471">
        <v>7820612</v>
      </c>
      <c r="B5471" t="s">
        <v>34</v>
      </c>
      <c r="C5471" t="s">
        <v>6</v>
      </c>
      <c r="D5471" t="s">
        <v>151</v>
      </c>
      <c r="E5471" t="s">
        <v>249</v>
      </c>
      <c r="F5471">
        <v>2.070393374741201E-3</v>
      </c>
      <c r="G5471">
        <v>67.7</v>
      </c>
      <c r="H5471">
        <v>0.14016563146997932</v>
      </c>
      <c r="I5471">
        <v>82.8</v>
      </c>
      <c r="J5471">
        <v>0.17142857142857143</v>
      </c>
      <c r="K5471">
        <v>75.299999999999983</v>
      </c>
      <c r="L5471">
        <v>0.15590062111801239</v>
      </c>
      <c r="M5471" s="41">
        <v>3.1987838447093964E-2</v>
      </c>
      <c r="N5471" s="41">
        <v>6.6227408793155212E-5</v>
      </c>
    </row>
    <row r="5472" spans="1:14" x14ac:dyDescent="0.25">
      <c r="A5472">
        <v>7820612</v>
      </c>
      <c r="B5472" t="s">
        <v>34</v>
      </c>
      <c r="C5472" t="s">
        <v>6</v>
      </c>
      <c r="D5472" t="s">
        <v>151</v>
      </c>
      <c r="E5472" t="s">
        <v>250</v>
      </c>
      <c r="F5472">
        <v>4.140786749482402E-3</v>
      </c>
      <c r="G5472">
        <v>36.799999999999997</v>
      </c>
      <c r="H5472">
        <v>0.15238095238095237</v>
      </c>
      <c r="I5472">
        <v>89.2</v>
      </c>
      <c r="J5472">
        <v>0.36935817805383026</v>
      </c>
      <c r="K5472">
        <v>64.23</v>
      </c>
      <c r="L5472">
        <v>0.26596273291925471</v>
      </c>
      <c r="M5472" s="41">
        <v>6.5613739192485809E-2</v>
      </c>
      <c r="N5472" s="41">
        <v>2.7169250183223942E-4</v>
      </c>
    </row>
    <row r="5473" spans="1:14" x14ac:dyDescent="0.25">
      <c r="A5473">
        <v>7820612</v>
      </c>
      <c r="B5473" t="s">
        <v>34</v>
      </c>
      <c r="C5473" t="s">
        <v>6</v>
      </c>
      <c r="D5473" t="s">
        <v>151</v>
      </c>
      <c r="E5473" t="s">
        <v>251</v>
      </c>
      <c r="F5473">
        <v>6.2111801242236021E-3</v>
      </c>
      <c r="G5473">
        <v>29.6</v>
      </c>
      <c r="H5473">
        <v>0.18385093167701863</v>
      </c>
      <c r="I5473">
        <v>75.400000000000006</v>
      </c>
      <c r="J5473">
        <v>0.46832298136645961</v>
      </c>
      <c r="K5473">
        <v>58.88</v>
      </c>
      <c r="L5473">
        <v>0.36571428571428571</v>
      </c>
      <c r="M5473" s="41">
        <v>-2.0951222628355026E-2</v>
      </c>
      <c r="N5473" s="41">
        <v>-1.3013181756742253E-4</v>
      </c>
    </row>
    <row r="5474" spans="1:14" x14ac:dyDescent="0.25">
      <c r="A5474">
        <v>7820612</v>
      </c>
      <c r="B5474" t="s">
        <v>34</v>
      </c>
      <c r="C5474" t="s">
        <v>6</v>
      </c>
      <c r="D5474" t="s">
        <v>160</v>
      </c>
      <c r="E5474" t="s">
        <v>724</v>
      </c>
      <c r="F5474">
        <v>2.070393374741201E-3</v>
      </c>
      <c r="G5474">
        <v>33.1</v>
      </c>
      <c r="H5474">
        <v>6.8530020703933756E-2</v>
      </c>
      <c r="I5474">
        <v>79.8</v>
      </c>
      <c r="J5474">
        <v>0.16521739130434784</v>
      </c>
      <c r="K5474">
        <v>62.055</v>
      </c>
      <c r="L5474">
        <v>0.12847826086956524</v>
      </c>
      <c r="M5474" s="41">
        <v>-2.4309299886226654E-2</v>
      </c>
      <c r="N5474" s="41">
        <v>-5.0329813429040697E-5</v>
      </c>
    </row>
    <row r="5475" spans="1:14" x14ac:dyDescent="0.25">
      <c r="A5475">
        <v>7820612</v>
      </c>
      <c r="B5475" t="s">
        <v>34</v>
      </c>
      <c r="C5475" t="s">
        <v>6</v>
      </c>
      <c r="D5475" t="s">
        <v>160</v>
      </c>
      <c r="E5475" t="s">
        <v>271</v>
      </c>
      <c r="F5475">
        <v>2.070393374741201E-3</v>
      </c>
      <c r="G5475">
        <v>31.3</v>
      </c>
      <c r="H5475">
        <v>6.480331262939959E-2</v>
      </c>
      <c r="I5475">
        <v>73.900000000000006</v>
      </c>
      <c r="J5475">
        <v>0.15300207039337477</v>
      </c>
      <c r="K5475">
        <v>57.234999999999999</v>
      </c>
      <c r="L5475">
        <v>0.11849896480331264</v>
      </c>
      <c r="M5475" s="41">
        <v>-3.9937306195497513E-2</v>
      </c>
      <c r="N5475" s="41">
        <v>-8.2685934152168771E-5</v>
      </c>
    </row>
    <row r="5476" spans="1:14" x14ac:dyDescent="0.25">
      <c r="A5476">
        <v>7820612</v>
      </c>
      <c r="B5476" t="s">
        <v>34</v>
      </c>
      <c r="C5476" t="s">
        <v>6</v>
      </c>
      <c r="D5476" t="s">
        <v>280</v>
      </c>
      <c r="E5476" t="s">
        <v>281</v>
      </c>
      <c r="F5476">
        <v>2.070393374741201E-3</v>
      </c>
      <c r="G5476">
        <v>90.5</v>
      </c>
      <c r="H5476">
        <v>0.18737060041407869</v>
      </c>
      <c r="I5476">
        <v>86.2</v>
      </c>
      <c r="J5476">
        <v>0.17846790890269154</v>
      </c>
      <c r="K5476">
        <v>90.94</v>
      </c>
      <c r="L5476">
        <v>0.18828157349896482</v>
      </c>
      <c r="M5476" s="41">
        <v>-8.504912257194519E-3</v>
      </c>
      <c r="N5476" s="41">
        <v>-1.7608513990050765E-5</v>
      </c>
    </row>
    <row r="5477" spans="1:14" x14ac:dyDescent="0.25">
      <c r="A5477">
        <v>7820612</v>
      </c>
      <c r="B5477" t="s">
        <v>34</v>
      </c>
      <c r="C5477" t="s">
        <v>6</v>
      </c>
      <c r="D5477" t="s">
        <v>183</v>
      </c>
      <c r="E5477" t="s">
        <v>282</v>
      </c>
      <c r="F5477">
        <v>3.3126293995859216E-2</v>
      </c>
      <c r="G5477">
        <v>34.700000000000003</v>
      </c>
      <c r="H5477">
        <v>1.1494824016563148</v>
      </c>
      <c r="I5477">
        <v>84.4</v>
      </c>
      <c r="J5477">
        <v>2.7958592132505178</v>
      </c>
      <c r="K5477">
        <v>67.594999999999999</v>
      </c>
      <c r="L5477">
        <v>2.2391718426501037</v>
      </c>
      <c r="M5477" s="41">
        <v>7.3806673288345337E-2</v>
      </c>
      <c r="N5477" s="41">
        <v>2.4449415582060569E-3</v>
      </c>
    </row>
    <row r="5478" spans="1:14" x14ac:dyDescent="0.25">
      <c r="A5478">
        <v>7820612</v>
      </c>
      <c r="B5478" t="s">
        <v>34</v>
      </c>
      <c r="C5478" t="s">
        <v>6</v>
      </c>
      <c r="D5478" t="s">
        <v>183</v>
      </c>
      <c r="E5478" t="s">
        <v>293</v>
      </c>
      <c r="F5478">
        <v>1.8633540372670808E-2</v>
      </c>
      <c r="G5478">
        <v>46.2</v>
      </c>
      <c r="H5478">
        <v>0.86086956521739133</v>
      </c>
      <c r="I5478">
        <v>87.9</v>
      </c>
      <c r="J5478">
        <v>1.637888198757764</v>
      </c>
      <c r="K5478">
        <v>72.734999999999999</v>
      </c>
      <c r="L5478">
        <v>1.3553105590062111</v>
      </c>
      <c r="M5478" s="41">
        <v>-1.6129227355122566E-2</v>
      </c>
      <c r="N5478" s="41">
        <v>-3.0054460910166274E-4</v>
      </c>
    </row>
    <row r="5479" spans="1:14" x14ac:dyDescent="0.25">
      <c r="A5479">
        <v>7820612</v>
      </c>
      <c r="B5479" t="s">
        <v>34</v>
      </c>
      <c r="C5479" t="s">
        <v>6</v>
      </c>
      <c r="D5479" t="s">
        <v>183</v>
      </c>
      <c r="E5479" t="s">
        <v>284</v>
      </c>
      <c r="F5479">
        <v>2.4844720496894408E-2</v>
      </c>
      <c r="G5479">
        <v>34.200000000000003</v>
      </c>
      <c r="H5479">
        <v>0.84968944099378885</v>
      </c>
      <c r="I5479">
        <v>75.8</v>
      </c>
      <c r="J5479">
        <v>1.8832298136645962</v>
      </c>
      <c r="K5479">
        <v>61.475000000000001</v>
      </c>
      <c r="L5479">
        <v>1.5273291925465837</v>
      </c>
      <c r="M5479" s="41">
        <v>-9.8677054047584534E-3</v>
      </c>
      <c r="N5479" s="41">
        <v>-2.451603827269181E-4</v>
      </c>
    </row>
    <row r="5480" spans="1:14" x14ac:dyDescent="0.25">
      <c r="A5480">
        <v>7820612</v>
      </c>
      <c r="B5480" t="s">
        <v>34</v>
      </c>
      <c r="C5480" t="s">
        <v>6</v>
      </c>
      <c r="D5480" t="s">
        <v>183</v>
      </c>
      <c r="E5480" t="s">
        <v>740</v>
      </c>
      <c r="F5480">
        <v>6.2111801242236021E-3</v>
      </c>
      <c r="G5480">
        <v>63.7</v>
      </c>
      <c r="H5480">
        <v>0.39565217391304347</v>
      </c>
      <c r="I5480">
        <v>83.2</v>
      </c>
      <c r="J5480">
        <v>0.51677018633540373</v>
      </c>
      <c r="K5480">
        <v>76.8</v>
      </c>
      <c r="L5480">
        <v>0.47701863354037261</v>
      </c>
      <c r="M5480" s="41">
        <v>2.4706121534109116E-2</v>
      </c>
      <c r="N5480" s="41">
        <v>1.5345417101931126E-4</v>
      </c>
    </row>
    <row r="5481" spans="1:14" x14ac:dyDescent="0.25">
      <c r="A5481">
        <v>7820612</v>
      </c>
      <c r="B5481" t="s">
        <v>34</v>
      </c>
      <c r="C5481" t="s">
        <v>6</v>
      </c>
      <c r="D5481" t="s">
        <v>183</v>
      </c>
      <c r="E5481" t="s">
        <v>285</v>
      </c>
      <c r="F5481">
        <v>4.140786749482402E-3</v>
      </c>
      <c r="G5481">
        <v>40.799999999999997</v>
      </c>
      <c r="H5481">
        <v>0.168944099378882</v>
      </c>
      <c r="I5481">
        <v>82.2</v>
      </c>
      <c r="J5481">
        <v>0.34037267080745343</v>
      </c>
      <c r="K5481">
        <v>65.03</v>
      </c>
      <c r="L5481">
        <v>0.26927536231884058</v>
      </c>
      <c r="M5481" s="41">
        <v>3.0312032904475927E-3</v>
      </c>
      <c r="N5481" s="41">
        <v>1.2551566420072848E-5</v>
      </c>
    </row>
    <row r="5482" spans="1:14" x14ac:dyDescent="0.25">
      <c r="A5482">
        <v>7820612</v>
      </c>
      <c r="B5482" t="s">
        <v>34</v>
      </c>
      <c r="C5482" t="s">
        <v>6</v>
      </c>
      <c r="D5482" t="s">
        <v>183</v>
      </c>
      <c r="E5482" t="s">
        <v>286</v>
      </c>
      <c r="F5482">
        <v>3.5196687370600416E-2</v>
      </c>
      <c r="G5482">
        <v>32.6</v>
      </c>
      <c r="H5482">
        <v>1.1474120082815735</v>
      </c>
      <c r="I5482">
        <v>82</v>
      </c>
      <c r="J5482">
        <v>2.8861283643892341</v>
      </c>
      <c r="K5482">
        <v>60.429999999999993</v>
      </c>
      <c r="L5482">
        <v>2.126935817805383</v>
      </c>
      <c r="M5482" s="41">
        <v>8.8144153356552124E-2</v>
      </c>
      <c r="N5482" s="41">
        <v>3.1023822092368244E-3</v>
      </c>
    </row>
    <row r="5483" spans="1:14" x14ac:dyDescent="0.25">
      <c r="A5483">
        <v>7820612</v>
      </c>
      <c r="B5483" t="s">
        <v>34</v>
      </c>
      <c r="C5483" t="s">
        <v>6</v>
      </c>
      <c r="D5483" t="s">
        <v>183</v>
      </c>
      <c r="E5483" t="s">
        <v>287</v>
      </c>
      <c r="F5483">
        <v>2.2774327122153208E-2</v>
      </c>
      <c r="G5483">
        <v>35.9</v>
      </c>
      <c r="H5483">
        <v>0.81759834368530016</v>
      </c>
      <c r="I5483">
        <v>76.3</v>
      </c>
      <c r="J5483">
        <v>1.7376811594202897</v>
      </c>
      <c r="K5483">
        <v>67.875</v>
      </c>
      <c r="L5483">
        <v>1.545807453416149</v>
      </c>
      <c r="M5483" s="41">
        <v>4.3926339596509933E-2</v>
      </c>
      <c r="N5483" s="41">
        <v>1.0003928272497085E-3</v>
      </c>
    </row>
    <row r="5484" spans="1:14" x14ac:dyDescent="0.25">
      <c r="A5484">
        <v>7820612</v>
      </c>
      <c r="B5484" t="s">
        <v>34</v>
      </c>
      <c r="C5484" t="s">
        <v>6</v>
      </c>
      <c r="D5484" t="s">
        <v>183</v>
      </c>
      <c r="E5484" t="s">
        <v>288</v>
      </c>
      <c r="F5484">
        <v>2.0703933747412008E-2</v>
      </c>
      <c r="G5484">
        <v>34.9</v>
      </c>
      <c r="H5484">
        <v>0.72256728778467905</v>
      </c>
      <c r="I5484">
        <v>75</v>
      </c>
      <c r="J5484">
        <v>1.5527950310559007</v>
      </c>
      <c r="K5484">
        <v>56.249999999999993</v>
      </c>
      <c r="L5484">
        <v>1.1645962732919253</v>
      </c>
      <c r="M5484" s="41">
        <v>1.8183190375566483E-2</v>
      </c>
      <c r="N5484" s="41">
        <v>3.7646356885230814E-4</v>
      </c>
    </row>
    <row r="5485" spans="1:14" x14ac:dyDescent="0.25">
      <c r="A5485">
        <v>7820612</v>
      </c>
      <c r="B5485" t="s">
        <v>34</v>
      </c>
      <c r="C5485" t="s">
        <v>6</v>
      </c>
      <c r="D5485" t="s">
        <v>183</v>
      </c>
      <c r="E5485" t="s">
        <v>289</v>
      </c>
      <c r="F5485">
        <v>1.0351966873706004E-2</v>
      </c>
      <c r="G5485">
        <v>41.1</v>
      </c>
      <c r="H5485">
        <v>0.4254658385093168</v>
      </c>
      <c r="I5485">
        <v>84.4</v>
      </c>
      <c r="J5485">
        <v>0.87370600414078681</v>
      </c>
      <c r="K5485">
        <v>67.44</v>
      </c>
      <c r="L5485">
        <v>0.69813664596273284</v>
      </c>
      <c r="M5485" s="41">
        <v>6.1424780637025833E-2</v>
      </c>
      <c r="N5485" s="41">
        <v>6.3586729437914945E-4</v>
      </c>
    </row>
    <row r="5486" spans="1:14" x14ac:dyDescent="0.25">
      <c r="A5486">
        <v>7820612</v>
      </c>
      <c r="B5486" t="s">
        <v>34</v>
      </c>
      <c r="C5486" t="s">
        <v>6</v>
      </c>
      <c r="D5486" t="s">
        <v>183</v>
      </c>
      <c r="E5486" t="s">
        <v>290</v>
      </c>
      <c r="F5486">
        <v>3.3126293995859216E-2</v>
      </c>
      <c r="G5486">
        <v>28.4</v>
      </c>
      <c r="H5486">
        <v>0.94078674948240171</v>
      </c>
      <c r="I5486">
        <v>84.3</v>
      </c>
      <c r="J5486">
        <v>2.7925465838509318</v>
      </c>
      <c r="K5486">
        <v>63.794999999999987</v>
      </c>
      <c r="L5486">
        <v>2.1132919254658384</v>
      </c>
      <c r="M5486" s="41">
        <v>5.2076071500778198E-2</v>
      </c>
      <c r="N5486" s="41">
        <v>1.7250872546841641E-3</v>
      </c>
    </row>
    <row r="5487" spans="1:14" x14ac:dyDescent="0.25">
      <c r="A5487">
        <v>7820612</v>
      </c>
      <c r="B5487" t="s">
        <v>34</v>
      </c>
      <c r="C5487" t="s">
        <v>6</v>
      </c>
      <c r="D5487" t="s">
        <v>183</v>
      </c>
      <c r="E5487" t="s">
        <v>291</v>
      </c>
      <c r="F5487">
        <v>3.5196687370600416E-2</v>
      </c>
      <c r="G5487">
        <v>32.4</v>
      </c>
      <c r="H5487">
        <v>1.1403726708074535</v>
      </c>
      <c r="I5487">
        <v>78.3</v>
      </c>
      <c r="J5487">
        <v>2.7559006211180126</v>
      </c>
      <c r="K5487">
        <v>63.25</v>
      </c>
      <c r="L5487">
        <v>2.2261904761904763</v>
      </c>
      <c r="M5487" s="41">
        <v>2.4215143173933029E-2</v>
      </c>
      <c r="N5487" s="41">
        <v>8.522928239272495E-4</v>
      </c>
    </row>
    <row r="5488" spans="1:14" x14ac:dyDescent="0.25">
      <c r="A5488">
        <v>7820612</v>
      </c>
      <c r="B5488" t="s">
        <v>34</v>
      </c>
      <c r="C5488" t="s">
        <v>6</v>
      </c>
      <c r="D5488" t="s">
        <v>183</v>
      </c>
      <c r="E5488" t="s">
        <v>491</v>
      </c>
      <c r="F5488">
        <v>4.140786749482402E-3</v>
      </c>
      <c r="G5488">
        <v>47.6</v>
      </c>
      <c r="H5488">
        <v>0.19710144927536233</v>
      </c>
      <c r="I5488">
        <v>93.4</v>
      </c>
      <c r="J5488">
        <v>0.38674948240165635</v>
      </c>
      <c r="K5488">
        <v>78.31</v>
      </c>
      <c r="L5488">
        <v>0.32426501035196692</v>
      </c>
      <c r="M5488" s="41">
        <v>0.17017528414726257</v>
      </c>
      <c r="N5488" s="41">
        <v>7.0465956168638756E-4</v>
      </c>
    </row>
    <row r="5489" spans="1:14" x14ac:dyDescent="0.25">
      <c r="A5489">
        <v>7820612</v>
      </c>
      <c r="B5489" t="s">
        <v>34</v>
      </c>
      <c r="C5489" t="s">
        <v>6</v>
      </c>
      <c r="D5489" t="s">
        <v>183</v>
      </c>
      <c r="E5489" t="s">
        <v>292</v>
      </c>
      <c r="F5489">
        <v>1.0351966873706004E-2</v>
      </c>
      <c r="G5489">
        <v>35.4</v>
      </c>
      <c r="H5489">
        <v>0.36645962732919252</v>
      </c>
      <c r="I5489">
        <v>79.2</v>
      </c>
      <c r="J5489">
        <v>0.81987577639751552</v>
      </c>
      <c r="K5489">
        <v>57.524999999999991</v>
      </c>
      <c r="L5489">
        <v>0.5954968944099378</v>
      </c>
      <c r="M5489" s="41">
        <v>4.6164903789758682E-2</v>
      </c>
      <c r="N5489" s="41">
        <v>4.7789755475940662E-4</v>
      </c>
    </row>
    <row r="5490" spans="1:14" x14ac:dyDescent="0.25">
      <c r="A5490">
        <v>7820612</v>
      </c>
      <c r="B5490" t="s">
        <v>34</v>
      </c>
      <c r="C5490" t="s">
        <v>6</v>
      </c>
      <c r="D5490" t="s">
        <v>183</v>
      </c>
      <c r="E5490" t="s">
        <v>492</v>
      </c>
      <c r="F5490">
        <v>2.070393374741201E-3</v>
      </c>
      <c r="G5490">
        <v>51.3</v>
      </c>
      <c r="H5490">
        <v>0.10621118012422361</v>
      </c>
      <c r="I5490">
        <v>77.599999999999994</v>
      </c>
      <c r="J5490">
        <v>0.1606625258799172</v>
      </c>
      <c r="K5490">
        <v>64.75</v>
      </c>
      <c r="L5490">
        <v>0.13405797101449277</v>
      </c>
      <c r="M5490" s="41">
        <v>-2.4848988279700279E-2</v>
      </c>
      <c r="N5490" s="41">
        <v>-5.1447180703313211E-5</v>
      </c>
    </row>
    <row r="5491" spans="1:14" x14ac:dyDescent="0.25">
      <c r="A5491">
        <v>7820612</v>
      </c>
      <c r="B5491" t="s">
        <v>34</v>
      </c>
      <c r="C5491" t="s">
        <v>6</v>
      </c>
      <c r="D5491" t="s">
        <v>193</v>
      </c>
      <c r="E5491" t="s">
        <v>301</v>
      </c>
      <c r="F5491">
        <v>6.2111801242236021E-3</v>
      </c>
      <c r="G5491">
        <v>41.2</v>
      </c>
      <c r="H5491">
        <v>0.25590062111801243</v>
      </c>
      <c r="I5491">
        <v>70</v>
      </c>
      <c r="J5491">
        <v>0.43478260869565216</v>
      </c>
      <c r="K5491">
        <v>63.484999999999999</v>
      </c>
      <c r="L5491">
        <v>0.39431677018633537</v>
      </c>
      <c r="M5491" s="41">
        <v>-2.3494848981499672E-2</v>
      </c>
      <c r="N5491" s="41">
        <v>-1.4593073901552589E-4</v>
      </c>
    </row>
    <row r="5492" spans="1:14" x14ac:dyDescent="0.25">
      <c r="A5492">
        <v>7820612</v>
      </c>
      <c r="B5492" t="s">
        <v>34</v>
      </c>
      <c r="C5492" t="s">
        <v>6</v>
      </c>
      <c r="D5492" t="s">
        <v>193</v>
      </c>
      <c r="E5492" t="s">
        <v>302</v>
      </c>
      <c r="F5492">
        <v>2.070393374741201E-3</v>
      </c>
      <c r="G5492">
        <v>47.2</v>
      </c>
      <c r="H5492">
        <v>9.7722567287784695E-2</v>
      </c>
      <c r="I5492">
        <v>81.3</v>
      </c>
      <c r="J5492">
        <v>0.16832298136645962</v>
      </c>
      <c r="K5492">
        <v>58.839999999999996</v>
      </c>
      <c r="L5492">
        <v>0.12182194616977225</v>
      </c>
      <c r="M5492" s="41">
        <v>9.8676487803459167E-2</v>
      </c>
      <c r="N5492" s="41">
        <v>2.0429914659101278E-4</v>
      </c>
    </row>
    <row r="5493" spans="1:14" x14ac:dyDescent="0.25">
      <c r="A5493">
        <v>7820612</v>
      </c>
      <c r="B5493" t="s">
        <v>34</v>
      </c>
      <c r="C5493" t="s">
        <v>6</v>
      </c>
      <c r="D5493" t="s">
        <v>193</v>
      </c>
      <c r="E5493" t="s">
        <v>303</v>
      </c>
      <c r="F5493">
        <v>4.140786749482402E-3</v>
      </c>
      <c r="G5493">
        <v>33.5</v>
      </c>
      <c r="H5493">
        <v>0.13871635610766048</v>
      </c>
      <c r="I5493">
        <v>78.3</v>
      </c>
      <c r="J5493">
        <v>0.32422360248447207</v>
      </c>
      <c r="K5493">
        <v>60.76</v>
      </c>
      <c r="L5493">
        <v>0.25159420289855072</v>
      </c>
      <c r="M5493" s="41">
        <v>-1.5632594004273415E-3</v>
      </c>
      <c r="N5493" s="41">
        <v>-6.4731238112933402E-6</v>
      </c>
    </row>
    <row r="5494" spans="1:14" x14ac:dyDescent="0.25">
      <c r="A5494">
        <v>7820612</v>
      </c>
      <c r="B5494" t="s">
        <v>34</v>
      </c>
      <c r="C5494" t="s">
        <v>6</v>
      </c>
      <c r="D5494" t="s">
        <v>193</v>
      </c>
      <c r="E5494" t="s">
        <v>304</v>
      </c>
      <c r="F5494">
        <v>2.070393374741201E-3</v>
      </c>
      <c r="G5494">
        <v>34.299999999999997</v>
      </c>
      <c r="H5494">
        <v>7.101449275362319E-2</v>
      </c>
      <c r="I5494">
        <v>74.8</v>
      </c>
      <c r="J5494">
        <v>0.15486542443064183</v>
      </c>
      <c r="K5494">
        <v>58.73</v>
      </c>
      <c r="L5494">
        <v>0.12159420289855073</v>
      </c>
      <c r="M5494" s="41">
        <v>-2.5731790810823441E-2</v>
      </c>
      <c r="N5494" s="41">
        <v>-5.3274929214955366E-5</v>
      </c>
    </row>
    <row r="5495" spans="1:14" x14ac:dyDescent="0.25">
      <c r="A5495">
        <v>7820612</v>
      </c>
      <c r="B5495" t="s">
        <v>34</v>
      </c>
      <c r="C5495" t="s">
        <v>6</v>
      </c>
      <c r="D5495" t="s">
        <v>193</v>
      </c>
      <c r="E5495" t="s">
        <v>305</v>
      </c>
      <c r="F5495">
        <v>8.2815734989648039E-3</v>
      </c>
      <c r="G5495">
        <v>43</v>
      </c>
      <c r="H5495">
        <v>0.35610766045548659</v>
      </c>
      <c r="I5495">
        <v>84</v>
      </c>
      <c r="J5495">
        <v>0.69565217391304357</v>
      </c>
      <c r="K5495">
        <v>69.819999999999993</v>
      </c>
      <c r="L5495">
        <v>0.57821946169772254</v>
      </c>
      <c r="M5495" s="41">
        <v>1.113779004663229E-2</v>
      </c>
      <c r="N5495" s="41">
        <v>9.2238426887223941E-5</v>
      </c>
    </row>
    <row r="5496" spans="1:14" x14ac:dyDescent="0.25">
      <c r="A5496">
        <v>7820612</v>
      </c>
      <c r="B5496" t="s">
        <v>34</v>
      </c>
      <c r="C5496" t="s">
        <v>6</v>
      </c>
      <c r="D5496" t="s">
        <v>193</v>
      </c>
      <c r="E5496" t="s">
        <v>253</v>
      </c>
      <c r="F5496">
        <v>2.070393374741201E-3</v>
      </c>
      <c r="G5496">
        <v>52.6</v>
      </c>
      <c r="H5496">
        <v>0.10890269151138718</v>
      </c>
      <c r="I5496">
        <v>86.8</v>
      </c>
      <c r="J5496">
        <v>0.17971014492753623</v>
      </c>
      <c r="K5496">
        <v>75.905000000000001</v>
      </c>
      <c r="L5496">
        <v>0.15715320910973085</v>
      </c>
      <c r="M5496" s="41">
        <v>2.8046464547514915E-2</v>
      </c>
      <c r="N5496" s="41">
        <v>5.8067214384088855E-5</v>
      </c>
    </row>
    <row r="5497" spans="1:14" x14ac:dyDescent="0.25">
      <c r="A5497">
        <v>7820612</v>
      </c>
      <c r="B5497" t="s">
        <v>34</v>
      </c>
      <c r="C5497" t="s">
        <v>6</v>
      </c>
      <c r="D5497" t="s">
        <v>193</v>
      </c>
      <c r="E5497" t="s">
        <v>254</v>
      </c>
      <c r="F5497">
        <v>2.070393374741201E-3</v>
      </c>
      <c r="G5497">
        <v>35.6</v>
      </c>
      <c r="H5497">
        <v>7.3706004140786763E-2</v>
      </c>
      <c r="I5497">
        <v>77.2</v>
      </c>
      <c r="J5497">
        <v>0.15983436853002073</v>
      </c>
      <c r="K5497">
        <v>66.64</v>
      </c>
      <c r="L5497">
        <v>0.13797101449275365</v>
      </c>
      <c r="M5497" s="41">
        <v>2.0887997001409531E-2</v>
      </c>
      <c r="N5497" s="41">
        <v>4.3246370603332364E-5</v>
      </c>
    </row>
    <row r="5498" spans="1:14" s="8" customFormat="1" x14ac:dyDescent="0.25">
      <c r="A5498" s="8">
        <v>7820612</v>
      </c>
      <c r="B5498" s="8" t="s">
        <v>34</v>
      </c>
      <c r="C5498" s="8" t="s">
        <v>6</v>
      </c>
      <c r="D5498" s="8" t="s">
        <v>2324</v>
      </c>
      <c r="F5498" s="8">
        <v>0.34782608695652173</v>
      </c>
      <c r="H5498" s="8">
        <v>12.93374741200828</v>
      </c>
      <c r="J5498" s="8">
        <v>27.913250517598343</v>
      </c>
      <c r="L5498" s="8">
        <v>22.369937888198752</v>
      </c>
      <c r="M5498" s="41"/>
      <c r="N5498" s="43">
        <v>1.0606184190112182E-2</v>
      </c>
    </row>
    <row r="5499" spans="1:14" x14ac:dyDescent="0.25">
      <c r="A5499">
        <v>7830614</v>
      </c>
      <c r="B5499" t="s">
        <v>35</v>
      </c>
      <c r="C5499" t="s">
        <v>4</v>
      </c>
      <c r="D5499" t="s">
        <v>160</v>
      </c>
      <c r="E5499" t="s">
        <v>317</v>
      </c>
      <c r="F5499">
        <v>2.2779043280182231E-3</v>
      </c>
      <c r="G5499">
        <v>38.5</v>
      </c>
      <c r="H5499">
        <v>8.769931662870159E-2</v>
      </c>
      <c r="I5499">
        <v>93.2</v>
      </c>
      <c r="J5499">
        <v>0.2123006833712984</v>
      </c>
      <c r="K5499">
        <v>68.435000000000002</v>
      </c>
      <c r="L5499">
        <v>0.1558883826879271</v>
      </c>
      <c r="M5499" s="41">
        <v>7.0590145885944366E-2</v>
      </c>
      <c r="N5499" s="41">
        <v>1.6079759882903043E-4</v>
      </c>
    </row>
    <row r="5500" spans="1:14" x14ac:dyDescent="0.25">
      <c r="A5500">
        <v>7830614</v>
      </c>
      <c r="B5500" t="s">
        <v>35</v>
      </c>
      <c r="C5500" t="s">
        <v>4</v>
      </c>
      <c r="D5500" t="s">
        <v>160</v>
      </c>
      <c r="E5500" t="s">
        <v>318</v>
      </c>
      <c r="F5500">
        <v>4.5558086560364463E-3</v>
      </c>
      <c r="G5500">
        <v>30.8</v>
      </c>
      <c r="H5500">
        <v>0.14031890660592256</v>
      </c>
      <c r="I5500">
        <v>89.2</v>
      </c>
      <c r="J5500">
        <v>0.40637813211845103</v>
      </c>
      <c r="K5500">
        <v>61.980000000000004</v>
      </c>
      <c r="L5500">
        <v>0.28236902050113893</v>
      </c>
      <c r="M5500" s="41">
        <v>2.388462983071804E-2</v>
      </c>
      <c r="N5500" s="41">
        <v>1.0881380332901156E-4</v>
      </c>
    </row>
    <row r="5501" spans="1:14" x14ac:dyDescent="0.25">
      <c r="A5501">
        <v>7830614</v>
      </c>
      <c r="B5501" t="s">
        <v>35</v>
      </c>
      <c r="C5501" t="s">
        <v>4</v>
      </c>
      <c r="D5501" t="s">
        <v>160</v>
      </c>
      <c r="E5501" t="s">
        <v>319</v>
      </c>
      <c r="F5501">
        <v>4.5558086560364463E-3</v>
      </c>
      <c r="G5501">
        <v>33.700000000000003</v>
      </c>
      <c r="H5501">
        <v>0.15353075170842825</v>
      </c>
      <c r="I5501">
        <v>84.6</v>
      </c>
      <c r="J5501">
        <v>0.38542141230068333</v>
      </c>
      <c r="K5501">
        <v>59.795000000000002</v>
      </c>
      <c r="L5501">
        <v>0.2724145785876993</v>
      </c>
      <c r="M5501" s="41">
        <v>-2.2081315517425537E-2</v>
      </c>
      <c r="N5501" s="41">
        <v>-1.0059824837095916E-4</v>
      </c>
    </row>
    <row r="5502" spans="1:14" x14ac:dyDescent="0.25">
      <c r="A5502">
        <v>7830614</v>
      </c>
      <c r="B5502" t="s">
        <v>35</v>
      </c>
      <c r="C5502" t="s">
        <v>4</v>
      </c>
      <c r="D5502" t="s">
        <v>160</v>
      </c>
      <c r="E5502" t="s">
        <v>422</v>
      </c>
      <c r="F5502">
        <v>4.5558086560364463E-3</v>
      </c>
      <c r="G5502">
        <v>41</v>
      </c>
      <c r="H5502">
        <v>0.18678815489749429</v>
      </c>
      <c r="I5502">
        <v>83.7</v>
      </c>
      <c r="J5502">
        <v>0.38132118451025054</v>
      </c>
      <c r="K5502">
        <v>65.094999999999999</v>
      </c>
      <c r="L5502">
        <v>0.29656036446469247</v>
      </c>
      <c r="M5502" s="41">
        <v>-7.7676703222095966E-3</v>
      </c>
      <c r="N5502" s="41">
        <v>-3.538801969115989E-5</v>
      </c>
    </row>
    <row r="5503" spans="1:14" x14ac:dyDescent="0.25">
      <c r="A5503">
        <v>7830614</v>
      </c>
      <c r="B5503" t="s">
        <v>35</v>
      </c>
      <c r="C5503" t="s">
        <v>4</v>
      </c>
      <c r="D5503" t="s">
        <v>160</v>
      </c>
      <c r="E5503" t="s">
        <v>321</v>
      </c>
      <c r="F5503">
        <v>4.5558086560364463E-3</v>
      </c>
      <c r="G5503">
        <v>28.1</v>
      </c>
      <c r="H5503">
        <v>0.12801822323462414</v>
      </c>
      <c r="I5503">
        <v>85.1</v>
      </c>
      <c r="J5503">
        <v>0.38769931662870155</v>
      </c>
      <c r="K5503">
        <v>62.204999999999991</v>
      </c>
      <c r="L5503">
        <v>0.28339407744874712</v>
      </c>
      <c r="M5503" s="41">
        <v>-8.4995618090033531E-3</v>
      </c>
      <c r="N5503" s="41">
        <v>-3.8722377261974271E-5</v>
      </c>
    </row>
    <row r="5504" spans="1:14" x14ac:dyDescent="0.25">
      <c r="A5504">
        <v>7830614</v>
      </c>
      <c r="B5504" t="s">
        <v>35</v>
      </c>
      <c r="C5504" t="s">
        <v>4</v>
      </c>
      <c r="D5504" t="s">
        <v>160</v>
      </c>
      <c r="E5504" t="s">
        <v>928</v>
      </c>
      <c r="F5504">
        <v>2.2779043280182231E-3</v>
      </c>
      <c r="G5504">
        <v>64</v>
      </c>
      <c r="H5504">
        <v>0.14578587699316628</v>
      </c>
      <c r="I5504">
        <v>100</v>
      </c>
      <c r="J5504">
        <v>0.22779043280182232</v>
      </c>
      <c r="K5504">
        <v>86.600000000000009</v>
      </c>
      <c r="L5504">
        <v>0.19726651480637813</v>
      </c>
      <c r="M5504" s="41">
        <v>0.2385098934173584</v>
      </c>
      <c r="N5504" s="41">
        <v>5.4330271849056583E-4</v>
      </c>
    </row>
    <row r="5505" spans="1:14" x14ac:dyDescent="0.25">
      <c r="A5505">
        <v>7830614</v>
      </c>
      <c r="B5505" t="s">
        <v>35</v>
      </c>
      <c r="C5505" t="s">
        <v>4</v>
      </c>
      <c r="D5505" t="s">
        <v>160</v>
      </c>
      <c r="E5505" t="s">
        <v>466</v>
      </c>
      <c r="F5505">
        <v>2.2779043280182231E-3</v>
      </c>
      <c r="G5505">
        <v>38.6</v>
      </c>
      <c r="H5505">
        <v>8.7927107061503418E-2</v>
      </c>
      <c r="I5505">
        <v>91.8</v>
      </c>
      <c r="J5505">
        <v>0.20911161731207287</v>
      </c>
      <c r="K5505">
        <v>73.25</v>
      </c>
      <c r="L5505">
        <v>0.16685649202733485</v>
      </c>
      <c r="M5505" s="41">
        <v>-4.364791139960289E-2</v>
      </c>
      <c r="N5505" s="41">
        <v>-9.9425766286111365E-5</v>
      </c>
    </row>
    <row r="5506" spans="1:14" x14ac:dyDescent="0.25">
      <c r="A5506">
        <v>7830614</v>
      </c>
      <c r="B5506" t="s">
        <v>35</v>
      </c>
      <c r="C5506" t="s">
        <v>4</v>
      </c>
      <c r="D5506" t="s">
        <v>160</v>
      </c>
      <c r="E5506" t="s">
        <v>929</v>
      </c>
      <c r="F5506">
        <v>6.8337129840546698E-3</v>
      </c>
      <c r="G5506">
        <v>42.8</v>
      </c>
      <c r="H5506">
        <v>0.29248291571753987</v>
      </c>
      <c r="I5506">
        <v>88.5</v>
      </c>
      <c r="J5506">
        <v>0.60478359908883828</v>
      </c>
      <c r="K5506">
        <v>71.53</v>
      </c>
      <c r="L5506">
        <v>0.48881548974943057</v>
      </c>
      <c r="M5506" s="41">
        <v>2.7475154027342796E-2</v>
      </c>
      <c r="N5506" s="41">
        <v>1.8775731681555441E-4</v>
      </c>
    </row>
    <row r="5507" spans="1:14" x14ac:dyDescent="0.25">
      <c r="A5507">
        <v>7830614</v>
      </c>
      <c r="B5507" t="s">
        <v>35</v>
      </c>
      <c r="C5507" t="s">
        <v>4</v>
      </c>
      <c r="D5507" t="s">
        <v>160</v>
      </c>
      <c r="E5507" t="s">
        <v>322</v>
      </c>
      <c r="F5507">
        <v>1.366742596810934E-2</v>
      </c>
      <c r="G5507">
        <v>44.6</v>
      </c>
      <c r="H5507">
        <v>0.60956719817767657</v>
      </c>
      <c r="I5507">
        <v>86.1</v>
      </c>
      <c r="J5507">
        <v>1.176765375854214</v>
      </c>
      <c r="K5507">
        <v>71.024999999999991</v>
      </c>
      <c r="L5507">
        <v>0.97072892938496569</v>
      </c>
      <c r="M5507" s="41">
        <v>0</v>
      </c>
      <c r="N5507" s="41">
        <v>0</v>
      </c>
    </row>
    <row r="5508" spans="1:14" x14ac:dyDescent="0.25">
      <c r="A5508">
        <v>7830614</v>
      </c>
      <c r="B5508" t="s">
        <v>35</v>
      </c>
      <c r="C5508" t="s">
        <v>4</v>
      </c>
      <c r="D5508" t="s">
        <v>160</v>
      </c>
      <c r="E5508" t="s">
        <v>931</v>
      </c>
      <c r="F5508">
        <v>6.8337129840546698E-3</v>
      </c>
      <c r="G5508">
        <v>38.6</v>
      </c>
      <c r="H5508">
        <v>0.26378132118451025</v>
      </c>
      <c r="I5508">
        <v>85.9</v>
      </c>
      <c r="J5508">
        <v>0.58701594533029622</v>
      </c>
      <c r="K5508">
        <v>71.745000000000005</v>
      </c>
      <c r="L5508">
        <v>0.49028473804100231</v>
      </c>
      <c r="M5508" s="41">
        <v>2.2523391991853714E-2</v>
      </c>
      <c r="N5508" s="41">
        <v>1.539183962996837E-4</v>
      </c>
    </row>
    <row r="5509" spans="1:14" x14ac:dyDescent="0.25">
      <c r="A5509">
        <v>7830614</v>
      </c>
      <c r="B5509" t="s">
        <v>35</v>
      </c>
      <c r="C5509" t="s">
        <v>4</v>
      </c>
      <c r="D5509" t="s">
        <v>160</v>
      </c>
      <c r="E5509" t="s">
        <v>935</v>
      </c>
      <c r="F5509">
        <v>1.1389521640091117E-2</v>
      </c>
      <c r="G5509">
        <v>38</v>
      </c>
      <c r="H5509">
        <v>0.43280182232346243</v>
      </c>
      <c r="I5509">
        <v>86</v>
      </c>
      <c r="J5509">
        <v>0.97949886104783601</v>
      </c>
      <c r="K5509">
        <v>70.47</v>
      </c>
      <c r="L5509">
        <v>0.80261958997722105</v>
      </c>
      <c r="M5509" s="41">
        <v>-4.175524041056633E-2</v>
      </c>
      <c r="N5509" s="41">
        <v>-4.7557221424335229E-4</v>
      </c>
    </row>
    <row r="5510" spans="1:14" x14ac:dyDescent="0.25">
      <c r="A5510">
        <v>7830614</v>
      </c>
      <c r="B5510" t="s">
        <v>35</v>
      </c>
      <c r="C5510" t="s">
        <v>4</v>
      </c>
      <c r="D5510" t="s">
        <v>160</v>
      </c>
      <c r="E5510" t="s">
        <v>938</v>
      </c>
      <c r="F5510">
        <v>6.8337129840546698E-3</v>
      </c>
      <c r="G5510">
        <v>33</v>
      </c>
      <c r="H5510">
        <v>0.2255125284738041</v>
      </c>
      <c r="I5510">
        <v>80.8</v>
      </c>
      <c r="J5510">
        <v>0.55216400911161734</v>
      </c>
      <c r="K5510">
        <v>66.965000000000003</v>
      </c>
      <c r="L5510">
        <v>0.45761958997722096</v>
      </c>
      <c r="M5510" s="41">
        <v>-1.1913381516933441E-2</v>
      </c>
      <c r="N5510" s="41">
        <v>-8.1412629956264981E-5</v>
      </c>
    </row>
    <row r="5511" spans="1:14" x14ac:dyDescent="0.25">
      <c r="A5511">
        <v>7830614</v>
      </c>
      <c r="B5511" t="s">
        <v>35</v>
      </c>
      <c r="C5511" t="s">
        <v>4</v>
      </c>
      <c r="D5511" t="s">
        <v>160</v>
      </c>
      <c r="E5511" t="s">
        <v>325</v>
      </c>
      <c r="F5511">
        <v>2.2779043280182231E-3</v>
      </c>
      <c r="G5511">
        <v>36</v>
      </c>
      <c r="H5511">
        <v>8.2004555808656038E-2</v>
      </c>
      <c r="I5511">
        <v>93</v>
      </c>
      <c r="J5511">
        <v>0.21184510250569474</v>
      </c>
      <c r="K5511">
        <v>68.214999999999989</v>
      </c>
      <c r="L5511">
        <v>0.15538724373576307</v>
      </c>
      <c r="M5511" s="41">
        <v>4.935435950756073E-2</v>
      </c>
      <c r="N5511" s="41">
        <v>1.1242450912883992E-4</v>
      </c>
    </row>
    <row r="5512" spans="1:14" x14ac:dyDescent="0.25">
      <c r="A5512">
        <v>7830614</v>
      </c>
      <c r="B5512" t="s">
        <v>35</v>
      </c>
      <c r="C5512" t="s">
        <v>4</v>
      </c>
      <c r="D5512" t="s">
        <v>160</v>
      </c>
      <c r="E5512" t="s">
        <v>939</v>
      </c>
      <c r="F5512">
        <v>2.5056947608200455E-2</v>
      </c>
      <c r="G5512">
        <v>44.4</v>
      </c>
      <c r="H5512">
        <v>1.1125284738041001</v>
      </c>
      <c r="I5512">
        <v>89.2</v>
      </c>
      <c r="J5512">
        <v>2.2350797266514806</v>
      </c>
      <c r="K5512">
        <v>74.304999999999993</v>
      </c>
      <c r="L5512">
        <v>1.8618564920273346</v>
      </c>
      <c r="M5512" s="41">
        <v>2.3890350013971329E-2</v>
      </c>
      <c r="N5512" s="41">
        <v>5.9861924864165056E-4</v>
      </c>
    </row>
    <row r="5513" spans="1:14" x14ac:dyDescent="0.25">
      <c r="A5513">
        <v>7830614</v>
      </c>
      <c r="B5513" t="s">
        <v>35</v>
      </c>
      <c r="C5513" t="s">
        <v>4</v>
      </c>
      <c r="D5513" t="s">
        <v>160</v>
      </c>
      <c r="E5513" t="s">
        <v>326</v>
      </c>
      <c r="F5513">
        <v>4.5558086560364463E-3</v>
      </c>
      <c r="G5513">
        <v>41.7</v>
      </c>
      <c r="H5513">
        <v>0.18997722095671982</v>
      </c>
      <c r="I5513">
        <v>83.9</v>
      </c>
      <c r="J5513">
        <v>0.38223234624145785</v>
      </c>
      <c r="K5513">
        <v>68.789999999999992</v>
      </c>
      <c r="L5513">
        <v>0.31339407744874709</v>
      </c>
      <c r="M5513" s="41">
        <v>-1.0163959115743637E-2</v>
      </c>
      <c r="N5513" s="41">
        <v>-4.6305052919105409E-5</v>
      </c>
    </row>
    <row r="5514" spans="1:14" x14ac:dyDescent="0.25">
      <c r="A5514">
        <v>7830614</v>
      </c>
      <c r="B5514" t="s">
        <v>35</v>
      </c>
      <c r="C5514" t="s">
        <v>4</v>
      </c>
      <c r="D5514" t="s">
        <v>352</v>
      </c>
      <c r="E5514" t="s">
        <v>597</v>
      </c>
      <c r="F5514">
        <v>2.2779043280182231E-3</v>
      </c>
      <c r="G5514">
        <v>93.1</v>
      </c>
      <c r="H5514">
        <v>0.21207289293849657</v>
      </c>
      <c r="I5514">
        <v>88.1</v>
      </c>
      <c r="J5514">
        <v>0.20068337129840544</v>
      </c>
      <c r="K5514">
        <v>83.95</v>
      </c>
      <c r="L5514">
        <v>0.19123006833712983</v>
      </c>
      <c r="M5514" s="41">
        <v>3.1371437013149261E-2</v>
      </c>
      <c r="N5514" s="41">
        <v>7.1461132148403777E-5</v>
      </c>
    </row>
    <row r="5515" spans="1:14" x14ac:dyDescent="0.25">
      <c r="A5515">
        <v>7830614</v>
      </c>
      <c r="B5515" t="s">
        <v>35</v>
      </c>
      <c r="C5515" t="s">
        <v>4</v>
      </c>
      <c r="D5515" t="s">
        <v>352</v>
      </c>
      <c r="E5515" t="s">
        <v>599</v>
      </c>
      <c r="F5515">
        <v>1.5945330296127564E-2</v>
      </c>
      <c r="G5515">
        <v>76.2</v>
      </c>
      <c r="H5515">
        <v>1.2150341685649204</v>
      </c>
      <c r="I5515">
        <v>89</v>
      </c>
      <c r="J5515">
        <v>1.4191343963553531</v>
      </c>
      <c r="K5515">
        <v>86.72999999999999</v>
      </c>
      <c r="L5515">
        <v>1.3829384965831435</v>
      </c>
      <c r="M5515" s="41">
        <v>-1.095495093613863E-2</v>
      </c>
      <c r="N5515" s="41">
        <v>-1.7468031105460232E-4</v>
      </c>
    </row>
    <row r="5516" spans="1:14" x14ac:dyDescent="0.25">
      <c r="A5516">
        <v>7830614</v>
      </c>
      <c r="B5516" t="s">
        <v>35</v>
      </c>
      <c r="C5516" t="s">
        <v>4</v>
      </c>
      <c r="D5516" t="s">
        <v>352</v>
      </c>
      <c r="E5516" t="s">
        <v>603</v>
      </c>
      <c r="F5516">
        <v>9.1116173120728925E-3</v>
      </c>
      <c r="G5516">
        <v>76.900000000000006</v>
      </c>
      <c r="H5516">
        <v>0.70068337129840552</v>
      </c>
      <c r="I5516">
        <v>89</v>
      </c>
      <c r="J5516">
        <v>0.81093394077448744</v>
      </c>
      <c r="K5516">
        <v>81.204999999999998</v>
      </c>
      <c r="L5516">
        <v>0.73990888382687925</v>
      </c>
      <c r="M5516" s="41">
        <v>2.8209244832396507E-2</v>
      </c>
      <c r="N5516" s="41">
        <v>2.570318435753668E-4</v>
      </c>
    </row>
    <row r="5517" spans="1:14" x14ac:dyDescent="0.25">
      <c r="A5517">
        <v>7830614</v>
      </c>
      <c r="B5517" t="s">
        <v>35</v>
      </c>
      <c r="C5517" t="s">
        <v>4</v>
      </c>
      <c r="D5517" t="s">
        <v>352</v>
      </c>
      <c r="E5517" t="s">
        <v>604</v>
      </c>
      <c r="F5517">
        <v>2.2779043280182231E-3</v>
      </c>
      <c r="G5517">
        <v>70.400000000000006</v>
      </c>
      <c r="H5517">
        <v>0.16036446469248292</v>
      </c>
      <c r="I5517">
        <v>87.3</v>
      </c>
      <c r="J5517">
        <v>0.19886104783599087</v>
      </c>
      <c r="K5517">
        <v>79.510000000000005</v>
      </c>
      <c r="L5517">
        <v>0.18111617312072895</v>
      </c>
      <c r="M5517" s="41">
        <v>-2.5970084592700005E-2</v>
      </c>
      <c r="N5517" s="41">
        <v>-5.9157368092710714E-5</v>
      </c>
    </row>
    <row r="5518" spans="1:14" x14ac:dyDescent="0.25">
      <c r="A5518">
        <v>7830614</v>
      </c>
      <c r="B5518" t="s">
        <v>35</v>
      </c>
      <c r="C5518" t="s">
        <v>4</v>
      </c>
      <c r="D5518" t="s">
        <v>352</v>
      </c>
      <c r="E5518" t="s">
        <v>605</v>
      </c>
      <c r="F5518">
        <v>9.1116173120728925E-3</v>
      </c>
      <c r="G5518">
        <v>72.3</v>
      </c>
      <c r="H5518">
        <v>0.65876993166287012</v>
      </c>
      <c r="I5518">
        <v>67.599999999999994</v>
      </c>
      <c r="J5518">
        <v>0.61594533029612752</v>
      </c>
      <c r="K5518">
        <v>76.739999999999995</v>
      </c>
      <c r="L5518">
        <v>0.69922551252847376</v>
      </c>
      <c r="M5518" s="41">
        <v>-0.15850865840911865</v>
      </c>
      <c r="N5518" s="41">
        <v>-1.4442702360739741E-3</v>
      </c>
    </row>
    <row r="5519" spans="1:14" x14ac:dyDescent="0.25">
      <c r="A5519">
        <v>7830614</v>
      </c>
      <c r="B5519" t="s">
        <v>35</v>
      </c>
      <c r="C5519" t="s">
        <v>4</v>
      </c>
      <c r="D5519" t="s">
        <v>352</v>
      </c>
      <c r="E5519" t="s">
        <v>607</v>
      </c>
      <c r="F5519">
        <v>2.2779043280182231E-3</v>
      </c>
      <c r="G5519">
        <v>81.8</v>
      </c>
      <c r="H5519">
        <v>0.18633257403189066</v>
      </c>
      <c r="I5519">
        <v>77.900000000000006</v>
      </c>
      <c r="J5519">
        <v>0.1774487471526196</v>
      </c>
      <c r="K5519">
        <v>73.515000000000001</v>
      </c>
      <c r="L5519">
        <v>0.16746013667425969</v>
      </c>
      <c r="M5519" s="41">
        <v>-4.304509237408638E-2</v>
      </c>
      <c r="N5519" s="41">
        <v>-9.8052602218875573E-5</v>
      </c>
    </row>
    <row r="5520" spans="1:14" x14ac:dyDescent="0.25">
      <c r="A5520">
        <v>7830614</v>
      </c>
      <c r="B5520" t="s">
        <v>35</v>
      </c>
      <c r="C5520" t="s">
        <v>4</v>
      </c>
      <c r="D5520" t="s">
        <v>352</v>
      </c>
      <c r="E5520" t="s">
        <v>608</v>
      </c>
      <c r="F5520">
        <v>4.5558086560364463E-3</v>
      </c>
      <c r="G5520">
        <v>69.099999999999994</v>
      </c>
      <c r="H5520">
        <v>0.31480637813211843</v>
      </c>
      <c r="I5520">
        <v>86.1</v>
      </c>
      <c r="J5520">
        <v>0.39225512528473799</v>
      </c>
      <c r="K5520">
        <v>80.034999999999997</v>
      </c>
      <c r="L5520">
        <v>0.36462414578587699</v>
      </c>
      <c r="M5520" s="41">
        <v>3.6055702716112137E-2</v>
      </c>
      <c r="N5520" s="41">
        <v>1.6426288253354048E-4</v>
      </c>
    </row>
    <row r="5521" spans="1:14" x14ac:dyDescent="0.25">
      <c r="A5521">
        <v>7830614</v>
      </c>
      <c r="B5521" t="s">
        <v>35</v>
      </c>
      <c r="C5521" t="s">
        <v>4</v>
      </c>
      <c r="D5521" t="s">
        <v>352</v>
      </c>
      <c r="E5521" t="s">
        <v>610</v>
      </c>
      <c r="F5521">
        <v>2.2779043280182231E-3</v>
      </c>
      <c r="G5521">
        <v>70.8</v>
      </c>
      <c r="H5521">
        <v>0.1612756264236902</v>
      </c>
      <c r="I5521">
        <v>73.2</v>
      </c>
      <c r="J5521">
        <v>0.16674259681093395</v>
      </c>
      <c r="K5521">
        <v>69.855000000000004</v>
      </c>
      <c r="L5521">
        <v>0.159123006833713</v>
      </c>
      <c r="M5521" s="41">
        <v>-0.14414292573928833</v>
      </c>
      <c r="N5521" s="41">
        <v>-3.2834379439473422E-4</v>
      </c>
    </row>
    <row r="5522" spans="1:14" x14ac:dyDescent="0.25">
      <c r="A5522">
        <v>7830614</v>
      </c>
      <c r="B5522" t="s">
        <v>35</v>
      </c>
      <c r="C5522" t="s">
        <v>4</v>
      </c>
      <c r="D5522" t="s">
        <v>352</v>
      </c>
      <c r="E5522" t="s">
        <v>611</v>
      </c>
      <c r="F5522">
        <v>4.328018223234624E-2</v>
      </c>
      <c r="G5522">
        <v>74</v>
      </c>
      <c r="H5522">
        <v>3.2027334851936216</v>
      </c>
      <c r="I5522">
        <v>81.400000000000006</v>
      </c>
      <c r="J5522">
        <v>3.5230068337129841</v>
      </c>
      <c r="K5522">
        <v>78.334999999999994</v>
      </c>
      <c r="L5522">
        <v>3.3903530751708426</v>
      </c>
      <c r="M5522" s="41">
        <v>-8.4023475646972656E-2</v>
      </c>
      <c r="N5522" s="41">
        <v>-3.6365513377960828E-3</v>
      </c>
    </row>
    <row r="5523" spans="1:14" x14ac:dyDescent="0.25">
      <c r="A5523">
        <v>7830614</v>
      </c>
      <c r="B5523" t="s">
        <v>35</v>
      </c>
      <c r="C5523" t="s">
        <v>4</v>
      </c>
      <c r="D5523" t="s">
        <v>185</v>
      </c>
      <c r="E5523" t="s">
        <v>643</v>
      </c>
      <c r="F5523">
        <v>2.2779043280182231E-3</v>
      </c>
      <c r="G5523">
        <v>53.8</v>
      </c>
      <c r="H5523">
        <v>0.1225512528473804</v>
      </c>
      <c r="I5523">
        <v>97.2</v>
      </c>
      <c r="J5523">
        <v>0.22141230068337128</v>
      </c>
      <c r="K5523">
        <v>75</v>
      </c>
      <c r="L5523">
        <v>0.17084282460136674</v>
      </c>
      <c r="M5523" s="41">
        <v>9.8133370280265808E-2</v>
      </c>
      <c r="N5523" s="41">
        <v>2.2353842888443235E-4</v>
      </c>
    </row>
    <row r="5524" spans="1:14" x14ac:dyDescent="0.25">
      <c r="A5524">
        <v>7830614</v>
      </c>
      <c r="B5524" t="s">
        <v>35</v>
      </c>
      <c r="C5524" t="s">
        <v>4</v>
      </c>
      <c r="D5524" t="s">
        <v>299</v>
      </c>
      <c r="E5524" t="s">
        <v>1119</v>
      </c>
      <c r="F5524">
        <v>4.5558086560364463E-3</v>
      </c>
      <c r="G5524">
        <v>98.8</v>
      </c>
      <c r="H5524">
        <v>0.45011389521640088</v>
      </c>
      <c r="I5524">
        <v>93.4</v>
      </c>
      <c r="J5524">
        <v>0.42551252847380411</v>
      </c>
      <c r="K5524">
        <v>93.84</v>
      </c>
      <c r="L5524">
        <v>0.42751708428246016</v>
      </c>
      <c r="M5524" s="41">
        <v>3.464372456073761E-2</v>
      </c>
      <c r="N5524" s="41">
        <v>1.5783018023115083E-4</v>
      </c>
    </row>
    <row r="5525" spans="1:14" x14ac:dyDescent="0.25">
      <c r="A5525">
        <v>7830614</v>
      </c>
      <c r="B5525" t="s">
        <v>35</v>
      </c>
      <c r="C5525" t="s">
        <v>4</v>
      </c>
      <c r="D5525" t="s">
        <v>299</v>
      </c>
      <c r="E5525" t="s">
        <v>941</v>
      </c>
      <c r="F5525">
        <v>2.7334851936218679E-2</v>
      </c>
      <c r="G5525">
        <v>77.5</v>
      </c>
      <c r="H5525">
        <v>2.1184510250569475</v>
      </c>
      <c r="I5525">
        <v>83.7</v>
      </c>
      <c r="J5525">
        <v>2.2879271070615035</v>
      </c>
      <c r="K5525">
        <v>82.460000000000008</v>
      </c>
      <c r="L5525">
        <v>2.2540318906605927</v>
      </c>
      <c r="M5525" s="41">
        <v>6.4588733948767185E-3</v>
      </c>
      <c r="N5525" s="41">
        <v>1.7655234792373717E-4</v>
      </c>
    </row>
    <row r="5526" spans="1:14" x14ac:dyDescent="0.25">
      <c r="A5526">
        <v>7830614</v>
      </c>
      <c r="B5526" t="s">
        <v>35</v>
      </c>
      <c r="C5526" t="s">
        <v>4</v>
      </c>
      <c r="D5526" t="s">
        <v>299</v>
      </c>
      <c r="E5526" t="s">
        <v>1120</v>
      </c>
      <c r="F5526">
        <v>1.1389521640091117E-2</v>
      </c>
      <c r="G5526">
        <v>94.2</v>
      </c>
      <c r="H5526">
        <v>1.0728929384965833</v>
      </c>
      <c r="I5526">
        <v>85.7</v>
      </c>
      <c r="J5526">
        <v>0.97608200455580874</v>
      </c>
      <c r="K5526">
        <v>86.084999999999994</v>
      </c>
      <c r="L5526">
        <v>0.98046697038724373</v>
      </c>
      <c r="M5526" s="41">
        <v>-2.2977842018008232E-2</v>
      </c>
      <c r="N5526" s="41">
        <v>-2.6170662890669973E-4</v>
      </c>
    </row>
    <row r="5527" spans="1:14" x14ac:dyDescent="0.25">
      <c r="A5527">
        <v>7830614</v>
      </c>
      <c r="B5527" t="s">
        <v>35</v>
      </c>
      <c r="C5527" t="s">
        <v>4</v>
      </c>
      <c r="D5527" t="s">
        <v>299</v>
      </c>
      <c r="E5527" t="s">
        <v>1121</v>
      </c>
      <c r="F5527">
        <v>1.5945330296127564E-2</v>
      </c>
      <c r="G5527">
        <v>76</v>
      </c>
      <c r="H5527">
        <v>1.2118451025056949</v>
      </c>
      <c r="I5527">
        <v>97.9</v>
      </c>
      <c r="J5527">
        <v>1.5610478359908886</v>
      </c>
      <c r="K5527">
        <v>88.385000000000005</v>
      </c>
      <c r="L5527">
        <v>1.4093280182232348</v>
      </c>
      <c r="M5527" s="41">
        <v>0.13209351897239685</v>
      </c>
      <c r="N5527" s="41">
        <v>2.1062747899926607E-3</v>
      </c>
    </row>
    <row r="5528" spans="1:14" x14ac:dyDescent="0.25">
      <c r="A5528">
        <v>7830614</v>
      </c>
      <c r="B5528" t="s">
        <v>35</v>
      </c>
      <c r="C5528" t="s">
        <v>4</v>
      </c>
      <c r="D5528" t="s">
        <v>299</v>
      </c>
      <c r="E5528" t="s">
        <v>2102</v>
      </c>
      <c r="F5528">
        <v>2.2779043280182231E-3</v>
      </c>
      <c r="G5528">
        <v>84.2</v>
      </c>
      <c r="H5528">
        <v>0.19179954441913438</v>
      </c>
      <c r="I5528">
        <v>88.6</v>
      </c>
      <c r="J5528">
        <v>0.20182232346241455</v>
      </c>
      <c r="K5528">
        <v>82.325000000000003</v>
      </c>
      <c r="L5528">
        <v>0.18752847380410023</v>
      </c>
      <c r="M5528" s="41">
        <v>3.0357044190168381E-2</v>
      </c>
      <c r="N5528" s="41">
        <v>6.9150442346625014E-5</v>
      </c>
    </row>
    <row r="5529" spans="1:14" x14ac:dyDescent="0.25">
      <c r="A5529">
        <v>7830614</v>
      </c>
      <c r="B5529" t="s">
        <v>35</v>
      </c>
      <c r="C5529" t="s">
        <v>4</v>
      </c>
      <c r="D5529" t="s">
        <v>299</v>
      </c>
      <c r="E5529" t="s">
        <v>1122</v>
      </c>
      <c r="F5529">
        <v>4.5558086560364468E-2</v>
      </c>
      <c r="G5529">
        <v>83.6</v>
      </c>
      <c r="H5529">
        <v>3.8086560364464694</v>
      </c>
      <c r="I5529">
        <v>89.2</v>
      </c>
      <c r="J5529">
        <v>4.0637813211845106</v>
      </c>
      <c r="K5529">
        <v>78.53</v>
      </c>
      <c r="L5529">
        <v>3.5776765375854218</v>
      </c>
      <c r="M5529" s="41">
        <v>4.0098484605550766E-2</v>
      </c>
      <c r="N5529" s="41">
        <v>1.8268102325991239E-3</v>
      </c>
    </row>
    <row r="5530" spans="1:14" x14ac:dyDescent="0.25">
      <c r="A5530">
        <v>7830614</v>
      </c>
      <c r="B5530" t="s">
        <v>35</v>
      </c>
      <c r="C5530" t="s">
        <v>4</v>
      </c>
      <c r="D5530" t="s">
        <v>299</v>
      </c>
      <c r="E5530" t="s">
        <v>1903</v>
      </c>
      <c r="F5530">
        <v>6.8337129840546698E-3</v>
      </c>
      <c r="G5530">
        <v>99.9</v>
      </c>
      <c r="H5530">
        <v>0.6826879271070615</v>
      </c>
      <c r="I5530">
        <v>97.5</v>
      </c>
      <c r="J5530">
        <v>0.66628701594533035</v>
      </c>
      <c r="K5530">
        <v>97.754999999999995</v>
      </c>
      <c r="L5530">
        <v>0.66802961275626427</v>
      </c>
      <c r="M5530" s="41">
        <v>8.0119006335735321E-2</v>
      </c>
      <c r="N5530" s="41">
        <v>5.4751029386607283E-4</v>
      </c>
    </row>
    <row r="5531" spans="1:14" x14ac:dyDescent="0.25">
      <c r="A5531">
        <v>7830614</v>
      </c>
      <c r="B5531" t="s">
        <v>35</v>
      </c>
      <c r="C5531" t="s">
        <v>4</v>
      </c>
      <c r="D5531" t="s">
        <v>299</v>
      </c>
      <c r="E5531" t="s">
        <v>942</v>
      </c>
      <c r="F5531">
        <v>2.0501138952164009E-2</v>
      </c>
      <c r="G5531">
        <v>71.400000000000006</v>
      </c>
      <c r="H5531">
        <v>1.4637813211845103</v>
      </c>
      <c r="I5531">
        <v>97.2</v>
      </c>
      <c r="J5531">
        <v>1.9927107061503417</v>
      </c>
      <c r="K5531">
        <v>84.36999999999999</v>
      </c>
      <c r="L5531">
        <v>1.7296810933940774</v>
      </c>
      <c r="M5531" s="41">
        <v>0.15545588731765747</v>
      </c>
      <c r="N5531" s="41">
        <v>3.1870227468312464E-3</v>
      </c>
    </row>
    <row r="5532" spans="1:14" x14ac:dyDescent="0.25">
      <c r="A5532">
        <v>7830614</v>
      </c>
      <c r="B5532" t="s">
        <v>35</v>
      </c>
      <c r="C5532" t="s">
        <v>4</v>
      </c>
      <c r="D5532" t="s">
        <v>299</v>
      </c>
      <c r="E5532" t="s">
        <v>1895</v>
      </c>
      <c r="F5532">
        <v>2.2779043280182231E-3</v>
      </c>
      <c r="G5532">
        <v>85.2</v>
      </c>
      <c r="H5532">
        <v>0.1940774487471526</v>
      </c>
      <c r="I5532">
        <v>94.4</v>
      </c>
      <c r="J5532">
        <v>0.21503416856492027</v>
      </c>
      <c r="K5532">
        <v>83.139999999999986</v>
      </c>
      <c r="L5532">
        <v>0.18938496583143505</v>
      </c>
      <c r="M5532" s="41">
        <v>1.1421211995184422E-2</v>
      </c>
      <c r="N5532" s="41">
        <v>2.601642823504424E-5</v>
      </c>
    </row>
    <row r="5533" spans="1:14" x14ac:dyDescent="0.25">
      <c r="A5533">
        <v>7830614</v>
      </c>
      <c r="B5533" t="s">
        <v>35</v>
      </c>
      <c r="C5533" t="s">
        <v>4</v>
      </c>
      <c r="D5533" t="s">
        <v>299</v>
      </c>
      <c r="E5533" t="s">
        <v>612</v>
      </c>
      <c r="F5533">
        <v>3.644646924829157E-2</v>
      </c>
      <c r="G5533">
        <v>97.2</v>
      </c>
      <c r="H5533">
        <v>3.5425968109339405</v>
      </c>
      <c r="I5533">
        <v>92.2</v>
      </c>
      <c r="J5533">
        <v>3.3603644646924828</v>
      </c>
      <c r="K5533">
        <v>91.674999999999983</v>
      </c>
      <c r="L5533">
        <v>3.3412300683371292</v>
      </c>
      <c r="M5533" s="41">
        <v>3.7367761135101318E-2</v>
      </c>
      <c r="N5533" s="41">
        <v>1.3619229570879751E-3</v>
      </c>
    </row>
    <row r="5534" spans="1:14" x14ac:dyDescent="0.25">
      <c r="A5534">
        <v>7830614</v>
      </c>
      <c r="B5534" t="s">
        <v>35</v>
      </c>
      <c r="C5534" t="s">
        <v>4</v>
      </c>
      <c r="D5534" t="s">
        <v>299</v>
      </c>
      <c r="E5534" t="s">
        <v>1123</v>
      </c>
      <c r="F5534">
        <v>1.8223234624145785E-2</v>
      </c>
      <c r="G5534">
        <v>75.2</v>
      </c>
      <c r="H5534">
        <v>1.3703872437357631</v>
      </c>
      <c r="I5534">
        <v>90.4</v>
      </c>
      <c r="J5534">
        <v>1.6473804100227791</v>
      </c>
      <c r="K5534">
        <v>81.760000000000005</v>
      </c>
      <c r="L5534">
        <v>1.4899316628701595</v>
      </c>
      <c r="M5534" s="41">
        <v>3.8443591445684433E-2</v>
      </c>
      <c r="N5534" s="41">
        <v>7.0056658670951128E-4</v>
      </c>
    </row>
    <row r="5535" spans="1:14" x14ac:dyDescent="0.25">
      <c r="A5535">
        <v>7830614</v>
      </c>
      <c r="B5535" t="s">
        <v>35</v>
      </c>
      <c r="C5535" t="s">
        <v>4</v>
      </c>
      <c r="D5535" t="s">
        <v>299</v>
      </c>
      <c r="E5535" t="s">
        <v>1904</v>
      </c>
      <c r="F5535">
        <v>1.5945330296127564E-2</v>
      </c>
      <c r="G5535">
        <v>90.1</v>
      </c>
      <c r="H5535">
        <v>1.4366742596810935</v>
      </c>
      <c r="I5535">
        <v>91.3</v>
      </c>
      <c r="J5535">
        <v>1.4558086560364465</v>
      </c>
      <c r="K5535">
        <v>90.820000000000007</v>
      </c>
      <c r="L5535">
        <v>1.4481548974943055</v>
      </c>
      <c r="M5535" s="41">
        <v>2.0850824192166328E-2</v>
      </c>
      <c r="N5535" s="41">
        <v>3.3247327869057931E-4</v>
      </c>
    </row>
    <row r="5536" spans="1:14" x14ac:dyDescent="0.25">
      <c r="A5536">
        <v>7830614</v>
      </c>
      <c r="B5536" t="s">
        <v>35</v>
      </c>
      <c r="C5536" t="s">
        <v>4</v>
      </c>
      <c r="D5536" t="s">
        <v>299</v>
      </c>
      <c r="E5536" t="s">
        <v>1905</v>
      </c>
      <c r="F5536">
        <v>3.4168564920273349E-2</v>
      </c>
      <c r="G5536">
        <v>72.2</v>
      </c>
      <c r="H5536">
        <v>2.4669703872437361</v>
      </c>
      <c r="I5536">
        <v>92.5</v>
      </c>
      <c r="J5536">
        <v>3.1605922551252847</v>
      </c>
      <c r="K5536">
        <v>83.83</v>
      </c>
      <c r="L5536">
        <v>2.864350797266515</v>
      </c>
      <c r="M5536" s="41">
        <v>0.11719362437725067</v>
      </c>
      <c r="N5536" s="41">
        <v>4.0043379627762192E-3</v>
      </c>
    </row>
    <row r="5537" spans="1:14" x14ac:dyDescent="0.25">
      <c r="A5537">
        <v>7830614</v>
      </c>
      <c r="B5537" t="s">
        <v>35</v>
      </c>
      <c r="C5537" t="s">
        <v>4</v>
      </c>
      <c r="D5537" t="s">
        <v>193</v>
      </c>
      <c r="E5537" t="s">
        <v>335</v>
      </c>
      <c r="F5537">
        <v>2.2779043280182231E-3</v>
      </c>
      <c r="G5537">
        <v>58.7</v>
      </c>
      <c r="H5537">
        <v>0.13371298405466969</v>
      </c>
      <c r="I5537">
        <v>98.8</v>
      </c>
      <c r="J5537">
        <v>0.22505694760820044</v>
      </c>
      <c r="K5537">
        <v>83.45</v>
      </c>
      <c r="L5537">
        <v>0.19009111617312072</v>
      </c>
      <c r="M5537" s="41">
        <v>0.26058366894721985</v>
      </c>
      <c r="N5537" s="41">
        <v>5.9358466730573994E-4</v>
      </c>
    </row>
    <row r="5538" spans="1:14" x14ac:dyDescent="0.25">
      <c r="A5538">
        <v>7830614</v>
      </c>
      <c r="B5538" t="s">
        <v>35</v>
      </c>
      <c r="C5538" t="s">
        <v>4</v>
      </c>
      <c r="D5538" t="s">
        <v>193</v>
      </c>
      <c r="E5538" t="s">
        <v>64</v>
      </c>
      <c r="F5538">
        <v>2.2779043280182231E-3</v>
      </c>
      <c r="G5538">
        <v>48.3</v>
      </c>
      <c r="H5538">
        <v>0.11002277904328017</v>
      </c>
      <c r="I5538">
        <v>96.7</v>
      </c>
      <c r="J5538">
        <v>0.22027334851936217</v>
      </c>
      <c r="K5538">
        <v>67.41</v>
      </c>
      <c r="L5538">
        <v>0.15355353075170841</v>
      </c>
      <c r="M5538" s="41">
        <v>-7.521891500800848E-3</v>
      </c>
      <c r="N5538" s="41">
        <v>-1.7134149204557738E-5</v>
      </c>
    </row>
    <row r="5539" spans="1:14" x14ac:dyDescent="0.25">
      <c r="A5539">
        <v>7830614</v>
      </c>
      <c r="B5539" t="s">
        <v>35</v>
      </c>
      <c r="C5539" t="s">
        <v>4</v>
      </c>
      <c r="D5539" t="s">
        <v>193</v>
      </c>
      <c r="E5539" t="s">
        <v>198</v>
      </c>
      <c r="F5539">
        <v>4.5558086560364463E-3</v>
      </c>
      <c r="G5539">
        <v>42.7</v>
      </c>
      <c r="H5539">
        <v>0.19453302961275626</v>
      </c>
      <c r="I5539">
        <v>90.6</v>
      </c>
      <c r="J5539">
        <v>0.41275626423690198</v>
      </c>
      <c r="K5539">
        <v>74.259999999999991</v>
      </c>
      <c r="L5539">
        <v>0.33831435079726646</v>
      </c>
      <c r="M5539" s="41">
        <v>9.107411652803421E-2</v>
      </c>
      <c r="N5539" s="41">
        <v>4.1491624841929022E-4</v>
      </c>
    </row>
    <row r="5540" spans="1:14" x14ac:dyDescent="0.25">
      <c r="A5540">
        <v>7830614</v>
      </c>
      <c r="B5540" t="s">
        <v>35</v>
      </c>
      <c r="C5540" t="s">
        <v>4</v>
      </c>
      <c r="D5540" t="s">
        <v>193</v>
      </c>
      <c r="E5540" t="s">
        <v>199</v>
      </c>
      <c r="F5540">
        <v>1.1389521640091117E-2</v>
      </c>
      <c r="G5540">
        <v>46</v>
      </c>
      <c r="H5540">
        <v>0.52391799544419138</v>
      </c>
      <c r="I5540">
        <v>74.099999999999994</v>
      </c>
      <c r="J5540">
        <v>0.8439635535307517</v>
      </c>
      <c r="K5540">
        <v>64.86999999999999</v>
      </c>
      <c r="L5540">
        <v>0.73883826879271064</v>
      </c>
      <c r="M5540" s="41">
        <v>-8.1290550529956818E-2</v>
      </c>
      <c r="N5540" s="41">
        <v>-9.2586048439586362E-4</v>
      </c>
    </row>
    <row r="5541" spans="1:14" x14ac:dyDescent="0.25">
      <c r="A5541">
        <v>7830614</v>
      </c>
      <c r="B5541" t="s">
        <v>35</v>
      </c>
      <c r="C5541" t="s">
        <v>4</v>
      </c>
      <c r="D5541" t="s">
        <v>193</v>
      </c>
      <c r="E5541" t="s">
        <v>951</v>
      </c>
      <c r="F5541">
        <v>4.5558086560364463E-3</v>
      </c>
      <c r="G5541">
        <v>60.2</v>
      </c>
      <c r="H5541">
        <v>0.2742596810933941</v>
      </c>
      <c r="I5541">
        <v>87.7</v>
      </c>
      <c r="J5541">
        <v>0.39954441913439637</v>
      </c>
      <c r="K5541">
        <v>69.679999999999993</v>
      </c>
      <c r="L5541">
        <v>0.31744874715261956</v>
      </c>
      <c r="M5541" s="41">
        <v>5.6500744074583054E-2</v>
      </c>
      <c r="N5541" s="41">
        <v>2.5740657892748544E-4</v>
      </c>
    </row>
    <row r="5542" spans="1:14" x14ac:dyDescent="0.25">
      <c r="A5542">
        <v>7830614</v>
      </c>
      <c r="B5542" t="s">
        <v>35</v>
      </c>
      <c r="C5542" t="s">
        <v>4</v>
      </c>
      <c r="D5542" t="s">
        <v>193</v>
      </c>
      <c r="E5542" t="s">
        <v>201</v>
      </c>
      <c r="F5542">
        <v>4.5558086560364463E-3</v>
      </c>
      <c r="G5542">
        <v>56.7</v>
      </c>
      <c r="H5542">
        <v>0.2583143507972665</v>
      </c>
      <c r="I5542">
        <v>85.7</v>
      </c>
      <c r="J5542">
        <v>0.39043280182232348</v>
      </c>
      <c r="K5542">
        <v>78.265000000000001</v>
      </c>
      <c r="L5542">
        <v>0.35656036446469247</v>
      </c>
      <c r="M5542" s="41">
        <v>1.7390511929988861E-2</v>
      </c>
      <c r="N5542" s="41">
        <v>7.9227844783548337E-5</v>
      </c>
    </row>
    <row r="5543" spans="1:14" x14ac:dyDescent="0.25">
      <c r="A5543">
        <v>7830614</v>
      </c>
      <c r="B5543" t="s">
        <v>35</v>
      </c>
      <c r="C5543" t="s">
        <v>4</v>
      </c>
      <c r="D5543" t="s">
        <v>80</v>
      </c>
      <c r="E5543" t="s">
        <v>1194</v>
      </c>
      <c r="F5543">
        <v>9.1116173120728925E-3</v>
      </c>
      <c r="G5543">
        <v>56.8</v>
      </c>
      <c r="H5543">
        <v>0.51753986332574031</v>
      </c>
      <c r="I5543">
        <v>80.3</v>
      </c>
      <c r="J5543">
        <v>0.73166287015945319</v>
      </c>
      <c r="K5543">
        <v>76.525000000000006</v>
      </c>
      <c r="L5543">
        <v>0.69726651480637813</v>
      </c>
      <c r="M5543" s="41">
        <v>-0.10388521105051041</v>
      </c>
      <c r="N5543" s="41">
        <v>-9.4656228747617673E-4</v>
      </c>
    </row>
    <row r="5544" spans="1:14" x14ac:dyDescent="0.25">
      <c r="A5544">
        <v>7830614</v>
      </c>
      <c r="B5544" t="s">
        <v>35</v>
      </c>
      <c r="C5544" t="s">
        <v>4</v>
      </c>
      <c r="D5544" t="s">
        <v>80</v>
      </c>
      <c r="E5544" t="s">
        <v>1195</v>
      </c>
      <c r="F5544">
        <v>4.5558086560364463E-3</v>
      </c>
      <c r="G5544">
        <v>58.9</v>
      </c>
      <c r="H5544">
        <v>0.2683371298405467</v>
      </c>
      <c r="I5544">
        <v>93</v>
      </c>
      <c r="J5544">
        <v>0.42369020501138949</v>
      </c>
      <c r="K5544">
        <v>78.75</v>
      </c>
      <c r="L5544">
        <v>0.35876993166287013</v>
      </c>
      <c r="M5544" s="41">
        <v>5.3714480251073837E-2</v>
      </c>
      <c r="N5544" s="41">
        <v>2.4471289408234094E-4</v>
      </c>
    </row>
    <row r="5545" spans="1:14" x14ac:dyDescent="0.25">
      <c r="A5545">
        <v>7830614</v>
      </c>
      <c r="B5545" t="s">
        <v>35</v>
      </c>
      <c r="C5545" t="s">
        <v>4</v>
      </c>
      <c r="D5545" t="s">
        <v>80</v>
      </c>
      <c r="E5545" t="s">
        <v>989</v>
      </c>
      <c r="F5545">
        <v>2.2779043280182231E-3</v>
      </c>
      <c r="G5545">
        <v>48.2</v>
      </c>
      <c r="H5545">
        <v>0.10979498861047836</v>
      </c>
      <c r="I5545">
        <v>80.7</v>
      </c>
      <c r="J5545">
        <v>0.18382687927107061</v>
      </c>
      <c r="K5545">
        <v>60.18</v>
      </c>
      <c r="L5545">
        <v>0.13708428246013668</v>
      </c>
      <c r="M5545" s="41">
        <v>-6.2244746834039688E-2</v>
      </c>
      <c r="N5545" s="41">
        <v>-1.4178757820965761E-4</v>
      </c>
    </row>
    <row r="5546" spans="1:14" x14ac:dyDescent="0.25">
      <c r="A5546">
        <v>7830614</v>
      </c>
      <c r="B5546" t="s">
        <v>35</v>
      </c>
      <c r="C5546" t="s">
        <v>4</v>
      </c>
      <c r="D5546" t="s">
        <v>80</v>
      </c>
      <c r="E5546" t="s">
        <v>344</v>
      </c>
      <c r="F5546">
        <v>2.2779043280182231E-3</v>
      </c>
      <c r="G5546">
        <v>63.4</v>
      </c>
      <c r="H5546">
        <v>0.14441913439635534</v>
      </c>
      <c r="I5546">
        <v>82.2</v>
      </c>
      <c r="J5546">
        <v>0.18724373576309794</v>
      </c>
      <c r="K5546">
        <v>74.054999999999993</v>
      </c>
      <c r="L5546">
        <v>0.16869020501138951</v>
      </c>
      <c r="M5546" s="41">
        <v>-5.4370839148759842E-2</v>
      </c>
      <c r="N5546" s="41">
        <v>-1.238515698149427E-4</v>
      </c>
    </row>
    <row r="5547" spans="1:14" x14ac:dyDescent="0.25">
      <c r="A5547">
        <v>7830614</v>
      </c>
      <c r="B5547" t="s">
        <v>35</v>
      </c>
      <c r="C5547" t="s">
        <v>4</v>
      </c>
      <c r="D5547" t="s">
        <v>97</v>
      </c>
      <c r="E5547" t="s">
        <v>98</v>
      </c>
      <c r="F5547">
        <v>2.2779043280182231E-3</v>
      </c>
      <c r="G5547">
        <v>57</v>
      </c>
      <c r="H5547">
        <v>0.12984054669703871</v>
      </c>
      <c r="I5547" t="s">
        <v>8</v>
      </c>
      <c r="J5547" t="s">
        <v>99</v>
      </c>
      <c r="K5547" t="s">
        <v>9</v>
      </c>
      <c r="L5547" t="s">
        <v>99</v>
      </c>
      <c r="M5547" s="41">
        <v>0</v>
      </c>
      <c r="N5547" s="41">
        <v>0</v>
      </c>
    </row>
    <row r="5548" spans="1:14" x14ac:dyDescent="0.25">
      <c r="A5548">
        <v>7830614</v>
      </c>
      <c r="B5548" t="s">
        <v>35</v>
      </c>
      <c r="C5548" t="s">
        <v>4</v>
      </c>
      <c r="D5548" t="s">
        <v>615</v>
      </c>
      <c r="E5548" t="s">
        <v>616</v>
      </c>
      <c r="F5548">
        <v>6.8337129840546698E-3</v>
      </c>
      <c r="G5548">
        <v>43.9</v>
      </c>
      <c r="H5548">
        <v>0.3</v>
      </c>
      <c r="I5548">
        <v>77.7</v>
      </c>
      <c r="J5548">
        <v>0.53097949886104789</v>
      </c>
      <c r="K5548">
        <v>57.79</v>
      </c>
      <c r="L5548">
        <v>0.39492027334851937</v>
      </c>
      <c r="M5548" s="41">
        <v>2.4991980753839016E-3</v>
      </c>
      <c r="N5548" s="41">
        <v>1.7078802337475411E-5</v>
      </c>
    </row>
    <row r="5549" spans="1:14" x14ac:dyDescent="0.25">
      <c r="A5549">
        <v>7830614</v>
      </c>
      <c r="B5549" t="s">
        <v>35</v>
      </c>
      <c r="C5549" t="s">
        <v>4</v>
      </c>
      <c r="D5549" t="s">
        <v>615</v>
      </c>
      <c r="E5549" t="s">
        <v>617</v>
      </c>
      <c r="F5549">
        <v>1.366742596810934E-2</v>
      </c>
      <c r="G5549">
        <v>35.9</v>
      </c>
      <c r="H5549">
        <v>0.49066059225512526</v>
      </c>
      <c r="I5549">
        <v>76.3</v>
      </c>
      <c r="J5549">
        <v>1.0428246013667426</v>
      </c>
      <c r="K5549">
        <v>63.125</v>
      </c>
      <c r="L5549">
        <v>0.8627562642369021</v>
      </c>
      <c r="M5549" s="41">
        <v>4.9747764132916927E-3</v>
      </c>
      <c r="N5549" s="41">
        <v>6.7992388336560725E-5</v>
      </c>
    </row>
    <row r="5550" spans="1:14" x14ac:dyDescent="0.25">
      <c r="A5550">
        <v>7830614</v>
      </c>
      <c r="B5550" t="s">
        <v>35</v>
      </c>
      <c r="C5550" t="s">
        <v>4</v>
      </c>
      <c r="D5550" t="s">
        <v>618</v>
      </c>
      <c r="E5550" t="s">
        <v>1285</v>
      </c>
      <c r="F5550">
        <v>9.1116173120728925E-3</v>
      </c>
      <c r="G5550">
        <v>81.5</v>
      </c>
      <c r="H5550">
        <v>0.7425968109339407</v>
      </c>
      <c r="I5550">
        <v>83.8</v>
      </c>
      <c r="J5550">
        <v>0.7635535307517084</v>
      </c>
      <c r="K5550">
        <v>86.62</v>
      </c>
      <c r="L5550">
        <v>0.78924829157175402</v>
      </c>
      <c r="M5550" s="41">
        <v>-1.9899012520909309E-2</v>
      </c>
      <c r="N5550" s="41">
        <v>-1.8131218697867252E-4</v>
      </c>
    </row>
    <row r="5551" spans="1:14" x14ac:dyDescent="0.25">
      <c r="A5551">
        <v>7830614</v>
      </c>
      <c r="B5551" t="s">
        <v>35</v>
      </c>
      <c r="C5551" t="s">
        <v>4</v>
      </c>
      <c r="D5551" t="s">
        <v>618</v>
      </c>
      <c r="E5551" t="s">
        <v>619</v>
      </c>
      <c r="F5551">
        <v>4.5558086560364463E-3</v>
      </c>
      <c r="G5551">
        <v>81.7</v>
      </c>
      <c r="H5551">
        <v>0.37220956719817766</v>
      </c>
      <c r="I5551" t="s">
        <v>8</v>
      </c>
      <c r="J5551" t="s">
        <v>99</v>
      </c>
      <c r="K5551" t="s">
        <v>9</v>
      </c>
      <c r="L5551" t="s">
        <v>99</v>
      </c>
      <c r="M5551" s="41">
        <v>0</v>
      </c>
      <c r="N5551" s="41">
        <v>0</v>
      </c>
    </row>
    <row r="5552" spans="1:14" x14ac:dyDescent="0.25">
      <c r="A5552">
        <v>7830614</v>
      </c>
      <c r="B5552" t="s">
        <v>35</v>
      </c>
      <c r="C5552" t="s">
        <v>4</v>
      </c>
      <c r="D5552" t="s">
        <v>620</v>
      </c>
      <c r="E5552" t="s">
        <v>621</v>
      </c>
      <c r="F5552">
        <v>9.1116173120728925E-3</v>
      </c>
      <c r="G5552">
        <v>23.3</v>
      </c>
      <c r="H5552">
        <v>0.2123006833712984</v>
      </c>
      <c r="I5552">
        <v>77.7</v>
      </c>
      <c r="J5552">
        <v>0.70797266514806378</v>
      </c>
      <c r="K5552">
        <v>61.750000000000007</v>
      </c>
      <c r="L5552">
        <v>0.56264236902050113</v>
      </c>
      <c r="M5552" s="41">
        <v>-5.39693683385849E-2</v>
      </c>
      <c r="N5552" s="41">
        <v>-4.9174823087548883E-4</v>
      </c>
    </row>
    <row r="5553" spans="1:14" x14ac:dyDescent="0.25">
      <c r="A5553">
        <v>7830614</v>
      </c>
      <c r="B5553" t="s">
        <v>35</v>
      </c>
      <c r="C5553" t="s">
        <v>4</v>
      </c>
      <c r="D5553" t="s">
        <v>620</v>
      </c>
      <c r="E5553" t="s">
        <v>1334</v>
      </c>
      <c r="F5553">
        <v>2.7334851936218679E-2</v>
      </c>
      <c r="G5553">
        <v>45.7</v>
      </c>
      <c r="H5553">
        <v>1.2492027334851936</v>
      </c>
      <c r="I5553">
        <v>96.5</v>
      </c>
      <c r="J5553">
        <v>2.6378132118451028</v>
      </c>
      <c r="K5553">
        <v>72.66</v>
      </c>
      <c r="L5553">
        <v>1.9861503416856492</v>
      </c>
      <c r="M5553" s="41">
        <v>0.11454902589321136</v>
      </c>
      <c r="N5553" s="41">
        <v>3.1311806622290124E-3</v>
      </c>
    </row>
    <row r="5554" spans="1:14" x14ac:dyDescent="0.25">
      <c r="A5554">
        <v>7830614</v>
      </c>
      <c r="B5554" t="s">
        <v>35</v>
      </c>
      <c r="C5554" t="s">
        <v>4</v>
      </c>
      <c r="D5554" t="s">
        <v>620</v>
      </c>
      <c r="E5554" t="s">
        <v>622</v>
      </c>
      <c r="F5554">
        <v>1.8223234624145785E-2</v>
      </c>
      <c r="G5554">
        <v>35.799999999999997</v>
      </c>
      <c r="H5554">
        <v>0.65239179954441906</v>
      </c>
      <c r="I5554">
        <v>76.599999999999994</v>
      </c>
      <c r="J5554">
        <v>1.395899772209567</v>
      </c>
      <c r="K5554">
        <v>59.569999999999993</v>
      </c>
      <c r="L5554">
        <v>1.0855580865603642</v>
      </c>
      <c r="M5554" s="41">
        <v>-7.5423814356327057E-2</v>
      </c>
      <c r="N5554" s="41">
        <v>-1.3744658652633632E-3</v>
      </c>
    </row>
    <row r="5555" spans="1:14" x14ac:dyDescent="0.25">
      <c r="A5555">
        <v>7830614</v>
      </c>
      <c r="B5555" t="s">
        <v>35</v>
      </c>
      <c r="C5555" t="s">
        <v>4</v>
      </c>
      <c r="D5555" t="s">
        <v>620</v>
      </c>
      <c r="E5555" t="s">
        <v>623</v>
      </c>
      <c r="F5555">
        <v>6.8337129840546698E-3</v>
      </c>
      <c r="G5555">
        <v>63</v>
      </c>
      <c r="H5555">
        <v>0.43052391799544421</v>
      </c>
      <c r="I5555">
        <v>80.5</v>
      </c>
      <c r="J5555">
        <v>0.55011389521640097</v>
      </c>
      <c r="K5555">
        <v>65.419999999999987</v>
      </c>
      <c r="L5555">
        <v>0.44706150341685641</v>
      </c>
      <c r="M5555" s="41">
        <v>-2.8147624805569649E-2</v>
      </c>
      <c r="N5555" s="41">
        <v>-1.9235278910412061E-4</v>
      </c>
    </row>
    <row r="5556" spans="1:14" x14ac:dyDescent="0.25">
      <c r="A5556">
        <v>7830614</v>
      </c>
      <c r="B5556" t="s">
        <v>35</v>
      </c>
      <c r="C5556" t="s">
        <v>4</v>
      </c>
      <c r="D5556" t="s">
        <v>620</v>
      </c>
      <c r="E5556" t="s">
        <v>624</v>
      </c>
      <c r="F5556">
        <v>4.5558086560364463E-3</v>
      </c>
      <c r="G5556">
        <v>62.3</v>
      </c>
      <c r="H5556">
        <v>0.28382687927107059</v>
      </c>
      <c r="I5556">
        <v>94.9</v>
      </c>
      <c r="J5556">
        <v>0.43234624145785877</v>
      </c>
      <c r="K5556">
        <v>82.064999999999998</v>
      </c>
      <c r="L5556">
        <v>0.37387243735763093</v>
      </c>
      <c r="M5556" s="41">
        <v>8.6298801004886627E-2</v>
      </c>
      <c r="N5556" s="41">
        <v>3.9316082462362924E-4</v>
      </c>
    </row>
    <row r="5557" spans="1:14" x14ac:dyDescent="0.25">
      <c r="A5557">
        <v>7830614</v>
      </c>
      <c r="B5557" t="s">
        <v>35</v>
      </c>
      <c r="C5557" t="s">
        <v>4</v>
      </c>
      <c r="D5557" t="s">
        <v>620</v>
      </c>
      <c r="E5557" t="s">
        <v>2103</v>
      </c>
      <c r="F5557">
        <v>1.1389521640091117E-2</v>
      </c>
      <c r="G5557">
        <v>47.3</v>
      </c>
      <c r="H5557">
        <v>0.53872437357630976</v>
      </c>
      <c r="I5557">
        <v>93.1</v>
      </c>
      <c r="J5557">
        <v>1.060364464692483</v>
      </c>
      <c r="K5557">
        <v>68.449999999999989</v>
      </c>
      <c r="L5557">
        <v>0.77961275626423687</v>
      </c>
      <c r="M5557" s="41">
        <v>0.10365473479032516</v>
      </c>
      <c r="N5557" s="41">
        <v>1.1805778449923141E-3</v>
      </c>
    </row>
    <row r="5558" spans="1:14" x14ac:dyDescent="0.25">
      <c r="A5558">
        <v>7830614</v>
      </c>
      <c r="B5558" t="s">
        <v>35</v>
      </c>
      <c r="C5558" t="s">
        <v>4</v>
      </c>
      <c r="D5558" t="s">
        <v>620</v>
      </c>
      <c r="E5558" t="s">
        <v>626</v>
      </c>
      <c r="F5558">
        <v>1.8223234624145785E-2</v>
      </c>
      <c r="G5558">
        <v>47</v>
      </c>
      <c r="H5558">
        <v>0.85649202733485186</v>
      </c>
      <c r="I5558">
        <v>91.8</v>
      </c>
      <c r="J5558">
        <v>1.6728929384965829</v>
      </c>
      <c r="K5558">
        <v>71.789999999999992</v>
      </c>
      <c r="L5558">
        <v>1.3082460136674257</v>
      </c>
      <c r="M5558" s="41">
        <v>2.2388556972146034E-2</v>
      </c>
      <c r="N5558" s="41">
        <v>4.0799192659947214E-4</v>
      </c>
    </row>
    <row r="5559" spans="1:14" x14ac:dyDescent="0.25">
      <c r="A5559">
        <v>7830614</v>
      </c>
      <c r="B5559" t="s">
        <v>35</v>
      </c>
      <c r="C5559" t="s">
        <v>4</v>
      </c>
      <c r="D5559" t="s">
        <v>620</v>
      </c>
      <c r="E5559" t="s">
        <v>627</v>
      </c>
      <c r="F5559">
        <v>7.5170842824601361E-2</v>
      </c>
      <c r="G5559">
        <v>39.200000000000003</v>
      </c>
      <c r="H5559">
        <v>2.9466970387243734</v>
      </c>
      <c r="I5559">
        <v>89</v>
      </c>
      <c r="J5559">
        <v>6.6902050113895211</v>
      </c>
      <c r="K5559">
        <v>66.825000000000003</v>
      </c>
      <c r="L5559">
        <v>5.0232915717539859</v>
      </c>
      <c r="M5559" s="41">
        <v>4.9407318234443665E-2</v>
      </c>
      <c r="N5559" s="41">
        <v>3.7139897533864257E-3</v>
      </c>
    </row>
    <row r="5560" spans="1:14" s="8" customFormat="1" x14ac:dyDescent="0.25">
      <c r="A5560" s="8">
        <v>7830614</v>
      </c>
      <c r="B5560" s="8" t="s">
        <v>35</v>
      </c>
      <c r="C5560" s="8" t="s">
        <v>4</v>
      </c>
      <c r="D5560" s="8" t="s">
        <v>2324</v>
      </c>
      <c r="F5560" s="8">
        <v>0.69248291571753973</v>
      </c>
      <c r="H5560" s="8">
        <v>42.824601366742577</v>
      </c>
      <c r="J5560" s="8">
        <v>60.183599088838257</v>
      </c>
      <c r="L5560" s="8">
        <v>52.279567198177681</v>
      </c>
      <c r="M5560" s="41"/>
      <c r="N5560" s="43">
        <v>1.630495483339987E-2</v>
      </c>
    </row>
    <row r="5561" spans="1:14" x14ac:dyDescent="0.25">
      <c r="A5561">
        <v>7830614</v>
      </c>
      <c r="B5561" t="s">
        <v>35</v>
      </c>
      <c r="C5561" t="s">
        <v>6</v>
      </c>
      <c r="D5561" t="s">
        <v>160</v>
      </c>
      <c r="E5561" t="s">
        <v>724</v>
      </c>
      <c r="F5561">
        <v>1.366742596810934E-2</v>
      </c>
      <c r="G5561">
        <v>33.1</v>
      </c>
      <c r="H5561">
        <v>0.45239179954441916</v>
      </c>
      <c r="I5561">
        <v>79.8</v>
      </c>
      <c r="J5561">
        <v>1.0906605922551253</v>
      </c>
      <c r="K5561">
        <v>62.055</v>
      </c>
      <c r="L5561">
        <v>0.8481321184510251</v>
      </c>
      <c r="M5561" s="41">
        <v>-2.4309299886226654E-2</v>
      </c>
      <c r="N5561" s="41">
        <v>-3.3224555653157159E-4</v>
      </c>
    </row>
    <row r="5562" spans="1:14" x14ac:dyDescent="0.25">
      <c r="A5562">
        <v>7830614</v>
      </c>
      <c r="B5562" t="s">
        <v>35</v>
      </c>
      <c r="C5562" t="s">
        <v>6</v>
      </c>
      <c r="D5562" t="s">
        <v>160</v>
      </c>
      <c r="E5562" t="s">
        <v>267</v>
      </c>
      <c r="F5562">
        <v>2.2779043280182231E-3</v>
      </c>
      <c r="G5562">
        <v>35.799999999999997</v>
      </c>
      <c r="H5562">
        <v>8.1548974943052382E-2</v>
      </c>
      <c r="I5562">
        <v>77.8</v>
      </c>
      <c r="J5562">
        <v>0.17722095671981775</v>
      </c>
      <c r="K5562">
        <v>59.28</v>
      </c>
      <c r="L5562">
        <v>0.13503416856492026</v>
      </c>
      <c r="M5562" s="41">
        <v>-1.1009743437170982E-2</v>
      </c>
      <c r="N5562" s="41">
        <v>-2.507914222590201E-5</v>
      </c>
    </row>
    <row r="5563" spans="1:14" x14ac:dyDescent="0.25">
      <c r="A5563">
        <v>7830614</v>
      </c>
      <c r="B5563" t="s">
        <v>35</v>
      </c>
      <c r="C5563" t="s">
        <v>6</v>
      </c>
      <c r="D5563" t="s">
        <v>160</v>
      </c>
      <c r="E5563" t="s">
        <v>725</v>
      </c>
      <c r="F5563">
        <v>1.1389521640091117E-2</v>
      </c>
      <c r="G5563">
        <v>36.1</v>
      </c>
      <c r="H5563">
        <v>0.41116173120728933</v>
      </c>
      <c r="I5563">
        <v>83</v>
      </c>
      <c r="J5563">
        <v>0.9453302961275627</v>
      </c>
      <c r="K5563">
        <v>65.59</v>
      </c>
      <c r="L5563">
        <v>0.74703872437357643</v>
      </c>
      <c r="M5563" s="41">
        <v>3.8124993443489075E-2</v>
      </c>
      <c r="N5563" s="41">
        <v>4.3422543785295078E-4</v>
      </c>
    </row>
    <row r="5564" spans="1:14" x14ac:dyDescent="0.25">
      <c r="A5564">
        <v>7830614</v>
      </c>
      <c r="B5564" t="s">
        <v>35</v>
      </c>
      <c r="C5564" t="s">
        <v>6</v>
      </c>
      <c r="D5564" t="s">
        <v>160</v>
      </c>
      <c r="E5564" t="s">
        <v>351</v>
      </c>
      <c r="F5564">
        <v>6.8337129840546698E-3</v>
      </c>
      <c r="G5564">
        <v>36.1</v>
      </c>
      <c r="H5564">
        <v>0.2466970387243736</v>
      </c>
      <c r="I5564">
        <v>86.2</v>
      </c>
      <c r="J5564">
        <v>0.58906605922551258</v>
      </c>
      <c r="K5564">
        <v>68.709999999999994</v>
      </c>
      <c r="L5564">
        <v>0.46954441913439632</v>
      </c>
      <c r="M5564" s="41">
        <v>5.4441068321466446E-2</v>
      </c>
      <c r="N5564" s="41">
        <v>3.7203463545421262E-4</v>
      </c>
    </row>
    <row r="5565" spans="1:14" x14ac:dyDescent="0.25">
      <c r="A5565">
        <v>7830614</v>
      </c>
      <c r="B5565" t="s">
        <v>35</v>
      </c>
      <c r="C5565" t="s">
        <v>6</v>
      </c>
      <c r="D5565" t="s">
        <v>160</v>
      </c>
      <c r="E5565" t="s">
        <v>252</v>
      </c>
      <c r="F5565">
        <v>6.8337129840546698E-3</v>
      </c>
      <c r="G5565">
        <v>35.299999999999997</v>
      </c>
      <c r="H5565">
        <v>0.24123006833712982</v>
      </c>
      <c r="I5565">
        <v>82.8</v>
      </c>
      <c r="J5565">
        <v>0.56583143507972666</v>
      </c>
      <c r="K5565">
        <v>63.294999999999995</v>
      </c>
      <c r="L5565">
        <v>0.43253986332574029</v>
      </c>
      <c r="M5565" s="41">
        <v>5.6764152832329273E-3</v>
      </c>
      <c r="N5565" s="41">
        <v>3.8790992823915223E-5</v>
      </c>
    </row>
    <row r="5566" spans="1:14" x14ac:dyDescent="0.25">
      <c r="A5566">
        <v>7830614</v>
      </c>
      <c r="B5566" t="s">
        <v>35</v>
      </c>
      <c r="C5566" t="s">
        <v>6</v>
      </c>
      <c r="D5566" t="s">
        <v>352</v>
      </c>
      <c r="E5566" t="s">
        <v>628</v>
      </c>
      <c r="F5566">
        <v>2.2779043280182231E-3</v>
      </c>
      <c r="G5566">
        <v>58.2</v>
      </c>
      <c r="H5566">
        <v>0.13257403189066058</v>
      </c>
      <c r="I5566">
        <v>80.2</v>
      </c>
      <c r="J5566">
        <v>0.1826879271070615</v>
      </c>
      <c r="K5566">
        <v>68.745000000000005</v>
      </c>
      <c r="L5566">
        <v>0.15659453302961276</v>
      </c>
      <c r="M5566" s="41">
        <v>-4.1533760726451874E-2</v>
      </c>
      <c r="N5566" s="41">
        <v>-9.4609933317658023E-5</v>
      </c>
    </row>
    <row r="5567" spans="1:14" x14ac:dyDescent="0.25">
      <c r="A5567">
        <v>7830614</v>
      </c>
      <c r="B5567" t="s">
        <v>35</v>
      </c>
      <c r="C5567" t="s">
        <v>6</v>
      </c>
      <c r="D5567" t="s">
        <v>352</v>
      </c>
      <c r="E5567" t="s">
        <v>629</v>
      </c>
      <c r="F5567">
        <v>6.8337129840546698E-3</v>
      </c>
      <c r="G5567">
        <v>76.8</v>
      </c>
      <c r="H5567">
        <v>0.52482915717539858</v>
      </c>
      <c r="I5567">
        <v>83.9</v>
      </c>
      <c r="J5567">
        <v>0.57334851936218678</v>
      </c>
      <c r="K5567">
        <v>74.385000000000005</v>
      </c>
      <c r="L5567">
        <v>0.50832574031890665</v>
      </c>
      <c r="M5567" s="41">
        <v>-3.249933198094368E-2</v>
      </c>
      <c r="N5567" s="41">
        <v>-2.2209110693127799E-4</v>
      </c>
    </row>
    <row r="5568" spans="1:14" x14ac:dyDescent="0.25">
      <c r="A5568">
        <v>7830614</v>
      </c>
      <c r="B5568" t="s">
        <v>35</v>
      </c>
      <c r="C5568" t="s">
        <v>6</v>
      </c>
      <c r="D5568" t="s">
        <v>352</v>
      </c>
      <c r="E5568" t="s">
        <v>630</v>
      </c>
      <c r="F5568">
        <v>2.2779043280182234E-2</v>
      </c>
      <c r="G5568">
        <v>64</v>
      </c>
      <c r="H5568">
        <v>1.457858769931663</v>
      </c>
      <c r="I5568">
        <v>86.9</v>
      </c>
      <c r="J5568">
        <v>1.9794988610478363</v>
      </c>
      <c r="K5568">
        <v>76.625</v>
      </c>
      <c r="L5568">
        <v>1.7454441913439638</v>
      </c>
      <c r="M5568" s="41">
        <v>3.0470229685306549E-3</v>
      </c>
      <c r="N5568" s="41">
        <v>6.9408268075869131E-5</v>
      </c>
    </row>
    <row r="5569" spans="1:14" x14ac:dyDescent="0.25">
      <c r="A5569">
        <v>7830614</v>
      </c>
      <c r="B5569" t="s">
        <v>35</v>
      </c>
      <c r="C5569" t="s">
        <v>6</v>
      </c>
      <c r="D5569" t="s">
        <v>183</v>
      </c>
      <c r="E5569" t="s">
        <v>286</v>
      </c>
      <c r="F5569">
        <v>2.2779043280182231E-3</v>
      </c>
      <c r="G5569">
        <v>32.6</v>
      </c>
      <c r="H5569">
        <v>7.4259681093394078E-2</v>
      </c>
      <c r="I5569">
        <v>82</v>
      </c>
      <c r="J5569">
        <v>0.18678815489749429</v>
      </c>
      <c r="K5569">
        <v>60.429999999999993</v>
      </c>
      <c r="L5569">
        <v>0.13765375854214121</v>
      </c>
      <c r="M5569" s="41">
        <v>8.8144153356552124E-2</v>
      </c>
      <c r="N5569" s="41">
        <v>2.0078394842039209E-4</v>
      </c>
    </row>
    <row r="5570" spans="1:14" x14ac:dyDescent="0.25">
      <c r="A5570">
        <v>7830614</v>
      </c>
      <c r="B5570" t="s">
        <v>35</v>
      </c>
      <c r="C5570" t="s">
        <v>6</v>
      </c>
      <c r="D5570" t="s">
        <v>299</v>
      </c>
      <c r="E5570" t="s">
        <v>753</v>
      </c>
      <c r="F5570">
        <v>3.644646924829157E-2</v>
      </c>
      <c r="G5570">
        <v>72.8</v>
      </c>
      <c r="H5570">
        <v>2.6533029612756263</v>
      </c>
      <c r="I5570">
        <v>91.8</v>
      </c>
      <c r="J5570">
        <v>3.3457858769931659</v>
      </c>
      <c r="K5570">
        <v>83.245000000000005</v>
      </c>
      <c r="L5570">
        <v>3.0339863325740319</v>
      </c>
      <c r="M5570" s="41">
        <v>0.10883186757564545</v>
      </c>
      <c r="N5570" s="41">
        <v>3.9665373148299026E-3</v>
      </c>
    </row>
    <row r="5571" spans="1:14" x14ac:dyDescent="0.25">
      <c r="A5571">
        <v>7830614</v>
      </c>
      <c r="B5571" t="s">
        <v>35</v>
      </c>
      <c r="C5571" t="s">
        <v>6</v>
      </c>
      <c r="D5571" t="s">
        <v>299</v>
      </c>
      <c r="E5571" t="s">
        <v>300</v>
      </c>
      <c r="F5571">
        <v>1.366742596810934E-2</v>
      </c>
      <c r="G5571">
        <v>78.900000000000006</v>
      </c>
      <c r="H5571">
        <v>1.0783599088838269</v>
      </c>
      <c r="I5571">
        <v>93.7</v>
      </c>
      <c r="J5571">
        <v>1.2806378132118452</v>
      </c>
      <c r="K5571">
        <v>84.67</v>
      </c>
      <c r="L5571">
        <v>1.1572209567198177</v>
      </c>
      <c r="M5571" s="41">
        <v>0.15899860858917236</v>
      </c>
      <c r="N5571" s="41">
        <v>2.1731017119249072E-3</v>
      </c>
    </row>
    <row r="5572" spans="1:14" x14ac:dyDescent="0.25">
      <c r="A5572">
        <v>7830614</v>
      </c>
      <c r="B5572" t="s">
        <v>35</v>
      </c>
      <c r="C5572" t="s">
        <v>6</v>
      </c>
      <c r="D5572" t="s">
        <v>299</v>
      </c>
      <c r="E5572" t="s">
        <v>1747</v>
      </c>
      <c r="F5572">
        <v>4.5558086560364463E-3</v>
      </c>
      <c r="G5572">
        <v>94.3</v>
      </c>
      <c r="H5572">
        <v>0.42961275626423689</v>
      </c>
      <c r="I5572">
        <v>93.2</v>
      </c>
      <c r="J5572">
        <v>0.4246013667425968</v>
      </c>
      <c r="K5572">
        <v>88.52</v>
      </c>
      <c r="L5572">
        <v>0.40328018223234618</v>
      </c>
      <c r="M5572" s="41">
        <v>3.9407089352607727E-2</v>
      </c>
      <c r="N5572" s="41">
        <v>1.7953115878181197E-4</v>
      </c>
    </row>
    <row r="5573" spans="1:14" x14ac:dyDescent="0.25">
      <c r="A5573">
        <v>7830614</v>
      </c>
      <c r="B5573" t="s">
        <v>35</v>
      </c>
      <c r="C5573" t="s">
        <v>6</v>
      </c>
      <c r="D5573" t="s">
        <v>299</v>
      </c>
      <c r="E5573" t="s">
        <v>1748</v>
      </c>
      <c r="F5573">
        <v>1.1389521640091117E-2</v>
      </c>
      <c r="G5573">
        <v>100</v>
      </c>
      <c r="H5573">
        <v>1.1389521640091116</v>
      </c>
      <c r="I5573">
        <v>97.2</v>
      </c>
      <c r="J5573">
        <v>1.1070615034168565</v>
      </c>
      <c r="K5573">
        <v>96.34</v>
      </c>
      <c r="L5573">
        <v>1.0972665148063783</v>
      </c>
      <c r="M5573" s="41">
        <v>0.1037624180316925</v>
      </c>
      <c r="N5573" s="41">
        <v>1.1818043056001425E-3</v>
      </c>
    </row>
    <row r="5574" spans="1:14" x14ac:dyDescent="0.25">
      <c r="A5574">
        <v>7830614</v>
      </c>
      <c r="B5574" t="s">
        <v>35</v>
      </c>
      <c r="C5574" t="s">
        <v>6</v>
      </c>
      <c r="D5574" t="s">
        <v>299</v>
      </c>
      <c r="E5574" t="s">
        <v>1749</v>
      </c>
      <c r="F5574">
        <v>5.9225512528473807E-2</v>
      </c>
      <c r="G5574">
        <v>91.8</v>
      </c>
      <c r="H5574">
        <v>5.4369020501138952</v>
      </c>
      <c r="I5574">
        <v>97.5</v>
      </c>
      <c r="J5574">
        <v>5.7744874715261965</v>
      </c>
      <c r="K5574">
        <v>93.03</v>
      </c>
      <c r="L5574">
        <v>5.5097494305239181</v>
      </c>
      <c r="M5574" s="41">
        <v>0.15244649350643158</v>
      </c>
      <c r="N5574" s="41">
        <v>9.0287217110870642E-3</v>
      </c>
    </row>
    <row r="5575" spans="1:14" x14ac:dyDescent="0.25">
      <c r="A5575">
        <v>7830614</v>
      </c>
      <c r="B5575" t="s">
        <v>35</v>
      </c>
      <c r="C5575" t="s">
        <v>6</v>
      </c>
      <c r="D5575" t="s">
        <v>193</v>
      </c>
      <c r="E5575" t="s">
        <v>301</v>
      </c>
      <c r="F5575">
        <v>1.8223234624145785E-2</v>
      </c>
      <c r="G5575">
        <v>41.2</v>
      </c>
      <c r="H5575">
        <v>0.75079726651480638</v>
      </c>
      <c r="I5575">
        <v>70</v>
      </c>
      <c r="J5575">
        <v>1.2756264236902048</v>
      </c>
      <c r="K5575">
        <v>63.484999999999999</v>
      </c>
      <c r="L5575">
        <v>1.1569020501138951</v>
      </c>
      <c r="M5575" s="41">
        <v>-2.3494848981499672E-2</v>
      </c>
      <c r="N5575" s="41">
        <v>-4.2815214544874116E-4</v>
      </c>
    </row>
    <row r="5576" spans="1:14" x14ac:dyDescent="0.25">
      <c r="A5576">
        <v>7830614</v>
      </c>
      <c r="B5576" t="s">
        <v>35</v>
      </c>
      <c r="C5576" t="s">
        <v>6</v>
      </c>
      <c r="D5576" t="s">
        <v>193</v>
      </c>
      <c r="E5576" t="s">
        <v>305</v>
      </c>
      <c r="F5576">
        <v>9.1116173120728925E-3</v>
      </c>
      <c r="G5576">
        <v>43</v>
      </c>
      <c r="H5576">
        <v>0.39179954441913439</v>
      </c>
      <c r="I5576">
        <v>84</v>
      </c>
      <c r="J5576">
        <v>0.76537585421412302</v>
      </c>
      <c r="K5576">
        <v>69.819999999999993</v>
      </c>
      <c r="L5576">
        <v>0.63617312072892929</v>
      </c>
      <c r="M5576" s="41">
        <v>1.113779004663229E-2</v>
      </c>
      <c r="N5576" s="41">
        <v>1.0148328060712792E-4</v>
      </c>
    </row>
    <row r="5577" spans="1:14" x14ac:dyDescent="0.25">
      <c r="A5577">
        <v>7830614</v>
      </c>
      <c r="B5577" t="s">
        <v>35</v>
      </c>
      <c r="C5577" t="s">
        <v>6</v>
      </c>
      <c r="D5577" t="s">
        <v>80</v>
      </c>
      <c r="E5577" t="s">
        <v>790</v>
      </c>
      <c r="F5577">
        <v>2.2779043280182231E-3</v>
      </c>
      <c r="G5577">
        <v>44.4</v>
      </c>
      <c r="H5577">
        <v>0.1011389521640091</v>
      </c>
      <c r="I5577">
        <v>71.599999999999994</v>
      </c>
      <c r="J5577">
        <v>0.16309794988610476</v>
      </c>
      <c r="K5577">
        <v>63.064999999999998</v>
      </c>
      <c r="L5577">
        <v>0.14365603644646924</v>
      </c>
      <c r="M5577" s="41">
        <v>-5.9428367763757706E-2</v>
      </c>
      <c r="N5577" s="41">
        <v>-1.3537213613612232E-4</v>
      </c>
    </row>
    <row r="5578" spans="1:14" x14ac:dyDescent="0.25">
      <c r="A5578">
        <v>7830614</v>
      </c>
      <c r="B5578" t="s">
        <v>35</v>
      </c>
      <c r="C5578" t="s">
        <v>6</v>
      </c>
      <c r="D5578" t="s">
        <v>80</v>
      </c>
      <c r="E5578" t="s">
        <v>792</v>
      </c>
      <c r="F5578">
        <v>9.1116173120728925E-3</v>
      </c>
      <c r="G5578">
        <v>39.6</v>
      </c>
      <c r="H5578">
        <v>0.36082004555808656</v>
      </c>
      <c r="I5578">
        <v>72.900000000000006</v>
      </c>
      <c r="J5578">
        <v>0.66423690205011388</v>
      </c>
      <c r="K5578">
        <v>61.464999999999996</v>
      </c>
      <c r="L5578">
        <v>0.56004555808656031</v>
      </c>
      <c r="M5578" s="41">
        <v>-7.0738092064857483E-2</v>
      </c>
      <c r="N5578" s="41">
        <v>-6.4453842428116158E-4</v>
      </c>
    </row>
    <row r="5579" spans="1:14" x14ac:dyDescent="0.25">
      <c r="A5579">
        <v>7830614</v>
      </c>
      <c r="B5579" t="s">
        <v>35</v>
      </c>
      <c r="C5579" t="s">
        <v>6</v>
      </c>
      <c r="D5579" t="s">
        <v>80</v>
      </c>
      <c r="E5579" t="s">
        <v>1775</v>
      </c>
      <c r="F5579">
        <v>2.2779043280182231E-3</v>
      </c>
      <c r="G5579">
        <v>70.900000000000006</v>
      </c>
      <c r="H5579">
        <v>0.16150341685649203</v>
      </c>
      <c r="I5579">
        <v>83.2</v>
      </c>
      <c r="J5579">
        <v>0.18952164009111616</v>
      </c>
      <c r="K5579">
        <v>72.335000000000008</v>
      </c>
      <c r="L5579">
        <v>0.16477220956719818</v>
      </c>
      <c r="M5579" s="41">
        <v>8.0685028806328773E-3</v>
      </c>
      <c r="N5579" s="41">
        <v>1.8379277632421133E-5</v>
      </c>
    </row>
    <row r="5580" spans="1:14" x14ac:dyDescent="0.25">
      <c r="A5580">
        <v>7830614</v>
      </c>
      <c r="B5580" t="s">
        <v>35</v>
      </c>
      <c r="C5580" t="s">
        <v>6</v>
      </c>
      <c r="D5580" t="s">
        <v>615</v>
      </c>
      <c r="E5580" t="s">
        <v>634</v>
      </c>
      <c r="F5580">
        <v>2.2779043280182231E-3</v>
      </c>
      <c r="G5580">
        <v>37.5</v>
      </c>
      <c r="H5580">
        <v>8.5421412300683369E-2</v>
      </c>
      <c r="I5580">
        <v>89.3</v>
      </c>
      <c r="J5580">
        <v>0.20341685649202731</v>
      </c>
      <c r="K5580">
        <v>74.004999999999995</v>
      </c>
      <c r="L5580">
        <v>0.16857630979498858</v>
      </c>
      <c r="M5580" s="41">
        <v>9.6037223935127258E-2</v>
      </c>
      <c r="N5580" s="41">
        <v>2.1876360805268168E-4</v>
      </c>
    </row>
    <row r="5581" spans="1:14" x14ac:dyDescent="0.25">
      <c r="A5581">
        <v>7830614</v>
      </c>
      <c r="B5581" t="s">
        <v>35</v>
      </c>
      <c r="C5581" t="s">
        <v>6</v>
      </c>
      <c r="D5581" t="s">
        <v>615</v>
      </c>
      <c r="E5581" t="s">
        <v>635</v>
      </c>
      <c r="F5581">
        <v>2.2779043280182231E-3</v>
      </c>
      <c r="G5581">
        <v>38.700000000000003</v>
      </c>
      <c r="H5581">
        <v>8.8154897494305245E-2</v>
      </c>
      <c r="I5581">
        <v>72</v>
      </c>
      <c r="J5581">
        <v>0.16400911161731208</v>
      </c>
      <c r="K5581">
        <v>64.144999999999996</v>
      </c>
      <c r="L5581">
        <v>0.14611617312072891</v>
      </c>
      <c r="M5581" s="41">
        <v>-3.6665897816419601E-2</v>
      </c>
      <c r="N5581" s="41">
        <v>-8.3521407326696124E-5</v>
      </c>
    </row>
    <row r="5582" spans="1:14" x14ac:dyDescent="0.25">
      <c r="A5582">
        <v>7830614</v>
      </c>
      <c r="B5582" t="s">
        <v>35</v>
      </c>
      <c r="C5582" t="s">
        <v>6</v>
      </c>
      <c r="D5582" t="s">
        <v>618</v>
      </c>
      <c r="E5582" t="s">
        <v>1797</v>
      </c>
      <c r="F5582">
        <v>1.1389521640091117E-2</v>
      </c>
      <c r="G5582">
        <v>62.7</v>
      </c>
      <c r="H5582">
        <v>0.7141230068337131</v>
      </c>
      <c r="I5582">
        <v>81.7</v>
      </c>
      <c r="J5582">
        <v>0.93052391799544432</v>
      </c>
      <c r="K5582">
        <v>76.84</v>
      </c>
      <c r="L5582">
        <v>0.87517084282460145</v>
      </c>
      <c r="M5582" s="41">
        <v>-7.5697153806686401E-2</v>
      </c>
      <c r="N5582" s="41">
        <v>-8.621543713745604E-4</v>
      </c>
    </row>
    <row r="5583" spans="1:14" x14ac:dyDescent="0.25">
      <c r="A5583">
        <v>7830614</v>
      </c>
      <c r="B5583" t="s">
        <v>35</v>
      </c>
      <c r="C5583" t="s">
        <v>6</v>
      </c>
      <c r="D5583" t="s">
        <v>620</v>
      </c>
      <c r="E5583" t="s">
        <v>636</v>
      </c>
      <c r="F5583">
        <v>3.4168564920273349E-2</v>
      </c>
      <c r="G5583">
        <v>47.6</v>
      </c>
      <c r="H5583">
        <v>1.6264236902050115</v>
      </c>
      <c r="I5583">
        <v>90.6</v>
      </c>
      <c r="J5583">
        <v>3.0956719817767651</v>
      </c>
      <c r="K5583">
        <v>74.61</v>
      </c>
      <c r="L5583">
        <v>2.5493166287015945</v>
      </c>
      <c r="M5583" s="41">
        <v>0.12203960865736008</v>
      </c>
      <c r="N5583" s="41">
        <v>4.1699182912537614E-3</v>
      </c>
    </row>
    <row r="5584" spans="1:14" x14ac:dyDescent="0.25">
      <c r="A5584">
        <v>7830614</v>
      </c>
      <c r="B5584" t="s">
        <v>35</v>
      </c>
      <c r="C5584" t="s">
        <v>6</v>
      </c>
      <c r="D5584" t="s">
        <v>620</v>
      </c>
      <c r="E5584" t="s">
        <v>637</v>
      </c>
      <c r="F5584">
        <v>1.1389521640091117E-2</v>
      </c>
      <c r="G5584">
        <v>30.7</v>
      </c>
      <c r="H5584">
        <v>0.34965831435079731</v>
      </c>
      <c r="I5584">
        <v>74.7</v>
      </c>
      <c r="J5584">
        <v>0.85079726651480647</v>
      </c>
      <c r="K5584">
        <v>64.11999999999999</v>
      </c>
      <c r="L5584">
        <v>0.73029612756264228</v>
      </c>
      <c r="M5584" s="41">
        <v>-8.0494165420532227E-2</v>
      </c>
      <c r="N5584" s="41">
        <v>-9.1679003895822587E-4</v>
      </c>
    </row>
    <row r="5585" spans="1:14" x14ac:dyDescent="0.25">
      <c r="A5585">
        <v>7830614</v>
      </c>
      <c r="B5585" t="s">
        <v>35</v>
      </c>
      <c r="C5585" t="s">
        <v>6</v>
      </c>
      <c r="D5585" t="s">
        <v>620</v>
      </c>
      <c r="E5585" t="s">
        <v>1806</v>
      </c>
      <c r="F5585">
        <v>2.2779043280182231E-3</v>
      </c>
      <c r="G5585">
        <v>34.6</v>
      </c>
      <c r="H5585">
        <v>7.881548974943052E-2</v>
      </c>
      <c r="I5585">
        <v>75.5</v>
      </c>
      <c r="J5585">
        <v>0.17198177676537585</v>
      </c>
      <c r="K5585">
        <v>63.53</v>
      </c>
      <c r="L5585">
        <v>0.14471526195899773</v>
      </c>
      <c r="M5585" s="41">
        <v>-7.4437879025936127E-2</v>
      </c>
      <c r="N5585" s="41">
        <v>-1.6956236680167681E-4</v>
      </c>
    </row>
    <row r="5586" spans="1:14" x14ac:dyDescent="0.25">
      <c r="A5586">
        <v>7830614</v>
      </c>
      <c r="B5586" t="s">
        <v>35</v>
      </c>
      <c r="C5586" t="s">
        <v>6</v>
      </c>
      <c r="D5586" t="s">
        <v>620</v>
      </c>
      <c r="E5586" t="s">
        <v>638</v>
      </c>
      <c r="F5586">
        <v>2.2779043280182231E-3</v>
      </c>
      <c r="G5586">
        <v>50.3</v>
      </c>
      <c r="H5586">
        <v>0.11457858769931661</v>
      </c>
      <c r="I5586">
        <v>90.5</v>
      </c>
      <c r="J5586">
        <v>0.20615034168564919</v>
      </c>
      <c r="K5586">
        <v>75.089999999999989</v>
      </c>
      <c r="L5586">
        <v>0.17104783599088835</v>
      </c>
      <c r="M5586" s="41">
        <v>9.4685114920139313E-2</v>
      </c>
      <c r="N5586" s="41">
        <v>2.1568363307548818E-4</v>
      </c>
    </row>
    <row r="5587" spans="1:14" s="8" customFormat="1" x14ac:dyDescent="0.25">
      <c r="A5587" s="8">
        <v>7830614</v>
      </c>
      <c r="B5587" s="8" t="s">
        <v>35</v>
      </c>
      <c r="C5587" s="8" t="s">
        <v>6</v>
      </c>
      <c r="D5587" s="8" t="s">
        <v>2324</v>
      </c>
      <c r="F5587" s="8">
        <v>0.30751708428246011</v>
      </c>
      <c r="H5587" s="8">
        <v>19.182915717539863</v>
      </c>
      <c r="J5587" s="8">
        <v>26.903416856492022</v>
      </c>
      <c r="L5587" s="8">
        <v>23.828599088838267</v>
      </c>
      <c r="M5587" s="41"/>
      <c r="N5587" s="43">
        <v>1.8455050946139053E-2</v>
      </c>
    </row>
    <row r="5588" spans="1:14" x14ac:dyDescent="0.25">
      <c r="A5588">
        <v>7830636</v>
      </c>
      <c r="B5588" t="s">
        <v>36</v>
      </c>
      <c r="C5588" t="s">
        <v>4</v>
      </c>
      <c r="D5588" t="s">
        <v>151</v>
      </c>
      <c r="E5588" t="s">
        <v>152</v>
      </c>
      <c r="F5588">
        <v>2.9542097488921715E-3</v>
      </c>
      <c r="G5588">
        <v>73.5</v>
      </c>
      <c r="H5588">
        <v>0.2171344165435746</v>
      </c>
      <c r="I5588">
        <v>98.5</v>
      </c>
      <c r="J5588">
        <v>0.29098966026587891</v>
      </c>
      <c r="K5588">
        <v>88.944999999999993</v>
      </c>
      <c r="L5588">
        <v>0.26276218611521418</v>
      </c>
      <c r="M5588" s="41">
        <v>0.20103916525840759</v>
      </c>
      <c r="N5588" s="41">
        <v>5.9391186191553203E-4</v>
      </c>
    </row>
    <row r="5589" spans="1:14" x14ac:dyDescent="0.25">
      <c r="A5589">
        <v>7830636</v>
      </c>
      <c r="B5589" t="s">
        <v>36</v>
      </c>
      <c r="C5589" t="s">
        <v>4</v>
      </c>
      <c r="D5589" t="s">
        <v>151</v>
      </c>
      <c r="E5589" t="s">
        <v>219</v>
      </c>
      <c r="F5589">
        <v>5.9084194977843431E-3</v>
      </c>
      <c r="G5589">
        <v>73</v>
      </c>
      <c r="H5589">
        <v>0.43131462333825704</v>
      </c>
      <c r="I5589">
        <v>93.9</v>
      </c>
      <c r="J5589">
        <v>0.55480059084194988</v>
      </c>
      <c r="K5589">
        <v>82.51</v>
      </c>
      <c r="L5589">
        <v>0.48750369276218619</v>
      </c>
      <c r="M5589" s="41">
        <v>7.2352610528469086E-2</v>
      </c>
      <c r="N5589" s="41">
        <v>4.2748957476200348E-4</v>
      </c>
    </row>
    <row r="5590" spans="1:14" x14ac:dyDescent="0.25">
      <c r="A5590">
        <v>7830636</v>
      </c>
      <c r="B5590" t="s">
        <v>36</v>
      </c>
      <c r="C5590" t="s">
        <v>4</v>
      </c>
      <c r="D5590" t="s">
        <v>151</v>
      </c>
      <c r="E5590" t="s">
        <v>1827</v>
      </c>
      <c r="F5590">
        <v>2.9542097488921715E-3</v>
      </c>
      <c r="G5590">
        <v>95.2</v>
      </c>
      <c r="H5590">
        <v>0.28124076809453474</v>
      </c>
      <c r="I5590">
        <v>93.3</v>
      </c>
      <c r="J5590">
        <v>0.27562776957163959</v>
      </c>
      <c r="K5590">
        <v>90.62</v>
      </c>
      <c r="L5590">
        <v>0.26771048744460862</v>
      </c>
      <c r="M5590" s="41">
        <v>8.2694999873638153E-2</v>
      </c>
      <c r="N5590" s="41">
        <v>2.442983748113387E-4</v>
      </c>
    </row>
    <row r="5591" spans="1:14" x14ac:dyDescent="0.25">
      <c r="A5591">
        <v>7830636</v>
      </c>
      <c r="B5591" t="s">
        <v>36</v>
      </c>
      <c r="C5591" t="s">
        <v>4</v>
      </c>
      <c r="D5591" t="s">
        <v>151</v>
      </c>
      <c r="E5591" t="s">
        <v>236</v>
      </c>
      <c r="F5591">
        <v>1.4771048744460858E-3</v>
      </c>
      <c r="G5591">
        <v>28.5</v>
      </c>
      <c r="H5591">
        <v>4.2097488921713444E-2</v>
      </c>
      <c r="I5591">
        <v>87.3</v>
      </c>
      <c r="J5591">
        <v>0.12895125553914327</v>
      </c>
      <c r="K5591">
        <v>66.08</v>
      </c>
      <c r="L5591">
        <v>9.760709010339734E-2</v>
      </c>
      <c r="M5591" s="41">
        <v>7.3341675102710724E-2</v>
      </c>
      <c r="N5591" s="41">
        <v>1.0833334579425514E-4</v>
      </c>
    </row>
    <row r="5592" spans="1:14" x14ac:dyDescent="0.25">
      <c r="A5592">
        <v>7830636</v>
      </c>
      <c r="B5592" t="s">
        <v>36</v>
      </c>
      <c r="C5592" t="s">
        <v>4</v>
      </c>
      <c r="D5592" t="s">
        <v>514</v>
      </c>
      <c r="E5592" t="s">
        <v>515</v>
      </c>
      <c r="F5592">
        <v>2.9542097488921715E-3</v>
      </c>
      <c r="G5592">
        <v>54</v>
      </c>
      <c r="H5592">
        <v>0.15952732644017725</v>
      </c>
      <c r="I5592">
        <v>89.3</v>
      </c>
      <c r="J5592">
        <v>0.26381093057607091</v>
      </c>
      <c r="K5592">
        <v>76.905000000000001</v>
      </c>
      <c r="L5592">
        <v>0.22719350073855246</v>
      </c>
      <c r="M5592" s="41">
        <v>5.8243736624717712E-2</v>
      </c>
      <c r="N5592" s="41">
        <v>1.7206421454864909E-4</v>
      </c>
    </row>
    <row r="5593" spans="1:14" x14ac:dyDescent="0.25">
      <c r="A5593">
        <v>7830636</v>
      </c>
      <c r="B5593" t="s">
        <v>36</v>
      </c>
      <c r="C5593" t="s">
        <v>4</v>
      </c>
      <c r="D5593" t="s">
        <v>514</v>
      </c>
      <c r="E5593" t="s">
        <v>1834</v>
      </c>
      <c r="F5593">
        <v>1.4771048744460858E-3</v>
      </c>
      <c r="G5593">
        <v>53.7</v>
      </c>
      <c r="H5593">
        <v>7.9320531757754817E-2</v>
      </c>
      <c r="I5593">
        <v>75.400000000000006</v>
      </c>
      <c r="J5593">
        <v>0.11137370753323488</v>
      </c>
      <c r="K5593">
        <v>70.125</v>
      </c>
      <c r="L5593">
        <v>0.10358197932053176</v>
      </c>
      <c r="M5593" s="41">
        <v>-0.12087009102106094</v>
      </c>
      <c r="N5593" s="41">
        <v>-1.7853780062195118E-4</v>
      </c>
    </row>
    <row r="5594" spans="1:14" x14ac:dyDescent="0.25">
      <c r="A5594">
        <v>7830636</v>
      </c>
      <c r="B5594" t="s">
        <v>36</v>
      </c>
      <c r="C5594" t="s">
        <v>4</v>
      </c>
      <c r="D5594" t="s">
        <v>514</v>
      </c>
      <c r="E5594" t="s">
        <v>519</v>
      </c>
      <c r="F5594">
        <v>2.9542097488921715E-3</v>
      </c>
      <c r="G5594">
        <v>47.2</v>
      </c>
      <c r="H5594">
        <v>0.13943870014771051</v>
      </c>
      <c r="I5594">
        <v>83.5</v>
      </c>
      <c r="J5594">
        <v>0.24667651403249632</v>
      </c>
      <c r="K5594">
        <v>69.650000000000006</v>
      </c>
      <c r="L5594">
        <v>0.20576070901033977</v>
      </c>
      <c r="M5594" s="41">
        <v>-4.0006078779697418E-2</v>
      </c>
      <c r="N5594" s="41">
        <v>-1.1818634794593034E-4</v>
      </c>
    </row>
    <row r="5595" spans="1:14" x14ac:dyDescent="0.25">
      <c r="A5595">
        <v>7830636</v>
      </c>
      <c r="B5595" t="s">
        <v>36</v>
      </c>
      <c r="C5595" t="s">
        <v>4</v>
      </c>
      <c r="D5595" t="s">
        <v>514</v>
      </c>
      <c r="E5595" t="s">
        <v>1836</v>
      </c>
      <c r="F5595">
        <v>1.4771048744460858E-3</v>
      </c>
      <c r="G5595">
        <v>61.8</v>
      </c>
      <c r="H5595">
        <v>9.128508124076809E-2</v>
      </c>
      <c r="I5595">
        <v>75.7</v>
      </c>
      <c r="J5595">
        <v>0.1118168389955687</v>
      </c>
      <c r="K5595">
        <v>67.924999999999997</v>
      </c>
      <c r="L5595">
        <v>0.10033234859675037</v>
      </c>
      <c r="M5595" s="41">
        <v>-0.12219883501529694</v>
      </c>
      <c r="N5595" s="41">
        <v>-1.8050049485272813E-4</v>
      </c>
    </row>
    <row r="5596" spans="1:14" x14ac:dyDescent="0.25">
      <c r="A5596">
        <v>7830636</v>
      </c>
      <c r="B5596" t="s">
        <v>36</v>
      </c>
      <c r="C5596" t="s">
        <v>4</v>
      </c>
      <c r="D5596" t="s">
        <v>520</v>
      </c>
      <c r="E5596" t="s">
        <v>521</v>
      </c>
      <c r="F5596">
        <v>1.4771048744460858E-3</v>
      </c>
      <c r="G5596">
        <v>65.599999999999994</v>
      </c>
      <c r="H5596">
        <v>9.6898079763663214E-2</v>
      </c>
      <c r="I5596">
        <v>84.4</v>
      </c>
      <c r="J5596">
        <v>0.12466765140324965</v>
      </c>
      <c r="K5596">
        <v>77.884999999999991</v>
      </c>
      <c r="L5596">
        <v>0.11504431314623338</v>
      </c>
      <c r="M5596" s="41">
        <v>-4.7576617449522018E-2</v>
      </c>
      <c r="N5596" s="41">
        <v>-7.0275653544345676E-5</v>
      </c>
    </row>
    <row r="5597" spans="1:14" x14ac:dyDescent="0.25">
      <c r="A5597">
        <v>7830636</v>
      </c>
      <c r="B5597" t="s">
        <v>36</v>
      </c>
      <c r="C5597" t="s">
        <v>4</v>
      </c>
      <c r="D5597" t="s">
        <v>523</v>
      </c>
      <c r="E5597" t="s">
        <v>524</v>
      </c>
      <c r="F5597">
        <v>4.4313146233382573E-3</v>
      </c>
      <c r="G5597">
        <v>85.7</v>
      </c>
      <c r="H5597">
        <v>0.37976366322008864</v>
      </c>
      <c r="I5597">
        <v>93.4</v>
      </c>
      <c r="J5597">
        <v>0.41388478581979327</v>
      </c>
      <c r="K5597">
        <v>89.534999999999997</v>
      </c>
      <c r="L5597">
        <v>0.39675775480059083</v>
      </c>
      <c r="M5597" s="41">
        <v>3.2828591763973236E-2</v>
      </c>
      <c r="N5597" s="41">
        <v>1.4547381874729649E-4</v>
      </c>
    </row>
    <row r="5598" spans="1:14" x14ac:dyDescent="0.25">
      <c r="A5598">
        <v>7830636</v>
      </c>
      <c r="B5598" t="s">
        <v>36</v>
      </c>
      <c r="C5598" t="s">
        <v>4</v>
      </c>
      <c r="D5598" t="s">
        <v>523</v>
      </c>
      <c r="E5598" t="s">
        <v>528</v>
      </c>
      <c r="F5598">
        <v>1.4771048744460858E-3</v>
      </c>
      <c r="G5598">
        <v>74.8</v>
      </c>
      <c r="H5598">
        <v>0.11048744460856721</v>
      </c>
      <c r="I5598">
        <v>93.3</v>
      </c>
      <c r="J5598">
        <v>0.1378138847858198</v>
      </c>
      <c r="K5598">
        <v>82.44</v>
      </c>
      <c r="L5598">
        <v>0.1217725258493353</v>
      </c>
      <c r="M5598" s="41">
        <v>8.4022007882595062E-2</v>
      </c>
      <c r="N5598" s="41">
        <v>1.241093174041286E-4</v>
      </c>
    </row>
    <row r="5599" spans="1:14" x14ac:dyDescent="0.25">
      <c r="A5599">
        <v>7830636</v>
      </c>
      <c r="B5599" t="s">
        <v>36</v>
      </c>
      <c r="C5599" t="s">
        <v>4</v>
      </c>
      <c r="D5599" t="s">
        <v>523</v>
      </c>
      <c r="E5599" t="s">
        <v>529</v>
      </c>
      <c r="F5599">
        <v>1.4771048744460858E-3</v>
      </c>
      <c r="G5599">
        <v>83</v>
      </c>
      <c r="H5599">
        <v>0.12259970457902512</v>
      </c>
      <c r="I5599">
        <v>84.9</v>
      </c>
      <c r="J5599">
        <v>0.12540620384047269</v>
      </c>
      <c r="K5599">
        <v>87.094999999999999</v>
      </c>
      <c r="L5599">
        <v>0.12864844903988185</v>
      </c>
      <c r="M5599" s="41">
        <v>-4.4810328632593155E-2</v>
      </c>
      <c r="N5599" s="41">
        <v>-6.6189554848734353E-5</v>
      </c>
    </row>
    <row r="5600" spans="1:14" x14ac:dyDescent="0.25">
      <c r="A5600">
        <v>7830636</v>
      </c>
      <c r="B5600" t="s">
        <v>36</v>
      </c>
      <c r="C5600" t="s">
        <v>4</v>
      </c>
      <c r="D5600" t="s">
        <v>523</v>
      </c>
      <c r="E5600" t="s">
        <v>530</v>
      </c>
      <c r="F5600">
        <v>1.03397341211226E-2</v>
      </c>
      <c r="G5600">
        <v>66</v>
      </c>
      <c r="H5600">
        <v>0.68242245199409157</v>
      </c>
      <c r="I5600">
        <v>85.3</v>
      </c>
      <c r="J5600">
        <v>0.88197932053175776</v>
      </c>
      <c r="K5600">
        <v>73.435000000000002</v>
      </c>
      <c r="L5600">
        <v>0.75929837518463816</v>
      </c>
      <c r="M5600" s="41">
        <v>-4.494938999414444E-2</v>
      </c>
      <c r="N5600" s="41">
        <v>-4.6476474144610205E-4</v>
      </c>
    </row>
    <row r="5601" spans="1:14" x14ac:dyDescent="0.25">
      <c r="A5601">
        <v>7830636</v>
      </c>
      <c r="B5601" t="s">
        <v>36</v>
      </c>
      <c r="C5601" t="s">
        <v>4</v>
      </c>
      <c r="D5601" t="s">
        <v>523</v>
      </c>
      <c r="E5601" t="s">
        <v>537</v>
      </c>
      <c r="F5601">
        <v>1.4771048744460858E-3</v>
      </c>
      <c r="G5601">
        <v>72.5</v>
      </c>
      <c r="H5601">
        <v>0.10709010339734122</v>
      </c>
      <c r="I5601">
        <v>88.3</v>
      </c>
      <c r="J5601">
        <v>0.13042836041358938</v>
      </c>
      <c r="K5601">
        <v>75.064999999999998</v>
      </c>
      <c r="L5601">
        <v>0.11087887740029542</v>
      </c>
      <c r="M5601" s="41">
        <v>7.5972029007971287E-3</v>
      </c>
      <c r="N5601" s="41">
        <v>1.1221865436923382E-5</v>
      </c>
    </row>
    <row r="5602" spans="1:14" x14ac:dyDescent="0.25">
      <c r="A5602">
        <v>7830636</v>
      </c>
      <c r="B5602" t="s">
        <v>36</v>
      </c>
      <c r="C5602" t="s">
        <v>4</v>
      </c>
      <c r="D5602" t="s">
        <v>523</v>
      </c>
      <c r="E5602" t="s">
        <v>538</v>
      </c>
      <c r="F5602">
        <v>4.4313146233382573E-3</v>
      </c>
      <c r="G5602">
        <v>79</v>
      </c>
      <c r="H5602">
        <v>0.35007385524372231</v>
      </c>
      <c r="I5602">
        <v>97.6</v>
      </c>
      <c r="J5602">
        <v>0.4324963072378139</v>
      </c>
      <c r="K5602">
        <v>82.76</v>
      </c>
      <c r="L5602">
        <v>0.3667355982274742</v>
      </c>
      <c r="M5602" s="41">
        <v>0.10558146983385086</v>
      </c>
      <c r="N5602" s="41">
        <v>4.6786471122829042E-4</v>
      </c>
    </row>
    <row r="5603" spans="1:14" x14ac:dyDescent="0.25">
      <c r="A5603">
        <v>7830636</v>
      </c>
      <c r="B5603" t="s">
        <v>36</v>
      </c>
      <c r="C5603" t="s">
        <v>4</v>
      </c>
      <c r="D5603" t="s">
        <v>523</v>
      </c>
      <c r="E5603" t="s">
        <v>539</v>
      </c>
      <c r="F5603">
        <v>7.385524372230428E-3</v>
      </c>
      <c r="G5603">
        <v>82.1</v>
      </c>
      <c r="H5603">
        <v>0.60635155096011806</v>
      </c>
      <c r="I5603">
        <v>83.3</v>
      </c>
      <c r="J5603">
        <v>0.61521418020679464</v>
      </c>
      <c r="K5603">
        <v>79.844999999999999</v>
      </c>
      <c r="L5603">
        <v>0.58969719350073846</v>
      </c>
      <c r="M5603" s="41">
        <v>-7.2268828749656677E-2</v>
      </c>
      <c r="N5603" s="41">
        <v>-5.3374319608313642E-4</v>
      </c>
    </row>
    <row r="5604" spans="1:14" x14ac:dyDescent="0.25">
      <c r="A5604">
        <v>7830636</v>
      </c>
      <c r="B5604" t="s">
        <v>36</v>
      </c>
      <c r="C5604" t="s">
        <v>4</v>
      </c>
      <c r="D5604" t="s">
        <v>523</v>
      </c>
      <c r="E5604" t="s">
        <v>542</v>
      </c>
      <c r="F5604">
        <v>4.4313146233382573E-3</v>
      </c>
      <c r="G5604">
        <v>57.9</v>
      </c>
      <c r="H5604">
        <v>0.25657311669128507</v>
      </c>
      <c r="I5604">
        <v>89.5</v>
      </c>
      <c r="J5604">
        <v>0.39660265878877404</v>
      </c>
      <c r="K5604">
        <v>74.139999999999986</v>
      </c>
      <c r="L5604">
        <v>0.32853766617429836</v>
      </c>
      <c r="M5604" s="41">
        <v>-2.4452961515635252E-3</v>
      </c>
      <c r="N5604" s="41">
        <v>-1.0835876594816212E-5</v>
      </c>
    </row>
    <row r="5605" spans="1:14" x14ac:dyDescent="0.25">
      <c r="A5605">
        <v>7830636</v>
      </c>
      <c r="B5605" t="s">
        <v>36</v>
      </c>
      <c r="C5605" t="s">
        <v>4</v>
      </c>
      <c r="D5605" t="s">
        <v>523</v>
      </c>
      <c r="E5605" t="s">
        <v>543</v>
      </c>
      <c r="F5605">
        <v>2.9542097488921715E-3</v>
      </c>
      <c r="G5605">
        <v>54.2</v>
      </c>
      <c r="H5605">
        <v>0.16011816838995571</v>
      </c>
      <c r="I5605">
        <v>86.8</v>
      </c>
      <c r="J5605">
        <v>0.25642540620384047</v>
      </c>
      <c r="K5605">
        <v>67.67</v>
      </c>
      <c r="L5605">
        <v>0.19991137370753326</v>
      </c>
      <c r="M5605" s="41">
        <v>-1.9963303580880165E-2</v>
      </c>
      <c r="N5605" s="41">
        <v>-5.8975786058730182E-5</v>
      </c>
    </row>
    <row r="5606" spans="1:14" x14ac:dyDescent="0.25">
      <c r="A5606">
        <v>7830636</v>
      </c>
      <c r="B5606" t="s">
        <v>36</v>
      </c>
      <c r="C5606" t="s">
        <v>4</v>
      </c>
      <c r="D5606" t="s">
        <v>523</v>
      </c>
      <c r="E5606" t="s">
        <v>545</v>
      </c>
      <c r="F5606">
        <v>1.4771048744460858E-3</v>
      </c>
      <c r="G5606">
        <v>71.8</v>
      </c>
      <c r="H5606">
        <v>0.10605612998522895</v>
      </c>
      <c r="I5606">
        <v>83.1</v>
      </c>
      <c r="J5606">
        <v>0.12274741506646972</v>
      </c>
      <c r="K5606">
        <v>73.025000000000006</v>
      </c>
      <c r="L5606">
        <v>0.10786558345642543</v>
      </c>
      <c r="M5606" s="41">
        <v>-8.5233382880687714E-2</v>
      </c>
      <c r="N5606" s="41">
        <v>-1.2589864531859337E-4</v>
      </c>
    </row>
    <row r="5607" spans="1:14" x14ac:dyDescent="0.25">
      <c r="A5607">
        <v>7830636</v>
      </c>
      <c r="B5607" t="s">
        <v>36</v>
      </c>
      <c r="C5607" t="s">
        <v>4</v>
      </c>
      <c r="D5607" t="s">
        <v>163</v>
      </c>
      <c r="E5607" t="s">
        <v>546</v>
      </c>
      <c r="F5607">
        <v>2.6587887740029542E-2</v>
      </c>
      <c r="G5607">
        <v>67.599999999999994</v>
      </c>
      <c r="H5607">
        <v>1.797341211225997</v>
      </c>
      <c r="I5607">
        <v>88.4</v>
      </c>
      <c r="J5607">
        <v>2.3503692762186117</v>
      </c>
      <c r="K5607">
        <v>81.31</v>
      </c>
      <c r="L5607">
        <v>2.1618611521418023</v>
      </c>
      <c r="M5607" s="41">
        <v>-3.9535676478408277E-4</v>
      </c>
      <c r="N5607" s="41">
        <v>-1.0511701279340457E-5</v>
      </c>
    </row>
    <row r="5608" spans="1:14" x14ac:dyDescent="0.25">
      <c r="A5608">
        <v>7830636</v>
      </c>
      <c r="B5608" t="s">
        <v>36</v>
      </c>
      <c r="C5608" t="s">
        <v>4</v>
      </c>
      <c r="D5608" t="s">
        <v>163</v>
      </c>
      <c r="E5608" t="s">
        <v>548</v>
      </c>
      <c r="F5608">
        <v>2.8064992614475627E-2</v>
      </c>
      <c r="G5608">
        <v>72.599999999999994</v>
      </c>
      <c r="H5608">
        <v>2.0375184638109305</v>
      </c>
      <c r="I5608">
        <v>97</v>
      </c>
      <c r="J5608">
        <v>2.722304283604136</v>
      </c>
      <c r="K5608">
        <v>84.259999999999991</v>
      </c>
      <c r="L5608">
        <v>2.3647562776957161</v>
      </c>
      <c r="M5608" s="41">
        <v>8.9638851583003998E-2</v>
      </c>
      <c r="N5608" s="41">
        <v>2.5157137076470839E-3</v>
      </c>
    </row>
    <row r="5609" spans="1:14" x14ac:dyDescent="0.25">
      <c r="A5609">
        <v>7830636</v>
      </c>
      <c r="B5609" t="s">
        <v>36</v>
      </c>
      <c r="C5609" t="s">
        <v>4</v>
      </c>
      <c r="D5609" t="s">
        <v>163</v>
      </c>
      <c r="E5609" t="s">
        <v>1064</v>
      </c>
      <c r="F5609">
        <v>1.1816838995568686E-2</v>
      </c>
      <c r="G5609">
        <v>69.5</v>
      </c>
      <c r="H5609">
        <v>0.82127031019202368</v>
      </c>
      <c r="I5609">
        <v>94.9</v>
      </c>
      <c r="J5609">
        <v>1.1214180206794684</v>
      </c>
      <c r="K5609">
        <v>83.02</v>
      </c>
      <c r="L5609">
        <v>0.98103397341211229</v>
      </c>
      <c r="M5609" s="41">
        <v>4.1768532246351242E-2</v>
      </c>
      <c r="N5609" s="41">
        <v>4.9357202063635152E-4</v>
      </c>
    </row>
    <row r="5610" spans="1:14" x14ac:dyDescent="0.25">
      <c r="A5610">
        <v>7830636</v>
      </c>
      <c r="B5610" t="s">
        <v>36</v>
      </c>
      <c r="C5610" t="s">
        <v>4</v>
      </c>
      <c r="D5610" t="s">
        <v>163</v>
      </c>
      <c r="E5610" t="s">
        <v>549</v>
      </c>
      <c r="F5610">
        <v>4.4313146233382568E-2</v>
      </c>
      <c r="G5610">
        <v>71</v>
      </c>
      <c r="H5610">
        <v>3.1462333825701623</v>
      </c>
      <c r="I5610">
        <v>85</v>
      </c>
      <c r="J5610">
        <v>3.7666174298375181</v>
      </c>
      <c r="K5610">
        <v>79.569999999999993</v>
      </c>
      <c r="L5610">
        <v>3.5259970457902505</v>
      </c>
      <c r="M5610" s="41">
        <v>5.9740748256444931E-3</v>
      </c>
      <c r="N5610" s="41">
        <v>2.6473005135795388E-4</v>
      </c>
    </row>
    <row r="5611" spans="1:14" x14ac:dyDescent="0.25">
      <c r="A5611">
        <v>7830636</v>
      </c>
      <c r="B5611" t="s">
        <v>36</v>
      </c>
      <c r="C5611" t="s">
        <v>4</v>
      </c>
      <c r="D5611" t="s">
        <v>163</v>
      </c>
      <c r="E5611" t="s">
        <v>165</v>
      </c>
      <c r="F5611">
        <v>7.385524372230428E-3</v>
      </c>
      <c r="G5611">
        <v>45.7</v>
      </c>
      <c r="H5611">
        <v>0.33751846381093059</v>
      </c>
      <c r="I5611">
        <v>88.1</v>
      </c>
      <c r="J5611">
        <v>0.65066469719350062</v>
      </c>
      <c r="K5611">
        <v>68.865000000000009</v>
      </c>
      <c r="L5611">
        <v>0.5086041358936485</v>
      </c>
      <c r="M5611" s="41">
        <v>-4.180720541626215E-3</v>
      </c>
      <c r="N5611" s="41">
        <v>-3.0876813453664807E-5</v>
      </c>
    </row>
    <row r="5612" spans="1:14" x14ac:dyDescent="0.25">
      <c r="A5612">
        <v>7830636</v>
      </c>
      <c r="B5612" t="s">
        <v>36</v>
      </c>
      <c r="C5612" t="s">
        <v>4</v>
      </c>
      <c r="D5612" t="s">
        <v>163</v>
      </c>
      <c r="E5612" t="s">
        <v>550</v>
      </c>
      <c r="F5612">
        <v>8.8626292466765146E-3</v>
      </c>
      <c r="G5612">
        <v>62.4</v>
      </c>
      <c r="H5612">
        <v>0.55302806499261448</v>
      </c>
      <c r="I5612">
        <v>87.3</v>
      </c>
      <c r="J5612">
        <v>0.77370753323485975</v>
      </c>
      <c r="K5612">
        <v>69.074999999999989</v>
      </c>
      <c r="L5612">
        <v>0.61218611521418009</v>
      </c>
      <c r="M5612" s="41">
        <v>-1.1233414523303509E-2</v>
      </c>
      <c r="N5612" s="41">
        <v>-9.9557588094270394E-5</v>
      </c>
    </row>
    <row r="5613" spans="1:14" x14ac:dyDescent="0.25">
      <c r="A5613">
        <v>7830636</v>
      </c>
      <c r="B5613" t="s">
        <v>36</v>
      </c>
      <c r="C5613" t="s">
        <v>4</v>
      </c>
      <c r="D5613" t="s">
        <v>163</v>
      </c>
      <c r="E5613" t="s">
        <v>410</v>
      </c>
      <c r="F5613">
        <v>2.9542097488921715E-3</v>
      </c>
      <c r="G5613">
        <v>38.200000000000003</v>
      </c>
      <c r="H5613">
        <v>0.11285081240768097</v>
      </c>
      <c r="I5613">
        <v>82</v>
      </c>
      <c r="J5613">
        <v>0.24224519940915806</v>
      </c>
      <c r="K5613">
        <v>63.009999999999991</v>
      </c>
      <c r="L5613">
        <v>0.18614475627769569</v>
      </c>
      <c r="M5613" s="41">
        <v>-4.7805394977331161E-2</v>
      </c>
      <c r="N5613" s="41">
        <v>-1.4122716389167257E-4</v>
      </c>
    </row>
    <row r="5614" spans="1:14" x14ac:dyDescent="0.25">
      <c r="A5614">
        <v>7830636</v>
      </c>
      <c r="B5614" t="s">
        <v>36</v>
      </c>
      <c r="C5614" t="s">
        <v>4</v>
      </c>
      <c r="D5614" t="s">
        <v>163</v>
      </c>
      <c r="E5614" t="s">
        <v>1065</v>
      </c>
      <c r="F5614">
        <v>2.6587887740029542E-2</v>
      </c>
      <c r="G5614">
        <v>76.099999999999994</v>
      </c>
      <c r="H5614">
        <v>2.0233382570162481</v>
      </c>
      <c r="I5614">
        <v>77.2</v>
      </c>
      <c r="J5614">
        <v>2.0525849335302806</v>
      </c>
      <c r="K5614">
        <v>76.67</v>
      </c>
      <c r="L5614">
        <v>2.0384933530280649</v>
      </c>
      <c r="M5614" s="41">
        <v>-8.8714122772216797E-2</v>
      </c>
      <c r="N5614" s="41">
        <v>-2.3587211372228987E-3</v>
      </c>
    </row>
    <row r="5615" spans="1:14" x14ac:dyDescent="0.25">
      <c r="A5615">
        <v>7830636</v>
      </c>
      <c r="B5615" t="s">
        <v>36</v>
      </c>
      <c r="C5615" t="s">
        <v>4</v>
      </c>
      <c r="D5615" t="s">
        <v>163</v>
      </c>
      <c r="E5615" t="s">
        <v>551</v>
      </c>
      <c r="F5615">
        <v>1.4771048744460856E-2</v>
      </c>
      <c r="G5615">
        <v>65.2</v>
      </c>
      <c r="H5615">
        <v>0.96307237813884783</v>
      </c>
      <c r="I5615">
        <v>82.1</v>
      </c>
      <c r="J5615">
        <v>1.2127031019202361</v>
      </c>
      <c r="K5615">
        <v>67.444999999999993</v>
      </c>
      <c r="L5615">
        <v>0.99623338257016236</v>
      </c>
      <c r="M5615" s="41">
        <v>-7.951519638299942E-2</v>
      </c>
      <c r="N5615" s="41">
        <v>-1.174522841698662E-3</v>
      </c>
    </row>
    <row r="5616" spans="1:14" x14ac:dyDescent="0.25">
      <c r="A5616">
        <v>7830636</v>
      </c>
      <c r="B5616" t="s">
        <v>36</v>
      </c>
      <c r="C5616" t="s">
        <v>4</v>
      </c>
      <c r="D5616" t="s">
        <v>163</v>
      </c>
      <c r="E5616" t="s">
        <v>552</v>
      </c>
      <c r="F5616">
        <v>1.7725258493353029E-2</v>
      </c>
      <c r="G5616">
        <v>80</v>
      </c>
      <c r="H5616">
        <v>1.4180206794682424</v>
      </c>
      <c r="I5616">
        <v>88.3</v>
      </c>
      <c r="J5616">
        <v>1.5651403249630724</v>
      </c>
      <c r="K5616">
        <v>81.22</v>
      </c>
      <c r="L5616">
        <v>1.4396454948301329</v>
      </c>
      <c r="M5616" s="41">
        <v>1.3206016272306442E-2</v>
      </c>
      <c r="N5616" s="41">
        <v>2.3408005209405808E-4</v>
      </c>
    </row>
    <row r="5617" spans="1:14" x14ac:dyDescent="0.25">
      <c r="A5617">
        <v>7830636</v>
      </c>
      <c r="B5617" t="s">
        <v>36</v>
      </c>
      <c r="C5617" t="s">
        <v>4</v>
      </c>
      <c r="D5617" t="s">
        <v>163</v>
      </c>
      <c r="E5617" t="s">
        <v>169</v>
      </c>
      <c r="F5617">
        <v>7.385524372230428E-3</v>
      </c>
      <c r="G5617">
        <v>57.3</v>
      </c>
      <c r="H5617">
        <v>0.4231905465288035</v>
      </c>
      <c r="I5617">
        <v>94.4</v>
      </c>
      <c r="J5617">
        <v>0.69719350073855246</v>
      </c>
      <c r="K5617">
        <v>81.41</v>
      </c>
      <c r="L5617">
        <v>0.60125553914327912</v>
      </c>
      <c r="M5617" s="41">
        <v>7.1216240525245667E-2</v>
      </c>
      <c r="N5617" s="41">
        <v>5.2596928009782616E-4</v>
      </c>
    </row>
    <row r="5618" spans="1:14" x14ac:dyDescent="0.25">
      <c r="A5618">
        <v>7830636</v>
      </c>
      <c r="B5618" t="s">
        <v>36</v>
      </c>
      <c r="C5618" t="s">
        <v>4</v>
      </c>
      <c r="D5618" t="s">
        <v>163</v>
      </c>
      <c r="E5618" t="s">
        <v>170</v>
      </c>
      <c r="F5618">
        <v>5.9084194977843431E-3</v>
      </c>
      <c r="G5618">
        <v>56.4</v>
      </c>
      <c r="H5618">
        <v>0.33323485967503697</v>
      </c>
      <c r="I5618">
        <v>73.7</v>
      </c>
      <c r="J5618">
        <v>0.43545051698670612</v>
      </c>
      <c r="K5618">
        <v>62.91</v>
      </c>
      <c r="L5618">
        <v>0.37169867060561301</v>
      </c>
      <c r="M5618" s="41">
        <v>-0.12395819276571274</v>
      </c>
      <c r="N5618" s="41">
        <v>-7.3239700304704729E-4</v>
      </c>
    </row>
    <row r="5619" spans="1:14" x14ac:dyDescent="0.25">
      <c r="A5619">
        <v>7830636</v>
      </c>
      <c r="B5619" t="s">
        <v>36</v>
      </c>
      <c r="C5619" t="s">
        <v>4</v>
      </c>
      <c r="D5619" t="s">
        <v>163</v>
      </c>
      <c r="E5619" t="s">
        <v>171</v>
      </c>
      <c r="F5619">
        <v>8.8626292466765146E-3</v>
      </c>
      <c r="G5619">
        <v>92.9</v>
      </c>
      <c r="H5619">
        <v>0.8233382570162483</v>
      </c>
      <c r="I5619">
        <v>93.3</v>
      </c>
      <c r="J5619">
        <v>0.82688330871491877</v>
      </c>
      <c r="K5619">
        <v>89.344999999999999</v>
      </c>
      <c r="L5619">
        <v>0.79183161004431324</v>
      </c>
      <c r="M5619" s="41">
        <v>0.1255376935005188</v>
      </c>
      <c r="N5619" s="41">
        <v>1.11259403397801E-3</v>
      </c>
    </row>
    <row r="5620" spans="1:14" x14ac:dyDescent="0.25">
      <c r="A5620">
        <v>7830636</v>
      </c>
      <c r="B5620" t="s">
        <v>36</v>
      </c>
      <c r="C5620" t="s">
        <v>4</v>
      </c>
      <c r="D5620" t="s">
        <v>163</v>
      </c>
      <c r="E5620" t="s">
        <v>1870</v>
      </c>
      <c r="F5620">
        <v>2.9542097488921715E-3</v>
      </c>
      <c r="G5620">
        <v>100</v>
      </c>
      <c r="H5620">
        <v>0.29542097488921715</v>
      </c>
      <c r="I5620">
        <v>89</v>
      </c>
      <c r="J5620">
        <v>0.26292466765140327</v>
      </c>
      <c r="K5620">
        <v>91.95</v>
      </c>
      <c r="L5620">
        <v>0.27163958641063518</v>
      </c>
      <c r="M5620" s="41">
        <v>-3.6549098789691925E-2</v>
      </c>
      <c r="N5620" s="41">
        <v>-1.0797370395773095E-4</v>
      </c>
    </row>
    <row r="5621" spans="1:14" x14ac:dyDescent="0.25">
      <c r="A5621">
        <v>7830636</v>
      </c>
      <c r="B5621" t="s">
        <v>36</v>
      </c>
      <c r="C5621" t="s">
        <v>4</v>
      </c>
      <c r="D5621" t="s">
        <v>163</v>
      </c>
      <c r="E5621" t="s">
        <v>1067</v>
      </c>
      <c r="F5621">
        <v>1.1816838995568686E-2</v>
      </c>
      <c r="G5621">
        <v>75.7</v>
      </c>
      <c r="H5621">
        <v>0.89453471196454959</v>
      </c>
      <c r="I5621">
        <v>71.7</v>
      </c>
      <c r="J5621">
        <v>0.84726735598227487</v>
      </c>
      <c r="K5621">
        <v>70.704999999999998</v>
      </c>
      <c r="L5621">
        <v>0.83550960118168394</v>
      </c>
      <c r="M5621" s="41">
        <v>-0.20073448121547699</v>
      </c>
      <c r="N5621" s="41">
        <v>-2.3720470453822986E-3</v>
      </c>
    </row>
    <row r="5622" spans="1:14" x14ac:dyDescent="0.25">
      <c r="A5622">
        <v>7830636</v>
      </c>
      <c r="B5622" t="s">
        <v>36</v>
      </c>
      <c r="C5622" t="s">
        <v>4</v>
      </c>
      <c r="D5622" t="s">
        <v>163</v>
      </c>
      <c r="E5622" t="s">
        <v>1068</v>
      </c>
      <c r="F5622">
        <v>2.9542097488921712E-2</v>
      </c>
      <c r="G5622">
        <v>85.8</v>
      </c>
      <c r="H5622">
        <v>2.5347119645494827</v>
      </c>
      <c r="I5622">
        <v>78.3</v>
      </c>
      <c r="J5622">
        <v>2.3131462333825699</v>
      </c>
      <c r="K5622">
        <v>78.844999999999999</v>
      </c>
      <c r="L5622">
        <v>2.3292466765140323</v>
      </c>
      <c r="M5622" s="41">
        <v>-0.1179535761475563</v>
      </c>
      <c r="N5622" s="41">
        <v>-3.4845960457180591E-3</v>
      </c>
    </row>
    <row r="5623" spans="1:14" x14ac:dyDescent="0.25">
      <c r="A5623">
        <v>7830636</v>
      </c>
      <c r="B5623" t="s">
        <v>36</v>
      </c>
      <c r="C5623" t="s">
        <v>4</v>
      </c>
      <c r="D5623" t="s">
        <v>163</v>
      </c>
      <c r="E5623" t="s">
        <v>1871</v>
      </c>
      <c r="F5623">
        <v>3.6927621861152143E-2</v>
      </c>
      <c r="G5623">
        <v>80.400000000000006</v>
      </c>
      <c r="H5623">
        <v>2.9689807976366325</v>
      </c>
      <c r="I5623">
        <v>87.6</v>
      </c>
      <c r="J5623">
        <v>3.2348596750369274</v>
      </c>
      <c r="K5623">
        <v>80.22</v>
      </c>
      <c r="L5623">
        <v>2.962333825701625</v>
      </c>
      <c r="M5623" s="41">
        <v>-2.2921343334019184E-3</v>
      </c>
      <c r="N5623" s="41">
        <v>-8.464306991883008E-5</v>
      </c>
    </row>
    <row r="5624" spans="1:14" x14ac:dyDescent="0.25">
      <c r="A5624">
        <v>7830636</v>
      </c>
      <c r="B5624" t="s">
        <v>36</v>
      </c>
      <c r="C5624" t="s">
        <v>4</v>
      </c>
      <c r="D5624" t="s">
        <v>163</v>
      </c>
      <c r="E5624" t="s">
        <v>555</v>
      </c>
      <c r="F5624">
        <v>4.1358936484490398E-2</v>
      </c>
      <c r="G5624">
        <v>65.2</v>
      </c>
      <c r="H5624">
        <v>2.6966026587887741</v>
      </c>
      <c r="I5624">
        <v>87.3</v>
      </c>
      <c r="J5624">
        <v>3.6106351550960119</v>
      </c>
      <c r="K5624">
        <v>72.375</v>
      </c>
      <c r="L5624">
        <v>2.9933530280649925</v>
      </c>
      <c r="M5624" s="41">
        <v>1.4217729680240154E-2</v>
      </c>
      <c r="N5624" s="41">
        <v>5.8803017879870655E-4</v>
      </c>
    </row>
    <row r="5625" spans="1:14" x14ac:dyDescent="0.25">
      <c r="A5625">
        <v>7830636</v>
      </c>
      <c r="B5625" t="s">
        <v>36</v>
      </c>
      <c r="C5625" t="s">
        <v>4</v>
      </c>
      <c r="D5625" t="s">
        <v>163</v>
      </c>
      <c r="E5625" t="s">
        <v>2089</v>
      </c>
      <c r="F5625">
        <v>1.4771048744460858E-3</v>
      </c>
      <c r="G5625">
        <v>74</v>
      </c>
      <c r="H5625">
        <v>0.10930576070901035</v>
      </c>
      <c r="I5625">
        <v>93</v>
      </c>
      <c r="J5625">
        <v>0.13737075332348597</v>
      </c>
      <c r="K5625">
        <v>81.85499999999999</v>
      </c>
      <c r="L5625">
        <v>0.12090841949778433</v>
      </c>
      <c r="M5625" s="41">
        <v>9.8875435069203377E-3</v>
      </c>
      <c r="N5625" s="41">
        <v>1.4604938710369775E-5</v>
      </c>
    </row>
    <row r="5626" spans="1:14" x14ac:dyDescent="0.25">
      <c r="A5626">
        <v>7830636</v>
      </c>
      <c r="B5626" t="s">
        <v>36</v>
      </c>
      <c r="C5626" t="s">
        <v>4</v>
      </c>
      <c r="D5626" t="s">
        <v>163</v>
      </c>
      <c r="E5626" t="s">
        <v>556</v>
      </c>
      <c r="F5626">
        <v>5.0221565731166914E-2</v>
      </c>
      <c r="G5626">
        <v>76.400000000000006</v>
      </c>
      <c r="H5626">
        <v>3.8369276218611525</v>
      </c>
      <c r="I5626">
        <v>100</v>
      </c>
      <c r="J5626">
        <v>5.0221565731166917</v>
      </c>
      <c r="K5626">
        <v>78.39</v>
      </c>
      <c r="L5626">
        <v>3.9368685376661743</v>
      </c>
      <c r="M5626" s="41">
        <v>0</v>
      </c>
      <c r="N5626" s="41">
        <v>0</v>
      </c>
    </row>
    <row r="5627" spans="1:14" x14ac:dyDescent="0.25">
      <c r="A5627">
        <v>7830636</v>
      </c>
      <c r="B5627" t="s">
        <v>36</v>
      </c>
      <c r="C5627" t="s">
        <v>4</v>
      </c>
      <c r="D5627" t="s">
        <v>163</v>
      </c>
      <c r="E5627" t="s">
        <v>1070</v>
      </c>
      <c r="F5627">
        <v>8.8626292466765146E-3</v>
      </c>
      <c r="G5627">
        <v>92.1</v>
      </c>
      <c r="H5627">
        <v>0.8162481536189069</v>
      </c>
      <c r="I5627">
        <v>93.8</v>
      </c>
      <c r="J5627">
        <v>0.83131462333825701</v>
      </c>
      <c r="K5627">
        <v>93.64</v>
      </c>
      <c r="L5627">
        <v>0.82989660265878884</v>
      </c>
      <c r="M5627" s="41">
        <v>1.8322128802537918E-2</v>
      </c>
      <c r="N5627" s="41">
        <v>1.6238223458674671E-4</v>
      </c>
    </row>
    <row r="5628" spans="1:14" x14ac:dyDescent="0.25">
      <c r="A5628">
        <v>7830636</v>
      </c>
      <c r="B5628" t="s">
        <v>36</v>
      </c>
      <c r="C5628" t="s">
        <v>4</v>
      </c>
      <c r="D5628" t="s">
        <v>163</v>
      </c>
      <c r="E5628" t="s">
        <v>1072</v>
      </c>
      <c r="F5628">
        <v>3.10192023633678E-2</v>
      </c>
      <c r="G5628">
        <v>74.2</v>
      </c>
      <c r="H5628">
        <v>2.3016248153618908</v>
      </c>
      <c r="I5628">
        <v>89.7</v>
      </c>
      <c r="J5628">
        <v>2.7824224519940919</v>
      </c>
      <c r="K5628">
        <v>79.959999999999994</v>
      </c>
      <c r="L5628">
        <v>2.4802954209748891</v>
      </c>
      <c r="M5628" s="41">
        <v>5.6300610303878784E-2</v>
      </c>
      <c r="N5628" s="41">
        <v>1.7464000241971262E-3</v>
      </c>
    </row>
    <row r="5629" spans="1:14" x14ac:dyDescent="0.25">
      <c r="A5629">
        <v>7830636</v>
      </c>
      <c r="B5629" t="s">
        <v>36</v>
      </c>
      <c r="C5629" t="s">
        <v>4</v>
      </c>
      <c r="D5629" t="s">
        <v>163</v>
      </c>
      <c r="E5629" t="s">
        <v>172</v>
      </c>
      <c r="F5629">
        <v>1.4771048744460858E-3</v>
      </c>
      <c r="G5629">
        <v>46.6</v>
      </c>
      <c r="H5629">
        <v>6.8833087149187594E-2</v>
      </c>
      <c r="I5629">
        <v>78.7</v>
      </c>
      <c r="J5629">
        <v>0.11624815361890696</v>
      </c>
      <c r="K5629">
        <v>62.879999999999995</v>
      </c>
      <c r="L5629">
        <v>9.2880354505169863E-2</v>
      </c>
      <c r="M5629" s="41">
        <v>-7.660752534866333E-2</v>
      </c>
      <c r="N5629" s="41">
        <v>-1.1315734911176268E-4</v>
      </c>
    </row>
    <row r="5630" spans="1:14" x14ac:dyDescent="0.25">
      <c r="A5630">
        <v>7830636</v>
      </c>
      <c r="B5630" t="s">
        <v>36</v>
      </c>
      <c r="C5630" t="s">
        <v>4</v>
      </c>
      <c r="D5630" t="s">
        <v>163</v>
      </c>
      <c r="E5630" t="s">
        <v>557</v>
      </c>
      <c r="F5630">
        <v>1.1816838995568686E-2</v>
      </c>
      <c r="G5630">
        <v>74.8</v>
      </c>
      <c r="H5630">
        <v>0.88389955686853772</v>
      </c>
      <c r="I5630">
        <v>78.599999999999994</v>
      </c>
      <c r="J5630">
        <v>0.92880354505169871</v>
      </c>
      <c r="K5630">
        <v>75.935000000000002</v>
      </c>
      <c r="L5630">
        <v>0.89731166912850824</v>
      </c>
      <c r="M5630" s="41">
        <v>0</v>
      </c>
      <c r="N5630" s="41">
        <v>0</v>
      </c>
    </row>
    <row r="5631" spans="1:14" x14ac:dyDescent="0.25">
      <c r="A5631">
        <v>7830636</v>
      </c>
      <c r="B5631" t="s">
        <v>36</v>
      </c>
      <c r="C5631" t="s">
        <v>4</v>
      </c>
      <c r="D5631" t="s">
        <v>163</v>
      </c>
      <c r="E5631" t="s">
        <v>616</v>
      </c>
      <c r="F5631">
        <v>2.9542097488921715E-3</v>
      </c>
      <c r="G5631">
        <v>99.4</v>
      </c>
      <c r="H5631">
        <v>0.29364844903988185</v>
      </c>
      <c r="I5631">
        <v>91.6</v>
      </c>
      <c r="J5631">
        <v>0.27060561299852287</v>
      </c>
      <c r="K5631">
        <v>94.740000000000009</v>
      </c>
      <c r="L5631">
        <v>0.27988183161004437</v>
      </c>
      <c r="M5631" s="41">
        <v>2.4991980753839016E-3</v>
      </c>
      <c r="N5631" s="41">
        <v>7.3831553187116743E-6</v>
      </c>
    </row>
    <row r="5632" spans="1:14" x14ac:dyDescent="0.25">
      <c r="A5632">
        <v>7830636</v>
      </c>
      <c r="B5632" t="s">
        <v>36</v>
      </c>
      <c r="C5632" t="s">
        <v>4</v>
      </c>
      <c r="D5632" t="s">
        <v>163</v>
      </c>
      <c r="E5632" t="s">
        <v>1873</v>
      </c>
      <c r="F5632">
        <v>4.4313146233382573E-3</v>
      </c>
      <c r="G5632">
        <v>99.1</v>
      </c>
      <c r="H5632">
        <v>0.43914327917282125</v>
      </c>
      <c r="I5632">
        <v>84.5</v>
      </c>
      <c r="J5632">
        <v>0.37444608567208276</v>
      </c>
      <c r="K5632">
        <v>88.724999999999994</v>
      </c>
      <c r="L5632">
        <v>0.39316838995568687</v>
      </c>
      <c r="M5632" s="41">
        <v>-7.4755728244781494E-2</v>
      </c>
      <c r="N5632" s="41">
        <v>-3.31266151749401E-4</v>
      </c>
    </row>
    <row r="5633" spans="1:14" x14ac:dyDescent="0.25">
      <c r="A5633">
        <v>7830636</v>
      </c>
      <c r="B5633" t="s">
        <v>36</v>
      </c>
      <c r="C5633" t="s">
        <v>4</v>
      </c>
      <c r="D5633" t="s">
        <v>163</v>
      </c>
      <c r="E5633" t="s">
        <v>559</v>
      </c>
      <c r="F5633">
        <v>1.4771048744460858E-3</v>
      </c>
      <c r="G5633">
        <v>78.2</v>
      </c>
      <c r="H5633">
        <v>0.11550960118168391</v>
      </c>
      <c r="I5633">
        <v>68.8</v>
      </c>
      <c r="J5633">
        <v>0.10162481536189069</v>
      </c>
      <c r="K5633">
        <v>70.08</v>
      </c>
      <c r="L5633">
        <v>0.10351550960118169</v>
      </c>
      <c r="M5633" s="41">
        <v>-0.147028848528862</v>
      </c>
      <c r="N5633" s="41">
        <v>-2.1717702884617728E-4</v>
      </c>
    </row>
    <row r="5634" spans="1:14" x14ac:dyDescent="0.25">
      <c r="A5634">
        <v>7830636</v>
      </c>
      <c r="B5634" t="s">
        <v>36</v>
      </c>
      <c r="C5634" t="s">
        <v>4</v>
      </c>
      <c r="D5634" t="s">
        <v>163</v>
      </c>
      <c r="E5634" t="s">
        <v>1073</v>
      </c>
      <c r="F5634">
        <v>5.9084194977843431E-3</v>
      </c>
      <c r="G5634">
        <v>90.9</v>
      </c>
      <c r="H5634">
        <v>0.53707533234859683</v>
      </c>
      <c r="I5634">
        <v>100</v>
      </c>
      <c r="J5634">
        <v>0.59084194977843429</v>
      </c>
      <c r="K5634">
        <v>94.935000000000002</v>
      </c>
      <c r="L5634">
        <v>0.56091580502215665</v>
      </c>
      <c r="M5634" s="41">
        <v>0.20438508689403534</v>
      </c>
      <c r="N5634" s="41">
        <v>1.2075928324610655E-3</v>
      </c>
    </row>
    <row r="5635" spans="1:14" x14ac:dyDescent="0.25">
      <c r="A5635">
        <v>7830636</v>
      </c>
      <c r="B5635" t="s">
        <v>36</v>
      </c>
      <c r="C5635" t="s">
        <v>4</v>
      </c>
      <c r="D5635" t="s">
        <v>163</v>
      </c>
      <c r="E5635" t="s">
        <v>560</v>
      </c>
      <c r="F5635">
        <v>1.3293943870014771E-2</v>
      </c>
      <c r="G5635">
        <v>66.599999999999994</v>
      </c>
      <c r="H5635">
        <v>0.88537666174298368</v>
      </c>
      <c r="I5635">
        <v>80.2</v>
      </c>
      <c r="J5635">
        <v>1.0661742983751847</v>
      </c>
      <c r="K5635">
        <v>69.789999999999992</v>
      </c>
      <c r="L5635">
        <v>0.92778434268833077</v>
      </c>
      <c r="M5635" s="41">
        <v>-6.8718254566192627E-2</v>
      </c>
      <c r="N5635" s="41">
        <v>-9.1353661904835105E-4</v>
      </c>
    </row>
    <row r="5636" spans="1:14" x14ac:dyDescent="0.25">
      <c r="A5636">
        <v>7830636</v>
      </c>
      <c r="B5636" t="s">
        <v>36</v>
      </c>
      <c r="C5636" t="s">
        <v>4</v>
      </c>
      <c r="D5636" t="s">
        <v>163</v>
      </c>
      <c r="E5636" t="s">
        <v>175</v>
      </c>
      <c r="F5636">
        <v>2.9542097488921715E-3</v>
      </c>
      <c r="G5636">
        <v>49.7</v>
      </c>
      <c r="H5636">
        <v>0.14682422451994093</v>
      </c>
      <c r="I5636">
        <v>75</v>
      </c>
      <c r="J5636">
        <v>0.22156573116691286</v>
      </c>
      <c r="K5636">
        <v>64.08</v>
      </c>
      <c r="L5636">
        <v>0.18930576070901034</v>
      </c>
      <c r="M5636" s="41">
        <v>-9.8096892237663269E-2</v>
      </c>
      <c r="N5636" s="41">
        <v>-2.8979879538452963E-4</v>
      </c>
    </row>
    <row r="5637" spans="1:14" x14ac:dyDescent="0.25">
      <c r="A5637">
        <v>7830636</v>
      </c>
      <c r="B5637" t="s">
        <v>36</v>
      </c>
      <c r="C5637" t="s">
        <v>4</v>
      </c>
      <c r="D5637" t="s">
        <v>163</v>
      </c>
      <c r="E5637" t="s">
        <v>1074</v>
      </c>
      <c r="F5637">
        <v>1.4771048744460858E-3</v>
      </c>
      <c r="G5637">
        <v>55.3</v>
      </c>
      <c r="H5637">
        <v>8.1683899556868542E-2</v>
      </c>
      <c r="I5637">
        <v>89.8</v>
      </c>
      <c r="J5637">
        <v>0.1326440177252585</v>
      </c>
      <c r="K5637">
        <v>75.125</v>
      </c>
      <c r="L5637">
        <v>0.11096750369276219</v>
      </c>
      <c r="M5637" s="41">
        <v>-3.5668123513460159E-2</v>
      </c>
      <c r="N5637" s="41">
        <v>-5.2685559104077049E-5</v>
      </c>
    </row>
    <row r="5638" spans="1:14" x14ac:dyDescent="0.25">
      <c r="A5638">
        <v>7830636</v>
      </c>
      <c r="B5638" t="s">
        <v>36</v>
      </c>
      <c r="C5638" t="s">
        <v>4</v>
      </c>
      <c r="D5638" t="s">
        <v>163</v>
      </c>
      <c r="E5638" t="s">
        <v>561</v>
      </c>
      <c r="F5638">
        <v>5.9084194977843431E-3</v>
      </c>
      <c r="G5638">
        <v>96.7</v>
      </c>
      <c r="H5638">
        <v>0.57134416543574595</v>
      </c>
      <c r="I5638">
        <v>80.900000000000006</v>
      </c>
      <c r="J5638">
        <v>0.47799113737075338</v>
      </c>
      <c r="K5638">
        <v>85.72999999999999</v>
      </c>
      <c r="L5638">
        <v>0.5065288035450517</v>
      </c>
      <c r="M5638" s="41">
        <v>-4.6110361814498901E-2</v>
      </c>
      <c r="N5638" s="41">
        <v>-2.7243936079467595E-4</v>
      </c>
    </row>
    <row r="5639" spans="1:14" x14ac:dyDescent="0.25">
      <c r="A5639">
        <v>7830636</v>
      </c>
      <c r="B5639" t="s">
        <v>36</v>
      </c>
      <c r="C5639" t="s">
        <v>4</v>
      </c>
      <c r="D5639" t="s">
        <v>163</v>
      </c>
      <c r="E5639" t="s">
        <v>177</v>
      </c>
      <c r="F5639">
        <v>2.9542097488921715E-3</v>
      </c>
      <c r="G5639">
        <v>44.6</v>
      </c>
      <c r="H5639">
        <v>0.13175775480059085</v>
      </c>
      <c r="I5639">
        <v>75.099999999999994</v>
      </c>
      <c r="J5639">
        <v>0.22186115214180208</v>
      </c>
      <c r="K5639">
        <v>58.17</v>
      </c>
      <c r="L5639">
        <v>0.17184638109305764</v>
      </c>
      <c r="M5639" s="41">
        <v>-0.10789091885089874</v>
      </c>
      <c r="N5639" s="41">
        <v>-3.1873240428625921E-4</v>
      </c>
    </row>
    <row r="5640" spans="1:14" x14ac:dyDescent="0.25">
      <c r="A5640">
        <v>7830636</v>
      </c>
      <c r="B5640" t="s">
        <v>36</v>
      </c>
      <c r="C5640" t="s">
        <v>4</v>
      </c>
      <c r="D5640" t="s">
        <v>163</v>
      </c>
      <c r="E5640" t="s">
        <v>562</v>
      </c>
      <c r="F5640">
        <v>1.03397341211226E-2</v>
      </c>
      <c r="G5640">
        <v>66.2</v>
      </c>
      <c r="H5640">
        <v>0.68449039881831608</v>
      </c>
      <c r="I5640">
        <v>82.9</v>
      </c>
      <c r="J5640">
        <v>0.85716395864106354</v>
      </c>
      <c r="K5640">
        <v>76.78</v>
      </c>
      <c r="L5640">
        <v>0.79388478581979316</v>
      </c>
      <c r="M5640" s="41">
        <v>-4.0954206138849258E-2</v>
      </c>
      <c r="N5640" s="41">
        <v>-4.2345560261734832E-4</v>
      </c>
    </row>
    <row r="5641" spans="1:14" x14ac:dyDescent="0.25">
      <c r="A5641">
        <v>7830636</v>
      </c>
      <c r="B5641" t="s">
        <v>36</v>
      </c>
      <c r="C5641" t="s">
        <v>4</v>
      </c>
      <c r="D5641" t="s">
        <v>163</v>
      </c>
      <c r="E5641" t="s">
        <v>179</v>
      </c>
      <c r="F5641">
        <v>1.4771048744460858E-3</v>
      </c>
      <c r="G5641">
        <v>65.599999999999994</v>
      </c>
      <c r="H5641">
        <v>9.6898079763663214E-2</v>
      </c>
      <c r="I5641">
        <v>89.6</v>
      </c>
      <c r="J5641">
        <v>0.13234859675036928</v>
      </c>
      <c r="K5641">
        <v>82.859999999999985</v>
      </c>
      <c r="L5641">
        <v>0.12239290989660265</v>
      </c>
      <c r="M5641" s="41">
        <v>4.4819597154855728E-2</v>
      </c>
      <c r="N5641" s="41">
        <v>6.6203245428147318E-5</v>
      </c>
    </row>
    <row r="5642" spans="1:14" x14ac:dyDescent="0.25">
      <c r="A5642">
        <v>7830636</v>
      </c>
      <c r="B5642" t="s">
        <v>36</v>
      </c>
      <c r="C5642" t="s">
        <v>4</v>
      </c>
      <c r="D5642" t="s">
        <v>163</v>
      </c>
      <c r="E5642" t="s">
        <v>1874</v>
      </c>
      <c r="F5642">
        <v>7.385524372230428E-3</v>
      </c>
      <c r="G5642">
        <v>100</v>
      </c>
      <c r="H5642">
        <v>0.73855243722304276</v>
      </c>
      <c r="I5642">
        <v>95.3</v>
      </c>
      <c r="J5642">
        <v>0.70384047267355976</v>
      </c>
      <c r="K5642">
        <v>91.84</v>
      </c>
      <c r="L5642">
        <v>0.67828655834564255</v>
      </c>
      <c r="M5642" s="41">
        <v>5.9101186692714691E-2</v>
      </c>
      <c r="N5642" s="41">
        <v>4.3649325474678501E-4</v>
      </c>
    </row>
    <row r="5643" spans="1:14" x14ac:dyDescent="0.25">
      <c r="A5643">
        <v>7830636</v>
      </c>
      <c r="B5643" t="s">
        <v>36</v>
      </c>
      <c r="C5643" t="s">
        <v>4</v>
      </c>
      <c r="D5643" t="s">
        <v>163</v>
      </c>
      <c r="E5643" t="s">
        <v>180</v>
      </c>
      <c r="F5643">
        <v>4.4313146233382573E-3</v>
      </c>
      <c r="G5643">
        <v>79.400000000000006</v>
      </c>
      <c r="H5643">
        <v>0.35184638109305766</v>
      </c>
      <c r="I5643">
        <v>85.8</v>
      </c>
      <c r="J5643">
        <v>0.38020679468242247</v>
      </c>
      <c r="K5643">
        <v>79.25</v>
      </c>
      <c r="L5643">
        <v>0.3511816838995569</v>
      </c>
      <c r="M5643" s="41">
        <v>-3.0235027894377708E-2</v>
      </c>
      <c r="N5643" s="41">
        <v>-1.3398092124539606E-4</v>
      </c>
    </row>
    <row r="5644" spans="1:14" x14ac:dyDescent="0.25">
      <c r="A5644">
        <v>7830636</v>
      </c>
      <c r="B5644" t="s">
        <v>36</v>
      </c>
      <c r="C5644" t="s">
        <v>4</v>
      </c>
      <c r="D5644" t="s">
        <v>163</v>
      </c>
      <c r="E5644" t="s">
        <v>181</v>
      </c>
      <c r="F5644">
        <v>2.9542097488921715E-3</v>
      </c>
      <c r="G5644">
        <v>73.900000000000006</v>
      </c>
      <c r="H5644">
        <v>0.21831610044313149</v>
      </c>
      <c r="I5644">
        <v>81</v>
      </c>
      <c r="J5644">
        <v>0.23929098966026591</v>
      </c>
      <c r="K5644">
        <v>74.36</v>
      </c>
      <c r="L5644">
        <v>0.21967503692762189</v>
      </c>
      <c r="M5644" s="41">
        <v>-7.5341805815696716E-2</v>
      </c>
      <c r="N5644" s="41">
        <v>-2.2257549723987214E-4</v>
      </c>
    </row>
    <row r="5645" spans="1:14" x14ac:dyDescent="0.25">
      <c r="A5645">
        <v>7830636</v>
      </c>
      <c r="B5645" t="s">
        <v>36</v>
      </c>
      <c r="C5645" t="s">
        <v>4</v>
      </c>
      <c r="D5645" t="s">
        <v>163</v>
      </c>
      <c r="E5645" t="s">
        <v>182</v>
      </c>
      <c r="F5645">
        <v>4.4313146233382573E-3</v>
      </c>
      <c r="G5645">
        <v>63.3</v>
      </c>
      <c r="H5645">
        <v>0.28050221565731165</v>
      </c>
      <c r="I5645">
        <v>89.1</v>
      </c>
      <c r="J5645">
        <v>0.39483013293943869</v>
      </c>
      <c r="K5645">
        <v>72.22999999999999</v>
      </c>
      <c r="L5645">
        <v>0.32007385524372228</v>
      </c>
      <c r="M5645" s="41">
        <v>9.1989152133464813E-3</v>
      </c>
      <c r="N5645" s="41">
        <v>4.0763287503751027E-5</v>
      </c>
    </row>
    <row r="5646" spans="1:14" x14ac:dyDescent="0.25">
      <c r="A5646">
        <v>7830636</v>
      </c>
      <c r="B5646" t="s">
        <v>36</v>
      </c>
      <c r="C5646" t="s">
        <v>4</v>
      </c>
      <c r="D5646" t="s">
        <v>163</v>
      </c>
      <c r="E5646" t="s">
        <v>1076</v>
      </c>
      <c r="F5646">
        <v>5.9084194977843431E-3</v>
      </c>
      <c r="G5646">
        <v>85.8</v>
      </c>
      <c r="H5646">
        <v>0.50694239290989662</v>
      </c>
      <c r="I5646">
        <v>87</v>
      </c>
      <c r="J5646">
        <v>0.5140324963072378</v>
      </c>
      <c r="K5646">
        <v>81.47999999999999</v>
      </c>
      <c r="L5646">
        <v>0.48141802067946821</v>
      </c>
      <c r="M5646" s="41">
        <v>-2.0184874534606934E-2</v>
      </c>
      <c r="N5646" s="41">
        <v>-1.1926070626060228E-4</v>
      </c>
    </row>
    <row r="5647" spans="1:14" x14ac:dyDescent="0.25">
      <c r="A5647">
        <v>7830636</v>
      </c>
      <c r="B5647" t="s">
        <v>36</v>
      </c>
      <c r="C5647" t="s">
        <v>4</v>
      </c>
      <c r="D5647" t="s">
        <v>183</v>
      </c>
      <c r="E5647" t="s">
        <v>670</v>
      </c>
      <c r="F5647">
        <v>1.4771048744460858E-3</v>
      </c>
      <c r="G5647">
        <v>34</v>
      </c>
      <c r="H5647">
        <v>5.0221565731166914E-2</v>
      </c>
      <c r="I5647">
        <v>90.3</v>
      </c>
      <c r="J5647">
        <v>0.13338257016248153</v>
      </c>
      <c r="K5647">
        <v>70.664999999999992</v>
      </c>
      <c r="L5647">
        <v>0.10437961595273264</v>
      </c>
      <c r="M5647" s="41">
        <v>0.10262145102024078</v>
      </c>
      <c r="N5647" s="41">
        <v>1.515826455247279E-4</v>
      </c>
    </row>
    <row r="5648" spans="1:14" x14ac:dyDescent="0.25">
      <c r="A5648">
        <v>7830636</v>
      </c>
      <c r="B5648" t="s">
        <v>36</v>
      </c>
      <c r="C5648" t="s">
        <v>4</v>
      </c>
      <c r="D5648" t="s">
        <v>193</v>
      </c>
      <c r="E5648" t="s">
        <v>2097</v>
      </c>
      <c r="F5648">
        <v>2.9542097488921715E-3</v>
      </c>
      <c r="G5648">
        <v>100</v>
      </c>
      <c r="H5648">
        <v>0.29542097488921715</v>
      </c>
      <c r="I5648">
        <v>100</v>
      </c>
      <c r="J5648">
        <v>0.29542097488921715</v>
      </c>
      <c r="K5648">
        <v>96.19</v>
      </c>
      <c r="L5648">
        <v>0.284165435745938</v>
      </c>
      <c r="M5648" s="41">
        <v>0.16656503081321716</v>
      </c>
      <c r="N5648" s="41">
        <v>4.920680378529311E-4</v>
      </c>
    </row>
    <row r="5649" spans="1:14" x14ac:dyDescent="0.25">
      <c r="A5649">
        <v>7830636</v>
      </c>
      <c r="B5649" t="s">
        <v>36</v>
      </c>
      <c r="C5649" t="s">
        <v>4</v>
      </c>
      <c r="D5649" t="s">
        <v>193</v>
      </c>
      <c r="E5649" t="s">
        <v>994</v>
      </c>
      <c r="F5649">
        <v>2.9542097488921715E-3</v>
      </c>
      <c r="G5649">
        <v>76.900000000000006</v>
      </c>
      <c r="H5649">
        <v>0.22717872968980801</v>
      </c>
      <c r="I5649">
        <v>92.8</v>
      </c>
      <c r="J5649">
        <v>0.27415066469719351</v>
      </c>
      <c r="K5649">
        <v>87.59</v>
      </c>
      <c r="L5649">
        <v>0.25875923190546529</v>
      </c>
      <c r="M5649" s="41">
        <v>4.317159578204155E-2</v>
      </c>
      <c r="N5649" s="41">
        <v>1.275379491345393E-4</v>
      </c>
    </row>
    <row r="5650" spans="1:14" x14ac:dyDescent="0.25">
      <c r="A5650">
        <v>7830636</v>
      </c>
      <c r="B5650" t="s">
        <v>36</v>
      </c>
      <c r="C5650" t="s">
        <v>4</v>
      </c>
      <c r="D5650" t="s">
        <v>772</v>
      </c>
      <c r="E5650" t="s">
        <v>1934</v>
      </c>
      <c r="F5650">
        <v>1.4771048744460858E-3</v>
      </c>
      <c r="G5650">
        <v>60.2</v>
      </c>
      <c r="H5650">
        <v>8.8921713441654365E-2</v>
      </c>
      <c r="I5650">
        <v>90.6</v>
      </c>
      <c r="J5650">
        <v>0.13382570162481536</v>
      </c>
      <c r="K5650">
        <v>72.97999999999999</v>
      </c>
      <c r="L5650">
        <v>0.10779911373707532</v>
      </c>
      <c r="M5650" s="41">
        <v>8.9103970676660538E-3</v>
      </c>
      <c r="N5650" s="41">
        <v>1.3161590941899637E-5</v>
      </c>
    </row>
    <row r="5651" spans="1:14" x14ac:dyDescent="0.25">
      <c r="A5651">
        <v>7830636</v>
      </c>
      <c r="B5651" t="s">
        <v>36</v>
      </c>
      <c r="C5651" t="s">
        <v>4</v>
      </c>
      <c r="D5651" t="s">
        <v>369</v>
      </c>
      <c r="E5651" t="s">
        <v>370</v>
      </c>
      <c r="F5651">
        <v>1.4771048744460858E-3</v>
      </c>
      <c r="G5651">
        <v>59.8</v>
      </c>
      <c r="H5651">
        <v>8.833087149187592E-2</v>
      </c>
      <c r="I5651">
        <v>93.6</v>
      </c>
      <c r="J5651">
        <v>0.13825701624815362</v>
      </c>
      <c r="K5651">
        <v>79.239999999999995</v>
      </c>
      <c r="L5651">
        <v>0.11704579025110783</v>
      </c>
      <c r="M5651" s="41">
        <v>9.1584376990795135E-2</v>
      </c>
      <c r="N5651" s="41">
        <v>1.3527972967621144E-4</v>
      </c>
    </row>
    <row r="5652" spans="1:14" x14ac:dyDescent="0.25">
      <c r="A5652">
        <v>7830636</v>
      </c>
      <c r="B5652" t="s">
        <v>36</v>
      </c>
      <c r="C5652" t="s">
        <v>4</v>
      </c>
      <c r="D5652" t="s">
        <v>207</v>
      </c>
      <c r="E5652" t="s">
        <v>565</v>
      </c>
      <c r="F5652">
        <v>1.4771048744460858E-3</v>
      </c>
      <c r="G5652">
        <v>43.1</v>
      </c>
      <c r="H5652">
        <v>6.3663220088626293E-2</v>
      </c>
      <c r="I5652">
        <v>83.9</v>
      </c>
      <c r="J5652">
        <v>0.12392909896602661</v>
      </c>
      <c r="K5652">
        <v>68.990000000000009</v>
      </c>
      <c r="L5652">
        <v>0.10190546528803547</v>
      </c>
      <c r="M5652" s="41">
        <v>8.3849085494875908E-3</v>
      </c>
      <c r="N5652" s="41">
        <v>1.2385389290232778E-5</v>
      </c>
    </row>
    <row r="5653" spans="1:14" x14ac:dyDescent="0.25">
      <c r="A5653">
        <v>7830636</v>
      </c>
      <c r="B5653" t="s">
        <v>36</v>
      </c>
      <c r="C5653" t="s">
        <v>4</v>
      </c>
      <c r="D5653" t="s">
        <v>207</v>
      </c>
      <c r="E5653" t="s">
        <v>566</v>
      </c>
      <c r="F5653">
        <v>7.385524372230428E-3</v>
      </c>
      <c r="G5653">
        <v>61.4</v>
      </c>
      <c r="H5653">
        <v>0.45347119645494827</v>
      </c>
      <c r="I5653">
        <v>94.3</v>
      </c>
      <c r="J5653">
        <v>0.69645494830132937</v>
      </c>
      <c r="K5653">
        <v>79.974999999999994</v>
      </c>
      <c r="L5653">
        <v>0.59065731166912838</v>
      </c>
      <c r="M5653" s="41">
        <v>0.17636530101299286</v>
      </c>
      <c r="N5653" s="41">
        <v>1.3025502290472145E-3</v>
      </c>
    </row>
    <row r="5654" spans="1:14" x14ac:dyDescent="0.25">
      <c r="A5654">
        <v>7830636</v>
      </c>
      <c r="B5654" t="s">
        <v>36</v>
      </c>
      <c r="C5654" t="s">
        <v>4</v>
      </c>
      <c r="D5654" t="s">
        <v>207</v>
      </c>
      <c r="E5654" t="s">
        <v>1050</v>
      </c>
      <c r="F5654">
        <v>1.03397341211226E-2</v>
      </c>
      <c r="G5654">
        <v>96.1</v>
      </c>
      <c r="H5654">
        <v>0.99364844903988181</v>
      </c>
      <c r="I5654">
        <v>92.7</v>
      </c>
      <c r="J5654">
        <v>0.95849335302806504</v>
      </c>
      <c r="K5654">
        <v>93.735000000000014</v>
      </c>
      <c r="L5654">
        <v>0.96919497784342701</v>
      </c>
      <c r="M5654" s="41">
        <v>-1.559074129909277E-2</v>
      </c>
      <c r="N5654" s="41">
        <v>-1.6120411978382478E-4</v>
      </c>
    </row>
    <row r="5655" spans="1:14" x14ac:dyDescent="0.25">
      <c r="A5655">
        <v>7830636</v>
      </c>
      <c r="B5655" t="s">
        <v>36</v>
      </c>
      <c r="C5655" t="s">
        <v>4</v>
      </c>
      <c r="D5655" t="s">
        <v>209</v>
      </c>
      <c r="E5655" t="s">
        <v>411</v>
      </c>
      <c r="F5655">
        <v>1.4771048744460858E-3</v>
      </c>
      <c r="G5655">
        <v>46.2</v>
      </c>
      <c r="H5655">
        <v>6.8242245199409163E-2</v>
      </c>
      <c r="I5655">
        <v>79.8</v>
      </c>
      <c r="J5655">
        <v>0.11787296898079765</v>
      </c>
      <c r="K5655">
        <v>59.19</v>
      </c>
      <c r="L5655">
        <v>8.742983751846381E-2</v>
      </c>
      <c r="M5655" s="41">
        <v>0.14667925238609314</v>
      </c>
      <c r="N5655" s="41">
        <v>2.1666063867960584E-4</v>
      </c>
    </row>
    <row r="5656" spans="1:14" x14ac:dyDescent="0.25">
      <c r="A5656">
        <v>7830636</v>
      </c>
      <c r="B5656" t="s">
        <v>36</v>
      </c>
      <c r="C5656" t="s">
        <v>4</v>
      </c>
      <c r="D5656" t="s">
        <v>209</v>
      </c>
      <c r="E5656" t="s">
        <v>1278</v>
      </c>
      <c r="F5656">
        <v>1.3293943870014771E-2</v>
      </c>
      <c r="G5656">
        <v>86.7</v>
      </c>
      <c r="H5656">
        <v>1.1525849335302807</v>
      </c>
      <c r="I5656">
        <v>82.9</v>
      </c>
      <c r="J5656">
        <v>1.1020679468242245</v>
      </c>
      <c r="K5656">
        <v>87.625</v>
      </c>
      <c r="L5656">
        <v>1.1648818316100442</v>
      </c>
      <c r="M5656" s="41">
        <v>-6.0278698801994324E-2</v>
      </c>
      <c r="N5656" s="41">
        <v>-8.013416384312392E-4</v>
      </c>
    </row>
    <row r="5657" spans="1:14" x14ac:dyDescent="0.25">
      <c r="A5657">
        <v>7830636</v>
      </c>
      <c r="B5657" t="s">
        <v>36</v>
      </c>
      <c r="C5657" t="s">
        <v>4</v>
      </c>
      <c r="D5657" t="s">
        <v>209</v>
      </c>
      <c r="E5657" t="s">
        <v>1279</v>
      </c>
      <c r="F5657">
        <v>7.385524372230428E-3</v>
      </c>
      <c r="G5657">
        <v>50.8</v>
      </c>
      <c r="H5657">
        <v>0.37518463810930575</v>
      </c>
      <c r="I5657">
        <v>86.7</v>
      </c>
      <c r="J5657">
        <v>0.64032496307237807</v>
      </c>
      <c r="K5657">
        <v>66.36</v>
      </c>
      <c r="L5657">
        <v>0.49010339734121122</v>
      </c>
      <c r="M5657" s="41">
        <v>-1.9111437723040581E-2</v>
      </c>
      <c r="N5657" s="41">
        <v>-1.411479890918802E-4</v>
      </c>
    </row>
    <row r="5658" spans="1:14" x14ac:dyDescent="0.25">
      <c r="A5658">
        <v>7830636</v>
      </c>
      <c r="B5658" t="s">
        <v>36</v>
      </c>
      <c r="C5658" t="s">
        <v>4</v>
      </c>
      <c r="D5658" t="s">
        <v>209</v>
      </c>
      <c r="E5658" t="s">
        <v>653</v>
      </c>
      <c r="F5658">
        <v>1.4771048744460858E-3</v>
      </c>
      <c r="G5658">
        <v>58</v>
      </c>
      <c r="H5658">
        <v>8.567208271787298E-2</v>
      </c>
      <c r="I5658">
        <v>74</v>
      </c>
      <c r="J5658">
        <v>0.10930576070901035</v>
      </c>
      <c r="K5658">
        <v>69.075000000000003</v>
      </c>
      <c r="L5658">
        <v>0.10203101920236338</v>
      </c>
      <c r="M5658" s="41">
        <v>-8.2014791667461395E-2</v>
      </c>
      <c r="N5658" s="41">
        <v>-1.2114444854868744E-4</v>
      </c>
    </row>
    <row r="5659" spans="1:14" x14ac:dyDescent="0.25">
      <c r="A5659">
        <v>7830636</v>
      </c>
      <c r="B5659" t="s">
        <v>36</v>
      </c>
      <c r="C5659" t="s">
        <v>4</v>
      </c>
      <c r="D5659" t="s">
        <v>209</v>
      </c>
      <c r="E5659" t="s">
        <v>2000</v>
      </c>
      <c r="F5659">
        <v>2.9542097488921715E-3</v>
      </c>
      <c r="G5659">
        <v>55.9</v>
      </c>
      <c r="H5659">
        <v>0.16514032496307238</v>
      </c>
      <c r="I5659">
        <v>74.599999999999994</v>
      </c>
      <c r="J5659">
        <v>0.22038404726735597</v>
      </c>
      <c r="K5659">
        <v>67.10499999999999</v>
      </c>
      <c r="L5659">
        <v>0.19824224519940914</v>
      </c>
      <c r="M5659" s="41">
        <v>-7.4481561779975891E-2</v>
      </c>
      <c r="N5659" s="41">
        <v>-2.2003415592311933E-4</v>
      </c>
    </row>
    <row r="5660" spans="1:14" x14ac:dyDescent="0.25">
      <c r="A5660">
        <v>7830636</v>
      </c>
      <c r="B5660" t="s">
        <v>36</v>
      </c>
      <c r="C5660" t="s">
        <v>4</v>
      </c>
      <c r="D5660" t="s">
        <v>209</v>
      </c>
      <c r="E5660" t="s">
        <v>1174</v>
      </c>
      <c r="F5660">
        <v>4.4313146233382573E-3</v>
      </c>
      <c r="G5660">
        <v>72.8</v>
      </c>
      <c r="H5660">
        <v>0.32259970457902509</v>
      </c>
      <c r="I5660">
        <v>71.900000000000006</v>
      </c>
      <c r="J5660">
        <v>0.31861152141802074</v>
      </c>
      <c r="K5660">
        <v>68.60499999999999</v>
      </c>
      <c r="L5660">
        <v>0.30401033973412112</v>
      </c>
      <c r="M5660" s="41">
        <v>9.9693544209003448E-2</v>
      </c>
      <c r="N5660" s="41">
        <v>4.4177346030577604E-4</v>
      </c>
    </row>
    <row r="5661" spans="1:14" x14ac:dyDescent="0.25">
      <c r="A5661">
        <v>7830636</v>
      </c>
      <c r="B5661" t="s">
        <v>36</v>
      </c>
      <c r="C5661" t="s">
        <v>4</v>
      </c>
      <c r="D5661" t="s">
        <v>209</v>
      </c>
      <c r="E5661" t="s">
        <v>2104</v>
      </c>
      <c r="F5661">
        <v>5.9084194977843431E-3</v>
      </c>
      <c r="G5661">
        <v>74.400000000000006</v>
      </c>
      <c r="H5661">
        <v>0.43958641063515513</v>
      </c>
      <c r="I5661">
        <v>88.4</v>
      </c>
      <c r="J5661">
        <v>0.52230428360413594</v>
      </c>
      <c r="K5661">
        <v>74.990000000000009</v>
      </c>
      <c r="L5661">
        <v>0.44307237813884792</v>
      </c>
      <c r="M5661" s="41">
        <v>-1.7461193725466728E-2</v>
      </c>
      <c r="N5661" s="41">
        <v>-1.0316805746213725E-4</v>
      </c>
    </row>
    <row r="5662" spans="1:14" x14ac:dyDescent="0.25">
      <c r="A5662">
        <v>7830636</v>
      </c>
      <c r="B5662" t="s">
        <v>36</v>
      </c>
      <c r="C5662" t="s">
        <v>4</v>
      </c>
      <c r="D5662" t="s">
        <v>209</v>
      </c>
      <c r="E5662" t="s">
        <v>1281</v>
      </c>
      <c r="F5662">
        <v>1.03397341211226E-2</v>
      </c>
      <c r="G5662">
        <v>73.400000000000006</v>
      </c>
      <c r="H5662">
        <v>0.75893648449039885</v>
      </c>
      <c r="I5662">
        <v>82</v>
      </c>
      <c r="J5662">
        <v>0.84785819793205319</v>
      </c>
      <c r="K5662">
        <v>73.094999999999999</v>
      </c>
      <c r="L5662">
        <v>0.75578286558345642</v>
      </c>
      <c r="M5662" s="41">
        <v>-6.9114170968532562E-2</v>
      </c>
      <c r="N5662" s="41">
        <v>-7.1462215181643707E-4</v>
      </c>
    </row>
    <row r="5663" spans="1:14" x14ac:dyDescent="0.25">
      <c r="A5663">
        <v>7830636</v>
      </c>
      <c r="B5663" t="s">
        <v>36</v>
      </c>
      <c r="C5663" t="s">
        <v>4</v>
      </c>
      <c r="D5663" t="s">
        <v>209</v>
      </c>
      <c r="E5663" t="s">
        <v>1282</v>
      </c>
      <c r="F5663">
        <v>4.4313146233382573E-3</v>
      </c>
      <c r="G5663">
        <v>66.3</v>
      </c>
      <c r="H5663">
        <v>0.29379615952732646</v>
      </c>
      <c r="I5663">
        <v>74.099999999999994</v>
      </c>
      <c r="J5663">
        <v>0.32836041358936485</v>
      </c>
      <c r="K5663">
        <v>64.569999999999993</v>
      </c>
      <c r="L5663">
        <v>0.28612998522895122</v>
      </c>
      <c r="M5663" s="41">
        <v>-0.10946347564458847</v>
      </c>
      <c r="N5663" s="41">
        <v>-4.8506710034529609E-4</v>
      </c>
    </row>
    <row r="5664" spans="1:14" x14ac:dyDescent="0.25">
      <c r="A5664">
        <v>7830636</v>
      </c>
      <c r="B5664" t="s">
        <v>36</v>
      </c>
      <c r="C5664" t="s">
        <v>4</v>
      </c>
      <c r="D5664" t="s">
        <v>673</v>
      </c>
      <c r="E5664" t="s">
        <v>1311</v>
      </c>
      <c r="F5664">
        <v>1.4771048744460858E-3</v>
      </c>
      <c r="G5664">
        <v>53.2</v>
      </c>
      <c r="H5664">
        <v>7.8581979320531764E-2</v>
      </c>
      <c r="I5664">
        <v>86</v>
      </c>
      <c r="J5664">
        <v>0.12703101920236337</v>
      </c>
      <c r="K5664">
        <v>69.995000000000005</v>
      </c>
      <c r="L5664">
        <v>0.10338995568685377</v>
      </c>
      <c r="M5664" s="41">
        <v>4.1214689612388611E-2</v>
      </c>
      <c r="N5664" s="41">
        <v>6.0878418925241673E-5</v>
      </c>
    </row>
    <row r="5665" spans="1:14" s="8" customFormat="1" x14ac:dyDescent="0.25">
      <c r="A5665" s="8">
        <v>7830636</v>
      </c>
      <c r="B5665" s="8" t="s">
        <v>36</v>
      </c>
      <c r="C5665" s="8" t="s">
        <v>4</v>
      </c>
      <c r="D5665" s="8" t="s">
        <v>2324</v>
      </c>
      <c r="F5665" s="8">
        <v>0.66322008862629189</v>
      </c>
      <c r="H5665" s="8">
        <v>48.697932053175769</v>
      </c>
      <c r="J5665" s="8">
        <v>57.893648449039908</v>
      </c>
      <c r="L5665" s="8">
        <v>51.987392909896585</v>
      </c>
      <c r="M5665" s="41"/>
      <c r="N5665" s="43">
        <v>-3.8956203964811268E-3</v>
      </c>
    </row>
    <row r="5666" spans="1:14" x14ac:dyDescent="0.25">
      <c r="A5666">
        <v>7830636</v>
      </c>
      <c r="B5666" t="s">
        <v>36</v>
      </c>
      <c r="C5666" t="s">
        <v>6</v>
      </c>
      <c r="D5666" t="s">
        <v>151</v>
      </c>
      <c r="E5666" t="s">
        <v>243</v>
      </c>
      <c r="F5666">
        <v>1.4771048744460858E-3</v>
      </c>
      <c r="G5666">
        <v>30.4</v>
      </c>
      <c r="H5666">
        <v>4.4903988183161006E-2</v>
      </c>
      <c r="I5666">
        <v>74.8</v>
      </c>
      <c r="J5666">
        <v>0.11048744460856721</v>
      </c>
      <c r="K5666">
        <v>54.93</v>
      </c>
      <c r="L5666">
        <v>8.1137370753323487E-2</v>
      </c>
      <c r="M5666" s="41">
        <v>-1.737816259264946E-2</v>
      </c>
      <c r="N5666" s="41">
        <v>-2.5669368674519144E-5</v>
      </c>
    </row>
    <row r="5667" spans="1:14" x14ac:dyDescent="0.25">
      <c r="A5667">
        <v>7830636</v>
      </c>
      <c r="B5667" t="s">
        <v>36</v>
      </c>
      <c r="C5667" t="s">
        <v>6</v>
      </c>
      <c r="D5667" t="s">
        <v>151</v>
      </c>
      <c r="E5667" t="s">
        <v>249</v>
      </c>
      <c r="F5667">
        <v>5.9084194977843431E-3</v>
      </c>
      <c r="G5667">
        <v>67.7</v>
      </c>
      <c r="H5667">
        <v>0.4</v>
      </c>
      <c r="I5667">
        <v>82.8</v>
      </c>
      <c r="J5667">
        <v>0.48921713441654358</v>
      </c>
      <c r="K5667">
        <v>75.299999999999983</v>
      </c>
      <c r="L5667">
        <v>0.44490398818316096</v>
      </c>
      <c r="M5667" s="41">
        <v>3.1987838447093964E-2</v>
      </c>
      <c r="N5667" s="41">
        <v>1.8899756837278562E-4</v>
      </c>
    </row>
    <row r="5668" spans="1:14" x14ac:dyDescent="0.25">
      <c r="A5668">
        <v>7830636</v>
      </c>
      <c r="B5668" t="s">
        <v>36</v>
      </c>
      <c r="C5668" t="s">
        <v>6</v>
      </c>
      <c r="D5668" t="s">
        <v>514</v>
      </c>
      <c r="E5668" t="s">
        <v>572</v>
      </c>
      <c r="F5668">
        <v>2.9542097488921715E-3</v>
      </c>
      <c r="G5668">
        <v>59.5</v>
      </c>
      <c r="H5668">
        <v>0.17577548005908419</v>
      </c>
      <c r="I5668">
        <v>78.099999999999994</v>
      </c>
      <c r="J5668">
        <v>0.23072378138847857</v>
      </c>
      <c r="K5668">
        <v>68.614999999999995</v>
      </c>
      <c r="L5668">
        <v>0.20270310192023633</v>
      </c>
      <c r="M5668" s="41">
        <v>-6.854739785194397E-2</v>
      </c>
      <c r="N5668" s="41">
        <v>-2.0250339099540316E-4</v>
      </c>
    </row>
    <row r="5669" spans="1:14" x14ac:dyDescent="0.25">
      <c r="A5669">
        <v>7830636</v>
      </c>
      <c r="B5669" t="s">
        <v>36</v>
      </c>
      <c r="C5669" t="s">
        <v>6</v>
      </c>
      <c r="D5669" t="s">
        <v>520</v>
      </c>
      <c r="E5669" t="s">
        <v>1714</v>
      </c>
      <c r="F5669">
        <v>1.4771048744460858E-3</v>
      </c>
      <c r="G5669">
        <v>68.900000000000006</v>
      </c>
      <c r="H5669">
        <v>0.10177252584933531</v>
      </c>
      <c r="I5669">
        <v>87.6</v>
      </c>
      <c r="J5669">
        <v>0.1293943870014771</v>
      </c>
      <c r="K5669">
        <v>72.074999999999989</v>
      </c>
      <c r="L5669">
        <v>0.10646233382570161</v>
      </c>
      <c r="M5669" s="41">
        <v>4.4233649969100952E-2</v>
      </c>
      <c r="N5669" s="41">
        <v>6.5337739983900966E-5</v>
      </c>
    </row>
    <row r="5670" spans="1:14" x14ac:dyDescent="0.25">
      <c r="A5670">
        <v>7830636</v>
      </c>
      <c r="B5670" t="s">
        <v>36</v>
      </c>
      <c r="C5670" t="s">
        <v>6</v>
      </c>
      <c r="D5670" t="s">
        <v>523</v>
      </c>
      <c r="E5670" t="s">
        <v>574</v>
      </c>
      <c r="F5670">
        <v>1.4771048744460858E-3</v>
      </c>
      <c r="G5670">
        <v>77.599999999999994</v>
      </c>
      <c r="H5670">
        <v>0.11462333825701625</v>
      </c>
      <c r="I5670">
        <v>82.1</v>
      </c>
      <c r="J5670">
        <v>0.12127031019202364</v>
      </c>
      <c r="K5670">
        <v>78.644999999999996</v>
      </c>
      <c r="L5670">
        <v>0.1161669128508124</v>
      </c>
      <c r="M5670" s="41">
        <v>-3.6632940173149109E-2</v>
      </c>
      <c r="N5670" s="41">
        <v>-5.4110694495050385E-5</v>
      </c>
    </row>
    <row r="5671" spans="1:14" x14ac:dyDescent="0.25">
      <c r="A5671">
        <v>7830636</v>
      </c>
      <c r="B5671" t="s">
        <v>36</v>
      </c>
      <c r="C5671" t="s">
        <v>6</v>
      </c>
      <c r="D5671" t="s">
        <v>523</v>
      </c>
      <c r="E5671" t="s">
        <v>575</v>
      </c>
      <c r="F5671">
        <v>8.8626292466765146E-3</v>
      </c>
      <c r="G5671">
        <v>63.6</v>
      </c>
      <c r="H5671">
        <v>0.56366322008862635</v>
      </c>
      <c r="I5671">
        <v>71.8</v>
      </c>
      <c r="J5671">
        <v>0.63633677991137372</v>
      </c>
      <c r="K5671">
        <v>65.36</v>
      </c>
      <c r="L5671">
        <v>0.57926144756277698</v>
      </c>
      <c r="M5671" s="41">
        <v>-0.1543920636177063</v>
      </c>
      <c r="N5671" s="41">
        <v>-1.368319618473025E-3</v>
      </c>
    </row>
    <row r="5672" spans="1:14" x14ac:dyDescent="0.25">
      <c r="A5672">
        <v>7830636</v>
      </c>
      <c r="B5672" t="s">
        <v>36</v>
      </c>
      <c r="C5672" t="s">
        <v>6</v>
      </c>
      <c r="D5672" t="s">
        <v>523</v>
      </c>
      <c r="E5672" t="s">
        <v>285</v>
      </c>
      <c r="F5672">
        <v>4.4313146233382573E-3</v>
      </c>
      <c r="G5672">
        <v>75.7</v>
      </c>
      <c r="H5672">
        <v>0.33545051698670608</v>
      </c>
      <c r="I5672">
        <v>76</v>
      </c>
      <c r="J5672">
        <v>0.33677991137370755</v>
      </c>
      <c r="K5672">
        <v>73.585000000000008</v>
      </c>
      <c r="L5672">
        <v>0.3260782865583457</v>
      </c>
      <c r="M5672" s="41">
        <v>3.0312032904475927E-3</v>
      </c>
      <c r="N5672" s="41">
        <v>1.3432215467271461E-5</v>
      </c>
    </row>
    <row r="5673" spans="1:14" x14ac:dyDescent="0.25">
      <c r="A5673">
        <v>7830636</v>
      </c>
      <c r="B5673" t="s">
        <v>36</v>
      </c>
      <c r="C5673" t="s">
        <v>6</v>
      </c>
      <c r="D5673" t="s">
        <v>523</v>
      </c>
      <c r="E5673" t="s">
        <v>576</v>
      </c>
      <c r="F5673">
        <v>1.4771048744460858E-3</v>
      </c>
      <c r="G5673">
        <v>73.900000000000006</v>
      </c>
      <c r="H5673">
        <v>0.10915805022156574</v>
      </c>
      <c r="I5673">
        <v>77.8</v>
      </c>
      <c r="J5673">
        <v>0.11491875923190546</v>
      </c>
      <c r="K5673">
        <v>72.16</v>
      </c>
      <c r="L5673">
        <v>0.10658788774002954</v>
      </c>
      <c r="M5673" s="41">
        <v>-7.4674896895885468E-2</v>
      </c>
      <c r="N5673" s="41">
        <v>-1.103026542036713E-4</v>
      </c>
    </row>
    <row r="5674" spans="1:14" x14ac:dyDescent="0.25">
      <c r="A5674">
        <v>7830636</v>
      </c>
      <c r="B5674" t="s">
        <v>36</v>
      </c>
      <c r="C5674" t="s">
        <v>6</v>
      </c>
      <c r="D5674" t="s">
        <v>523</v>
      </c>
      <c r="E5674" t="s">
        <v>577</v>
      </c>
      <c r="F5674">
        <v>2.9542097488921715E-3</v>
      </c>
      <c r="G5674">
        <v>54.8</v>
      </c>
      <c r="H5674">
        <v>0.16189069423929101</v>
      </c>
      <c r="I5674">
        <v>72.8</v>
      </c>
      <c r="J5674">
        <v>0.21506646971935009</v>
      </c>
      <c r="K5674">
        <v>67.275000000000006</v>
      </c>
      <c r="L5674">
        <v>0.19874446085672084</v>
      </c>
      <c r="M5674" s="41">
        <v>-9.3160517513751984E-2</v>
      </c>
      <c r="N5674" s="41">
        <v>-2.7521570905096599E-4</v>
      </c>
    </row>
    <row r="5675" spans="1:14" x14ac:dyDescent="0.25">
      <c r="A5675">
        <v>7830636</v>
      </c>
      <c r="B5675" t="s">
        <v>36</v>
      </c>
      <c r="C5675" t="s">
        <v>6</v>
      </c>
      <c r="D5675" t="s">
        <v>523</v>
      </c>
      <c r="E5675" t="s">
        <v>578</v>
      </c>
      <c r="F5675">
        <v>8.8626292466765146E-3</v>
      </c>
      <c r="G5675">
        <v>66.900000000000006</v>
      </c>
      <c r="H5675">
        <v>0.59290989660265891</v>
      </c>
      <c r="I5675">
        <v>76.5</v>
      </c>
      <c r="J5675">
        <v>0.67799113737075334</v>
      </c>
      <c r="K5675">
        <v>65.150000000000006</v>
      </c>
      <c r="L5675">
        <v>0.57740029542097493</v>
      </c>
      <c r="M5675" s="41">
        <v>-6.6386722028255463E-2</v>
      </c>
      <c r="N5675" s="41">
        <v>-5.8836090423860089E-4</v>
      </c>
    </row>
    <row r="5676" spans="1:14" x14ac:dyDescent="0.25">
      <c r="A5676">
        <v>7830636</v>
      </c>
      <c r="B5676" t="s">
        <v>36</v>
      </c>
      <c r="C5676" t="s">
        <v>6</v>
      </c>
      <c r="D5676" t="s">
        <v>163</v>
      </c>
      <c r="E5676" t="s">
        <v>272</v>
      </c>
      <c r="F5676">
        <v>2.9542097488921712E-2</v>
      </c>
      <c r="G5676">
        <v>62.1</v>
      </c>
      <c r="H5676">
        <v>1.8345642540620384</v>
      </c>
      <c r="I5676">
        <v>81.7</v>
      </c>
      <c r="J5676">
        <v>2.4135893648449041</v>
      </c>
      <c r="K5676">
        <v>69.875</v>
      </c>
      <c r="L5676">
        <v>2.0642540620384047</v>
      </c>
      <c r="M5676" s="41">
        <v>-1.9119355827569962E-2</v>
      </c>
      <c r="N5676" s="41">
        <v>-5.6482587378345523E-4</v>
      </c>
    </row>
    <row r="5677" spans="1:14" x14ac:dyDescent="0.25">
      <c r="A5677">
        <v>7830636</v>
      </c>
      <c r="B5677" t="s">
        <v>36</v>
      </c>
      <c r="C5677" t="s">
        <v>6</v>
      </c>
      <c r="D5677" t="s">
        <v>163</v>
      </c>
      <c r="E5677" t="s">
        <v>579</v>
      </c>
      <c r="F5677">
        <v>2.5110782865583457E-2</v>
      </c>
      <c r="G5677">
        <v>60.2</v>
      </c>
      <c r="H5677">
        <v>1.5116691285081243</v>
      </c>
      <c r="I5677">
        <v>81.7</v>
      </c>
      <c r="J5677">
        <v>2.0515509601181687</v>
      </c>
      <c r="K5677">
        <v>69.37</v>
      </c>
      <c r="L5677">
        <v>1.7419350073855246</v>
      </c>
      <c r="M5677" s="41">
        <v>-1.8653377890586853E-2</v>
      </c>
      <c r="N5677" s="41">
        <v>-4.6840092192020164E-4</v>
      </c>
    </row>
    <row r="5678" spans="1:14" x14ac:dyDescent="0.25">
      <c r="A5678">
        <v>7830636</v>
      </c>
      <c r="B5678" t="s">
        <v>36</v>
      </c>
      <c r="C5678" t="s">
        <v>6</v>
      </c>
      <c r="D5678" t="s">
        <v>163</v>
      </c>
      <c r="E5678" t="s">
        <v>580</v>
      </c>
      <c r="F5678">
        <v>1.1816838995568686E-2</v>
      </c>
      <c r="G5678">
        <v>66.8</v>
      </c>
      <c r="H5678">
        <v>0.78936484490398817</v>
      </c>
      <c r="I5678">
        <v>78.400000000000006</v>
      </c>
      <c r="J5678">
        <v>0.9264401772525851</v>
      </c>
      <c r="K5678">
        <v>65.935000000000002</v>
      </c>
      <c r="L5678">
        <v>0.77914327917282133</v>
      </c>
      <c r="M5678" s="41">
        <v>-3.86701300740242E-2</v>
      </c>
      <c r="N5678" s="41">
        <v>-4.5695870102244255E-4</v>
      </c>
    </row>
    <row r="5679" spans="1:14" x14ac:dyDescent="0.25">
      <c r="A5679">
        <v>7830636</v>
      </c>
      <c r="B5679" t="s">
        <v>36</v>
      </c>
      <c r="C5679" t="s">
        <v>6</v>
      </c>
      <c r="D5679" t="s">
        <v>163</v>
      </c>
      <c r="E5679" t="s">
        <v>1723</v>
      </c>
      <c r="F5679">
        <v>2.9542097488921715E-3</v>
      </c>
      <c r="G5679">
        <v>98.5</v>
      </c>
      <c r="H5679">
        <v>0.29098966026587891</v>
      </c>
      <c r="I5679">
        <v>94.8</v>
      </c>
      <c r="J5679">
        <v>0.28005908419497788</v>
      </c>
      <c r="K5679">
        <v>91.55</v>
      </c>
      <c r="L5679">
        <v>0.27045790251107832</v>
      </c>
      <c r="M5679" s="41">
        <v>3.4549195319414139E-2</v>
      </c>
      <c r="N5679" s="41">
        <v>1.0206556962899303E-4</v>
      </c>
    </row>
    <row r="5680" spans="1:14" x14ac:dyDescent="0.25">
      <c r="A5680">
        <v>7830636</v>
      </c>
      <c r="B5680" t="s">
        <v>36</v>
      </c>
      <c r="C5680" t="s">
        <v>6</v>
      </c>
      <c r="D5680" t="s">
        <v>163</v>
      </c>
      <c r="E5680" t="s">
        <v>1724</v>
      </c>
      <c r="F5680">
        <v>3.10192023633678E-2</v>
      </c>
      <c r="G5680">
        <v>84.2</v>
      </c>
      <c r="H5680">
        <v>2.6118168389955687</v>
      </c>
      <c r="I5680">
        <v>83.9</v>
      </c>
      <c r="J5680">
        <v>2.6025110782865588</v>
      </c>
      <c r="K5680">
        <v>85.99</v>
      </c>
      <c r="L5680">
        <v>2.6673412112259971</v>
      </c>
      <c r="M5680" s="41">
        <v>-4.1068915277719498E-2</v>
      </c>
      <c r="N5680" s="41">
        <v>-1.2739249938435887E-3</v>
      </c>
    </row>
    <row r="5681" spans="1:14" x14ac:dyDescent="0.25">
      <c r="A5681">
        <v>7830636</v>
      </c>
      <c r="B5681" t="s">
        <v>36</v>
      </c>
      <c r="C5681" t="s">
        <v>6</v>
      </c>
      <c r="D5681" t="s">
        <v>163</v>
      </c>
      <c r="E5681" t="s">
        <v>275</v>
      </c>
      <c r="F5681">
        <v>1.03397341211226E-2</v>
      </c>
      <c r="G5681">
        <v>59.8</v>
      </c>
      <c r="H5681">
        <v>0.61831610044313146</v>
      </c>
      <c r="I5681">
        <v>85.9</v>
      </c>
      <c r="J5681">
        <v>0.8881831610044314</v>
      </c>
      <c r="K5681">
        <v>78.844999999999999</v>
      </c>
      <c r="L5681">
        <v>0.81523633677991136</v>
      </c>
      <c r="M5681" s="41">
        <v>3.5312123596668243E-2</v>
      </c>
      <c r="N5681" s="41">
        <v>3.6511796924176913E-4</v>
      </c>
    </row>
    <row r="5682" spans="1:14" x14ac:dyDescent="0.25">
      <c r="A5682">
        <v>7830636</v>
      </c>
      <c r="B5682" t="s">
        <v>36</v>
      </c>
      <c r="C5682" t="s">
        <v>6</v>
      </c>
      <c r="D5682" t="s">
        <v>163</v>
      </c>
      <c r="E5682" t="s">
        <v>276</v>
      </c>
      <c r="F5682">
        <v>2.9542097488921715E-3</v>
      </c>
      <c r="G5682">
        <v>52.8</v>
      </c>
      <c r="H5682">
        <v>0.15598227474150664</v>
      </c>
      <c r="I5682">
        <v>84.5</v>
      </c>
      <c r="J5682">
        <v>0.24963072378138851</v>
      </c>
      <c r="K5682">
        <v>74.849999999999994</v>
      </c>
      <c r="L5682">
        <v>0.22112259970457901</v>
      </c>
      <c r="M5682" s="41">
        <v>4.1772309690713882E-2</v>
      </c>
      <c r="N5682" s="41">
        <v>1.2340416452204987E-4</v>
      </c>
    </row>
    <row r="5683" spans="1:14" x14ac:dyDescent="0.25">
      <c r="A5683">
        <v>7830636</v>
      </c>
      <c r="B5683" t="s">
        <v>36</v>
      </c>
      <c r="C5683" t="s">
        <v>6</v>
      </c>
      <c r="D5683" t="s">
        <v>163</v>
      </c>
      <c r="E5683" t="s">
        <v>726</v>
      </c>
      <c r="F5683">
        <v>1.4771048744460858E-3</v>
      </c>
      <c r="G5683">
        <v>56.5</v>
      </c>
      <c r="H5683">
        <v>8.3456425406203849E-2</v>
      </c>
      <c r="I5683">
        <v>74.5</v>
      </c>
      <c r="J5683">
        <v>0.11004431314623339</v>
      </c>
      <c r="K5683">
        <v>63.835000000000001</v>
      </c>
      <c r="L5683">
        <v>9.4290989660265889E-2</v>
      </c>
      <c r="M5683" s="41">
        <v>-2.0792460069060326E-2</v>
      </c>
      <c r="N5683" s="41">
        <v>-3.0712644119734607E-5</v>
      </c>
    </row>
    <row r="5684" spans="1:14" x14ac:dyDescent="0.25">
      <c r="A5684">
        <v>7830636</v>
      </c>
      <c r="B5684" t="s">
        <v>36</v>
      </c>
      <c r="C5684" t="s">
        <v>6</v>
      </c>
      <c r="D5684" t="s">
        <v>163</v>
      </c>
      <c r="E5684" t="s">
        <v>279</v>
      </c>
      <c r="F5684">
        <v>4.4313146233382573E-3</v>
      </c>
      <c r="G5684">
        <v>49.1</v>
      </c>
      <c r="H5684">
        <v>0.21757754800590845</v>
      </c>
      <c r="I5684">
        <v>82.3</v>
      </c>
      <c r="J5684">
        <v>0.36469719350073854</v>
      </c>
      <c r="K5684">
        <v>73.634999999999991</v>
      </c>
      <c r="L5684">
        <v>0.32629985228951253</v>
      </c>
      <c r="M5684" s="41">
        <v>2.5388449430465698E-2</v>
      </c>
      <c r="N5684" s="41">
        <v>1.1250420722510651E-4</v>
      </c>
    </row>
    <row r="5685" spans="1:14" x14ac:dyDescent="0.25">
      <c r="A5685">
        <v>7830636</v>
      </c>
      <c r="B5685" t="s">
        <v>36</v>
      </c>
      <c r="C5685" t="s">
        <v>6</v>
      </c>
      <c r="D5685" t="s">
        <v>163</v>
      </c>
      <c r="E5685" t="s">
        <v>1726</v>
      </c>
      <c r="F5685">
        <v>8.8626292466765146E-3</v>
      </c>
      <c r="G5685">
        <v>92.1</v>
      </c>
      <c r="H5685">
        <v>0.8162481536189069</v>
      </c>
      <c r="I5685">
        <v>93.1</v>
      </c>
      <c r="J5685">
        <v>0.82511078286558348</v>
      </c>
      <c r="K5685">
        <v>92.33499999999998</v>
      </c>
      <c r="L5685">
        <v>0.81833087149187578</v>
      </c>
      <c r="M5685" s="41">
        <v>5.5068675428628922E-2</v>
      </c>
      <c r="N5685" s="41">
        <v>4.8805325342950303E-4</v>
      </c>
    </row>
    <row r="5686" spans="1:14" x14ac:dyDescent="0.25">
      <c r="A5686">
        <v>7830636</v>
      </c>
      <c r="B5686" t="s">
        <v>36</v>
      </c>
      <c r="C5686" t="s">
        <v>6</v>
      </c>
      <c r="D5686" t="s">
        <v>163</v>
      </c>
      <c r="E5686" t="s">
        <v>727</v>
      </c>
      <c r="F5686">
        <v>8.8626292466765146E-3</v>
      </c>
      <c r="G5686">
        <v>80</v>
      </c>
      <c r="H5686">
        <v>0.7090103397341212</v>
      </c>
      <c r="I5686">
        <v>79.599999999999994</v>
      </c>
      <c r="J5686">
        <v>0.7054652880354505</v>
      </c>
      <c r="K5686">
        <v>82.704999999999998</v>
      </c>
      <c r="L5686">
        <v>0.73298375184638109</v>
      </c>
      <c r="M5686" s="41">
        <v>-6.0513399541378021E-2</v>
      </c>
      <c r="N5686" s="41">
        <v>-5.3630782459123804E-4</v>
      </c>
    </row>
    <row r="5687" spans="1:14" x14ac:dyDescent="0.25">
      <c r="A5687">
        <v>7830636</v>
      </c>
      <c r="B5687" t="s">
        <v>36</v>
      </c>
      <c r="C5687" t="s">
        <v>6</v>
      </c>
      <c r="D5687" t="s">
        <v>163</v>
      </c>
      <c r="E5687" t="s">
        <v>728</v>
      </c>
      <c r="F5687">
        <v>4.4313146233382573E-3</v>
      </c>
      <c r="G5687">
        <v>96.1</v>
      </c>
      <c r="H5687">
        <v>0.4258493353028065</v>
      </c>
      <c r="I5687">
        <v>79.2</v>
      </c>
      <c r="J5687">
        <v>0.35096011816839001</v>
      </c>
      <c r="K5687">
        <v>85.495000000000005</v>
      </c>
      <c r="L5687">
        <v>0.37885524372230434</v>
      </c>
      <c r="M5687" s="41">
        <v>-4.0056109428405762E-2</v>
      </c>
      <c r="N5687" s="41">
        <v>-1.775012234641319E-4</v>
      </c>
    </row>
    <row r="5688" spans="1:14" x14ac:dyDescent="0.25">
      <c r="A5688">
        <v>7830636</v>
      </c>
      <c r="B5688" t="s">
        <v>36</v>
      </c>
      <c r="C5688" t="s">
        <v>6</v>
      </c>
      <c r="D5688" t="s">
        <v>163</v>
      </c>
      <c r="E5688" t="s">
        <v>581</v>
      </c>
      <c r="F5688">
        <v>1.03397341211226E-2</v>
      </c>
      <c r="G5688">
        <v>70.2</v>
      </c>
      <c r="H5688">
        <v>0.72584933530280649</v>
      </c>
      <c r="I5688">
        <v>86.4</v>
      </c>
      <c r="J5688">
        <v>0.89335302806499262</v>
      </c>
      <c r="K5688">
        <v>79.72999999999999</v>
      </c>
      <c r="L5688">
        <v>0.82438700147710475</v>
      </c>
      <c r="M5688" s="41">
        <v>2.5649163872003555E-2</v>
      </c>
      <c r="N5688" s="41">
        <v>2.6520553486562024E-4</v>
      </c>
    </row>
    <row r="5689" spans="1:14" x14ac:dyDescent="0.25">
      <c r="A5689">
        <v>7830636</v>
      </c>
      <c r="B5689" t="s">
        <v>36</v>
      </c>
      <c r="C5689" t="s">
        <v>6</v>
      </c>
      <c r="D5689" t="s">
        <v>163</v>
      </c>
      <c r="E5689" t="s">
        <v>1727</v>
      </c>
      <c r="F5689">
        <v>4.2836041358936483E-2</v>
      </c>
      <c r="G5689">
        <v>83.3</v>
      </c>
      <c r="H5689">
        <v>3.5682422451994089</v>
      </c>
      <c r="I5689">
        <v>88.2</v>
      </c>
      <c r="J5689">
        <v>3.7781388478581981</v>
      </c>
      <c r="K5689">
        <v>84.105000000000004</v>
      </c>
      <c r="L5689">
        <v>3.6027252584933529</v>
      </c>
      <c r="M5689" s="41">
        <v>6.5767563879489899E-2</v>
      </c>
      <c r="N5689" s="41">
        <v>2.8172220864183264E-3</v>
      </c>
    </row>
    <row r="5690" spans="1:14" x14ac:dyDescent="0.25">
      <c r="A5690">
        <v>7830636</v>
      </c>
      <c r="B5690" t="s">
        <v>36</v>
      </c>
      <c r="C5690" t="s">
        <v>6</v>
      </c>
      <c r="D5690" t="s">
        <v>163</v>
      </c>
      <c r="E5690" t="s">
        <v>582</v>
      </c>
      <c r="F5690">
        <v>2.3633677991137372E-2</v>
      </c>
      <c r="G5690">
        <v>68.900000000000006</v>
      </c>
      <c r="H5690">
        <v>1.628360413589365</v>
      </c>
      <c r="I5690">
        <v>82.7</v>
      </c>
      <c r="J5690">
        <v>1.9545051698670608</v>
      </c>
      <c r="K5690">
        <v>71.025000000000006</v>
      </c>
      <c r="L5690">
        <v>1.6785819793205321</v>
      </c>
      <c r="M5690" s="41">
        <v>2.4864349514245987E-2</v>
      </c>
      <c r="N5690" s="41">
        <v>5.876360298787826E-4</v>
      </c>
    </row>
    <row r="5691" spans="1:14" x14ac:dyDescent="0.25">
      <c r="A5691">
        <v>7830636</v>
      </c>
      <c r="B5691" t="s">
        <v>36</v>
      </c>
      <c r="C5691" t="s">
        <v>6</v>
      </c>
      <c r="D5691" t="s">
        <v>163</v>
      </c>
      <c r="E5691" t="s">
        <v>1728</v>
      </c>
      <c r="F5691">
        <v>1.7725258493353029E-2</v>
      </c>
      <c r="G5691">
        <v>65.3</v>
      </c>
      <c r="H5691">
        <v>1.1574593796159527</v>
      </c>
      <c r="I5691">
        <v>86.6</v>
      </c>
      <c r="J5691">
        <v>1.5350073855243722</v>
      </c>
      <c r="K5691">
        <v>79.539999999999992</v>
      </c>
      <c r="L5691">
        <v>1.4098670605612997</v>
      </c>
      <c r="M5691" s="41">
        <v>-1.865009032189846E-2</v>
      </c>
      <c r="N5691" s="41">
        <v>-3.3057767188003184E-4</v>
      </c>
    </row>
    <row r="5692" spans="1:14" x14ac:dyDescent="0.25">
      <c r="A5692">
        <v>7830636</v>
      </c>
      <c r="B5692" t="s">
        <v>36</v>
      </c>
      <c r="C5692" t="s">
        <v>6</v>
      </c>
      <c r="D5692" t="s">
        <v>163</v>
      </c>
      <c r="E5692" t="s">
        <v>1729</v>
      </c>
      <c r="F5692">
        <v>1.4771048744460858E-3</v>
      </c>
      <c r="G5692">
        <v>90.3</v>
      </c>
      <c r="H5692">
        <v>0.13338257016248153</v>
      </c>
      <c r="I5692">
        <v>78.2</v>
      </c>
      <c r="J5692">
        <v>0.11550960118168391</v>
      </c>
      <c r="K5692">
        <v>79.525000000000006</v>
      </c>
      <c r="L5692">
        <v>0.11746676514032497</v>
      </c>
      <c r="M5692" s="41">
        <v>-5.484447255730629E-2</v>
      </c>
      <c r="N5692" s="41">
        <v>-8.1011037750821702E-5</v>
      </c>
    </row>
    <row r="5693" spans="1:14" x14ac:dyDescent="0.25">
      <c r="A5693">
        <v>7830636</v>
      </c>
      <c r="B5693" t="s">
        <v>36</v>
      </c>
      <c r="C5693" t="s">
        <v>6</v>
      </c>
      <c r="D5693" t="s">
        <v>163</v>
      </c>
      <c r="E5693" t="s">
        <v>1000</v>
      </c>
      <c r="F5693">
        <v>2.9542097488921715E-3</v>
      </c>
      <c r="G5693">
        <v>49.8</v>
      </c>
      <c r="H5693">
        <v>0.14711964549483014</v>
      </c>
      <c r="I5693">
        <v>75.599999999999994</v>
      </c>
      <c r="J5693">
        <v>0.22333825701624815</v>
      </c>
      <c r="K5693">
        <v>65.194999999999993</v>
      </c>
      <c r="L5693">
        <v>0.19259970457902512</v>
      </c>
      <c r="M5693" s="41">
        <v>1.0298370383679867E-2</v>
      </c>
      <c r="N5693" s="41">
        <v>3.0423546185169476E-5</v>
      </c>
    </row>
    <row r="5694" spans="1:14" x14ac:dyDescent="0.25">
      <c r="A5694">
        <v>7830636</v>
      </c>
      <c r="B5694" t="s">
        <v>36</v>
      </c>
      <c r="C5694" t="s">
        <v>6</v>
      </c>
      <c r="D5694" t="s">
        <v>163</v>
      </c>
      <c r="E5694" t="s">
        <v>1730</v>
      </c>
      <c r="F5694">
        <v>4.4313146233382573E-3</v>
      </c>
      <c r="G5694">
        <v>63.3</v>
      </c>
      <c r="H5694">
        <v>0.28050221565731165</v>
      </c>
      <c r="I5694">
        <v>91.5</v>
      </c>
      <c r="J5694">
        <v>0.40546528803545057</v>
      </c>
      <c r="K5694">
        <v>81.490000000000009</v>
      </c>
      <c r="L5694">
        <v>0.36110782865583463</v>
      </c>
      <c r="M5694" s="41">
        <v>9.4581775367259979E-2</v>
      </c>
      <c r="N5694" s="41">
        <v>4.191216042862333E-4</v>
      </c>
    </row>
    <row r="5695" spans="1:14" x14ac:dyDescent="0.25">
      <c r="A5695">
        <v>7830636</v>
      </c>
      <c r="B5695" t="s">
        <v>36</v>
      </c>
      <c r="C5695" t="s">
        <v>6</v>
      </c>
      <c r="D5695" t="s">
        <v>183</v>
      </c>
      <c r="E5695" t="s">
        <v>288</v>
      </c>
      <c r="F5695">
        <v>1.4771048744460858E-3</v>
      </c>
      <c r="G5695">
        <v>34.9</v>
      </c>
      <c r="H5695">
        <v>5.1550960118168392E-2</v>
      </c>
      <c r="I5695">
        <v>75</v>
      </c>
      <c r="J5695">
        <v>0.11078286558345643</v>
      </c>
      <c r="K5695">
        <v>56.249999999999993</v>
      </c>
      <c r="L5695">
        <v>8.3087149187592316E-2</v>
      </c>
      <c r="M5695" s="41">
        <v>1.8183190375566483E-2</v>
      </c>
      <c r="N5695" s="41">
        <v>2.6858479136730406E-5</v>
      </c>
    </row>
    <row r="5696" spans="1:14" x14ac:dyDescent="0.25">
      <c r="A5696">
        <v>7830636</v>
      </c>
      <c r="B5696" t="s">
        <v>36</v>
      </c>
      <c r="C5696" t="s">
        <v>6</v>
      </c>
      <c r="D5696" t="s">
        <v>185</v>
      </c>
      <c r="E5696" t="s">
        <v>743</v>
      </c>
      <c r="F5696">
        <v>2.9542097488921715E-3</v>
      </c>
      <c r="G5696">
        <v>68.900000000000006</v>
      </c>
      <c r="H5696">
        <v>0.20354505169867063</v>
      </c>
      <c r="I5696">
        <v>88</v>
      </c>
      <c r="J5696">
        <v>0.25997045790251111</v>
      </c>
      <c r="K5696">
        <v>79.10499999999999</v>
      </c>
      <c r="L5696">
        <v>0.2336927621861152</v>
      </c>
      <c r="M5696" s="41">
        <v>6.7035771906375885E-2</v>
      </c>
      <c r="N5696" s="41">
        <v>1.9803773089032759E-4</v>
      </c>
    </row>
    <row r="5697" spans="1:14" x14ac:dyDescent="0.25">
      <c r="A5697">
        <v>7830636</v>
      </c>
      <c r="B5697" t="s">
        <v>36</v>
      </c>
      <c r="C5697" t="s">
        <v>6</v>
      </c>
      <c r="D5697" t="s">
        <v>193</v>
      </c>
      <c r="E5697" t="s">
        <v>493</v>
      </c>
      <c r="F5697">
        <v>1.4771048744460858E-3</v>
      </c>
      <c r="G5697">
        <v>68.5</v>
      </c>
      <c r="H5697">
        <v>0.10118168389955688</v>
      </c>
      <c r="I5697">
        <v>85.7</v>
      </c>
      <c r="J5697">
        <v>0.12658788774002955</v>
      </c>
      <c r="K5697">
        <v>76.13</v>
      </c>
      <c r="L5697">
        <v>0.11245199409158051</v>
      </c>
      <c r="M5697" s="41">
        <v>2.7938263490796089E-2</v>
      </c>
      <c r="N5697" s="41">
        <v>4.1267745185814019E-5</v>
      </c>
    </row>
    <row r="5698" spans="1:14" x14ac:dyDescent="0.25">
      <c r="A5698">
        <v>7830636</v>
      </c>
      <c r="B5698" t="s">
        <v>36</v>
      </c>
      <c r="C5698" t="s">
        <v>6</v>
      </c>
      <c r="D5698" t="s">
        <v>193</v>
      </c>
      <c r="E5698" t="s">
        <v>766</v>
      </c>
      <c r="F5698">
        <v>1.4771048744460858E-3</v>
      </c>
      <c r="G5698">
        <v>58.8</v>
      </c>
      <c r="H5698">
        <v>8.6853766617429842E-2</v>
      </c>
      <c r="I5698">
        <v>81.900000000000006</v>
      </c>
      <c r="J5698">
        <v>0.12097488921713444</v>
      </c>
      <c r="K5698">
        <v>75.724999999999994</v>
      </c>
      <c r="L5698">
        <v>0.11185376661742984</v>
      </c>
      <c r="M5698" s="41">
        <v>4.072241485118866E-3</v>
      </c>
      <c r="N5698" s="41">
        <v>6.0151277475906447E-6</v>
      </c>
    </row>
    <row r="5699" spans="1:14" x14ac:dyDescent="0.25">
      <c r="A5699">
        <v>7830636</v>
      </c>
      <c r="B5699" t="s">
        <v>36</v>
      </c>
      <c r="C5699" t="s">
        <v>6</v>
      </c>
      <c r="D5699" t="s">
        <v>207</v>
      </c>
      <c r="E5699" t="s">
        <v>813</v>
      </c>
      <c r="F5699">
        <v>1.4771048744460858E-3</v>
      </c>
      <c r="G5699">
        <v>67.7</v>
      </c>
      <c r="H5699">
        <v>0.1</v>
      </c>
      <c r="I5699">
        <v>82.6</v>
      </c>
      <c r="J5699">
        <v>0.12200886262924668</v>
      </c>
      <c r="K5699">
        <v>80.400000000000006</v>
      </c>
      <c r="L5699">
        <v>0.11875923190546531</v>
      </c>
      <c r="M5699" s="41">
        <v>5.9525653719902039E-2</v>
      </c>
      <c r="N5699" s="41">
        <v>8.7925633264257082E-5</v>
      </c>
    </row>
    <row r="5700" spans="1:14" x14ac:dyDescent="0.25">
      <c r="A5700">
        <v>7830636</v>
      </c>
      <c r="B5700" t="s">
        <v>36</v>
      </c>
      <c r="C5700" t="s">
        <v>6</v>
      </c>
      <c r="D5700" t="s">
        <v>207</v>
      </c>
      <c r="E5700" t="s">
        <v>585</v>
      </c>
      <c r="F5700">
        <v>1.03397341211226E-2</v>
      </c>
      <c r="G5700">
        <v>60.2</v>
      </c>
      <c r="H5700">
        <v>0.62245199409158047</v>
      </c>
      <c r="I5700">
        <v>77.5</v>
      </c>
      <c r="J5700">
        <v>0.80132939438700146</v>
      </c>
      <c r="K5700">
        <v>70.210000000000008</v>
      </c>
      <c r="L5700">
        <v>0.72595273264401783</v>
      </c>
      <c r="M5700" s="41">
        <v>5.2410893142223358E-2</v>
      </c>
      <c r="N5700" s="41">
        <v>5.4191470014115729E-4</v>
      </c>
    </row>
    <row r="5701" spans="1:14" x14ac:dyDescent="0.25">
      <c r="A5701">
        <v>7830636</v>
      </c>
      <c r="B5701" t="s">
        <v>36</v>
      </c>
      <c r="C5701" t="s">
        <v>6</v>
      </c>
      <c r="D5701" t="s">
        <v>209</v>
      </c>
      <c r="E5701" t="s">
        <v>1796</v>
      </c>
      <c r="F5701">
        <v>7.385524372230428E-3</v>
      </c>
      <c r="G5701">
        <v>65.5</v>
      </c>
      <c r="H5701">
        <v>0.48375184638109303</v>
      </c>
      <c r="I5701">
        <v>76.7</v>
      </c>
      <c r="J5701">
        <v>0.56646971935007384</v>
      </c>
      <c r="K5701">
        <v>75.634999999999991</v>
      </c>
      <c r="L5701">
        <v>0.55860413589364832</v>
      </c>
      <c r="M5701" s="41">
        <v>-4.9732733517885208E-2</v>
      </c>
      <c r="N5701" s="41">
        <v>-3.673023154939823E-4</v>
      </c>
    </row>
    <row r="5702" spans="1:14" x14ac:dyDescent="0.25">
      <c r="A5702">
        <v>7830636</v>
      </c>
      <c r="B5702" t="s">
        <v>36</v>
      </c>
      <c r="C5702" t="s">
        <v>6</v>
      </c>
      <c r="D5702" t="s">
        <v>209</v>
      </c>
      <c r="E5702" t="s">
        <v>314</v>
      </c>
      <c r="F5702">
        <v>4.4313146233382573E-3</v>
      </c>
      <c r="G5702">
        <v>48</v>
      </c>
      <c r="H5702">
        <v>0.21270310192023634</v>
      </c>
      <c r="I5702">
        <v>75.099999999999994</v>
      </c>
      <c r="J5702">
        <v>0.33279172821270309</v>
      </c>
      <c r="K5702">
        <v>62.14</v>
      </c>
      <c r="L5702">
        <v>0.27536189069423933</v>
      </c>
      <c r="M5702" s="41">
        <v>-7.1840539574623108E-2</v>
      </c>
      <c r="N5702" s="41">
        <v>-3.1834803356553819E-4</v>
      </c>
    </row>
    <row r="5703" spans="1:14" x14ac:dyDescent="0.25">
      <c r="A5703">
        <v>7830636</v>
      </c>
      <c r="B5703" t="s">
        <v>36</v>
      </c>
      <c r="C5703" t="s">
        <v>6</v>
      </c>
      <c r="D5703" t="s">
        <v>209</v>
      </c>
      <c r="E5703" t="s">
        <v>1727</v>
      </c>
      <c r="F5703">
        <v>1.6248153618906941E-2</v>
      </c>
      <c r="G5703">
        <v>82.9</v>
      </c>
      <c r="H5703">
        <v>1.3469719350073854</v>
      </c>
      <c r="I5703">
        <v>88.3</v>
      </c>
      <c r="J5703">
        <v>1.4347119645494828</v>
      </c>
      <c r="K5703">
        <v>78.674999999999997</v>
      </c>
      <c r="L5703">
        <v>1.2783234859675034</v>
      </c>
      <c r="M5703" s="41">
        <v>6.5767563879489899E-2</v>
      </c>
      <c r="N5703" s="41">
        <v>1.0686014810552273E-3</v>
      </c>
    </row>
    <row r="5704" spans="1:14" x14ac:dyDescent="0.25">
      <c r="A5704">
        <v>7830636</v>
      </c>
      <c r="B5704" t="s">
        <v>36</v>
      </c>
      <c r="C5704" t="s">
        <v>6</v>
      </c>
      <c r="D5704" t="s">
        <v>209</v>
      </c>
      <c r="E5704" t="s">
        <v>843</v>
      </c>
      <c r="F5704">
        <v>4.4313146233382573E-3</v>
      </c>
      <c r="G5704">
        <v>57.1</v>
      </c>
      <c r="H5704">
        <v>0.25302806499261449</v>
      </c>
      <c r="I5704">
        <v>77.400000000000006</v>
      </c>
      <c r="J5704">
        <v>0.34298375184638114</v>
      </c>
      <c r="K5704">
        <v>66.204999999999998</v>
      </c>
      <c r="L5704">
        <v>0.2933751846381093</v>
      </c>
      <c r="M5704" s="41">
        <v>-6.7751683294773102E-2</v>
      </c>
      <c r="N5704" s="41">
        <v>-3.0022902493991038E-4</v>
      </c>
    </row>
    <row r="5705" spans="1:14" s="8" customFormat="1" x14ac:dyDescent="0.25">
      <c r="A5705" s="8">
        <v>7830636</v>
      </c>
      <c r="B5705" s="8" t="s">
        <v>36</v>
      </c>
      <c r="C5705" s="8" t="s">
        <v>6</v>
      </c>
      <c r="D5705" s="8" t="s">
        <v>2324</v>
      </c>
      <c r="F5705" s="8">
        <v>0.33677991137370744</v>
      </c>
      <c r="H5705" s="8">
        <v>23.767946824224527</v>
      </c>
      <c r="J5705" s="8">
        <v>27.954357459379622</v>
      </c>
      <c r="L5705" s="8">
        <v>25.627895125553913</v>
      </c>
      <c r="M5705" s="41"/>
      <c r="N5705" s="43">
        <v>1.855978042030322E-5</v>
      </c>
    </row>
    <row r="5706" spans="1:14" x14ac:dyDescent="0.25">
      <c r="A5706">
        <v>7820110</v>
      </c>
      <c r="B5706" t="s">
        <v>37</v>
      </c>
      <c r="C5706" t="s">
        <v>4</v>
      </c>
      <c r="D5706" t="s">
        <v>160</v>
      </c>
      <c r="E5706" t="s">
        <v>422</v>
      </c>
      <c r="F5706">
        <v>5.6022408963585435E-3</v>
      </c>
      <c r="G5706">
        <v>41</v>
      </c>
      <c r="H5706">
        <v>0.22969187675070027</v>
      </c>
      <c r="I5706">
        <v>83.7</v>
      </c>
      <c r="J5706">
        <v>0.46890756302521008</v>
      </c>
      <c r="K5706">
        <v>65.094999999999999</v>
      </c>
      <c r="L5706">
        <v>0.3646778711484594</v>
      </c>
      <c r="M5706" s="41">
        <v>-7.7676703222095966E-3</v>
      </c>
      <c r="N5706" s="41">
        <v>-4.3516360348513149E-5</v>
      </c>
    </row>
    <row r="5707" spans="1:14" x14ac:dyDescent="0.25">
      <c r="A5707">
        <v>7820110</v>
      </c>
      <c r="B5707" t="s">
        <v>37</v>
      </c>
      <c r="C5707" t="s">
        <v>4</v>
      </c>
      <c r="D5707" t="s">
        <v>352</v>
      </c>
      <c r="E5707" t="s">
        <v>1888</v>
      </c>
      <c r="F5707">
        <v>5.6022408963585435E-3</v>
      </c>
      <c r="G5707">
        <v>81.8</v>
      </c>
      <c r="H5707">
        <v>0.45826330532212883</v>
      </c>
      <c r="I5707">
        <v>97.8</v>
      </c>
      <c r="J5707">
        <v>0.54789915966386549</v>
      </c>
      <c r="K5707">
        <v>91.69</v>
      </c>
      <c r="L5707">
        <v>0.51366946778711486</v>
      </c>
      <c r="M5707" s="41">
        <v>0.18091835081577301</v>
      </c>
      <c r="N5707" s="41">
        <v>1.0135481838418655E-3</v>
      </c>
    </row>
    <row r="5708" spans="1:14" x14ac:dyDescent="0.25">
      <c r="A5708">
        <v>7820110</v>
      </c>
      <c r="B5708" t="s">
        <v>37</v>
      </c>
      <c r="C5708" t="s">
        <v>4</v>
      </c>
      <c r="D5708" t="s">
        <v>352</v>
      </c>
      <c r="E5708" t="s">
        <v>595</v>
      </c>
      <c r="F5708">
        <v>3.9215686274509803E-2</v>
      </c>
      <c r="G5708">
        <v>63</v>
      </c>
      <c r="H5708">
        <v>2.4705882352941178</v>
      </c>
      <c r="I5708">
        <v>82.6</v>
      </c>
      <c r="J5708">
        <v>3.2392156862745094</v>
      </c>
      <c r="K5708">
        <v>71.474999999999994</v>
      </c>
      <c r="L5708">
        <v>2.802941176470588</v>
      </c>
      <c r="M5708" s="41">
        <v>-5.3790614008903503E-2</v>
      </c>
      <c r="N5708" s="41">
        <v>-2.109435843486412E-3</v>
      </c>
    </row>
    <row r="5709" spans="1:14" x14ac:dyDescent="0.25">
      <c r="A5709">
        <v>7820110</v>
      </c>
      <c r="B5709" t="s">
        <v>37</v>
      </c>
      <c r="C5709" t="s">
        <v>4</v>
      </c>
      <c r="D5709" t="s">
        <v>352</v>
      </c>
      <c r="E5709" t="s">
        <v>596</v>
      </c>
      <c r="F5709">
        <v>3.6414565826330535E-2</v>
      </c>
      <c r="G5709">
        <v>58.1</v>
      </c>
      <c r="H5709">
        <v>2.115686274509804</v>
      </c>
      <c r="I5709">
        <v>94.6</v>
      </c>
      <c r="J5709">
        <v>3.4448179271708685</v>
      </c>
      <c r="K5709">
        <v>77.53</v>
      </c>
      <c r="L5709">
        <v>2.8232212885154064</v>
      </c>
      <c r="M5709" s="41">
        <v>2.9599986970424652E-2</v>
      </c>
      <c r="N5709" s="41">
        <v>1.0778706739930546E-3</v>
      </c>
    </row>
    <row r="5710" spans="1:14" x14ac:dyDescent="0.25">
      <c r="A5710">
        <v>7820110</v>
      </c>
      <c r="B5710" t="s">
        <v>37</v>
      </c>
      <c r="C5710" t="s">
        <v>4</v>
      </c>
      <c r="D5710" t="s">
        <v>352</v>
      </c>
      <c r="E5710" t="s">
        <v>597</v>
      </c>
      <c r="F5710">
        <v>2.5210084033613446E-2</v>
      </c>
      <c r="G5710">
        <v>93.1</v>
      </c>
      <c r="H5710">
        <v>2.3470588235294119</v>
      </c>
      <c r="I5710">
        <v>88.1</v>
      </c>
      <c r="J5710">
        <v>2.2210084033613446</v>
      </c>
      <c r="K5710">
        <v>83.95</v>
      </c>
      <c r="L5710">
        <v>2.1163865546218488</v>
      </c>
      <c r="M5710" s="41">
        <v>3.1371437013149261E-2</v>
      </c>
      <c r="N5710" s="41">
        <v>7.908765633567041E-4</v>
      </c>
    </row>
    <row r="5711" spans="1:14" x14ac:dyDescent="0.25">
      <c r="A5711">
        <v>7820110</v>
      </c>
      <c r="B5711" t="s">
        <v>37</v>
      </c>
      <c r="C5711" t="s">
        <v>4</v>
      </c>
      <c r="D5711" t="s">
        <v>352</v>
      </c>
      <c r="E5711" t="s">
        <v>600</v>
      </c>
      <c r="F5711">
        <v>3.9215686274509803E-2</v>
      </c>
      <c r="G5711">
        <v>78.7</v>
      </c>
      <c r="H5711">
        <v>3.0862745098039217</v>
      </c>
      <c r="I5711">
        <v>88.9</v>
      </c>
      <c r="J5711">
        <v>3.4862745098039216</v>
      </c>
      <c r="K5711">
        <v>80.25</v>
      </c>
      <c r="L5711">
        <v>3.1470588235294117</v>
      </c>
      <c r="M5711" s="41">
        <v>5.4710689932107925E-2</v>
      </c>
      <c r="N5711" s="41">
        <v>2.1455172522395266E-3</v>
      </c>
    </row>
    <row r="5712" spans="1:14" x14ac:dyDescent="0.25">
      <c r="A5712">
        <v>7820110</v>
      </c>
      <c r="B5712" t="s">
        <v>37</v>
      </c>
      <c r="C5712" t="s">
        <v>4</v>
      </c>
      <c r="D5712" t="s">
        <v>352</v>
      </c>
      <c r="E5712" t="s">
        <v>601</v>
      </c>
      <c r="F5712">
        <v>3.081232492997199E-2</v>
      </c>
      <c r="G5712">
        <v>42.9</v>
      </c>
      <c r="H5712">
        <v>1.3218487394957983</v>
      </c>
      <c r="I5712">
        <v>65.400000000000006</v>
      </c>
      <c r="J5712">
        <v>2.0151260504201685</v>
      </c>
      <c r="K5712">
        <v>52.26</v>
      </c>
      <c r="L5712">
        <v>1.6102521008403361</v>
      </c>
      <c r="M5712" s="41">
        <v>-0.19643357396125793</v>
      </c>
      <c r="N5712" s="41">
        <v>-6.052575108049965E-3</v>
      </c>
    </row>
    <row r="5713" spans="1:14" x14ac:dyDescent="0.25">
      <c r="A5713">
        <v>7820110</v>
      </c>
      <c r="B5713" t="s">
        <v>37</v>
      </c>
      <c r="C5713" t="s">
        <v>4</v>
      </c>
      <c r="D5713" t="s">
        <v>352</v>
      </c>
      <c r="E5713" t="s">
        <v>602</v>
      </c>
      <c r="F5713">
        <v>9.2436974789915971E-2</v>
      </c>
      <c r="G5713">
        <v>47.2</v>
      </c>
      <c r="H5713">
        <v>4.3630252100840341</v>
      </c>
      <c r="I5713">
        <v>86.3</v>
      </c>
      <c r="J5713">
        <v>7.977310924369748</v>
      </c>
      <c r="K5713">
        <v>67.484999999999999</v>
      </c>
      <c r="L5713">
        <v>6.2381092436974797</v>
      </c>
      <c r="M5713" s="41">
        <v>1.2095566838979721E-2</v>
      </c>
      <c r="N5713" s="41">
        <v>1.1180776069645122E-3</v>
      </c>
    </row>
    <row r="5714" spans="1:14" x14ac:dyDescent="0.25">
      <c r="A5714">
        <v>7820110</v>
      </c>
      <c r="B5714" t="s">
        <v>37</v>
      </c>
      <c r="C5714" t="s">
        <v>4</v>
      </c>
      <c r="D5714" t="s">
        <v>352</v>
      </c>
      <c r="E5714" t="s">
        <v>603</v>
      </c>
      <c r="F5714">
        <v>1.4005602240896359E-2</v>
      </c>
      <c r="G5714">
        <v>76.900000000000006</v>
      </c>
      <c r="H5714">
        <v>1.0770308123249301</v>
      </c>
      <c r="I5714">
        <v>89</v>
      </c>
      <c r="J5714">
        <v>1.2464985994397759</v>
      </c>
      <c r="K5714">
        <v>81.204999999999998</v>
      </c>
      <c r="L5714">
        <v>1.1373249299719888</v>
      </c>
      <c r="M5714" s="41">
        <v>2.8209244832396507E-2</v>
      </c>
      <c r="N5714" s="41">
        <v>3.9508746263860654E-4</v>
      </c>
    </row>
    <row r="5715" spans="1:14" x14ac:dyDescent="0.25">
      <c r="A5715">
        <v>7820110</v>
      </c>
      <c r="B5715" t="s">
        <v>37</v>
      </c>
      <c r="C5715" t="s">
        <v>4</v>
      </c>
      <c r="D5715" t="s">
        <v>352</v>
      </c>
      <c r="E5715" t="s">
        <v>604</v>
      </c>
      <c r="F5715">
        <v>0.10084033613445378</v>
      </c>
      <c r="G5715">
        <v>70.400000000000006</v>
      </c>
      <c r="H5715">
        <v>7.0991596638655468</v>
      </c>
      <c r="I5715">
        <v>87.3</v>
      </c>
      <c r="J5715">
        <v>8.8033613445378158</v>
      </c>
      <c r="K5715">
        <v>79.510000000000005</v>
      </c>
      <c r="L5715">
        <v>8.0178151260504205</v>
      </c>
      <c r="M5715" s="41">
        <v>-2.5970084592700005E-2</v>
      </c>
      <c r="N5715" s="41">
        <v>-2.6188320597680679E-3</v>
      </c>
    </row>
    <row r="5716" spans="1:14" x14ac:dyDescent="0.25">
      <c r="A5716">
        <v>7820110</v>
      </c>
      <c r="B5716" t="s">
        <v>37</v>
      </c>
      <c r="C5716" t="s">
        <v>4</v>
      </c>
      <c r="D5716" t="s">
        <v>352</v>
      </c>
      <c r="E5716" t="s">
        <v>365</v>
      </c>
      <c r="F5716">
        <v>2.2408963585434174E-2</v>
      </c>
      <c r="G5716">
        <v>80.3</v>
      </c>
      <c r="H5716">
        <v>1.7994397759103642</v>
      </c>
      <c r="I5716">
        <v>74.7</v>
      </c>
      <c r="J5716">
        <v>1.6739495798319328</v>
      </c>
      <c r="K5716">
        <v>79.069999999999993</v>
      </c>
      <c r="L5716">
        <v>1.7718767507002799</v>
      </c>
      <c r="M5716" s="41">
        <v>0.22319792211055756</v>
      </c>
      <c r="N5716" s="41">
        <v>5.0016341089200575E-3</v>
      </c>
    </row>
    <row r="5717" spans="1:14" x14ac:dyDescent="0.25">
      <c r="A5717">
        <v>7820110</v>
      </c>
      <c r="B5717" t="s">
        <v>37</v>
      </c>
      <c r="C5717" t="s">
        <v>4</v>
      </c>
      <c r="D5717" t="s">
        <v>352</v>
      </c>
      <c r="E5717" t="s">
        <v>605</v>
      </c>
      <c r="F5717">
        <v>1.4005602240896359E-2</v>
      </c>
      <c r="G5717">
        <v>72.3</v>
      </c>
      <c r="H5717">
        <v>1.0126050420168067</v>
      </c>
      <c r="I5717">
        <v>67.599999999999994</v>
      </c>
      <c r="J5717">
        <v>0.9467787114845938</v>
      </c>
      <c r="K5717">
        <v>76.739999999999995</v>
      </c>
      <c r="L5717">
        <v>1.0747899159663865</v>
      </c>
      <c r="M5717" s="41">
        <v>-0.15850865840911865</v>
      </c>
      <c r="N5717" s="41">
        <v>-2.2200092214162276E-3</v>
      </c>
    </row>
    <row r="5718" spans="1:14" x14ac:dyDescent="0.25">
      <c r="A5718">
        <v>7820110</v>
      </c>
      <c r="B5718" t="s">
        <v>37</v>
      </c>
      <c r="C5718" t="s">
        <v>4</v>
      </c>
      <c r="D5718" t="s">
        <v>352</v>
      </c>
      <c r="E5718" t="s">
        <v>606</v>
      </c>
      <c r="F5718">
        <v>6.4425770308123242E-2</v>
      </c>
      <c r="G5718">
        <v>54.7</v>
      </c>
      <c r="H5718">
        <v>3.5240896358543417</v>
      </c>
      <c r="I5718">
        <v>55.6</v>
      </c>
      <c r="J5718">
        <v>3.5820728291316524</v>
      </c>
      <c r="K5718">
        <v>59.195000000000007</v>
      </c>
      <c r="L5718">
        <v>3.8136834733893559</v>
      </c>
      <c r="M5718" s="41">
        <v>-0.26501369476318359</v>
      </c>
      <c r="N5718" s="41">
        <v>-1.7073711427319949E-2</v>
      </c>
    </row>
    <row r="5719" spans="1:14" x14ac:dyDescent="0.25">
      <c r="A5719">
        <v>7820110</v>
      </c>
      <c r="B5719" t="s">
        <v>37</v>
      </c>
      <c r="C5719" t="s">
        <v>4</v>
      </c>
      <c r="D5719" t="s">
        <v>352</v>
      </c>
      <c r="E5719" t="s">
        <v>607</v>
      </c>
      <c r="F5719">
        <v>8.4033613445378148E-3</v>
      </c>
      <c r="G5719">
        <v>81.8</v>
      </c>
      <c r="H5719">
        <v>0.68739495798319328</v>
      </c>
      <c r="I5719">
        <v>77.900000000000006</v>
      </c>
      <c r="J5719">
        <v>0.6546218487394958</v>
      </c>
      <c r="K5719">
        <v>73.515000000000001</v>
      </c>
      <c r="L5719">
        <v>0.61777310924369744</v>
      </c>
      <c r="M5719" s="41">
        <v>-4.304509237408638E-2</v>
      </c>
      <c r="N5719" s="41">
        <v>-3.6172346532845697E-4</v>
      </c>
    </row>
    <row r="5720" spans="1:14" x14ac:dyDescent="0.25">
      <c r="A5720">
        <v>7820110</v>
      </c>
      <c r="B5720" t="s">
        <v>37</v>
      </c>
      <c r="C5720" t="s">
        <v>4</v>
      </c>
      <c r="D5720" t="s">
        <v>352</v>
      </c>
      <c r="E5720" t="s">
        <v>608</v>
      </c>
      <c r="F5720">
        <v>0.14285714285714285</v>
      </c>
      <c r="G5720">
        <v>69.099999999999994</v>
      </c>
      <c r="H5720">
        <v>9.8714285714285701</v>
      </c>
      <c r="I5720">
        <v>86.1</v>
      </c>
      <c r="J5720">
        <v>12.299999999999999</v>
      </c>
      <c r="K5720">
        <v>80.034999999999997</v>
      </c>
      <c r="L5720">
        <v>11.433571428571428</v>
      </c>
      <c r="M5720" s="41">
        <v>3.6055702716112137E-2</v>
      </c>
      <c r="N5720" s="41">
        <v>5.1508146737303051E-3</v>
      </c>
    </row>
    <row r="5721" spans="1:14" x14ac:dyDescent="0.25">
      <c r="A5721">
        <v>7820110</v>
      </c>
      <c r="B5721" t="s">
        <v>37</v>
      </c>
      <c r="C5721" t="s">
        <v>4</v>
      </c>
      <c r="D5721" t="s">
        <v>352</v>
      </c>
      <c r="E5721" t="s">
        <v>609</v>
      </c>
      <c r="F5721">
        <v>4.7619047619047616E-2</v>
      </c>
      <c r="G5721">
        <v>71.099999999999994</v>
      </c>
      <c r="H5721">
        <v>3.3857142857142852</v>
      </c>
      <c r="I5721">
        <v>88.9</v>
      </c>
      <c r="J5721">
        <v>4.2333333333333334</v>
      </c>
      <c r="K5721">
        <v>78.289999999999992</v>
      </c>
      <c r="L5721">
        <v>3.7280952380952375</v>
      </c>
      <c r="M5721" s="41">
        <v>8.3045579493045807E-2</v>
      </c>
      <c r="N5721" s="41">
        <v>3.9545514044307525E-3</v>
      </c>
    </row>
    <row r="5722" spans="1:14" x14ac:dyDescent="0.25">
      <c r="A5722">
        <v>7820110</v>
      </c>
      <c r="B5722" t="s">
        <v>37</v>
      </c>
      <c r="C5722" t="s">
        <v>4</v>
      </c>
      <c r="D5722" t="s">
        <v>352</v>
      </c>
      <c r="E5722" t="s">
        <v>610</v>
      </c>
      <c r="F5722">
        <v>5.8823529411764705E-2</v>
      </c>
      <c r="G5722">
        <v>70.8</v>
      </c>
      <c r="H5722">
        <v>4.1647058823529406</v>
      </c>
      <c r="I5722">
        <v>73.2</v>
      </c>
      <c r="J5722">
        <v>4.3058823529411763</v>
      </c>
      <c r="K5722">
        <v>69.855000000000004</v>
      </c>
      <c r="L5722">
        <v>4.1091176470588238</v>
      </c>
      <c r="M5722" s="41">
        <v>-0.14414292573928833</v>
      </c>
      <c r="N5722" s="41">
        <v>-8.478995631722842E-3</v>
      </c>
    </row>
    <row r="5723" spans="1:14" x14ac:dyDescent="0.25">
      <c r="A5723">
        <v>7820110</v>
      </c>
      <c r="B5723" t="s">
        <v>37</v>
      </c>
      <c r="C5723" t="s">
        <v>4</v>
      </c>
      <c r="D5723" t="s">
        <v>352</v>
      </c>
      <c r="E5723" t="s">
        <v>611</v>
      </c>
      <c r="F5723">
        <v>5.6022408963585435E-3</v>
      </c>
      <c r="G5723">
        <v>74</v>
      </c>
      <c r="H5723">
        <v>0.41456582633053224</v>
      </c>
      <c r="I5723">
        <v>81.400000000000006</v>
      </c>
      <c r="J5723">
        <v>0.45602240896358548</v>
      </c>
      <c r="K5723">
        <v>78.334999999999994</v>
      </c>
      <c r="L5723">
        <v>0.43885154061624648</v>
      </c>
      <c r="M5723" s="41">
        <v>-8.4023475646972656E-2</v>
      </c>
      <c r="N5723" s="41">
        <v>-4.7071975152365633E-4</v>
      </c>
    </row>
    <row r="5724" spans="1:14" x14ac:dyDescent="0.25">
      <c r="A5724">
        <v>7820110</v>
      </c>
      <c r="B5724" t="s">
        <v>37</v>
      </c>
      <c r="C5724" t="s">
        <v>4</v>
      </c>
      <c r="D5724" t="s">
        <v>193</v>
      </c>
      <c r="E5724" t="s">
        <v>951</v>
      </c>
      <c r="F5724">
        <v>2.8011204481792717E-3</v>
      </c>
      <c r="G5724">
        <v>60.2</v>
      </c>
      <c r="H5724">
        <v>0.16862745098039217</v>
      </c>
      <c r="I5724">
        <v>87.7</v>
      </c>
      <c r="J5724">
        <v>0.24565826330532214</v>
      </c>
      <c r="K5724">
        <v>69.679999999999993</v>
      </c>
      <c r="L5724">
        <v>0.19518207282913164</v>
      </c>
      <c r="M5724" s="41">
        <v>5.6500744074583054E-2</v>
      </c>
      <c r="N5724" s="41">
        <v>1.5826538956465841E-4</v>
      </c>
    </row>
    <row r="5725" spans="1:14" x14ac:dyDescent="0.25">
      <c r="A5725">
        <v>7820110</v>
      </c>
      <c r="B5725" t="s">
        <v>37</v>
      </c>
      <c r="C5725" t="s">
        <v>4</v>
      </c>
      <c r="D5725" t="s">
        <v>80</v>
      </c>
      <c r="E5725" t="s">
        <v>1199</v>
      </c>
      <c r="F5725">
        <v>2.8011204481792717E-3</v>
      </c>
      <c r="G5725">
        <v>37</v>
      </c>
      <c r="H5725">
        <v>0.10364145658263306</v>
      </c>
      <c r="I5725">
        <v>62.6</v>
      </c>
      <c r="J5725">
        <v>0.17535014005602242</v>
      </c>
      <c r="K5725">
        <v>58</v>
      </c>
      <c r="L5725">
        <v>0.16246498599439776</v>
      </c>
      <c r="M5725" s="41">
        <v>-0.15561647713184357</v>
      </c>
      <c r="N5725" s="41">
        <v>-4.3590049616762903E-4</v>
      </c>
    </row>
    <row r="5726" spans="1:14" x14ac:dyDescent="0.25">
      <c r="A5726">
        <v>7820110</v>
      </c>
      <c r="B5726" t="s">
        <v>37</v>
      </c>
      <c r="C5726" t="s">
        <v>4</v>
      </c>
      <c r="D5726" t="s">
        <v>615</v>
      </c>
      <c r="E5726" t="s">
        <v>616</v>
      </c>
      <c r="F5726">
        <v>2.8011204481792717E-3</v>
      </c>
      <c r="G5726">
        <v>43.9</v>
      </c>
      <c r="H5726">
        <v>0.12296918767507002</v>
      </c>
      <c r="I5726">
        <v>77.7</v>
      </c>
      <c r="J5726">
        <v>0.21764705882352942</v>
      </c>
      <c r="K5726">
        <v>57.79</v>
      </c>
      <c r="L5726">
        <v>0.1618767507002801</v>
      </c>
      <c r="M5726" s="41">
        <v>2.4991980753839016E-3</v>
      </c>
      <c r="N5726" s="41">
        <v>7.0005548330081276E-6</v>
      </c>
    </row>
    <row r="5727" spans="1:14" x14ac:dyDescent="0.25">
      <c r="A5727">
        <v>7820110</v>
      </c>
      <c r="B5727" t="s">
        <v>37</v>
      </c>
      <c r="C5727" t="s">
        <v>4</v>
      </c>
      <c r="D5727" t="s">
        <v>615</v>
      </c>
      <c r="E5727" t="s">
        <v>617</v>
      </c>
      <c r="F5727">
        <v>1.9607843137254902E-2</v>
      </c>
      <c r="G5727">
        <v>35.9</v>
      </c>
      <c r="H5727">
        <v>0.70392156862745092</v>
      </c>
      <c r="I5727">
        <v>76.3</v>
      </c>
      <c r="J5727">
        <v>1.496078431372549</v>
      </c>
      <c r="K5727">
        <v>63.125</v>
      </c>
      <c r="L5727">
        <v>1.2377450980392157</v>
      </c>
      <c r="M5727" s="41">
        <v>4.9747764132916927E-3</v>
      </c>
      <c r="N5727" s="41">
        <v>9.7544635554739072E-5</v>
      </c>
    </row>
    <row r="5728" spans="1:14" x14ac:dyDescent="0.25">
      <c r="A5728">
        <v>7820110</v>
      </c>
      <c r="B5728" t="s">
        <v>37</v>
      </c>
      <c r="C5728" t="s">
        <v>4</v>
      </c>
      <c r="D5728" t="s">
        <v>898</v>
      </c>
      <c r="E5728" t="s">
        <v>1353</v>
      </c>
      <c r="F5728">
        <v>2.8011204481792717E-3</v>
      </c>
      <c r="G5728">
        <v>54</v>
      </c>
      <c r="H5728">
        <v>0.15126050420168066</v>
      </c>
      <c r="I5728">
        <v>91.9</v>
      </c>
      <c r="J5728">
        <v>0.2574229691876751</v>
      </c>
      <c r="K5728">
        <v>75.539999999999992</v>
      </c>
      <c r="L5728">
        <v>0.21159663865546216</v>
      </c>
      <c r="M5728" s="41">
        <v>9.1681137681007385E-2</v>
      </c>
      <c r="N5728" s="41">
        <v>2.5680990947060894E-4</v>
      </c>
    </row>
    <row r="5729" spans="1:14" x14ac:dyDescent="0.25">
      <c r="A5729">
        <v>7820110</v>
      </c>
      <c r="B5729" t="s">
        <v>37</v>
      </c>
      <c r="C5729" t="s">
        <v>4</v>
      </c>
      <c r="D5729" t="s">
        <v>898</v>
      </c>
      <c r="E5729" t="s">
        <v>1355</v>
      </c>
      <c r="F5729">
        <v>2.8011204481792717E-3</v>
      </c>
      <c r="G5729">
        <v>60.1</v>
      </c>
      <c r="H5729">
        <v>0.16834733893557424</v>
      </c>
      <c r="I5729">
        <v>96</v>
      </c>
      <c r="J5729">
        <v>0.26890756302521007</v>
      </c>
      <c r="K5729">
        <v>82.3</v>
      </c>
      <c r="L5729">
        <v>0.23053221288515405</v>
      </c>
      <c r="M5729" s="41">
        <v>0.15828521549701691</v>
      </c>
      <c r="N5729" s="41">
        <v>4.4337595377315662E-4</v>
      </c>
    </row>
    <row r="5730" spans="1:14" s="8" customFormat="1" x14ac:dyDescent="0.25">
      <c r="A5730" s="8">
        <v>7820110</v>
      </c>
      <c r="B5730" s="8" t="s">
        <v>37</v>
      </c>
      <c r="C5730" s="8" t="s">
        <v>4</v>
      </c>
      <c r="D5730" s="8" t="s">
        <v>2324</v>
      </c>
      <c r="F5730" s="8">
        <v>0.78711484593837533</v>
      </c>
      <c r="H5730" s="8">
        <v>50.847338935574236</v>
      </c>
      <c r="J5730" s="8">
        <v>64.264145658263303</v>
      </c>
      <c r="L5730" s="8">
        <v>57.958613445378155</v>
      </c>
      <c r="M5730" s="41"/>
      <c r="N5730" s="43">
        <v>-1.8254444991820159E-2</v>
      </c>
    </row>
    <row r="5731" spans="1:14" x14ac:dyDescent="0.25">
      <c r="A5731">
        <v>7820110</v>
      </c>
      <c r="B5731" t="s">
        <v>37</v>
      </c>
      <c r="C5731" t="s">
        <v>6</v>
      </c>
      <c r="D5731" t="s">
        <v>352</v>
      </c>
      <c r="E5731" t="s">
        <v>628</v>
      </c>
      <c r="F5731">
        <v>3.6414565826330535E-2</v>
      </c>
      <c r="G5731">
        <v>58.2</v>
      </c>
      <c r="H5731">
        <v>2.1193277310924374</v>
      </c>
      <c r="I5731">
        <v>80.2</v>
      </c>
      <c r="J5731">
        <v>2.920448179271709</v>
      </c>
      <c r="K5731">
        <v>68.745000000000005</v>
      </c>
      <c r="L5731">
        <v>2.5033193277310928</v>
      </c>
      <c r="M5731" s="41">
        <v>-4.1533760726451874E-2</v>
      </c>
      <c r="N5731" s="41">
        <v>-1.5124338639884436E-3</v>
      </c>
    </row>
    <row r="5732" spans="1:14" x14ac:dyDescent="0.25">
      <c r="A5732">
        <v>7820110</v>
      </c>
      <c r="B5732" t="s">
        <v>37</v>
      </c>
      <c r="C5732" t="s">
        <v>6</v>
      </c>
      <c r="D5732" t="s">
        <v>352</v>
      </c>
      <c r="E5732" t="s">
        <v>629</v>
      </c>
      <c r="F5732">
        <v>1.4005602240896359E-2</v>
      </c>
      <c r="G5732">
        <v>76.8</v>
      </c>
      <c r="H5732">
        <v>1.0756302521008403</v>
      </c>
      <c r="I5732">
        <v>83.9</v>
      </c>
      <c r="J5732">
        <v>1.1750700280112045</v>
      </c>
      <c r="K5732">
        <v>74.385000000000005</v>
      </c>
      <c r="L5732">
        <v>1.0418067226890757</v>
      </c>
      <c r="M5732" s="41">
        <v>-3.249933198094368E-2</v>
      </c>
      <c r="N5732" s="41">
        <v>-4.551727168199395E-4</v>
      </c>
    </row>
    <row r="5733" spans="1:14" x14ac:dyDescent="0.25">
      <c r="A5733">
        <v>7820110</v>
      </c>
      <c r="B5733" t="s">
        <v>37</v>
      </c>
      <c r="C5733" t="s">
        <v>6</v>
      </c>
      <c r="D5733" t="s">
        <v>352</v>
      </c>
      <c r="E5733" t="s">
        <v>630</v>
      </c>
      <c r="F5733">
        <v>1.680672268907563E-2</v>
      </c>
      <c r="G5733">
        <v>64</v>
      </c>
      <c r="H5733">
        <v>1.0756302521008403</v>
      </c>
      <c r="I5733">
        <v>86.9</v>
      </c>
      <c r="J5733">
        <v>1.4605042016806724</v>
      </c>
      <c r="K5733">
        <v>76.625</v>
      </c>
      <c r="L5733">
        <v>1.28781512605042</v>
      </c>
      <c r="M5733" s="41">
        <v>3.0470229685306549E-3</v>
      </c>
      <c r="N5733" s="41">
        <v>5.1210470059338736E-5</v>
      </c>
    </row>
    <row r="5734" spans="1:14" x14ac:dyDescent="0.25">
      <c r="A5734">
        <v>7820110</v>
      </c>
      <c r="B5734" t="s">
        <v>37</v>
      </c>
      <c r="C5734" t="s">
        <v>6</v>
      </c>
      <c r="D5734" t="s">
        <v>352</v>
      </c>
      <c r="E5734" t="s">
        <v>353</v>
      </c>
      <c r="F5734">
        <v>3.3613445378151259E-2</v>
      </c>
      <c r="G5734">
        <v>58.2</v>
      </c>
      <c r="H5734">
        <v>1.9563025210084033</v>
      </c>
      <c r="I5734">
        <v>75</v>
      </c>
      <c r="J5734">
        <v>2.5210084033613445</v>
      </c>
      <c r="K5734">
        <v>70.23</v>
      </c>
      <c r="L5734">
        <v>2.360672268907563</v>
      </c>
      <c r="M5734" s="41">
        <v>-7.4604853987693787E-2</v>
      </c>
      <c r="N5734" s="41">
        <v>-2.5077261844602952E-3</v>
      </c>
    </row>
    <row r="5735" spans="1:14" x14ac:dyDescent="0.25">
      <c r="A5735">
        <v>7820110</v>
      </c>
      <c r="B5735" t="s">
        <v>37</v>
      </c>
      <c r="C5735" t="s">
        <v>6</v>
      </c>
      <c r="D5735" t="s">
        <v>352</v>
      </c>
      <c r="E5735" t="s">
        <v>631</v>
      </c>
      <c r="F5735">
        <v>3.9215686274509803E-2</v>
      </c>
      <c r="G5735">
        <v>71.2</v>
      </c>
      <c r="H5735">
        <v>2.7921568627450983</v>
      </c>
      <c r="I5735">
        <v>85.4</v>
      </c>
      <c r="J5735">
        <v>3.3490196078431373</v>
      </c>
      <c r="K5735">
        <v>76.155000000000001</v>
      </c>
      <c r="L5735">
        <v>2.986470588235294</v>
      </c>
      <c r="M5735" s="41">
        <v>-1.670260913670063E-2</v>
      </c>
      <c r="N5735" s="41">
        <v>-6.5500427987061295E-4</v>
      </c>
    </row>
    <row r="5736" spans="1:14" x14ac:dyDescent="0.25">
      <c r="A5736">
        <v>7820110</v>
      </c>
      <c r="B5736" t="s">
        <v>37</v>
      </c>
      <c r="C5736" t="s">
        <v>6</v>
      </c>
      <c r="D5736" t="s">
        <v>352</v>
      </c>
      <c r="E5736" t="s">
        <v>632</v>
      </c>
      <c r="F5736">
        <v>1.9607843137254902E-2</v>
      </c>
      <c r="G5736">
        <v>72.8</v>
      </c>
      <c r="H5736">
        <v>1.4274509803921567</v>
      </c>
      <c r="I5736">
        <v>72.900000000000006</v>
      </c>
      <c r="J5736">
        <v>1.4294117647058824</v>
      </c>
      <c r="K5736">
        <v>64.314999999999998</v>
      </c>
      <c r="L5736">
        <v>1.2610784313725489</v>
      </c>
      <c r="M5736" s="41">
        <v>-0.10052445530891418</v>
      </c>
      <c r="N5736" s="41">
        <v>-1.9710677511551801E-3</v>
      </c>
    </row>
    <row r="5737" spans="1:14" x14ac:dyDescent="0.25">
      <c r="A5737">
        <v>7820110</v>
      </c>
      <c r="B5737" t="s">
        <v>37</v>
      </c>
      <c r="C5737" t="s">
        <v>6</v>
      </c>
      <c r="D5737" t="s">
        <v>352</v>
      </c>
      <c r="E5737" t="s">
        <v>633</v>
      </c>
      <c r="F5737">
        <v>4.2016806722689079E-2</v>
      </c>
      <c r="G5737">
        <v>52.7</v>
      </c>
      <c r="H5737">
        <v>2.2142857142857144</v>
      </c>
      <c r="I5737">
        <v>76</v>
      </c>
      <c r="J5737">
        <v>3.1932773109243699</v>
      </c>
      <c r="K5737">
        <v>67.784999999999997</v>
      </c>
      <c r="L5737">
        <v>2.8481092436974791</v>
      </c>
      <c r="M5737" s="41">
        <v>-5.9371158480644226E-2</v>
      </c>
      <c r="N5737" s="41">
        <v>-2.494586490783371E-3</v>
      </c>
    </row>
    <row r="5738" spans="1:14" x14ac:dyDescent="0.25">
      <c r="A5738">
        <v>7820110</v>
      </c>
      <c r="B5738" t="s">
        <v>37</v>
      </c>
      <c r="C5738" t="s">
        <v>6</v>
      </c>
      <c r="D5738" t="s">
        <v>299</v>
      </c>
      <c r="E5738" t="s">
        <v>753</v>
      </c>
      <c r="F5738">
        <v>2.8011204481792717E-3</v>
      </c>
      <c r="G5738">
        <v>72.8</v>
      </c>
      <c r="H5738">
        <v>0.20392156862745098</v>
      </c>
      <c r="I5738">
        <v>91.8</v>
      </c>
      <c r="J5738">
        <v>0.25714285714285712</v>
      </c>
      <c r="K5738">
        <v>83.245000000000005</v>
      </c>
      <c r="L5738">
        <v>0.23317927170868349</v>
      </c>
      <c r="M5738" s="41">
        <v>0.10883186757564545</v>
      </c>
      <c r="N5738" s="41">
        <v>3.0485116967967913E-4</v>
      </c>
    </row>
    <row r="5739" spans="1:14" x14ac:dyDescent="0.25">
      <c r="A5739">
        <v>7820110</v>
      </c>
      <c r="B5739" t="s">
        <v>37</v>
      </c>
      <c r="C5739" t="s">
        <v>6</v>
      </c>
      <c r="D5739" t="s">
        <v>615</v>
      </c>
      <c r="E5739" t="s">
        <v>634</v>
      </c>
      <c r="F5739">
        <v>5.6022408963585435E-3</v>
      </c>
      <c r="G5739">
        <v>37.5</v>
      </c>
      <c r="H5739">
        <v>0.21008403361344538</v>
      </c>
      <c r="I5739">
        <v>89.3</v>
      </c>
      <c r="J5739">
        <v>0.50028011204481793</v>
      </c>
      <c r="K5739">
        <v>74.004999999999995</v>
      </c>
      <c r="L5739">
        <v>0.414593837535014</v>
      </c>
      <c r="M5739" s="41">
        <v>9.6037223935127258E-2</v>
      </c>
      <c r="N5739" s="41">
        <v>5.3802366350211349E-4</v>
      </c>
    </row>
    <row r="5740" spans="1:14" x14ac:dyDescent="0.25">
      <c r="A5740">
        <v>7820110</v>
      </c>
      <c r="B5740" t="s">
        <v>37</v>
      </c>
      <c r="C5740" t="s">
        <v>6</v>
      </c>
      <c r="D5740" t="s">
        <v>898</v>
      </c>
      <c r="E5740" t="s">
        <v>899</v>
      </c>
      <c r="F5740">
        <v>2.8011204481792717E-3</v>
      </c>
      <c r="G5740">
        <v>48.4</v>
      </c>
      <c r="H5740">
        <v>0.13557422969187674</v>
      </c>
      <c r="I5740">
        <v>75.8</v>
      </c>
      <c r="J5740">
        <v>0.21232492997198879</v>
      </c>
      <c r="K5740">
        <v>68.634999999999991</v>
      </c>
      <c r="L5740">
        <v>0.19225490196078429</v>
      </c>
      <c r="M5740" s="41">
        <v>-8.6332419887185097E-3</v>
      </c>
      <c r="N5740" s="41">
        <v>-2.4182750668679299E-5</v>
      </c>
    </row>
    <row r="5741" spans="1:14" s="8" customFormat="1" x14ac:dyDescent="0.25">
      <c r="A5741" s="8">
        <v>7820110</v>
      </c>
      <c r="B5741" s="8" t="s">
        <v>37</v>
      </c>
      <c r="C5741" s="8" t="s">
        <v>6</v>
      </c>
      <c r="D5741" s="8" t="s">
        <v>2324</v>
      </c>
      <c r="F5741" s="8">
        <v>0.21288515406162464</v>
      </c>
      <c r="H5741" s="8">
        <v>13.210364145658261</v>
      </c>
      <c r="J5741" s="8">
        <v>17.018487394957983</v>
      </c>
      <c r="L5741" s="8">
        <v>15.129299719887955</v>
      </c>
      <c r="M5741" s="41"/>
      <c r="N5741" s="43">
        <v>-8.7260887345053904E-3</v>
      </c>
    </row>
    <row r="5742" spans="1:14" x14ac:dyDescent="0.25">
      <c r="A5742">
        <v>7830210</v>
      </c>
      <c r="B5742" t="s">
        <v>38</v>
      </c>
      <c r="C5742" t="s">
        <v>4</v>
      </c>
      <c r="D5742" t="s">
        <v>354</v>
      </c>
      <c r="E5742" t="s">
        <v>355</v>
      </c>
      <c r="F5742">
        <v>1.3651877133105802E-2</v>
      </c>
      <c r="G5742">
        <v>31.2</v>
      </c>
      <c r="H5742">
        <v>0.42593856655290102</v>
      </c>
      <c r="I5742">
        <v>59</v>
      </c>
      <c r="J5742">
        <v>0.80546075085324231</v>
      </c>
      <c r="K5742">
        <v>47.989999999999995</v>
      </c>
      <c r="L5742">
        <v>0.65515358361774734</v>
      </c>
      <c r="M5742" s="41">
        <v>-6.7655831575393677E-2</v>
      </c>
      <c r="N5742" s="41">
        <v>-9.2362910000537445E-4</v>
      </c>
    </row>
    <row r="5743" spans="1:14" x14ac:dyDescent="0.25">
      <c r="A5743">
        <v>7830210</v>
      </c>
      <c r="B5743" t="s">
        <v>38</v>
      </c>
      <c r="C5743" t="s">
        <v>4</v>
      </c>
      <c r="D5743" t="s">
        <v>704</v>
      </c>
      <c r="E5743" t="s">
        <v>2105</v>
      </c>
      <c r="F5743">
        <v>0.13139931740614336</v>
      </c>
      <c r="G5743">
        <v>34.299999999999997</v>
      </c>
      <c r="H5743">
        <v>4.5069965870307165</v>
      </c>
      <c r="I5743">
        <v>91.3</v>
      </c>
      <c r="J5743">
        <v>11.996757679180888</v>
      </c>
      <c r="K5743">
        <v>69.004999999999995</v>
      </c>
      <c r="L5743">
        <v>9.0672098976109226</v>
      </c>
      <c r="M5743" s="41">
        <v>0.11667898297309875</v>
      </c>
      <c r="N5743" s="41">
        <v>1.53315387183082E-2</v>
      </c>
    </row>
    <row r="5744" spans="1:14" x14ac:dyDescent="0.25">
      <c r="A5744">
        <v>7830210</v>
      </c>
      <c r="B5744" t="s">
        <v>38</v>
      </c>
      <c r="C5744" t="s">
        <v>4</v>
      </c>
      <c r="D5744" t="s">
        <v>722</v>
      </c>
      <c r="E5744" t="s">
        <v>1867</v>
      </c>
      <c r="F5744">
        <v>6.1433447098976107E-2</v>
      </c>
      <c r="G5744">
        <v>43.2</v>
      </c>
      <c r="H5744">
        <v>2.653924914675768</v>
      </c>
      <c r="I5744">
        <v>91.9</v>
      </c>
      <c r="J5744">
        <v>5.6457337883959049</v>
      </c>
      <c r="K5744">
        <v>74.924999999999997</v>
      </c>
      <c r="L5744">
        <v>4.6029010238907846</v>
      </c>
      <c r="M5744" s="41">
        <v>4.9927879124879837E-2</v>
      </c>
      <c r="N5744" s="41">
        <v>3.0672417209823789E-3</v>
      </c>
    </row>
    <row r="5745" spans="1:14" x14ac:dyDescent="0.25">
      <c r="A5745">
        <v>7830210</v>
      </c>
      <c r="B5745" t="s">
        <v>38</v>
      </c>
      <c r="C5745" t="s">
        <v>4</v>
      </c>
      <c r="D5745" t="s">
        <v>360</v>
      </c>
      <c r="E5745" t="s">
        <v>363</v>
      </c>
      <c r="F5745">
        <v>1.7064846416382253E-3</v>
      </c>
      <c r="G5745">
        <v>42.1</v>
      </c>
      <c r="H5745">
        <v>7.1843003412969286E-2</v>
      </c>
      <c r="I5745">
        <v>69.5</v>
      </c>
      <c r="J5745">
        <v>0.11860068259385666</v>
      </c>
      <c r="K5745">
        <v>61.53</v>
      </c>
      <c r="L5745">
        <v>0.105</v>
      </c>
      <c r="M5745" s="41">
        <v>-4.6231716871261597E-2</v>
      </c>
      <c r="N5745" s="41">
        <v>-7.8893714797374738E-5</v>
      </c>
    </row>
    <row r="5746" spans="1:14" x14ac:dyDescent="0.25">
      <c r="A5746">
        <v>7830210</v>
      </c>
      <c r="B5746" t="s">
        <v>38</v>
      </c>
      <c r="C5746" t="s">
        <v>4</v>
      </c>
      <c r="D5746" t="s">
        <v>1102</v>
      </c>
      <c r="E5746" t="s">
        <v>1103</v>
      </c>
      <c r="F5746">
        <v>9.0443686006825938E-2</v>
      </c>
      <c r="G5746">
        <v>43.4</v>
      </c>
      <c r="H5746">
        <v>3.9252559726962457</v>
      </c>
      <c r="I5746">
        <v>79.7</v>
      </c>
      <c r="J5746">
        <v>7.2083617747440272</v>
      </c>
      <c r="K5746">
        <v>61.83</v>
      </c>
      <c r="L5746">
        <v>5.5921331058020476</v>
      </c>
      <c r="M5746" s="41">
        <v>-3.0148008954711258E-4</v>
      </c>
      <c r="N5746" s="41">
        <v>-2.7266970556308817E-5</v>
      </c>
    </row>
    <row r="5747" spans="1:14" x14ac:dyDescent="0.25">
      <c r="A5747">
        <v>7830210</v>
      </c>
      <c r="B5747" t="s">
        <v>38</v>
      </c>
      <c r="C5747" t="s">
        <v>4</v>
      </c>
      <c r="D5747" t="s">
        <v>1608</v>
      </c>
      <c r="E5747" t="s">
        <v>1980</v>
      </c>
      <c r="F5747">
        <v>1.7064846416382253E-3</v>
      </c>
      <c r="G5747">
        <v>57.1</v>
      </c>
      <c r="H5747">
        <v>9.7440273037542671E-2</v>
      </c>
      <c r="I5747">
        <v>76.400000000000006</v>
      </c>
      <c r="J5747">
        <v>0.13037542662116042</v>
      </c>
      <c r="K5747">
        <v>69.67</v>
      </c>
      <c r="L5747">
        <v>0.11889078498293516</v>
      </c>
      <c r="M5747" s="41">
        <v>-1.6538064926862717E-2</v>
      </c>
      <c r="N5747" s="41">
        <v>-2.8221953800107024E-5</v>
      </c>
    </row>
    <row r="5748" spans="1:14" x14ac:dyDescent="0.25">
      <c r="A5748">
        <v>7830210</v>
      </c>
      <c r="B5748" t="s">
        <v>38</v>
      </c>
      <c r="C5748" t="s">
        <v>4</v>
      </c>
      <c r="D5748" t="s">
        <v>1638</v>
      </c>
      <c r="E5748" t="s">
        <v>2106</v>
      </c>
      <c r="F5748">
        <v>0.15699658703071673</v>
      </c>
      <c r="G5748">
        <v>45.7</v>
      </c>
      <c r="H5748">
        <v>7.1747440273037553</v>
      </c>
      <c r="I5748">
        <v>97.3</v>
      </c>
      <c r="J5748">
        <v>15.275767918088738</v>
      </c>
      <c r="K5748">
        <v>77.504999999999995</v>
      </c>
      <c r="L5748">
        <v>12.168020477815698</v>
      </c>
      <c r="M5748" s="41">
        <v>0.20491065084934235</v>
      </c>
      <c r="N5748" s="41">
        <v>3.2170272829589584E-2</v>
      </c>
    </row>
    <row r="5749" spans="1:14" x14ac:dyDescent="0.25">
      <c r="A5749">
        <v>7830210</v>
      </c>
      <c r="B5749" t="s">
        <v>38</v>
      </c>
      <c r="C5749" t="s">
        <v>4</v>
      </c>
      <c r="D5749" t="s">
        <v>1343</v>
      </c>
      <c r="E5749" t="s">
        <v>1344</v>
      </c>
      <c r="F5749">
        <v>6.8259385665529011E-3</v>
      </c>
      <c r="G5749">
        <v>46.6</v>
      </c>
      <c r="H5749">
        <v>0.31808873720136521</v>
      </c>
      <c r="I5749">
        <v>92.9</v>
      </c>
      <c r="J5749">
        <v>0.63412969283276455</v>
      </c>
      <c r="K5749">
        <v>71.335000000000008</v>
      </c>
      <c r="L5749">
        <v>0.48692832764505123</v>
      </c>
      <c r="M5749" s="41">
        <v>0.15023991465568542</v>
      </c>
      <c r="N5749" s="41">
        <v>1.0255284276838596E-3</v>
      </c>
    </row>
    <row r="5750" spans="1:14" s="8" customFormat="1" x14ac:dyDescent="0.25">
      <c r="A5750" s="8">
        <v>7830210</v>
      </c>
      <c r="B5750" s="8" t="s">
        <v>38</v>
      </c>
      <c r="C5750" s="8" t="s">
        <v>4</v>
      </c>
      <c r="D5750" s="8" t="s">
        <v>2324</v>
      </c>
      <c r="F5750" s="8">
        <v>0.46416382252559729</v>
      </c>
      <c r="H5750" s="8">
        <v>19.174232081911263</v>
      </c>
      <c r="J5750" s="8">
        <v>41.815187713310586</v>
      </c>
      <c r="L5750" s="8">
        <v>32.796237201365187</v>
      </c>
      <c r="M5750" s="41"/>
      <c r="N5750" s="43">
        <v>5.0536569957404853E-2</v>
      </c>
    </row>
    <row r="5751" spans="1:14" x14ac:dyDescent="0.25">
      <c r="A5751">
        <v>7830210</v>
      </c>
      <c r="B5751" t="s">
        <v>38</v>
      </c>
      <c r="C5751" t="s">
        <v>5</v>
      </c>
      <c r="D5751" t="s">
        <v>354</v>
      </c>
      <c r="E5751" t="s">
        <v>355</v>
      </c>
      <c r="F5751">
        <v>5.1194539249146756E-3</v>
      </c>
      <c r="G5751">
        <v>32.200000000000003</v>
      </c>
      <c r="H5751">
        <v>0.16484641638225256</v>
      </c>
      <c r="I5751">
        <v>66.7</v>
      </c>
      <c r="J5751">
        <v>0.34146757679180889</v>
      </c>
      <c r="K5751">
        <v>56.410000000000004</v>
      </c>
      <c r="L5751">
        <v>0.28878839590443689</v>
      </c>
      <c r="M5751" s="41">
        <v>-6.7655831575393677E-2</v>
      </c>
      <c r="N5751" s="41">
        <v>-3.4636091250201539E-4</v>
      </c>
    </row>
    <row r="5752" spans="1:14" x14ac:dyDescent="0.25">
      <c r="A5752">
        <v>7830210</v>
      </c>
      <c r="B5752" t="s">
        <v>38</v>
      </c>
      <c r="C5752" t="s">
        <v>5</v>
      </c>
      <c r="D5752" t="s">
        <v>704</v>
      </c>
      <c r="E5752" t="s">
        <v>1417</v>
      </c>
      <c r="F5752">
        <v>9.2150170648464161E-2</v>
      </c>
      <c r="G5752">
        <v>34.6</v>
      </c>
      <c r="H5752">
        <v>3.1883959044368599</v>
      </c>
      <c r="I5752">
        <v>100</v>
      </c>
      <c r="J5752">
        <v>9.2150170648464158</v>
      </c>
      <c r="K5752">
        <v>63.129999999999995</v>
      </c>
      <c r="L5752">
        <v>5.8174402730375423</v>
      </c>
      <c r="M5752" s="41">
        <v>0.33705538511276245</v>
      </c>
      <c r="N5752" s="41">
        <v>3.1059711256124868E-2</v>
      </c>
    </row>
    <row r="5753" spans="1:14" x14ac:dyDescent="0.25">
      <c r="A5753">
        <v>7830210</v>
      </c>
      <c r="B5753" t="s">
        <v>38</v>
      </c>
      <c r="C5753" t="s">
        <v>5</v>
      </c>
      <c r="D5753" t="s">
        <v>722</v>
      </c>
      <c r="E5753" t="s">
        <v>1441</v>
      </c>
      <c r="F5753">
        <v>3.5836177474402729E-2</v>
      </c>
      <c r="G5753">
        <v>30.9</v>
      </c>
      <c r="H5753">
        <v>1.1073378839590442</v>
      </c>
      <c r="I5753">
        <v>100</v>
      </c>
      <c r="J5753">
        <v>3.5836177474402731</v>
      </c>
      <c r="K5753">
        <v>66.069999999999993</v>
      </c>
      <c r="L5753">
        <v>2.367696245733788</v>
      </c>
      <c r="M5753" s="41">
        <v>0.19214197993278503</v>
      </c>
      <c r="N5753" s="41">
        <v>6.885634093154412E-3</v>
      </c>
    </row>
    <row r="5754" spans="1:14" x14ac:dyDescent="0.25">
      <c r="A5754">
        <v>7830210</v>
      </c>
      <c r="B5754" t="s">
        <v>38</v>
      </c>
      <c r="C5754" t="s">
        <v>5</v>
      </c>
      <c r="D5754" t="s">
        <v>1102</v>
      </c>
      <c r="E5754" t="s">
        <v>1504</v>
      </c>
      <c r="F5754">
        <v>4.2662116040955635E-2</v>
      </c>
      <c r="G5754">
        <v>41.2</v>
      </c>
      <c r="H5754">
        <v>1.7576791808873722</v>
      </c>
      <c r="I5754">
        <v>60.6</v>
      </c>
      <c r="J5754">
        <v>2.5853242320819114</v>
      </c>
      <c r="K5754">
        <v>59.335000000000001</v>
      </c>
      <c r="L5754">
        <v>2.5313566552901028</v>
      </c>
      <c r="M5754" s="41">
        <v>-9.95626300573349E-2</v>
      </c>
      <c r="N5754" s="41">
        <v>-4.2475524768487592E-3</v>
      </c>
    </row>
    <row r="5755" spans="1:14" x14ac:dyDescent="0.25">
      <c r="A5755">
        <v>7830210</v>
      </c>
      <c r="B5755" t="s">
        <v>38</v>
      </c>
      <c r="C5755" t="s">
        <v>5</v>
      </c>
      <c r="D5755" t="s">
        <v>371</v>
      </c>
      <c r="E5755" t="s">
        <v>390</v>
      </c>
      <c r="F5755">
        <v>1.7064846416382253E-3</v>
      </c>
      <c r="G5755">
        <v>69.2</v>
      </c>
      <c r="H5755">
        <v>0.11808873720136519</v>
      </c>
      <c r="I5755" t="s">
        <v>8</v>
      </c>
      <c r="J5755" t="s">
        <v>99</v>
      </c>
      <c r="K5755" t="s">
        <v>9</v>
      </c>
      <c r="L5755" t="s">
        <v>99</v>
      </c>
      <c r="M5755" s="41">
        <v>3.9135277271270752E-2</v>
      </c>
      <c r="N5755" s="41">
        <v>6.6783749609677053E-5</v>
      </c>
    </row>
    <row r="5756" spans="1:14" x14ac:dyDescent="0.25">
      <c r="A5756">
        <v>7830210</v>
      </c>
      <c r="B5756" t="s">
        <v>38</v>
      </c>
      <c r="C5756" t="s">
        <v>5</v>
      </c>
      <c r="D5756" t="s">
        <v>1608</v>
      </c>
      <c r="E5756" t="s">
        <v>1609</v>
      </c>
      <c r="F5756">
        <v>3.4129692832764505E-3</v>
      </c>
      <c r="G5756">
        <v>31.7</v>
      </c>
      <c r="H5756">
        <v>0.10819112627986348</v>
      </c>
      <c r="I5756">
        <v>11.4</v>
      </c>
      <c r="J5756">
        <v>3.890784982935154E-2</v>
      </c>
      <c r="K5756">
        <v>38.15</v>
      </c>
      <c r="L5756">
        <v>0.13020477815699658</v>
      </c>
      <c r="M5756" s="41">
        <v>-0.25008460879325867</v>
      </c>
      <c r="N5756" s="41">
        <v>-8.5353108803159952E-4</v>
      </c>
    </row>
    <row r="5757" spans="1:14" x14ac:dyDescent="0.25">
      <c r="A5757">
        <v>7830210</v>
      </c>
      <c r="B5757" t="s">
        <v>38</v>
      </c>
      <c r="C5757" t="s">
        <v>5</v>
      </c>
      <c r="D5757" t="s">
        <v>1638</v>
      </c>
      <c r="E5757" t="s">
        <v>1441</v>
      </c>
      <c r="F5757">
        <v>0.11433447098976109</v>
      </c>
      <c r="G5757">
        <v>30.9</v>
      </c>
      <c r="H5757">
        <v>3.5329351535836175</v>
      </c>
      <c r="I5757">
        <v>100</v>
      </c>
      <c r="J5757">
        <v>11.433447098976108</v>
      </c>
      <c r="K5757">
        <v>66.069999999999993</v>
      </c>
      <c r="L5757">
        <v>7.5540784982935145</v>
      </c>
      <c r="M5757" s="41">
        <v>0.19214197993278503</v>
      </c>
      <c r="N5757" s="41">
        <v>2.1968451630540266E-2</v>
      </c>
    </row>
    <row r="5758" spans="1:14" x14ac:dyDescent="0.25">
      <c r="A5758">
        <v>7830210</v>
      </c>
      <c r="B5758" t="s">
        <v>38</v>
      </c>
      <c r="C5758" t="s">
        <v>5</v>
      </c>
      <c r="D5758" t="s">
        <v>1343</v>
      </c>
      <c r="E5758" t="s">
        <v>1670</v>
      </c>
      <c r="F5758">
        <v>8.5324232081911266E-3</v>
      </c>
      <c r="G5758">
        <v>36.1</v>
      </c>
      <c r="H5758">
        <v>0.30802047781569969</v>
      </c>
      <c r="I5758">
        <v>100</v>
      </c>
      <c r="J5758">
        <v>0.85324232081911267</v>
      </c>
      <c r="K5758">
        <v>63.959999999999994</v>
      </c>
      <c r="L5758">
        <v>0.54573378839590436</v>
      </c>
      <c r="M5758" s="41">
        <v>0.2290218323469162</v>
      </c>
      <c r="N5758" s="41">
        <v>1.9541111974992849E-3</v>
      </c>
    </row>
    <row r="5759" spans="1:14" s="8" customFormat="1" x14ac:dyDescent="0.25">
      <c r="A5759" s="8">
        <v>7830210</v>
      </c>
      <c r="B5759" s="8" t="s">
        <v>38</v>
      </c>
      <c r="C5759" s="8" t="s">
        <v>5</v>
      </c>
      <c r="D5759" s="8" t="s">
        <v>2324</v>
      </c>
      <c r="F5759" s="8">
        <v>0.30375426621160412</v>
      </c>
      <c r="H5759" s="8">
        <v>10.285494880546073</v>
      </c>
      <c r="J5759" s="8">
        <v>28.051023890784982</v>
      </c>
      <c r="L5759" s="8">
        <v>19.235298634812285</v>
      </c>
      <c r="M5759" s="41"/>
      <c r="N5759" s="43">
        <v>5.6487247449546127E-2</v>
      </c>
    </row>
    <row r="5760" spans="1:14" x14ac:dyDescent="0.25">
      <c r="A5760">
        <v>7830210</v>
      </c>
      <c r="B5760" t="s">
        <v>38</v>
      </c>
      <c r="C5760" t="s">
        <v>6</v>
      </c>
      <c r="D5760" t="s">
        <v>354</v>
      </c>
      <c r="E5760" t="s">
        <v>355</v>
      </c>
      <c r="F5760">
        <v>5.1194539249146756E-3</v>
      </c>
      <c r="G5760">
        <v>32.799999999999997</v>
      </c>
      <c r="H5760">
        <v>0.16791808873720135</v>
      </c>
      <c r="I5760">
        <v>78.599999999999994</v>
      </c>
      <c r="J5760">
        <v>0.40238907849829347</v>
      </c>
      <c r="K5760">
        <v>59.339999999999996</v>
      </c>
      <c r="L5760">
        <v>0.30378839590443685</v>
      </c>
      <c r="M5760" s="41">
        <v>-6.7655831575393677E-2</v>
      </c>
      <c r="N5760" s="41">
        <v>-3.4636091250201539E-4</v>
      </c>
    </row>
    <row r="5761" spans="1:14" x14ac:dyDescent="0.25">
      <c r="A5761">
        <v>7830210</v>
      </c>
      <c r="B5761" t="s">
        <v>38</v>
      </c>
      <c r="C5761" t="s">
        <v>6</v>
      </c>
      <c r="D5761" t="s">
        <v>704</v>
      </c>
      <c r="E5761" t="s">
        <v>705</v>
      </c>
      <c r="F5761">
        <v>7.6791808873720141E-2</v>
      </c>
      <c r="G5761">
        <v>30.8</v>
      </c>
      <c r="H5761">
        <v>2.3651877133105805</v>
      </c>
      <c r="I5761">
        <v>93.9</v>
      </c>
      <c r="J5761">
        <v>7.2107508532423212</v>
      </c>
      <c r="K5761">
        <v>69.53</v>
      </c>
      <c r="L5761">
        <v>5.3393344709897619</v>
      </c>
      <c r="M5761" s="41">
        <v>0.12326277047395706</v>
      </c>
      <c r="N5761" s="41">
        <v>9.4655711114813457E-3</v>
      </c>
    </row>
    <row r="5762" spans="1:14" x14ac:dyDescent="0.25">
      <c r="A5762">
        <v>7830210</v>
      </c>
      <c r="B5762" t="s">
        <v>38</v>
      </c>
      <c r="C5762" t="s">
        <v>6</v>
      </c>
      <c r="D5762" t="s">
        <v>722</v>
      </c>
      <c r="E5762" t="s">
        <v>723</v>
      </c>
      <c r="F5762">
        <v>3.4129692832764506E-2</v>
      </c>
      <c r="G5762">
        <v>36.299999999999997</v>
      </c>
      <c r="H5762">
        <v>1.2389078498293515</v>
      </c>
      <c r="I5762">
        <v>82.5</v>
      </c>
      <c r="J5762">
        <v>2.8156996587030716</v>
      </c>
      <c r="K5762">
        <v>64.289999999999992</v>
      </c>
      <c r="L5762">
        <v>2.1941979522184298</v>
      </c>
      <c r="M5762" s="41">
        <v>3.2190714031457901E-2</v>
      </c>
      <c r="N5762" s="41">
        <v>1.0986591819610206E-3</v>
      </c>
    </row>
    <row r="5763" spans="1:14" x14ac:dyDescent="0.25">
      <c r="A5763">
        <v>7830210</v>
      </c>
      <c r="B5763" t="s">
        <v>38</v>
      </c>
      <c r="C5763" t="s">
        <v>6</v>
      </c>
      <c r="D5763" t="s">
        <v>1102</v>
      </c>
      <c r="E5763" t="s">
        <v>1742</v>
      </c>
      <c r="F5763">
        <v>3.5836177474402729E-2</v>
      </c>
      <c r="G5763">
        <v>40.6</v>
      </c>
      <c r="H5763">
        <v>1.4549488054607509</v>
      </c>
      <c r="I5763">
        <v>87.2</v>
      </c>
      <c r="J5763">
        <v>3.124914675767918</v>
      </c>
      <c r="K5763">
        <v>68.53</v>
      </c>
      <c r="L5763">
        <v>2.4558532423208193</v>
      </c>
      <c r="M5763" s="41">
        <v>4.5217107981443405E-2</v>
      </c>
      <c r="N5763" s="41">
        <v>1.6204083065022379E-3</v>
      </c>
    </row>
    <row r="5764" spans="1:14" x14ac:dyDescent="0.25">
      <c r="A5764">
        <v>7830210</v>
      </c>
      <c r="B5764" t="s">
        <v>38</v>
      </c>
      <c r="C5764" t="s">
        <v>6</v>
      </c>
      <c r="D5764" t="s">
        <v>1608</v>
      </c>
      <c r="E5764" t="s">
        <v>1789</v>
      </c>
      <c r="F5764">
        <v>3.4129692832764505E-3</v>
      </c>
      <c r="G5764">
        <v>59.8</v>
      </c>
      <c r="H5764">
        <v>0.20409556313993174</v>
      </c>
      <c r="I5764">
        <v>94.7</v>
      </c>
      <c r="J5764">
        <v>0.32320819112627985</v>
      </c>
      <c r="K5764">
        <v>73.525000000000006</v>
      </c>
      <c r="L5764">
        <v>0.25093856655290103</v>
      </c>
      <c r="M5764" s="41">
        <v>0.10749375075101852</v>
      </c>
      <c r="N5764" s="41">
        <v>3.6687286945740112E-4</v>
      </c>
    </row>
    <row r="5765" spans="1:14" x14ac:dyDescent="0.25">
      <c r="A5765">
        <v>7830210</v>
      </c>
      <c r="B5765" t="s">
        <v>38</v>
      </c>
      <c r="C5765" t="s">
        <v>6</v>
      </c>
      <c r="D5765" t="s">
        <v>1638</v>
      </c>
      <c r="E5765" t="s">
        <v>2107</v>
      </c>
      <c r="F5765">
        <v>7.1672354948805458E-2</v>
      </c>
      <c r="G5765">
        <v>43.2</v>
      </c>
      <c r="H5765">
        <v>3.096245733788396</v>
      </c>
      <c r="I5765">
        <v>94.4</v>
      </c>
      <c r="J5765">
        <v>6.7658703071672353</v>
      </c>
      <c r="K5765">
        <v>77.960000000000008</v>
      </c>
      <c r="L5765">
        <v>5.5875767918088739</v>
      </c>
      <c r="M5765" s="41">
        <v>0.15641105175018311</v>
      </c>
      <c r="N5765" s="41">
        <v>1.1210348418955103E-2</v>
      </c>
    </row>
    <row r="5766" spans="1:14" x14ac:dyDescent="0.25">
      <c r="A5766">
        <v>7830210</v>
      </c>
      <c r="B5766" t="s">
        <v>38</v>
      </c>
      <c r="C5766" t="s">
        <v>6</v>
      </c>
      <c r="D5766" t="s">
        <v>1343</v>
      </c>
      <c r="E5766" t="s">
        <v>1809</v>
      </c>
      <c r="F5766">
        <v>5.1194539249146756E-3</v>
      </c>
      <c r="G5766">
        <v>37.9</v>
      </c>
      <c r="H5766">
        <v>0.19402730375426619</v>
      </c>
      <c r="I5766">
        <v>76.099999999999994</v>
      </c>
      <c r="J5766">
        <v>0.38959044368600676</v>
      </c>
      <c r="K5766">
        <v>66.819999999999993</v>
      </c>
      <c r="L5766">
        <v>0.34208191126279858</v>
      </c>
      <c r="M5766" s="41">
        <v>4.6619077329523861E-4</v>
      </c>
      <c r="N5766" s="41">
        <v>2.386642184105317E-6</v>
      </c>
    </row>
    <row r="5767" spans="1:14" s="8" customFormat="1" x14ac:dyDescent="0.25">
      <c r="A5767" s="8">
        <v>7830210</v>
      </c>
      <c r="B5767" s="8" t="s">
        <v>38</v>
      </c>
      <c r="C5767" s="8" t="s">
        <v>6</v>
      </c>
      <c r="D5767" s="8" t="s">
        <v>2324</v>
      </c>
      <c r="F5767" s="8">
        <v>0.23208191126279862</v>
      </c>
      <c r="H5767" s="8">
        <v>8.7213310580204784</v>
      </c>
      <c r="J5767" s="8">
        <v>21.03242320819113</v>
      </c>
      <c r="L5767" s="8">
        <v>16.473771331058021</v>
      </c>
      <c r="M5767" s="41"/>
      <c r="N5767" s="43">
        <v>2.3417885618039199E-2</v>
      </c>
    </row>
    <row r="5768" spans="1:14" x14ac:dyDescent="0.25">
      <c r="A5768">
        <v>7830617</v>
      </c>
      <c r="B5768" t="s">
        <v>39</v>
      </c>
      <c r="C5768" t="s">
        <v>4</v>
      </c>
      <c r="D5768" t="s">
        <v>151</v>
      </c>
      <c r="E5768" t="s">
        <v>212</v>
      </c>
      <c r="F5768">
        <v>2.331002331002331E-3</v>
      </c>
      <c r="G5768">
        <v>35.299999999999997</v>
      </c>
      <c r="H5768">
        <v>8.2284382284382271E-2</v>
      </c>
      <c r="I5768">
        <v>95.7</v>
      </c>
      <c r="J5768">
        <v>0.22307692307692309</v>
      </c>
      <c r="K5768">
        <v>71.72</v>
      </c>
      <c r="L5768">
        <v>0.16717948717948716</v>
      </c>
      <c r="M5768" s="41">
        <v>0.16062681376934052</v>
      </c>
      <c r="N5768" s="41">
        <v>3.7442147731781006E-4</v>
      </c>
    </row>
    <row r="5769" spans="1:14" x14ac:dyDescent="0.25">
      <c r="A5769">
        <v>7830617</v>
      </c>
      <c r="B5769" t="s">
        <v>39</v>
      </c>
      <c r="C5769" t="s">
        <v>4</v>
      </c>
      <c r="D5769" t="s">
        <v>151</v>
      </c>
      <c r="E5769" t="s">
        <v>213</v>
      </c>
      <c r="F5769">
        <v>2.331002331002331E-3</v>
      </c>
      <c r="G5769">
        <v>69.099999999999994</v>
      </c>
      <c r="H5769">
        <v>0.16107226107226105</v>
      </c>
      <c r="I5769">
        <v>99.6</v>
      </c>
      <c r="J5769">
        <v>0.23216783216783216</v>
      </c>
      <c r="K5769">
        <v>86.029999999999987</v>
      </c>
      <c r="L5769">
        <v>0.20053613053613051</v>
      </c>
      <c r="M5769" s="41">
        <v>0.23306156694889069</v>
      </c>
      <c r="N5769" s="41">
        <v>5.4326705582492005E-4</v>
      </c>
    </row>
    <row r="5770" spans="1:14" x14ac:dyDescent="0.25">
      <c r="A5770">
        <v>7830617</v>
      </c>
      <c r="B5770" t="s">
        <v>39</v>
      </c>
      <c r="C5770" t="s">
        <v>4</v>
      </c>
      <c r="D5770" t="s">
        <v>151</v>
      </c>
      <c r="E5770" t="s">
        <v>214</v>
      </c>
      <c r="F5770">
        <v>1.8648018648018648E-2</v>
      </c>
      <c r="G5770">
        <v>27.5</v>
      </c>
      <c r="H5770">
        <v>0.51282051282051277</v>
      </c>
      <c r="I5770">
        <v>72.5</v>
      </c>
      <c r="J5770">
        <v>1.3519813519813519</v>
      </c>
      <c r="K5770">
        <v>51.58</v>
      </c>
      <c r="L5770">
        <v>0.96186480186480183</v>
      </c>
      <c r="M5770" s="41">
        <v>-7.1981295943260193E-2</v>
      </c>
      <c r="N5770" s="41">
        <v>-1.3423085490584651E-3</v>
      </c>
    </row>
    <row r="5771" spans="1:14" x14ac:dyDescent="0.25">
      <c r="A5771">
        <v>7830617</v>
      </c>
      <c r="B5771" t="s">
        <v>39</v>
      </c>
      <c r="C5771" t="s">
        <v>4</v>
      </c>
      <c r="D5771" t="s">
        <v>151</v>
      </c>
      <c r="E5771" t="s">
        <v>216</v>
      </c>
      <c r="F5771">
        <v>4.662004662004662E-3</v>
      </c>
      <c r="G5771">
        <v>41.7</v>
      </c>
      <c r="H5771">
        <v>0.19440559440559441</v>
      </c>
      <c r="I5771">
        <v>95.7</v>
      </c>
      <c r="J5771">
        <v>0.44615384615384618</v>
      </c>
      <c r="K5771">
        <v>71.539999999999992</v>
      </c>
      <c r="L5771">
        <v>0.33351981351981347</v>
      </c>
      <c r="M5771" s="41">
        <v>0.10278261452913284</v>
      </c>
      <c r="N5771" s="41">
        <v>4.7917302810784543E-4</v>
      </c>
    </row>
    <row r="5772" spans="1:14" x14ac:dyDescent="0.25">
      <c r="A5772">
        <v>7830617</v>
      </c>
      <c r="B5772" t="s">
        <v>39</v>
      </c>
      <c r="C5772" t="s">
        <v>4</v>
      </c>
      <c r="D5772" t="s">
        <v>151</v>
      </c>
      <c r="E5772" t="s">
        <v>217</v>
      </c>
      <c r="F5772">
        <v>6.993006993006993E-3</v>
      </c>
      <c r="G5772">
        <v>23.2</v>
      </c>
      <c r="H5772">
        <v>0.16223776223776223</v>
      </c>
      <c r="I5772">
        <v>75.900000000000006</v>
      </c>
      <c r="J5772">
        <v>0.53076923076923077</v>
      </c>
      <c r="K5772">
        <v>46.664999999999999</v>
      </c>
      <c r="L5772">
        <v>0.32632867132867133</v>
      </c>
      <c r="M5772" s="41">
        <v>-3.3037882298231125E-2</v>
      </c>
      <c r="N5772" s="41">
        <v>-2.310341419456722E-4</v>
      </c>
    </row>
    <row r="5773" spans="1:14" x14ac:dyDescent="0.25">
      <c r="A5773">
        <v>7830617</v>
      </c>
      <c r="B5773" t="s">
        <v>39</v>
      </c>
      <c r="C5773" t="s">
        <v>4</v>
      </c>
      <c r="D5773" t="s">
        <v>151</v>
      </c>
      <c r="E5773" t="s">
        <v>153</v>
      </c>
      <c r="F5773">
        <v>2.097902097902098E-2</v>
      </c>
      <c r="G5773">
        <v>38.200000000000003</v>
      </c>
      <c r="H5773">
        <v>0.80139860139860153</v>
      </c>
      <c r="I5773">
        <v>88.8</v>
      </c>
      <c r="J5773">
        <v>1.862937062937063</v>
      </c>
      <c r="K5773">
        <v>71.459999999999994</v>
      </c>
      <c r="L5773">
        <v>1.4991608391608391</v>
      </c>
      <c r="M5773" s="41">
        <v>4.0290635079145432E-2</v>
      </c>
      <c r="N5773" s="41">
        <v>8.4525807858347067E-4</v>
      </c>
    </row>
    <row r="5774" spans="1:14" x14ac:dyDescent="0.25">
      <c r="A5774">
        <v>7830617</v>
      </c>
      <c r="B5774" t="s">
        <v>39</v>
      </c>
      <c r="C5774" t="s">
        <v>4</v>
      </c>
      <c r="D5774" t="s">
        <v>151</v>
      </c>
      <c r="E5774" t="s">
        <v>255</v>
      </c>
      <c r="F5774">
        <v>9.324009324009324E-3</v>
      </c>
      <c r="G5774">
        <v>28.1</v>
      </c>
      <c r="H5774">
        <v>0.26200466200466199</v>
      </c>
      <c r="I5774">
        <v>97.2</v>
      </c>
      <c r="J5774">
        <v>0.90629370629370631</v>
      </c>
      <c r="K5774">
        <v>69.364999999999995</v>
      </c>
      <c r="L5774">
        <v>0.64675990675990669</v>
      </c>
      <c r="M5774" s="41">
        <v>0.11290121078491211</v>
      </c>
      <c r="N5774" s="41">
        <v>1.0526919420504625E-3</v>
      </c>
    </row>
    <row r="5775" spans="1:14" x14ac:dyDescent="0.25">
      <c r="A5775">
        <v>7830617</v>
      </c>
      <c r="B5775" t="s">
        <v>39</v>
      </c>
      <c r="C5775" t="s">
        <v>4</v>
      </c>
      <c r="D5775" t="s">
        <v>151</v>
      </c>
      <c r="E5775" t="s">
        <v>218</v>
      </c>
      <c r="F5775">
        <v>6.993006993006993E-3</v>
      </c>
      <c r="G5775">
        <v>26.1</v>
      </c>
      <c r="H5775">
        <v>0.18251748251748254</v>
      </c>
      <c r="I5775">
        <v>70.400000000000006</v>
      </c>
      <c r="J5775">
        <v>0.49230769230769234</v>
      </c>
      <c r="K5775">
        <v>47.395000000000003</v>
      </c>
      <c r="L5775">
        <v>0.33143356643356647</v>
      </c>
      <c r="M5775" s="41">
        <v>-7.2421267628669739E-2</v>
      </c>
      <c r="N5775" s="41">
        <v>-5.0644243096971842E-4</v>
      </c>
    </row>
    <row r="5776" spans="1:14" x14ac:dyDescent="0.25">
      <c r="A5776">
        <v>7830617</v>
      </c>
      <c r="B5776" t="s">
        <v>39</v>
      </c>
      <c r="C5776" t="s">
        <v>4</v>
      </c>
      <c r="D5776" t="s">
        <v>151</v>
      </c>
      <c r="E5776" t="s">
        <v>221</v>
      </c>
      <c r="F5776">
        <v>1.8648018648018648E-2</v>
      </c>
      <c r="G5776">
        <v>40.799999999999997</v>
      </c>
      <c r="H5776">
        <v>0.76083916083916081</v>
      </c>
      <c r="I5776">
        <v>89.8</v>
      </c>
      <c r="J5776">
        <v>1.6745920745920746</v>
      </c>
      <c r="K5776">
        <v>68.784999999999997</v>
      </c>
      <c r="L5776">
        <v>1.2827039627039627</v>
      </c>
      <c r="M5776" s="41">
        <v>4.4755373150110245E-2</v>
      </c>
      <c r="N5776" s="41">
        <v>8.3459903310228892E-4</v>
      </c>
    </row>
    <row r="5777" spans="1:14" x14ac:dyDescent="0.25">
      <c r="A5777">
        <v>7830617</v>
      </c>
      <c r="B5777" t="s">
        <v>39</v>
      </c>
      <c r="C5777" t="s">
        <v>4</v>
      </c>
      <c r="D5777" t="s">
        <v>151</v>
      </c>
      <c r="E5777" t="s">
        <v>222</v>
      </c>
      <c r="F5777">
        <v>9.324009324009324E-3</v>
      </c>
      <c r="G5777">
        <v>35.9</v>
      </c>
      <c r="H5777">
        <v>0.33473193473193474</v>
      </c>
      <c r="I5777">
        <v>86.3</v>
      </c>
      <c r="J5777">
        <v>0.80466200466200466</v>
      </c>
      <c r="K5777">
        <v>63.974999999999994</v>
      </c>
      <c r="L5777">
        <v>0.59650349650349643</v>
      </c>
      <c r="M5777" s="41">
        <v>4.2108204215764999E-2</v>
      </c>
      <c r="N5777" s="41">
        <v>3.926172887250816E-4</v>
      </c>
    </row>
    <row r="5778" spans="1:14" x14ac:dyDescent="0.25">
      <c r="A5778">
        <v>7830617</v>
      </c>
      <c r="B5778" t="s">
        <v>39</v>
      </c>
      <c r="C5778" t="s">
        <v>4</v>
      </c>
      <c r="D5778" t="s">
        <v>151</v>
      </c>
      <c r="E5778" t="s">
        <v>223</v>
      </c>
      <c r="F5778">
        <v>2.331002331002331E-3</v>
      </c>
      <c r="G5778">
        <v>29.6</v>
      </c>
      <c r="H5778">
        <v>6.8997668997669001E-2</v>
      </c>
      <c r="I5778">
        <v>98.5</v>
      </c>
      <c r="J5778">
        <v>0.2296037296037296</v>
      </c>
      <c r="K5778">
        <v>71.454999999999998</v>
      </c>
      <c r="L5778">
        <v>0.16656177156177157</v>
      </c>
      <c r="M5778" s="41">
        <v>0.15150144696235657</v>
      </c>
      <c r="N5778" s="41">
        <v>3.5315022601947917E-4</v>
      </c>
    </row>
    <row r="5779" spans="1:14" x14ac:dyDescent="0.25">
      <c r="A5779">
        <v>7830617</v>
      </c>
      <c r="B5779" t="s">
        <v>39</v>
      </c>
      <c r="C5779" t="s">
        <v>4</v>
      </c>
      <c r="D5779" t="s">
        <v>151</v>
      </c>
      <c r="E5779" t="s">
        <v>982</v>
      </c>
      <c r="F5779">
        <v>2.331002331002331E-3</v>
      </c>
      <c r="G5779">
        <v>68.7</v>
      </c>
      <c r="H5779">
        <v>0.16013986013986015</v>
      </c>
      <c r="I5779">
        <v>100</v>
      </c>
      <c r="J5779">
        <v>0.23310023310023309</v>
      </c>
      <c r="K5779">
        <v>86.43</v>
      </c>
      <c r="L5779">
        <v>0.2014685314685315</v>
      </c>
      <c r="M5779" s="41">
        <v>0.27853041887283325</v>
      </c>
      <c r="N5779" s="41">
        <v>6.4925505564763001E-4</v>
      </c>
    </row>
    <row r="5780" spans="1:14" x14ac:dyDescent="0.25">
      <c r="A5780">
        <v>7830617</v>
      </c>
      <c r="B5780" t="s">
        <v>39</v>
      </c>
      <c r="C5780" t="s">
        <v>4</v>
      </c>
      <c r="D5780" t="s">
        <v>151</v>
      </c>
      <c r="E5780" t="s">
        <v>225</v>
      </c>
      <c r="F5780">
        <v>4.662004662004662E-3</v>
      </c>
      <c r="G5780">
        <v>22.9</v>
      </c>
      <c r="H5780">
        <v>0.10675990675990675</v>
      </c>
      <c r="I5780">
        <v>75.2</v>
      </c>
      <c r="J5780">
        <v>0.35058275058275057</v>
      </c>
      <c r="K5780">
        <v>56.12</v>
      </c>
      <c r="L5780">
        <v>0.26163170163170163</v>
      </c>
      <c r="M5780" s="41">
        <v>-6.5727211534976959E-2</v>
      </c>
      <c r="N5780" s="41">
        <v>-3.0642056659662916E-4</v>
      </c>
    </row>
    <row r="5781" spans="1:14" x14ac:dyDescent="0.25">
      <c r="A5781">
        <v>7830617</v>
      </c>
      <c r="B5781" t="s">
        <v>39</v>
      </c>
      <c r="C5781" t="s">
        <v>4</v>
      </c>
      <c r="D5781" t="s">
        <v>151</v>
      </c>
      <c r="E5781" t="s">
        <v>226</v>
      </c>
      <c r="F5781">
        <v>1.1655011655011656E-2</v>
      </c>
      <c r="G5781">
        <v>39.799999999999997</v>
      </c>
      <c r="H5781">
        <v>0.46386946386946387</v>
      </c>
      <c r="I5781">
        <v>92.8</v>
      </c>
      <c r="J5781">
        <v>1.0815850815850816</v>
      </c>
      <c r="K5781">
        <v>70.534999999999997</v>
      </c>
      <c r="L5781">
        <v>0.82208624708624711</v>
      </c>
      <c r="M5781" s="41">
        <v>0.21514320373535156</v>
      </c>
      <c r="N5781" s="41">
        <v>2.5074965470320695E-3</v>
      </c>
    </row>
    <row r="5782" spans="1:14" x14ac:dyDescent="0.25">
      <c r="A5782">
        <v>7830617</v>
      </c>
      <c r="B5782" t="s">
        <v>39</v>
      </c>
      <c r="C5782" t="s">
        <v>4</v>
      </c>
      <c r="D5782" t="s">
        <v>151</v>
      </c>
      <c r="E5782" t="s">
        <v>227</v>
      </c>
      <c r="F5782">
        <v>2.331002331002331E-3</v>
      </c>
      <c r="G5782">
        <v>16.100000000000001</v>
      </c>
      <c r="H5782">
        <v>3.752913752913753E-2</v>
      </c>
      <c r="I5782">
        <v>55.3</v>
      </c>
      <c r="J5782">
        <v>0.12890442890442891</v>
      </c>
      <c r="K5782">
        <v>47.22</v>
      </c>
      <c r="L5782">
        <v>0.11006993006993007</v>
      </c>
      <c r="M5782" s="41">
        <v>-0.23428280651569366</v>
      </c>
      <c r="N5782" s="41">
        <v>-5.4611376810185001E-4</v>
      </c>
    </row>
    <row r="5783" spans="1:14" x14ac:dyDescent="0.25">
      <c r="A5783">
        <v>7830617</v>
      </c>
      <c r="B5783" t="s">
        <v>39</v>
      </c>
      <c r="C5783" t="s">
        <v>4</v>
      </c>
      <c r="D5783" t="s">
        <v>151</v>
      </c>
      <c r="E5783" t="s">
        <v>155</v>
      </c>
      <c r="F5783">
        <v>9.324009324009324E-3</v>
      </c>
      <c r="G5783">
        <v>33.9</v>
      </c>
      <c r="H5783">
        <v>0.31608391608391606</v>
      </c>
      <c r="I5783">
        <v>96.1</v>
      </c>
      <c r="J5783">
        <v>0.89603729603729598</v>
      </c>
      <c r="K5783">
        <v>70.460000000000008</v>
      </c>
      <c r="L5783">
        <v>0.65696969696969709</v>
      </c>
      <c r="M5783" s="41">
        <v>0.14321206510066986</v>
      </c>
      <c r="N5783" s="41">
        <v>1.3353106303092761E-3</v>
      </c>
    </row>
    <row r="5784" spans="1:14" x14ac:dyDescent="0.25">
      <c r="A5784">
        <v>7830617</v>
      </c>
      <c r="B5784" t="s">
        <v>39</v>
      </c>
      <c r="C5784" t="s">
        <v>4</v>
      </c>
      <c r="D5784" t="s">
        <v>151</v>
      </c>
      <c r="E5784" t="s">
        <v>229</v>
      </c>
      <c r="F5784">
        <v>2.331002331002331E-3</v>
      </c>
      <c r="G5784">
        <v>43.6</v>
      </c>
      <c r="H5784">
        <v>0.10163170163170164</v>
      </c>
      <c r="I5784">
        <v>96</v>
      </c>
      <c r="J5784">
        <v>0.22377622377622378</v>
      </c>
      <c r="K5784">
        <v>75.72</v>
      </c>
      <c r="L5784">
        <v>0.1765034965034965</v>
      </c>
      <c r="M5784" s="41">
        <v>0.17845073342323303</v>
      </c>
      <c r="N5784" s="41">
        <v>4.1596907557863176E-4</v>
      </c>
    </row>
    <row r="5785" spans="1:14" x14ac:dyDescent="0.25">
      <c r="A5785">
        <v>7830617</v>
      </c>
      <c r="B5785" t="s">
        <v>39</v>
      </c>
      <c r="C5785" t="s">
        <v>4</v>
      </c>
      <c r="D5785" t="s">
        <v>151</v>
      </c>
      <c r="E5785" t="s">
        <v>230</v>
      </c>
      <c r="F5785">
        <v>2.331002331002331E-3</v>
      </c>
      <c r="G5785">
        <v>30.9</v>
      </c>
      <c r="H5785">
        <v>7.2027972027972023E-2</v>
      </c>
      <c r="I5785">
        <v>82</v>
      </c>
      <c r="J5785">
        <v>0.19114219114219114</v>
      </c>
      <c r="K5785">
        <v>65.75</v>
      </c>
      <c r="L5785">
        <v>0.15326340326340326</v>
      </c>
      <c r="M5785" s="41">
        <v>-1.5185782685875893E-2</v>
      </c>
      <c r="N5785" s="41">
        <v>-3.5398094838871547E-5</v>
      </c>
    </row>
    <row r="5786" spans="1:14" x14ac:dyDescent="0.25">
      <c r="A5786">
        <v>7830617</v>
      </c>
      <c r="B5786" t="s">
        <v>39</v>
      </c>
      <c r="C5786" t="s">
        <v>4</v>
      </c>
      <c r="D5786" t="s">
        <v>151</v>
      </c>
      <c r="E5786" t="s">
        <v>232</v>
      </c>
      <c r="F5786">
        <v>1.1655011655011656E-2</v>
      </c>
      <c r="G5786">
        <v>42.5</v>
      </c>
      <c r="H5786">
        <v>0.49533799533799538</v>
      </c>
      <c r="I5786">
        <v>89.6</v>
      </c>
      <c r="J5786">
        <v>1.0442890442890442</v>
      </c>
      <c r="K5786">
        <v>66.67</v>
      </c>
      <c r="L5786">
        <v>0.77703962703962715</v>
      </c>
      <c r="M5786" s="41">
        <v>8.1660181283950806E-2</v>
      </c>
      <c r="N5786" s="41">
        <v>9.5175036461481134E-4</v>
      </c>
    </row>
    <row r="5787" spans="1:14" x14ac:dyDescent="0.25">
      <c r="A5787">
        <v>7830617</v>
      </c>
      <c r="B5787" t="s">
        <v>39</v>
      </c>
      <c r="C5787" t="s">
        <v>4</v>
      </c>
      <c r="D5787" t="s">
        <v>151</v>
      </c>
      <c r="E5787" t="s">
        <v>156</v>
      </c>
      <c r="F5787">
        <v>2.331002331002331E-3</v>
      </c>
      <c r="G5787">
        <v>32.9</v>
      </c>
      <c r="H5787">
        <v>7.668997668997668E-2</v>
      </c>
      <c r="I5787">
        <v>94.5</v>
      </c>
      <c r="J5787">
        <v>0.22027972027972029</v>
      </c>
      <c r="K5787">
        <v>70.674999999999997</v>
      </c>
      <c r="L5787">
        <v>0.16474358974358974</v>
      </c>
      <c r="M5787" s="41">
        <v>6.3434191048145294E-2</v>
      </c>
      <c r="N5787" s="41">
        <v>1.4786524719847388E-4</v>
      </c>
    </row>
    <row r="5788" spans="1:14" x14ac:dyDescent="0.25">
      <c r="A5788">
        <v>7830617</v>
      </c>
      <c r="B5788" t="s">
        <v>39</v>
      </c>
      <c r="C5788" t="s">
        <v>4</v>
      </c>
      <c r="D5788" t="s">
        <v>151</v>
      </c>
      <c r="E5788" t="s">
        <v>234</v>
      </c>
      <c r="F5788">
        <v>2.331002331002331E-3</v>
      </c>
      <c r="G5788">
        <v>38</v>
      </c>
      <c r="H5788">
        <v>8.8578088578088576E-2</v>
      </c>
      <c r="I5788">
        <v>83.6</v>
      </c>
      <c r="J5788">
        <v>0.19487179487179485</v>
      </c>
      <c r="K5788">
        <v>67.214999999999989</v>
      </c>
      <c r="L5788">
        <v>0.15667832167832166</v>
      </c>
      <c r="M5788" s="41">
        <v>3.1956419348716736E-2</v>
      </c>
      <c r="N5788" s="41">
        <v>7.44904879923467E-5</v>
      </c>
    </row>
    <row r="5789" spans="1:14" x14ac:dyDescent="0.25">
      <c r="A5789">
        <v>7830617</v>
      </c>
      <c r="B5789" t="s">
        <v>39</v>
      </c>
      <c r="C5789" t="s">
        <v>4</v>
      </c>
      <c r="D5789" t="s">
        <v>151</v>
      </c>
      <c r="E5789" t="s">
        <v>235</v>
      </c>
      <c r="F5789">
        <v>1.1655011655011656E-2</v>
      </c>
      <c r="G5789">
        <v>24</v>
      </c>
      <c r="H5789">
        <v>0.27972027972027974</v>
      </c>
      <c r="I5789">
        <v>87.9</v>
      </c>
      <c r="J5789">
        <v>1.0244755244755246</v>
      </c>
      <c r="K5789">
        <v>64.545000000000002</v>
      </c>
      <c r="L5789">
        <v>0.75227272727272732</v>
      </c>
      <c r="M5789" s="41">
        <v>4.9925632774829865E-2</v>
      </c>
      <c r="N5789" s="41">
        <v>5.8188383187447398E-4</v>
      </c>
    </row>
    <row r="5790" spans="1:14" x14ac:dyDescent="0.25">
      <c r="A5790">
        <v>7830617</v>
      </c>
      <c r="B5790" t="s">
        <v>39</v>
      </c>
      <c r="C5790" t="s">
        <v>4</v>
      </c>
      <c r="D5790" t="s">
        <v>151</v>
      </c>
      <c r="E5790" t="s">
        <v>236</v>
      </c>
      <c r="F5790">
        <v>1.1655011655011656E-2</v>
      </c>
      <c r="G5790">
        <v>28.5</v>
      </c>
      <c r="H5790">
        <v>0.33216783216783219</v>
      </c>
      <c r="I5790">
        <v>87.3</v>
      </c>
      <c r="J5790">
        <v>1.0174825174825175</v>
      </c>
      <c r="K5790">
        <v>66.08</v>
      </c>
      <c r="L5790">
        <v>0.77016317016317015</v>
      </c>
      <c r="M5790" s="41">
        <v>7.3341675102710724E-2</v>
      </c>
      <c r="N5790" s="41">
        <v>8.5479807812017172E-4</v>
      </c>
    </row>
    <row r="5791" spans="1:14" x14ac:dyDescent="0.25">
      <c r="A5791">
        <v>7830617</v>
      </c>
      <c r="B5791" t="s">
        <v>39</v>
      </c>
      <c r="C5791" t="s">
        <v>4</v>
      </c>
      <c r="D5791" t="s">
        <v>151</v>
      </c>
      <c r="E5791" t="s">
        <v>237</v>
      </c>
      <c r="F5791">
        <v>2.331002331002331E-3</v>
      </c>
      <c r="G5791">
        <v>36.799999999999997</v>
      </c>
      <c r="H5791">
        <v>8.5780885780885774E-2</v>
      </c>
      <c r="I5791">
        <v>88</v>
      </c>
      <c r="J5791">
        <v>0.20512820512820512</v>
      </c>
      <c r="K5791">
        <v>64.239999999999995</v>
      </c>
      <c r="L5791">
        <v>0.14974358974358973</v>
      </c>
      <c r="M5791" s="41">
        <v>1.3899721670895815E-4</v>
      </c>
      <c r="N5791" s="41">
        <v>3.2400283615141758E-7</v>
      </c>
    </row>
    <row r="5792" spans="1:14" x14ac:dyDescent="0.25">
      <c r="A5792">
        <v>7830617</v>
      </c>
      <c r="B5792" t="s">
        <v>39</v>
      </c>
      <c r="C5792" t="s">
        <v>4</v>
      </c>
      <c r="D5792" t="s">
        <v>151</v>
      </c>
      <c r="E5792" t="s">
        <v>158</v>
      </c>
      <c r="F5792">
        <v>9.324009324009324E-3</v>
      </c>
      <c r="G5792">
        <v>51.7</v>
      </c>
      <c r="H5792">
        <v>0.48205128205128206</v>
      </c>
      <c r="I5792">
        <v>90.3</v>
      </c>
      <c r="J5792">
        <v>0.84195804195804191</v>
      </c>
      <c r="K5792">
        <v>74.564999999999998</v>
      </c>
      <c r="L5792">
        <v>0.69524475524475526</v>
      </c>
      <c r="M5792" s="41">
        <v>0.10100529342889786</v>
      </c>
      <c r="N5792" s="41">
        <v>9.4177429770534132E-4</v>
      </c>
    </row>
    <row r="5793" spans="1:14" x14ac:dyDescent="0.25">
      <c r="A5793">
        <v>7830617</v>
      </c>
      <c r="B5793" t="s">
        <v>39</v>
      </c>
      <c r="C5793" t="s">
        <v>4</v>
      </c>
      <c r="D5793" t="s">
        <v>151</v>
      </c>
      <c r="E5793" t="s">
        <v>159</v>
      </c>
      <c r="F5793">
        <v>4.662004662004662E-3</v>
      </c>
      <c r="G5793">
        <v>25.8</v>
      </c>
      <c r="H5793">
        <v>0.12027972027972028</v>
      </c>
      <c r="I5793">
        <v>93.7</v>
      </c>
      <c r="J5793">
        <v>0.43682983682983684</v>
      </c>
      <c r="K5793">
        <v>63.345000000000006</v>
      </c>
      <c r="L5793">
        <v>0.29531468531468535</v>
      </c>
      <c r="M5793" s="41">
        <v>9.4725877046585083E-2</v>
      </c>
      <c r="N5793" s="41">
        <v>4.4161248040366008E-4</v>
      </c>
    </row>
    <row r="5794" spans="1:14" x14ac:dyDescent="0.25">
      <c r="A5794">
        <v>7830617</v>
      </c>
      <c r="B5794" t="s">
        <v>39</v>
      </c>
      <c r="C5794" t="s">
        <v>4</v>
      </c>
      <c r="D5794" t="s">
        <v>160</v>
      </c>
      <c r="E5794" t="s">
        <v>937</v>
      </c>
      <c r="F5794">
        <v>2.331002331002331E-3</v>
      </c>
      <c r="G5794">
        <v>31.3</v>
      </c>
      <c r="H5794">
        <v>7.2960372960372957E-2</v>
      </c>
      <c r="I5794">
        <v>86.5</v>
      </c>
      <c r="J5794">
        <v>0.20163170163170163</v>
      </c>
      <c r="K5794">
        <v>69.444999999999993</v>
      </c>
      <c r="L5794">
        <v>0.16187645687645685</v>
      </c>
      <c r="M5794" s="41">
        <v>6.3356468454003334E-3</v>
      </c>
      <c r="N5794" s="41">
        <v>1.4768407565035742E-5</v>
      </c>
    </row>
    <row r="5795" spans="1:14" x14ac:dyDescent="0.25">
      <c r="A5795">
        <v>7830617</v>
      </c>
      <c r="B5795" t="s">
        <v>39</v>
      </c>
      <c r="C5795" t="s">
        <v>4</v>
      </c>
      <c r="D5795" t="s">
        <v>160</v>
      </c>
      <c r="E5795" t="s">
        <v>162</v>
      </c>
      <c r="F5795">
        <v>6.993006993006993E-3</v>
      </c>
      <c r="G5795">
        <v>34.1</v>
      </c>
      <c r="H5795">
        <v>0.23846153846153847</v>
      </c>
      <c r="I5795">
        <v>81.5</v>
      </c>
      <c r="J5795">
        <v>0.56993006993006989</v>
      </c>
      <c r="K5795">
        <v>67.85499999999999</v>
      </c>
      <c r="L5795">
        <v>0.47451048951048946</v>
      </c>
      <c r="M5795" s="41">
        <v>-3.6220040172338486E-2</v>
      </c>
      <c r="N5795" s="41">
        <v>-2.5328699421215724E-4</v>
      </c>
    </row>
    <row r="5796" spans="1:14" x14ac:dyDescent="0.25">
      <c r="A5796">
        <v>7830617</v>
      </c>
      <c r="B5796" t="s">
        <v>39</v>
      </c>
      <c r="C5796" t="s">
        <v>4</v>
      </c>
      <c r="D5796" t="s">
        <v>160</v>
      </c>
      <c r="E5796" t="s">
        <v>326</v>
      </c>
      <c r="F5796">
        <v>2.331002331002331E-3</v>
      </c>
      <c r="G5796">
        <v>41.7</v>
      </c>
      <c r="H5796">
        <v>9.7202797202797203E-2</v>
      </c>
      <c r="I5796">
        <v>83.9</v>
      </c>
      <c r="J5796">
        <v>0.19557109557109559</v>
      </c>
      <c r="K5796">
        <v>68.789999999999992</v>
      </c>
      <c r="L5796">
        <v>0.16034965034965032</v>
      </c>
      <c r="M5796" s="41">
        <v>-1.0163959115743637E-2</v>
      </c>
      <c r="N5796" s="41">
        <v>-2.3692212391010808E-5</v>
      </c>
    </row>
    <row r="5797" spans="1:14" x14ac:dyDescent="0.25">
      <c r="A5797">
        <v>7830617</v>
      </c>
      <c r="B5797" t="s">
        <v>39</v>
      </c>
      <c r="C5797" t="s">
        <v>4</v>
      </c>
      <c r="D5797" t="s">
        <v>163</v>
      </c>
      <c r="E5797" t="s">
        <v>181</v>
      </c>
      <c r="F5797">
        <v>2.331002331002331E-3</v>
      </c>
      <c r="G5797">
        <v>73.900000000000006</v>
      </c>
      <c r="H5797">
        <v>0.17226107226107226</v>
      </c>
      <c r="I5797">
        <v>81</v>
      </c>
      <c r="J5797">
        <v>0.1888111888111888</v>
      </c>
      <c r="K5797">
        <v>74.36</v>
      </c>
      <c r="L5797">
        <v>0.17333333333333334</v>
      </c>
      <c r="M5797" s="41">
        <v>-7.5341805815696716E-2</v>
      </c>
      <c r="N5797" s="41">
        <v>-1.7562192497831401E-4</v>
      </c>
    </row>
    <row r="5798" spans="1:14" x14ac:dyDescent="0.25">
      <c r="A5798">
        <v>7830617</v>
      </c>
      <c r="B5798" t="s">
        <v>39</v>
      </c>
      <c r="C5798" t="s">
        <v>4</v>
      </c>
      <c r="D5798" t="s">
        <v>183</v>
      </c>
      <c r="E5798" t="s">
        <v>667</v>
      </c>
      <c r="F5798">
        <v>2.331002331002331E-3</v>
      </c>
      <c r="G5798">
        <v>33.4</v>
      </c>
      <c r="H5798">
        <v>7.7855477855477848E-2</v>
      </c>
      <c r="I5798">
        <v>84.7</v>
      </c>
      <c r="J5798">
        <v>0.19743589743589746</v>
      </c>
      <c r="K5798">
        <v>67.984999999999999</v>
      </c>
      <c r="L5798">
        <v>0.15847319347319347</v>
      </c>
      <c r="M5798" s="41">
        <v>7.8532829880714417E-2</v>
      </c>
      <c r="N5798" s="41">
        <v>1.8306020951215483E-4</v>
      </c>
    </row>
    <row r="5799" spans="1:14" x14ac:dyDescent="0.25">
      <c r="A5799">
        <v>7830617</v>
      </c>
      <c r="B5799" t="s">
        <v>39</v>
      </c>
      <c r="C5799" t="s">
        <v>4</v>
      </c>
      <c r="D5799" t="s">
        <v>193</v>
      </c>
      <c r="E5799" t="s">
        <v>194</v>
      </c>
      <c r="F5799">
        <v>2.097902097902098E-2</v>
      </c>
      <c r="G5799">
        <v>52.5</v>
      </c>
      <c r="H5799">
        <v>1.1013986013986015</v>
      </c>
      <c r="I5799">
        <v>87</v>
      </c>
      <c r="J5799">
        <v>1.8251748251748252</v>
      </c>
      <c r="K5799">
        <v>71.48</v>
      </c>
      <c r="L5799">
        <v>1.4995804195804197</v>
      </c>
      <c r="M5799" s="41">
        <v>6.4717084169387817E-2</v>
      </c>
      <c r="N5799" s="41">
        <v>1.3577010664906535E-3</v>
      </c>
    </row>
    <row r="5800" spans="1:14" x14ac:dyDescent="0.25">
      <c r="A5800">
        <v>7830617</v>
      </c>
      <c r="B5800" t="s">
        <v>39</v>
      </c>
      <c r="C5800" t="s">
        <v>4</v>
      </c>
      <c r="D5800" t="s">
        <v>193</v>
      </c>
      <c r="E5800" t="s">
        <v>333</v>
      </c>
      <c r="F5800">
        <v>3.7296037296037296E-2</v>
      </c>
      <c r="G5800">
        <v>41.9</v>
      </c>
      <c r="H5800">
        <v>1.5627039627039627</v>
      </c>
      <c r="I5800">
        <v>72.900000000000006</v>
      </c>
      <c r="J5800">
        <v>2.7188811188811193</v>
      </c>
      <c r="K5800">
        <v>62.290000000000006</v>
      </c>
      <c r="L5800">
        <v>2.3231701631701633</v>
      </c>
      <c r="M5800" s="41">
        <v>-4.1420940309762955E-2</v>
      </c>
      <c r="N5800" s="41">
        <v>-1.5448369346298537E-3</v>
      </c>
    </row>
    <row r="5801" spans="1:14" x14ac:dyDescent="0.25">
      <c r="A5801">
        <v>7830617</v>
      </c>
      <c r="B5801" t="s">
        <v>39</v>
      </c>
      <c r="C5801" t="s">
        <v>4</v>
      </c>
      <c r="D5801" t="s">
        <v>193</v>
      </c>
      <c r="E5801" t="s">
        <v>239</v>
      </c>
      <c r="F5801">
        <v>4.4289044289044288E-2</v>
      </c>
      <c r="G5801">
        <v>43.3</v>
      </c>
      <c r="H5801">
        <v>1.9177156177156176</v>
      </c>
      <c r="I5801">
        <v>83.3</v>
      </c>
      <c r="J5801">
        <v>3.6892773892773891</v>
      </c>
      <c r="K5801">
        <v>69.054999999999993</v>
      </c>
      <c r="L5801">
        <v>3.0583799533799532</v>
      </c>
      <c r="M5801" s="41">
        <v>8.7022148072719574E-2</v>
      </c>
      <c r="N5801" s="41">
        <v>3.8541277701204472E-3</v>
      </c>
    </row>
    <row r="5802" spans="1:14" x14ac:dyDescent="0.25">
      <c r="A5802">
        <v>7830617</v>
      </c>
      <c r="B5802" t="s">
        <v>39</v>
      </c>
      <c r="C5802" t="s">
        <v>4</v>
      </c>
      <c r="D5802" t="s">
        <v>193</v>
      </c>
      <c r="E5802" t="s">
        <v>334</v>
      </c>
      <c r="F5802">
        <v>1.6317016317016316E-2</v>
      </c>
      <c r="G5802">
        <v>38.4</v>
      </c>
      <c r="H5802">
        <v>0.62657342657342652</v>
      </c>
      <c r="I5802">
        <v>86.9</v>
      </c>
      <c r="J5802">
        <v>1.417948717948718</v>
      </c>
      <c r="K5802">
        <v>67.325000000000003</v>
      </c>
      <c r="L5802">
        <v>1.0985431235431236</v>
      </c>
      <c r="M5802" s="41">
        <v>7.634376734495163E-2</v>
      </c>
      <c r="N5802" s="41">
        <v>1.2457024974700732E-3</v>
      </c>
    </row>
    <row r="5803" spans="1:14" x14ac:dyDescent="0.25">
      <c r="A5803">
        <v>7830617</v>
      </c>
      <c r="B5803" t="s">
        <v>39</v>
      </c>
      <c r="C5803" t="s">
        <v>4</v>
      </c>
      <c r="D5803" t="s">
        <v>193</v>
      </c>
      <c r="E5803" t="s">
        <v>195</v>
      </c>
      <c r="F5803">
        <v>1.1655011655011656E-2</v>
      </c>
      <c r="G5803">
        <v>60.8</v>
      </c>
      <c r="H5803">
        <v>0.70862470862470861</v>
      </c>
      <c r="I5803">
        <v>79.3</v>
      </c>
      <c r="J5803">
        <v>0.92424242424242431</v>
      </c>
      <c r="K5803">
        <v>76.775000000000006</v>
      </c>
      <c r="L5803">
        <v>0.89481351981351998</v>
      </c>
      <c r="M5803" s="41">
        <v>-4.2420931160449982E-2</v>
      </c>
      <c r="N5803" s="41">
        <v>-4.9441644709149167E-4</v>
      </c>
    </row>
    <row r="5804" spans="1:14" x14ac:dyDescent="0.25">
      <c r="A5804">
        <v>7830617</v>
      </c>
      <c r="B5804" t="s">
        <v>39</v>
      </c>
      <c r="C5804" t="s">
        <v>4</v>
      </c>
      <c r="D5804" t="s">
        <v>193</v>
      </c>
      <c r="E5804" t="s">
        <v>196</v>
      </c>
      <c r="F5804">
        <v>3.2634032634032632E-2</v>
      </c>
      <c r="G5804">
        <v>56.1</v>
      </c>
      <c r="H5804">
        <v>1.8307692307692307</v>
      </c>
      <c r="I5804">
        <v>71.3</v>
      </c>
      <c r="J5804">
        <v>2.3268065268065268</v>
      </c>
      <c r="K5804">
        <v>60.709999999999994</v>
      </c>
      <c r="L5804">
        <v>1.981212121212121</v>
      </c>
      <c r="M5804" s="41">
        <v>-7.8041382133960724E-2</v>
      </c>
      <c r="N5804" s="41">
        <v>-2.5468050113646853E-3</v>
      </c>
    </row>
    <row r="5805" spans="1:14" x14ac:dyDescent="0.25">
      <c r="A5805">
        <v>7830617</v>
      </c>
      <c r="B5805" t="s">
        <v>39</v>
      </c>
      <c r="C5805" t="s">
        <v>4</v>
      </c>
      <c r="D5805" t="s">
        <v>193</v>
      </c>
      <c r="E5805" t="s">
        <v>261</v>
      </c>
      <c r="F5805">
        <v>5.8275058275058272E-2</v>
      </c>
      <c r="G5805">
        <v>35.5</v>
      </c>
      <c r="H5805">
        <v>2.0687645687645686</v>
      </c>
      <c r="I5805">
        <v>93.9</v>
      </c>
      <c r="J5805">
        <v>5.4720279720279725</v>
      </c>
      <c r="K5805">
        <v>71.275000000000006</v>
      </c>
      <c r="L5805">
        <v>4.1535547785547786</v>
      </c>
      <c r="M5805" s="41">
        <v>0.14208409190177917</v>
      </c>
      <c r="N5805" s="41">
        <v>8.2799587355349164E-3</v>
      </c>
    </row>
    <row r="5806" spans="1:14" x14ac:dyDescent="0.25">
      <c r="A5806">
        <v>7830617</v>
      </c>
      <c r="B5806" t="s">
        <v>39</v>
      </c>
      <c r="C5806" t="s">
        <v>4</v>
      </c>
      <c r="D5806" t="s">
        <v>193</v>
      </c>
      <c r="E5806" t="s">
        <v>197</v>
      </c>
      <c r="F5806">
        <v>3.4965034965034968E-2</v>
      </c>
      <c r="G5806">
        <v>32.299999999999997</v>
      </c>
      <c r="H5806">
        <v>1.1293706293706294</v>
      </c>
      <c r="I5806">
        <v>77.099999999999994</v>
      </c>
      <c r="J5806">
        <v>2.6958041958041958</v>
      </c>
      <c r="K5806">
        <v>53.39</v>
      </c>
      <c r="L5806">
        <v>1.866783216783217</v>
      </c>
      <c r="M5806" s="41">
        <v>8.9683998376131058E-3</v>
      </c>
      <c r="N5806" s="41">
        <v>3.1358041390255615E-4</v>
      </c>
    </row>
    <row r="5807" spans="1:14" x14ac:dyDescent="0.25">
      <c r="A5807">
        <v>7830617</v>
      </c>
      <c r="B5807" t="s">
        <v>39</v>
      </c>
      <c r="C5807" t="s">
        <v>4</v>
      </c>
      <c r="D5807" t="s">
        <v>193</v>
      </c>
      <c r="E5807" t="s">
        <v>335</v>
      </c>
      <c r="F5807">
        <v>3.2634032634032632E-2</v>
      </c>
      <c r="G5807">
        <v>58.7</v>
      </c>
      <c r="H5807">
        <v>1.9156177156177157</v>
      </c>
      <c r="I5807">
        <v>98.8</v>
      </c>
      <c r="J5807">
        <v>3.2242424242424241</v>
      </c>
      <c r="K5807">
        <v>83.45</v>
      </c>
      <c r="L5807">
        <v>2.7233100233100234</v>
      </c>
      <c r="M5807" s="41">
        <v>0.26058366894721985</v>
      </c>
      <c r="N5807" s="41">
        <v>8.5038959563195279E-3</v>
      </c>
    </row>
    <row r="5808" spans="1:14" x14ac:dyDescent="0.25">
      <c r="A5808">
        <v>7830617</v>
      </c>
      <c r="B5808" t="s">
        <v>39</v>
      </c>
      <c r="C5808" t="s">
        <v>4</v>
      </c>
      <c r="D5808" t="s">
        <v>193</v>
      </c>
      <c r="E5808" t="s">
        <v>263</v>
      </c>
      <c r="F5808">
        <v>3.9627039627039624E-2</v>
      </c>
      <c r="G5808">
        <v>47.2</v>
      </c>
      <c r="H5808">
        <v>1.8703962703962704</v>
      </c>
      <c r="I5808">
        <v>97.8</v>
      </c>
      <c r="J5808">
        <v>3.8755244755244753</v>
      </c>
      <c r="K5808">
        <v>78.150000000000006</v>
      </c>
      <c r="L5808">
        <v>3.0968531468531468</v>
      </c>
      <c r="M5808" s="41">
        <v>0.1590317040681839</v>
      </c>
      <c r="N5808" s="41">
        <v>6.3019556390655623E-3</v>
      </c>
    </row>
    <row r="5809" spans="1:14" x14ac:dyDescent="0.25">
      <c r="A5809">
        <v>7830617</v>
      </c>
      <c r="B5809" t="s">
        <v>39</v>
      </c>
      <c r="C5809" t="s">
        <v>4</v>
      </c>
      <c r="D5809" t="s">
        <v>193</v>
      </c>
      <c r="E5809" t="s">
        <v>240</v>
      </c>
      <c r="F5809">
        <v>9.0909090909090912E-2</v>
      </c>
      <c r="G5809">
        <v>44.3</v>
      </c>
      <c r="H5809">
        <v>4.0272727272727273</v>
      </c>
      <c r="I5809">
        <v>81.2</v>
      </c>
      <c r="J5809">
        <v>7.3818181818181827</v>
      </c>
      <c r="K5809">
        <v>71.86999999999999</v>
      </c>
      <c r="L5809">
        <v>6.5336363636363632</v>
      </c>
      <c r="M5809" s="41">
        <v>6.2974326312541962E-2</v>
      </c>
      <c r="N5809" s="41">
        <v>5.7249387556856327E-3</v>
      </c>
    </row>
    <row r="5810" spans="1:14" x14ac:dyDescent="0.25">
      <c r="A5810">
        <v>7830617</v>
      </c>
      <c r="B5810" t="s">
        <v>39</v>
      </c>
      <c r="C5810" t="s">
        <v>4</v>
      </c>
      <c r="D5810" t="s">
        <v>193</v>
      </c>
      <c r="E5810" t="s">
        <v>241</v>
      </c>
      <c r="F5810">
        <v>9.324009324009324E-3</v>
      </c>
      <c r="G5810">
        <v>65.099999999999994</v>
      </c>
      <c r="H5810">
        <v>0.60699300699300696</v>
      </c>
      <c r="I5810">
        <v>92.7</v>
      </c>
      <c r="J5810">
        <v>0.86433566433566433</v>
      </c>
      <c r="K5810">
        <v>76.314999999999998</v>
      </c>
      <c r="L5810">
        <v>0.71156177156177158</v>
      </c>
      <c r="M5810" s="41">
        <v>0.13717223703861237</v>
      </c>
      <c r="N5810" s="41">
        <v>1.2789952171432389E-3</v>
      </c>
    </row>
    <row r="5811" spans="1:14" x14ac:dyDescent="0.25">
      <c r="A5811">
        <v>7830617</v>
      </c>
      <c r="B5811" t="s">
        <v>39</v>
      </c>
      <c r="C5811" t="s">
        <v>4</v>
      </c>
      <c r="D5811" t="s">
        <v>193</v>
      </c>
      <c r="E5811" t="s">
        <v>64</v>
      </c>
      <c r="F5811">
        <v>2.564102564102564E-2</v>
      </c>
      <c r="G5811">
        <v>48.3</v>
      </c>
      <c r="H5811">
        <v>1.2384615384615383</v>
      </c>
      <c r="I5811">
        <v>96.7</v>
      </c>
      <c r="J5811">
        <v>2.4794871794871796</v>
      </c>
      <c r="K5811">
        <v>67.41</v>
      </c>
      <c r="L5811">
        <v>1.7284615384615383</v>
      </c>
      <c r="M5811" s="41">
        <v>-7.521891500800848E-3</v>
      </c>
      <c r="N5811" s="41">
        <v>-1.9286901284104737E-4</v>
      </c>
    </row>
    <row r="5812" spans="1:14" x14ac:dyDescent="0.25">
      <c r="A5812">
        <v>7830617</v>
      </c>
      <c r="B5812" t="s">
        <v>39</v>
      </c>
      <c r="C5812" t="s">
        <v>4</v>
      </c>
      <c r="D5812" t="s">
        <v>193</v>
      </c>
      <c r="E5812" t="s">
        <v>264</v>
      </c>
      <c r="F5812">
        <v>1.1655011655011656E-2</v>
      </c>
      <c r="G5812">
        <v>59</v>
      </c>
      <c r="H5812">
        <v>0.68764568764568768</v>
      </c>
      <c r="I5812">
        <v>91.9</v>
      </c>
      <c r="J5812">
        <v>1.0710955710955712</v>
      </c>
      <c r="K5812">
        <v>74.224999999999994</v>
      </c>
      <c r="L5812">
        <v>0.86509324009324007</v>
      </c>
      <c r="M5812" s="41">
        <v>9.1316312551498413E-2</v>
      </c>
      <c r="N5812" s="41">
        <v>1.0642926870804011E-3</v>
      </c>
    </row>
    <row r="5813" spans="1:14" x14ac:dyDescent="0.25">
      <c r="A5813">
        <v>7830617</v>
      </c>
      <c r="B5813" t="s">
        <v>39</v>
      </c>
      <c r="C5813" t="s">
        <v>4</v>
      </c>
      <c r="D5813" t="s">
        <v>193</v>
      </c>
      <c r="E5813" t="s">
        <v>336</v>
      </c>
      <c r="F5813">
        <v>3.7296037296037296E-2</v>
      </c>
      <c r="G5813">
        <v>46.9</v>
      </c>
      <c r="H5813">
        <v>1.7491841491841491</v>
      </c>
      <c r="I5813">
        <v>94.2</v>
      </c>
      <c r="J5813">
        <v>3.5132867132867136</v>
      </c>
      <c r="K5813">
        <v>75.844999999999999</v>
      </c>
      <c r="L5813">
        <v>2.8287179487179488</v>
      </c>
      <c r="M5813" s="41">
        <v>0.13666161894798279</v>
      </c>
      <c r="N5813" s="41">
        <v>5.0969368372208029E-3</v>
      </c>
    </row>
    <row r="5814" spans="1:14" x14ac:dyDescent="0.25">
      <c r="A5814">
        <v>7830617</v>
      </c>
      <c r="B5814" t="s">
        <v>39</v>
      </c>
      <c r="C5814" t="s">
        <v>4</v>
      </c>
      <c r="D5814" t="s">
        <v>193</v>
      </c>
      <c r="E5814" t="s">
        <v>198</v>
      </c>
      <c r="F5814">
        <v>2.3310023310023312E-2</v>
      </c>
      <c r="G5814">
        <v>42.7</v>
      </c>
      <c r="H5814">
        <v>0.9953379953379955</v>
      </c>
      <c r="I5814">
        <v>90.6</v>
      </c>
      <c r="J5814">
        <v>2.1118881118881121</v>
      </c>
      <c r="K5814">
        <v>74.259999999999991</v>
      </c>
      <c r="L5814">
        <v>1.7310023310023308</v>
      </c>
      <c r="M5814" s="41">
        <v>9.107411652803421E-2</v>
      </c>
      <c r="N5814" s="41">
        <v>2.1229397792082568E-3</v>
      </c>
    </row>
    <row r="5815" spans="1:14" x14ac:dyDescent="0.25">
      <c r="A5815">
        <v>7830617</v>
      </c>
      <c r="B5815" t="s">
        <v>39</v>
      </c>
      <c r="C5815" t="s">
        <v>4</v>
      </c>
      <c r="D5815" t="s">
        <v>193</v>
      </c>
      <c r="E5815" t="s">
        <v>199</v>
      </c>
      <c r="F5815">
        <v>4.6620046620046623E-2</v>
      </c>
      <c r="G5815">
        <v>46</v>
      </c>
      <c r="H5815">
        <v>2.1445221445221447</v>
      </c>
      <c r="I5815">
        <v>74.099999999999994</v>
      </c>
      <c r="J5815">
        <v>3.4545454545454546</v>
      </c>
      <c r="K5815">
        <v>64.86999999999999</v>
      </c>
      <c r="L5815">
        <v>3.024242424242424</v>
      </c>
      <c r="M5815" s="41">
        <v>-8.1290550529956818E-2</v>
      </c>
      <c r="N5815" s="41">
        <v>-3.7897692554758424E-3</v>
      </c>
    </row>
    <row r="5816" spans="1:14" x14ac:dyDescent="0.25">
      <c r="A5816">
        <v>7830617</v>
      </c>
      <c r="B5816" t="s">
        <v>39</v>
      </c>
      <c r="C5816" t="s">
        <v>4</v>
      </c>
      <c r="D5816" t="s">
        <v>193</v>
      </c>
      <c r="E5816" t="s">
        <v>951</v>
      </c>
      <c r="F5816">
        <v>6.993006993006993E-3</v>
      </c>
      <c r="G5816">
        <v>60.2</v>
      </c>
      <c r="H5816">
        <v>0.42097902097902101</v>
      </c>
      <c r="I5816">
        <v>87.7</v>
      </c>
      <c r="J5816">
        <v>0.61328671328671336</v>
      </c>
      <c r="K5816">
        <v>69.679999999999993</v>
      </c>
      <c r="L5816">
        <v>0.48727272727272725</v>
      </c>
      <c r="M5816" s="41">
        <v>5.6500744074583054E-2</v>
      </c>
      <c r="N5816" s="41">
        <v>3.9511009842365774E-4</v>
      </c>
    </row>
    <row r="5817" spans="1:14" x14ac:dyDescent="0.25">
      <c r="A5817">
        <v>7830617</v>
      </c>
      <c r="B5817" t="s">
        <v>39</v>
      </c>
      <c r="C5817" t="s">
        <v>4</v>
      </c>
      <c r="D5817" t="s">
        <v>193</v>
      </c>
      <c r="E5817" t="s">
        <v>200</v>
      </c>
      <c r="F5817">
        <v>3.0303030303030304E-2</v>
      </c>
      <c r="G5817">
        <v>39.9</v>
      </c>
      <c r="H5817">
        <v>1.209090909090909</v>
      </c>
      <c r="I5817">
        <v>88.3</v>
      </c>
      <c r="J5817">
        <v>2.6757575757575758</v>
      </c>
      <c r="K5817">
        <v>67.28</v>
      </c>
      <c r="L5817">
        <v>2.038787878787879</v>
      </c>
      <c r="M5817" s="41">
        <v>6.9152094423770905E-2</v>
      </c>
      <c r="N5817" s="41">
        <v>2.0955180128415427E-3</v>
      </c>
    </row>
    <row r="5818" spans="1:14" x14ac:dyDescent="0.25">
      <c r="A5818">
        <v>7830617</v>
      </c>
      <c r="B5818" t="s">
        <v>39</v>
      </c>
      <c r="C5818" t="s">
        <v>4</v>
      </c>
      <c r="D5818" t="s">
        <v>193</v>
      </c>
      <c r="E5818" t="s">
        <v>201</v>
      </c>
      <c r="F5818">
        <v>3.0303030303030304E-2</v>
      </c>
      <c r="G5818">
        <v>56.7</v>
      </c>
      <c r="H5818">
        <v>1.7181818181818183</v>
      </c>
      <c r="I5818">
        <v>85.7</v>
      </c>
      <c r="J5818">
        <v>2.5969696969696972</v>
      </c>
      <c r="K5818">
        <v>78.265000000000001</v>
      </c>
      <c r="L5818">
        <v>2.3716666666666666</v>
      </c>
      <c r="M5818" s="41">
        <v>1.7390511929988861E-2</v>
      </c>
      <c r="N5818" s="41">
        <v>5.2698520999966251E-4</v>
      </c>
    </row>
    <row r="5819" spans="1:14" x14ac:dyDescent="0.25">
      <c r="A5819">
        <v>7830617</v>
      </c>
      <c r="B5819" t="s">
        <v>39</v>
      </c>
      <c r="C5819" t="s">
        <v>4</v>
      </c>
      <c r="D5819" t="s">
        <v>193</v>
      </c>
      <c r="E5819" t="s">
        <v>202</v>
      </c>
      <c r="F5819">
        <v>3.0303030303030304E-2</v>
      </c>
      <c r="G5819">
        <v>49.7</v>
      </c>
      <c r="H5819">
        <v>1.5060606060606061</v>
      </c>
      <c r="I5819">
        <v>81.900000000000006</v>
      </c>
      <c r="J5819">
        <v>2.4818181818181819</v>
      </c>
      <c r="K5819">
        <v>62.805</v>
      </c>
      <c r="L5819">
        <v>1.9031818181818183</v>
      </c>
      <c r="M5819" s="41">
        <v>1.4019427821040154E-2</v>
      </c>
      <c r="N5819" s="41">
        <v>4.2483114609212589E-4</v>
      </c>
    </row>
    <row r="5820" spans="1:14" x14ac:dyDescent="0.25">
      <c r="A5820">
        <v>7830617</v>
      </c>
      <c r="B5820" t="s">
        <v>39</v>
      </c>
      <c r="C5820" t="s">
        <v>4</v>
      </c>
      <c r="D5820" t="s">
        <v>193</v>
      </c>
      <c r="E5820" t="s">
        <v>203</v>
      </c>
      <c r="F5820">
        <v>2.7972027972027972E-2</v>
      </c>
      <c r="G5820">
        <v>49.2</v>
      </c>
      <c r="H5820">
        <v>1.3762237762237763</v>
      </c>
      <c r="I5820">
        <v>91.6</v>
      </c>
      <c r="J5820">
        <v>2.5622377622377619</v>
      </c>
      <c r="K5820">
        <v>66.509999999999991</v>
      </c>
      <c r="L5820">
        <v>1.8604195804195802</v>
      </c>
      <c r="M5820" s="41">
        <v>0.11769837141036987</v>
      </c>
      <c r="N5820" s="41">
        <v>3.2922621373530033E-3</v>
      </c>
    </row>
    <row r="5821" spans="1:14" x14ac:dyDescent="0.25">
      <c r="A5821">
        <v>7830617</v>
      </c>
      <c r="B5821" t="s">
        <v>39</v>
      </c>
      <c r="C5821" t="s">
        <v>4</v>
      </c>
      <c r="D5821" t="s">
        <v>193</v>
      </c>
      <c r="E5821" t="s">
        <v>204</v>
      </c>
      <c r="F5821">
        <v>2.7972027972027972E-2</v>
      </c>
      <c r="G5821">
        <v>58</v>
      </c>
      <c r="H5821">
        <v>1.6223776223776223</v>
      </c>
      <c r="I5821">
        <v>80.8</v>
      </c>
      <c r="J5821">
        <v>2.2601398601398599</v>
      </c>
      <c r="K5821">
        <v>69.329999999999984</v>
      </c>
      <c r="L5821">
        <v>1.9393006993006989</v>
      </c>
      <c r="M5821" s="41">
        <v>-1.4808675274252892E-2</v>
      </c>
      <c r="N5821" s="41">
        <v>-4.1422867900008087E-4</v>
      </c>
    </row>
    <row r="5822" spans="1:14" x14ac:dyDescent="0.25">
      <c r="A5822">
        <v>7830617</v>
      </c>
      <c r="B5822" t="s">
        <v>39</v>
      </c>
      <c r="C5822" t="s">
        <v>4</v>
      </c>
      <c r="D5822" t="s">
        <v>193</v>
      </c>
      <c r="E5822" t="s">
        <v>205</v>
      </c>
      <c r="F5822">
        <v>5.8275058275058272E-2</v>
      </c>
      <c r="G5822">
        <v>67.5</v>
      </c>
      <c r="H5822">
        <v>3.9335664335664333</v>
      </c>
      <c r="I5822">
        <v>79.5</v>
      </c>
      <c r="J5822">
        <v>4.6328671328671325</v>
      </c>
      <c r="K5822">
        <v>76.61</v>
      </c>
      <c r="L5822">
        <v>4.4644522144522139</v>
      </c>
      <c r="M5822" s="41">
        <v>-1.8722003325819969E-2</v>
      </c>
      <c r="N5822" s="41">
        <v>-1.0910258348379935E-3</v>
      </c>
    </row>
    <row r="5823" spans="1:14" x14ac:dyDescent="0.25">
      <c r="A5823">
        <v>7830617</v>
      </c>
      <c r="B5823" t="s">
        <v>39</v>
      </c>
      <c r="C5823" t="s">
        <v>4</v>
      </c>
      <c r="D5823" t="s">
        <v>80</v>
      </c>
      <c r="E5823" t="s">
        <v>341</v>
      </c>
      <c r="F5823">
        <v>2.331002331002331E-3</v>
      </c>
      <c r="G5823">
        <v>59.3</v>
      </c>
      <c r="H5823">
        <v>0.13822843822843822</v>
      </c>
      <c r="I5823">
        <v>75.900000000000006</v>
      </c>
      <c r="J5823">
        <v>0.17692307692307693</v>
      </c>
      <c r="K5823">
        <v>74.37</v>
      </c>
      <c r="L5823">
        <v>0.17335664335664336</v>
      </c>
      <c r="M5823" s="41">
        <v>-0.12736432254314423</v>
      </c>
      <c r="N5823" s="41">
        <v>-2.9688653273460193E-4</v>
      </c>
    </row>
    <row r="5824" spans="1:14" x14ac:dyDescent="0.25">
      <c r="A5824">
        <v>7830617</v>
      </c>
      <c r="B5824" t="s">
        <v>39</v>
      </c>
      <c r="C5824" t="s">
        <v>4</v>
      </c>
      <c r="D5824" t="s">
        <v>80</v>
      </c>
      <c r="E5824" t="s">
        <v>944</v>
      </c>
      <c r="F5824">
        <v>2.331002331002331E-3</v>
      </c>
      <c r="G5824">
        <v>42.6</v>
      </c>
      <c r="H5824">
        <v>9.9300699300699305E-2</v>
      </c>
      <c r="I5824">
        <v>82.1</v>
      </c>
      <c r="J5824">
        <v>0.19137529137529136</v>
      </c>
      <c r="K5824">
        <v>65.754999999999995</v>
      </c>
      <c r="L5824">
        <v>0.15327505827505827</v>
      </c>
      <c r="M5824" s="41">
        <v>-4.5675035566091537E-2</v>
      </c>
      <c r="N5824" s="41">
        <v>-1.0646861437317375E-4</v>
      </c>
    </row>
    <row r="5825" spans="1:14" s="8" customFormat="1" x14ac:dyDescent="0.25">
      <c r="A5825" s="8">
        <v>7830617</v>
      </c>
      <c r="B5825" s="8" t="s">
        <v>39</v>
      </c>
      <c r="C5825" s="8" t="s">
        <v>4</v>
      </c>
      <c r="D5825" s="8" t="s">
        <v>2324</v>
      </c>
      <c r="F5825" s="8">
        <v>1.0000000000000002</v>
      </c>
      <c r="H5825" s="8">
        <v>45.606060606060602</v>
      </c>
      <c r="J5825" s="8">
        <v>85.43613053613052</v>
      </c>
      <c r="L5825" s="8">
        <v>69.294918414918399</v>
      </c>
      <c r="M5825" s="41"/>
      <c r="N5825" s="43">
        <v>5.1957643800632183E-2</v>
      </c>
    </row>
    <row r="5826" spans="1:14" x14ac:dyDescent="0.25">
      <c r="A5826">
        <v>7830641</v>
      </c>
      <c r="B5826" t="s">
        <v>40</v>
      </c>
      <c r="C5826" t="s">
        <v>4</v>
      </c>
      <c r="D5826" t="s">
        <v>151</v>
      </c>
      <c r="E5826" t="s">
        <v>215</v>
      </c>
      <c r="F5826">
        <v>1.2195121951219513E-2</v>
      </c>
      <c r="G5826">
        <v>40.700000000000003</v>
      </c>
      <c r="H5826">
        <v>0.4963414634146342</v>
      </c>
      <c r="I5826">
        <v>84.6</v>
      </c>
      <c r="J5826">
        <v>1.0317073170731708</v>
      </c>
      <c r="K5826">
        <v>70.66</v>
      </c>
      <c r="L5826">
        <v>0.86170731707317072</v>
      </c>
      <c r="M5826" s="41">
        <v>3.2315213233232498E-2</v>
      </c>
      <c r="N5826" s="41">
        <v>3.9408796625893294E-4</v>
      </c>
    </row>
    <row r="5827" spans="1:14" x14ac:dyDescent="0.25">
      <c r="A5827">
        <v>7830641</v>
      </c>
      <c r="B5827" t="s">
        <v>40</v>
      </c>
      <c r="C5827" t="s">
        <v>4</v>
      </c>
      <c r="D5827" t="s">
        <v>151</v>
      </c>
      <c r="E5827" t="s">
        <v>153</v>
      </c>
      <c r="F5827">
        <v>2.4390243902439025E-2</v>
      </c>
      <c r="G5827">
        <v>38.200000000000003</v>
      </c>
      <c r="H5827">
        <v>0.93170731707317078</v>
      </c>
      <c r="I5827">
        <v>88.8</v>
      </c>
      <c r="J5827">
        <v>2.1658536585365855</v>
      </c>
      <c r="K5827">
        <v>71.459999999999994</v>
      </c>
      <c r="L5827">
        <v>1.7429268292682927</v>
      </c>
      <c r="M5827" s="41">
        <v>4.0290635079145432E-2</v>
      </c>
      <c r="N5827" s="41">
        <v>9.8269841656452284E-4</v>
      </c>
    </row>
    <row r="5828" spans="1:14" x14ac:dyDescent="0.25">
      <c r="A5828">
        <v>7830641</v>
      </c>
      <c r="B5828" t="s">
        <v>40</v>
      </c>
      <c r="C5828" t="s">
        <v>4</v>
      </c>
      <c r="D5828" t="s">
        <v>151</v>
      </c>
      <c r="E5828" t="s">
        <v>218</v>
      </c>
      <c r="F5828">
        <v>1.2195121951219513E-2</v>
      </c>
      <c r="G5828">
        <v>26.1</v>
      </c>
      <c r="H5828">
        <v>0.31829268292682927</v>
      </c>
      <c r="I5828">
        <v>70.400000000000006</v>
      </c>
      <c r="J5828">
        <v>0.85853658536585375</v>
      </c>
      <c r="K5828">
        <v>47.395000000000003</v>
      </c>
      <c r="L5828">
        <v>0.57798780487804879</v>
      </c>
      <c r="M5828" s="41">
        <v>-7.2421267628669739E-2</v>
      </c>
      <c r="N5828" s="41">
        <v>-8.8318619059353347E-4</v>
      </c>
    </row>
    <row r="5829" spans="1:14" x14ac:dyDescent="0.25">
      <c r="A5829">
        <v>7830641</v>
      </c>
      <c r="B5829" t="s">
        <v>40</v>
      </c>
      <c r="C5829" t="s">
        <v>4</v>
      </c>
      <c r="D5829" t="s">
        <v>151</v>
      </c>
      <c r="E5829" t="s">
        <v>221</v>
      </c>
      <c r="F5829">
        <v>1.2195121951219513E-2</v>
      </c>
      <c r="G5829">
        <v>40.799999999999997</v>
      </c>
      <c r="H5829">
        <v>0.4975609756097561</v>
      </c>
      <c r="I5829">
        <v>89.8</v>
      </c>
      <c r="J5829">
        <v>1.0951219512195123</v>
      </c>
      <c r="K5829">
        <v>68.784999999999997</v>
      </c>
      <c r="L5829">
        <v>0.83884146341463417</v>
      </c>
      <c r="M5829" s="41">
        <v>4.4755373150110245E-2</v>
      </c>
      <c r="N5829" s="41">
        <v>5.4579723353792987E-4</v>
      </c>
    </row>
    <row r="5830" spans="1:14" x14ac:dyDescent="0.25">
      <c r="A5830">
        <v>7830641</v>
      </c>
      <c r="B5830" t="s">
        <v>40</v>
      </c>
      <c r="C5830" t="s">
        <v>4</v>
      </c>
      <c r="D5830" t="s">
        <v>151</v>
      </c>
      <c r="E5830" t="s">
        <v>155</v>
      </c>
      <c r="F5830">
        <v>1.2195121951219513E-2</v>
      </c>
      <c r="G5830">
        <v>33.9</v>
      </c>
      <c r="H5830">
        <v>0.41341463414634144</v>
      </c>
      <c r="I5830">
        <v>96.1</v>
      </c>
      <c r="J5830">
        <v>1.1719512195121951</v>
      </c>
      <c r="K5830">
        <v>70.460000000000008</v>
      </c>
      <c r="L5830">
        <v>0.85926829268292693</v>
      </c>
      <c r="M5830" s="41">
        <v>0.14321206510066986</v>
      </c>
      <c r="N5830" s="41">
        <v>1.7464885987886569E-3</v>
      </c>
    </row>
    <row r="5831" spans="1:14" x14ac:dyDescent="0.25">
      <c r="A5831">
        <v>7830641</v>
      </c>
      <c r="B5831" t="s">
        <v>40</v>
      </c>
      <c r="C5831" t="s">
        <v>4</v>
      </c>
      <c r="D5831" t="s">
        <v>151</v>
      </c>
      <c r="E5831" t="s">
        <v>230</v>
      </c>
      <c r="F5831">
        <v>2.4390243902439025E-2</v>
      </c>
      <c r="G5831">
        <v>30.9</v>
      </c>
      <c r="H5831">
        <v>0.75365853658536586</v>
      </c>
      <c r="I5831">
        <v>82</v>
      </c>
      <c r="J5831">
        <v>2</v>
      </c>
      <c r="K5831">
        <v>65.75</v>
      </c>
      <c r="L5831">
        <v>1.6036585365853659</v>
      </c>
      <c r="M5831" s="41">
        <v>-1.5185782685875893E-2</v>
      </c>
      <c r="N5831" s="41">
        <v>-3.7038494355794859E-4</v>
      </c>
    </row>
    <row r="5832" spans="1:14" x14ac:dyDescent="0.25">
      <c r="A5832">
        <v>7830641</v>
      </c>
      <c r="B5832" t="s">
        <v>40</v>
      </c>
      <c r="C5832" t="s">
        <v>4</v>
      </c>
      <c r="D5832" t="s">
        <v>151</v>
      </c>
      <c r="E5832" t="s">
        <v>232</v>
      </c>
      <c r="F5832">
        <v>1.2195121951219513E-2</v>
      </c>
      <c r="G5832">
        <v>42.5</v>
      </c>
      <c r="H5832">
        <v>0.51829268292682928</v>
      </c>
      <c r="I5832">
        <v>89.6</v>
      </c>
      <c r="J5832">
        <v>1.0926829268292682</v>
      </c>
      <c r="K5832">
        <v>66.67</v>
      </c>
      <c r="L5832">
        <v>0.81304878048780493</v>
      </c>
      <c r="M5832" s="41">
        <v>8.1660181283950806E-2</v>
      </c>
      <c r="N5832" s="41">
        <v>9.9585586931647332E-4</v>
      </c>
    </row>
    <row r="5833" spans="1:14" x14ac:dyDescent="0.25">
      <c r="A5833">
        <v>7830641</v>
      </c>
      <c r="B5833" t="s">
        <v>40</v>
      </c>
      <c r="C5833" t="s">
        <v>4</v>
      </c>
      <c r="D5833" t="s">
        <v>151</v>
      </c>
      <c r="E5833" t="s">
        <v>236</v>
      </c>
      <c r="F5833">
        <v>1.2195121951219513E-2</v>
      </c>
      <c r="G5833">
        <v>28.5</v>
      </c>
      <c r="H5833">
        <v>0.34756097560975613</v>
      </c>
      <c r="I5833">
        <v>87.3</v>
      </c>
      <c r="J5833">
        <v>1.0646341463414635</v>
      </c>
      <c r="K5833">
        <v>66.08</v>
      </c>
      <c r="L5833">
        <v>0.80585365853658542</v>
      </c>
      <c r="M5833" s="41">
        <v>7.3341675102710724E-2</v>
      </c>
      <c r="N5833" s="41">
        <v>8.9441067198427714E-4</v>
      </c>
    </row>
    <row r="5834" spans="1:14" x14ac:dyDescent="0.25">
      <c r="A5834">
        <v>7830641</v>
      </c>
      <c r="B5834" t="s">
        <v>40</v>
      </c>
      <c r="C5834" t="s">
        <v>4</v>
      </c>
      <c r="D5834" t="s">
        <v>151</v>
      </c>
      <c r="E5834" t="s">
        <v>159</v>
      </c>
      <c r="F5834">
        <v>1.2195121951219513E-2</v>
      </c>
      <c r="G5834">
        <v>25.8</v>
      </c>
      <c r="H5834">
        <v>0.31463414634146342</v>
      </c>
      <c r="I5834">
        <v>93.7</v>
      </c>
      <c r="J5834">
        <v>1.1426829268292684</v>
      </c>
      <c r="K5834">
        <v>63.345000000000006</v>
      </c>
      <c r="L5834">
        <v>0.77250000000000008</v>
      </c>
      <c r="M5834" s="41">
        <v>9.4725877046585083E-2</v>
      </c>
      <c r="N5834" s="41">
        <v>1.1551936225193302E-3</v>
      </c>
    </row>
    <row r="5835" spans="1:14" x14ac:dyDescent="0.25">
      <c r="A5835">
        <v>7830641</v>
      </c>
      <c r="B5835" t="s">
        <v>40</v>
      </c>
      <c r="C5835" t="s">
        <v>4</v>
      </c>
      <c r="D5835" t="s">
        <v>160</v>
      </c>
      <c r="E5835" t="s">
        <v>162</v>
      </c>
      <c r="F5835">
        <v>1.2195121951219513E-2</v>
      </c>
      <c r="G5835">
        <v>34.1</v>
      </c>
      <c r="H5835">
        <v>0.4158536585365854</v>
      </c>
      <c r="I5835">
        <v>81.5</v>
      </c>
      <c r="J5835">
        <v>0.99390243902439024</v>
      </c>
      <c r="K5835">
        <v>67.85499999999999</v>
      </c>
      <c r="L5835">
        <v>0.8274999999999999</v>
      </c>
      <c r="M5835" s="41">
        <v>-3.6220040172338486E-2</v>
      </c>
      <c r="N5835" s="41">
        <v>-4.4170780697973765E-4</v>
      </c>
    </row>
    <row r="5836" spans="1:14" x14ac:dyDescent="0.25">
      <c r="A5836">
        <v>7830641</v>
      </c>
      <c r="B5836" t="s">
        <v>40</v>
      </c>
      <c r="C5836" t="s">
        <v>4</v>
      </c>
      <c r="D5836" t="s">
        <v>193</v>
      </c>
      <c r="E5836" t="s">
        <v>194</v>
      </c>
      <c r="F5836">
        <v>2.4390243902439025E-2</v>
      </c>
      <c r="G5836">
        <v>52.5</v>
      </c>
      <c r="H5836">
        <v>1.2804878048780488</v>
      </c>
      <c r="I5836">
        <v>87</v>
      </c>
      <c r="J5836">
        <v>2.1219512195121952</v>
      </c>
      <c r="K5836">
        <v>71.48</v>
      </c>
      <c r="L5836">
        <v>1.7434146341463417</v>
      </c>
      <c r="M5836" s="41">
        <v>6.4717084169387817E-2</v>
      </c>
      <c r="N5836" s="41">
        <v>1.5784654675460444E-3</v>
      </c>
    </row>
    <row r="5837" spans="1:14" x14ac:dyDescent="0.25">
      <c r="A5837">
        <v>7830641</v>
      </c>
      <c r="B5837" t="s">
        <v>40</v>
      </c>
      <c r="C5837" t="s">
        <v>4</v>
      </c>
      <c r="D5837" t="s">
        <v>193</v>
      </c>
      <c r="E5837" t="s">
        <v>333</v>
      </c>
      <c r="F5837">
        <v>7.3170731707317069E-2</v>
      </c>
      <c r="G5837">
        <v>41.9</v>
      </c>
      <c r="H5837">
        <v>3.065853658536585</v>
      </c>
      <c r="I5837">
        <v>72.900000000000006</v>
      </c>
      <c r="J5837">
        <v>5.3341463414634145</v>
      </c>
      <c r="K5837">
        <v>62.290000000000006</v>
      </c>
      <c r="L5837">
        <v>4.5578048780487803</v>
      </c>
      <c r="M5837" s="41">
        <v>-4.1420940309762955E-2</v>
      </c>
      <c r="N5837" s="41">
        <v>-3.0308005104704599E-3</v>
      </c>
    </row>
    <row r="5838" spans="1:14" x14ac:dyDescent="0.25">
      <c r="A5838">
        <v>7830641</v>
      </c>
      <c r="B5838" t="s">
        <v>40</v>
      </c>
      <c r="C5838" t="s">
        <v>4</v>
      </c>
      <c r="D5838" t="s">
        <v>193</v>
      </c>
      <c r="E5838" t="s">
        <v>239</v>
      </c>
      <c r="F5838">
        <v>2.4390243902439025E-2</v>
      </c>
      <c r="G5838">
        <v>43.3</v>
      </c>
      <c r="H5838">
        <v>1.0560975609756098</v>
      </c>
      <c r="I5838">
        <v>83.3</v>
      </c>
      <c r="J5838">
        <v>2.0317073170731708</v>
      </c>
      <c r="K5838">
        <v>69.054999999999993</v>
      </c>
      <c r="L5838">
        <v>1.6842682926829267</v>
      </c>
      <c r="M5838" s="41">
        <v>8.7022148072719574E-2</v>
      </c>
      <c r="N5838" s="41">
        <v>2.1224914164077948E-3</v>
      </c>
    </row>
    <row r="5839" spans="1:14" x14ac:dyDescent="0.25">
      <c r="A5839">
        <v>7830641</v>
      </c>
      <c r="B5839" t="s">
        <v>40</v>
      </c>
      <c r="C5839" t="s">
        <v>4</v>
      </c>
      <c r="D5839" t="s">
        <v>193</v>
      </c>
      <c r="E5839" t="s">
        <v>334</v>
      </c>
      <c r="F5839">
        <v>2.4390243902439025E-2</v>
      </c>
      <c r="G5839">
        <v>38.4</v>
      </c>
      <c r="H5839">
        <v>0.93658536585365848</v>
      </c>
      <c r="I5839">
        <v>86.9</v>
      </c>
      <c r="J5839">
        <v>2.1195121951219513</v>
      </c>
      <c r="K5839">
        <v>67.325000000000003</v>
      </c>
      <c r="L5839">
        <v>1.6420731707317076</v>
      </c>
      <c r="M5839" s="41">
        <v>7.634376734495163E-2</v>
      </c>
      <c r="N5839" s="41">
        <v>1.86204310597443E-3</v>
      </c>
    </row>
    <row r="5840" spans="1:14" x14ac:dyDescent="0.25">
      <c r="A5840">
        <v>7830641</v>
      </c>
      <c r="B5840" t="s">
        <v>40</v>
      </c>
      <c r="C5840" t="s">
        <v>4</v>
      </c>
      <c r="D5840" t="s">
        <v>193</v>
      </c>
      <c r="E5840" t="s">
        <v>195</v>
      </c>
      <c r="F5840">
        <v>1.2195121951219513E-2</v>
      </c>
      <c r="G5840">
        <v>60.8</v>
      </c>
      <c r="H5840">
        <v>0.74146341463414633</v>
      </c>
      <c r="I5840">
        <v>79.3</v>
      </c>
      <c r="J5840">
        <v>0.96707317073170729</v>
      </c>
      <c r="K5840">
        <v>76.775000000000006</v>
      </c>
      <c r="L5840">
        <v>0.93628048780487816</v>
      </c>
      <c r="M5840" s="41">
        <v>-4.2420931160449982E-2</v>
      </c>
      <c r="N5840" s="41">
        <v>-5.1732842878597543E-4</v>
      </c>
    </row>
    <row r="5841" spans="1:14" x14ac:dyDescent="0.25">
      <c r="A5841">
        <v>7830641</v>
      </c>
      <c r="B5841" t="s">
        <v>40</v>
      </c>
      <c r="C5841" t="s">
        <v>4</v>
      </c>
      <c r="D5841" t="s">
        <v>193</v>
      </c>
      <c r="E5841" t="s">
        <v>196</v>
      </c>
      <c r="F5841">
        <v>2.4390243902439025E-2</v>
      </c>
      <c r="G5841">
        <v>56.1</v>
      </c>
      <c r="H5841">
        <v>1.3682926829268294</v>
      </c>
      <c r="I5841">
        <v>71.3</v>
      </c>
      <c r="J5841">
        <v>1.7390243902439024</v>
      </c>
      <c r="K5841">
        <v>60.709999999999994</v>
      </c>
      <c r="L5841">
        <v>1.4807317073170732</v>
      </c>
      <c r="M5841" s="41">
        <v>-7.8041382133960724E-2</v>
      </c>
      <c r="N5841" s="41">
        <v>-1.9034483447307494E-3</v>
      </c>
    </row>
    <row r="5842" spans="1:14" x14ac:dyDescent="0.25">
      <c r="A5842">
        <v>7830641</v>
      </c>
      <c r="B5842" t="s">
        <v>40</v>
      </c>
      <c r="C5842" t="s">
        <v>4</v>
      </c>
      <c r="D5842" t="s">
        <v>193</v>
      </c>
      <c r="E5842" t="s">
        <v>261</v>
      </c>
      <c r="F5842">
        <v>4.878048780487805E-2</v>
      </c>
      <c r="G5842">
        <v>35.5</v>
      </c>
      <c r="H5842">
        <v>1.7317073170731707</v>
      </c>
      <c r="I5842">
        <v>93.9</v>
      </c>
      <c r="J5842">
        <v>4.5804878048780493</v>
      </c>
      <c r="K5842">
        <v>71.275000000000006</v>
      </c>
      <c r="L5842">
        <v>3.4768292682926831</v>
      </c>
      <c r="M5842" s="41">
        <v>0.14208409190177917</v>
      </c>
      <c r="N5842" s="41">
        <v>6.9309313122819108E-3</v>
      </c>
    </row>
    <row r="5843" spans="1:14" x14ac:dyDescent="0.25">
      <c r="A5843">
        <v>7830641</v>
      </c>
      <c r="B5843" t="s">
        <v>40</v>
      </c>
      <c r="C5843" t="s">
        <v>4</v>
      </c>
      <c r="D5843" t="s">
        <v>193</v>
      </c>
      <c r="E5843" t="s">
        <v>197</v>
      </c>
      <c r="F5843">
        <v>3.6585365853658534E-2</v>
      </c>
      <c r="G5843">
        <v>32.299999999999997</v>
      </c>
      <c r="H5843">
        <v>1.1817073170731704</v>
      </c>
      <c r="I5843">
        <v>77.099999999999994</v>
      </c>
      <c r="J5843">
        <v>2.8207317073170728</v>
      </c>
      <c r="K5843">
        <v>53.39</v>
      </c>
      <c r="L5843">
        <v>1.9532926829268291</v>
      </c>
      <c r="M5843" s="41">
        <v>8.9683998376131058E-3</v>
      </c>
      <c r="N5843" s="41">
        <v>3.2811218918096726E-4</v>
      </c>
    </row>
    <row r="5844" spans="1:14" x14ac:dyDescent="0.25">
      <c r="A5844">
        <v>7830641</v>
      </c>
      <c r="B5844" t="s">
        <v>40</v>
      </c>
      <c r="C5844" t="s">
        <v>4</v>
      </c>
      <c r="D5844" t="s">
        <v>193</v>
      </c>
      <c r="E5844" t="s">
        <v>335</v>
      </c>
      <c r="F5844">
        <v>3.6585365853658534E-2</v>
      </c>
      <c r="G5844">
        <v>58.7</v>
      </c>
      <c r="H5844">
        <v>2.147560975609756</v>
      </c>
      <c r="I5844">
        <v>98.8</v>
      </c>
      <c r="J5844">
        <v>3.6146341463414631</v>
      </c>
      <c r="K5844">
        <v>83.45</v>
      </c>
      <c r="L5844">
        <v>3.0530487804878046</v>
      </c>
      <c r="M5844" s="41">
        <v>0.26058366894721985</v>
      </c>
      <c r="N5844" s="41">
        <v>9.5335488639226775E-3</v>
      </c>
    </row>
    <row r="5845" spans="1:14" x14ac:dyDescent="0.25">
      <c r="A5845">
        <v>7830641</v>
      </c>
      <c r="B5845" t="s">
        <v>40</v>
      </c>
      <c r="C5845" t="s">
        <v>4</v>
      </c>
      <c r="D5845" t="s">
        <v>193</v>
      </c>
      <c r="E5845" t="s">
        <v>263</v>
      </c>
      <c r="F5845">
        <v>4.878048780487805E-2</v>
      </c>
      <c r="G5845">
        <v>47.2</v>
      </c>
      <c r="H5845">
        <v>2.3024390243902442</v>
      </c>
      <c r="I5845">
        <v>97.8</v>
      </c>
      <c r="J5845">
        <v>4.770731707317073</v>
      </c>
      <c r="K5845">
        <v>78.150000000000006</v>
      </c>
      <c r="L5845">
        <v>3.8121951219512198</v>
      </c>
      <c r="M5845" s="41">
        <v>0.1590317040681839</v>
      </c>
      <c r="N5845" s="41">
        <v>7.7576441008870194E-3</v>
      </c>
    </row>
    <row r="5846" spans="1:14" x14ac:dyDescent="0.25">
      <c r="A5846">
        <v>7830641</v>
      </c>
      <c r="B5846" t="s">
        <v>40</v>
      </c>
      <c r="C5846" t="s">
        <v>4</v>
      </c>
      <c r="D5846" t="s">
        <v>193</v>
      </c>
      <c r="E5846" t="s">
        <v>240</v>
      </c>
      <c r="F5846">
        <v>3.6585365853658534E-2</v>
      </c>
      <c r="G5846">
        <v>44.3</v>
      </c>
      <c r="H5846">
        <v>1.6207317073170731</v>
      </c>
      <c r="I5846">
        <v>81.2</v>
      </c>
      <c r="J5846">
        <v>2.9707317073170731</v>
      </c>
      <c r="K5846">
        <v>71.86999999999999</v>
      </c>
      <c r="L5846">
        <v>2.6293902439024386</v>
      </c>
      <c r="M5846" s="41">
        <v>6.2974326312541962E-2</v>
      </c>
      <c r="N5846" s="41">
        <v>2.3039387675320229E-3</v>
      </c>
    </row>
    <row r="5847" spans="1:14" x14ac:dyDescent="0.25">
      <c r="A5847">
        <v>7830641</v>
      </c>
      <c r="B5847" t="s">
        <v>40</v>
      </c>
      <c r="C5847" t="s">
        <v>4</v>
      </c>
      <c r="D5847" t="s">
        <v>193</v>
      </c>
      <c r="E5847" t="s">
        <v>241</v>
      </c>
      <c r="F5847">
        <v>1.2195121951219513E-2</v>
      </c>
      <c r="G5847">
        <v>65.099999999999994</v>
      </c>
      <c r="H5847">
        <v>0.79390243902439017</v>
      </c>
      <c r="I5847">
        <v>92.7</v>
      </c>
      <c r="J5847">
        <v>1.1304878048780489</v>
      </c>
      <c r="K5847">
        <v>76.314999999999998</v>
      </c>
      <c r="L5847">
        <v>0.93067073170731707</v>
      </c>
      <c r="M5847" s="41">
        <v>0.13717223703861237</v>
      </c>
      <c r="N5847" s="41">
        <v>1.672832159007468E-3</v>
      </c>
    </row>
    <row r="5848" spans="1:14" x14ac:dyDescent="0.25">
      <c r="A5848">
        <v>7830641</v>
      </c>
      <c r="B5848" t="s">
        <v>40</v>
      </c>
      <c r="C5848" t="s">
        <v>4</v>
      </c>
      <c r="D5848" t="s">
        <v>193</v>
      </c>
      <c r="E5848" t="s">
        <v>64</v>
      </c>
      <c r="F5848">
        <v>1.2195121951219513E-2</v>
      </c>
      <c r="G5848">
        <v>48.3</v>
      </c>
      <c r="H5848">
        <v>0.58902439024390241</v>
      </c>
      <c r="I5848">
        <v>96.7</v>
      </c>
      <c r="J5848">
        <v>1.179268292682927</v>
      </c>
      <c r="K5848">
        <v>67.41</v>
      </c>
      <c r="L5848">
        <v>0.82207317073170727</v>
      </c>
      <c r="M5848" s="41">
        <v>-7.521891500800848E-3</v>
      </c>
      <c r="N5848" s="41">
        <v>-9.1730384156107903E-5</v>
      </c>
    </row>
    <row r="5849" spans="1:14" x14ac:dyDescent="0.25">
      <c r="A5849">
        <v>7830641</v>
      </c>
      <c r="B5849" t="s">
        <v>40</v>
      </c>
      <c r="C5849" t="s">
        <v>4</v>
      </c>
      <c r="D5849" t="s">
        <v>193</v>
      </c>
      <c r="E5849" t="s">
        <v>264</v>
      </c>
      <c r="F5849">
        <v>1.2195121951219513E-2</v>
      </c>
      <c r="G5849">
        <v>59</v>
      </c>
      <c r="H5849">
        <v>0.71951219512195119</v>
      </c>
      <c r="I5849">
        <v>91.9</v>
      </c>
      <c r="J5849">
        <v>1.1207317073170733</v>
      </c>
      <c r="K5849">
        <v>74.224999999999994</v>
      </c>
      <c r="L5849">
        <v>0.90518292682926826</v>
      </c>
      <c r="M5849" s="41">
        <v>9.1316312551498413E-2</v>
      </c>
      <c r="N5849" s="41">
        <v>1.1136135677012001E-3</v>
      </c>
    </row>
    <row r="5850" spans="1:14" x14ac:dyDescent="0.25">
      <c r="A5850">
        <v>7830641</v>
      </c>
      <c r="B5850" t="s">
        <v>40</v>
      </c>
      <c r="C5850" t="s">
        <v>4</v>
      </c>
      <c r="D5850" t="s">
        <v>193</v>
      </c>
      <c r="E5850" t="s">
        <v>336</v>
      </c>
      <c r="F5850">
        <v>1.2195121951219513E-2</v>
      </c>
      <c r="G5850">
        <v>46.9</v>
      </c>
      <c r="H5850">
        <v>0.57195121951219507</v>
      </c>
      <c r="I5850">
        <v>94.2</v>
      </c>
      <c r="J5850">
        <v>1.1487804878048782</v>
      </c>
      <c r="K5850">
        <v>75.844999999999999</v>
      </c>
      <c r="L5850">
        <v>0.92493902439024389</v>
      </c>
      <c r="M5850" s="41">
        <v>0.13666161894798279</v>
      </c>
      <c r="N5850" s="41">
        <v>1.6666051091217414E-3</v>
      </c>
    </row>
    <row r="5851" spans="1:14" x14ac:dyDescent="0.25">
      <c r="A5851">
        <v>7830641</v>
      </c>
      <c r="B5851" t="s">
        <v>40</v>
      </c>
      <c r="C5851" t="s">
        <v>4</v>
      </c>
      <c r="D5851" t="s">
        <v>193</v>
      </c>
      <c r="E5851" t="s">
        <v>198</v>
      </c>
      <c r="F5851">
        <v>9.7560975609756101E-2</v>
      </c>
      <c r="G5851">
        <v>42.7</v>
      </c>
      <c r="H5851">
        <v>4.1658536585365855</v>
      </c>
      <c r="I5851">
        <v>90.6</v>
      </c>
      <c r="J5851">
        <v>8.8390243902439014</v>
      </c>
      <c r="K5851">
        <v>74.259999999999991</v>
      </c>
      <c r="L5851">
        <v>7.2448780487804871</v>
      </c>
      <c r="M5851" s="41">
        <v>9.107411652803421E-2</v>
      </c>
      <c r="N5851" s="41">
        <v>8.8852796612716306E-3</v>
      </c>
    </row>
    <row r="5852" spans="1:14" x14ac:dyDescent="0.25">
      <c r="A5852">
        <v>7830641</v>
      </c>
      <c r="B5852" t="s">
        <v>40</v>
      </c>
      <c r="C5852" t="s">
        <v>4</v>
      </c>
      <c r="D5852" t="s">
        <v>193</v>
      </c>
      <c r="E5852" t="s">
        <v>474</v>
      </c>
      <c r="F5852">
        <v>1.2195121951219513E-2</v>
      </c>
      <c r="G5852">
        <v>98.9</v>
      </c>
      <c r="H5852">
        <v>1.2060975609756099</v>
      </c>
      <c r="I5852">
        <v>99.3</v>
      </c>
      <c r="J5852">
        <v>1.2109756097560975</v>
      </c>
      <c r="K5852">
        <v>96.664999999999992</v>
      </c>
      <c r="L5852">
        <v>1.178841463414634</v>
      </c>
      <c r="M5852" s="41">
        <v>0.2068377286195755</v>
      </c>
      <c r="N5852" s="41">
        <v>2.5224113246289695E-3</v>
      </c>
    </row>
    <row r="5853" spans="1:14" x14ac:dyDescent="0.25">
      <c r="A5853">
        <v>7830641</v>
      </c>
      <c r="B5853" t="s">
        <v>40</v>
      </c>
      <c r="C5853" t="s">
        <v>4</v>
      </c>
      <c r="D5853" t="s">
        <v>193</v>
      </c>
      <c r="E5853" t="s">
        <v>199</v>
      </c>
      <c r="F5853">
        <v>6.097560975609756E-2</v>
      </c>
      <c r="G5853">
        <v>46</v>
      </c>
      <c r="H5853">
        <v>2.8048780487804876</v>
      </c>
      <c r="I5853">
        <v>74.099999999999994</v>
      </c>
      <c r="J5853">
        <v>4.5182926829268286</v>
      </c>
      <c r="K5853">
        <v>64.86999999999999</v>
      </c>
      <c r="L5853">
        <v>3.955487804878048</v>
      </c>
      <c r="M5853" s="41">
        <v>-8.1290550529956818E-2</v>
      </c>
      <c r="N5853" s="41">
        <v>-4.9567408859729767E-3</v>
      </c>
    </row>
    <row r="5854" spans="1:14" x14ac:dyDescent="0.25">
      <c r="A5854">
        <v>7830641</v>
      </c>
      <c r="B5854" t="s">
        <v>40</v>
      </c>
      <c r="C5854" t="s">
        <v>4</v>
      </c>
      <c r="D5854" t="s">
        <v>193</v>
      </c>
      <c r="E5854" t="s">
        <v>200</v>
      </c>
      <c r="F5854">
        <v>1.2195121951219513E-2</v>
      </c>
      <c r="G5854">
        <v>39.9</v>
      </c>
      <c r="H5854">
        <v>0.48658536585365852</v>
      </c>
      <c r="I5854">
        <v>88.3</v>
      </c>
      <c r="J5854">
        <v>1.076829268292683</v>
      </c>
      <c r="K5854">
        <v>67.28</v>
      </c>
      <c r="L5854">
        <v>0.82048780487804884</v>
      </c>
      <c r="M5854" s="41">
        <v>6.9152094423770905E-2</v>
      </c>
      <c r="N5854" s="41">
        <v>8.4331822468013302E-4</v>
      </c>
    </row>
    <row r="5855" spans="1:14" x14ac:dyDescent="0.25">
      <c r="A5855">
        <v>7830641</v>
      </c>
      <c r="B5855" t="s">
        <v>40</v>
      </c>
      <c r="C5855" t="s">
        <v>4</v>
      </c>
      <c r="D5855" t="s">
        <v>193</v>
      </c>
      <c r="E5855" t="s">
        <v>201</v>
      </c>
      <c r="F5855">
        <v>3.6585365853658534E-2</v>
      </c>
      <c r="G5855">
        <v>56.7</v>
      </c>
      <c r="H5855">
        <v>2.0743902439024389</v>
      </c>
      <c r="I5855">
        <v>85.7</v>
      </c>
      <c r="J5855">
        <v>3.1353658536585365</v>
      </c>
      <c r="K5855">
        <v>78.265000000000001</v>
      </c>
      <c r="L5855">
        <v>2.8633536585365853</v>
      </c>
      <c r="M5855" s="41">
        <v>1.7390511929988861E-2</v>
      </c>
      <c r="N5855" s="41">
        <v>6.3623824134105588E-4</v>
      </c>
    </row>
    <row r="5856" spans="1:14" x14ac:dyDescent="0.25">
      <c r="A5856">
        <v>7830641</v>
      </c>
      <c r="B5856" t="s">
        <v>40</v>
      </c>
      <c r="C5856" t="s">
        <v>4</v>
      </c>
      <c r="D5856" t="s">
        <v>193</v>
      </c>
      <c r="E5856" t="s">
        <v>202</v>
      </c>
      <c r="F5856">
        <v>7.3170731707317069E-2</v>
      </c>
      <c r="G5856">
        <v>49.7</v>
      </c>
      <c r="H5856">
        <v>3.6365853658536587</v>
      </c>
      <c r="I5856">
        <v>81.900000000000006</v>
      </c>
      <c r="J5856">
        <v>5.9926829268292687</v>
      </c>
      <c r="K5856">
        <v>62.805</v>
      </c>
      <c r="L5856">
        <v>4.5954878048780481</v>
      </c>
      <c r="M5856" s="41">
        <v>1.4019427821040154E-2</v>
      </c>
      <c r="N5856" s="41">
        <v>1.0258117917834259E-3</v>
      </c>
    </row>
    <row r="5857" spans="1:14" x14ac:dyDescent="0.25">
      <c r="A5857">
        <v>7830641</v>
      </c>
      <c r="B5857" t="s">
        <v>40</v>
      </c>
      <c r="C5857" t="s">
        <v>4</v>
      </c>
      <c r="D5857" t="s">
        <v>193</v>
      </c>
      <c r="E5857" t="s">
        <v>203</v>
      </c>
      <c r="F5857">
        <v>3.6585365853658534E-2</v>
      </c>
      <c r="G5857">
        <v>49.2</v>
      </c>
      <c r="H5857">
        <v>1.8</v>
      </c>
      <c r="I5857">
        <v>91.6</v>
      </c>
      <c r="J5857">
        <v>3.3512195121951214</v>
      </c>
      <c r="K5857">
        <v>66.509999999999991</v>
      </c>
      <c r="L5857">
        <v>2.4332926829268287</v>
      </c>
      <c r="M5857" s="41">
        <v>0.11769837141036987</v>
      </c>
      <c r="N5857" s="41">
        <v>4.3060379784281662E-3</v>
      </c>
    </row>
    <row r="5858" spans="1:14" x14ac:dyDescent="0.25">
      <c r="A5858">
        <v>7830641</v>
      </c>
      <c r="B5858" t="s">
        <v>40</v>
      </c>
      <c r="C5858" t="s">
        <v>4</v>
      </c>
      <c r="D5858" t="s">
        <v>193</v>
      </c>
      <c r="E5858" t="s">
        <v>204</v>
      </c>
      <c r="F5858">
        <v>6.097560975609756E-2</v>
      </c>
      <c r="G5858">
        <v>58</v>
      </c>
      <c r="H5858">
        <v>3.5365853658536586</v>
      </c>
      <c r="I5858">
        <v>80.8</v>
      </c>
      <c r="J5858">
        <v>4.9268292682926829</v>
      </c>
      <c r="K5858">
        <v>69.329999999999984</v>
      </c>
      <c r="L5858">
        <v>4.2274390243902431</v>
      </c>
      <c r="M5858" s="41">
        <v>-1.4808675274252892E-2</v>
      </c>
      <c r="N5858" s="41">
        <v>-9.0296800452761535E-4</v>
      </c>
    </row>
    <row r="5859" spans="1:14" x14ac:dyDescent="0.25">
      <c r="A5859">
        <v>7830641</v>
      </c>
      <c r="B5859" t="s">
        <v>40</v>
      </c>
      <c r="C5859" t="s">
        <v>4</v>
      </c>
      <c r="D5859" t="s">
        <v>193</v>
      </c>
      <c r="E5859" t="s">
        <v>205</v>
      </c>
      <c r="F5859">
        <v>1.2195121951219513E-2</v>
      </c>
      <c r="G5859">
        <v>67.5</v>
      </c>
      <c r="H5859">
        <v>0.82317073170731714</v>
      </c>
      <c r="I5859">
        <v>79.5</v>
      </c>
      <c r="J5859">
        <v>0.9695121951219513</v>
      </c>
      <c r="K5859">
        <v>76.61</v>
      </c>
      <c r="L5859">
        <v>0.93426829268292688</v>
      </c>
      <c r="M5859" s="41">
        <v>-1.8722003325819969E-2</v>
      </c>
      <c r="N5859" s="41">
        <v>-2.2831711372951183E-4</v>
      </c>
    </row>
    <row r="5860" spans="1:14" x14ac:dyDescent="0.25">
      <c r="A5860">
        <v>7830641</v>
      </c>
      <c r="B5860" t="s">
        <v>40</v>
      </c>
      <c r="C5860" t="s">
        <v>4</v>
      </c>
      <c r="D5860" t="s">
        <v>346</v>
      </c>
      <c r="E5860" t="s">
        <v>1270</v>
      </c>
      <c r="F5860">
        <v>1.2195121951219513E-2</v>
      </c>
      <c r="G5860">
        <v>33.299999999999997</v>
      </c>
      <c r="H5860">
        <v>0.40609756097560973</v>
      </c>
      <c r="I5860">
        <v>82.9</v>
      </c>
      <c r="J5860">
        <v>1.0109756097560976</v>
      </c>
      <c r="K5860">
        <v>68.045000000000002</v>
      </c>
      <c r="L5860">
        <v>0.82981707317073172</v>
      </c>
      <c r="M5860" s="41">
        <v>-3.7724565714597702E-2</v>
      </c>
      <c r="N5860" s="41">
        <v>-4.6005567944631346E-4</v>
      </c>
    </row>
    <row r="5861" spans="1:14" s="8" customFormat="1" x14ac:dyDescent="0.25">
      <c r="A5861" s="8">
        <v>7830641</v>
      </c>
      <c r="B5861" s="8" t="s">
        <v>40</v>
      </c>
      <c r="C5861" s="8" t="s">
        <v>4</v>
      </c>
      <c r="D5861" s="8" t="s">
        <v>2324</v>
      </c>
      <c r="F5861" s="8">
        <v>1</v>
      </c>
      <c r="H5861" s="8">
        <v>46.054878048780495</v>
      </c>
      <c r="J5861" s="8">
        <v>85.298780487804876</v>
      </c>
      <c r="L5861" s="8">
        <v>69.338841463414624</v>
      </c>
      <c r="M5861" s="41"/>
      <c r="N5861" s="43">
        <v>4.8017187367715847E-2</v>
      </c>
    </row>
    <row r="5862" spans="1:14" x14ac:dyDescent="0.25">
      <c r="A5862">
        <v>7830618</v>
      </c>
      <c r="B5862" t="s">
        <v>41</v>
      </c>
      <c r="C5862" t="s">
        <v>4</v>
      </c>
      <c r="D5862" t="s">
        <v>732</v>
      </c>
      <c r="E5862" t="s">
        <v>2080</v>
      </c>
      <c r="F5862">
        <v>1.7064846416382253E-3</v>
      </c>
      <c r="G5862">
        <v>88.3</v>
      </c>
      <c r="H5862">
        <v>0.15068259385665528</v>
      </c>
      <c r="I5862">
        <v>97.2</v>
      </c>
      <c r="J5862">
        <v>0.1658703071672355</v>
      </c>
      <c r="K5862">
        <v>88.49499999999999</v>
      </c>
      <c r="L5862">
        <v>0.15101535836177474</v>
      </c>
      <c r="M5862" s="41">
        <v>7.5868763029575348E-2</v>
      </c>
      <c r="N5862" s="41">
        <v>1.2946887889006033E-4</v>
      </c>
    </row>
    <row r="5863" spans="1:14" x14ac:dyDescent="0.25">
      <c r="A5863">
        <v>7830618</v>
      </c>
      <c r="B5863" t="s">
        <v>41</v>
      </c>
      <c r="C5863" t="s">
        <v>4</v>
      </c>
      <c r="D5863" t="s">
        <v>732</v>
      </c>
      <c r="E5863" t="s">
        <v>1081</v>
      </c>
      <c r="F5863">
        <v>1.0238907849829351E-2</v>
      </c>
      <c r="G5863">
        <v>89.1</v>
      </c>
      <c r="H5863">
        <v>0.91228668941979518</v>
      </c>
      <c r="I5863">
        <v>89.7</v>
      </c>
      <c r="J5863">
        <v>0.91843003412969282</v>
      </c>
      <c r="K5863">
        <v>85.87</v>
      </c>
      <c r="L5863">
        <v>0.87921501706484639</v>
      </c>
      <c r="M5863" s="41">
        <v>1.2367100862320513E-4</v>
      </c>
      <c r="N5863" s="41">
        <v>1.2662560609884484E-6</v>
      </c>
    </row>
    <row r="5864" spans="1:14" x14ac:dyDescent="0.25">
      <c r="A5864">
        <v>7830618</v>
      </c>
      <c r="B5864" t="s">
        <v>41</v>
      </c>
      <c r="C5864" t="s">
        <v>4</v>
      </c>
      <c r="D5864" t="s">
        <v>732</v>
      </c>
      <c r="E5864" t="s">
        <v>451</v>
      </c>
      <c r="F5864">
        <v>1.0238907849829351E-2</v>
      </c>
      <c r="G5864">
        <v>76.5</v>
      </c>
      <c r="H5864">
        <v>0.78327645051194539</v>
      </c>
      <c r="I5864">
        <v>84.8</v>
      </c>
      <c r="J5864">
        <v>0.86825938566552896</v>
      </c>
      <c r="K5864">
        <v>83.394999999999996</v>
      </c>
      <c r="L5864">
        <v>0.85387372013651874</v>
      </c>
      <c r="M5864" s="41">
        <v>5.0173491239547729E-2</v>
      </c>
      <c r="N5864" s="41">
        <v>5.1372175330594938E-4</v>
      </c>
    </row>
    <row r="5865" spans="1:14" x14ac:dyDescent="0.25">
      <c r="A5865">
        <v>7830618</v>
      </c>
      <c r="B5865" t="s">
        <v>41</v>
      </c>
      <c r="C5865" t="s">
        <v>4</v>
      </c>
      <c r="D5865" t="s">
        <v>732</v>
      </c>
      <c r="E5865" t="s">
        <v>451</v>
      </c>
      <c r="F5865">
        <v>4.4368600682593858E-2</v>
      </c>
      <c r="G5865">
        <v>76.5</v>
      </c>
      <c r="H5865">
        <v>3.39419795221843</v>
      </c>
      <c r="I5865">
        <v>84.8</v>
      </c>
      <c r="J5865">
        <v>3.762457337883959</v>
      </c>
      <c r="K5865">
        <v>83.394999999999996</v>
      </c>
      <c r="L5865">
        <v>3.7001194539249145</v>
      </c>
      <c r="M5865" s="41">
        <v>5.0173491239547729E-2</v>
      </c>
      <c r="N5865" s="41">
        <v>2.2261275976591145E-3</v>
      </c>
    </row>
    <row r="5866" spans="1:14" x14ac:dyDescent="0.25">
      <c r="A5866">
        <v>7830618</v>
      </c>
      <c r="B5866" t="s">
        <v>41</v>
      </c>
      <c r="C5866" t="s">
        <v>4</v>
      </c>
      <c r="D5866" t="s">
        <v>732</v>
      </c>
      <c r="E5866" t="s">
        <v>1082</v>
      </c>
      <c r="F5866">
        <v>0.12798634812286688</v>
      </c>
      <c r="G5866">
        <v>76.900000000000006</v>
      </c>
      <c r="H5866">
        <v>9.8421501706484644</v>
      </c>
      <c r="I5866">
        <v>96.8</v>
      </c>
      <c r="J5866">
        <v>12.389078498293514</v>
      </c>
      <c r="K5866">
        <v>85.795000000000002</v>
      </c>
      <c r="L5866">
        <v>10.980588737201364</v>
      </c>
      <c r="M5866" s="41">
        <v>4.9714714288711548E-2</v>
      </c>
      <c r="N5866" s="41">
        <v>6.3628047297839005E-3</v>
      </c>
    </row>
    <row r="5867" spans="1:14" x14ac:dyDescent="0.25">
      <c r="A5867">
        <v>7830618</v>
      </c>
      <c r="B5867" t="s">
        <v>41</v>
      </c>
      <c r="C5867" t="s">
        <v>4</v>
      </c>
      <c r="D5867" t="s">
        <v>732</v>
      </c>
      <c r="E5867" t="s">
        <v>1083</v>
      </c>
      <c r="F5867">
        <v>1.877133105802048E-2</v>
      </c>
      <c r="G5867">
        <v>84.8</v>
      </c>
      <c r="H5867">
        <v>1.5918088737201366</v>
      </c>
      <c r="I5867">
        <v>92.6</v>
      </c>
      <c r="J5867">
        <v>1.7382252559726963</v>
      </c>
      <c r="K5867">
        <v>90.169999999999987</v>
      </c>
      <c r="L5867">
        <v>1.6926109215017064</v>
      </c>
      <c r="M5867" s="41">
        <v>9.7050435841083527E-2</v>
      </c>
      <c r="N5867" s="41">
        <v>1.8217658604981551E-3</v>
      </c>
    </row>
    <row r="5868" spans="1:14" x14ac:dyDescent="0.25">
      <c r="A5868">
        <v>7830618</v>
      </c>
      <c r="B5868" t="s">
        <v>41</v>
      </c>
      <c r="C5868" t="s">
        <v>4</v>
      </c>
      <c r="D5868" t="s">
        <v>732</v>
      </c>
      <c r="E5868" t="s">
        <v>1084</v>
      </c>
      <c r="F5868">
        <v>2.2184300341296929E-2</v>
      </c>
      <c r="G5868">
        <v>84.1</v>
      </c>
      <c r="H5868">
        <v>1.8656996587030716</v>
      </c>
      <c r="I5868">
        <v>89</v>
      </c>
      <c r="J5868">
        <v>1.9744027303754266</v>
      </c>
      <c r="K5868">
        <v>81.88</v>
      </c>
      <c r="L5868">
        <v>1.8164505119453924</v>
      </c>
      <c r="M5868" s="41">
        <v>2.9359845444560051E-2</v>
      </c>
      <c r="N5868" s="41">
        <v>6.5132762931617864E-4</v>
      </c>
    </row>
    <row r="5869" spans="1:14" x14ac:dyDescent="0.25">
      <c r="A5869">
        <v>7830618</v>
      </c>
      <c r="B5869" t="s">
        <v>41</v>
      </c>
      <c r="C5869" t="s">
        <v>4</v>
      </c>
      <c r="D5869" t="s">
        <v>732</v>
      </c>
      <c r="E5869" t="s">
        <v>2108</v>
      </c>
      <c r="F5869">
        <v>8.5324232081911266E-3</v>
      </c>
      <c r="G5869">
        <v>95.9</v>
      </c>
      <c r="H5869">
        <v>0.81825938566552914</v>
      </c>
      <c r="I5869">
        <v>95.1</v>
      </c>
      <c r="J5869">
        <v>0.81143344709897613</v>
      </c>
      <c r="K5869">
        <v>94.22999999999999</v>
      </c>
      <c r="L5869">
        <v>0.80401023890784973</v>
      </c>
      <c r="M5869" s="41">
        <v>5.0699517130851746E-2</v>
      </c>
      <c r="N5869" s="41">
        <v>4.3258973661136304E-4</v>
      </c>
    </row>
    <row r="5870" spans="1:14" x14ac:dyDescent="0.25">
      <c r="A5870">
        <v>7830618</v>
      </c>
      <c r="B5870" t="s">
        <v>41</v>
      </c>
      <c r="C5870" t="s">
        <v>4</v>
      </c>
      <c r="D5870" t="s">
        <v>732</v>
      </c>
      <c r="E5870" t="s">
        <v>1880</v>
      </c>
      <c r="F5870">
        <v>1.7064846416382253E-2</v>
      </c>
      <c r="G5870">
        <v>66.7</v>
      </c>
      <c r="H5870">
        <v>1.1382252559726964</v>
      </c>
      <c r="I5870">
        <v>91.9</v>
      </c>
      <c r="J5870">
        <v>1.5682593856655291</v>
      </c>
      <c r="K5870">
        <v>83.674999999999997</v>
      </c>
      <c r="L5870">
        <v>1.427901023890785</v>
      </c>
      <c r="M5870" s="41">
        <v>6.9442547857761383E-2</v>
      </c>
      <c r="N5870" s="41">
        <v>1.1850264139549723E-3</v>
      </c>
    </row>
    <row r="5871" spans="1:14" x14ac:dyDescent="0.25">
      <c r="A5871">
        <v>7830618</v>
      </c>
      <c r="B5871" t="s">
        <v>41</v>
      </c>
      <c r="C5871" t="s">
        <v>4</v>
      </c>
      <c r="D5871" t="s">
        <v>732</v>
      </c>
      <c r="E5871" t="s">
        <v>1085</v>
      </c>
      <c r="F5871">
        <v>3.0716723549488054E-2</v>
      </c>
      <c r="G5871">
        <v>94.6</v>
      </c>
      <c r="H5871">
        <v>2.9058020477815698</v>
      </c>
      <c r="I5871">
        <v>93.5</v>
      </c>
      <c r="J5871">
        <v>2.8720136518771331</v>
      </c>
      <c r="K5871">
        <v>91.9</v>
      </c>
      <c r="L5871">
        <v>2.8228668941979524</v>
      </c>
      <c r="M5871" s="41">
        <v>5.8103173971176147E-2</v>
      </c>
      <c r="N5871" s="41">
        <v>1.7847391322204278E-3</v>
      </c>
    </row>
    <row r="5872" spans="1:14" x14ac:dyDescent="0.25">
      <c r="A5872">
        <v>7830618</v>
      </c>
      <c r="B5872" t="s">
        <v>41</v>
      </c>
      <c r="C5872" t="s">
        <v>4</v>
      </c>
      <c r="D5872" t="s">
        <v>732</v>
      </c>
      <c r="E5872" t="s">
        <v>1881</v>
      </c>
      <c r="F5872">
        <v>5.2901023890784986E-2</v>
      </c>
      <c r="G5872">
        <v>89.1</v>
      </c>
      <c r="H5872">
        <v>4.7134812286689423</v>
      </c>
      <c r="I5872">
        <v>94.4</v>
      </c>
      <c r="J5872">
        <v>4.9938566552901031</v>
      </c>
      <c r="K5872">
        <v>85.25</v>
      </c>
      <c r="L5872">
        <v>4.5098122866894199</v>
      </c>
      <c r="M5872" s="41">
        <v>0.1001766175031662</v>
      </c>
      <c r="N5872" s="41">
        <v>5.2994456358330241E-3</v>
      </c>
    </row>
    <row r="5873" spans="1:14" x14ac:dyDescent="0.25">
      <c r="A5873">
        <v>7830618</v>
      </c>
      <c r="B5873" t="s">
        <v>41</v>
      </c>
      <c r="C5873" t="s">
        <v>4</v>
      </c>
      <c r="D5873" t="s">
        <v>732</v>
      </c>
      <c r="E5873" t="s">
        <v>1882</v>
      </c>
      <c r="F5873">
        <v>8.5324232081911266E-3</v>
      </c>
      <c r="G5873">
        <v>97.8</v>
      </c>
      <c r="H5873">
        <v>0.83447098976109213</v>
      </c>
      <c r="I5873">
        <v>88.2</v>
      </c>
      <c r="J5873">
        <v>0.75255972696245743</v>
      </c>
      <c r="K5873">
        <v>94.05</v>
      </c>
      <c r="L5873">
        <v>0.8024744027303754</v>
      </c>
      <c r="M5873" s="41">
        <v>2.3789547383785248E-2</v>
      </c>
      <c r="N5873" s="41">
        <v>2.0298248620977173E-4</v>
      </c>
    </row>
    <row r="5874" spans="1:14" x14ac:dyDescent="0.25">
      <c r="A5874">
        <v>7830618</v>
      </c>
      <c r="B5874" t="s">
        <v>41</v>
      </c>
      <c r="C5874" t="s">
        <v>4</v>
      </c>
      <c r="D5874" t="s">
        <v>732</v>
      </c>
      <c r="E5874" t="s">
        <v>1086</v>
      </c>
      <c r="F5874">
        <v>1.5358361774744027E-2</v>
      </c>
      <c r="G5874">
        <v>68.099999999999994</v>
      </c>
      <c r="H5874">
        <v>1.0459044368600681</v>
      </c>
      <c r="I5874">
        <v>89</v>
      </c>
      <c r="J5874">
        <v>1.3668941979522184</v>
      </c>
      <c r="K5874">
        <v>82.39</v>
      </c>
      <c r="L5874">
        <v>1.2653754266211603</v>
      </c>
      <c r="M5874" s="41">
        <v>-2.1841630805283785E-3</v>
      </c>
      <c r="N5874" s="41">
        <v>-3.3545166765794206E-5</v>
      </c>
    </row>
    <row r="5875" spans="1:14" x14ac:dyDescent="0.25">
      <c r="A5875">
        <v>7830618</v>
      </c>
      <c r="B5875" t="s">
        <v>41</v>
      </c>
      <c r="C5875" t="s">
        <v>4</v>
      </c>
      <c r="D5875" t="s">
        <v>732</v>
      </c>
      <c r="E5875" t="s">
        <v>1883</v>
      </c>
      <c r="F5875">
        <v>1.877133105802048E-2</v>
      </c>
      <c r="G5875">
        <v>95.5</v>
      </c>
      <c r="H5875">
        <v>1.7926621160409557</v>
      </c>
      <c r="I5875">
        <v>93</v>
      </c>
      <c r="J5875">
        <v>1.7457337883959045</v>
      </c>
      <c r="K5875">
        <v>90.83</v>
      </c>
      <c r="L5875">
        <v>1.7050000000000001</v>
      </c>
      <c r="M5875" s="41">
        <v>-4.1990703903138638E-3</v>
      </c>
      <c r="N5875" s="41">
        <v>-7.8822140432512812E-5</v>
      </c>
    </row>
    <row r="5876" spans="1:14" x14ac:dyDescent="0.25">
      <c r="A5876">
        <v>7830618</v>
      </c>
      <c r="B5876" t="s">
        <v>41</v>
      </c>
      <c r="C5876" t="s">
        <v>4</v>
      </c>
      <c r="D5876" t="s">
        <v>732</v>
      </c>
      <c r="E5876" t="s">
        <v>1087</v>
      </c>
      <c r="F5876">
        <v>0.10921501706484642</v>
      </c>
      <c r="G5876">
        <v>100</v>
      </c>
      <c r="H5876">
        <v>10.921501706484642</v>
      </c>
      <c r="I5876">
        <v>100</v>
      </c>
      <c r="J5876">
        <v>10.921501706484642</v>
      </c>
      <c r="K5876">
        <v>96.25500000000001</v>
      </c>
      <c r="L5876">
        <v>10.512491467576792</v>
      </c>
      <c r="M5876" s="41">
        <v>0.14854815602302551</v>
      </c>
      <c r="N5876" s="41">
        <v>1.6223689395006201E-2</v>
      </c>
    </row>
    <row r="5877" spans="1:14" x14ac:dyDescent="0.25">
      <c r="A5877">
        <v>7830618</v>
      </c>
      <c r="B5877" t="s">
        <v>41</v>
      </c>
      <c r="C5877" t="s">
        <v>4</v>
      </c>
      <c r="D5877" t="s">
        <v>732</v>
      </c>
      <c r="E5877" t="s">
        <v>176</v>
      </c>
      <c r="F5877">
        <v>3.4129692832764506E-2</v>
      </c>
      <c r="G5877">
        <v>95</v>
      </c>
      <c r="H5877">
        <v>3.2423208191126283</v>
      </c>
      <c r="I5877">
        <v>92</v>
      </c>
      <c r="J5877">
        <v>3.1399317406143346</v>
      </c>
      <c r="K5877">
        <v>94.039999999999992</v>
      </c>
      <c r="L5877">
        <v>3.2095563139931738</v>
      </c>
      <c r="M5877" s="41">
        <v>-0.1107243150472641</v>
      </c>
      <c r="N5877" s="41">
        <v>-3.7789868616813689E-3</v>
      </c>
    </row>
    <row r="5878" spans="1:14" x14ac:dyDescent="0.25">
      <c r="A5878">
        <v>7830618</v>
      </c>
      <c r="B5878" t="s">
        <v>41</v>
      </c>
      <c r="C5878" t="s">
        <v>4</v>
      </c>
      <c r="D5878" t="s">
        <v>732</v>
      </c>
      <c r="E5878" t="s">
        <v>1884</v>
      </c>
      <c r="F5878">
        <v>2.5597269624573378E-2</v>
      </c>
      <c r="G5878">
        <v>78.400000000000006</v>
      </c>
      <c r="H5878">
        <v>2.006825938566553</v>
      </c>
      <c r="I5878">
        <v>95.4</v>
      </c>
      <c r="J5878">
        <v>2.4419795221843006</v>
      </c>
      <c r="K5878">
        <v>88.91</v>
      </c>
      <c r="L5878">
        <v>2.2758532423208191</v>
      </c>
      <c r="M5878" s="41">
        <v>9.9943242967128754E-2</v>
      </c>
      <c r="N5878" s="41">
        <v>2.5582741373838419E-3</v>
      </c>
    </row>
    <row r="5879" spans="1:14" x14ac:dyDescent="0.25">
      <c r="A5879">
        <v>7830618</v>
      </c>
      <c r="B5879" t="s">
        <v>41</v>
      </c>
      <c r="C5879" t="s">
        <v>4</v>
      </c>
      <c r="D5879" t="s">
        <v>732</v>
      </c>
      <c r="E5879" t="s">
        <v>2109</v>
      </c>
      <c r="F5879">
        <v>1.1945392491467578E-2</v>
      </c>
      <c r="G5879">
        <v>99.8</v>
      </c>
      <c r="H5879">
        <v>1.1921501706484643</v>
      </c>
      <c r="I5879">
        <v>93.2</v>
      </c>
      <c r="J5879">
        <v>1.1133105802047782</v>
      </c>
      <c r="K5879">
        <v>90.644999999999996</v>
      </c>
      <c r="L5879">
        <v>1.0827901023890785</v>
      </c>
      <c r="M5879" s="41">
        <v>9.7584780305624008E-3</v>
      </c>
      <c r="N5879" s="41">
        <v>1.1656885019443142E-4</v>
      </c>
    </row>
    <row r="5880" spans="1:14" x14ac:dyDescent="0.25">
      <c r="A5880">
        <v>7830618</v>
      </c>
      <c r="B5880" t="s">
        <v>41</v>
      </c>
      <c r="C5880" t="s">
        <v>4</v>
      </c>
      <c r="D5880" t="s">
        <v>1217</v>
      </c>
      <c r="E5880" t="s">
        <v>1219</v>
      </c>
      <c r="F5880">
        <v>1.7064846416382253E-3</v>
      </c>
      <c r="G5880">
        <v>48.6</v>
      </c>
      <c r="H5880">
        <v>8.2935153583617749E-2</v>
      </c>
      <c r="I5880">
        <v>79.900000000000006</v>
      </c>
      <c r="J5880">
        <v>0.13634812286689421</v>
      </c>
      <c r="K5880">
        <v>69.28</v>
      </c>
      <c r="L5880">
        <v>0.11822525597269624</v>
      </c>
      <c r="M5880" s="41">
        <v>-2.0079994574189186E-2</v>
      </c>
      <c r="N5880" s="41">
        <v>-3.4266202345032738E-5</v>
      </c>
    </row>
    <row r="5881" spans="1:14" x14ac:dyDescent="0.25">
      <c r="A5881">
        <v>7830618</v>
      </c>
      <c r="B5881" t="s">
        <v>41</v>
      </c>
      <c r="C5881" t="s">
        <v>4</v>
      </c>
      <c r="D5881" t="s">
        <v>804</v>
      </c>
      <c r="E5881" t="s">
        <v>1971</v>
      </c>
      <c r="F5881">
        <v>3.4129692832764505E-3</v>
      </c>
      <c r="G5881">
        <v>65.5</v>
      </c>
      <c r="H5881">
        <v>0.2235494880546075</v>
      </c>
      <c r="I5881">
        <v>88.2</v>
      </c>
      <c r="J5881">
        <v>0.30102389078498293</v>
      </c>
      <c r="K5881">
        <v>66.959999999999994</v>
      </c>
      <c r="L5881">
        <v>0.22853242320819112</v>
      </c>
      <c r="M5881" s="41">
        <v>4.2692974209785461E-2</v>
      </c>
      <c r="N5881" s="41">
        <v>1.4570980958971148E-4</v>
      </c>
    </row>
    <row r="5882" spans="1:14" x14ac:dyDescent="0.25">
      <c r="A5882">
        <v>7830618</v>
      </c>
      <c r="B5882" t="s">
        <v>41</v>
      </c>
      <c r="C5882" t="s">
        <v>4</v>
      </c>
      <c r="D5882" t="s">
        <v>815</v>
      </c>
      <c r="E5882" t="s">
        <v>1242</v>
      </c>
      <c r="F5882">
        <v>1.7064846416382253E-3</v>
      </c>
      <c r="G5882">
        <v>63.8</v>
      </c>
      <c r="H5882">
        <v>0.10887372013651876</v>
      </c>
      <c r="I5882">
        <v>87.7</v>
      </c>
      <c r="J5882">
        <v>0.14965870307167237</v>
      </c>
      <c r="K5882">
        <v>77.539999999999992</v>
      </c>
      <c r="L5882">
        <v>0.13232081911262797</v>
      </c>
      <c r="M5882" s="41">
        <v>0.16556066274642944</v>
      </c>
      <c r="N5882" s="41">
        <v>2.8252672823622773E-4</v>
      </c>
    </row>
    <row r="5883" spans="1:14" x14ac:dyDescent="0.25">
      <c r="A5883">
        <v>7830618</v>
      </c>
      <c r="B5883" t="s">
        <v>41</v>
      </c>
      <c r="C5883" t="s">
        <v>4</v>
      </c>
      <c r="D5883" t="s">
        <v>815</v>
      </c>
      <c r="E5883" t="s">
        <v>1243</v>
      </c>
      <c r="F5883">
        <v>1.0238907849829351E-2</v>
      </c>
      <c r="G5883">
        <v>59.3</v>
      </c>
      <c r="H5883">
        <v>0.6071672354948805</v>
      </c>
      <c r="I5883" t="s">
        <v>8</v>
      </c>
      <c r="J5883" t="s">
        <v>99</v>
      </c>
      <c r="K5883" t="s">
        <v>9</v>
      </c>
      <c r="L5883" t="s">
        <v>99</v>
      </c>
      <c r="M5883" s="41">
        <v>0</v>
      </c>
      <c r="N5883" s="41">
        <v>0</v>
      </c>
    </row>
    <row r="5884" spans="1:14" x14ac:dyDescent="0.25">
      <c r="A5884">
        <v>7830618</v>
      </c>
      <c r="B5884" t="s">
        <v>41</v>
      </c>
      <c r="C5884" t="s">
        <v>4</v>
      </c>
      <c r="D5884" t="s">
        <v>815</v>
      </c>
      <c r="E5884" t="s">
        <v>1977</v>
      </c>
      <c r="F5884">
        <v>8.5324232081911266E-3</v>
      </c>
      <c r="G5884">
        <v>51.3</v>
      </c>
      <c r="H5884">
        <v>0.4377133105802048</v>
      </c>
      <c r="I5884">
        <v>84.8</v>
      </c>
      <c r="J5884">
        <v>0.7235494880546075</v>
      </c>
      <c r="K5884">
        <v>76.33</v>
      </c>
      <c r="L5884">
        <v>0.65127986348122868</v>
      </c>
      <c r="M5884" s="41">
        <v>0.10290426015853882</v>
      </c>
      <c r="N5884" s="41">
        <v>8.7802269759845416E-4</v>
      </c>
    </row>
    <row r="5885" spans="1:14" x14ac:dyDescent="0.25">
      <c r="A5885">
        <v>7830618</v>
      </c>
      <c r="B5885" t="s">
        <v>41</v>
      </c>
      <c r="C5885" t="s">
        <v>4</v>
      </c>
      <c r="D5885" t="s">
        <v>815</v>
      </c>
      <c r="E5885" t="s">
        <v>1978</v>
      </c>
      <c r="F5885">
        <v>1.0238907849829351E-2</v>
      </c>
      <c r="G5885">
        <v>61.4</v>
      </c>
      <c r="H5885">
        <v>0.62866894197952217</v>
      </c>
      <c r="I5885" t="s">
        <v>9</v>
      </c>
      <c r="J5885" t="s">
        <v>99</v>
      </c>
      <c r="K5885" t="s">
        <v>9</v>
      </c>
      <c r="L5885" t="s">
        <v>99</v>
      </c>
      <c r="M5885" s="41">
        <v>0</v>
      </c>
      <c r="N5885" s="41">
        <v>0</v>
      </c>
    </row>
    <row r="5886" spans="1:14" x14ac:dyDescent="0.25">
      <c r="A5886">
        <v>7830618</v>
      </c>
      <c r="B5886" t="s">
        <v>41</v>
      </c>
      <c r="C5886" t="s">
        <v>4</v>
      </c>
      <c r="D5886" t="s">
        <v>859</v>
      </c>
      <c r="E5886" t="s">
        <v>1291</v>
      </c>
      <c r="F5886">
        <v>8.5324232081911266E-3</v>
      </c>
      <c r="G5886">
        <v>34.5</v>
      </c>
      <c r="H5886">
        <v>0.29436860068259385</v>
      </c>
      <c r="I5886">
        <v>74.099999999999994</v>
      </c>
      <c r="J5886">
        <v>0.63225255972696248</v>
      </c>
      <c r="K5886">
        <v>54.209999999999994</v>
      </c>
      <c r="L5886">
        <v>0.46254266211604089</v>
      </c>
      <c r="M5886" s="41">
        <v>1.4723372645676136E-2</v>
      </c>
      <c r="N5886" s="41">
        <v>1.2562604646481346E-4</v>
      </c>
    </row>
    <row r="5887" spans="1:14" x14ac:dyDescent="0.25">
      <c r="A5887">
        <v>7830618</v>
      </c>
      <c r="B5887" t="s">
        <v>41</v>
      </c>
      <c r="C5887" t="s">
        <v>4</v>
      </c>
      <c r="D5887" t="s">
        <v>859</v>
      </c>
      <c r="E5887" t="s">
        <v>1292</v>
      </c>
      <c r="F5887">
        <v>1.7064846416382253E-3</v>
      </c>
      <c r="G5887">
        <v>19.8</v>
      </c>
      <c r="H5887">
        <v>3.3788395904436865E-2</v>
      </c>
      <c r="I5887">
        <v>76.400000000000006</v>
      </c>
      <c r="J5887">
        <v>0.13037542662116042</v>
      </c>
      <c r="K5887">
        <v>60.84</v>
      </c>
      <c r="L5887">
        <v>0.10382252559726964</v>
      </c>
      <c r="M5887" s="41">
        <v>5.3501427173614502E-2</v>
      </c>
      <c r="N5887" s="41">
        <v>9.1299363777499153E-5</v>
      </c>
    </row>
    <row r="5888" spans="1:14" x14ac:dyDescent="0.25">
      <c r="A5888">
        <v>7830618</v>
      </c>
      <c r="B5888" t="s">
        <v>41</v>
      </c>
      <c r="C5888" t="s">
        <v>4</v>
      </c>
      <c r="D5888" t="s">
        <v>859</v>
      </c>
      <c r="E5888" t="s">
        <v>1293</v>
      </c>
      <c r="F5888">
        <v>8.5324232081911266E-3</v>
      </c>
      <c r="G5888">
        <v>30</v>
      </c>
      <c r="H5888">
        <v>0.25597269624573382</v>
      </c>
      <c r="I5888">
        <v>69.599999999999994</v>
      </c>
      <c r="J5888">
        <v>0.59385665529010234</v>
      </c>
      <c r="K5888">
        <v>48.525000000000006</v>
      </c>
      <c r="L5888">
        <v>0.41403583617747447</v>
      </c>
      <c r="M5888" s="41">
        <v>5.9336937963962555E-2</v>
      </c>
      <c r="N5888" s="41">
        <v>5.0628786658671126E-4</v>
      </c>
    </row>
    <row r="5889" spans="1:14" x14ac:dyDescent="0.25">
      <c r="A5889">
        <v>7830618</v>
      </c>
      <c r="B5889" t="s">
        <v>41</v>
      </c>
      <c r="C5889" t="s">
        <v>4</v>
      </c>
      <c r="D5889" t="s">
        <v>859</v>
      </c>
      <c r="E5889" t="s">
        <v>1798</v>
      </c>
      <c r="F5889">
        <v>1.0238907849829351E-2</v>
      </c>
      <c r="G5889">
        <v>41.6</v>
      </c>
      <c r="H5889">
        <v>0.42593856655290102</v>
      </c>
      <c r="I5889">
        <v>71.2</v>
      </c>
      <c r="J5889">
        <v>0.72901023890784988</v>
      </c>
      <c r="K5889">
        <v>59.155000000000001</v>
      </c>
      <c r="L5889">
        <v>0.60568259385665524</v>
      </c>
      <c r="M5889" s="41">
        <v>-5.4337795823812485E-2</v>
      </c>
      <c r="N5889" s="41">
        <v>-5.5635968420285819E-4</v>
      </c>
    </row>
    <row r="5890" spans="1:14" x14ac:dyDescent="0.25">
      <c r="A5890">
        <v>7830618</v>
      </c>
      <c r="B5890" t="s">
        <v>41</v>
      </c>
      <c r="C5890" t="s">
        <v>4</v>
      </c>
      <c r="D5890" t="s">
        <v>859</v>
      </c>
      <c r="E5890" t="s">
        <v>2110</v>
      </c>
      <c r="F5890">
        <v>3.4129692832764505E-3</v>
      </c>
      <c r="G5890">
        <v>24.4</v>
      </c>
      <c r="H5890">
        <v>8.3276450511945391E-2</v>
      </c>
      <c r="I5890">
        <v>65.7</v>
      </c>
      <c r="J5890">
        <v>0.22423208191126281</v>
      </c>
      <c r="K5890">
        <v>53.160000000000004</v>
      </c>
      <c r="L5890">
        <v>0.18143344709897613</v>
      </c>
      <c r="M5890" s="41">
        <v>-2.1099817007780075E-2</v>
      </c>
      <c r="N5890" s="41">
        <v>-7.2013027330307427E-5</v>
      </c>
    </row>
    <row r="5891" spans="1:14" x14ac:dyDescent="0.25">
      <c r="A5891">
        <v>7830618</v>
      </c>
      <c r="B5891" t="s">
        <v>41</v>
      </c>
      <c r="C5891" t="s">
        <v>4</v>
      </c>
      <c r="D5891" t="s">
        <v>859</v>
      </c>
      <c r="E5891" t="s">
        <v>1297</v>
      </c>
      <c r="F5891">
        <v>5.1194539249146756E-3</v>
      </c>
      <c r="G5891">
        <v>70.3</v>
      </c>
      <c r="H5891">
        <v>0.35989761092150169</v>
      </c>
      <c r="I5891">
        <v>94.3</v>
      </c>
      <c r="J5891">
        <v>0.4827645051194539</v>
      </c>
      <c r="K5891">
        <v>80.84</v>
      </c>
      <c r="L5891">
        <v>0.4138566552901024</v>
      </c>
      <c r="M5891" s="41">
        <v>0.11818739026784897</v>
      </c>
      <c r="N5891" s="41">
        <v>6.0505489898216198E-4</v>
      </c>
    </row>
    <row r="5892" spans="1:14" x14ac:dyDescent="0.25">
      <c r="A5892">
        <v>7830618</v>
      </c>
      <c r="B5892" t="s">
        <v>41</v>
      </c>
      <c r="C5892" t="s">
        <v>4</v>
      </c>
      <c r="D5892" t="s">
        <v>859</v>
      </c>
      <c r="E5892" t="s">
        <v>1298</v>
      </c>
      <c r="F5892">
        <v>1.0238907849829351E-2</v>
      </c>
      <c r="G5892">
        <v>46.6</v>
      </c>
      <c r="H5892">
        <v>0.47713310580204776</v>
      </c>
      <c r="I5892">
        <v>71.599999999999994</v>
      </c>
      <c r="J5892">
        <v>0.73310580204778153</v>
      </c>
      <c r="K5892">
        <v>68.789999999999992</v>
      </c>
      <c r="L5892">
        <v>0.70433447098976099</v>
      </c>
      <c r="M5892" s="41">
        <v>-6.1453122645616531E-2</v>
      </c>
      <c r="N5892" s="41">
        <v>-6.2921285985272893E-4</v>
      </c>
    </row>
    <row r="5893" spans="1:14" x14ac:dyDescent="0.25">
      <c r="A5893">
        <v>7830618</v>
      </c>
      <c r="B5893" t="s">
        <v>41</v>
      </c>
      <c r="C5893" t="s">
        <v>4</v>
      </c>
      <c r="D5893" t="s">
        <v>859</v>
      </c>
      <c r="E5893" t="s">
        <v>1300</v>
      </c>
      <c r="F5893">
        <v>1.7064846416382253E-3</v>
      </c>
      <c r="G5893">
        <v>42</v>
      </c>
      <c r="H5893">
        <v>7.1672354948805458E-2</v>
      </c>
      <c r="I5893">
        <v>69</v>
      </c>
      <c r="J5893">
        <v>0.11774744027303755</v>
      </c>
      <c r="K5893">
        <v>65.215000000000003</v>
      </c>
      <c r="L5893">
        <v>0.11128839590443687</v>
      </c>
      <c r="M5893" s="41">
        <v>-1.7126176506280899E-2</v>
      </c>
      <c r="N5893" s="41">
        <v>-2.9225557177953754E-5</v>
      </c>
    </row>
    <row r="5894" spans="1:14" x14ac:dyDescent="0.25">
      <c r="A5894">
        <v>7830618</v>
      </c>
      <c r="B5894" t="s">
        <v>41</v>
      </c>
      <c r="C5894" t="s">
        <v>4</v>
      </c>
      <c r="D5894" t="s">
        <v>859</v>
      </c>
      <c r="E5894" t="s">
        <v>2005</v>
      </c>
      <c r="F5894">
        <v>6.8259385665529011E-3</v>
      </c>
      <c r="G5894">
        <v>28.2</v>
      </c>
      <c r="H5894">
        <v>0.19249146757679181</v>
      </c>
      <c r="I5894">
        <v>69.400000000000006</v>
      </c>
      <c r="J5894">
        <v>0.47372013651877137</v>
      </c>
      <c r="K5894">
        <v>53.895000000000003</v>
      </c>
      <c r="L5894">
        <v>0.3678839590443686</v>
      </c>
      <c r="M5894" s="41">
        <v>-3.6248635500669479E-2</v>
      </c>
      <c r="N5894" s="41">
        <v>-2.4743095904893844E-4</v>
      </c>
    </row>
    <row r="5895" spans="1:14" x14ac:dyDescent="0.25">
      <c r="A5895">
        <v>7830618</v>
      </c>
      <c r="B5895" t="s">
        <v>41</v>
      </c>
      <c r="C5895" t="s">
        <v>4</v>
      </c>
      <c r="D5895" t="s">
        <v>859</v>
      </c>
      <c r="E5895" t="s">
        <v>1303</v>
      </c>
      <c r="F5895">
        <v>3.4129692832764505E-3</v>
      </c>
      <c r="G5895">
        <v>67.099999999999994</v>
      </c>
      <c r="H5895">
        <v>0.2290102389078498</v>
      </c>
      <c r="I5895">
        <v>82.3</v>
      </c>
      <c r="J5895">
        <v>0.28088737201365188</v>
      </c>
      <c r="K5895">
        <v>80.759999999999991</v>
      </c>
      <c r="L5895">
        <v>0.2756313993174061</v>
      </c>
      <c r="M5895" s="41">
        <v>3.4582793712615967E-2</v>
      </c>
      <c r="N5895" s="41">
        <v>1.1803001267104426E-4</v>
      </c>
    </row>
    <row r="5896" spans="1:14" x14ac:dyDescent="0.25">
      <c r="A5896">
        <v>7830618</v>
      </c>
      <c r="B5896" t="s">
        <v>41</v>
      </c>
      <c r="C5896" t="s">
        <v>4</v>
      </c>
      <c r="D5896" t="s">
        <v>859</v>
      </c>
      <c r="E5896" t="s">
        <v>2007</v>
      </c>
      <c r="F5896">
        <v>8.5324232081911266E-3</v>
      </c>
      <c r="G5896">
        <v>37.700000000000003</v>
      </c>
      <c r="H5896">
        <v>0.32167235494880547</v>
      </c>
      <c r="I5896">
        <v>71</v>
      </c>
      <c r="J5896">
        <v>0.60580204778156999</v>
      </c>
      <c r="K5896">
        <v>66.319999999999993</v>
      </c>
      <c r="L5896">
        <v>0.56587030716723541</v>
      </c>
      <c r="M5896" s="41">
        <v>0.1122722253203392</v>
      </c>
      <c r="N5896" s="41">
        <v>9.5795414095852568E-4</v>
      </c>
    </row>
    <row r="5897" spans="1:14" x14ac:dyDescent="0.25">
      <c r="A5897">
        <v>7830618</v>
      </c>
      <c r="B5897" t="s">
        <v>41</v>
      </c>
      <c r="C5897" t="s">
        <v>4</v>
      </c>
      <c r="D5897" t="s">
        <v>859</v>
      </c>
      <c r="E5897" t="s">
        <v>2008</v>
      </c>
      <c r="F5897">
        <v>1.7064846416382253E-3</v>
      </c>
      <c r="G5897">
        <v>50.7</v>
      </c>
      <c r="H5897">
        <v>8.6518771331058023E-2</v>
      </c>
      <c r="I5897">
        <v>57.2</v>
      </c>
      <c r="J5897">
        <v>9.7610921501706485E-2</v>
      </c>
      <c r="K5897">
        <v>55.945000000000007</v>
      </c>
      <c r="L5897">
        <v>9.5469283276450531E-2</v>
      </c>
      <c r="M5897" s="41">
        <v>-0.13636681437492371</v>
      </c>
      <c r="N5897" s="41">
        <v>-2.3270787435993807E-4</v>
      </c>
    </row>
    <row r="5898" spans="1:14" x14ac:dyDescent="0.25">
      <c r="A5898">
        <v>7830618</v>
      </c>
      <c r="B5898" t="s">
        <v>41</v>
      </c>
      <c r="C5898" t="s">
        <v>4</v>
      </c>
      <c r="D5898" t="s">
        <v>859</v>
      </c>
      <c r="E5898" t="s">
        <v>2009</v>
      </c>
      <c r="F5898">
        <v>5.1194539249146756E-3</v>
      </c>
      <c r="G5898">
        <v>28.5</v>
      </c>
      <c r="H5898">
        <v>0.14590443686006827</v>
      </c>
      <c r="I5898">
        <v>68.900000000000006</v>
      </c>
      <c r="J5898">
        <v>0.35273037542662117</v>
      </c>
      <c r="K5898">
        <v>61.725000000000001</v>
      </c>
      <c r="L5898">
        <v>0.31599829351535835</v>
      </c>
      <c r="M5898" s="41">
        <v>-1.6507234424352646E-2</v>
      </c>
      <c r="N5898" s="41">
        <v>-8.4508026063238805E-5</v>
      </c>
    </row>
    <row r="5899" spans="1:14" x14ac:dyDescent="0.25">
      <c r="A5899">
        <v>7830618</v>
      </c>
      <c r="B5899" t="s">
        <v>41</v>
      </c>
      <c r="C5899" t="s">
        <v>4</v>
      </c>
      <c r="D5899" t="s">
        <v>859</v>
      </c>
      <c r="E5899" t="s">
        <v>1305</v>
      </c>
      <c r="F5899">
        <v>5.1194539249146756E-3</v>
      </c>
      <c r="G5899">
        <v>18.399999999999999</v>
      </c>
      <c r="H5899">
        <v>9.4197952218430026E-2</v>
      </c>
      <c r="I5899">
        <v>54</v>
      </c>
      <c r="J5899">
        <v>0.2764505119453925</v>
      </c>
      <c r="K5899">
        <v>43.914999999999999</v>
      </c>
      <c r="L5899">
        <v>0.22482081911262797</v>
      </c>
      <c r="M5899" s="41">
        <v>-0.14160507917404175</v>
      </c>
      <c r="N5899" s="41">
        <v>-7.2494067836540138E-4</v>
      </c>
    </row>
    <row r="5900" spans="1:14" x14ac:dyDescent="0.25">
      <c r="A5900">
        <v>7830618</v>
      </c>
      <c r="B5900" t="s">
        <v>41</v>
      </c>
      <c r="C5900" t="s">
        <v>4</v>
      </c>
      <c r="D5900" t="s">
        <v>859</v>
      </c>
      <c r="E5900" t="s">
        <v>1306</v>
      </c>
      <c r="F5900">
        <v>2.0477815699658702E-2</v>
      </c>
      <c r="G5900">
        <v>33.4</v>
      </c>
      <c r="H5900">
        <v>0.68395904436860067</v>
      </c>
      <c r="I5900">
        <v>66.5</v>
      </c>
      <c r="J5900">
        <v>1.3617747440273038</v>
      </c>
      <c r="K5900">
        <v>59.6</v>
      </c>
      <c r="L5900">
        <v>1.2204778156996587</v>
      </c>
      <c r="M5900" s="41">
        <v>-0.11487913131713867</v>
      </c>
      <c r="N5900" s="41">
        <v>-2.3524736788492562E-3</v>
      </c>
    </row>
    <row r="5901" spans="1:14" x14ac:dyDescent="0.25">
      <c r="A5901">
        <v>7830618</v>
      </c>
      <c r="B5901" t="s">
        <v>41</v>
      </c>
      <c r="C5901" t="s">
        <v>4</v>
      </c>
      <c r="D5901" t="s">
        <v>859</v>
      </c>
      <c r="E5901" t="s">
        <v>2011</v>
      </c>
      <c r="F5901">
        <v>1.7064846416382253E-3</v>
      </c>
      <c r="G5901">
        <v>13.9</v>
      </c>
      <c r="H5901">
        <v>2.3720136518771331E-2</v>
      </c>
      <c r="I5901">
        <v>63.8</v>
      </c>
      <c r="J5901">
        <v>0.10887372013651876</v>
      </c>
      <c r="K5901">
        <v>51.6</v>
      </c>
      <c r="L5901">
        <v>8.8054607508532431E-2</v>
      </c>
      <c r="M5901" s="41">
        <v>-2.9303770512342453E-2</v>
      </c>
      <c r="N5901" s="41">
        <v>-5.0006434321403503E-5</v>
      </c>
    </row>
    <row r="5902" spans="1:14" x14ac:dyDescent="0.25">
      <c r="A5902">
        <v>7830618</v>
      </c>
      <c r="B5902" t="s">
        <v>41</v>
      </c>
      <c r="C5902" t="s">
        <v>4</v>
      </c>
      <c r="D5902" t="s">
        <v>859</v>
      </c>
      <c r="E5902" t="s">
        <v>1308</v>
      </c>
      <c r="F5902">
        <v>3.4129692832764506E-2</v>
      </c>
      <c r="G5902">
        <v>45.3</v>
      </c>
      <c r="H5902">
        <v>1.546075085324232</v>
      </c>
      <c r="I5902">
        <v>60.2</v>
      </c>
      <c r="J5902">
        <v>2.0546075085324236</v>
      </c>
      <c r="K5902">
        <v>53.51</v>
      </c>
      <c r="L5902">
        <v>1.8262798634812287</v>
      </c>
      <c r="M5902" s="41">
        <v>-0.1265135258436203</v>
      </c>
      <c r="N5902" s="41">
        <v>-4.3178677762327746E-3</v>
      </c>
    </row>
    <row r="5903" spans="1:14" x14ac:dyDescent="0.25">
      <c r="A5903">
        <v>7830618</v>
      </c>
      <c r="B5903" t="s">
        <v>41</v>
      </c>
      <c r="C5903" t="s">
        <v>4</v>
      </c>
      <c r="D5903" t="s">
        <v>859</v>
      </c>
      <c r="E5903" t="s">
        <v>2012</v>
      </c>
      <c r="F5903">
        <v>5.1194539249146756E-3</v>
      </c>
      <c r="G5903">
        <v>26.1</v>
      </c>
      <c r="H5903">
        <v>0.13361774744027305</v>
      </c>
      <c r="I5903">
        <v>68.900000000000006</v>
      </c>
      <c r="J5903">
        <v>0.35273037542662117</v>
      </c>
      <c r="K5903">
        <v>60.825000000000003</v>
      </c>
      <c r="L5903">
        <v>0.31139078498293515</v>
      </c>
      <c r="M5903" s="41">
        <v>1.6571365296840668E-2</v>
      </c>
      <c r="N5903" s="41">
        <v>8.4836341110105804E-5</v>
      </c>
    </row>
    <row r="5904" spans="1:14" x14ac:dyDescent="0.25">
      <c r="A5904">
        <v>7830618</v>
      </c>
      <c r="B5904" t="s">
        <v>41</v>
      </c>
      <c r="C5904" t="s">
        <v>4</v>
      </c>
      <c r="D5904" t="s">
        <v>859</v>
      </c>
      <c r="E5904" t="s">
        <v>2013</v>
      </c>
      <c r="F5904">
        <v>1.7064846416382253E-3</v>
      </c>
      <c r="G5904">
        <v>25.6</v>
      </c>
      <c r="H5904">
        <v>4.3686006825938567E-2</v>
      </c>
      <c r="I5904">
        <v>76.7</v>
      </c>
      <c r="J5904">
        <v>0.13088737201365189</v>
      </c>
      <c r="K5904">
        <v>60.555</v>
      </c>
      <c r="L5904">
        <v>0.10333617747440273</v>
      </c>
      <c r="M5904" s="41">
        <v>2.1251924335956573E-2</v>
      </c>
      <c r="N5904" s="41">
        <v>3.6266082484567531E-5</v>
      </c>
    </row>
    <row r="5905" spans="1:14" s="8" customFormat="1" x14ac:dyDescent="0.25">
      <c r="A5905" s="8">
        <v>7830618</v>
      </c>
      <c r="B5905" s="8" t="s">
        <v>41</v>
      </c>
      <c r="C5905" s="8" t="s">
        <v>4</v>
      </c>
      <c r="D5905" s="8" t="s">
        <v>2324</v>
      </c>
      <c r="F5905" s="8">
        <v>0.74744027303754301</v>
      </c>
      <c r="H5905" s="8">
        <v>56.743515358361769</v>
      </c>
      <c r="J5905" s="8">
        <v>64.594197952218408</v>
      </c>
      <c r="L5905" s="8">
        <v>60.0145733788396</v>
      </c>
      <c r="M5905" s="41"/>
      <c r="N5905" s="43">
        <v>3.0119045554358698E-2</v>
      </c>
    </row>
    <row r="5906" spans="1:14" x14ac:dyDescent="0.25">
      <c r="A5906">
        <v>7830618</v>
      </c>
      <c r="B5906" t="s">
        <v>41</v>
      </c>
      <c r="C5906" t="s">
        <v>6</v>
      </c>
      <c r="D5906" t="s">
        <v>732</v>
      </c>
      <c r="E5906" t="s">
        <v>284</v>
      </c>
      <c r="F5906">
        <v>1.5358361774744027E-2</v>
      </c>
      <c r="G5906">
        <v>70.900000000000006</v>
      </c>
      <c r="H5906">
        <v>1.0889078498293516</v>
      </c>
      <c r="I5906">
        <v>77.8</v>
      </c>
      <c r="J5906">
        <v>1.1948805460750853</v>
      </c>
      <c r="K5906">
        <v>75.679999999999993</v>
      </c>
      <c r="L5906">
        <v>1.1623208191126277</v>
      </c>
      <c r="M5906" s="41">
        <v>-9.8677054047584534E-3</v>
      </c>
      <c r="N5906" s="41">
        <v>-1.5155178949287726E-4</v>
      </c>
    </row>
    <row r="5907" spans="1:14" x14ac:dyDescent="0.25">
      <c r="A5907">
        <v>7830618</v>
      </c>
      <c r="B5907" t="s">
        <v>41</v>
      </c>
      <c r="C5907" t="s">
        <v>6</v>
      </c>
      <c r="D5907" t="s">
        <v>732</v>
      </c>
      <c r="E5907" t="s">
        <v>353</v>
      </c>
      <c r="F5907">
        <v>4.0955631399317405E-2</v>
      </c>
      <c r="G5907">
        <v>78.599999999999994</v>
      </c>
      <c r="H5907">
        <v>3.2191126279863478</v>
      </c>
      <c r="I5907">
        <v>91.9</v>
      </c>
      <c r="J5907">
        <v>3.7638225255972699</v>
      </c>
      <c r="K5907">
        <v>87.39500000000001</v>
      </c>
      <c r="L5907">
        <v>3.5793174061433448</v>
      </c>
      <c r="M5907" s="41">
        <v>-7.4604853987693787E-2</v>
      </c>
      <c r="N5907" s="41">
        <v>-3.0554889005198821E-3</v>
      </c>
    </row>
    <row r="5908" spans="1:14" x14ac:dyDescent="0.25">
      <c r="A5908">
        <v>7830618</v>
      </c>
      <c r="B5908" t="s">
        <v>41</v>
      </c>
      <c r="C5908" t="s">
        <v>6</v>
      </c>
      <c r="D5908" t="s">
        <v>732</v>
      </c>
      <c r="E5908" t="s">
        <v>733</v>
      </c>
      <c r="F5908">
        <v>6.8259385665529011E-3</v>
      </c>
      <c r="G5908">
        <v>90.5</v>
      </c>
      <c r="H5908">
        <v>0.61774744027303752</v>
      </c>
      <c r="I5908">
        <v>85.7</v>
      </c>
      <c r="J5908">
        <v>0.58498293515358368</v>
      </c>
      <c r="K5908">
        <v>86.5</v>
      </c>
      <c r="L5908">
        <v>0.59044368600682595</v>
      </c>
      <c r="M5908" s="41">
        <v>-6.7778266966342926E-2</v>
      </c>
      <c r="N5908" s="41">
        <v>-4.6265028645967867E-4</v>
      </c>
    </row>
    <row r="5909" spans="1:14" x14ac:dyDescent="0.25">
      <c r="A5909">
        <v>7830618</v>
      </c>
      <c r="B5909" t="s">
        <v>41</v>
      </c>
      <c r="C5909" t="s">
        <v>6</v>
      </c>
      <c r="D5909" t="s">
        <v>732</v>
      </c>
      <c r="E5909" t="s">
        <v>734</v>
      </c>
      <c r="F5909">
        <v>6.313993174061433E-2</v>
      </c>
      <c r="G5909">
        <v>58</v>
      </c>
      <c r="H5909">
        <v>3.662116040955631</v>
      </c>
      <c r="I5909">
        <v>79.8</v>
      </c>
      <c r="J5909">
        <v>5.0385665529010231</v>
      </c>
      <c r="K5909">
        <v>65.965000000000003</v>
      </c>
      <c r="L5909">
        <v>4.1650255972696248</v>
      </c>
      <c r="M5909" s="41">
        <v>-4.4714648276567459E-2</v>
      </c>
      <c r="N5909" s="41">
        <v>-2.8232798399880476E-3</v>
      </c>
    </row>
    <row r="5910" spans="1:14" x14ac:dyDescent="0.25">
      <c r="A5910">
        <v>7830618</v>
      </c>
      <c r="B5910" t="s">
        <v>41</v>
      </c>
      <c r="C5910" t="s">
        <v>6</v>
      </c>
      <c r="D5910" t="s">
        <v>732</v>
      </c>
      <c r="E5910" t="s">
        <v>1731</v>
      </c>
      <c r="F5910">
        <v>5.1194539249146756E-3</v>
      </c>
      <c r="G5910">
        <v>59.5</v>
      </c>
      <c r="H5910">
        <v>0.30460750853242319</v>
      </c>
      <c r="I5910">
        <v>66.7</v>
      </c>
      <c r="J5910">
        <v>0.34146757679180889</v>
      </c>
      <c r="K5910">
        <v>67.429999999999993</v>
      </c>
      <c r="L5910">
        <v>0.34520477815699652</v>
      </c>
      <c r="M5910" s="41">
        <v>-0.20469667017459869</v>
      </c>
      <c r="N5910" s="41">
        <v>-1.047935171542314E-3</v>
      </c>
    </row>
    <row r="5911" spans="1:14" x14ac:dyDescent="0.25">
      <c r="A5911">
        <v>7830618</v>
      </c>
      <c r="B5911" t="s">
        <v>41</v>
      </c>
      <c r="C5911" t="s">
        <v>6</v>
      </c>
      <c r="D5911" t="s">
        <v>732</v>
      </c>
      <c r="E5911" t="s">
        <v>1732</v>
      </c>
      <c r="F5911">
        <v>1.7064846416382253E-2</v>
      </c>
      <c r="G5911">
        <v>70.3</v>
      </c>
      <c r="H5911">
        <v>1.1996587030716723</v>
      </c>
      <c r="I5911">
        <v>77.7</v>
      </c>
      <c r="J5911">
        <v>1.3259385665529011</v>
      </c>
      <c r="K5911">
        <v>78.31</v>
      </c>
      <c r="L5911">
        <v>1.3363481228668943</v>
      </c>
      <c r="M5911" s="41">
        <v>-0.10026296973228455</v>
      </c>
      <c r="N5911" s="41">
        <v>-1.7109721797318182E-3</v>
      </c>
    </row>
    <row r="5912" spans="1:14" x14ac:dyDescent="0.25">
      <c r="A5912">
        <v>7830618</v>
      </c>
      <c r="B5912" t="s">
        <v>41</v>
      </c>
      <c r="C5912" t="s">
        <v>6</v>
      </c>
      <c r="D5912" t="s">
        <v>732</v>
      </c>
      <c r="E5912" t="s">
        <v>1733</v>
      </c>
      <c r="F5912">
        <v>4.0955631399317405E-2</v>
      </c>
      <c r="G5912">
        <v>91.5</v>
      </c>
      <c r="H5912">
        <v>3.7474402730375425</v>
      </c>
      <c r="I5912">
        <v>93.2</v>
      </c>
      <c r="J5912">
        <v>3.8170648464163821</v>
      </c>
      <c r="K5912">
        <v>89.18</v>
      </c>
      <c r="L5912">
        <v>3.6524232081911263</v>
      </c>
      <c r="M5912" s="41">
        <v>6.3701711595058441E-2</v>
      </c>
      <c r="N5912" s="41">
        <v>2.608943819592837E-3</v>
      </c>
    </row>
    <row r="5913" spans="1:14" x14ac:dyDescent="0.25">
      <c r="A5913">
        <v>7830618</v>
      </c>
      <c r="B5913" t="s">
        <v>41</v>
      </c>
      <c r="C5913" t="s">
        <v>6</v>
      </c>
      <c r="D5913" t="s">
        <v>732</v>
      </c>
      <c r="E5913" t="s">
        <v>735</v>
      </c>
      <c r="F5913">
        <v>8.5324232081911266E-3</v>
      </c>
      <c r="G5913">
        <v>96.1</v>
      </c>
      <c r="H5913">
        <v>0.81996587030716717</v>
      </c>
      <c r="I5913">
        <v>92.9</v>
      </c>
      <c r="J5913">
        <v>0.79266211604095571</v>
      </c>
      <c r="K5913">
        <v>95.105000000000004</v>
      </c>
      <c r="L5913">
        <v>0.81147610921501712</v>
      </c>
      <c r="M5913" s="41">
        <v>1.4627968892455101E-2</v>
      </c>
      <c r="N5913" s="41">
        <v>1.2481202126668174E-4</v>
      </c>
    </row>
    <row r="5914" spans="1:14" x14ac:dyDescent="0.25">
      <c r="A5914">
        <v>7830618</v>
      </c>
      <c r="B5914" t="s">
        <v>41</v>
      </c>
      <c r="C5914" t="s">
        <v>6</v>
      </c>
      <c r="D5914" t="s">
        <v>1217</v>
      </c>
      <c r="E5914" t="s">
        <v>1783</v>
      </c>
      <c r="F5914">
        <v>1.7064846416382253E-3</v>
      </c>
      <c r="G5914">
        <v>32.5</v>
      </c>
      <c r="H5914">
        <v>5.546075085324232E-2</v>
      </c>
      <c r="I5914">
        <v>78</v>
      </c>
      <c r="J5914">
        <v>0.13310580204778158</v>
      </c>
      <c r="K5914">
        <v>60.35</v>
      </c>
      <c r="L5914">
        <v>0.1029863481228669</v>
      </c>
      <c r="M5914" s="41">
        <v>-5.4600100964307785E-2</v>
      </c>
      <c r="N5914" s="41">
        <v>-9.3174233727487694E-5</v>
      </c>
    </row>
    <row r="5915" spans="1:14" x14ac:dyDescent="0.25">
      <c r="A5915">
        <v>7830618</v>
      </c>
      <c r="B5915" t="s">
        <v>41</v>
      </c>
      <c r="C5915" t="s">
        <v>6</v>
      </c>
      <c r="D5915" t="s">
        <v>815</v>
      </c>
      <c r="E5915" t="s">
        <v>816</v>
      </c>
      <c r="F5915">
        <v>1.3651877133105802E-2</v>
      </c>
      <c r="G5915">
        <v>41.8</v>
      </c>
      <c r="H5915">
        <v>0.57064846416382253</v>
      </c>
      <c r="I5915">
        <v>81.5</v>
      </c>
      <c r="J5915">
        <v>1.112627986348123</v>
      </c>
      <c r="K5915">
        <v>66.97</v>
      </c>
      <c r="L5915">
        <v>0.9142662116040956</v>
      </c>
      <c r="M5915" s="41">
        <v>4.6275205910205841E-2</v>
      </c>
      <c r="N5915" s="41">
        <v>6.317434253953016E-4</v>
      </c>
    </row>
    <row r="5916" spans="1:14" x14ac:dyDescent="0.25">
      <c r="A5916">
        <v>7830618</v>
      </c>
      <c r="B5916" t="s">
        <v>41</v>
      </c>
      <c r="C5916" t="s">
        <v>6</v>
      </c>
      <c r="D5916" t="s">
        <v>859</v>
      </c>
      <c r="E5916" t="s">
        <v>1798</v>
      </c>
      <c r="F5916">
        <v>3.4129692832764505E-3</v>
      </c>
      <c r="G5916">
        <v>31.6</v>
      </c>
      <c r="H5916">
        <v>0.10784982935153584</v>
      </c>
      <c r="I5916">
        <v>75</v>
      </c>
      <c r="J5916">
        <v>0.25597269624573377</v>
      </c>
      <c r="K5916">
        <v>62.06</v>
      </c>
      <c r="L5916">
        <v>0.21180887372013654</v>
      </c>
      <c r="M5916" s="41">
        <v>-5.4337795823812485E-2</v>
      </c>
      <c r="N5916" s="41">
        <v>-1.854532280676194E-4</v>
      </c>
    </row>
    <row r="5917" spans="1:14" x14ac:dyDescent="0.25">
      <c r="A5917">
        <v>7830618</v>
      </c>
      <c r="B5917" t="s">
        <v>41</v>
      </c>
      <c r="C5917" t="s">
        <v>6</v>
      </c>
      <c r="D5917" t="s">
        <v>859</v>
      </c>
      <c r="E5917" t="s">
        <v>1297</v>
      </c>
      <c r="F5917">
        <v>1.7064846416382253E-3</v>
      </c>
      <c r="G5917">
        <v>68.3</v>
      </c>
      <c r="H5917">
        <v>0.11655290102389078</v>
      </c>
      <c r="I5917">
        <v>85.5</v>
      </c>
      <c r="J5917">
        <v>0.14590443686006827</v>
      </c>
      <c r="K5917">
        <v>81.679999999999993</v>
      </c>
      <c r="L5917">
        <v>0.13938566552901022</v>
      </c>
      <c r="M5917" s="41">
        <v>0.11818739026784897</v>
      </c>
      <c r="N5917" s="41">
        <v>2.0168496632738732E-4</v>
      </c>
    </row>
    <row r="5918" spans="1:14" x14ac:dyDescent="0.25">
      <c r="A5918">
        <v>7830618</v>
      </c>
      <c r="B5918" t="s">
        <v>41</v>
      </c>
      <c r="C5918" t="s">
        <v>6</v>
      </c>
      <c r="D5918" t="s">
        <v>859</v>
      </c>
      <c r="E5918" t="s">
        <v>860</v>
      </c>
      <c r="F5918">
        <v>6.8259385665529011E-3</v>
      </c>
      <c r="G5918">
        <v>17.3</v>
      </c>
      <c r="H5918">
        <v>0.11808873720136519</v>
      </c>
      <c r="I5918">
        <v>61.5</v>
      </c>
      <c r="J5918">
        <v>0.41979522184300344</v>
      </c>
      <c r="K5918">
        <v>44.69</v>
      </c>
      <c r="L5918">
        <v>0.30505119453924912</v>
      </c>
      <c r="M5918" s="41">
        <v>-9.3260489404201508E-2</v>
      </c>
      <c r="N5918" s="41">
        <v>-6.3659037135973726E-4</v>
      </c>
    </row>
    <row r="5919" spans="1:14" x14ac:dyDescent="0.25">
      <c r="A5919">
        <v>7830618</v>
      </c>
      <c r="B5919" t="s">
        <v>41</v>
      </c>
      <c r="C5919" t="s">
        <v>6</v>
      </c>
      <c r="D5919" t="s">
        <v>859</v>
      </c>
      <c r="E5919" t="s">
        <v>1799</v>
      </c>
      <c r="F5919">
        <v>1.7064846416382253E-3</v>
      </c>
      <c r="G5919">
        <v>31</v>
      </c>
      <c r="H5919">
        <v>5.2901023890784986E-2</v>
      </c>
      <c r="I5919">
        <v>74.2</v>
      </c>
      <c r="J5919">
        <v>0.12662116040955632</v>
      </c>
      <c r="K5919">
        <v>60.429999999999993</v>
      </c>
      <c r="L5919">
        <v>0.10312286689419795</v>
      </c>
      <c r="M5919" s="41">
        <v>1.1498063802719116E-2</v>
      </c>
      <c r="N5919" s="41">
        <v>1.9621269287916582E-5</v>
      </c>
    </row>
    <row r="5920" spans="1:14" x14ac:dyDescent="0.25">
      <c r="A5920">
        <v>7830618</v>
      </c>
      <c r="B5920" t="s">
        <v>41</v>
      </c>
      <c r="C5920" t="s">
        <v>6</v>
      </c>
      <c r="D5920" t="s">
        <v>859</v>
      </c>
      <c r="E5920" t="s">
        <v>861</v>
      </c>
      <c r="F5920">
        <v>6.8259385665529011E-3</v>
      </c>
      <c r="G5920">
        <v>24.6</v>
      </c>
      <c r="H5920">
        <v>0.16791808873720138</v>
      </c>
      <c r="I5920">
        <v>71.400000000000006</v>
      </c>
      <c r="J5920">
        <v>0.48737201365187716</v>
      </c>
      <c r="K5920">
        <v>57.905000000000008</v>
      </c>
      <c r="L5920">
        <v>0.39525597269624579</v>
      </c>
      <c r="M5920" s="41">
        <v>-1.4628790318965912E-2</v>
      </c>
      <c r="N5920" s="41">
        <v>-9.9855224020245129E-5</v>
      </c>
    </row>
    <row r="5921" spans="1:14" x14ac:dyDescent="0.25">
      <c r="A5921">
        <v>7830618</v>
      </c>
      <c r="B5921" t="s">
        <v>41</v>
      </c>
      <c r="C5921" t="s">
        <v>6</v>
      </c>
      <c r="D5921" t="s">
        <v>859</v>
      </c>
      <c r="E5921" t="s">
        <v>862</v>
      </c>
      <c r="F5921">
        <v>3.4129692832764505E-3</v>
      </c>
      <c r="G5921">
        <v>20.2</v>
      </c>
      <c r="H5921">
        <v>6.8941979522184296E-2</v>
      </c>
      <c r="I5921">
        <v>76.3</v>
      </c>
      <c r="J5921">
        <v>0.26040955631399315</v>
      </c>
      <c r="K5921">
        <v>58.75</v>
      </c>
      <c r="L5921">
        <v>0.20051194539249148</v>
      </c>
      <c r="M5921" s="41">
        <v>5.4076757282018661E-2</v>
      </c>
      <c r="N5921" s="41">
        <v>1.8456231154272582E-4</v>
      </c>
    </row>
    <row r="5922" spans="1:14" x14ac:dyDescent="0.25">
      <c r="A5922">
        <v>7830618</v>
      </c>
      <c r="B5922" t="s">
        <v>41</v>
      </c>
      <c r="C5922" t="s">
        <v>6</v>
      </c>
      <c r="D5922" t="s">
        <v>859</v>
      </c>
      <c r="E5922" t="s">
        <v>863</v>
      </c>
      <c r="F5922">
        <v>1.7064846416382253E-3</v>
      </c>
      <c r="G5922">
        <v>27.2</v>
      </c>
      <c r="H5922">
        <v>4.6416382252559729E-2</v>
      </c>
      <c r="I5922">
        <v>70.599999999999994</v>
      </c>
      <c r="J5922">
        <v>0.12047781569965869</v>
      </c>
      <c r="K5922">
        <v>59.15</v>
      </c>
      <c r="L5922">
        <v>0.10093856655290102</v>
      </c>
      <c r="M5922" s="41">
        <v>-4.5712023973464966E-2</v>
      </c>
      <c r="N5922" s="41">
        <v>-7.8006866848916322E-5</v>
      </c>
    </row>
    <row r="5923" spans="1:14" x14ac:dyDescent="0.25">
      <c r="A5923">
        <v>7830618</v>
      </c>
      <c r="B5923" t="s">
        <v>41</v>
      </c>
      <c r="C5923" t="s">
        <v>6</v>
      </c>
      <c r="D5923" t="s">
        <v>859</v>
      </c>
      <c r="E5923" t="s">
        <v>1305</v>
      </c>
      <c r="F5923">
        <v>3.4129692832764505E-3</v>
      </c>
      <c r="G5923">
        <v>19.399999999999999</v>
      </c>
      <c r="H5923">
        <v>6.6211604095563134E-2</v>
      </c>
      <c r="I5923">
        <v>71.900000000000006</v>
      </c>
      <c r="J5923">
        <v>0.2453924914675768</v>
      </c>
      <c r="K5923">
        <v>52.54</v>
      </c>
      <c r="L5923">
        <v>0.17931740614334471</v>
      </c>
      <c r="M5923" s="41">
        <v>-0.14160507917404175</v>
      </c>
      <c r="N5923" s="41">
        <v>-4.8329378557693432E-4</v>
      </c>
    </row>
    <row r="5924" spans="1:14" x14ac:dyDescent="0.25">
      <c r="A5924">
        <v>7830618</v>
      </c>
      <c r="B5924" t="s">
        <v>41</v>
      </c>
      <c r="C5924" t="s">
        <v>6</v>
      </c>
      <c r="D5924" t="s">
        <v>859</v>
      </c>
      <c r="E5924" t="s">
        <v>1800</v>
      </c>
      <c r="F5924">
        <v>1.0238907849829351E-2</v>
      </c>
      <c r="G5924">
        <v>31.9</v>
      </c>
      <c r="H5924">
        <v>0.3266211604095563</v>
      </c>
      <c r="I5924">
        <v>74.7</v>
      </c>
      <c r="J5924">
        <v>0.76484641638225259</v>
      </c>
      <c r="K5924">
        <v>60.515000000000001</v>
      </c>
      <c r="L5924">
        <v>0.61960750853242319</v>
      </c>
      <c r="M5924" s="41">
        <v>-7.9287746921181679E-3</v>
      </c>
      <c r="N5924" s="41">
        <v>-8.1181993434657E-5</v>
      </c>
    </row>
    <row r="5925" spans="1:14" s="8" customFormat="1" x14ac:dyDescent="0.25">
      <c r="A5925" s="8">
        <v>7830618</v>
      </c>
      <c r="B5925" s="8" t="s">
        <v>41</v>
      </c>
      <c r="C5925" s="8" t="s">
        <v>6</v>
      </c>
      <c r="D5925" s="8" t="s">
        <v>2324</v>
      </c>
      <c r="F5925" s="8">
        <v>0.25255972696245726</v>
      </c>
      <c r="H5925" s="8">
        <v>16.357167235494877</v>
      </c>
      <c r="J5925" s="8">
        <v>20.931911262798632</v>
      </c>
      <c r="L5925" s="8">
        <v>18.914812286689418</v>
      </c>
      <c r="M5925" s="41"/>
      <c r="N5925" s="43">
        <v>-7.1380660573573647E-3</v>
      </c>
    </row>
    <row r="5926" spans="1:14" x14ac:dyDescent="0.25">
      <c r="A5926">
        <v>7820615</v>
      </c>
      <c r="B5926" t="s">
        <v>42</v>
      </c>
      <c r="C5926" t="s">
        <v>4</v>
      </c>
      <c r="D5926" t="s">
        <v>690</v>
      </c>
      <c r="E5926" t="s">
        <v>1023</v>
      </c>
      <c r="F5926">
        <v>1.4925373134328358E-2</v>
      </c>
      <c r="G5926">
        <v>52.5</v>
      </c>
      <c r="H5926">
        <v>0.78358208955223874</v>
      </c>
      <c r="I5926">
        <v>88.2</v>
      </c>
      <c r="J5926">
        <v>1.3164179104477611</v>
      </c>
      <c r="K5926">
        <v>70.474999999999994</v>
      </c>
      <c r="L5926">
        <v>1.0518656716417909</v>
      </c>
      <c r="M5926" s="41">
        <v>4.3161977082490921E-2</v>
      </c>
      <c r="N5926" s="41">
        <v>6.4420861317150625E-4</v>
      </c>
    </row>
    <row r="5927" spans="1:14" x14ac:dyDescent="0.25">
      <c r="A5927">
        <v>7820615</v>
      </c>
      <c r="B5927" t="s">
        <v>42</v>
      </c>
      <c r="C5927" t="s">
        <v>4</v>
      </c>
      <c r="D5927" t="s">
        <v>690</v>
      </c>
      <c r="E5927" t="s">
        <v>1024</v>
      </c>
      <c r="F5927">
        <v>2.7137042062415195E-3</v>
      </c>
      <c r="G5927">
        <v>43.6</v>
      </c>
      <c r="H5927">
        <v>0.11831750339213025</v>
      </c>
      <c r="I5927">
        <v>83.1</v>
      </c>
      <c r="J5927">
        <v>0.22550881953867025</v>
      </c>
      <c r="K5927">
        <v>61.214999999999996</v>
      </c>
      <c r="L5927">
        <v>0.1661194029850746</v>
      </c>
      <c r="M5927" s="41">
        <v>-3.2395154237747192E-2</v>
      </c>
      <c r="N5927" s="41">
        <v>-8.7910866316817345E-5</v>
      </c>
    </row>
    <row r="5928" spans="1:14" x14ac:dyDescent="0.25">
      <c r="A5928">
        <v>7820615</v>
      </c>
      <c r="B5928" t="s">
        <v>42</v>
      </c>
      <c r="C5928" t="s">
        <v>4</v>
      </c>
      <c r="D5928" t="s">
        <v>798</v>
      </c>
      <c r="E5928" t="s">
        <v>1970</v>
      </c>
      <c r="F5928">
        <v>2.7137042062415195E-3</v>
      </c>
      <c r="G5928">
        <v>66.3</v>
      </c>
      <c r="H5928">
        <v>0.17991858887381273</v>
      </c>
      <c r="I5928">
        <v>76.099999999999994</v>
      </c>
      <c r="J5928">
        <v>0.20651289009497961</v>
      </c>
      <c r="K5928">
        <v>66.03</v>
      </c>
      <c r="L5928">
        <v>0.17918588873812755</v>
      </c>
      <c r="M5928" s="41">
        <v>-2.3351013660430908E-2</v>
      </c>
      <c r="N5928" s="41">
        <v>-6.3367743990314538E-5</v>
      </c>
    </row>
    <row r="5929" spans="1:14" x14ac:dyDescent="0.25">
      <c r="A5929">
        <v>7820615</v>
      </c>
      <c r="B5929" t="s">
        <v>42</v>
      </c>
      <c r="C5929" t="s">
        <v>4</v>
      </c>
      <c r="D5929" t="s">
        <v>798</v>
      </c>
      <c r="E5929" t="s">
        <v>1223</v>
      </c>
      <c r="F5929">
        <v>1.3568521031207597E-3</v>
      </c>
      <c r="G5929">
        <v>71</v>
      </c>
      <c r="H5929">
        <v>9.633649932157394E-2</v>
      </c>
      <c r="I5929" t="s">
        <v>8</v>
      </c>
      <c r="J5929" t="s">
        <v>99</v>
      </c>
      <c r="K5929" t="s">
        <v>9</v>
      </c>
      <c r="L5929" t="s">
        <v>99</v>
      </c>
      <c r="M5929" s="41">
        <v>0</v>
      </c>
      <c r="N5929" s="41">
        <v>0</v>
      </c>
    </row>
    <row r="5930" spans="1:14" x14ac:dyDescent="0.25">
      <c r="A5930">
        <v>7820615</v>
      </c>
      <c r="B5930" t="s">
        <v>42</v>
      </c>
      <c r="C5930" t="s">
        <v>4</v>
      </c>
      <c r="D5930" t="s">
        <v>808</v>
      </c>
      <c r="E5930" t="s">
        <v>1233</v>
      </c>
      <c r="F5930">
        <v>1.7639077340569877E-2</v>
      </c>
      <c r="G5930">
        <v>76.2</v>
      </c>
      <c r="H5930">
        <v>1.3440976933514248</v>
      </c>
      <c r="I5930">
        <v>88.2</v>
      </c>
      <c r="J5930">
        <v>1.5557666214382633</v>
      </c>
      <c r="K5930">
        <v>82.179999999999993</v>
      </c>
      <c r="L5930">
        <v>1.4495793758480324</v>
      </c>
      <c r="M5930" s="41">
        <v>6.7273378372192383E-2</v>
      </c>
      <c r="N5930" s="41">
        <v>1.1866403240685223E-3</v>
      </c>
    </row>
    <row r="5931" spans="1:14" x14ac:dyDescent="0.25">
      <c r="A5931">
        <v>7820615</v>
      </c>
      <c r="B5931" t="s">
        <v>42</v>
      </c>
      <c r="C5931" t="s">
        <v>4</v>
      </c>
      <c r="D5931" t="s">
        <v>808</v>
      </c>
      <c r="E5931" t="s">
        <v>1234</v>
      </c>
      <c r="F5931">
        <v>9.3622795115332433E-2</v>
      </c>
      <c r="G5931">
        <v>82</v>
      </c>
      <c r="H5931">
        <v>7.6770691994572591</v>
      </c>
      <c r="I5931">
        <v>88.1</v>
      </c>
      <c r="J5931">
        <v>8.248168249660786</v>
      </c>
      <c r="K5931">
        <v>80.364999999999995</v>
      </c>
      <c r="L5931">
        <v>7.5239959294436902</v>
      </c>
      <c r="M5931" s="41">
        <v>6.470599677413702E-3</v>
      </c>
      <c r="N5931" s="41">
        <v>6.0579562787183917E-4</v>
      </c>
    </row>
    <row r="5932" spans="1:14" x14ac:dyDescent="0.25">
      <c r="A5932">
        <v>7820615</v>
      </c>
      <c r="B5932" t="s">
        <v>42</v>
      </c>
      <c r="C5932" t="s">
        <v>4</v>
      </c>
      <c r="D5932" t="s">
        <v>808</v>
      </c>
      <c r="E5932" t="s">
        <v>1972</v>
      </c>
      <c r="F5932">
        <v>2.5780189959294438E-2</v>
      </c>
      <c r="G5932">
        <v>90.9</v>
      </c>
      <c r="H5932">
        <v>2.3434192672998644</v>
      </c>
      <c r="I5932">
        <v>92</v>
      </c>
      <c r="J5932">
        <v>2.3717774762550881</v>
      </c>
      <c r="K5932">
        <v>90.69</v>
      </c>
      <c r="L5932">
        <v>2.3380054274084126</v>
      </c>
      <c r="M5932" s="41">
        <v>6.9511435925960541E-2</v>
      </c>
      <c r="N5932" s="41">
        <v>1.7920180225145866E-3</v>
      </c>
    </row>
    <row r="5933" spans="1:14" x14ac:dyDescent="0.25">
      <c r="A5933">
        <v>7820615</v>
      </c>
      <c r="B5933" t="s">
        <v>42</v>
      </c>
      <c r="C5933" t="s">
        <v>4</v>
      </c>
      <c r="D5933" t="s">
        <v>808</v>
      </c>
      <c r="E5933" t="s">
        <v>362</v>
      </c>
      <c r="F5933">
        <v>2.8493894165535955E-2</v>
      </c>
      <c r="G5933">
        <v>78.400000000000006</v>
      </c>
      <c r="H5933">
        <v>2.2339213025780191</v>
      </c>
      <c r="I5933">
        <v>87.2</v>
      </c>
      <c r="J5933">
        <v>2.4846675712347355</v>
      </c>
      <c r="K5933">
        <v>80.97</v>
      </c>
      <c r="L5933">
        <v>2.3071506105834461</v>
      </c>
      <c r="M5933" s="41">
        <v>0.19931693375110626</v>
      </c>
      <c r="N5933" s="41">
        <v>5.6793156157031628E-3</v>
      </c>
    </row>
    <row r="5934" spans="1:14" x14ac:dyDescent="0.25">
      <c r="A5934">
        <v>7820615</v>
      </c>
      <c r="B5934" t="s">
        <v>42</v>
      </c>
      <c r="C5934" t="s">
        <v>4</v>
      </c>
      <c r="D5934" t="s">
        <v>808</v>
      </c>
      <c r="E5934" t="s">
        <v>1973</v>
      </c>
      <c r="F5934">
        <v>8.6838534599728623E-2</v>
      </c>
      <c r="G5934">
        <v>74.7</v>
      </c>
      <c r="H5934">
        <v>6.4868385345997286</v>
      </c>
      <c r="I5934">
        <v>83.3</v>
      </c>
      <c r="J5934">
        <v>7.2336499321573937</v>
      </c>
      <c r="K5934">
        <v>70.87</v>
      </c>
      <c r="L5934">
        <v>6.1542469470827683</v>
      </c>
      <c r="M5934" s="41">
        <v>2.7411619666963816E-3</v>
      </c>
      <c r="N5934" s="41">
        <v>2.380384882884239E-4</v>
      </c>
    </row>
    <row r="5935" spans="1:14" x14ac:dyDescent="0.25">
      <c r="A5935">
        <v>7820615</v>
      </c>
      <c r="B5935" t="s">
        <v>42</v>
      </c>
      <c r="C5935" t="s">
        <v>4</v>
      </c>
      <c r="D5935" t="s">
        <v>808</v>
      </c>
      <c r="E5935" t="s">
        <v>1235</v>
      </c>
      <c r="F5935">
        <v>3.5278154681139755E-2</v>
      </c>
      <c r="G5935">
        <v>87.7</v>
      </c>
      <c r="H5935">
        <v>3.0938941655359566</v>
      </c>
      <c r="I5935">
        <v>95.7</v>
      </c>
      <c r="J5935">
        <v>3.3761194029850747</v>
      </c>
      <c r="K5935">
        <v>89.514999999999986</v>
      </c>
      <c r="L5935">
        <v>3.1579240162822249</v>
      </c>
      <c r="M5935" s="41">
        <v>8.7597385048866272E-2</v>
      </c>
      <c r="N5935" s="41">
        <v>3.0902740994172631E-3</v>
      </c>
    </row>
    <row r="5936" spans="1:14" x14ac:dyDescent="0.25">
      <c r="A5936">
        <v>7820615</v>
      </c>
      <c r="B5936" t="s">
        <v>42</v>
      </c>
      <c r="C5936" t="s">
        <v>4</v>
      </c>
      <c r="D5936" t="s">
        <v>808</v>
      </c>
      <c r="E5936" t="s">
        <v>1203</v>
      </c>
      <c r="F5936">
        <v>6.6485753052917235E-2</v>
      </c>
      <c r="G5936">
        <v>86.5</v>
      </c>
      <c r="H5936">
        <v>5.7510176390773404</v>
      </c>
      <c r="I5936">
        <v>85.5</v>
      </c>
      <c r="J5936">
        <v>5.6845318860244234</v>
      </c>
      <c r="K5936">
        <v>83.635000000000005</v>
      </c>
      <c r="L5936">
        <v>5.5605359565807335</v>
      </c>
      <c r="M5936" s="41">
        <v>-1.4625266194343567E-2</v>
      </c>
      <c r="N5936" s="41">
        <v>-9.7237183653030507E-4</v>
      </c>
    </row>
    <row r="5937" spans="1:14" x14ac:dyDescent="0.25">
      <c r="A5937">
        <v>7820615</v>
      </c>
      <c r="B5937" t="s">
        <v>42</v>
      </c>
      <c r="C5937" t="s">
        <v>4</v>
      </c>
      <c r="D5937" t="s">
        <v>903</v>
      </c>
      <c r="E5937" t="s">
        <v>1361</v>
      </c>
      <c r="F5937">
        <v>2.7137042062415198E-2</v>
      </c>
      <c r="G5937">
        <v>40.200000000000003</v>
      </c>
      <c r="H5937">
        <v>1.0909090909090911</v>
      </c>
      <c r="I5937">
        <v>78.8</v>
      </c>
      <c r="J5937">
        <v>2.1383989145183175</v>
      </c>
      <c r="K5937">
        <v>66.72</v>
      </c>
      <c r="L5937">
        <v>1.810583446404342</v>
      </c>
      <c r="M5937" s="41">
        <v>-3.2420404255390167E-2</v>
      </c>
      <c r="N5937" s="41">
        <v>-8.7979387395902768E-4</v>
      </c>
    </row>
    <row r="5938" spans="1:14" x14ac:dyDescent="0.25">
      <c r="A5938">
        <v>7820615</v>
      </c>
      <c r="B5938" t="s">
        <v>42</v>
      </c>
      <c r="C5938" t="s">
        <v>4</v>
      </c>
      <c r="D5938" t="s">
        <v>903</v>
      </c>
      <c r="E5938" t="s">
        <v>1362</v>
      </c>
      <c r="F5938">
        <v>1.7639077340569877E-2</v>
      </c>
      <c r="G5938">
        <v>39.200000000000003</v>
      </c>
      <c r="H5938">
        <v>0.6914518317503392</v>
      </c>
      <c r="I5938">
        <v>76.5</v>
      </c>
      <c r="J5938">
        <v>1.3493894165535956</v>
      </c>
      <c r="K5938">
        <v>68.155000000000001</v>
      </c>
      <c r="L5938">
        <v>1.2021913161465401</v>
      </c>
      <c r="M5938" s="41">
        <v>-8.8189274072647095E-2</v>
      </c>
      <c r="N5938" s="41">
        <v>-1.5555774259761359E-3</v>
      </c>
    </row>
    <row r="5939" spans="1:14" x14ac:dyDescent="0.25">
      <c r="A5939">
        <v>7820615</v>
      </c>
      <c r="B5939" t="s">
        <v>42</v>
      </c>
      <c r="C5939" t="s">
        <v>4</v>
      </c>
      <c r="D5939" t="s">
        <v>903</v>
      </c>
      <c r="E5939" t="s">
        <v>1363</v>
      </c>
      <c r="F5939">
        <v>0.13568521031207598</v>
      </c>
      <c r="G5939">
        <v>45.1</v>
      </c>
      <c r="H5939">
        <v>6.1194029850746263</v>
      </c>
      <c r="I5939">
        <v>75.900000000000006</v>
      </c>
      <c r="J5939">
        <v>10.298507462686567</v>
      </c>
      <c r="K5939">
        <v>60.51</v>
      </c>
      <c r="L5939">
        <v>8.2103120759837172</v>
      </c>
      <c r="M5939" s="41">
        <v>-8.0330051481723785E-2</v>
      </c>
      <c r="N5939" s="41">
        <v>-1.0899599929677583E-2</v>
      </c>
    </row>
    <row r="5940" spans="1:14" x14ac:dyDescent="0.25">
      <c r="A5940">
        <v>7820615</v>
      </c>
      <c r="B5940" t="s">
        <v>42</v>
      </c>
      <c r="C5940" t="s">
        <v>4</v>
      </c>
      <c r="D5940" t="s">
        <v>903</v>
      </c>
      <c r="E5940" t="s">
        <v>1364</v>
      </c>
      <c r="F5940">
        <v>0.13025780189959293</v>
      </c>
      <c r="G5940">
        <v>45.9</v>
      </c>
      <c r="H5940">
        <v>5.9788331071913152</v>
      </c>
      <c r="I5940">
        <v>83.6</v>
      </c>
      <c r="J5940">
        <v>10.889552238805969</v>
      </c>
      <c r="K5940">
        <v>59.61999999999999</v>
      </c>
      <c r="L5940">
        <v>7.7659701492537296</v>
      </c>
      <c r="M5940" s="41">
        <v>-2.8275474905967712E-2</v>
      </c>
      <c r="N5940" s="41">
        <v>-3.6831012089184535E-3</v>
      </c>
    </row>
    <row r="5941" spans="1:14" x14ac:dyDescent="0.25">
      <c r="A5941">
        <v>7820615</v>
      </c>
      <c r="B5941" t="s">
        <v>42</v>
      </c>
      <c r="C5941" t="s">
        <v>4</v>
      </c>
      <c r="D5941" t="s">
        <v>903</v>
      </c>
      <c r="E5941" t="s">
        <v>1365</v>
      </c>
      <c r="F5941">
        <v>0.1044776119402985</v>
      </c>
      <c r="G5941">
        <v>36.4</v>
      </c>
      <c r="H5941">
        <v>3.8029850746268652</v>
      </c>
      <c r="I5941">
        <v>68.8</v>
      </c>
      <c r="J5941">
        <v>7.1880597014925369</v>
      </c>
      <c r="K5941">
        <v>60.39</v>
      </c>
      <c r="L5941">
        <v>6.3094029850746267</v>
      </c>
      <c r="M5941" s="41">
        <v>-0.11230070888996124</v>
      </c>
      <c r="N5941" s="41">
        <v>-1.1732909884025802E-2</v>
      </c>
    </row>
    <row r="5942" spans="1:14" s="8" customFormat="1" x14ac:dyDescent="0.25">
      <c r="A5942" s="8">
        <v>7820615</v>
      </c>
      <c r="B5942" s="8" t="s">
        <v>42</v>
      </c>
      <c r="C5942" s="8" t="s">
        <v>4</v>
      </c>
      <c r="D5942" s="8" t="s">
        <v>2324</v>
      </c>
      <c r="F5942" s="8">
        <v>0.79104477611940283</v>
      </c>
      <c r="H5942" s="8">
        <v>47.791994572591584</v>
      </c>
      <c r="J5942" s="8">
        <v>64.567028493894156</v>
      </c>
      <c r="L5942" s="8">
        <v>55.187069199457255</v>
      </c>
      <c r="M5942" s="41"/>
      <c r="N5942" s="43">
        <v>-1.6638341978359131E-2</v>
      </c>
    </row>
    <row r="5943" spans="1:14" x14ac:dyDescent="0.25">
      <c r="A5943">
        <v>7820615</v>
      </c>
      <c r="B5943" t="s">
        <v>42</v>
      </c>
      <c r="C5943" t="s">
        <v>6</v>
      </c>
      <c r="D5943" t="s">
        <v>690</v>
      </c>
      <c r="E5943" t="s">
        <v>691</v>
      </c>
      <c r="F5943">
        <v>5.4274084124830389E-3</v>
      </c>
      <c r="G5943">
        <v>37</v>
      </c>
      <c r="H5943">
        <v>0.20081411126187243</v>
      </c>
      <c r="I5943">
        <v>76.2</v>
      </c>
      <c r="J5943">
        <v>0.41356852103120756</v>
      </c>
      <c r="K5943">
        <v>64.004999999999995</v>
      </c>
      <c r="L5943">
        <v>0.34738127544097686</v>
      </c>
      <c r="M5943" s="41">
        <v>-6.177351251244545E-2</v>
      </c>
      <c r="N5943" s="41">
        <v>-3.3527008147867269E-4</v>
      </c>
    </row>
    <row r="5944" spans="1:14" x14ac:dyDescent="0.25">
      <c r="A5944">
        <v>7820615</v>
      </c>
      <c r="B5944" t="s">
        <v>42</v>
      </c>
      <c r="C5944" t="s">
        <v>6</v>
      </c>
      <c r="D5944" t="s">
        <v>798</v>
      </c>
      <c r="E5944" t="s">
        <v>799</v>
      </c>
      <c r="F5944">
        <v>1.3568521031207597E-3</v>
      </c>
      <c r="G5944">
        <v>59.1</v>
      </c>
      <c r="H5944">
        <v>8.0189959294436897E-2</v>
      </c>
      <c r="I5944">
        <v>85.4</v>
      </c>
      <c r="J5944">
        <v>0.1158751696065129</v>
      </c>
      <c r="K5944">
        <v>75.150000000000006</v>
      </c>
      <c r="L5944">
        <v>0.1019674355495251</v>
      </c>
      <c r="M5944" s="41">
        <v>5.6203994899988174E-2</v>
      </c>
      <c r="N5944" s="41">
        <v>7.6260508683837408E-5</v>
      </c>
    </row>
    <row r="5945" spans="1:14" x14ac:dyDescent="0.25">
      <c r="A5945">
        <v>7820615</v>
      </c>
      <c r="B5945" t="s">
        <v>42</v>
      </c>
      <c r="C5945" t="s">
        <v>6</v>
      </c>
      <c r="D5945" t="s">
        <v>808</v>
      </c>
      <c r="E5945" t="s">
        <v>809</v>
      </c>
      <c r="F5945">
        <v>2.1709633649932156E-2</v>
      </c>
      <c r="G5945">
        <v>92.4</v>
      </c>
      <c r="H5945">
        <v>2.0059701492537312</v>
      </c>
      <c r="I5945">
        <v>95.8</v>
      </c>
      <c r="J5945">
        <v>2.0797829036635003</v>
      </c>
      <c r="K5945">
        <v>93.72</v>
      </c>
      <c r="L5945">
        <v>2.0346268656716417</v>
      </c>
      <c r="M5945" s="41">
        <v>8.0091759562492371E-2</v>
      </c>
      <c r="N5945" s="41">
        <v>1.7387627584801598E-3</v>
      </c>
    </row>
    <row r="5946" spans="1:14" x14ac:dyDescent="0.25">
      <c r="A5946">
        <v>7820615</v>
      </c>
      <c r="B5946" t="s">
        <v>42</v>
      </c>
      <c r="C5946" t="s">
        <v>6</v>
      </c>
      <c r="D5946" t="s">
        <v>808</v>
      </c>
      <c r="E5946" t="s">
        <v>810</v>
      </c>
      <c r="F5946">
        <v>3.2564450474898234E-2</v>
      </c>
      <c r="G5946">
        <v>66.900000000000006</v>
      </c>
      <c r="H5946">
        <v>2.1785617367706922</v>
      </c>
      <c r="I5946">
        <v>81</v>
      </c>
      <c r="J5946">
        <v>2.6377204884667571</v>
      </c>
      <c r="K5946">
        <v>72.610000000000014</v>
      </c>
      <c r="L5946">
        <v>2.3645047489823612</v>
      </c>
      <c r="M5946" s="41">
        <v>2.8258066624403E-2</v>
      </c>
      <c r="N5946" s="41">
        <v>9.2020841110674624E-4</v>
      </c>
    </row>
    <row r="5947" spans="1:14" x14ac:dyDescent="0.25">
      <c r="A5947">
        <v>7820615</v>
      </c>
      <c r="B5947" t="s">
        <v>42</v>
      </c>
      <c r="C5947" t="s">
        <v>6</v>
      </c>
      <c r="D5947" t="s">
        <v>808</v>
      </c>
      <c r="E5947" t="s">
        <v>1786</v>
      </c>
      <c r="F5947">
        <v>4.6132971506105833E-2</v>
      </c>
      <c r="G5947">
        <v>79.2</v>
      </c>
      <c r="H5947">
        <v>3.6537313432835821</v>
      </c>
      <c r="I5947">
        <v>88.7</v>
      </c>
      <c r="J5947">
        <v>4.0919945725915872</v>
      </c>
      <c r="K5947">
        <v>83.835000000000008</v>
      </c>
      <c r="L5947">
        <v>3.8675576662143829</v>
      </c>
      <c r="M5947" s="41">
        <v>2.4671658873558044E-2</v>
      </c>
      <c r="N5947" s="41">
        <v>1.1381769358222165E-3</v>
      </c>
    </row>
    <row r="5948" spans="1:14" x14ac:dyDescent="0.25">
      <c r="A5948">
        <v>7820615</v>
      </c>
      <c r="B5948" t="s">
        <v>42</v>
      </c>
      <c r="C5948" t="s">
        <v>6</v>
      </c>
      <c r="D5948" t="s">
        <v>903</v>
      </c>
      <c r="E5948" t="s">
        <v>904</v>
      </c>
      <c r="F5948">
        <v>3.7991858887381276E-2</v>
      </c>
      <c r="G5948">
        <v>35.200000000000003</v>
      </c>
      <c r="H5948">
        <v>1.3373134328358209</v>
      </c>
      <c r="I5948">
        <v>77.7</v>
      </c>
      <c r="J5948">
        <v>2.9519674355495251</v>
      </c>
      <c r="K5948">
        <v>66.954999999999998</v>
      </c>
      <c r="L5948">
        <v>2.5437449118046134</v>
      </c>
      <c r="M5948" s="41">
        <v>6.6597841214388609E-4</v>
      </c>
      <c r="N5948" s="41">
        <v>2.530175785621277E-5</v>
      </c>
    </row>
    <row r="5949" spans="1:14" x14ac:dyDescent="0.25">
      <c r="A5949">
        <v>7820615</v>
      </c>
      <c r="B5949" t="s">
        <v>42</v>
      </c>
      <c r="C5949" t="s">
        <v>6</v>
      </c>
      <c r="D5949" t="s">
        <v>903</v>
      </c>
      <c r="E5949" t="s">
        <v>905</v>
      </c>
      <c r="F5949">
        <v>6.3772048846675713E-2</v>
      </c>
      <c r="G5949">
        <v>53.4</v>
      </c>
      <c r="H5949">
        <v>3.4054274084124829</v>
      </c>
      <c r="I5949">
        <v>86.8</v>
      </c>
      <c r="J5949">
        <v>5.5354138398914516</v>
      </c>
      <c r="K5949">
        <v>76.264999999999986</v>
      </c>
      <c r="L5949">
        <v>4.8635753052917226</v>
      </c>
      <c r="M5949" s="41">
        <v>5.3058527410030365E-2</v>
      </c>
      <c r="N5949" s="41">
        <v>3.3836510017251388E-3</v>
      </c>
    </row>
    <row r="5950" spans="1:14" s="8" customFormat="1" x14ac:dyDescent="0.25">
      <c r="A5950" s="8">
        <v>7820615</v>
      </c>
      <c r="B5950" s="8" t="s">
        <v>42</v>
      </c>
      <c r="C5950" s="8" t="s">
        <v>6</v>
      </c>
      <c r="D5950" s="8" t="s">
        <v>2324</v>
      </c>
      <c r="F5950" s="8">
        <v>0.20895522388059701</v>
      </c>
      <c r="H5950" s="8">
        <v>12.862008141112618</v>
      </c>
      <c r="J5950" s="8">
        <v>17.826322930800544</v>
      </c>
      <c r="L5950" s="8">
        <v>16.123358208955224</v>
      </c>
      <c r="M5950" s="41"/>
      <c r="N5950" s="43">
        <v>6.9470912921956391E-3</v>
      </c>
    </row>
    <row r="5951" spans="1:14" x14ac:dyDescent="0.25">
      <c r="A5951">
        <v>7830621</v>
      </c>
      <c r="B5951" t="s">
        <v>43</v>
      </c>
      <c r="C5951" t="s">
        <v>4</v>
      </c>
      <c r="D5951" t="s">
        <v>151</v>
      </c>
      <c r="E5951" t="s">
        <v>212</v>
      </c>
      <c r="F5951">
        <v>5.3475935828877002E-3</v>
      </c>
      <c r="G5951">
        <v>35.299999999999997</v>
      </c>
      <c r="H5951">
        <v>0.18877005347593581</v>
      </c>
      <c r="I5951">
        <v>95.7</v>
      </c>
      <c r="J5951">
        <v>0.5117647058823529</v>
      </c>
      <c r="K5951">
        <v>71.72</v>
      </c>
      <c r="L5951">
        <v>0.38352941176470584</v>
      </c>
      <c r="M5951" s="41">
        <v>0.16062681376934052</v>
      </c>
      <c r="N5951" s="41">
        <v>8.5896691855262303E-4</v>
      </c>
    </row>
    <row r="5952" spans="1:14" x14ac:dyDescent="0.25">
      <c r="A5952">
        <v>7830621</v>
      </c>
      <c r="B5952" t="s">
        <v>43</v>
      </c>
      <c r="C5952" t="s">
        <v>4</v>
      </c>
      <c r="D5952" t="s">
        <v>151</v>
      </c>
      <c r="E5952" t="s">
        <v>213</v>
      </c>
      <c r="F5952">
        <v>1.06951871657754E-2</v>
      </c>
      <c r="G5952">
        <v>69.099999999999994</v>
      </c>
      <c r="H5952">
        <v>0.73903743315508008</v>
      </c>
      <c r="I5952">
        <v>99.6</v>
      </c>
      <c r="J5952">
        <v>1.0652406417112299</v>
      </c>
      <c r="K5952">
        <v>86.029999999999987</v>
      </c>
      <c r="L5952">
        <v>0.92010695187165759</v>
      </c>
      <c r="M5952" s="41">
        <v>0.23306156694889069</v>
      </c>
      <c r="N5952" s="41">
        <v>2.49263707966728E-3</v>
      </c>
    </row>
    <row r="5953" spans="1:14" x14ac:dyDescent="0.25">
      <c r="A5953">
        <v>7830621</v>
      </c>
      <c r="B5953" t="s">
        <v>43</v>
      </c>
      <c r="C5953" t="s">
        <v>4</v>
      </c>
      <c r="D5953" t="s">
        <v>151</v>
      </c>
      <c r="E5953" t="s">
        <v>214</v>
      </c>
      <c r="F5953">
        <v>2.1390374331550801E-2</v>
      </c>
      <c r="G5953">
        <v>27.5</v>
      </c>
      <c r="H5953">
        <v>0.58823529411764708</v>
      </c>
      <c r="I5953">
        <v>72.5</v>
      </c>
      <c r="J5953">
        <v>1.5508021390374331</v>
      </c>
      <c r="K5953">
        <v>51.58</v>
      </c>
      <c r="L5953">
        <v>1.1033155080213903</v>
      </c>
      <c r="M5953" s="41">
        <v>-7.1981295943260193E-2</v>
      </c>
      <c r="N5953" s="41">
        <v>-1.5397068650964746E-3</v>
      </c>
    </row>
    <row r="5954" spans="1:14" x14ac:dyDescent="0.25">
      <c r="A5954">
        <v>7830621</v>
      </c>
      <c r="B5954" t="s">
        <v>43</v>
      </c>
      <c r="C5954" t="s">
        <v>4</v>
      </c>
      <c r="D5954" t="s">
        <v>151</v>
      </c>
      <c r="E5954" t="s">
        <v>216</v>
      </c>
      <c r="F5954">
        <v>1.6042780748663103E-2</v>
      </c>
      <c r="G5954">
        <v>41.7</v>
      </c>
      <c r="H5954">
        <v>0.66898395721925141</v>
      </c>
      <c r="I5954">
        <v>95.7</v>
      </c>
      <c r="J5954">
        <v>1.5352941176470589</v>
      </c>
      <c r="K5954">
        <v>71.539999999999992</v>
      </c>
      <c r="L5954">
        <v>1.1477005347593583</v>
      </c>
      <c r="M5954" s="41">
        <v>0.10278261452913284</v>
      </c>
      <c r="N5954" s="41">
        <v>1.648918949665233E-3</v>
      </c>
    </row>
    <row r="5955" spans="1:14" x14ac:dyDescent="0.25">
      <c r="A5955">
        <v>7830621</v>
      </c>
      <c r="B5955" t="s">
        <v>43</v>
      </c>
      <c r="C5955" t="s">
        <v>4</v>
      </c>
      <c r="D5955" t="s">
        <v>151</v>
      </c>
      <c r="E5955" t="s">
        <v>217</v>
      </c>
      <c r="F5955">
        <v>0.11764705882352941</v>
      </c>
      <c r="G5955">
        <v>23.2</v>
      </c>
      <c r="H5955">
        <v>2.7294117647058824</v>
      </c>
      <c r="I5955">
        <v>75.900000000000006</v>
      </c>
      <c r="J5955">
        <v>8.9294117647058826</v>
      </c>
      <c r="K5955">
        <v>46.664999999999999</v>
      </c>
      <c r="L5955">
        <v>5.49</v>
      </c>
      <c r="M5955" s="41">
        <v>-3.3037882298231125E-2</v>
      </c>
      <c r="N5955" s="41">
        <v>-3.8868096821448382E-3</v>
      </c>
    </row>
    <row r="5956" spans="1:14" x14ac:dyDescent="0.25">
      <c r="A5956">
        <v>7830621</v>
      </c>
      <c r="B5956" t="s">
        <v>43</v>
      </c>
      <c r="C5956" t="s">
        <v>4</v>
      </c>
      <c r="D5956" t="s">
        <v>151</v>
      </c>
      <c r="E5956" t="s">
        <v>153</v>
      </c>
      <c r="F5956">
        <v>3.2085561497326207E-2</v>
      </c>
      <c r="G5956">
        <v>38.200000000000003</v>
      </c>
      <c r="H5956">
        <v>1.2256684491978611</v>
      </c>
      <c r="I5956">
        <v>88.8</v>
      </c>
      <c r="J5956">
        <v>2.8491978609625672</v>
      </c>
      <c r="K5956">
        <v>71.459999999999994</v>
      </c>
      <c r="L5956">
        <v>2.2928342245989306</v>
      </c>
      <c r="M5956" s="41">
        <v>4.0290635079145432E-2</v>
      </c>
      <c r="N5956" s="41">
        <v>1.2927476495982492E-3</v>
      </c>
    </row>
    <row r="5957" spans="1:14" x14ac:dyDescent="0.25">
      <c r="A5957">
        <v>7830621</v>
      </c>
      <c r="B5957" t="s">
        <v>43</v>
      </c>
      <c r="C5957" t="s">
        <v>4</v>
      </c>
      <c r="D5957" t="s">
        <v>151</v>
      </c>
      <c r="E5957" t="s">
        <v>255</v>
      </c>
      <c r="F5957">
        <v>2.1390374331550801E-2</v>
      </c>
      <c r="G5957">
        <v>28.1</v>
      </c>
      <c r="H5957">
        <v>0.60106951871657754</v>
      </c>
      <c r="I5957">
        <v>97.2</v>
      </c>
      <c r="J5957">
        <v>2.0791443850267379</v>
      </c>
      <c r="K5957">
        <v>69.364999999999995</v>
      </c>
      <c r="L5957">
        <v>1.4837433155080213</v>
      </c>
      <c r="M5957" s="41">
        <v>0.11290121078491211</v>
      </c>
      <c r="N5957" s="41">
        <v>2.4149991611745903E-3</v>
      </c>
    </row>
    <row r="5958" spans="1:14" x14ac:dyDescent="0.25">
      <c r="A5958">
        <v>7830621</v>
      </c>
      <c r="B5958" t="s">
        <v>43</v>
      </c>
      <c r="C5958" t="s">
        <v>4</v>
      </c>
      <c r="D5958" t="s">
        <v>151</v>
      </c>
      <c r="E5958" t="s">
        <v>220</v>
      </c>
      <c r="F5958">
        <v>1.06951871657754E-2</v>
      </c>
      <c r="G5958">
        <v>37.6</v>
      </c>
      <c r="H5958">
        <v>0.40213903743315504</v>
      </c>
      <c r="I5958">
        <v>83.4</v>
      </c>
      <c r="J5958">
        <v>0.89197860962566844</v>
      </c>
      <c r="K5958">
        <v>68.85499999999999</v>
      </c>
      <c r="L5958">
        <v>0.73641711229946505</v>
      </c>
      <c r="M5958" s="41">
        <v>1.4446694403886795E-2</v>
      </c>
      <c r="N5958" s="41">
        <v>1.5451010057632934E-4</v>
      </c>
    </row>
    <row r="5959" spans="1:14" x14ac:dyDescent="0.25">
      <c r="A5959">
        <v>7830621</v>
      </c>
      <c r="B5959" t="s">
        <v>43</v>
      </c>
      <c r="C5959" t="s">
        <v>4</v>
      </c>
      <c r="D5959" t="s">
        <v>151</v>
      </c>
      <c r="E5959" t="s">
        <v>221</v>
      </c>
      <c r="F5959">
        <v>4.2780748663101602E-2</v>
      </c>
      <c r="G5959">
        <v>40.799999999999997</v>
      </c>
      <c r="H5959">
        <v>1.7454545454545451</v>
      </c>
      <c r="I5959">
        <v>89.8</v>
      </c>
      <c r="J5959">
        <v>3.8417112299465237</v>
      </c>
      <c r="K5959">
        <v>68.784999999999997</v>
      </c>
      <c r="L5959">
        <v>2.9426737967914436</v>
      </c>
      <c r="M5959" s="41">
        <v>4.4755373150110245E-2</v>
      </c>
      <c r="N5959" s="41">
        <v>1.9146683700581922E-3</v>
      </c>
    </row>
    <row r="5960" spans="1:14" x14ac:dyDescent="0.25">
      <c r="A5960">
        <v>7830621</v>
      </c>
      <c r="B5960" t="s">
        <v>43</v>
      </c>
      <c r="C5960" t="s">
        <v>4</v>
      </c>
      <c r="D5960" t="s">
        <v>151</v>
      </c>
      <c r="E5960" t="s">
        <v>222</v>
      </c>
      <c r="F5960">
        <v>4.2780748663101602E-2</v>
      </c>
      <c r="G5960">
        <v>35.9</v>
      </c>
      <c r="H5960">
        <v>1.5358288770053474</v>
      </c>
      <c r="I5960">
        <v>86.3</v>
      </c>
      <c r="J5960">
        <v>3.6919786096256679</v>
      </c>
      <c r="K5960">
        <v>63.974999999999994</v>
      </c>
      <c r="L5960">
        <v>2.7368983957219246</v>
      </c>
      <c r="M5960" s="41">
        <v>4.2108204215764999E-2</v>
      </c>
      <c r="N5960" s="41">
        <v>1.8014205012091978E-3</v>
      </c>
    </row>
    <row r="5961" spans="1:14" x14ac:dyDescent="0.25">
      <c r="A5961">
        <v>7830621</v>
      </c>
      <c r="B5961" t="s">
        <v>43</v>
      </c>
      <c r="C5961" t="s">
        <v>4</v>
      </c>
      <c r="D5961" t="s">
        <v>151</v>
      </c>
      <c r="E5961" t="s">
        <v>223</v>
      </c>
      <c r="F5961">
        <v>5.3475935828877002E-3</v>
      </c>
      <c r="G5961">
        <v>29.6</v>
      </c>
      <c r="H5961">
        <v>0.15828877005347594</v>
      </c>
      <c r="I5961">
        <v>98.5</v>
      </c>
      <c r="J5961">
        <v>0.5267379679144385</v>
      </c>
      <c r="K5961">
        <v>71.454999999999998</v>
      </c>
      <c r="L5961">
        <v>0.38211229946524061</v>
      </c>
      <c r="M5961" s="41">
        <v>0.15150144696235657</v>
      </c>
      <c r="N5961" s="41">
        <v>8.1016816557409924E-4</v>
      </c>
    </row>
    <row r="5962" spans="1:14" x14ac:dyDescent="0.25">
      <c r="A5962">
        <v>7830621</v>
      </c>
      <c r="B5962" t="s">
        <v>43</v>
      </c>
      <c r="C5962" t="s">
        <v>4</v>
      </c>
      <c r="D5962" t="s">
        <v>151</v>
      </c>
      <c r="E5962" t="s">
        <v>225</v>
      </c>
      <c r="F5962">
        <v>5.3475935828877002E-3</v>
      </c>
      <c r="G5962">
        <v>22.9</v>
      </c>
      <c r="H5962">
        <v>0.12245989304812832</v>
      </c>
      <c r="I5962">
        <v>75.2</v>
      </c>
      <c r="J5962">
        <v>0.40213903743315504</v>
      </c>
      <c r="K5962">
        <v>56.12</v>
      </c>
      <c r="L5962">
        <v>0.3001069518716577</v>
      </c>
      <c r="M5962" s="41">
        <v>-6.5727211534976959E-2</v>
      </c>
      <c r="N5962" s="41">
        <v>-3.5148241462554524E-4</v>
      </c>
    </row>
    <row r="5963" spans="1:14" x14ac:dyDescent="0.25">
      <c r="A5963">
        <v>7830621</v>
      </c>
      <c r="B5963" t="s">
        <v>43</v>
      </c>
      <c r="C5963" t="s">
        <v>4</v>
      </c>
      <c r="D5963" t="s">
        <v>151</v>
      </c>
      <c r="E5963" t="s">
        <v>154</v>
      </c>
      <c r="F5963">
        <v>2.1390374331550801E-2</v>
      </c>
      <c r="G5963">
        <v>25.4</v>
      </c>
      <c r="H5963">
        <v>0.54331550802139028</v>
      </c>
      <c r="I5963">
        <v>88.1</v>
      </c>
      <c r="J5963">
        <v>1.8844919786096255</v>
      </c>
      <c r="K5963">
        <v>52.055</v>
      </c>
      <c r="L5963">
        <v>1.1134759358288768</v>
      </c>
      <c r="M5963" s="41">
        <v>4.9223095178604126E-2</v>
      </c>
      <c r="N5963" s="41">
        <v>1.0529004316278956E-3</v>
      </c>
    </row>
    <row r="5964" spans="1:14" x14ac:dyDescent="0.25">
      <c r="A5964">
        <v>7830621</v>
      </c>
      <c r="B5964" t="s">
        <v>43</v>
      </c>
      <c r="C5964" t="s">
        <v>4</v>
      </c>
      <c r="D5964" t="s">
        <v>151</v>
      </c>
      <c r="E5964" t="s">
        <v>227</v>
      </c>
      <c r="F5964">
        <v>1.6042780748663103E-2</v>
      </c>
      <c r="G5964">
        <v>16.100000000000001</v>
      </c>
      <c r="H5964">
        <v>0.258288770053476</v>
      </c>
      <c r="I5964">
        <v>55.3</v>
      </c>
      <c r="J5964">
        <v>0.88716577540106956</v>
      </c>
      <c r="K5964">
        <v>47.22</v>
      </c>
      <c r="L5964">
        <v>0.75754010695187168</v>
      </c>
      <c r="M5964" s="41">
        <v>-0.23428280651569366</v>
      </c>
      <c r="N5964" s="41">
        <v>-3.7585476981127331E-3</v>
      </c>
    </row>
    <row r="5965" spans="1:14" x14ac:dyDescent="0.25">
      <c r="A5965">
        <v>7830621</v>
      </c>
      <c r="B5965" t="s">
        <v>43</v>
      </c>
      <c r="C5965" t="s">
        <v>4</v>
      </c>
      <c r="D5965" t="s">
        <v>151</v>
      </c>
      <c r="E5965" t="s">
        <v>228</v>
      </c>
      <c r="F5965">
        <v>5.3475935828877002E-3</v>
      </c>
      <c r="G5965">
        <v>40.299999999999997</v>
      </c>
      <c r="H5965">
        <v>0.21550802139037431</v>
      </c>
      <c r="I5965">
        <v>74</v>
      </c>
      <c r="J5965">
        <v>0.39572192513368981</v>
      </c>
      <c r="K5965">
        <v>63.624999999999993</v>
      </c>
      <c r="L5965">
        <v>0.34024064171122986</v>
      </c>
      <c r="M5965" s="41">
        <v>-5.5587489157915115E-2</v>
      </c>
      <c r="N5965" s="41">
        <v>-2.9725930030970649E-4</v>
      </c>
    </row>
    <row r="5966" spans="1:14" x14ac:dyDescent="0.25">
      <c r="A5966">
        <v>7830621</v>
      </c>
      <c r="B5966" t="s">
        <v>43</v>
      </c>
      <c r="C5966" t="s">
        <v>4</v>
      </c>
      <c r="D5966" t="s">
        <v>151</v>
      </c>
      <c r="E5966" t="s">
        <v>948</v>
      </c>
      <c r="F5966">
        <v>1.06951871657754E-2</v>
      </c>
      <c r="G5966">
        <v>37.4</v>
      </c>
      <c r="H5966">
        <v>0.39999999999999997</v>
      </c>
      <c r="I5966">
        <v>96.9</v>
      </c>
      <c r="J5966">
        <v>1.0363636363636364</v>
      </c>
      <c r="K5966">
        <v>73.209999999999994</v>
      </c>
      <c r="L5966">
        <v>0.78299465240641697</v>
      </c>
      <c r="M5966" s="41">
        <v>0.12656982243061066</v>
      </c>
      <c r="N5966" s="41">
        <v>1.3536879404343386E-3</v>
      </c>
    </row>
    <row r="5967" spans="1:14" x14ac:dyDescent="0.25">
      <c r="A5967">
        <v>7830621</v>
      </c>
      <c r="B5967" t="s">
        <v>43</v>
      </c>
      <c r="C5967" t="s">
        <v>4</v>
      </c>
      <c r="D5967" t="s">
        <v>151</v>
      </c>
      <c r="E5967" t="s">
        <v>155</v>
      </c>
      <c r="F5967">
        <v>2.6737967914438502E-2</v>
      </c>
      <c r="G5967">
        <v>33.9</v>
      </c>
      <c r="H5967">
        <v>0.9064171122994652</v>
      </c>
      <c r="I5967">
        <v>96.1</v>
      </c>
      <c r="J5967">
        <v>2.5695187165775399</v>
      </c>
      <c r="K5967">
        <v>70.460000000000008</v>
      </c>
      <c r="L5967">
        <v>1.883957219251337</v>
      </c>
      <c r="M5967" s="41">
        <v>0.14321206510066986</v>
      </c>
      <c r="N5967" s="41">
        <v>3.8291996016221888E-3</v>
      </c>
    </row>
    <row r="5968" spans="1:14" x14ac:dyDescent="0.25">
      <c r="A5968">
        <v>7830621</v>
      </c>
      <c r="B5968" t="s">
        <v>43</v>
      </c>
      <c r="C5968" t="s">
        <v>4</v>
      </c>
      <c r="D5968" t="s">
        <v>151</v>
      </c>
      <c r="E5968" t="s">
        <v>229</v>
      </c>
      <c r="F5968">
        <v>1.06951871657754E-2</v>
      </c>
      <c r="G5968">
        <v>43.6</v>
      </c>
      <c r="H5968">
        <v>0.46631016042780749</v>
      </c>
      <c r="I5968">
        <v>96</v>
      </c>
      <c r="J5968">
        <v>1.0267379679144384</v>
      </c>
      <c r="K5968">
        <v>75.72</v>
      </c>
      <c r="L5968">
        <v>0.80983957219251335</v>
      </c>
      <c r="M5968" s="41">
        <v>0.17845073342323303</v>
      </c>
      <c r="N5968" s="41">
        <v>1.9085639938313693E-3</v>
      </c>
    </row>
    <row r="5969" spans="1:14" x14ac:dyDescent="0.25">
      <c r="A5969">
        <v>7830621</v>
      </c>
      <c r="B5969" t="s">
        <v>43</v>
      </c>
      <c r="C5969" t="s">
        <v>4</v>
      </c>
      <c r="D5969" t="s">
        <v>151</v>
      </c>
      <c r="E5969" t="s">
        <v>230</v>
      </c>
      <c r="F5969">
        <v>1.6042780748663103E-2</v>
      </c>
      <c r="G5969">
        <v>30.9</v>
      </c>
      <c r="H5969">
        <v>0.49572192513368984</v>
      </c>
      <c r="I5969">
        <v>82</v>
      </c>
      <c r="J5969">
        <v>1.3155080213903745</v>
      </c>
      <c r="K5969">
        <v>65.75</v>
      </c>
      <c r="L5969">
        <v>1.054812834224599</v>
      </c>
      <c r="M5969" s="41">
        <v>-1.5185782685875893E-2</v>
      </c>
      <c r="N5969" s="41">
        <v>-2.4362218212635125E-4</v>
      </c>
    </row>
    <row r="5970" spans="1:14" x14ac:dyDescent="0.25">
      <c r="A5970">
        <v>7830621</v>
      </c>
      <c r="B5970" t="s">
        <v>43</v>
      </c>
      <c r="C5970" t="s">
        <v>4</v>
      </c>
      <c r="D5970" t="s">
        <v>151</v>
      </c>
      <c r="E5970" t="s">
        <v>231</v>
      </c>
      <c r="F5970">
        <v>5.3475935828877002E-3</v>
      </c>
      <c r="G5970">
        <v>68.599999999999994</v>
      </c>
      <c r="H5970">
        <v>0.36684491978609618</v>
      </c>
      <c r="I5970">
        <v>90.8</v>
      </c>
      <c r="J5970">
        <v>0.48556149732620318</v>
      </c>
      <c r="K5970">
        <v>84.12</v>
      </c>
      <c r="L5970">
        <v>0.44983957219251336</v>
      </c>
      <c r="M5970" s="41">
        <v>7.2367802262306213E-2</v>
      </c>
      <c r="N5970" s="41">
        <v>3.8699359498559473E-4</v>
      </c>
    </row>
    <row r="5971" spans="1:14" x14ac:dyDescent="0.25">
      <c r="A5971">
        <v>7830621</v>
      </c>
      <c r="B5971" t="s">
        <v>43</v>
      </c>
      <c r="C5971" t="s">
        <v>4</v>
      </c>
      <c r="D5971" t="s">
        <v>151</v>
      </c>
      <c r="E5971" t="s">
        <v>232</v>
      </c>
      <c r="F5971">
        <v>1.6042780748663103E-2</v>
      </c>
      <c r="G5971">
        <v>42.5</v>
      </c>
      <c r="H5971">
        <v>0.68181818181818188</v>
      </c>
      <c r="I5971">
        <v>89.6</v>
      </c>
      <c r="J5971">
        <v>1.437433155080214</v>
      </c>
      <c r="K5971">
        <v>66.67</v>
      </c>
      <c r="L5971">
        <v>1.0695721925133692</v>
      </c>
      <c r="M5971" s="41">
        <v>8.1660181283950806E-2</v>
      </c>
      <c r="N5971" s="41">
        <v>1.3100563842345051E-3</v>
      </c>
    </row>
    <row r="5972" spans="1:14" x14ac:dyDescent="0.25">
      <c r="A5972">
        <v>7830621</v>
      </c>
      <c r="B5972" t="s">
        <v>43</v>
      </c>
      <c r="C5972" t="s">
        <v>4</v>
      </c>
      <c r="D5972" t="s">
        <v>151</v>
      </c>
      <c r="E5972" t="s">
        <v>156</v>
      </c>
      <c r="F5972">
        <v>5.3475935828877002E-3</v>
      </c>
      <c r="G5972">
        <v>32.9</v>
      </c>
      <c r="H5972">
        <v>0.17593582887700532</v>
      </c>
      <c r="I5972">
        <v>94.5</v>
      </c>
      <c r="J5972">
        <v>0.50534759358288772</v>
      </c>
      <c r="K5972">
        <v>70.674999999999997</v>
      </c>
      <c r="L5972">
        <v>0.37794117647058822</v>
      </c>
      <c r="M5972" s="41">
        <v>6.3434191048145294E-2</v>
      </c>
      <c r="N5972" s="41">
        <v>3.3922027298473415E-4</v>
      </c>
    </row>
    <row r="5973" spans="1:14" x14ac:dyDescent="0.25">
      <c r="A5973">
        <v>7830621</v>
      </c>
      <c r="B5973" t="s">
        <v>43</v>
      </c>
      <c r="C5973" t="s">
        <v>4</v>
      </c>
      <c r="D5973" t="s">
        <v>151</v>
      </c>
      <c r="E5973" t="s">
        <v>235</v>
      </c>
      <c r="F5973">
        <v>3.7433155080213901E-2</v>
      </c>
      <c r="G5973">
        <v>24</v>
      </c>
      <c r="H5973">
        <v>0.89839572192513362</v>
      </c>
      <c r="I5973">
        <v>87.9</v>
      </c>
      <c r="J5973">
        <v>3.2903743315508023</v>
      </c>
      <c r="K5973">
        <v>64.545000000000002</v>
      </c>
      <c r="L5973">
        <v>2.4161229946524063</v>
      </c>
      <c r="M5973" s="41">
        <v>4.9925632774829865E-2</v>
      </c>
      <c r="N5973" s="41">
        <v>1.8688739541380163E-3</v>
      </c>
    </row>
    <row r="5974" spans="1:14" x14ac:dyDescent="0.25">
      <c r="A5974">
        <v>7830621</v>
      </c>
      <c r="B5974" t="s">
        <v>43</v>
      </c>
      <c r="C5974" t="s">
        <v>4</v>
      </c>
      <c r="D5974" t="s">
        <v>151</v>
      </c>
      <c r="E5974" t="s">
        <v>236</v>
      </c>
      <c r="F5974">
        <v>1.6042780748663103E-2</v>
      </c>
      <c r="G5974">
        <v>28.5</v>
      </c>
      <c r="H5974">
        <v>0.45721925133689845</v>
      </c>
      <c r="I5974">
        <v>87.3</v>
      </c>
      <c r="J5974">
        <v>1.4005347593582889</v>
      </c>
      <c r="K5974">
        <v>66.08</v>
      </c>
      <c r="L5974">
        <v>1.0601069518716579</v>
      </c>
      <c r="M5974" s="41">
        <v>7.3341675102710724E-2</v>
      </c>
      <c r="N5974" s="41">
        <v>1.1766044134124717E-3</v>
      </c>
    </row>
    <row r="5975" spans="1:14" x14ac:dyDescent="0.25">
      <c r="A5975">
        <v>7830621</v>
      </c>
      <c r="B5975" t="s">
        <v>43</v>
      </c>
      <c r="C5975" t="s">
        <v>4</v>
      </c>
      <c r="D5975" t="s">
        <v>151</v>
      </c>
      <c r="E5975" t="s">
        <v>237</v>
      </c>
      <c r="F5975">
        <v>1.06951871657754E-2</v>
      </c>
      <c r="G5975">
        <v>36.799999999999997</v>
      </c>
      <c r="H5975">
        <v>0.39358288770053473</v>
      </c>
      <c r="I5975">
        <v>88</v>
      </c>
      <c r="J5975">
        <v>0.94117647058823528</v>
      </c>
      <c r="K5975">
        <v>64.239999999999995</v>
      </c>
      <c r="L5975">
        <v>0.68705882352941172</v>
      </c>
      <c r="M5975" s="41">
        <v>1.3899721670895815E-4</v>
      </c>
      <c r="N5975" s="41">
        <v>1.4866012482241511E-6</v>
      </c>
    </row>
    <row r="5976" spans="1:14" x14ac:dyDescent="0.25">
      <c r="A5976">
        <v>7830621</v>
      </c>
      <c r="B5976" t="s">
        <v>43</v>
      </c>
      <c r="C5976" t="s">
        <v>4</v>
      </c>
      <c r="D5976" t="s">
        <v>151</v>
      </c>
      <c r="E5976" t="s">
        <v>158</v>
      </c>
      <c r="F5976">
        <v>2.1390374331550801E-2</v>
      </c>
      <c r="G5976">
        <v>51.7</v>
      </c>
      <c r="H5976">
        <v>1.1058823529411765</v>
      </c>
      <c r="I5976">
        <v>90.3</v>
      </c>
      <c r="J5976">
        <v>1.9315508021390373</v>
      </c>
      <c r="K5976">
        <v>74.564999999999998</v>
      </c>
      <c r="L5976">
        <v>1.5949732620320853</v>
      </c>
      <c r="M5976" s="41">
        <v>0.10100529342889786</v>
      </c>
      <c r="N5976" s="41">
        <v>2.1605410359122534E-3</v>
      </c>
    </row>
    <row r="5977" spans="1:14" x14ac:dyDescent="0.25">
      <c r="A5977">
        <v>7830621</v>
      </c>
      <c r="B5977" t="s">
        <v>43</v>
      </c>
      <c r="C5977" t="s">
        <v>4</v>
      </c>
      <c r="D5977" t="s">
        <v>151</v>
      </c>
      <c r="E5977" t="s">
        <v>159</v>
      </c>
      <c r="F5977">
        <v>2.1390374331550801E-2</v>
      </c>
      <c r="G5977">
        <v>25.8</v>
      </c>
      <c r="H5977">
        <v>0.5518716577540107</v>
      </c>
      <c r="I5977">
        <v>93.7</v>
      </c>
      <c r="J5977">
        <v>2.0042780748663103</v>
      </c>
      <c r="K5977">
        <v>63.345000000000006</v>
      </c>
      <c r="L5977">
        <v>1.3549732620320856</v>
      </c>
      <c r="M5977" s="41">
        <v>9.4725877046585083E-2</v>
      </c>
      <c r="N5977" s="41">
        <v>2.0262219689109106E-3</v>
      </c>
    </row>
    <row r="5978" spans="1:14" x14ac:dyDescent="0.25">
      <c r="A5978">
        <v>7830621</v>
      </c>
      <c r="B5978" t="s">
        <v>43</v>
      </c>
      <c r="C5978" t="s">
        <v>4</v>
      </c>
      <c r="D5978" t="s">
        <v>183</v>
      </c>
      <c r="E5978" t="s">
        <v>656</v>
      </c>
      <c r="F5978">
        <v>5.3475935828877002E-3</v>
      </c>
      <c r="G5978">
        <v>41.1</v>
      </c>
      <c r="H5978">
        <v>0.21978609625668449</v>
      </c>
      <c r="I5978">
        <v>79.7</v>
      </c>
      <c r="J5978">
        <v>0.42620320855614974</v>
      </c>
      <c r="K5978">
        <v>64.27000000000001</v>
      </c>
      <c r="L5978">
        <v>0.34368983957219257</v>
      </c>
      <c r="M5978" s="41">
        <v>2.4777922779321671E-2</v>
      </c>
      <c r="N5978" s="41">
        <v>1.3250226085198752E-4</v>
      </c>
    </row>
    <row r="5979" spans="1:14" x14ac:dyDescent="0.25">
      <c r="A5979">
        <v>7830621</v>
      </c>
      <c r="B5979" t="s">
        <v>43</v>
      </c>
      <c r="C5979" t="s">
        <v>4</v>
      </c>
      <c r="D5979" t="s">
        <v>183</v>
      </c>
      <c r="E5979" t="s">
        <v>669</v>
      </c>
      <c r="F5979">
        <v>5.3475935828877002E-3</v>
      </c>
      <c r="G5979">
        <v>32.700000000000003</v>
      </c>
      <c r="H5979">
        <v>0.17486631016042781</v>
      </c>
      <c r="I5979">
        <v>75.400000000000006</v>
      </c>
      <c r="J5979">
        <v>0.40320855614973261</v>
      </c>
      <c r="K5979">
        <v>64.600000000000009</v>
      </c>
      <c r="L5979">
        <v>0.34545454545454546</v>
      </c>
      <c r="M5979" s="41">
        <v>3.7278342992067337E-2</v>
      </c>
      <c r="N5979" s="41">
        <v>1.9934942776506597E-4</v>
      </c>
    </row>
    <row r="5980" spans="1:14" x14ac:dyDescent="0.25">
      <c r="A5980">
        <v>7830621</v>
      </c>
      <c r="B5980" t="s">
        <v>43</v>
      </c>
      <c r="C5980" t="s">
        <v>4</v>
      </c>
      <c r="D5980" t="s">
        <v>193</v>
      </c>
      <c r="E5980" t="s">
        <v>194</v>
      </c>
      <c r="F5980">
        <v>1.6042780748663103E-2</v>
      </c>
      <c r="G5980">
        <v>52.5</v>
      </c>
      <c r="H5980">
        <v>0.84224598930481287</v>
      </c>
      <c r="I5980">
        <v>87</v>
      </c>
      <c r="J5980">
        <v>1.3957219251336901</v>
      </c>
      <c r="K5980">
        <v>71.48</v>
      </c>
      <c r="L5980">
        <v>1.1467379679144387</v>
      </c>
      <c r="M5980" s="41">
        <v>6.4717084169387817E-2</v>
      </c>
      <c r="N5980" s="41">
        <v>1.0382419920222645E-3</v>
      </c>
    </row>
    <row r="5981" spans="1:14" x14ac:dyDescent="0.25">
      <c r="A5981">
        <v>7830621</v>
      </c>
      <c r="B5981" t="s">
        <v>43</v>
      </c>
      <c r="C5981" t="s">
        <v>4</v>
      </c>
      <c r="D5981" t="s">
        <v>193</v>
      </c>
      <c r="E5981" t="s">
        <v>333</v>
      </c>
      <c r="F5981">
        <v>1.6042780748663103E-2</v>
      </c>
      <c r="G5981">
        <v>41.9</v>
      </c>
      <c r="H5981">
        <v>0.672192513368984</v>
      </c>
      <c r="I5981">
        <v>72.900000000000006</v>
      </c>
      <c r="J5981">
        <v>1.1695187165775403</v>
      </c>
      <c r="K5981">
        <v>62.290000000000006</v>
      </c>
      <c r="L5981">
        <v>0.99930481283422479</v>
      </c>
      <c r="M5981" s="41">
        <v>-4.1420940309762955E-2</v>
      </c>
      <c r="N5981" s="41">
        <v>-6.6450706379298863E-4</v>
      </c>
    </row>
    <row r="5982" spans="1:14" x14ac:dyDescent="0.25">
      <c r="A5982">
        <v>7830621</v>
      </c>
      <c r="B5982" t="s">
        <v>43</v>
      </c>
      <c r="C5982" t="s">
        <v>4</v>
      </c>
      <c r="D5982" t="s">
        <v>193</v>
      </c>
      <c r="E5982" t="s">
        <v>334</v>
      </c>
      <c r="F5982">
        <v>1.06951871657754E-2</v>
      </c>
      <c r="G5982">
        <v>38.4</v>
      </c>
      <c r="H5982">
        <v>0.41069518716577535</v>
      </c>
      <c r="I5982">
        <v>86.9</v>
      </c>
      <c r="J5982">
        <v>0.92941176470588238</v>
      </c>
      <c r="K5982">
        <v>67.325000000000003</v>
      </c>
      <c r="L5982">
        <v>0.72005347593582891</v>
      </c>
      <c r="M5982" s="41">
        <v>7.634376734495163E-2</v>
      </c>
      <c r="N5982" s="41">
        <v>8.1651088069466975E-4</v>
      </c>
    </row>
    <row r="5983" spans="1:14" x14ac:dyDescent="0.25">
      <c r="A5983">
        <v>7830621</v>
      </c>
      <c r="B5983" t="s">
        <v>43</v>
      </c>
      <c r="C5983" t="s">
        <v>4</v>
      </c>
      <c r="D5983" t="s">
        <v>193</v>
      </c>
      <c r="E5983" t="s">
        <v>196</v>
      </c>
      <c r="F5983">
        <v>5.3475935828877002E-3</v>
      </c>
      <c r="G5983">
        <v>56.1</v>
      </c>
      <c r="H5983">
        <v>0.3</v>
      </c>
      <c r="I5983">
        <v>71.3</v>
      </c>
      <c r="J5983">
        <v>0.381283422459893</v>
      </c>
      <c r="K5983">
        <v>60.709999999999994</v>
      </c>
      <c r="L5983">
        <v>0.32465240641711224</v>
      </c>
      <c r="M5983" s="41">
        <v>-7.8041382133960724E-2</v>
      </c>
      <c r="N5983" s="41">
        <v>-4.1733359429925519E-4</v>
      </c>
    </row>
    <row r="5984" spans="1:14" x14ac:dyDescent="0.25">
      <c r="A5984">
        <v>7830621</v>
      </c>
      <c r="B5984" t="s">
        <v>43</v>
      </c>
      <c r="C5984" t="s">
        <v>4</v>
      </c>
      <c r="D5984" t="s">
        <v>193</v>
      </c>
      <c r="E5984" t="s">
        <v>261</v>
      </c>
      <c r="F5984">
        <v>2.1390374331550801E-2</v>
      </c>
      <c r="G5984">
        <v>35.5</v>
      </c>
      <c r="H5984">
        <v>0.7593582887700534</v>
      </c>
      <c r="I5984">
        <v>93.9</v>
      </c>
      <c r="J5984">
        <v>2.0085561497326205</v>
      </c>
      <c r="K5984">
        <v>71.275000000000006</v>
      </c>
      <c r="L5984">
        <v>1.5245989304812835</v>
      </c>
      <c r="M5984" s="41">
        <v>0.14208409190177917</v>
      </c>
      <c r="N5984" s="41">
        <v>3.0392319123375222E-3</v>
      </c>
    </row>
    <row r="5985" spans="1:14" x14ac:dyDescent="0.25">
      <c r="A5985">
        <v>7830621</v>
      </c>
      <c r="B5985" t="s">
        <v>43</v>
      </c>
      <c r="C5985" t="s">
        <v>4</v>
      </c>
      <c r="D5985" t="s">
        <v>193</v>
      </c>
      <c r="E5985" t="s">
        <v>197</v>
      </c>
      <c r="F5985">
        <v>5.3475935828877002E-3</v>
      </c>
      <c r="G5985">
        <v>32.299999999999997</v>
      </c>
      <c r="H5985">
        <v>0.1727272727272727</v>
      </c>
      <c r="I5985">
        <v>77.099999999999994</v>
      </c>
      <c r="J5985">
        <v>0.41229946524064165</v>
      </c>
      <c r="K5985">
        <v>53.39</v>
      </c>
      <c r="L5985">
        <v>0.28550802139037434</v>
      </c>
      <c r="M5985" s="41">
        <v>8.9683998376131058E-3</v>
      </c>
      <c r="N5985" s="41">
        <v>4.7959357420390938E-5</v>
      </c>
    </row>
    <row r="5986" spans="1:14" x14ac:dyDescent="0.25">
      <c r="A5986">
        <v>7830621</v>
      </c>
      <c r="B5986" t="s">
        <v>43</v>
      </c>
      <c r="C5986" t="s">
        <v>4</v>
      </c>
      <c r="D5986" t="s">
        <v>193</v>
      </c>
      <c r="E5986" t="s">
        <v>263</v>
      </c>
      <c r="F5986">
        <v>1.06951871657754E-2</v>
      </c>
      <c r="G5986">
        <v>47.2</v>
      </c>
      <c r="H5986">
        <v>0.50481283422459888</v>
      </c>
      <c r="I5986">
        <v>97.8</v>
      </c>
      <c r="J5986">
        <v>1.0459893048128341</v>
      </c>
      <c r="K5986">
        <v>78.150000000000006</v>
      </c>
      <c r="L5986">
        <v>0.83582887700534758</v>
      </c>
      <c r="M5986" s="41">
        <v>0.1590317040681839</v>
      </c>
      <c r="N5986" s="41">
        <v>1.7008738403014321E-3</v>
      </c>
    </row>
    <row r="5987" spans="1:14" x14ac:dyDescent="0.25">
      <c r="A5987">
        <v>7830621</v>
      </c>
      <c r="B5987" t="s">
        <v>43</v>
      </c>
      <c r="C5987" t="s">
        <v>4</v>
      </c>
      <c r="D5987" t="s">
        <v>193</v>
      </c>
      <c r="E5987" t="s">
        <v>240</v>
      </c>
      <c r="F5987">
        <v>3.2085561497326207E-2</v>
      </c>
      <c r="G5987">
        <v>44.3</v>
      </c>
      <c r="H5987">
        <v>1.4213903743315508</v>
      </c>
      <c r="I5987">
        <v>81.2</v>
      </c>
      <c r="J5987">
        <v>2.6053475935828883</v>
      </c>
      <c r="K5987">
        <v>71.86999999999999</v>
      </c>
      <c r="L5987">
        <v>2.3059893048128344</v>
      </c>
      <c r="M5987" s="41">
        <v>6.2974326312541962E-2</v>
      </c>
      <c r="N5987" s="41">
        <v>2.0205666196537529E-3</v>
      </c>
    </row>
    <row r="5988" spans="1:14" x14ac:dyDescent="0.25">
      <c r="A5988">
        <v>7830621</v>
      </c>
      <c r="B5988" t="s">
        <v>43</v>
      </c>
      <c r="C5988" t="s">
        <v>4</v>
      </c>
      <c r="D5988" t="s">
        <v>193</v>
      </c>
      <c r="E5988" t="s">
        <v>198</v>
      </c>
      <c r="F5988">
        <v>5.3475935828877002E-3</v>
      </c>
      <c r="G5988">
        <v>42.7</v>
      </c>
      <c r="H5988">
        <v>0.2283422459893048</v>
      </c>
      <c r="I5988">
        <v>90.6</v>
      </c>
      <c r="J5988">
        <v>0.48449197860962562</v>
      </c>
      <c r="K5988">
        <v>74.259999999999991</v>
      </c>
      <c r="L5988">
        <v>0.39711229946524057</v>
      </c>
      <c r="M5988" s="41">
        <v>9.107411652803421E-2</v>
      </c>
      <c r="N5988" s="41">
        <v>4.8702736111248238E-4</v>
      </c>
    </row>
    <row r="5989" spans="1:14" x14ac:dyDescent="0.25">
      <c r="A5989">
        <v>7830621</v>
      </c>
      <c r="B5989" t="s">
        <v>43</v>
      </c>
      <c r="C5989" t="s">
        <v>4</v>
      </c>
      <c r="D5989" t="s">
        <v>193</v>
      </c>
      <c r="E5989" t="s">
        <v>199</v>
      </c>
      <c r="F5989">
        <v>1.6042780748663103E-2</v>
      </c>
      <c r="G5989">
        <v>46</v>
      </c>
      <c r="H5989">
        <v>0.73796791443850274</v>
      </c>
      <c r="I5989">
        <v>74.099999999999994</v>
      </c>
      <c r="J5989">
        <v>1.1887700534759358</v>
      </c>
      <c r="K5989">
        <v>64.86999999999999</v>
      </c>
      <c r="L5989">
        <v>1.0406951871657752</v>
      </c>
      <c r="M5989" s="41">
        <v>-8.1290550529956818E-2</v>
      </c>
      <c r="N5989" s="41">
        <v>-1.3041264790902164E-3</v>
      </c>
    </row>
    <row r="5990" spans="1:14" x14ac:dyDescent="0.25">
      <c r="A5990">
        <v>7830621</v>
      </c>
      <c r="B5990" t="s">
        <v>43</v>
      </c>
      <c r="C5990" t="s">
        <v>4</v>
      </c>
      <c r="D5990" t="s">
        <v>193</v>
      </c>
      <c r="E5990" t="s">
        <v>951</v>
      </c>
      <c r="F5990">
        <v>1.06951871657754E-2</v>
      </c>
      <c r="G5990">
        <v>60.2</v>
      </c>
      <c r="H5990">
        <v>0.6438502673796791</v>
      </c>
      <c r="I5990">
        <v>87.7</v>
      </c>
      <c r="J5990">
        <v>0.93796791443850269</v>
      </c>
      <c r="K5990">
        <v>69.679999999999993</v>
      </c>
      <c r="L5990">
        <v>0.74524064171122983</v>
      </c>
      <c r="M5990" s="41">
        <v>5.6500744074583054E-2</v>
      </c>
      <c r="N5990" s="41">
        <v>6.0428603288324115E-4</v>
      </c>
    </row>
    <row r="5991" spans="1:14" x14ac:dyDescent="0.25">
      <c r="A5991">
        <v>7830621</v>
      </c>
      <c r="B5991" t="s">
        <v>43</v>
      </c>
      <c r="C5991" t="s">
        <v>4</v>
      </c>
      <c r="D5991" t="s">
        <v>193</v>
      </c>
      <c r="E5991" t="s">
        <v>200</v>
      </c>
      <c r="F5991">
        <v>5.3475935828877002E-3</v>
      </c>
      <c r="G5991">
        <v>39.9</v>
      </c>
      <c r="H5991">
        <v>0.21336898395721923</v>
      </c>
      <c r="I5991">
        <v>88.3</v>
      </c>
      <c r="J5991">
        <v>0.47219251336898393</v>
      </c>
      <c r="K5991">
        <v>67.28</v>
      </c>
      <c r="L5991">
        <v>0.35978609625668445</v>
      </c>
      <c r="M5991" s="41">
        <v>6.9152094423770905E-2</v>
      </c>
      <c r="N5991" s="41">
        <v>3.6979729638380161E-4</v>
      </c>
    </row>
    <row r="5992" spans="1:14" x14ac:dyDescent="0.25">
      <c r="A5992">
        <v>7830621</v>
      </c>
      <c r="B5992" t="s">
        <v>43</v>
      </c>
      <c r="C5992" t="s">
        <v>4</v>
      </c>
      <c r="D5992" t="s">
        <v>193</v>
      </c>
      <c r="E5992" t="s">
        <v>203</v>
      </c>
      <c r="F5992">
        <v>1.06951871657754E-2</v>
      </c>
      <c r="G5992">
        <v>49.2</v>
      </c>
      <c r="H5992">
        <v>0.52620320855614977</v>
      </c>
      <c r="I5992">
        <v>91.6</v>
      </c>
      <c r="J5992">
        <v>0.97967914438502657</v>
      </c>
      <c r="K5992">
        <v>66.509999999999991</v>
      </c>
      <c r="L5992">
        <v>0.71133689839572178</v>
      </c>
      <c r="M5992" s="41">
        <v>0.11769837141036987</v>
      </c>
      <c r="N5992" s="41">
        <v>1.2588061113408542E-3</v>
      </c>
    </row>
    <row r="5993" spans="1:14" x14ac:dyDescent="0.25">
      <c r="A5993">
        <v>7830621</v>
      </c>
      <c r="B5993" t="s">
        <v>43</v>
      </c>
      <c r="C5993" t="s">
        <v>4</v>
      </c>
      <c r="D5993" t="s">
        <v>193</v>
      </c>
      <c r="E5993" t="s">
        <v>204</v>
      </c>
      <c r="F5993">
        <v>1.06951871657754E-2</v>
      </c>
      <c r="G5993">
        <v>58</v>
      </c>
      <c r="H5993">
        <v>0.62032085561497319</v>
      </c>
      <c r="I5993">
        <v>80.8</v>
      </c>
      <c r="J5993">
        <v>0.86417112299465237</v>
      </c>
      <c r="K5993">
        <v>69.329999999999984</v>
      </c>
      <c r="L5993">
        <v>0.7414973262032083</v>
      </c>
      <c r="M5993" s="41">
        <v>-1.4808675274252892E-2</v>
      </c>
      <c r="N5993" s="41">
        <v>-1.5838155373532504E-4</v>
      </c>
    </row>
    <row r="5994" spans="1:14" x14ac:dyDescent="0.25">
      <c r="A5994">
        <v>7830621</v>
      </c>
      <c r="B5994" t="s">
        <v>43</v>
      </c>
      <c r="C5994" t="s">
        <v>4</v>
      </c>
      <c r="D5994" t="s">
        <v>193</v>
      </c>
      <c r="E5994" t="s">
        <v>205</v>
      </c>
      <c r="F5994">
        <v>1.6042780748663103E-2</v>
      </c>
      <c r="G5994">
        <v>67.5</v>
      </c>
      <c r="H5994">
        <v>1.0828877005347595</v>
      </c>
      <c r="I5994">
        <v>79.5</v>
      </c>
      <c r="J5994">
        <v>1.2754010695187168</v>
      </c>
      <c r="K5994">
        <v>76.61</v>
      </c>
      <c r="L5994">
        <v>1.2290374331550804</v>
      </c>
      <c r="M5994" s="41">
        <v>-1.8722003325819969E-2</v>
      </c>
      <c r="N5994" s="41">
        <v>-3.0035299453187118E-4</v>
      </c>
    </row>
    <row r="5995" spans="1:14" s="8" customFormat="1" x14ac:dyDescent="0.25">
      <c r="A5995" s="8">
        <v>7830621</v>
      </c>
      <c r="B5995" s="8" t="s">
        <v>43</v>
      </c>
      <c r="C5995" s="8" t="s">
        <v>4</v>
      </c>
      <c r="D5995" s="8" t="s">
        <v>2324</v>
      </c>
      <c r="F5995" s="8">
        <v>0.77540106951871668</v>
      </c>
      <c r="H5995" s="8">
        <v>28.153475935828872</v>
      </c>
      <c r="J5995" s="8">
        <v>65.967379679144386</v>
      </c>
      <c r="L5995" s="8">
        <v>49.729411764705873</v>
      </c>
      <c r="M5995" s="41"/>
      <c r="N5995" s="43">
        <v>2.9596410354320458E-2</v>
      </c>
    </row>
    <row r="5996" spans="1:14" x14ac:dyDescent="0.25">
      <c r="A5996">
        <v>7830621</v>
      </c>
      <c r="B5996" t="s">
        <v>43</v>
      </c>
      <c r="C5996" t="s">
        <v>6</v>
      </c>
      <c r="D5996" t="s">
        <v>151</v>
      </c>
      <c r="E5996" t="s">
        <v>215</v>
      </c>
      <c r="F5996">
        <v>5.3475935828877002E-3</v>
      </c>
      <c r="G5996">
        <v>37.6</v>
      </c>
      <c r="H5996">
        <v>0.20106951871657752</v>
      </c>
      <c r="I5996">
        <v>95.9</v>
      </c>
      <c r="J5996">
        <v>0.51283422459893047</v>
      </c>
      <c r="K5996">
        <v>70.650000000000006</v>
      </c>
      <c r="L5996">
        <v>0.37780748663101604</v>
      </c>
      <c r="M5996" s="41">
        <v>3.2315213233232498E-2</v>
      </c>
      <c r="N5996" s="41">
        <v>1.7280862691568179E-4</v>
      </c>
    </row>
    <row r="5997" spans="1:14" x14ac:dyDescent="0.25">
      <c r="A5997">
        <v>7830621</v>
      </c>
      <c r="B5997" t="s">
        <v>43</v>
      </c>
      <c r="C5997" t="s">
        <v>6</v>
      </c>
      <c r="D5997" t="s">
        <v>151</v>
      </c>
      <c r="E5997" t="s">
        <v>242</v>
      </c>
      <c r="F5997">
        <v>1.6042780748663103E-2</v>
      </c>
      <c r="G5997">
        <v>28.2</v>
      </c>
      <c r="H5997">
        <v>0.45240641711229951</v>
      </c>
      <c r="I5997">
        <v>76</v>
      </c>
      <c r="J5997">
        <v>1.2192513368983959</v>
      </c>
      <c r="K5997">
        <v>58.125</v>
      </c>
      <c r="L5997">
        <v>0.9324866310160429</v>
      </c>
      <c r="M5997" s="41">
        <v>-2.8409458696842194E-2</v>
      </c>
      <c r="N5997" s="41">
        <v>-4.5576671706163953E-4</v>
      </c>
    </row>
    <row r="5998" spans="1:14" x14ac:dyDescent="0.25">
      <c r="A5998">
        <v>7830621</v>
      </c>
      <c r="B5998" t="s">
        <v>43</v>
      </c>
      <c r="C5998" t="s">
        <v>6</v>
      </c>
      <c r="D5998" t="s">
        <v>151</v>
      </c>
      <c r="E5998" t="s">
        <v>243</v>
      </c>
      <c r="F5998">
        <v>3.2085561497326207E-2</v>
      </c>
      <c r="G5998">
        <v>30.4</v>
      </c>
      <c r="H5998">
        <v>0.97540106951871663</v>
      </c>
      <c r="I5998">
        <v>74.8</v>
      </c>
      <c r="J5998">
        <v>2.4000000000000004</v>
      </c>
      <c r="K5998">
        <v>54.93</v>
      </c>
      <c r="L5998">
        <v>1.7624598930481286</v>
      </c>
      <c r="M5998" s="41">
        <v>-1.737816259264946E-2</v>
      </c>
      <c r="N5998" s="41">
        <v>-5.5758810457698805E-4</v>
      </c>
    </row>
    <row r="5999" spans="1:14" x14ac:dyDescent="0.25">
      <c r="A5999">
        <v>7830621</v>
      </c>
      <c r="B5999" t="s">
        <v>43</v>
      </c>
      <c r="C5999" t="s">
        <v>6</v>
      </c>
      <c r="D5999" t="s">
        <v>151</v>
      </c>
      <c r="E5999" t="s">
        <v>227</v>
      </c>
      <c r="F5999">
        <v>1.06951871657754E-2</v>
      </c>
      <c r="G5999">
        <v>33.299999999999997</v>
      </c>
      <c r="H5999">
        <v>0.35614973262032079</v>
      </c>
      <c r="I5999">
        <v>96.4</v>
      </c>
      <c r="J5999">
        <v>1.0310160427807487</v>
      </c>
      <c r="K5999">
        <v>71.75</v>
      </c>
      <c r="L5999">
        <v>0.76737967914438499</v>
      </c>
      <c r="M5999" s="41">
        <v>-0.23428280651569366</v>
      </c>
      <c r="N5999" s="41">
        <v>-2.5056984654084884E-3</v>
      </c>
    </row>
    <row r="6000" spans="1:14" x14ac:dyDescent="0.25">
      <c r="A6000">
        <v>7830621</v>
      </c>
      <c r="B6000" t="s">
        <v>43</v>
      </c>
      <c r="C6000" t="s">
        <v>6</v>
      </c>
      <c r="D6000" t="s">
        <v>151</v>
      </c>
      <c r="E6000" t="s">
        <v>244</v>
      </c>
      <c r="F6000">
        <v>2.6737967914438502E-2</v>
      </c>
      <c r="G6000">
        <v>29.9</v>
      </c>
      <c r="H6000">
        <v>0.79946524064171121</v>
      </c>
      <c r="I6000">
        <v>72.900000000000006</v>
      </c>
      <c r="J6000">
        <v>1.9491978609625669</v>
      </c>
      <c r="K6000">
        <v>57.81</v>
      </c>
      <c r="L6000">
        <v>1.5457219251336898</v>
      </c>
      <c r="M6000" s="41">
        <v>-1.8294582143425941E-2</v>
      </c>
      <c r="N6000" s="41">
        <v>-4.8915995035898234E-4</v>
      </c>
    </row>
    <row r="6001" spans="1:14" x14ac:dyDescent="0.25">
      <c r="A6001">
        <v>7830621</v>
      </c>
      <c r="B6001" t="s">
        <v>43</v>
      </c>
      <c r="C6001" t="s">
        <v>6</v>
      </c>
      <c r="D6001" t="s">
        <v>151</v>
      </c>
      <c r="E6001" t="s">
        <v>245</v>
      </c>
      <c r="F6001">
        <v>1.6042780748663103E-2</v>
      </c>
      <c r="G6001">
        <v>25</v>
      </c>
      <c r="H6001">
        <v>0.40106951871657759</v>
      </c>
      <c r="I6001">
        <v>83.9</v>
      </c>
      <c r="J6001">
        <v>1.3459893048128344</v>
      </c>
      <c r="K6001">
        <v>64.944999999999993</v>
      </c>
      <c r="L6001">
        <v>1.0418983957219252</v>
      </c>
      <c r="M6001" s="41">
        <v>4.3599221855401993E-2</v>
      </c>
      <c r="N6001" s="41">
        <v>6.9945275703853476E-4</v>
      </c>
    </row>
    <row r="6002" spans="1:14" x14ac:dyDescent="0.25">
      <c r="A6002">
        <v>7830621</v>
      </c>
      <c r="B6002" t="s">
        <v>43</v>
      </c>
      <c r="C6002" t="s">
        <v>6</v>
      </c>
      <c r="D6002" t="s">
        <v>151</v>
      </c>
      <c r="E6002" t="s">
        <v>247</v>
      </c>
      <c r="F6002">
        <v>3.7433155080213901E-2</v>
      </c>
      <c r="G6002">
        <v>32.5</v>
      </c>
      <c r="H6002">
        <v>1.2165775401069518</v>
      </c>
      <c r="I6002">
        <v>78.599999999999994</v>
      </c>
      <c r="J6002">
        <v>2.9422459893048125</v>
      </c>
      <c r="K6002">
        <v>58.9</v>
      </c>
      <c r="L6002">
        <v>2.2048128342245987</v>
      </c>
      <c r="M6002" s="41">
        <v>4.3711982667446136E-2</v>
      </c>
      <c r="N6002" s="41">
        <v>1.6362774260541334E-3</v>
      </c>
    </row>
    <row r="6003" spans="1:14" x14ac:dyDescent="0.25">
      <c r="A6003">
        <v>7830621</v>
      </c>
      <c r="B6003" t="s">
        <v>43</v>
      </c>
      <c r="C6003" t="s">
        <v>6</v>
      </c>
      <c r="D6003" t="s">
        <v>151</v>
      </c>
      <c r="E6003" t="s">
        <v>250</v>
      </c>
      <c r="F6003">
        <v>1.6042780748663103E-2</v>
      </c>
      <c r="G6003">
        <v>36.799999999999997</v>
      </c>
      <c r="H6003">
        <v>0.5903743315508021</v>
      </c>
      <c r="I6003">
        <v>89.2</v>
      </c>
      <c r="J6003">
        <v>1.4310160427807488</v>
      </c>
      <c r="K6003">
        <v>64.23</v>
      </c>
      <c r="L6003">
        <v>1.0304278074866311</v>
      </c>
      <c r="M6003" s="41">
        <v>6.5613739192485809E-2</v>
      </c>
      <c r="N6003" s="41">
        <v>1.052626831965013E-3</v>
      </c>
    </row>
    <row r="6004" spans="1:14" x14ac:dyDescent="0.25">
      <c r="A6004">
        <v>7830621</v>
      </c>
      <c r="B6004" t="s">
        <v>43</v>
      </c>
      <c r="C6004" t="s">
        <v>6</v>
      </c>
      <c r="D6004" t="s">
        <v>151</v>
      </c>
      <c r="E6004" t="s">
        <v>251</v>
      </c>
      <c r="F6004">
        <v>5.3475935828877002E-3</v>
      </c>
      <c r="G6004">
        <v>29.6</v>
      </c>
      <c r="H6004">
        <v>0.15828877005347594</v>
      </c>
      <c r="I6004">
        <v>75.400000000000006</v>
      </c>
      <c r="J6004">
        <v>0.40320855614973261</v>
      </c>
      <c r="K6004">
        <v>58.88</v>
      </c>
      <c r="L6004">
        <v>0.31486631016042782</v>
      </c>
      <c r="M6004" s="41">
        <v>-2.0951222628355026E-2</v>
      </c>
      <c r="N6004" s="41">
        <v>-1.1203862368104291E-4</v>
      </c>
    </row>
    <row r="6005" spans="1:14" x14ac:dyDescent="0.25">
      <c r="A6005">
        <v>7830621</v>
      </c>
      <c r="B6005" t="s">
        <v>43</v>
      </c>
      <c r="C6005" t="s">
        <v>6</v>
      </c>
      <c r="D6005" t="s">
        <v>160</v>
      </c>
      <c r="E6005" t="s">
        <v>351</v>
      </c>
      <c r="F6005">
        <v>1.06951871657754E-2</v>
      </c>
      <c r="G6005">
        <v>36.1</v>
      </c>
      <c r="H6005">
        <v>0.38609625668449199</v>
      </c>
      <c r="I6005">
        <v>86.2</v>
      </c>
      <c r="J6005">
        <v>0.92192513368983953</v>
      </c>
      <c r="K6005">
        <v>68.709999999999994</v>
      </c>
      <c r="L6005">
        <v>0.73486631016042769</v>
      </c>
      <c r="M6005" s="41">
        <v>5.4441068321466446E-2</v>
      </c>
      <c r="N6005" s="41">
        <v>5.8225741520284962E-4</v>
      </c>
    </row>
    <row r="6006" spans="1:14" x14ac:dyDescent="0.25">
      <c r="A6006">
        <v>7830621</v>
      </c>
      <c r="B6006" t="s">
        <v>43</v>
      </c>
      <c r="C6006" t="s">
        <v>6</v>
      </c>
      <c r="D6006" t="s">
        <v>183</v>
      </c>
      <c r="E6006" t="s">
        <v>290</v>
      </c>
      <c r="F6006">
        <v>5.3475935828877002E-3</v>
      </c>
      <c r="G6006">
        <v>28.4</v>
      </c>
      <c r="H6006">
        <v>0.15187165775401068</v>
      </c>
      <c r="I6006">
        <v>84.3</v>
      </c>
      <c r="J6006">
        <v>0.4508021390374331</v>
      </c>
      <c r="K6006">
        <v>63.794999999999987</v>
      </c>
      <c r="L6006">
        <v>0.34114973262032078</v>
      </c>
      <c r="M6006" s="41">
        <v>5.2076071500778198E-2</v>
      </c>
      <c r="N6006" s="41">
        <v>2.7848166577956252E-4</v>
      </c>
    </row>
    <row r="6007" spans="1:14" x14ac:dyDescent="0.25">
      <c r="A6007">
        <v>7830621</v>
      </c>
      <c r="B6007" t="s">
        <v>43</v>
      </c>
      <c r="C6007" t="s">
        <v>6</v>
      </c>
      <c r="D6007" t="s">
        <v>193</v>
      </c>
      <c r="E6007" t="s">
        <v>302</v>
      </c>
      <c r="F6007">
        <v>5.3475935828877002E-3</v>
      </c>
      <c r="G6007">
        <v>47.2</v>
      </c>
      <c r="H6007">
        <v>0.25240641711229944</v>
      </c>
      <c r="I6007">
        <v>81.3</v>
      </c>
      <c r="J6007">
        <v>0.43475935828876999</v>
      </c>
      <c r="K6007">
        <v>58.839999999999996</v>
      </c>
      <c r="L6007">
        <v>0.31465240641711228</v>
      </c>
      <c r="M6007" s="41">
        <v>9.8676487803459167E-2</v>
      </c>
      <c r="N6007" s="41">
        <v>5.2768175295967465E-4</v>
      </c>
    </row>
    <row r="6008" spans="1:14" x14ac:dyDescent="0.25">
      <c r="A6008">
        <v>7830621</v>
      </c>
      <c r="B6008" t="s">
        <v>43</v>
      </c>
      <c r="C6008" t="s">
        <v>6</v>
      </c>
      <c r="D6008" t="s">
        <v>193</v>
      </c>
      <c r="E6008" t="s">
        <v>304</v>
      </c>
      <c r="F6008">
        <v>5.3475935828877002E-3</v>
      </c>
      <c r="G6008">
        <v>34.299999999999997</v>
      </c>
      <c r="H6008">
        <v>0.18342245989304809</v>
      </c>
      <c r="I6008">
        <v>74.8</v>
      </c>
      <c r="J6008">
        <v>0.39999999999999997</v>
      </c>
      <c r="K6008">
        <v>58.73</v>
      </c>
      <c r="L6008">
        <v>0.31406417112299462</v>
      </c>
      <c r="M6008" s="41">
        <v>-2.5731790810823441E-2</v>
      </c>
      <c r="N6008" s="41">
        <v>-1.3760315941616812E-4</v>
      </c>
    </row>
    <row r="6009" spans="1:14" x14ac:dyDescent="0.25">
      <c r="A6009">
        <v>7830621</v>
      </c>
      <c r="B6009" t="s">
        <v>43</v>
      </c>
      <c r="C6009" t="s">
        <v>6</v>
      </c>
      <c r="D6009" t="s">
        <v>193</v>
      </c>
      <c r="E6009" t="s">
        <v>305</v>
      </c>
      <c r="F6009">
        <v>1.06951871657754E-2</v>
      </c>
      <c r="G6009">
        <v>43</v>
      </c>
      <c r="H6009">
        <v>0.4598930481283422</v>
      </c>
      <c r="I6009">
        <v>84</v>
      </c>
      <c r="J6009">
        <v>0.89839572192513362</v>
      </c>
      <c r="K6009">
        <v>69.819999999999993</v>
      </c>
      <c r="L6009">
        <v>0.74673796791443836</v>
      </c>
      <c r="M6009" s="41">
        <v>1.113779004663229E-2</v>
      </c>
      <c r="N6009" s="41">
        <v>1.1912074916184267E-4</v>
      </c>
    </row>
    <row r="6010" spans="1:14" x14ac:dyDescent="0.25">
      <c r="A6010">
        <v>7830621</v>
      </c>
      <c r="B6010" t="s">
        <v>43</v>
      </c>
      <c r="C6010" t="s">
        <v>6</v>
      </c>
      <c r="D6010" t="s">
        <v>193</v>
      </c>
      <c r="E6010" t="s">
        <v>253</v>
      </c>
      <c r="F6010">
        <v>1.06951871657754E-2</v>
      </c>
      <c r="G6010">
        <v>52.6</v>
      </c>
      <c r="H6010">
        <v>0.56256684491978604</v>
      </c>
      <c r="I6010">
        <v>86.8</v>
      </c>
      <c r="J6010">
        <v>0.9283422459893047</v>
      </c>
      <c r="K6010">
        <v>75.905000000000001</v>
      </c>
      <c r="L6010">
        <v>0.81181818181818177</v>
      </c>
      <c r="M6010" s="41">
        <v>2.8046464547514915E-2</v>
      </c>
      <c r="N6010" s="41">
        <v>2.9996218767395632E-4</v>
      </c>
    </row>
    <row r="6011" spans="1:14" x14ac:dyDescent="0.25">
      <c r="A6011">
        <v>7830621</v>
      </c>
      <c r="B6011" t="s">
        <v>43</v>
      </c>
      <c r="C6011" t="s">
        <v>6</v>
      </c>
      <c r="D6011" t="s">
        <v>193</v>
      </c>
      <c r="E6011" t="s">
        <v>254</v>
      </c>
      <c r="F6011">
        <v>1.06951871657754E-2</v>
      </c>
      <c r="G6011">
        <v>35.6</v>
      </c>
      <c r="H6011">
        <v>0.38074866310160427</v>
      </c>
      <c r="I6011">
        <v>77.2</v>
      </c>
      <c r="J6011">
        <v>0.82566844919786098</v>
      </c>
      <c r="K6011">
        <v>66.64</v>
      </c>
      <c r="L6011">
        <v>0.71272727272727265</v>
      </c>
      <c r="M6011" s="41">
        <v>2.0887997001409531E-2</v>
      </c>
      <c r="N6011" s="41">
        <v>2.2340103744823025E-4</v>
      </c>
    </row>
    <row r="6012" spans="1:14" s="8" customFormat="1" x14ac:dyDescent="0.25">
      <c r="A6012" s="8">
        <v>7830621</v>
      </c>
      <c r="B6012" s="8" t="s">
        <v>43</v>
      </c>
      <c r="C6012" s="8" t="s">
        <v>6</v>
      </c>
      <c r="D6012" s="8" t="s">
        <v>2324</v>
      </c>
      <c r="F6012" s="8">
        <v>0.22459893048128338</v>
      </c>
      <c r="H6012" s="8">
        <v>7.5278074866310147</v>
      </c>
      <c r="J6012" s="8">
        <v>18.094652406417111</v>
      </c>
      <c r="L6012" s="8">
        <v>13.953877005347595</v>
      </c>
      <c r="M6012" s="41"/>
      <c r="N6012" s="43">
        <v>1.3342154296961698E-3</v>
      </c>
    </row>
    <row r="6013" spans="1:14" x14ac:dyDescent="0.25">
      <c r="A6013">
        <v>7830612</v>
      </c>
      <c r="B6013" t="s">
        <v>44</v>
      </c>
      <c r="C6013" t="s">
        <v>4</v>
      </c>
      <c r="D6013" t="s">
        <v>704</v>
      </c>
      <c r="E6013" t="s">
        <v>2105</v>
      </c>
      <c r="F6013">
        <v>1.2145748987854251E-2</v>
      </c>
      <c r="G6013">
        <v>34.299999999999997</v>
      </c>
      <c r="H6013">
        <v>0.41659919028340076</v>
      </c>
      <c r="I6013">
        <v>91.3</v>
      </c>
      <c r="J6013">
        <v>1.108906882591093</v>
      </c>
      <c r="K6013">
        <v>69.004999999999995</v>
      </c>
      <c r="L6013">
        <v>0.83811740890688258</v>
      </c>
      <c r="M6013" s="41">
        <v>0.11667898297309875</v>
      </c>
      <c r="N6013" s="41">
        <v>1.4171536393493777E-3</v>
      </c>
    </row>
    <row r="6014" spans="1:14" x14ac:dyDescent="0.25">
      <c r="A6014">
        <v>7830612</v>
      </c>
      <c r="B6014" t="s">
        <v>44</v>
      </c>
      <c r="C6014" t="s">
        <v>4</v>
      </c>
      <c r="D6014" t="s">
        <v>722</v>
      </c>
      <c r="E6014" t="s">
        <v>1867</v>
      </c>
      <c r="F6014">
        <v>1.417004048582996E-2</v>
      </c>
      <c r="G6014">
        <v>43.2</v>
      </c>
      <c r="H6014">
        <v>0.61214574898785434</v>
      </c>
      <c r="I6014">
        <v>91.9</v>
      </c>
      <c r="J6014">
        <v>1.3022267206477733</v>
      </c>
      <c r="K6014">
        <v>74.924999999999997</v>
      </c>
      <c r="L6014">
        <v>1.0616902834008097</v>
      </c>
      <c r="M6014" s="41">
        <v>4.9927879124879837E-2</v>
      </c>
      <c r="N6014" s="41">
        <v>7.0748006857117177E-4</v>
      </c>
    </row>
    <row r="6015" spans="1:14" x14ac:dyDescent="0.25">
      <c r="A6015">
        <v>7830612</v>
      </c>
      <c r="B6015" t="s">
        <v>44</v>
      </c>
      <c r="C6015" t="s">
        <v>4</v>
      </c>
      <c r="D6015" t="s">
        <v>360</v>
      </c>
      <c r="E6015" t="s">
        <v>361</v>
      </c>
      <c r="F6015">
        <v>4.048582995951417E-3</v>
      </c>
      <c r="G6015">
        <v>29.2</v>
      </c>
      <c r="H6015">
        <v>0.11821862348178137</v>
      </c>
      <c r="I6015">
        <v>83.1</v>
      </c>
      <c r="J6015">
        <v>0.33643724696356275</v>
      </c>
      <c r="K6015">
        <v>66.305000000000007</v>
      </c>
      <c r="L6015">
        <v>0.26844129554655871</v>
      </c>
      <c r="M6015" s="41">
        <v>0.11755909025669098</v>
      </c>
      <c r="N6015" s="41">
        <v>4.7594773383275699E-4</v>
      </c>
    </row>
    <row r="6016" spans="1:14" x14ac:dyDescent="0.25">
      <c r="A6016">
        <v>7830612</v>
      </c>
      <c r="B6016" t="s">
        <v>44</v>
      </c>
      <c r="C6016" t="s">
        <v>4</v>
      </c>
      <c r="D6016" t="s">
        <v>360</v>
      </c>
      <c r="E6016" t="s">
        <v>362</v>
      </c>
      <c r="F6016">
        <v>2.0242914979757085E-3</v>
      </c>
      <c r="G6016">
        <v>71.599999999999994</v>
      </c>
      <c r="H6016">
        <v>0.14493927125506073</v>
      </c>
      <c r="I6016">
        <v>95.2</v>
      </c>
      <c r="J6016">
        <v>0.19271255060728745</v>
      </c>
      <c r="K6016">
        <v>85.275000000000006</v>
      </c>
      <c r="L6016">
        <v>0.17262145748987856</v>
      </c>
      <c r="M6016" s="41">
        <v>0.19931693375110626</v>
      </c>
      <c r="N6016" s="41">
        <v>4.0347557439495194E-4</v>
      </c>
    </row>
    <row r="6017" spans="1:14" x14ac:dyDescent="0.25">
      <c r="A6017">
        <v>7830612</v>
      </c>
      <c r="B6017" t="s">
        <v>44</v>
      </c>
      <c r="C6017" t="s">
        <v>4</v>
      </c>
      <c r="D6017" t="s">
        <v>360</v>
      </c>
      <c r="E6017" t="s">
        <v>365</v>
      </c>
      <c r="F6017">
        <v>6.0728744939271256E-3</v>
      </c>
      <c r="G6017">
        <v>27.6</v>
      </c>
      <c r="H6017">
        <v>0.16761133603238867</v>
      </c>
      <c r="I6017">
        <v>88.2</v>
      </c>
      <c r="J6017">
        <v>0.53562753036437249</v>
      </c>
      <c r="K6017">
        <v>68.27</v>
      </c>
      <c r="L6017">
        <v>0.41459514170040485</v>
      </c>
      <c r="M6017" s="41">
        <v>0.22319792211055756</v>
      </c>
      <c r="N6017" s="41">
        <v>1.3554529682827381E-3</v>
      </c>
    </row>
    <row r="6018" spans="1:14" x14ac:dyDescent="0.25">
      <c r="A6018">
        <v>7830612</v>
      </c>
      <c r="B6018" t="s">
        <v>44</v>
      </c>
      <c r="C6018" t="s">
        <v>4</v>
      </c>
      <c r="D6018" t="s">
        <v>360</v>
      </c>
      <c r="E6018" t="s">
        <v>366</v>
      </c>
      <c r="F6018">
        <v>2.0242914979757085E-3</v>
      </c>
      <c r="G6018">
        <v>36</v>
      </c>
      <c r="H6018">
        <v>7.28744939271255E-2</v>
      </c>
      <c r="I6018">
        <v>82.6</v>
      </c>
      <c r="J6018">
        <v>0.16720647773279351</v>
      </c>
      <c r="K6018">
        <v>63.72</v>
      </c>
      <c r="L6018">
        <v>0.12898785425101214</v>
      </c>
      <c r="M6018" s="41">
        <v>2.6537736877799034E-2</v>
      </c>
      <c r="N6018" s="41">
        <v>5.3720115137245008E-5</v>
      </c>
    </row>
    <row r="6019" spans="1:14" x14ac:dyDescent="0.25">
      <c r="A6019">
        <v>7830612</v>
      </c>
      <c r="B6019" t="s">
        <v>44</v>
      </c>
      <c r="C6019" t="s">
        <v>4</v>
      </c>
      <c r="D6019" t="s">
        <v>360</v>
      </c>
      <c r="E6019" t="s">
        <v>368</v>
      </c>
      <c r="F6019">
        <v>4.048582995951417E-3</v>
      </c>
      <c r="G6019">
        <v>50.8</v>
      </c>
      <c r="H6019">
        <v>0.20566801619433198</v>
      </c>
      <c r="I6019">
        <v>80</v>
      </c>
      <c r="J6019">
        <v>0.32388663967611336</v>
      </c>
      <c r="K6019">
        <v>73.97999999999999</v>
      </c>
      <c r="L6019">
        <v>0.29951417004048581</v>
      </c>
      <c r="M6019" s="41">
        <v>7.9423882067203522E-2</v>
      </c>
      <c r="N6019" s="41">
        <v>3.2155417840973088E-4</v>
      </c>
    </row>
    <row r="6020" spans="1:14" x14ac:dyDescent="0.25">
      <c r="A6020">
        <v>7830612</v>
      </c>
      <c r="B6020" t="s">
        <v>44</v>
      </c>
      <c r="C6020" t="s">
        <v>4</v>
      </c>
      <c r="D6020" t="s">
        <v>1102</v>
      </c>
      <c r="E6020" t="s">
        <v>1103</v>
      </c>
      <c r="F6020">
        <v>4.048582995951417E-3</v>
      </c>
      <c r="G6020">
        <v>43.4</v>
      </c>
      <c r="H6020">
        <v>0.1757085020242915</v>
      </c>
      <c r="I6020">
        <v>79.7</v>
      </c>
      <c r="J6020">
        <v>0.32267206477732796</v>
      </c>
      <c r="K6020">
        <v>61.83</v>
      </c>
      <c r="L6020">
        <v>0.25032388663967609</v>
      </c>
      <c r="M6020" s="41">
        <v>-3.0148008954711258E-4</v>
      </c>
      <c r="N6020" s="41">
        <v>-1.2205671641583506E-6</v>
      </c>
    </row>
    <row r="6021" spans="1:14" x14ac:dyDescent="0.25">
      <c r="A6021">
        <v>7830612</v>
      </c>
      <c r="B6021" t="s">
        <v>44</v>
      </c>
      <c r="C6021" t="s">
        <v>4</v>
      </c>
      <c r="D6021" t="s">
        <v>371</v>
      </c>
      <c r="E6021" t="s">
        <v>373</v>
      </c>
      <c r="F6021">
        <v>6.0728744939271256E-3</v>
      </c>
      <c r="G6021">
        <v>76.599999999999994</v>
      </c>
      <c r="H6021">
        <v>0.46518218623481777</v>
      </c>
      <c r="I6021">
        <v>80.5</v>
      </c>
      <c r="J6021">
        <v>0.48886639676113358</v>
      </c>
      <c r="K6021">
        <v>74.52</v>
      </c>
      <c r="L6021">
        <v>0.45255060728744939</v>
      </c>
      <c r="M6021" s="41">
        <v>-6.2646523118019104E-2</v>
      </c>
      <c r="N6021" s="41">
        <v>-3.8044447237663425E-4</v>
      </c>
    </row>
    <row r="6022" spans="1:14" x14ac:dyDescent="0.25">
      <c r="A6022">
        <v>7830612</v>
      </c>
      <c r="B6022" t="s">
        <v>44</v>
      </c>
      <c r="C6022" t="s">
        <v>4</v>
      </c>
      <c r="D6022" t="s">
        <v>371</v>
      </c>
      <c r="E6022" t="s">
        <v>374</v>
      </c>
      <c r="F6022">
        <v>6.0728744939271256E-3</v>
      </c>
      <c r="G6022">
        <v>81.8</v>
      </c>
      <c r="H6022">
        <v>0.49676113360323887</v>
      </c>
      <c r="I6022">
        <v>91.2</v>
      </c>
      <c r="J6022">
        <v>0.55384615384615388</v>
      </c>
      <c r="K6022">
        <v>83.57</v>
      </c>
      <c r="L6022">
        <v>0.50751012145748986</v>
      </c>
      <c r="M6022" s="41">
        <v>0</v>
      </c>
      <c r="N6022" s="41">
        <v>0</v>
      </c>
    </row>
    <row r="6023" spans="1:14" x14ac:dyDescent="0.25">
      <c r="A6023">
        <v>7830612</v>
      </c>
      <c r="B6023" t="s">
        <v>44</v>
      </c>
      <c r="C6023" t="s">
        <v>4</v>
      </c>
      <c r="D6023" t="s">
        <v>371</v>
      </c>
      <c r="E6023" t="s">
        <v>375</v>
      </c>
      <c r="F6023">
        <v>4.048582995951417E-3</v>
      </c>
      <c r="G6023">
        <v>75.7</v>
      </c>
      <c r="H6023">
        <v>0.30647773279352231</v>
      </c>
      <c r="I6023">
        <v>91.4</v>
      </c>
      <c r="J6023">
        <v>0.37004048582995952</v>
      </c>
      <c r="K6023">
        <v>78.365000000000009</v>
      </c>
      <c r="L6023">
        <v>0.31726720647773282</v>
      </c>
      <c r="M6023" s="41">
        <v>4.9508295953273773E-2</v>
      </c>
      <c r="N6023" s="41">
        <v>2.0043844515495456E-4</v>
      </c>
    </row>
    <row r="6024" spans="1:14" x14ac:dyDescent="0.25">
      <c r="A6024">
        <v>7830612</v>
      </c>
      <c r="B6024" t="s">
        <v>44</v>
      </c>
      <c r="C6024" t="s">
        <v>4</v>
      </c>
      <c r="D6024" t="s">
        <v>2066</v>
      </c>
      <c r="E6024" t="s">
        <v>2076</v>
      </c>
      <c r="F6024">
        <v>1.0121457489878543E-2</v>
      </c>
      <c r="G6024">
        <v>25.2</v>
      </c>
      <c r="H6024">
        <v>0.25506072874493929</v>
      </c>
      <c r="I6024">
        <v>52</v>
      </c>
      <c r="J6024">
        <v>0.52631578947368418</v>
      </c>
      <c r="K6024">
        <v>53.9</v>
      </c>
      <c r="L6024">
        <v>0.54554655870445345</v>
      </c>
      <c r="M6024" s="41">
        <v>-0.17275172472000122</v>
      </c>
      <c r="N6024" s="41">
        <v>-1.7484992380566926E-3</v>
      </c>
    </row>
    <row r="6025" spans="1:14" x14ac:dyDescent="0.25">
      <c r="A6025">
        <v>7830612</v>
      </c>
      <c r="B6025" t="s">
        <v>44</v>
      </c>
      <c r="C6025" t="s">
        <v>4</v>
      </c>
      <c r="D6025" t="s">
        <v>1638</v>
      </c>
      <c r="E6025" t="s">
        <v>2106</v>
      </c>
      <c r="F6025">
        <v>0.16801619433198381</v>
      </c>
      <c r="G6025">
        <v>45.7</v>
      </c>
      <c r="H6025">
        <v>7.6783400809716609</v>
      </c>
      <c r="I6025">
        <v>97.3</v>
      </c>
      <c r="J6025">
        <v>16.347975708502023</v>
      </c>
      <c r="K6025">
        <v>77.504999999999995</v>
      </c>
      <c r="L6025">
        <v>13.022095141700404</v>
      </c>
      <c r="M6025" s="41">
        <v>0.20491065084934235</v>
      </c>
      <c r="N6025" s="41">
        <v>3.442830773379639E-2</v>
      </c>
    </row>
    <row r="6026" spans="1:14" x14ac:dyDescent="0.25">
      <c r="A6026">
        <v>7830612</v>
      </c>
      <c r="B6026" t="s">
        <v>44</v>
      </c>
      <c r="C6026" t="s">
        <v>4</v>
      </c>
      <c r="D6026" t="s">
        <v>1337</v>
      </c>
      <c r="E6026" t="s">
        <v>1338</v>
      </c>
      <c r="F6026">
        <v>6.4777327935222673E-2</v>
      </c>
      <c r="G6026">
        <v>35.200000000000003</v>
      </c>
      <c r="H6026">
        <v>2.2801619433198383</v>
      </c>
      <c r="I6026">
        <v>71.900000000000006</v>
      </c>
      <c r="J6026">
        <v>4.6574898785425107</v>
      </c>
      <c r="K6026">
        <v>54.050000000000004</v>
      </c>
      <c r="L6026">
        <v>3.501214574898786</v>
      </c>
      <c r="M6026" s="41">
        <v>-6.4535744488239288E-2</v>
      </c>
      <c r="N6026" s="41">
        <v>-4.1804530842584151E-3</v>
      </c>
    </row>
    <row r="6027" spans="1:14" x14ac:dyDescent="0.25">
      <c r="A6027">
        <v>7830612</v>
      </c>
      <c r="B6027" t="s">
        <v>44</v>
      </c>
      <c r="C6027" t="s">
        <v>4</v>
      </c>
      <c r="D6027" t="s">
        <v>883</v>
      </c>
      <c r="E6027" t="s">
        <v>884</v>
      </c>
      <c r="F6027">
        <v>4.048582995951417E-3</v>
      </c>
      <c r="G6027">
        <v>32.9</v>
      </c>
      <c r="H6027">
        <v>0.13319838056680161</v>
      </c>
      <c r="I6027">
        <v>94.7</v>
      </c>
      <c r="J6027">
        <v>0.38340080971659923</v>
      </c>
      <c r="K6027">
        <v>64.364999999999995</v>
      </c>
      <c r="L6027">
        <v>0.26058704453441295</v>
      </c>
      <c r="M6027" s="41">
        <v>0.18680842220783234</v>
      </c>
      <c r="N6027" s="41">
        <v>7.5630940165114305E-4</v>
      </c>
    </row>
    <row r="6028" spans="1:14" x14ac:dyDescent="0.25">
      <c r="A6028">
        <v>7830612</v>
      </c>
      <c r="B6028" t="s">
        <v>44</v>
      </c>
      <c r="C6028" t="s">
        <v>4</v>
      </c>
      <c r="D6028" t="s">
        <v>883</v>
      </c>
      <c r="E6028" t="s">
        <v>979</v>
      </c>
      <c r="F6028">
        <v>2.0242914979757085E-3</v>
      </c>
      <c r="G6028">
        <v>32.9</v>
      </c>
      <c r="H6028">
        <v>6.6599190283400805E-2</v>
      </c>
      <c r="I6028">
        <v>87.1</v>
      </c>
      <c r="J6028">
        <v>0.1763157894736842</v>
      </c>
      <c r="K6028">
        <v>70.234999999999999</v>
      </c>
      <c r="L6028">
        <v>0.14217611336032387</v>
      </c>
      <c r="M6028" s="41">
        <v>0</v>
      </c>
      <c r="N6028" s="41">
        <v>0</v>
      </c>
    </row>
    <row r="6029" spans="1:14" x14ac:dyDescent="0.25">
      <c r="A6029">
        <v>7830612</v>
      </c>
      <c r="B6029" t="s">
        <v>44</v>
      </c>
      <c r="C6029" t="s">
        <v>4</v>
      </c>
      <c r="D6029" t="s">
        <v>1343</v>
      </c>
      <c r="E6029" t="s">
        <v>1344</v>
      </c>
      <c r="F6029">
        <v>0.16599190283400811</v>
      </c>
      <c r="G6029">
        <v>46.6</v>
      </c>
      <c r="H6029">
        <v>7.7352226720647783</v>
      </c>
      <c r="I6029">
        <v>92.9</v>
      </c>
      <c r="J6029">
        <v>15.420647773279354</v>
      </c>
      <c r="K6029">
        <v>71.335000000000008</v>
      </c>
      <c r="L6029">
        <v>11.841032388663971</v>
      </c>
      <c r="M6029" s="41">
        <v>0.15023991465568542</v>
      </c>
      <c r="N6029" s="41">
        <v>2.4938609315316208E-2</v>
      </c>
    </row>
    <row r="6030" spans="1:14" x14ac:dyDescent="0.25">
      <c r="A6030">
        <v>7830612</v>
      </c>
      <c r="B6030" t="s">
        <v>44</v>
      </c>
      <c r="C6030" t="s">
        <v>4</v>
      </c>
      <c r="D6030" t="s">
        <v>1693</v>
      </c>
      <c r="E6030" t="s">
        <v>2078</v>
      </c>
      <c r="F6030">
        <v>4.6558704453441298E-2</v>
      </c>
      <c r="G6030">
        <v>52.4</v>
      </c>
      <c r="H6030">
        <v>2.4396761133603238</v>
      </c>
      <c r="I6030">
        <v>78.8</v>
      </c>
      <c r="J6030">
        <v>3.6688259109311741</v>
      </c>
      <c r="K6030">
        <v>73.02</v>
      </c>
      <c r="L6030">
        <v>3.3997165991902834</v>
      </c>
      <c r="M6030" s="41">
        <v>3.0820703133940697E-2</v>
      </c>
      <c r="N6030" s="41">
        <v>1.4349720082603968E-3</v>
      </c>
    </row>
    <row r="6031" spans="1:14" x14ac:dyDescent="0.25">
      <c r="A6031">
        <v>7830612</v>
      </c>
      <c r="B6031" t="s">
        <v>44</v>
      </c>
      <c r="C6031" t="s">
        <v>4</v>
      </c>
      <c r="D6031" t="s">
        <v>381</v>
      </c>
      <c r="E6031" t="s">
        <v>382</v>
      </c>
      <c r="F6031">
        <v>6.0728744939271256E-3</v>
      </c>
      <c r="G6031">
        <v>62</v>
      </c>
      <c r="H6031">
        <v>0.37651821862348178</v>
      </c>
      <c r="I6031">
        <v>73.8</v>
      </c>
      <c r="J6031">
        <v>0.44817813765182185</v>
      </c>
      <c r="K6031">
        <v>61.73</v>
      </c>
      <c r="L6031">
        <v>0.37487854251012143</v>
      </c>
      <c r="M6031" s="41">
        <v>-6.2483001500368118E-2</v>
      </c>
      <c r="N6031" s="41">
        <v>-3.7945142611559588E-4</v>
      </c>
    </row>
    <row r="6032" spans="1:14" x14ac:dyDescent="0.25">
      <c r="A6032">
        <v>7830612</v>
      </c>
      <c r="B6032" t="s">
        <v>44</v>
      </c>
      <c r="C6032" t="s">
        <v>4</v>
      </c>
      <c r="D6032" t="s">
        <v>381</v>
      </c>
      <c r="E6032" t="s">
        <v>383</v>
      </c>
      <c r="F6032">
        <v>2.0242914979757085E-3</v>
      </c>
      <c r="G6032">
        <v>60.2</v>
      </c>
      <c r="H6032">
        <v>0.12186234817813765</v>
      </c>
      <c r="I6032" t="s">
        <v>8</v>
      </c>
      <c r="J6032" t="s">
        <v>99</v>
      </c>
      <c r="K6032" t="s">
        <v>9</v>
      </c>
      <c r="L6032" t="s">
        <v>99</v>
      </c>
      <c r="M6032" s="41">
        <v>0</v>
      </c>
      <c r="N6032" s="41">
        <v>0</v>
      </c>
    </row>
    <row r="6033" spans="1:14" s="8" customFormat="1" x14ac:dyDescent="0.25">
      <c r="A6033" s="8">
        <v>7830612</v>
      </c>
      <c r="B6033" s="8" t="s">
        <v>44</v>
      </c>
      <c r="C6033" s="8" t="s">
        <v>4</v>
      </c>
      <c r="D6033" s="8" t="s">
        <v>2324</v>
      </c>
      <c r="F6033" s="8">
        <v>0.53441295546558709</v>
      </c>
      <c r="H6033" s="8">
        <v>24.268825910931177</v>
      </c>
      <c r="J6033" s="8">
        <v>47.331578947368421</v>
      </c>
      <c r="L6033" s="8">
        <v>37.798866396761142</v>
      </c>
      <c r="M6033" s="41"/>
      <c r="N6033" s="43">
        <v>5.980335239418557E-2</v>
      </c>
    </row>
    <row r="6034" spans="1:14" x14ac:dyDescent="0.25">
      <c r="A6034">
        <v>7830612</v>
      </c>
      <c r="B6034" t="s">
        <v>44</v>
      </c>
      <c r="C6034" t="s">
        <v>5</v>
      </c>
      <c r="D6034" t="s">
        <v>716</v>
      </c>
      <c r="E6034" t="s">
        <v>1431</v>
      </c>
      <c r="F6034">
        <v>2.0242914979757085E-3</v>
      </c>
      <c r="G6034">
        <v>52.3</v>
      </c>
      <c r="H6034">
        <v>0.10587044534412955</v>
      </c>
      <c r="I6034" t="s">
        <v>8</v>
      </c>
      <c r="J6034" t="s">
        <v>99</v>
      </c>
      <c r="K6034" t="s">
        <v>9</v>
      </c>
      <c r="L6034" t="s">
        <v>99</v>
      </c>
      <c r="M6034" s="41">
        <v>0.18686451017856598</v>
      </c>
      <c r="N6034" s="41">
        <v>3.7826823922786638E-4</v>
      </c>
    </row>
    <row r="6035" spans="1:14" x14ac:dyDescent="0.25">
      <c r="A6035">
        <v>7830612</v>
      </c>
      <c r="B6035" t="s">
        <v>44</v>
      </c>
      <c r="C6035" t="s">
        <v>5</v>
      </c>
      <c r="D6035" t="s">
        <v>722</v>
      </c>
      <c r="E6035" t="s">
        <v>1441</v>
      </c>
      <c r="F6035">
        <v>1.2145748987854251E-2</v>
      </c>
      <c r="G6035">
        <v>30.9</v>
      </c>
      <c r="H6035">
        <v>0.37530364372469632</v>
      </c>
      <c r="I6035">
        <v>100</v>
      </c>
      <c r="J6035">
        <v>1.214574898785425</v>
      </c>
      <c r="K6035">
        <v>66.069999999999993</v>
      </c>
      <c r="L6035">
        <v>0.80246963562753026</v>
      </c>
      <c r="M6035" s="41">
        <v>0.19214197993278503</v>
      </c>
      <c r="N6035" s="41">
        <v>2.3337082582929355E-3</v>
      </c>
    </row>
    <row r="6036" spans="1:14" x14ac:dyDescent="0.25">
      <c r="A6036">
        <v>7830612</v>
      </c>
      <c r="B6036" t="s">
        <v>44</v>
      </c>
      <c r="C6036" t="s">
        <v>5</v>
      </c>
      <c r="D6036" t="s">
        <v>360</v>
      </c>
      <c r="E6036" t="s">
        <v>386</v>
      </c>
      <c r="F6036">
        <v>4.048582995951417E-3</v>
      </c>
      <c r="G6036">
        <v>33.200000000000003</v>
      </c>
      <c r="H6036">
        <v>0.13441295546558707</v>
      </c>
      <c r="I6036">
        <v>67.099999999999994</v>
      </c>
      <c r="J6036">
        <v>0.27165991902834008</v>
      </c>
      <c r="K6036">
        <v>61.285000000000004</v>
      </c>
      <c r="L6036">
        <v>0.24811740890688261</v>
      </c>
      <c r="M6036" s="41">
        <v>-0.10649944841861725</v>
      </c>
      <c r="N6036" s="41">
        <v>-4.3117185594581883E-4</v>
      </c>
    </row>
    <row r="6037" spans="1:14" x14ac:dyDescent="0.25">
      <c r="A6037">
        <v>7830612</v>
      </c>
      <c r="B6037" t="s">
        <v>44</v>
      </c>
      <c r="C6037" t="s">
        <v>5</v>
      </c>
      <c r="D6037" t="s">
        <v>360</v>
      </c>
      <c r="E6037" t="s">
        <v>387</v>
      </c>
      <c r="F6037">
        <v>4.048582995951417E-3</v>
      </c>
      <c r="G6037">
        <v>31</v>
      </c>
      <c r="H6037">
        <v>0.12550607287449392</v>
      </c>
      <c r="I6037">
        <v>66</v>
      </c>
      <c r="J6037">
        <v>0.26720647773279355</v>
      </c>
      <c r="K6037">
        <v>55.050000000000004</v>
      </c>
      <c r="L6037">
        <v>0.22287449392712552</v>
      </c>
      <c r="M6037" s="41">
        <v>-6.622932106256485E-2</v>
      </c>
      <c r="N6037" s="41">
        <v>-2.6813490308730709E-4</v>
      </c>
    </row>
    <row r="6038" spans="1:14" x14ac:dyDescent="0.25">
      <c r="A6038">
        <v>7830612</v>
      </c>
      <c r="B6038" t="s">
        <v>44</v>
      </c>
      <c r="C6038" t="s">
        <v>5</v>
      </c>
      <c r="D6038" t="s">
        <v>360</v>
      </c>
      <c r="E6038" t="s">
        <v>388</v>
      </c>
      <c r="F6038">
        <v>6.0728744939271256E-3</v>
      </c>
      <c r="G6038">
        <v>50.1</v>
      </c>
      <c r="H6038">
        <v>0.30425101214574901</v>
      </c>
      <c r="I6038">
        <v>58.7</v>
      </c>
      <c r="J6038">
        <v>0.3564777327935223</v>
      </c>
      <c r="K6038">
        <v>67.42</v>
      </c>
      <c r="L6038">
        <v>0.4094331983805668</v>
      </c>
      <c r="M6038" s="41">
        <v>-9.4467878341674805E-2</v>
      </c>
      <c r="N6038" s="41">
        <v>-5.7369156887656769E-4</v>
      </c>
    </row>
    <row r="6039" spans="1:14" x14ac:dyDescent="0.25">
      <c r="A6039">
        <v>7830612</v>
      </c>
      <c r="B6039" t="s">
        <v>44</v>
      </c>
      <c r="C6039" t="s">
        <v>5</v>
      </c>
      <c r="D6039" t="s">
        <v>2066</v>
      </c>
      <c r="E6039" t="s">
        <v>2067</v>
      </c>
      <c r="F6039">
        <v>2.0242914979757085E-3</v>
      </c>
      <c r="G6039">
        <v>23.9</v>
      </c>
      <c r="H6039">
        <v>4.838056680161943E-2</v>
      </c>
      <c r="I6039">
        <v>62.1</v>
      </c>
      <c r="J6039">
        <v>0.12570850202429151</v>
      </c>
      <c r="K6039">
        <v>49.124999999999993</v>
      </c>
      <c r="L6039">
        <v>9.9443319838056668E-2</v>
      </c>
      <c r="M6039" s="41">
        <v>-6.2025211751461029E-2</v>
      </c>
      <c r="N6039" s="41">
        <v>-1.2555710880862557E-4</v>
      </c>
    </row>
    <row r="6040" spans="1:14" x14ac:dyDescent="0.25">
      <c r="A6040">
        <v>7830612</v>
      </c>
      <c r="B6040" t="s">
        <v>44</v>
      </c>
      <c r="C6040" t="s">
        <v>5</v>
      </c>
      <c r="D6040" t="s">
        <v>1638</v>
      </c>
      <c r="E6040" t="s">
        <v>1441</v>
      </c>
      <c r="F6040">
        <v>5.6680161943319839E-2</v>
      </c>
      <c r="G6040">
        <v>30.9</v>
      </c>
      <c r="H6040">
        <v>1.751417004048583</v>
      </c>
      <c r="I6040">
        <v>100</v>
      </c>
      <c r="J6040">
        <v>5.668016194331984</v>
      </c>
      <c r="K6040">
        <v>66.069999999999993</v>
      </c>
      <c r="L6040">
        <v>3.7448582995951414</v>
      </c>
      <c r="M6040" s="41">
        <v>0.19214197993278503</v>
      </c>
      <c r="N6040" s="41">
        <v>1.0890638538700367E-2</v>
      </c>
    </row>
    <row r="6041" spans="1:14" x14ac:dyDescent="0.25">
      <c r="A6041">
        <v>7830612</v>
      </c>
      <c r="B6041" t="s">
        <v>44</v>
      </c>
      <c r="C6041" t="s">
        <v>5</v>
      </c>
      <c r="D6041" t="s">
        <v>1337</v>
      </c>
      <c r="E6041" t="s">
        <v>1665</v>
      </c>
      <c r="F6041">
        <v>2.4291497975708502E-2</v>
      </c>
      <c r="G6041">
        <v>40.9</v>
      </c>
      <c r="H6041">
        <v>0.99352226720647774</v>
      </c>
      <c r="I6041">
        <v>68.400000000000006</v>
      </c>
      <c r="J6041">
        <v>1.6615384615384616</v>
      </c>
      <c r="K6041">
        <v>65.53</v>
      </c>
      <c r="L6041">
        <v>1.5918218623481781</v>
      </c>
      <c r="M6041" s="41">
        <v>-1.2769605964422226E-2</v>
      </c>
      <c r="N6041" s="41">
        <v>-3.1019285743535773E-4</v>
      </c>
    </row>
    <row r="6042" spans="1:14" x14ac:dyDescent="0.25">
      <c r="A6042">
        <v>7830612</v>
      </c>
      <c r="B6042" t="s">
        <v>44</v>
      </c>
      <c r="C6042" t="s">
        <v>5</v>
      </c>
      <c r="D6042" t="s">
        <v>883</v>
      </c>
      <c r="E6042" t="s">
        <v>980</v>
      </c>
      <c r="F6042">
        <v>2.0242914979757085E-3</v>
      </c>
      <c r="G6042">
        <v>38.5</v>
      </c>
      <c r="H6042">
        <v>7.7935222672064777E-2</v>
      </c>
      <c r="I6042">
        <v>93.7</v>
      </c>
      <c r="J6042">
        <v>0.18967611336032389</v>
      </c>
      <c r="K6042">
        <v>70.86999999999999</v>
      </c>
      <c r="L6042">
        <v>0.14346153846153845</v>
      </c>
      <c r="M6042" s="41">
        <v>0.10915123671293259</v>
      </c>
      <c r="N6042" s="41">
        <v>2.2095392047152346E-4</v>
      </c>
    </row>
    <row r="6043" spans="1:14" x14ac:dyDescent="0.25">
      <c r="A6043">
        <v>7830612</v>
      </c>
      <c r="B6043" t="s">
        <v>44</v>
      </c>
      <c r="C6043" t="s">
        <v>5</v>
      </c>
      <c r="D6043" t="s">
        <v>1343</v>
      </c>
      <c r="E6043" t="s">
        <v>1670</v>
      </c>
      <c r="F6043">
        <v>6.2753036437246959E-2</v>
      </c>
      <c r="G6043">
        <v>36.1</v>
      </c>
      <c r="H6043">
        <v>2.2653846153846153</v>
      </c>
      <c r="I6043">
        <v>100</v>
      </c>
      <c r="J6043">
        <v>6.2753036437246958</v>
      </c>
      <c r="K6043">
        <v>63.959999999999994</v>
      </c>
      <c r="L6043">
        <v>4.0136842105263151</v>
      </c>
      <c r="M6043" s="41">
        <v>0.2290218323469162</v>
      </c>
      <c r="N6043" s="41">
        <v>1.4371815390191096E-2</v>
      </c>
    </row>
    <row r="6044" spans="1:14" x14ac:dyDescent="0.25">
      <c r="A6044">
        <v>7830612</v>
      </c>
      <c r="B6044" t="s">
        <v>44</v>
      </c>
      <c r="C6044" t="s">
        <v>5</v>
      </c>
      <c r="D6044" t="s">
        <v>1693</v>
      </c>
      <c r="E6044" t="s">
        <v>1694</v>
      </c>
      <c r="F6044">
        <v>3.4412955465587043E-2</v>
      </c>
      <c r="G6044">
        <v>53</v>
      </c>
      <c r="H6044">
        <v>1.8238866396761133</v>
      </c>
      <c r="I6044">
        <v>70</v>
      </c>
      <c r="J6044">
        <v>2.4089068825910931</v>
      </c>
      <c r="K6044">
        <v>68.17</v>
      </c>
      <c r="L6044">
        <v>2.3459311740890687</v>
      </c>
      <c r="M6044" s="41">
        <v>1.2910605408251286E-2</v>
      </c>
      <c r="N6044" s="41">
        <v>4.4429208894791874E-4</v>
      </c>
    </row>
    <row r="6045" spans="1:14" s="8" customFormat="1" x14ac:dyDescent="0.25">
      <c r="A6045" s="8">
        <v>7830612</v>
      </c>
      <c r="B6045" s="8" t="s">
        <v>44</v>
      </c>
      <c r="C6045" s="8" t="s">
        <v>5</v>
      </c>
      <c r="D6045" s="8" t="s">
        <v>2324</v>
      </c>
      <c r="F6045" s="8">
        <v>0.21052631578947367</v>
      </c>
      <c r="H6045" s="8">
        <v>8.0058704453441294</v>
      </c>
      <c r="J6045" s="8">
        <v>18.439068825910933</v>
      </c>
      <c r="L6045" s="8">
        <v>13.622095141700404</v>
      </c>
      <c r="M6045" s="41"/>
      <c r="N6045" s="43">
        <v>2.693092814167803E-2</v>
      </c>
    </row>
    <row r="6046" spans="1:14" x14ac:dyDescent="0.25">
      <c r="A6046">
        <v>7830612</v>
      </c>
      <c r="B6046" t="s">
        <v>44</v>
      </c>
      <c r="C6046" t="s">
        <v>6</v>
      </c>
      <c r="D6046" t="s">
        <v>704</v>
      </c>
      <c r="E6046" t="s">
        <v>705</v>
      </c>
      <c r="F6046">
        <v>4.048582995951417E-3</v>
      </c>
      <c r="G6046">
        <v>30.8</v>
      </c>
      <c r="H6046">
        <v>0.12469635627530365</v>
      </c>
      <c r="I6046">
        <v>93.9</v>
      </c>
      <c r="J6046">
        <v>0.3801619433198381</v>
      </c>
      <c r="K6046">
        <v>69.53</v>
      </c>
      <c r="L6046">
        <v>0.28149797570850205</v>
      </c>
      <c r="M6046" s="41">
        <v>0.12326277047395706</v>
      </c>
      <c r="N6046" s="41">
        <v>4.9903955657472495E-4</v>
      </c>
    </row>
    <row r="6047" spans="1:14" x14ac:dyDescent="0.25">
      <c r="A6047">
        <v>7830612</v>
      </c>
      <c r="B6047" t="s">
        <v>44</v>
      </c>
      <c r="C6047" t="s">
        <v>6</v>
      </c>
      <c r="D6047" t="s">
        <v>722</v>
      </c>
      <c r="E6047" t="s">
        <v>723</v>
      </c>
      <c r="F6047">
        <v>1.0121457489878543E-2</v>
      </c>
      <c r="G6047">
        <v>36.299999999999997</v>
      </c>
      <c r="H6047">
        <v>0.36740890688259109</v>
      </c>
      <c r="I6047">
        <v>82.5</v>
      </c>
      <c r="J6047">
        <v>0.83502024291497978</v>
      </c>
      <c r="K6047">
        <v>64.289999999999992</v>
      </c>
      <c r="L6047">
        <v>0.65070850202429142</v>
      </c>
      <c r="M6047" s="41">
        <v>3.2190714031457901E-2</v>
      </c>
      <c r="N6047" s="41">
        <v>3.2581694363823785E-4</v>
      </c>
    </row>
    <row r="6048" spans="1:14" x14ac:dyDescent="0.25">
      <c r="A6048">
        <v>7830612</v>
      </c>
      <c r="B6048" t="s">
        <v>44</v>
      </c>
      <c r="C6048" t="s">
        <v>6</v>
      </c>
      <c r="D6048" t="s">
        <v>360</v>
      </c>
      <c r="E6048" t="s">
        <v>397</v>
      </c>
      <c r="F6048">
        <v>4.048582995951417E-3</v>
      </c>
      <c r="G6048">
        <v>37.9</v>
      </c>
      <c r="H6048">
        <v>0.15344129554655869</v>
      </c>
      <c r="I6048">
        <v>90.2</v>
      </c>
      <c r="J6048">
        <v>0.36518218623481785</v>
      </c>
      <c r="K6048">
        <v>68.64</v>
      </c>
      <c r="L6048">
        <v>0.27789473684210525</v>
      </c>
      <c r="M6048" s="41">
        <v>9.7073286771774292E-2</v>
      </c>
      <c r="N6048" s="41">
        <v>3.9300925818532104E-4</v>
      </c>
    </row>
    <row r="6049" spans="1:14" x14ac:dyDescent="0.25">
      <c r="A6049">
        <v>7830612</v>
      </c>
      <c r="B6049" t="s">
        <v>44</v>
      </c>
      <c r="C6049" t="s">
        <v>6</v>
      </c>
      <c r="D6049" t="s">
        <v>360</v>
      </c>
      <c r="E6049" t="s">
        <v>399</v>
      </c>
      <c r="F6049">
        <v>4.048582995951417E-3</v>
      </c>
      <c r="G6049">
        <v>22.5</v>
      </c>
      <c r="H6049">
        <v>9.1093117408906882E-2</v>
      </c>
      <c r="I6049">
        <v>69.5</v>
      </c>
      <c r="J6049">
        <v>0.28137651821862347</v>
      </c>
      <c r="K6049">
        <v>56.125</v>
      </c>
      <c r="L6049">
        <v>0.22722672064777327</v>
      </c>
      <c r="M6049" s="41">
        <v>-2.7066223323345184E-2</v>
      </c>
      <c r="N6049" s="41">
        <v>-1.0957985151151897E-4</v>
      </c>
    </row>
    <row r="6050" spans="1:14" x14ac:dyDescent="0.25">
      <c r="A6050">
        <v>7830612</v>
      </c>
      <c r="B6050" t="s">
        <v>44</v>
      </c>
      <c r="C6050" t="s">
        <v>6</v>
      </c>
      <c r="D6050" t="s">
        <v>371</v>
      </c>
      <c r="E6050" t="s">
        <v>401</v>
      </c>
      <c r="F6050">
        <v>2.0242914979757085E-3</v>
      </c>
      <c r="G6050">
        <v>76.099999999999994</v>
      </c>
      <c r="H6050">
        <v>0.15404858299595139</v>
      </c>
      <c r="I6050">
        <v>91</v>
      </c>
      <c r="J6050">
        <v>0.18421052631578946</v>
      </c>
      <c r="K6050">
        <v>86.609999999999985</v>
      </c>
      <c r="L6050">
        <v>0.17532388663967607</v>
      </c>
      <c r="M6050" s="41">
        <v>2.8562339022755623E-2</v>
      </c>
      <c r="N6050" s="41">
        <v>5.7818500046064012E-5</v>
      </c>
    </row>
    <row r="6051" spans="1:14" x14ac:dyDescent="0.25">
      <c r="A6051">
        <v>7830612</v>
      </c>
      <c r="B6051" t="s">
        <v>44</v>
      </c>
      <c r="C6051" t="s">
        <v>6</v>
      </c>
      <c r="D6051" t="s">
        <v>2066</v>
      </c>
      <c r="E6051" t="s">
        <v>2076</v>
      </c>
      <c r="F6051">
        <v>4.048582995951417E-3</v>
      </c>
      <c r="G6051">
        <v>31.8</v>
      </c>
      <c r="H6051">
        <v>0.12874493927125508</v>
      </c>
      <c r="I6051">
        <v>74.5</v>
      </c>
      <c r="J6051">
        <v>0.30161943319838058</v>
      </c>
      <c r="K6051">
        <v>53.974999999999994</v>
      </c>
      <c r="L6051">
        <v>0.21852226720647772</v>
      </c>
      <c r="M6051" s="41">
        <v>-0.17275172472000122</v>
      </c>
      <c r="N6051" s="41">
        <v>-6.9939969522267702E-4</v>
      </c>
    </row>
    <row r="6052" spans="1:14" x14ac:dyDescent="0.25">
      <c r="A6052">
        <v>7830612</v>
      </c>
      <c r="B6052" t="s">
        <v>44</v>
      </c>
      <c r="C6052" t="s">
        <v>6</v>
      </c>
      <c r="D6052" t="s">
        <v>1638</v>
      </c>
      <c r="E6052" t="s">
        <v>2107</v>
      </c>
      <c r="F6052">
        <v>8.7044534412955468E-2</v>
      </c>
      <c r="G6052">
        <v>43.2</v>
      </c>
      <c r="H6052">
        <v>3.7603238866396764</v>
      </c>
      <c r="I6052">
        <v>94.4</v>
      </c>
      <c r="J6052">
        <v>8.2170040485829965</v>
      </c>
      <c r="K6052">
        <v>77.960000000000008</v>
      </c>
      <c r="L6052">
        <v>6.7859919028340094</v>
      </c>
      <c r="M6052" s="41">
        <v>0.15641105175018311</v>
      </c>
      <c r="N6052" s="41">
        <v>1.3614727176635371E-2</v>
      </c>
    </row>
    <row r="6053" spans="1:14" x14ac:dyDescent="0.25">
      <c r="A6053">
        <v>7830612</v>
      </c>
      <c r="B6053" t="s">
        <v>44</v>
      </c>
      <c r="C6053" t="s">
        <v>6</v>
      </c>
      <c r="D6053" t="s">
        <v>1337</v>
      </c>
      <c r="E6053" t="s">
        <v>2077</v>
      </c>
      <c r="F6053">
        <v>2.6315789473684209E-2</v>
      </c>
      <c r="G6053">
        <v>46.2</v>
      </c>
      <c r="H6053">
        <v>1.2157894736842105</v>
      </c>
      <c r="I6053">
        <v>92.5</v>
      </c>
      <c r="J6053">
        <v>2.4342105263157894</v>
      </c>
      <c r="K6053">
        <v>67.015000000000001</v>
      </c>
      <c r="L6053">
        <v>1.7635526315789474</v>
      </c>
      <c r="M6053" s="41">
        <v>0.11435046792030334</v>
      </c>
      <c r="N6053" s="41">
        <v>3.0092228400079826E-3</v>
      </c>
    </row>
    <row r="6054" spans="1:14" x14ac:dyDescent="0.25">
      <c r="A6054">
        <v>7830612</v>
      </c>
      <c r="B6054" t="s">
        <v>44</v>
      </c>
      <c r="C6054" t="s">
        <v>6</v>
      </c>
      <c r="D6054" t="s">
        <v>883</v>
      </c>
      <c r="E6054" t="s">
        <v>884</v>
      </c>
      <c r="F6054">
        <v>2.0242914979757085E-3</v>
      </c>
      <c r="G6054">
        <v>32.5</v>
      </c>
      <c r="H6054">
        <v>6.5789473684210523E-2</v>
      </c>
      <c r="I6054">
        <v>82.5</v>
      </c>
      <c r="J6054">
        <v>0.16700404858299595</v>
      </c>
      <c r="K6054">
        <v>65.334999999999994</v>
      </c>
      <c r="L6054">
        <v>0.13225708502024291</v>
      </c>
      <c r="M6054" s="41">
        <v>0.18680842220783234</v>
      </c>
      <c r="N6054" s="41">
        <v>3.7815470082557152E-4</v>
      </c>
    </row>
    <row r="6055" spans="1:14" x14ac:dyDescent="0.25">
      <c r="A6055">
        <v>7830612</v>
      </c>
      <c r="B6055" t="s">
        <v>44</v>
      </c>
      <c r="C6055" t="s">
        <v>6</v>
      </c>
      <c r="D6055" t="s">
        <v>883</v>
      </c>
      <c r="E6055" t="s">
        <v>885</v>
      </c>
      <c r="F6055">
        <v>2.0242914979757085E-3</v>
      </c>
      <c r="G6055">
        <v>34.9</v>
      </c>
      <c r="H6055">
        <v>7.0647773279352219E-2</v>
      </c>
      <c r="I6055">
        <v>78.900000000000006</v>
      </c>
      <c r="J6055">
        <v>0.15971659919028341</v>
      </c>
      <c r="K6055">
        <v>65.245000000000005</v>
      </c>
      <c r="L6055">
        <v>0.13207489878542511</v>
      </c>
      <c r="M6055" s="41">
        <v>0.10053442418575287</v>
      </c>
      <c r="N6055" s="41">
        <v>2.0351098013310297E-4</v>
      </c>
    </row>
    <row r="6056" spans="1:14" x14ac:dyDescent="0.25">
      <c r="A6056">
        <v>7830612</v>
      </c>
      <c r="B6056" t="s">
        <v>44</v>
      </c>
      <c r="C6056" t="s">
        <v>6</v>
      </c>
      <c r="D6056" t="s">
        <v>1343</v>
      </c>
      <c r="E6056" t="s">
        <v>1809</v>
      </c>
      <c r="F6056">
        <v>8.7044534412955468E-2</v>
      </c>
      <c r="G6056">
        <v>37.9</v>
      </c>
      <c r="H6056">
        <v>3.298987854251012</v>
      </c>
      <c r="I6056">
        <v>76.099999999999994</v>
      </c>
      <c r="J6056">
        <v>6.6240890688259109</v>
      </c>
      <c r="K6056">
        <v>66.819999999999993</v>
      </c>
      <c r="L6056">
        <v>5.8163157894736841</v>
      </c>
      <c r="M6056" s="41">
        <v>4.6619077329523861E-4</v>
      </c>
      <c r="N6056" s="41">
        <v>4.057935880909972E-5</v>
      </c>
    </row>
    <row r="6057" spans="1:14" x14ac:dyDescent="0.25">
      <c r="A6057">
        <v>7830612</v>
      </c>
      <c r="B6057" t="s">
        <v>44</v>
      </c>
      <c r="C6057" t="s">
        <v>6</v>
      </c>
      <c r="D6057" t="s">
        <v>1693</v>
      </c>
      <c r="E6057" t="s">
        <v>2078</v>
      </c>
      <c r="F6057">
        <v>1.8218623481781375E-2</v>
      </c>
      <c r="G6057">
        <v>37.200000000000003</v>
      </c>
      <c r="H6057">
        <v>0.67773279352226723</v>
      </c>
      <c r="I6057">
        <v>59.1</v>
      </c>
      <c r="J6057">
        <v>1.0767206477732794</v>
      </c>
      <c r="K6057">
        <v>47.744999999999997</v>
      </c>
      <c r="L6057">
        <v>0.8698481781376517</v>
      </c>
      <c r="M6057" s="41">
        <v>3.0820703133940697E-2</v>
      </c>
      <c r="N6057" s="41">
        <v>5.6151078584102483E-4</v>
      </c>
    </row>
    <row r="6058" spans="1:14" x14ac:dyDescent="0.25">
      <c r="A6058">
        <v>7830612</v>
      </c>
      <c r="B6058" t="s">
        <v>44</v>
      </c>
      <c r="C6058" t="s">
        <v>6</v>
      </c>
      <c r="D6058" t="s">
        <v>381</v>
      </c>
      <c r="E6058" t="s">
        <v>404</v>
      </c>
      <c r="F6058">
        <v>4.048582995951417E-3</v>
      </c>
      <c r="G6058">
        <v>48.3</v>
      </c>
      <c r="H6058">
        <v>0.19554655870445342</v>
      </c>
      <c r="I6058">
        <v>73.099999999999994</v>
      </c>
      <c r="J6058">
        <v>0.29595141700404859</v>
      </c>
      <c r="K6058">
        <v>60.19</v>
      </c>
      <c r="L6058">
        <v>0.24368421052631578</v>
      </c>
      <c r="M6058" s="41">
        <v>-7.91434645652771E-2</v>
      </c>
      <c r="N6058" s="41">
        <v>-3.2041888487966438E-4</v>
      </c>
    </row>
    <row r="6059" spans="1:14" s="8" customFormat="1" x14ac:dyDescent="0.25">
      <c r="A6059" s="8">
        <v>7830612</v>
      </c>
      <c r="B6059" s="8" t="s">
        <v>44</v>
      </c>
      <c r="C6059" s="8" t="s">
        <v>6</v>
      </c>
      <c r="D6059" s="8" t="s">
        <v>2324</v>
      </c>
      <c r="F6059" s="8">
        <v>0.25506072874493924</v>
      </c>
      <c r="H6059" s="8">
        <v>10.30425101214575</v>
      </c>
      <c r="J6059" s="8">
        <v>21.322267206477733</v>
      </c>
      <c r="L6059" s="8">
        <v>17.574898785425102</v>
      </c>
      <c r="M6059" s="41"/>
      <c r="N6059" s="43">
        <v>1.7953991669082639E-2</v>
      </c>
    </row>
    <row r="6060" spans="1:14" x14ac:dyDescent="0.25">
      <c r="A6060">
        <v>7830624</v>
      </c>
      <c r="B6060" t="s">
        <v>45</v>
      </c>
      <c r="C6060" t="s">
        <v>4</v>
      </c>
      <c r="D6060" t="s">
        <v>358</v>
      </c>
      <c r="E6060" t="s">
        <v>359</v>
      </c>
      <c r="F6060">
        <v>0.25345622119815669</v>
      </c>
      <c r="G6060">
        <v>58.3</v>
      </c>
      <c r="H6060">
        <v>14.776497695852534</v>
      </c>
      <c r="I6060">
        <v>78.3</v>
      </c>
      <c r="J6060">
        <v>19.845622119815669</v>
      </c>
      <c r="K6060">
        <v>75.754999999999995</v>
      </c>
      <c r="L6060">
        <v>19.200576036866359</v>
      </c>
      <c r="M6060" s="41">
        <v>-7.5740829110145569E-2</v>
      </c>
      <c r="N6060" s="41">
        <v>-1.9196984336672843E-2</v>
      </c>
    </row>
    <row r="6061" spans="1:14" x14ac:dyDescent="0.25">
      <c r="A6061">
        <v>7830624</v>
      </c>
      <c r="B6061" t="s">
        <v>45</v>
      </c>
      <c r="C6061" t="s">
        <v>4</v>
      </c>
      <c r="D6061" t="s">
        <v>358</v>
      </c>
      <c r="E6061" t="s">
        <v>1093</v>
      </c>
      <c r="F6061">
        <v>0.14976958525345621</v>
      </c>
      <c r="G6061">
        <v>65.900000000000006</v>
      </c>
      <c r="H6061">
        <v>9.8698156682027651</v>
      </c>
      <c r="I6061">
        <v>100</v>
      </c>
      <c r="J6061">
        <v>14.976958525345621</v>
      </c>
      <c r="K6061">
        <v>74.739999999999995</v>
      </c>
      <c r="L6061">
        <v>11.193778801843317</v>
      </c>
      <c r="M6061" s="41">
        <v>0</v>
      </c>
      <c r="N6061" s="41">
        <v>0</v>
      </c>
    </row>
    <row r="6062" spans="1:14" x14ac:dyDescent="0.25">
      <c r="A6062">
        <v>7830624</v>
      </c>
      <c r="B6062" t="s">
        <v>45</v>
      </c>
      <c r="C6062" t="s">
        <v>4</v>
      </c>
      <c r="D6062" t="s">
        <v>358</v>
      </c>
      <c r="E6062" t="s">
        <v>1094</v>
      </c>
      <c r="F6062">
        <v>0.12903225806451613</v>
      </c>
      <c r="G6062">
        <v>68.599999999999994</v>
      </c>
      <c r="H6062">
        <v>8.8516129032258046</v>
      </c>
      <c r="I6062">
        <v>100</v>
      </c>
      <c r="J6062">
        <v>12.903225806451612</v>
      </c>
      <c r="K6062">
        <v>86.960000000000008</v>
      </c>
      <c r="L6062">
        <v>11.220645161290323</v>
      </c>
      <c r="M6062" s="41">
        <v>0</v>
      </c>
      <c r="N6062" s="41">
        <v>0</v>
      </c>
    </row>
    <row r="6063" spans="1:14" x14ac:dyDescent="0.25">
      <c r="A6063">
        <v>7830624</v>
      </c>
      <c r="B6063" t="s">
        <v>45</v>
      </c>
      <c r="C6063" t="s">
        <v>4</v>
      </c>
      <c r="D6063" t="s">
        <v>1102</v>
      </c>
      <c r="E6063" t="s">
        <v>1103</v>
      </c>
      <c r="F6063">
        <v>4.608294930875576E-3</v>
      </c>
      <c r="G6063">
        <v>43.4</v>
      </c>
      <c r="H6063">
        <v>0.19999999999999998</v>
      </c>
      <c r="I6063">
        <v>79.7</v>
      </c>
      <c r="J6063">
        <v>0.3672811059907834</v>
      </c>
      <c r="K6063">
        <v>61.83</v>
      </c>
      <c r="L6063">
        <v>0.28493087557603686</v>
      </c>
      <c r="M6063" s="41">
        <v>-3.0148008954711258E-4</v>
      </c>
      <c r="N6063" s="41">
        <v>-1.3893091684198736E-6</v>
      </c>
    </row>
    <row r="6064" spans="1:14" x14ac:dyDescent="0.25">
      <c r="A6064">
        <v>7830624</v>
      </c>
      <c r="B6064" t="s">
        <v>45</v>
      </c>
      <c r="C6064" t="s">
        <v>4</v>
      </c>
      <c r="D6064" t="s">
        <v>775</v>
      </c>
      <c r="E6064" t="s">
        <v>2111</v>
      </c>
      <c r="F6064">
        <v>2.304147465437788E-3</v>
      </c>
      <c r="G6064">
        <v>68</v>
      </c>
      <c r="H6064">
        <v>0.15668202764976957</v>
      </c>
      <c r="I6064">
        <v>89.2</v>
      </c>
      <c r="J6064">
        <v>0.2055299539170507</v>
      </c>
      <c r="K6064">
        <v>81.84</v>
      </c>
      <c r="L6064">
        <v>0.18857142857142858</v>
      </c>
      <c r="M6064" s="41">
        <v>6.4967438578605652E-2</v>
      </c>
      <c r="N6064" s="41">
        <v>1.4969455893687939E-4</v>
      </c>
    </row>
    <row r="6065" spans="1:14" x14ac:dyDescent="0.25">
      <c r="A6065">
        <v>7830624</v>
      </c>
      <c r="B6065" t="s">
        <v>45</v>
      </c>
      <c r="C6065" t="s">
        <v>4</v>
      </c>
      <c r="D6065" t="s">
        <v>775</v>
      </c>
      <c r="E6065" t="s">
        <v>1163</v>
      </c>
      <c r="F6065">
        <v>4.608294930875576E-3</v>
      </c>
      <c r="G6065">
        <v>52</v>
      </c>
      <c r="H6065">
        <v>0.23963133640552994</v>
      </c>
      <c r="I6065">
        <v>76.599999999999994</v>
      </c>
      <c r="J6065">
        <v>0.35299539170506911</v>
      </c>
      <c r="K6065">
        <v>63.405000000000001</v>
      </c>
      <c r="L6065">
        <v>0.29218894009216589</v>
      </c>
      <c r="M6065" s="41">
        <v>-3.6755640059709549E-2</v>
      </c>
      <c r="N6065" s="41">
        <v>-1.6938082976824677E-4</v>
      </c>
    </row>
    <row r="6066" spans="1:14" x14ac:dyDescent="0.25">
      <c r="A6066">
        <v>7830624</v>
      </c>
      <c r="B6066" t="s">
        <v>45</v>
      </c>
      <c r="C6066" t="s">
        <v>4</v>
      </c>
      <c r="D6066" t="s">
        <v>775</v>
      </c>
      <c r="E6066" t="s">
        <v>1935</v>
      </c>
      <c r="F6066">
        <v>2.304147465437788E-3</v>
      </c>
      <c r="G6066">
        <v>73.7</v>
      </c>
      <c r="H6066">
        <v>0.16981566820276497</v>
      </c>
      <c r="I6066">
        <v>64.3</v>
      </c>
      <c r="J6066">
        <v>0.14815668202764976</v>
      </c>
      <c r="K6066">
        <v>73.784999999999997</v>
      </c>
      <c r="L6066">
        <v>0.17001152073732717</v>
      </c>
      <c r="M6066" s="41">
        <v>-0.18967324495315552</v>
      </c>
      <c r="N6066" s="41">
        <v>-4.3703512662017399E-4</v>
      </c>
    </row>
    <row r="6067" spans="1:14" x14ac:dyDescent="0.25">
      <c r="A6067">
        <v>7830624</v>
      </c>
      <c r="B6067" t="s">
        <v>45</v>
      </c>
      <c r="C6067" t="s">
        <v>4</v>
      </c>
      <c r="D6067" t="s">
        <v>1608</v>
      </c>
      <c r="E6067" t="s">
        <v>1980</v>
      </c>
      <c r="F6067">
        <v>5.0691244239631339E-2</v>
      </c>
      <c r="G6067">
        <v>57.1</v>
      </c>
      <c r="H6067">
        <v>2.8944700460829496</v>
      </c>
      <c r="I6067">
        <v>76.400000000000006</v>
      </c>
      <c r="J6067">
        <v>3.8728110599078347</v>
      </c>
      <c r="K6067">
        <v>69.67</v>
      </c>
      <c r="L6067">
        <v>3.5316589861751155</v>
      </c>
      <c r="M6067" s="41">
        <v>-1.6538064926862717E-2</v>
      </c>
      <c r="N6067" s="41">
        <v>-8.3833508845847877E-4</v>
      </c>
    </row>
    <row r="6068" spans="1:14" x14ac:dyDescent="0.25">
      <c r="A6068">
        <v>7830624</v>
      </c>
      <c r="B6068" t="s">
        <v>45</v>
      </c>
      <c r="C6068" t="s">
        <v>4</v>
      </c>
      <c r="D6068" t="s">
        <v>376</v>
      </c>
      <c r="E6068" t="s">
        <v>377</v>
      </c>
      <c r="F6068">
        <v>2.304147465437788E-3</v>
      </c>
      <c r="G6068">
        <v>42.9</v>
      </c>
      <c r="H6068">
        <v>9.8847926267281103E-2</v>
      </c>
      <c r="I6068">
        <v>98.5</v>
      </c>
      <c r="J6068">
        <v>0.22695852534562211</v>
      </c>
      <c r="K6068">
        <v>77.484999999999985</v>
      </c>
      <c r="L6068">
        <v>0.17853686635944696</v>
      </c>
      <c r="M6068" s="41">
        <v>0.18037521839141846</v>
      </c>
      <c r="N6068" s="41">
        <v>4.156111022843743E-4</v>
      </c>
    </row>
    <row r="6069" spans="1:14" x14ac:dyDescent="0.25">
      <c r="A6069">
        <v>7830624</v>
      </c>
      <c r="B6069" t="s">
        <v>45</v>
      </c>
      <c r="C6069" t="s">
        <v>4</v>
      </c>
      <c r="D6069" t="s">
        <v>1658</v>
      </c>
      <c r="E6069" t="s">
        <v>2022</v>
      </c>
      <c r="F6069">
        <v>5.0691244239631339E-2</v>
      </c>
      <c r="G6069">
        <v>60.6</v>
      </c>
      <c r="H6069">
        <v>3.0718894009216591</v>
      </c>
      <c r="I6069">
        <v>81.900000000000006</v>
      </c>
      <c r="J6069">
        <v>4.1516129032258071</v>
      </c>
      <c r="K6069">
        <v>78.204999999999998</v>
      </c>
      <c r="L6069">
        <v>3.9643087557603689</v>
      </c>
      <c r="M6069" s="41">
        <v>2.0272711291909218E-2</v>
      </c>
      <c r="N6069" s="41">
        <v>1.0276489594977024E-3</v>
      </c>
    </row>
    <row r="6070" spans="1:14" s="8" customFormat="1" x14ac:dyDescent="0.25">
      <c r="A6070" s="8">
        <v>7830624</v>
      </c>
      <c r="B6070" s="8" t="s">
        <v>45</v>
      </c>
      <c r="C6070" s="8" t="s">
        <v>4</v>
      </c>
      <c r="D6070" s="8" t="s">
        <v>2324</v>
      </c>
      <c r="F6070" s="8">
        <v>0.64976958525345629</v>
      </c>
      <c r="H6070" s="8">
        <v>40.329262672811069</v>
      </c>
      <c r="J6070" s="8">
        <v>57.051152073732709</v>
      </c>
      <c r="L6070" s="8">
        <v>50.225207373271886</v>
      </c>
      <c r="M6070" s="41"/>
      <c r="N6070" s="43">
        <v>-1.9050170069969209E-2</v>
      </c>
    </row>
    <row r="6071" spans="1:14" x14ac:dyDescent="0.25">
      <c r="A6071">
        <v>7830624</v>
      </c>
      <c r="B6071" t="s">
        <v>45</v>
      </c>
      <c r="C6071" t="s">
        <v>5</v>
      </c>
      <c r="D6071" t="s">
        <v>358</v>
      </c>
      <c r="E6071" t="s">
        <v>385</v>
      </c>
      <c r="F6071">
        <v>5.2995391705069124E-2</v>
      </c>
      <c r="G6071">
        <v>60.2</v>
      </c>
      <c r="H6071">
        <v>3.1903225806451614</v>
      </c>
      <c r="I6071">
        <v>93.3</v>
      </c>
      <c r="J6071">
        <v>4.9444700460829489</v>
      </c>
      <c r="K6071">
        <v>75.38</v>
      </c>
      <c r="L6071">
        <v>3.9947926267281102</v>
      </c>
      <c r="M6071" s="41">
        <v>0.29129457473754883</v>
      </c>
      <c r="N6071" s="41">
        <v>1.5437270089777933E-2</v>
      </c>
    </row>
    <row r="6072" spans="1:14" x14ac:dyDescent="0.25">
      <c r="A6072">
        <v>7830624</v>
      </c>
      <c r="B6072" t="s">
        <v>45</v>
      </c>
      <c r="C6072" t="s">
        <v>5</v>
      </c>
      <c r="D6072" t="s">
        <v>775</v>
      </c>
      <c r="E6072" t="s">
        <v>1543</v>
      </c>
      <c r="F6072">
        <v>2.304147465437788E-3</v>
      </c>
      <c r="G6072">
        <v>46</v>
      </c>
      <c r="H6072">
        <v>0.10599078341013825</v>
      </c>
      <c r="I6072">
        <v>69.099999999999994</v>
      </c>
      <c r="J6072">
        <v>0.15921658986175113</v>
      </c>
      <c r="K6072">
        <v>66.49499999999999</v>
      </c>
      <c r="L6072">
        <v>0.15321428571428569</v>
      </c>
      <c r="M6072" s="41">
        <v>-4.1325343772768974E-3</v>
      </c>
      <c r="N6072" s="41">
        <v>-9.5219686112370915E-6</v>
      </c>
    </row>
    <row r="6073" spans="1:14" x14ac:dyDescent="0.25">
      <c r="A6073">
        <v>7830624</v>
      </c>
      <c r="B6073" t="s">
        <v>45</v>
      </c>
      <c r="C6073" t="s">
        <v>5</v>
      </c>
      <c r="D6073" t="s">
        <v>1608</v>
      </c>
      <c r="E6073" t="s">
        <v>1609</v>
      </c>
      <c r="F6073">
        <v>4.608294930875576E-3</v>
      </c>
      <c r="G6073">
        <v>31.7</v>
      </c>
      <c r="H6073">
        <v>0.14608294930875576</v>
      </c>
      <c r="I6073">
        <v>11.4</v>
      </c>
      <c r="J6073">
        <v>5.2534562211981571E-2</v>
      </c>
      <c r="K6073">
        <v>38.15</v>
      </c>
      <c r="L6073">
        <v>0.17580645161290323</v>
      </c>
      <c r="M6073" s="41">
        <v>-0.25008460879325867</v>
      </c>
      <c r="N6073" s="41">
        <v>-1.1524636349919755E-3</v>
      </c>
    </row>
    <row r="6074" spans="1:14" x14ac:dyDescent="0.25">
      <c r="A6074">
        <v>7830624</v>
      </c>
      <c r="B6074" t="s">
        <v>45</v>
      </c>
      <c r="C6074" t="s">
        <v>5</v>
      </c>
      <c r="D6074" t="s">
        <v>1658</v>
      </c>
      <c r="E6074" t="s">
        <v>1659</v>
      </c>
      <c r="F6074">
        <v>9.2165898617511521E-3</v>
      </c>
      <c r="G6074">
        <v>51.3</v>
      </c>
      <c r="H6074">
        <v>0.47281105990783406</v>
      </c>
      <c r="I6074">
        <v>58.3</v>
      </c>
      <c r="J6074">
        <v>0.53732718894009213</v>
      </c>
      <c r="K6074">
        <v>64.009999999999991</v>
      </c>
      <c r="L6074">
        <v>0.58995391705069111</v>
      </c>
      <c r="M6074" s="41">
        <v>-0.13432836532592773</v>
      </c>
      <c r="N6074" s="41">
        <v>-1.2380494500085506E-3</v>
      </c>
    </row>
    <row r="6075" spans="1:14" s="8" customFormat="1" x14ac:dyDescent="0.25">
      <c r="A6075" s="8">
        <v>7830624</v>
      </c>
      <c r="B6075" s="8" t="s">
        <v>45</v>
      </c>
      <c r="C6075" s="8" t="s">
        <v>5</v>
      </c>
      <c r="D6075" s="8" t="s">
        <v>2324</v>
      </c>
      <c r="F6075" s="8">
        <v>6.9124423963133633E-2</v>
      </c>
      <c r="H6075" s="8">
        <v>3.9152073732718895</v>
      </c>
      <c r="J6075" s="8">
        <v>5.693548387096774</v>
      </c>
      <c r="L6075" s="8">
        <v>4.91376728110599</v>
      </c>
      <c r="M6075" s="41"/>
      <c r="N6075" s="43">
        <v>1.303723503616617E-2</v>
      </c>
    </row>
    <row r="6076" spans="1:14" x14ac:dyDescent="0.25">
      <c r="A6076">
        <v>7830624</v>
      </c>
      <c r="B6076" t="s">
        <v>45</v>
      </c>
      <c r="C6076" t="s">
        <v>6</v>
      </c>
      <c r="D6076" t="s">
        <v>358</v>
      </c>
      <c r="E6076" t="s">
        <v>396</v>
      </c>
      <c r="F6076">
        <v>0.21658986175115208</v>
      </c>
      <c r="G6076">
        <v>48.3</v>
      </c>
      <c r="H6076">
        <v>10.461290322580645</v>
      </c>
      <c r="I6076">
        <v>78.400000000000006</v>
      </c>
      <c r="J6076">
        <v>16.980645161290326</v>
      </c>
      <c r="K6076">
        <v>61.08</v>
      </c>
      <c r="L6076">
        <v>13.229308755760369</v>
      </c>
      <c r="M6076" s="41">
        <v>-5.2991636097431183E-2</v>
      </c>
      <c r="N6076" s="41">
        <v>-1.147745113630998E-2</v>
      </c>
    </row>
    <row r="6077" spans="1:14" x14ac:dyDescent="0.25">
      <c r="A6077">
        <v>7830624</v>
      </c>
      <c r="B6077" t="s">
        <v>45</v>
      </c>
      <c r="C6077" t="s">
        <v>6</v>
      </c>
      <c r="D6077" t="s">
        <v>1102</v>
      </c>
      <c r="E6077" t="s">
        <v>1742</v>
      </c>
      <c r="F6077">
        <v>2.304147465437788E-3</v>
      </c>
      <c r="G6077">
        <v>40.6</v>
      </c>
      <c r="H6077">
        <v>9.3548387096774197E-2</v>
      </c>
      <c r="I6077">
        <v>87.2</v>
      </c>
      <c r="J6077">
        <v>0.20092165898617512</v>
      </c>
      <c r="K6077">
        <v>68.53</v>
      </c>
      <c r="L6077">
        <v>0.15790322580645161</v>
      </c>
      <c r="M6077" s="41">
        <v>4.5217107981443405E-2</v>
      </c>
      <c r="N6077" s="41">
        <v>1.0418688474986959E-4</v>
      </c>
    </row>
    <row r="6078" spans="1:14" x14ac:dyDescent="0.25">
      <c r="A6078">
        <v>7830624</v>
      </c>
      <c r="B6078" t="s">
        <v>45</v>
      </c>
      <c r="C6078" t="s">
        <v>6</v>
      </c>
      <c r="D6078" t="s">
        <v>1608</v>
      </c>
      <c r="E6078" t="s">
        <v>1789</v>
      </c>
      <c r="F6078">
        <v>2.5345622119815669E-2</v>
      </c>
      <c r="G6078">
        <v>59.8</v>
      </c>
      <c r="H6078">
        <v>1.515668202764977</v>
      </c>
      <c r="I6078">
        <v>94.7</v>
      </c>
      <c r="J6078">
        <v>2.4002304147465439</v>
      </c>
      <c r="K6078">
        <v>73.525000000000006</v>
      </c>
      <c r="L6078">
        <v>1.8635368663594472</v>
      </c>
      <c r="M6078" s="41">
        <v>0.10749375075101852</v>
      </c>
      <c r="N6078" s="41">
        <v>2.7244959867769674E-3</v>
      </c>
    </row>
    <row r="6079" spans="1:14" x14ac:dyDescent="0.25">
      <c r="A6079">
        <v>7830624</v>
      </c>
      <c r="B6079" t="s">
        <v>45</v>
      </c>
      <c r="C6079" t="s">
        <v>6</v>
      </c>
      <c r="D6079" t="s">
        <v>1658</v>
      </c>
      <c r="E6079" t="s">
        <v>1659</v>
      </c>
      <c r="F6079">
        <v>3.6866359447004608E-2</v>
      </c>
      <c r="G6079">
        <v>48.1</v>
      </c>
      <c r="H6079">
        <v>1.7732718894009216</v>
      </c>
      <c r="I6079">
        <v>69.099999999999994</v>
      </c>
      <c r="J6079">
        <v>2.5474654377880181</v>
      </c>
      <c r="K6079">
        <v>60.284999999999997</v>
      </c>
      <c r="L6079">
        <v>2.2224884792626729</v>
      </c>
      <c r="M6079" s="41">
        <v>-0.13432836532592773</v>
      </c>
      <c r="N6079" s="41">
        <v>-4.9521978000342023E-3</v>
      </c>
    </row>
    <row r="6080" spans="1:14" s="8" customFormat="1" x14ac:dyDescent="0.25">
      <c r="A6080" s="8">
        <v>7830624</v>
      </c>
      <c r="B6080" s="8" t="s">
        <v>45</v>
      </c>
      <c r="C6080" s="8" t="s">
        <v>6</v>
      </c>
      <c r="D6080" s="8" t="s">
        <v>2324</v>
      </c>
      <c r="F6080" s="8">
        <v>0.28110599078341014</v>
      </c>
      <c r="H6080" s="8">
        <v>13.843778801843319</v>
      </c>
      <c r="J6080" s="8">
        <v>22.129262672811066</v>
      </c>
      <c r="L6080" s="8">
        <v>17.47323732718894</v>
      </c>
      <c r="M6080" s="41"/>
      <c r="N6080" s="43">
        <v>-1.3600966064817345E-2</v>
      </c>
    </row>
    <row r="6081" spans="1:14" x14ac:dyDescent="0.25">
      <c r="A6081">
        <v>7830103</v>
      </c>
      <c r="B6081" t="s">
        <v>46</v>
      </c>
      <c r="C6081" t="s">
        <v>4</v>
      </c>
      <c r="D6081" t="s">
        <v>697</v>
      </c>
      <c r="E6081" t="s">
        <v>1029</v>
      </c>
      <c r="F6081">
        <v>9.7560975609756097E-3</v>
      </c>
      <c r="G6081">
        <v>62.7</v>
      </c>
      <c r="H6081">
        <v>0.61170731707317072</v>
      </c>
      <c r="I6081">
        <v>77.599999999999994</v>
      </c>
      <c r="J6081">
        <v>0.75707317073170721</v>
      </c>
      <c r="K6081">
        <v>70.89</v>
      </c>
      <c r="L6081">
        <v>0.69160975609756103</v>
      </c>
      <c r="M6081" s="41">
        <v>-4.701957106590271E-2</v>
      </c>
      <c r="N6081" s="41">
        <v>-4.5872752259417277E-4</v>
      </c>
    </row>
    <row r="6082" spans="1:14" x14ac:dyDescent="0.25">
      <c r="A6082">
        <v>7830103</v>
      </c>
      <c r="B6082" t="s">
        <v>46</v>
      </c>
      <c r="C6082" t="s">
        <v>4</v>
      </c>
      <c r="D6082" t="s">
        <v>697</v>
      </c>
      <c r="E6082" t="s">
        <v>1030</v>
      </c>
      <c r="F6082">
        <v>3.4146341463414637E-2</v>
      </c>
      <c r="G6082">
        <v>37.1</v>
      </c>
      <c r="H6082">
        <v>1.2668292682926832</v>
      </c>
      <c r="I6082">
        <v>78.2</v>
      </c>
      <c r="J6082">
        <v>2.6702439024390245</v>
      </c>
      <c r="K6082">
        <v>64.849999999999994</v>
      </c>
      <c r="L6082">
        <v>2.214390243902439</v>
      </c>
      <c r="M6082" s="41">
        <v>8.2216551527380943E-3</v>
      </c>
      <c r="N6082" s="41">
        <v>2.8073944423983736E-4</v>
      </c>
    </row>
    <row r="6083" spans="1:14" x14ac:dyDescent="0.25">
      <c r="A6083">
        <v>7830103</v>
      </c>
      <c r="B6083" t="s">
        <v>46</v>
      </c>
      <c r="C6083" t="s">
        <v>4</v>
      </c>
      <c r="D6083" t="s">
        <v>697</v>
      </c>
      <c r="E6083" t="s">
        <v>1031</v>
      </c>
      <c r="F6083">
        <v>4.8780487804878049E-3</v>
      </c>
      <c r="G6083">
        <v>49.1</v>
      </c>
      <c r="H6083">
        <v>0.23951219512195124</v>
      </c>
      <c r="I6083">
        <v>88.1</v>
      </c>
      <c r="J6083">
        <v>0.4297560975609756</v>
      </c>
      <c r="K6083">
        <v>74.709999999999994</v>
      </c>
      <c r="L6083">
        <v>0.36443902439024389</v>
      </c>
      <c r="M6083" s="41">
        <v>3.5217855125665665E-2</v>
      </c>
      <c r="N6083" s="41">
        <v>1.7179441524714959E-4</v>
      </c>
    </row>
    <row r="6084" spans="1:14" x14ac:dyDescent="0.25">
      <c r="A6084">
        <v>7830103</v>
      </c>
      <c r="B6084" t="s">
        <v>46</v>
      </c>
      <c r="C6084" t="s">
        <v>4</v>
      </c>
      <c r="D6084" t="s">
        <v>697</v>
      </c>
      <c r="E6084" t="s">
        <v>1032</v>
      </c>
      <c r="F6084">
        <v>1.4634146341463415E-2</v>
      </c>
      <c r="G6084">
        <v>47.8</v>
      </c>
      <c r="H6084">
        <v>0.69951219512195117</v>
      </c>
      <c r="I6084">
        <v>72.2</v>
      </c>
      <c r="J6084">
        <v>1.0565853658536586</v>
      </c>
      <c r="K6084">
        <v>60.3</v>
      </c>
      <c r="L6084">
        <v>0.88243902439024391</v>
      </c>
      <c r="M6084" s="41">
        <v>1.2822487391531467E-2</v>
      </c>
      <c r="N6084" s="41">
        <v>1.8764615694924101E-4</v>
      </c>
    </row>
    <row r="6085" spans="1:14" x14ac:dyDescent="0.25">
      <c r="A6085">
        <v>7830103</v>
      </c>
      <c r="B6085" t="s">
        <v>46</v>
      </c>
      <c r="C6085" t="s">
        <v>4</v>
      </c>
      <c r="D6085" t="s">
        <v>697</v>
      </c>
      <c r="E6085" t="s">
        <v>1842</v>
      </c>
      <c r="F6085">
        <v>1.9512195121951219E-2</v>
      </c>
      <c r="G6085">
        <v>53.5</v>
      </c>
      <c r="H6085">
        <v>1.0439024390243903</v>
      </c>
      <c r="I6085">
        <v>78.400000000000006</v>
      </c>
      <c r="J6085">
        <v>1.5297560975609756</v>
      </c>
      <c r="K6085">
        <v>62.645000000000003</v>
      </c>
      <c r="L6085">
        <v>1.2223414634146341</v>
      </c>
      <c r="M6085" s="41">
        <v>-3.622114285826683E-2</v>
      </c>
      <c r="N6085" s="41">
        <v>-7.0675400699057227E-4</v>
      </c>
    </row>
    <row r="6086" spans="1:14" s="8" customFormat="1" x14ac:dyDescent="0.25">
      <c r="A6086" s="8">
        <v>7830103</v>
      </c>
      <c r="B6086" s="8" t="s">
        <v>46</v>
      </c>
      <c r="C6086" s="8" t="s">
        <v>4</v>
      </c>
      <c r="D6086" s="8" t="s">
        <v>2324</v>
      </c>
      <c r="F6086" s="8">
        <v>8.2926829268292687E-2</v>
      </c>
      <c r="H6086" s="8">
        <v>3.8614634146341471</v>
      </c>
      <c r="J6086" s="8">
        <v>6.4434146341463414</v>
      </c>
      <c r="L6086" s="8">
        <v>5.3752195121951223</v>
      </c>
      <c r="M6086" s="41"/>
      <c r="N6086" s="43">
        <v>-5.253015131485171E-4</v>
      </c>
    </row>
    <row r="6087" spans="1:14" x14ac:dyDescent="0.25">
      <c r="A6087">
        <v>7830103</v>
      </c>
      <c r="B6087" t="s">
        <v>46</v>
      </c>
      <c r="C6087" t="s">
        <v>5</v>
      </c>
      <c r="D6087" t="s">
        <v>697</v>
      </c>
      <c r="E6087" t="s">
        <v>1710</v>
      </c>
      <c r="F6087">
        <v>4.3902439024390241E-2</v>
      </c>
      <c r="G6087">
        <v>57.9</v>
      </c>
      <c r="H6087">
        <v>2.5419512195121947</v>
      </c>
      <c r="I6087">
        <v>69.400000000000006</v>
      </c>
      <c r="J6087">
        <v>3.046829268292683</v>
      </c>
      <c r="K6087">
        <v>70.27</v>
      </c>
      <c r="L6087">
        <v>3.0850243902439023</v>
      </c>
      <c r="M6087" s="41">
        <v>6.4300275407731533E-3</v>
      </c>
      <c r="N6087" s="41">
        <v>2.8229389203394332E-4</v>
      </c>
    </row>
    <row r="6088" spans="1:14" x14ac:dyDescent="0.25">
      <c r="A6088">
        <v>7830103</v>
      </c>
      <c r="B6088" t="s">
        <v>46</v>
      </c>
      <c r="C6088" t="s">
        <v>5</v>
      </c>
      <c r="D6088" t="s">
        <v>697</v>
      </c>
      <c r="E6088" t="s">
        <v>1413</v>
      </c>
      <c r="F6088">
        <v>3.4146341463414637E-2</v>
      </c>
      <c r="G6088">
        <v>71.599999999999994</v>
      </c>
      <c r="H6088">
        <v>2.4448780487804878</v>
      </c>
      <c r="I6088">
        <v>68.900000000000006</v>
      </c>
      <c r="J6088">
        <v>2.3526829268292686</v>
      </c>
      <c r="K6088">
        <v>73.314999999999998</v>
      </c>
      <c r="L6088">
        <v>2.5034390243902438</v>
      </c>
      <c r="M6088" s="41">
        <v>2.260117419064045E-2</v>
      </c>
      <c r="N6088" s="41">
        <v>7.7174741138772275E-4</v>
      </c>
    </row>
    <row r="6089" spans="1:14" x14ac:dyDescent="0.25">
      <c r="A6089">
        <v>7830103</v>
      </c>
      <c r="B6089" t="s">
        <v>46</v>
      </c>
      <c r="C6089" t="s">
        <v>5</v>
      </c>
      <c r="D6089" t="s">
        <v>697</v>
      </c>
      <c r="E6089" t="s">
        <v>1414</v>
      </c>
      <c r="F6089">
        <v>0.36585365853658536</v>
      </c>
      <c r="G6089">
        <v>52.9</v>
      </c>
      <c r="H6089">
        <v>19.353658536585364</v>
      </c>
      <c r="I6089">
        <v>71.5</v>
      </c>
      <c r="J6089">
        <v>26.158536585365852</v>
      </c>
      <c r="K6089">
        <v>66.914999999999992</v>
      </c>
      <c r="L6089">
        <v>24.481097560975606</v>
      </c>
      <c r="M6089" s="41">
        <v>-2.6257066056132317E-2</v>
      </c>
      <c r="N6089" s="41">
        <v>-9.6062436790727984E-3</v>
      </c>
    </row>
    <row r="6090" spans="1:14" s="8" customFormat="1" x14ac:dyDescent="0.25">
      <c r="A6090" s="8">
        <v>7830103</v>
      </c>
      <c r="B6090" s="8" t="s">
        <v>46</v>
      </c>
      <c r="C6090" s="8" t="s">
        <v>5</v>
      </c>
      <c r="D6090" s="8" t="s">
        <v>2324</v>
      </c>
      <c r="F6090" s="8">
        <v>0.44390243902439025</v>
      </c>
      <c r="H6090" s="8">
        <v>24.340487804878045</v>
      </c>
      <c r="J6090" s="8">
        <v>31.558048780487802</v>
      </c>
      <c r="L6090" s="8">
        <v>30.069560975609754</v>
      </c>
      <c r="M6090" s="41"/>
      <c r="N6090" s="43">
        <v>-8.5522023756511318E-3</v>
      </c>
    </row>
    <row r="6091" spans="1:14" x14ac:dyDescent="0.25">
      <c r="A6091">
        <v>7830103</v>
      </c>
      <c r="B6091" t="s">
        <v>46</v>
      </c>
      <c r="C6091" t="s">
        <v>6</v>
      </c>
      <c r="D6091" t="s">
        <v>697</v>
      </c>
      <c r="E6091" t="s">
        <v>1709</v>
      </c>
      <c r="F6091">
        <v>0.29268292682926828</v>
      </c>
      <c r="G6091">
        <v>41.8</v>
      </c>
      <c r="H6091">
        <v>12.234146341463413</v>
      </c>
      <c r="I6091">
        <v>77.5</v>
      </c>
      <c r="J6091">
        <v>22.68292682926829</v>
      </c>
      <c r="K6091">
        <v>66.715000000000003</v>
      </c>
      <c r="L6091">
        <v>19.526341463414635</v>
      </c>
      <c r="M6091" s="41">
        <v>-9.9542569369077682E-3</v>
      </c>
      <c r="N6091" s="41">
        <v>-2.9134410547047127E-3</v>
      </c>
    </row>
    <row r="6092" spans="1:14" x14ac:dyDescent="0.25">
      <c r="A6092">
        <v>7830103</v>
      </c>
      <c r="B6092" t="s">
        <v>46</v>
      </c>
      <c r="C6092" t="s">
        <v>6</v>
      </c>
      <c r="D6092" t="s">
        <v>697</v>
      </c>
      <c r="E6092" t="s">
        <v>1710</v>
      </c>
      <c r="F6092">
        <v>4.8780487804878049E-3</v>
      </c>
      <c r="G6092">
        <v>58.5</v>
      </c>
      <c r="H6092">
        <v>0.28536585365853656</v>
      </c>
      <c r="I6092">
        <v>83.2</v>
      </c>
      <c r="J6092">
        <v>0.40585365853658539</v>
      </c>
      <c r="K6092">
        <v>75.884999999999991</v>
      </c>
      <c r="L6092">
        <v>0.37017073170731701</v>
      </c>
      <c r="M6092" s="41">
        <v>6.4300275407731533E-3</v>
      </c>
      <c r="N6092" s="41">
        <v>3.1365988003771477E-5</v>
      </c>
    </row>
    <row r="6093" spans="1:14" x14ac:dyDescent="0.25">
      <c r="A6093">
        <v>7830103</v>
      </c>
      <c r="B6093" t="s">
        <v>46</v>
      </c>
      <c r="C6093" t="s">
        <v>6</v>
      </c>
      <c r="D6093" t="s">
        <v>697</v>
      </c>
      <c r="E6093" t="s">
        <v>699</v>
      </c>
      <c r="F6093">
        <v>0.17560975609756097</v>
      </c>
      <c r="G6093">
        <v>52.2</v>
      </c>
      <c r="H6093">
        <v>9.1668292682926822</v>
      </c>
      <c r="I6093">
        <v>74.8</v>
      </c>
      <c r="J6093">
        <v>13.13560975609756</v>
      </c>
      <c r="K6093">
        <v>64.004999999999995</v>
      </c>
      <c r="L6093">
        <v>11.239902439024389</v>
      </c>
      <c r="M6093" s="41">
        <v>-1.0698714293539524E-2</v>
      </c>
      <c r="N6093" s="41">
        <v>-1.8787986076459651E-3</v>
      </c>
    </row>
    <row r="6094" spans="1:14" s="8" customFormat="1" x14ac:dyDescent="0.25">
      <c r="A6094" s="8">
        <v>7830103</v>
      </c>
      <c r="B6094" s="8" t="s">
        <v>46</v>
      </c>
      <c r="C6094" s="8" t="s">
        <v>6</v>
      </c>
      <c r="D6094" s="8" t="s">
        <v>2324</v>
      </c>
      <c r="F6094" s="8">
        <v>0.47317073170731705</v>
      </c>
      <c r="H6094" s="8">
        <v>21.686341463414632</v>
      </c>
      <c r="J6094" s="8">
        <v>36.224390243902434</v>
      </c>
      <c r="L6094" s="8">
        <v>31.136414634146341</v>
      </c>
      <c r="M6094" s="41"/>
      <c r="N6094" s="43">
        <v>-4.7608736743469061E-3</v>
      </c>
    </row>
    <row r="6095" spans="1:14" x14ac:dyDescent="0.25">
      <c r="A6095">
        <v>7820121</v>
      </c>
      <c r="B6095" t="s">
        <v>47</v>
      </c>
      <c r="C6095" t="s">
        <v>6</v>
      </c>
      <c r="D6095" t="s">
        <v>160</v>
      </c>
      <c r="E6095" t="s">
        <v>348</v>
      </c>
      <c r="F6095">
        <v>8.8516746411483258E-2</v>
      </c>
      <c r="G6095">
        <v>37.6</v>
      </c>
      <c r="H6095">
        <v>3.3282296650717704</v>
      </c>
      <c r="I6095">
        <v>82.9</v>
      </c>
      <c r="J6095">
        <v>7.3380382775119628</v>
      </c>
      <c r="K6095">
        <v>71.275000000000006</v>
      </c>
      <c r="L6095">
        <v>6.30903110047847</v>
      </c>
      <c r="M6095" s="41">
        <v>2.2424547933042049E-3</v>
      </c>
      <c r="N6095" s="41">
        <v>1.9849480227812343E-4</v>
      </c>
    </row>
    <row r="6096" spans="1:14" x14ac:dyDescent="0.25">
      <c r="A6096">
        <v>7820121</v>
      </c>
      <c r="B6096" t="s">
        <v>47</v>
      </c>
      <c r="C6096" t="s">
        <v>6</v>
      </c>
      <c r="D6096" t="s">
        <v>160</v>
      </c>
      <c r="E6096" t="s">
        <v>265</v>
      </c>
      <c r="F6096">
        <v>4.5454545454545456E-2</v>
      </c>
      <c r="G6096">
        <v>43</v>
      </c>
      <c r="H6096">
        <v>1.9545454545454546</v>
      </c>
      <c r="I6096">
        <v>91.6</v>
      </c>
      <c r="J6096">
        <v>4.1636363636363631</v>
      </c>
      <c r="K6096">
        <v>67.874999999999986</v>
      </c>
      <c r="L6096">
        <v>3.085227272727272</v>
      </c>
      <c r="M6096" s="41">
        <v>8.6113922297954559E-2</v>
      </c>
      <c r="N6096" s="41">
        <v>3.9142691953615713E-3</v>
      </c>
    </row>
    <row r="6097" spans="1:14" x14ac:dyDescent="0.25">
      <c r="A6097">
        <v>7820121</v>
      </c>
      <c r="B6097" t="s">
        <v>47</v>
      </c>
      <c r="C6097" t="s">
        <v>6</v>
      </c>
      <c r="D6097" t="s">
        <v>160</v>
      </c>
      <c r="E6097" t="s">
        <v>724</v>
      </c>
      <c r="F6097">
        <v>9.569377990430622E-2</v>
      </c>
      <c r="G6097">
        <v>33.1</v>
      </c>
      <c r="H6097">
        <v>3.1674641148325362</v>
      </c>
      <c r="I6097">
        <v>79.8</v>
      </c>
      <c r="J6097">
        <v>7.6363636363636358</v>
      </c>
      <c r="K6097">
        <v>62.055</v>
      </c>
      <c r="L6097">
        <v>5.9382775119617222</v>
      </c>
      <c r="M6097" s="41">
        <v>-2.4309299886226654E-2</v>
      </c>
      <c r="N6097" s="41">
        <v>-2.3262487929403496E-3</v>
      </c>
    </row>
    <row r="6098" spans="1:14" x14ac:dyDescent="0.25">
      <c r="A6098">
        <v>7820121</v>
      </c>
      <c r="B6098" t="s">
        <v>47</v>
      </c>
      <c r="C6098" t="s">
        <v>6</v>
      </c>
      <c r="D6098" t="s">
        <v>160</v>
      </c>
      <c r="E6098" t="s">
        <v>349</v>
      </c>
      <c r="F6098">
        <v>7.8947368421052627E-2</v>
      </c>
      <c r="G6098">
        <v>24.7</v>
      </c>
      <c r="H6098">
        <v>1.9499999999999997</v>
      </c>
      <c r="I6098">
        <v>79.8</v>
      </c>
      <c r="J6098">
        <v>6.3</v>
      </c>
      <c r="K6098">
        <v>62.674999999999997</v>
      </c>
      <c r="L6098">
        <v>4.9480263157894733</v>
      </c>
      <c r="M6098" s="41">
        <v>-1.5668034553527832E-2</v>
      </c>
      <c r="N6098" s="41">
        <v>-1.2369500963311446E-3</v>
      </c>
    </row>
    <row r="6099" spans="1:14" x14ac:dyDescent="0.25">
      <c r="A6099">
        <v>7820121</v>
      </c>
      <c r="B6099" t="s">
        <v>47</v>
      </c>
      <c r="C6099" t="s">
        <v>6</v>
      </c>
      <c r="D6099" t="s">
        <v>160</v>
      </c>
      <c r="E6099" t="s">
        <v>266</v>
      </c>
      <c r="F6099">
        <v>6.2200956937799042E-2</v>
      </c>
      <c r="G6099">
        <v>28.1</v>
      </c>
      <c r="H6099">
        <v>1.7478468899521531</v>
      </c>
      <c r="I6099">
        <v>83.8</v>
      </c>
      <c r="J6099">
        <v>5.2124401913875591</v>
      </c>
      <c r="K6099">
        <v>60.469999999999992</v>
      </c>
      <c r="L6099">
        <v>3.7612918660287074</v>
      </c>
      <c r="M6099" s="41">
        <v>1.5977680683135986E-2</v>
      </c>
      <c r="N6099" s="41">
        <v>9.9382702813764507E-4</v>
      </c>
    </row>
    <row r="6100" spans="1:14" x14ac:dyDescent="0.25">
      <c r="A6100">
        <v>7820121</v>
      </c>
      <c r="B6100" t="s">
        <v>47</v>
      </c>
      <c r="C6100" t="s">
        <v>6</v>
      </c>
      <c r="D6100" t="s">
        <v>160</v>
      </c>
      <c r="E6100" t="s">
        <v>267</v>
      </c>
      <c r="F6100">
        <v>5.2631578947368418E-2</v>
      </c>
      <c r="G6100">
        <v>35.799999999999997</v>
      </c>
      <c r="H6100">
        <v>1.8842105263157891</v>
      </c>
      <c r="I6100">
        <v>77.8</v>
      </c>
      <c r="J6100">
        <v>4.094736842105263</v>
      </c>
      <c r="K6100">
        <v>59.28</v>
      </c>
      <c r="L6100">
        <v>3.12</v>
      </c>
      <c r="M6100" s="41">
        <v>-1.1009743437170982E-2</v>
      </c>
      <c r="N6100" s="41">
        <v>-5.7946018090373585E-4</v>
      </c>
    </row>
    <row r="6101" spans="1:14" x14ac:dyDescent="0.25">
      <c r="A6101">
        <v>7820121</v>
      </c>
      <c r="B6101" t="s">
        <v>47</v>
      </c>
      <c r="C6101" t="s">
        <v>6</v>
      </c>
      <c r="D6101" t="s">
        <v>160</v>
      </c>
      <c r="E6101" t="s">
        <v>350</v>
      </c>
      <c r="F6101">
        <v>0.12440191387559808</v>
      </c>
      <c r="G6101">
        <v>40.5</v>
      </c>
      <c r="H6101">
        <v>5.0382775119617227</v>
      </c>
      <c r="I6101">
        <v>85.9</v>
      </c>
      <c r="J6101">
        <v>10.686124401913876</v>
      </c>
      <c r="K6101">
        <v>65.790000000000006</v>
      </c>
      <c r="L6101">
        <v>8.1844019138755986</v>
      </c>
      <c r="M6101" s="41">
        <v>2.2504717111587524E-2</v>
      </c>
      <c r="N6101" s="41">
        <v>2.7996298799104098E-3</v>
      </c>
    </row>
    <row r="6102" spans="1:14" x14ac:dyDescent="0.25">
      <c r="A6102">
        <v>7820121</v>
      </c>
      <c r="B6102" t="s">
        <v>47</v>
      </c>
      <c r="C6102" t="s">
        <v>6</v>
      </c>
      <c r="D6102" t="s">
        <v>160</v>
      </c>
      <c r="E6102" t="s">
        <v>725</v>
      </c>
      <c r="F6102">
        <v>5.5023923444976079E-2</v>
      </c>
      <c r="G6102">
        <v>36.1</v>
      </c>
      <c r="H6102">
        <v>1.9863636363636366</v>
      </c>
      <c r="I6102">
        <v>83</v>
      </c>
      <c r="J6102">
        <v>4.5669856459330145</v>
      </c>
      <c r="K6102">
        <v>65.59</v>
      </c>
      <c r="L6102">
        <v>3.6090191387559813</v>
      </c>
      <c r="M6102" s="41">
        <v>3.8124993443489075E-2</v>
      </c>
      <c r="N6102" s="41">
        <v>2.0977867205747578E-3</v>
      </c>
    </row>
    <row r="6103" spans="1:14" x14ac:dyDescent="0.25">
      <c r="A6103">
        <v>7820121</v>
      </c>
      <c r="B6103" t="s">
        <v>47</v>
      </c>
      <c r="C6103" t="s">
        <v>6</v>
      </c>
      <c r="D6103" t="s">
        <v>160</v>
      </c>
      <c r="E6103" t="s">
        <v>268</v>
      </c>
      <c r="F6103">
        <v>6.9377990430622011E-2</v>
      </c>
      <c r="G6103">
        <v>37.700000000000003</v>
      </c>
      <c r="H6103">
        <v>2.6155502392344498</v>
      </c>
      <c r="I6103">
        <v>88.2</v>
      </c>
      <c r="J6103">
        <v>6.1191387559808614</v>
      </c>
      <c r="K6103">
        <v>66.945000000000007</v>
      </c>
      <c r="L6103">
        <v>4.6445095693779912</v>
      </c>
      <c r="M6103" s="41">
        <v>6.9682449102401733E-2</v>
      </c>
      <c r="N6103" s="41">
        <v>4.8344282870087327E-3</v>
      </c>
    </row>
    <row r="6104" spans="1:14" x14ac:dyDescent="0.25">
      <c r="A6104">
        <v>7820121</v>
      </c>
      <c r="B6104" t="s">
        <v>47</v>
      </c>
      <c r="C6104" t="s">
        <v>6</v>
      </c>
      <c r="D6104" t="s">
        <v>160</v>
      </c>
      <c r="E6104" t="s">
        <v>351</v>
      </c>
      <c r="F6104">
        <v>6.4593301435406703E-2</v>
      </c>
      <c r="G6104">
        <v>36.1</v>
      </c>
      <c r="H6104">
        <v>2.331818181818182</v>
      </c>
      <c r="I6104">
        <v>86.2</v>
      </c>
      <c r="J6104">
        <v>5.5679425837320577</v>
      </c>
      <c r="K6104">
        <v>68.709999999999994</v>
      </c>
      <c r="L6104">
        <v>4.4382057416267937</v>
      </c>
      <c r="M6104" s="41">
        <v>5.4441068321466446E-2</v>
      </c>
      <c r="N6104" s="41">
        <v>3.516528336554053E-3</v>
      </c>
    </row>
    <row r="6105" spans="1:14" x14ac:dyDescent="0.25">
      <c r="A6105">
        <v>7820121</v>
      </c>
      <c r="B6105" t="s">
        <v>47</v>
      </c>
      <c r="C6105" t="s">
        <v>6</v>
      </c>
      <c r="D6105" t="s">
        <v>160</v>
      </c>
      <c r="E6105" t="s">
        <v>269</v>
      </c>
      <c r="F6105">
        <v>5.9808612440191387E-2</v>
      </c>
      <c r="G6105">
        <v>42.7</v>
      </c>
      <c r="H6105">
        <v>2.5538277511961724</v>
      </c>
      <c r="I6105">
        <v>96.3</v>
      </c>
      <c r="J6105">
        <v>5.75956937799043</v>
      </c>
      <c r="K6105">
        <v>76.254999999999995</v>
      </c>
      <c r="L6105">
        <v>4.5607057416267942</v>
      </c>
      <c r="M6105" s="41">
        <v>0.11756718903779984</v>
      </c>
      <c r="N6105" s="41">
        <v>7.0315304448444879E-3</v>
      </c>
    </row>
    <row r="6106" spans="1:14" x14ac:dyDescent="0.25">
      <c r="A6106">
        <v>7820121</v>
      </c>
      <c r="B6106" t="s">
        <v>47</v>
      </c>
      <c r="C6106" t="s">
        <v>6</v>
      </c>
      <c r="D6106" t="s">
        <v>160</v>
      </c>
      <c r="E6106" t="s">
        <v>252</v>
      </c>
      <c r="F6106">
        <v>6.6985645933014357E-2</v>
      </c>
      <c r="G6106">
        <v>35.299999999999997</v>
      </c>
      <c r="H6106">
        <v>2.3645933014354066</v>
      </c>
      <c r="I6106">
        <v>82.8</v>
      </c>
      <c r="J6106">
        <v>5.5464114832535882</v>
      </c>
      <c r="K6106">
        <v>63.294999999999995</v>
      </c>
      <c r="L6106">
        <v>4.2398564593301433</v>
      </c>
      <c r="M6106" s="41">
        <v>5.6764152832329273E-3</v>
      </c>
      <c r="N6106" s="41">
        <v>3.8023834433139226E-4</v>
      </c>
    </row>
    <row r="6107" spans="1:14" x14ac:dyDescent="0.25">
      <c r="A6107">
        <v>7820121</v>
      </c>
      <c r="B6107" t="s">
        <v>47</v>
      </c>
      <c r="C6107" t="s">
        <v>6</v>
      </c>
      <c r="D6107" t="s">
        <v>160</v>
      </c>
      <c r="E6107" t="s">
        <v>270</v>
      </c>
      <c r="F6107">
        <v>1.6746411483253589E-2</v>
      </c>
      <c r="G6107">
        <v>52.1</v>
      </c>
      <c r="H6107">
        <v>0.87248803827751198</v>
      </c>
      <c r="I6107">
        <v>88.3</v>
      </c>
      <c r="J6107">
        <v>1.478708133971292</v>
      </c>
      <c r="K6107">
        <v>76.284999999999997</v>
      </c>
      <c r="L6107">
        <v>1.2775000000000001</v>
      </c>
      <c r="M6107" s="41">
        <v>1.2995327822864056E-2</v>
      </c>
      <c r="N6107" s="41">
        <v>2.1762510708145548E-4</v>
      </c>
    </row>
    <row r="6108" spans="1:14" x14ac:dyDescent="0.25">
      <c r="A6108">
        <v>7820121</v>
      </c>
      <c r="B6108" t="s">
        <v>47</v>
      </c>
      <c r="C6108" t="s">
        <v>6</v>
      </c>
      <c r="D6108" t="s">
        <v>160</v>
      </c>
      <c r="E6108" t="s">
        <v>271</v>
      </c>
      <c r="F6108">
        <v>4.5454545454545456E-2</v>
      </c>
      <c r="G6108">
        <v>31.3</v>
      </c>
      <c r="H6108">
        <v>1.4227272727272728</v>
      </c>
      <c r="I6108">
        <v>73.900000000000006</v>
      </c>
      <c r="J6108">
        <v>3.3590909090909093</v>
      </c>
      <c r="K6108">
        <v>57.234999999999999</v>
      </c>
      <c r="L6108">
        <v>2.6015909090909091</v>
      </c>
      <c r="M6108" s="41">
        <v>-3.9937306195497513E-2</v>
      </c>
      <c r="N6108" s="41">
        <v>-1.8153320997953415E-3</v>
      </c>
    </row>
    <row r="6109" spans="1:14" x14ac:dyDescent="0.25">
      <c r="A6109">
        <v>7820121</v>
      </c>
      <c r="B6109" t="s">
        <v>47</v>
      </c>
      <c r="C6109" t="s">
        <v>6</v>
      </c>
      <c r="D6109" t="s">
        <v>183</v>
      </c>
      <c r="E6109" t="s">
        <v>282</v>
      </c>
      <c r="F6109">
        <v>9.5693779904306216E-3</v>
      </c>
      <c r="G6109">
        <v>34.700000000000003</v>
      </c>
      <c r="H6109">
        <v>0.33205741626794261</v>
      </c>
      <c r="I6109">
        <v>84.4</v>
      </c>
      <c r="J6109">
        <v>0.80765550239234452</v>
      </c>
      <c r="K6109">
        <v>67.594999999999999</v>
      </c>
      <c r="L6109">
        <v>0.64684210526315788</v>
      </c>
      <c r="M6109" s="41">
        <v>7.3806673288345337E-2</v>
      </c>
      <c r="N6109" s="41">
        <v>7.0628395491239551E-4</v>
      </c>
    </row>
    <row r="6110" spans="1:14" x14ac:dyDescent="0.25">
      <c r="A6110">
        <v>7820121</v>
      </c>
      <c r="B6110" t="s">
        <v>47</v>
      </c>
      <c r="C6110" t="s">
        <v>6</v>
      </c>
      <c r="D6110" t="s">
        <v>183</v>
      </c>
      <c r="E6110" t="s">
        <v>284</v>
      </c>
      <c r="F6110">
        <v>2.3923444976076554E-3</v>
      </c>
      <c r="G6110">
        <v>34.200000000000003</v>
      </c>
      <c r="H6110">
        <v>8.1818181818181818E-2</v>
      </c>
      <c r="I6110">
        <v>75.8</v>
      </c>
      <c r="J6110">
        <v>0.18133971291866027</v>
      </c>
      <c r="K6110">
        <v>61.475000000000001</v>
      </c>
      <c r="L6110">
        <v>0.14706937799043063</v>
      </c>
      <c r="M6110" s="41">
        <v>-9.8677054047584534E-3</v>
      </c>
      <c r="N6110" s="41">
        <v>-2.3606950729087207E-5</v>
      </c>
    </row>
    <row r="6111" spans="1:14" x14ac:dyDescent="0.25">
      <c r="A6111">
        <v>7820121</v>
      </c>
      <c r="B6111" t="s">
        <v>47</v>
      </c>
      <c r="C6111" t="s">
        <v>6</v>
      </c>
      <c r="D6111" t="s">
        <v>183</v>
      </c>
      <c r="E6111" t="s">
        <v>291</v>
      </c>
      <c r="F6111">
        <v>7.1770334928229667E-3</v>
      </c>
      <c r="G6111">
        <v>32.4</v>
      </c>
      <c r="H6111">
        <v>0.2325358851674641</v>
      </c>
      <c r="I6111">
        <v>78.3</v>
      </c>
      <c r="J6111">
        <v>0.56196172248803822</v>
      </c>
      <c r="K6111">
        <v>63.25</v>
      </c>
      <c r="L6111">
        <v>0.45394736842105265</v>
      </c>
      <c r="M6111" s="41">
        <v>2.4215143173933029E-2</v>
      </c>
      <c r="N6111" s="41">
        <v>1.7379289359282078E-4</v>
      </c>
    </row>
    <row r="6112" spans="1:14" x14ac:dyDescent="0.25">
      <c r="A6112">
        <v>7820121</v>
      </c>
      <c r="B6112" t="s">
        <v>47</v>
      </c>
      <c r="C6112" t="s">
        <v>6</v>
      </c>
      <c r="D6112" t="s">
        <v>193</v>
      </c>
      <c r="E6112" t="s">
        <v>301</v>
      </c>
      <c r="F6112">
        <v>4.7846889952153108E-3</v>
      </c>
      <c r="G6112">
        <v>41.2</v>
      </c>
      <c r="H6112">
        <v>0.19712918660287082</v>
      </c>
      <c r="I6112">
        <v>70</v>
      </c>
      <c r="J6112">
        <v>0.33492822966507174</v>
      </c>
      <c r="K6112">
        <v>63.484999999999999</v>
      </c>
      <c r="L6112">
        <v>0.303755980861244</v>
      </c>
      <c r="M6112" s="41">
        <v>-2.3494848981499672E-2</v>
      </c>
      <c r="N6112" s="41">
        <v>-1.1241554536602713E-4</v>
      </c>
    </row>
    <row r="6113" spans="1:14" x14ac:dyDescent="0.25">
      <c r="A6113">
        <v>7820121</v>
      </c>
      <c r="B6113" t="s">
        <v>47</v>
      </c>
      <c r="C6113" t="s">
        <v>6</v>
      </c>
      <c r="D6113" t="s">
        <v>193</v>
      </c>
      <c r="E6113" t="s">
        <v>302</v>
      </c>
      <c r="F6113">
        <v>2.3923444976076554E-3</v>
      </c>
      <c r="G6113">
        <v>47.2</v>
      </c>
      <c r="H6113">
        <v>0.11291866028708135</v>
      </c>
      <c r="I6113">
        <v>81.3</v>
      </c>
      <c r="J6113">
        <v>0.19449760765550239</v>
      </c>
      <c r="K6113">
        <v>58.839999999999996</v>
      </c>
      <c r="L6113">
        <v>0.14076555023923443</v>
      </c>
      <c r="M6113" s="41">
        <v>9.8676487803459167E-2</v>
      </c>
      <c r="N6113" s="41">
        <v>2.3606815263985445E-4</v>
      </c>
    </row>
    <row r="6114" spans="1:14" x14ac:dyDescent="0.25">
      <c r="A6114">
        <v>7820121</v>
      </c>
      <c r="B6114" t="s">
        <v>47</v>
      </c>
      <c r="C6114" t="s">
        <v>6</v>
      </c>
      <c r="D6114" t="s">
        <v>193</v>
      </c>
      <c r="E6114" t="s">
        <v>303</v>
      </c>
      <c r="F6114">
        <v>1.1961722488038277E-2</v>
      </c>
      <c r="G6114">
        <v>33.5</v>
      </c>
      <c r="H6114">
        <v>0.40071770334928231</v>
      </c>
      <c r="I6114">
        <v>78.3</v>
      </c>
      <c r="J6114">
        <v>0.9366028708133971</v>
      </c>
      <c r="K6114">
        <v>60.76</v>
      </c>
      <c r="L6114">
        <v>0.72679425837320577</v>
      </c>
      <c r="M6114" s="41">
        <v>-1.5632594004273415E-3</v>
      </c>
      <c r="N6114" s="41">
        <v>-1.8699275124728963E-5</v>
      </c>
    </row>
    <row r="6115" spans="1:14" x14ac:dyDescent="0.25">
      <c r="A6115">
        <v>7820121</v>
      </c>
      <c r="B6115" t="s">
        <v>47</v>
      </c>
      <c r="C6115" t="s">
        <v>6</v>
      </c>
      <c r="D6115" t="s">
        <v>193</v>
      </c>
      <c r="E6115" t="s">
        <v>253</v>
      </c>
      <c r="F6115">
        <v>2.3923444976076554E-3</v>
      </c>
      <c r="G6115">
        <v>52.6</v>
      </c>
      <c r="H6115">
        <v>0.12583732057416266</v>
      </c>
      <c r="I6115">
        <v>86.8</v>
      </c>
      <c r="J6115">
        <v>0.20765550239234448</v>
      </c>
      <c r="K6115">
        <v>75.905000000000001</v>
      </c>
      <c r="L6115">
        <v>0.18159090909090908</v>
      </c>
      <c r="M6115" s="41">
        <v>2.8046464547514915E-2</v>
      </c>
      <c r="N6115" s="41">
        <v>6.7096805137595493E-5</v>
      </c>
    </row>
    <row r="6116" spans="1:14" x14ac:dyDescent="0.25">
      <c r="A6116">
        <v>7820121</v>
      </c>
      <c r="B6116" t="s">
        <v>47</v>
      </c>
      <c r="C6116" t="s">
        <v>6</v>
      </c>
      <c r="D6116" t="s">
        <v>80</v>
      </c>
      <c r="E6116" t="s">
        <v>311</v>
      </c>
      <c r="F6116">
        <v>1.1961722488038277E-2</v>
      </c>
      <c r="G6116">
        <v>48.9</v>
      </c>
      <c r="H6116">
        <v>0.58492822966507174</v>
      </c>
      <c r="I6116">
        <v>81.5</v>
      </c>
      <c r="J6116">
        <v>0.97488038277511957</v>
      </c>
      <c r="K6116">
        <v>65.16</v>
      </c>
      <c r="L6116">
        <v>0.77942583732057413</v>
      </c>
      <c r="M6116" s="41">
        <v>-2.326025627553463E-2</v>
      </c>
      <c r="N6116" s="41">
        <v>-2.7823273056859607E-4</v>
      </c>
    </row>
    <row r="6117" spans="1:14" x14ac:dyDescent="0.25">
      <c r="A6117">
        <v>7820121</v>
      </c>
      <c r="B6117" t="s">
        <v>47</v>
      </c>
      <c r="C6117" t="s">
        <v>6</v>
      </c>
      <c r="D6117" t="s">
        <v>80</v>
      </c>
      <c r="E6117" t="s">
        <v>312</v>
      </c>
      <c r="F6117">
        <v>2.3923444976076554E-3</v>
      </c>
      <c r="G6117">
        <v>48.5</v>
      </c>
      <c r="H6117">
        <v>0.11602870813397129</v>
      </c>
      <c r="I6117">
        <v>69.099999999999994</v>
      </c>
      <c r="J6117">
        <v>0.16531100478468896</v>
      </c>
      <c r="K6117">
        <v>57.474999999999994</v>
      </c>
      <c r="L6117">
        <v>0.13749999999999998</v>
      </c>
      <c r="M6117" s="41">
        <v>-0.13222537934780121</v>
      </c>
      <c r="N6117" s="41">
        <v>-3.1632865872679712E-4</v>
      </c>
    </row>
    <row r="6118" spans="1:14" x14ac:dyDescent="0.25">
      <c r="A6118">
        <v>7820121</v>
      </c>
      <c r="B6118" t="s">
        <v>47</v>
      </c>
      <c r="C6118" t="s">
        <v>6</v>
      </c>
      <c r="D6118" t="s">
        <v>80</v>
      </c>
      <c r="E6118" t="s">
        <v>313</v>
      </c>
      <c r="F6118">
        <v>4.7846889952153108E-3</v>
      </c>
      <c r="G6118">
        <v>42.9</v>
      </c>
      <c r="H6118">
        <v>0.20526315789473681</v>
      </c>
      <c r="I6118">
        <v>78.8</v>
      </c>
      <c r="J6118">
        <v>0.3770334928229665</v>
      </c>
      <c r="K6118">
        <v>60.414999999999999</v>
      </c>
      <c r="L6118">
        <v>0.28906698564593297</v>
      </c>
      <c r="M6118" s="41">
        <v>-4.9523677676916122E-2</v>
      </c>
      <c r="N6118" s="41">
        <v>-2.3695539558333072E-4</v>
      </c>
    </row>
    <row r="6119" spans="1:14" x14ac:dyDescent="0.25">
      <c r="A6119">
        <v>7820121</v>
      </c>
      <c r="B6119" t="s">
        <v>47</v>
      </c>
      <c r="C6119" t="s">
        <v>6</v>
      </c>
      <c r="D6119" t="s">
        <v>80</v>
      </c>
      <c r="E6119" t="s">
        <v>790</v>
      </c>
      <c r="F6119">
        <v>2.3923444976076554E-3</v>
      </c>
      <c r="G6119">
        <v>44.4</v>
      </c>
      <c r="H6119">
        <v>0.1062200956937799</v>
      </c>
      <c r="I6119">
        <v>71.599999999999994</v>
      </c>
      <c r="J6119">
        <v>0.17129186602870811</v>
      </c>
      <c r="K6119">
        <v>63.064999999999998</v>
      </c>
      <c r="L6119">
        <v>0.15087320574162677</v>
      </c>
      <c r="M6119" s="41">
        <v>-5.9428367763757706E-2</v>
      </c>
      <c r="N6119" s="41">
        <v>-1.4217312862142991E-4</v>
      </c>
    </row>
    <row r="6120" spans="1:14" x14ac:dyDescent="0.25">
      <c r="A6120">
        <v>7820121</v>
      </c>
      <c r="B6120" t="s">
        <v>47</v>
      </c>
      <c r="C6120" t="s">
        <v>6</v>
      </c>
      <c r="D6120" t="s">
        <v>80</v>
      </c>
      <c r="E6120" t="s">
        <v>791</v>
      </c>
      <c r="F6120">
        <v>2.3923444976076554E-3</v>
      </c>
      <c r="G6120">
        <v>46.7</v>
      </c>
      <c r="H6120">
        <v>0.11172248803827751</v>
      </c>
      <c r="I6120">
        <v>77</v>
      </c>
      <c r="J6120">
        <v>0.18421052631578946</v>
      </c>
      <c r="K6120">
        <v>61.674999999999997</v>
      </c>
      <c r="L6120">
        <v>0.14754784688995215</v>
      </c>
      <c r="M6120" s="41">
        <v>-6.0357317328453064E-2</v>
      </c>
      <c r="N6120" s="41">
        <v>-1.4439549600108389E-4</v>
      </c>
    </row>
    <row r="6121" spans="1:14" x14ac:dyDescent="0.25">
      <c r="A6121">
        <v>7820121</v>
      </c>
      <c r="B6121" t="s">
        <v>47</v>
      </c>
      <c r="C6121" t="s">
        <v>6</v>
      </c>
      <c r="D6121" t="s">
        <v>80</v>
      </c>
      <c r="E6121" t="s">
        <v>792</v>
      </c>
      <c r="F6121">
        <v>4.7846889952153108E-3</v>
      </c>
      <c r="G6121">
        <v>39.6</v>
      </c>
      <c r="H6121">
        <v>0.18947368421052632</v>
      </c>
      <c r="I6121">
        <v>72.900000000000006</v>
      </c>
      <c r="J6121">
        <v>0.34880382775119617</v>
      </c>
      <c r="K6121">
        <v>61.464999999999996</v>
      </c>
      <c r="L6121">
        <v>0.29409090909090907</v>
      </c>
      <c r="M6121" s="41">
        <v>-7.0738092064857483E-2</v>
      </c>
      <c r="N6121" s="41">
        <v>-3.3845977064525111E-4</v>
      </c>
    </row>
    <row r="6122" spans="1:14" x14ac:dyDescent="0.25">
      <c r="A6122">
        <v>7820121</v>
      </c>
      <c r="B6122" t="s">
        <v>47</v>
      </c>
      <c r="C6122" t="s">
        <v>6</v>
      </c>
      <c r="D6122" t="s">
        <v>871</v>
      </c>
      <c r="E6122" t="s">
        <v>880</v>
      </c>
      <c r="F6122">
        <v>2.3923444976076554E-3</v>
      </c>
      <c r="G6122">
        <v>36.4</v>
      </c>
      <c r="H6122">
        <v>8.7081339712918648E-2</v>
      </c>
      <c r="I6122">
        <v>67.099999999999994</v>
      </c>
      <c r="J6122">
        <v>0.16052631578947366</v>
      </c>
      <c r="K6122">
        <v>53.24499999999999</v>
      </c>
      <c r="L6122">
        <v>0.12738038277511959</v>
      </c>
      <c r="M6122" s="41">
        <v>-0.13821956515312195</v>
      </c>
      <c r="N6122" s="41">
        <v>-3.306688161557941E-4</v>
      </c>
    </row>
    <row r="6123" spans="1:14" x14ac:dyDescent="0.25">
      <c r="A6123">
        <v>7820121</v>
      </c>
      <c r="B6123" t="s">
        <v>47</v>
      </c>
      <c r="C6123" t="s">
        <v>6</v>
      </c>
      <c r="D6123" t="s">
        <v>620</v>
      </c>
      <c r="E6123" t="s">
        <v>638</v>
      </c>
      <c r="F6123">
        <v>2.3923444976076554E-3</v>
      </c>
      <c r="G6123">
        <v>50.3</v>
      </c>
      <c r="H6123">
        <v>0.12033492822966506</v>
      </c>
      <c r="I6123">
        <v>90.5</v>
      </c>
      <c r="J6123">
        <v>0.21650717703349281</v>
      </c>
      <c r="K6123">
        <v>75.089999999999989</v>
      </c>
      <c r="L6123">
        <v>0.17964114832535882</v>
      </c>
      <c r="M6123" s="41">
        <v>9.4685114920139313E-2</v>
      </c>
      <c r="N6123" s="41">
        <v>2.2651941368454379E-4</v>
      </c>
    </row>
    <row r="6124" spans="1:14" s="8" customFormat="1" x14ac:dyDescent="0.25">
      <c r="A6124" s="8">
        <v>7820121</v>
      </c>
      <c r="B6124" s="8" t="s">
        <v>47</v>
      </c>
      <c r="C6124" s="8" t="s">
        <v>6</v>
      </c>
      <c r="D6124" s="8" t="s">
        <v>2324</v>
      </c>
      <c r="F6124" s="8">
        <v>0.99999999999999989</v>
      </c>
      <c r="H6124" s="8">
        <v>36.222009569377988</v>
      </c>
      <c r="J6124" s="8">
        <v>83.652392344497613</v>
      </c>
      <c r="L6124" s="8">
        <v>65.42393540669859</v>
      </c>
      <c r="M6124" s="41"/>
      <c r="N6124" s="43">
        <v>1.9494192428557138E-2</v>
      </c>
    </row>
    <row r="6125" spans="1:14" x14ac:dyDescent="0.25">
      <c r="A6125">
        <v>7830625</v>
      </c>
      <c r="B6125" t="s">
        <v>48</v>
      </c>
      <c r="C6125" t="s">
        <v>4</v>
      </c>
      <c r="D6125" t="s">
        <v>151</v>
      </c>
      <c r="E6125" t="s">
        <v>466</v>
      </c>
      <c r="F6125">
        <v>3.0769230769230769E-3</v>
      </c>
      <c r="G6125">
        <v>99.4</v>
      </c>
      <c r="H6125">
        <v>0.30584615384615388</v>
      </c>
      <c r="I6125">
        <v>94.5</v>
      </c>
      <c r="J6125">
        <v>0.29076923076923078</v>
      </c>
      <c r="K6125">
        <v>96.575000000000003</v>
      </c>
      <c r="L6125">
        <v>0.29715384615384616</v>
      </c>
      <c r="M6125" s="41">
        <v>-4.364791139960289E-2</v>
      </c>
      <c r="N6125" s="41">
        <v>-1.3430126584493198E-4</v>
      </c>
    </row>
    <row r="6126" spans="1:14" x14ac:dyDescent="0.25">
      <c r="A6126">
        <v>7830625</v>
      </c>
      <c r="B6126" t="s">
        <v>48</v>
      </c>
      <c r="C6126" t="s">
        <v>4</v>
      </c>
      <c r="D6126" t="s">
        <v>151</v>
      </c>
      <c r="E6126" t="s">
        <v>233</v>
      </c>
      <c r="F6126">
        <v>3.0769230769230769E-3</v>
      </c>
      <c r="G6126">
        <v>74.599999999999994</v>
      </c>
      <c r="H6126">
        <v>0.22953846153846152</v>
      </c>
      <c r="I6126">
        <v>83.8</v>
      </c>
      <c r="J6126">
        <v>0.25784615384615384</v>
      </c>
      <c r="K6126">
        <v>74.194999999999993</v>
      </c>
      <c r="L6126">
        <v>0.22829230769230768</v>
      </c>
      <c r="M6126" s="41">
        <v>-1.8182771280407906E-2</v>
      </c>
      <c r="N6126" s="41">
        <v>-5.5946988555101245E-5</v>
      </c>
    </row>
    <row r="6127" spans="1:14" x14ac:dyDescent="0.25">
      <c r="A6127">
        <v>7830625</v>
      </c>
      <c r="B6127" t="s">
        <v>48</v>
      </c>
      <c r="C6127" t="s">
        <v>4</v>
      </c>
      <c r="D6127" t="s">
        <v>681</v>
      </c>
      <c r="E6127" t="s">
        <v>1831</v>
      </c>
      <c r="F6127">
        <v>3.0769230769230769E-3</v>
      </c>
      <c r="G6127">
        <v>61.8</v>
      </c>
      <c r="H6127">
        <v>0.19015384615384615</v>
      </c>
      <c r="I6127">
        <v>92.8</v>
      </c>
      <c r="J6127">
        <v>0.28553846153846152</v>
      </c>
      <c r="K6127">
        <v>77.314999999999998</v>
      </c>
      <c r="L6127">
        <v>0.23789230769230768</v>
      </c>
      <c r="M6127" s="41">
        <v>9.881775826215744E-2</v>
      </c>
      <c r="N6127" s="41">
        <v>3.0405464080663827E-4</v>
      </c>
    </row>
    <row r="6128" spans="1:14" x14ac:dyDescent="0.25">
      <c r="A6128">
        <v>7830625</v>
      </c>
      <c r="B6128" t="s">
        <v>48</v>
      </c>
      <c r="C6128" t="s">
        <v>4</v>
      </c>
      <c r="D6128" t="s">
        <v>695</v>
      </c>
      <c r="E6128" t="s">
        <v>2112</v>
      </c>
      <c r="F6128">
        <v>3.0769230769230769E-3</v>
      </c>
      <c r="G6128">
        <v>98.2</v>
      </c>
      <c r="H6128">
        <v>0.30215384615384616</v>
      </c>
      <c r="I6128">
        <v>100</v>
      </c>
      <c r="J6128">
        <v>0.30769230769230771</v>
      </c>
      <c r="K6128">
        <v>98.48</v>
      </c>
      <c r="L6128">
        <v>0.30301538461538463</v>
      </c>
      <c r="M6128" s="41">
        <v>0</v>
      </c>
      <c r="N6128" s="41">
        <v>0</v>
      </c>
    </row>
    <row r="6129" spans="1:14" x14ac:dyDescent="0.25">
      <c r="A6129">
        <v>7830625</v>
      </c>
      <c r="B6129" t="s">
        <v>48</v>
      </c>
      <c r="C6129" t="s">
        <v>4</v>
      </c>
      <c r="D6129" t="s">
        <v>523</v>
      </c>
      <c r="E6129" t="s">
        <v>530</v>
      </c>
      <c r="F6129">
        <v>6.1538461538461538E-3</v>
      </c>
      <c r="G6129">
        <v>66</v>
      </c>
      <c r="H6129">
        <v>0.40615384615384614</v>
      </c>
      <c r="I6129">
        <v>85.3</v>
      </c>
      <c r="J6129">
        <v>0.52492307692307694</v>
      </c>
      <c r="K6129">
        <v>73.435000000000002</v>
      </c>
      <c r="L6129">
        <v>0.45190769230769234</v>
      </c>
      <c r="M6129" s="41">
        <v>-4.494938999414444E-2</v>
      </c>
      <c r="N6129" s="41">
        <v>-2.7661163073319653E-4</v>
      </c>
    </row>
    <row r="6130" spans="1:14" x14ac:dyDescent="0.25">
      <c r="A6130">
        <v>7830625</v>
      </c>
      <c r="B6130" t="s">
        <v>48</v>
      </c>
      <c r="C6130" t="s">
        <v>4</v>
      </c>
      <c r="D6130" t="s">
        <v>163</v>
      </c>
      <c r="E6130" t="s">
        <v>639</v>
      </c>
      <c r="F6130">
        <v>3.0769230769230769E-3</v>
      </c>
      <c r="G6130">
        <v>54.1</v>
      </c>
      <c r="H6130">
        <v>0.16646153846153847</v>
      </c>
      <c r="I6130">
        <v>72.5</v>
      </c>
      <c r="J6130">
        <v>0.22307692307692309</v>
      </c>
      <c r="K6130">
        <v>64.180000000000007</v>
      </c>
      <c r="L6130">
        <v>0.19747692307692311</v>
      </c>
      <c r="M6130" s="41">
        <v>-0.15465085208415985</v>
      </c>
      <c r="N6130" s="41">
        <v>-4.7584877564356876E-4</v>
      </c>
    </row>
    <row r="6131" spans="1:14" x14ac:dyDescent="0.25">
      <c r="A6131">
        <v>7830625</v>
      </c>
      <c r="B6131" t="s">
        <v>48</v>
      </c>
      <c r="C6131" t="s">
        <v>4</v>
      </c>
      <c r="D6131" t="s">
        <v>183</v>
      </c>
      <c r="E6131" t="s">
        <v>984</v>
      </c>
      <c r="F6131">
        <v>6.1538461538461538E-3</v>
      </c>
      <c r="G6131">
        <v>45.9</v>
      </c>
      <c r="H6131">
        <v>0.28246153846153843</v>
      </c>
      <c r="I6131">
        <v>80.400000000000006</v>
      </c>
      <c r="J6131">
        <v>0.49476923076923079</v>
      </c>
      <c r="K6131">
        <v>64.72</v>
      </c>
      <c r="L6131">
        <v>0.39827692307692308</v>
      </c>
      <c r="M6131" s="41">
        <v>6.9334417581558228E-2</v>
      </c>
      <c r="N6131" s="41">
        <v>4.2667333896343525E-4</v>
      </c>
    </row>
    <row r="6132" spans="1:14" x14ac:dyDescent="0.25">
      <c r="A6132">
        <v>7830625</v>
      </c>
      <c r="B6132" t="s">
        <v>48</v>
      </c>
      <c r="C6132" t="s">
        <v>4</v>
      </c>
      <c r="D6132" t="s">
        <v>183</v>
      </c>
      <c r="E6132" t="s">
        <v>656</v>
      </c>
      <c r="F6132">
        <v>3.0769230769230769E-3</v>
      </c>
      <c r="G6132">
        <v>41.1</v>
      </c>
      <c r="H6132">
        <v>0.12646153846153846</v>
      </c>
      <c r="I6132">
        <v>79.7</v>
      </c>
      <c r="J6132">
        <v>0.24523076923076925</v>
      </c>
      <c r="K6132">
        <v>64.27000000000001</v>
      </c>
      <c r="L6132">
        <v>0.1977538461538462</v>
      </c>
      <c r="M6132" s="41">
        <v>2.4777922779321671E-2</v>
      </c>
      <c r="N6132" s="41">
        <v>7.6239762397912827E-5</v>
      </c>
    </row>
    <row r="6133" spans="1:14" x14ac:dyDescent="0.25">
      <c r="A6133">
        <v>7830625</v>
      </c>
      <c r="B6133" t="s">
        <v>48</v>
      </c>
      <c r="C6133" t="s">
        <v>4</v>
      </c>
      <c r="D6133" t="s">
        <v>183</v>
      </c>
      <c r="E6133" t="s">
        <v>417</v>
      </c>
      <c r="F6133">
        <v>3.0769230769230769E-3</v>
      </c>
      <c r="G6133">
        <v>35.5</v>
      </c>
      <c r="H6133">
        <v>0.10923076923076923</v>
      </c>
      <c r="I6133">
        <v>92.9</v>
      </c>
      <c r="J6133">
        <v>0.28584615384615386</v>
      </c>
      <c r="K6133">
        <v>64.42</v>
      </c>
      <c r="L6133">
        <v>0.19821538461538463</v>
      </c>
      <c r="M6133" s="41">
        <v>0.1216571256518364</v>
      </c>
      <c r="N6133" s="41">
        <v>3.7432961739026582E-4</v>
      </c>
    </row>
    <row r="6134" spans="1:14" x14ac:dyDescent="0.25">
      <c r="A6134">
        <v>7830625</v>
      </c>
      <c r="B6134" t="s">
        <v>48</v>
      </c>
      <c r="C6134" t="s">
        <v>4</v>
      </c>
      <c r="D6134" t="s">
        <v>183</v>
      </c>
      <c r="E6134" t="s">
        <v>425</v>
      </c>
      <c r="F6134">
        <v>6.1538461538461538E-3</v>
      </c>
      <c r="G6134">
        <v>57.4</v>
      </c>
      <c r="H6134">
        <v>0.35323076923076924</v>
      </c>
      <c r="I6134">
        <v>99.2</v>
      </c>
      <c r="J6134">
        <v>0.6104615384615385</v>
      </c>
      <c r="K6134">
        <v>80.72</v>
      </c>
      <c r="L6134">
        <v>0.49673846153846152</v>
      </c>
      <c r="M6134" s="41">
        <v>0.12811176478862762</v>
      </c>
      <c r="N6134" s="41">
        <v>7.8838009100693927E-4</v>
      </c>
    </row>
    <row r="6135" spans="1:14" x14ac:dyDescent="0.25">
      <c r="A6135">
        <v>7830625</v>
      </c>
      <c r="B6135" t="s">
        <v>48</v>
      </c>
      <c r="C6135" t="s">
        <v>4</v>
      </c>
      <c r="D6135" t="s">
        <v>183</v>
      </c>
      <c r="E6135" t="s">
        <v>668</v>
      </c>
      <c r="F6135">
        <v>3.0769230769230769E-3</v>
      </c>
      <c r="G6135">
        <v>34</v>
      </c>
      <c r="H6135">
        <v>0.10461538461538461</v>
      </c>
      <c r="I6135">
        <v>92.2</v>
      </c>
      <c r="J6135">
        <v>0.28369230769230769</v>
      </c>
      <c r="K6135">
        <v>68.754999999999995</v>
      </c>
      <c r="L6135">
        <v>0.21155384615384615</v>
      </c>
      <c r="M6135" s="41">
        <v>0.13018339872360229</v>
      </c>
      <c r="N6135" s="41">
        <v>4.0056430376493016E-4</v>
      </c>
    </row>
    <row r="6136" spans="1:14" x14ac:dyDescent="0.25">
      <c r="A6136">
        <v>7830625</v>
      </c>
      <c r="B6136" t="s">
        <v>48</v>
      </c>
      <c r="C6136" t="s">
        <v>4</v>
      </c>
      <c r="D6136" t="s">
        <v>183</v>
      </c>
      <c r="E6136" t="s">
        <v>438</v>
      </c>
      <c r="F6136">
        <v>3.0769230769230769E-3</v>
      </c>
      <c r="G6136">
        <v>63.4</v>
      </c>
      <c r="H6136">
        <v>0.19507692307692306</v>
      </c>
      <c r="I6136">
        <v>98.9</v>
      </c>
      <c r="J6136">
        <v>0.30430769230769233</v>
      </c>
      <c r="K6136">
        <v>84.02000000000001</v>
      </c>
      <c r="L6136">
        <v>0.25852307692307697</v>
      </c>
      <c r="M6136" s="41">
        <v>0.13940469920635223</v>
      </c>
      <c r="N6136" s="41">
        <v>4.2893753601954532E-4</v>
      </c>
    </row>
    <row r="6137" spans="1:14" x14ac:dyDescent="0.25">
      <c r="A6137">
        <v>7830625</v>
      </c>
      <c r="B6137" t="s">
        <v>48</v>
      </c>
      <c r="C6137" t="s">
        <v>4</v>
      </c>
      <c r="D6137" t="s">
        <v>183</v>
      </c>
      <c r="E6137" t="s">
        <v>949</v>
      </c>
      <c r="F6137">
        <v>3.0769230769230769E-3</v>
      </c>
      <c r="G6137">
        <v>39.9</v>
      </c>
      <c r="H6137">
        <v>0.12276923076923077</v>
      </c>
      <c r="I6137">
        <v>84.5</v>
      </c>
      <c r="J6137">
        <v>0.26</v>
      </c>
      <c r="K6137">
        <v>70.984999999999999</v>
      </c>
      <c r="L6137">
        <v>0.21841538461538462</v>
      </c>
      <c r="M6137" s="41">
        <v>9.1327711939811707E-2</v>
      </c>
      <c r="N6137" s="41">
        <v>2.8100834443018984E-4</v>
      </c>
    </row>
    <row r="6138" spans="1:14" x14ac:dyDescent="0.25">
      <c r="A6138">
        <v>7830625</v>
      </c>
      <c r="B6138" t="s">
        <v>48</v>
      </c>
      <c r="C6138" t="s">
        <v>4</v>
      </c>
      <c r="D6138" t="s">
        <v>183</v>
      </c>
      <c r="E6138" t="s">
        <v>669</v>
      </c>
      <c r="F6138">
        <v>6.1538461538461538E-3</v>
      </c>
      <c r="G6138">
        <v>32.700000000000003</v>
      </c>
      <c r="H6138">
        <v>0.20123076923076924</v>
      </c>
      <c r="I6138">
        <v>75.400000000000006</v>
      </c>
      <c r="J6138">
        <v>0.46400000000000002</v>
      </c>
      <c r="K6138">
        <v>64.600000000000009</v>
      </c>
      <c r="L6138">
        <v>0.39753846153846162</v>
      </c>
      <c r="M6138" s="41">
        <v>3.7278342992067337E-2</v>
      </c>
      <c r="N6138" s="41">
        <v>2.2940518764349131E-4</v>
      </c>
    </row>
    <row r="6139" spans="1:14" x14ac:dyDescent="0.25">
      <c r="A6139">
        <v>7830625</v>
      </c>
      <c r="B6139" t="s">
        <v>48</v>
      </c>
      <c r="C6139" t="s">
        <v>4</v>
      </c>
      <c r="D6139" t="s">
        <v>299</v>
      </c>
      <c r="E6139" t="s">
        <v>942</v>
      </c>
      <c r="F6139">
        <v>6.1538461538461538E-3</v>
      </c>
      <c r="G6139">
        <v>71.400000000000006</v>
      </c>
      <c r="H6139">
        <v>0.43938461538461543</v>
      </c>
      <c r="I6139">
        <v>97.2</v>
      </c>
      <c r="J6139">
        <v>0.59815384615384615</v>
      </c>
      <c r="K6139">
        <v>84.36999999999999</v>
      </c>
      <c r="L6139">
        <v>0.51919999999999999</v>
      </c>
      <c r="M6139" s="41">
        <v>0.15545588731765747</v>
      </c>
      <c r="N6139" s="41">
        <v>9.5665161426250749E-4</v>
      </c>
    </row>
    <row r="6140" spans="1:14" x14ac:dyDescent="0.25">
      <c r="A6140">
        <v>7830625</v>
      </c>
      <c r="B6140" t="s">
        <v>48</v>
      </c>
      <c r="C6140" t="s">
        <v>4</v>
      </c>
      <c r="D6140" t="s">
        <v>563</v>
      </c>
      <c r="E6140" t="s">
        <v>2092</v>
      </c>
      <c r="F6140">
        <v>6.1538461538461538E-3</v>
      </c>
      <c r="G6140">
        <v>99</v>
      </c>
      <c r="H6140">
        <v>0.60923076923076924</v>
      </c>
      <c r="I6140">
        <v>96.4</v>
      </c>
      <c r="J6140">
        <v>0.59323076923076923</v>
      </c>
      <c r="K6140">
        <v>93.435000000000002</v>
      </c>
      <c r="L6140">
        <v>0.57498461538461543</v>
      </c>
      <c r="M6140" s="41">
        <v>-1.5423832461237907E-2</v>
      </c>
      <c r="N6140" s="41">
        <v>-9.4915892069156359E-5</v>
      </c>
    </row>
    <row r="6141" spans="1:14" x14ac:dyDescent="0.25">
      <c r="A6141">
        <v>7830625</v>
      </c>
      <c r="B6141" t="s">
        <v>48</v>
      </c>
      <c r="C6141" t="s">
        <v>4</v>
      </c>
      <c r="D6141" t="s">
        <v>563</v>
      </c>
      <c r="E6141" t="s">
        <v>451</v>
      </c>
      <c r="F6141">
        <v>6.1538461538461538E-3</v>
      </c>
      <c r="G6141">
        <v>99.7</v>
      </c>
      <c r="H6141">
        <v>0.61353846153846159</v>
      </c>
      <c r="I6141">
        <v>98.1</v>
      </c>
      <c r="J6141">
        <v>0.60369230769230764</v>
      </c>
      <c r="K6141">
        <v>97.484999999999985</v>
      </c>
      <c r="L6141">
        <v>0.59990769230769225</v>
      </c>
      <c r="M6141" s="41">
        <v>5.0173491239547729E-2</v>
      </c>
      <c r="N6141" s="41">
        <v>3.0875994608952452E-4</v>
      </c>
    </row>
    <row r="6142" spans="1:14" x14ac:dyDescent="0.25">
      <c r="A6142">
        <v>7830625</v>
      </c>
      <c r="B6142" t="s">
        <v>48</v>
      </c>
      <c r="C6142" t="s">
        <v>4</v>
      </c>
      <c r="D6142" t="s">
        <v>563</v>
      </c>
      <c r="E6142" t="s">
        <v>1128</v>
      </c>
      <c r="F6142">
        <v>3.0769230769230769E-3</v>
      </c>
      <c r="G6142">
        <v>100</v>
      </c>
      <c r="H6142">
        <v>0.30769230769230771</v>
      </c>
      <c r="I6142">
        <v>97.8</v>
      </c>
      <c r="J6142">
        <v>0.3009230769230769</v>
      </c>
      <c r="K6142">
        <v>98.089999999999989</v>
      </c>
      <c r="L6142">
        <v>0.3018153846153846</v>
      </c>
      <c r="M6142" s="41">
        <v>-3.0043827369809151E-2</v>
      </c>
      <c r="N6142" s="41">
        <v>-9.244254575325893E-5</v>
      </c>
    </row>
    <row r="6143" spans="1:14" x14ac:dyDescent="0.25">
      <c r="A6143">
        <v>7830625</v>
      </c>
      <c r="B6143" t="s">
        <v>48</v>
      </c>
      <c r="C6143" t="s">
        <v>4</v>
      </c>
      <c r="D6143" t="s">
        <v>563</v>
      </c>
      <c r="E6143" t="s">
        <v>1912</v>
      </c>
      <c r="F6143">
        <v>1.2307692307692308E-2</v>
      </c>
      <c r="G6143">
        <v>99.7</v>
      </c>
      <c r="H6143">
        <v>1.2270769230769232</v>
      </c>
      <c r="I6143">
        <v>92.4</v>
      </c>
      <c r="J6143">
        <v>1.1372307692307693</v>
      </c>
      <c r="K6143">
        <v>96.13</v>
      </c>
      <c r="L6143">
        <v>1.1831384615384615</v>
      </c>
      <c r="M6143" s="41">
        <v>-9.6773616969585419E-2</v>
      </c>
      <c r="N6143" s="41">
        <v>-1.1910599011641283E-3</v>
      </c>
    </row>
    <row r="6144" spans="1:14" x14ac:dyDescent="0.25">
      <c r="A6144">
        <v>7830625</v>
      </c>
      <c r="B6144" t="s">
        <v>48</v>
      </c>
      <c r="C6144" t="s">
        <v>4</v>
      </c>
      <c r="D6144" t="s">
        <v>563</v>
      </c>
      <c r="E6144" t="s">
        <v>1133</v>
      </c>
      <c r="F6144">
        <v>3.0769230769230769E-3</v>
      </c>
      <c r="G6144">
        <v>99.4</v>
      </c>
      <c r="H6144">
        <v>0.30584615384615388</v>
      </c>
      <c r="I6144">
        <v>96.8</v>
      </c>
      <c r="J6144">
        <v>0.29784615384615382</v>
      </c>
      <c r="K6144">
        <v>95.57</v>
      </c>
      <c r="L6144">
        <v>0.29406153846153843</v>
      </c>
      <c r="M6144" s="41">
        <v>-7.7387550845742226E-4</v>
      </c>
      <c r="N6144" s="41">
        <v>-2.3811554106382224E-6</v>
      </c>
    </row>
    <row r="6145" spans="1:14" x14ac:dyDescent="0.25">
      <c r="A6145">
        <v>7830625</v>
      </c>
      <c r="B6145" t="s">
        <v>48</v>
      </c>
      <c r="C6145" t="s">
        <v>4</v>
      </c>
      <c r="D6145" t="s">
        <v>563</v>
      </c>
      <c r="E6145" t="s">
        <v>1376</v>
      </c>
      <c r="F6145">
        <v>3.0769230769230769E-3</v>
      </c>
      <c r="G6145">
        <v>100</v>
      </c>
      <c r="H6145">
        <v>0.30769230769230771</v>
      </c>
      <c r="I6145">
        <v>93.5</v>
      </c>
      <c r="J6145">
        <v>0.28769230769230769</v>
      </c>
      <c r="K6145">
        <v>94.740000000000009</v>
      </c>
      <c r="L6145">
        <v>0.29150769230769236</v>
      </c>
      <c r="M6145" s="41">
        <v>1.5265939757227898E-2</v>
      </c>
      <c r="N6145" s="41">
        <v>4.6972122329931995E-5</v>
      </c>
    </row>
    <row r="6146" spans="1:14" x14ac:dyDescent="0.25">
      <c r="A6146">
        <v>7830625</v>
      </c>
      <c r="B6146" t="s">
        <v>48</v>
      </c>
      <c r="C6146" t="s">
        <v>4</v>
      </c>
      <c r="D6146" t="s">
        <v>193</v>
      </c>
      <c r="E6146" t="s">
        <v>1140</v>
      </c>
      <c r="F6146">
        <v>9.2307692307692316E-3</v>
      </c>
      <c r="G6146">
        <v>100</v>
      </c>
      <c r="H6146">
        <v>0.92307692307692313</v>
      </c>
      <c r="I6146">
        <v>98.9</v>
      </c>
      <c r="J6146">
        <v>0.91292307692307706</v>
      </c>
      <c r="K6146">
        <v>94.885000000000019</v>
      </c>
      <c r="L6146">
        <v>0.87586153846153869</v>
      </c>
      <c r="M6146" s="41">
        <v>5.784577876329422E-2</v>
      </c>
      <c r="N6146" s="41">
        <v>5.3396103473810053E-4</v>
      </c>
    </row>
    <row r="6147" spans="1:14" x14ac:dyDescent="0.25">
      <c r="A6147">
        <v>7830625</v>
      </c>
      <c r="B6147" t="s">
        <v>48</v>
      </c>
      <c r="C6147" t="s">
        <v>4</v>
      </c>
      <c r="D6147" t="s">
        <v>193</v>
      </c>
      <c r="E6147" t="s">
        <v>1142</v>
      </c>
      <c r="F6147">
        <v>6.1538461538461538E-3</v>
      </c>
      <c r="G6147">
        <v>99.8</v>
      </c>
      <c r="H6147">
        <v>0.61415384615384616</v>
      </c>
      <c r="I6147">
        <v>79.5</v>
      </c>
      <c r="J6147">
        <v>0.48923076923076925</v>
      </c>
      <c r="K6147">
        <v>89.474999999999994</v>
      </c>
      <c r="L6147">
        <v>0.55061538461538462</v>
      </c>
      <c r="M6147" s="41">
        <v>-0.1376844197511673</v>
      </c>
      <c r="N6147" s="41">
        <v>-8.4728873693026027E-4</v>
      </c>
    </row>
    <row r="6148" spans="1:14" x14ac:dyDescent="0.25">
      <c r="A6148">
        <v>7830625</v>
      </c>
      <c r="B6148" t="s">
        <v>48</v>
      </c>
      <c r="C6148" t="s">
        <v>4</v>
      </c>
      <c r="D6148" t="s">
        <v>193</v>
      </c>
      <c r="E6148" t="s">
        <v>1916</v>
      </c>
      <c r="F6148">
        <v>9.2307692307692316E-3</v>
      </c>
      <c r="G6148">
        <v>100</v>
      </c>
      <c r="H6148">
        <v>0.92307692307692313</v>
      </c>
      <c r="I6148">
        <v>100</v>
      </c>
      <c r="J6148">
        <v>0.92307692307692313</v>
      </c>
      <c r="K6148">
        <v>99.18</v>
      </c>
      <c r="L6148">
        <v>0.91550769230769247</v>
      </c>
      <c r="M6148" s="41">
        <v>6.2256604433059692E-2</v>
      </c>
      <c r="N6148" s="41">
        <v>5.7467634861285873E-4</v>
      </c>
    </row>
    <row r="6149" spans="1:14" x14ac:dyDescent="0.25">
      <c r="A6149">
        <v>7830625</v>
      </c>
      <c r="B6149" t="s">
        <v>48</v>
      </c>
      <c r="C6149" t="s">
        <v>4</v>
      </c>
      <c r="D6149" t="s">
        <v>193</v>
      </c>
      <c r="E6149" t="s">
        <v>1143</v>
      </c>
      <c r="F6149">
        <v>9.2307692307692316E-3</v>
      </c>
      <c r="G6149">
        <v>99.5</v>
      </c>
      <c r="H6149">
        <v>0.91846153846153855</v>
      </c>
      <c r="I6149">
        <v>93.9</v>
      </c>
      <c r="J6149">
        <v>0.86676923076923085</v>
      </c>
      <c r="K6149">
        <v>96.314999999999998</v>
      </c>
      <c r="L6149">
        <v>0.88906153846153857</v>
      </c>
      <c r="M6149" s="41">
        <v>1.2500159442424774E-2</v>
      </c>
      <c r="N6149" s="41">
        <v>1.1538608716084408E-4</v>
      </c>
    </row>
    <row r="6150" spans="1:14" x14ac:dyDescent="0.25">
      <c r="A6150">
        <v>7830625</v>
      </c>
      <c r="B6150" t="s">
        <v>48</v>
      </c>
      <c r="C6150" t="s">
        <v>4</v>
      </c>
      <c r="D6150" t="s">
        <v>193</v>
      </c>
      <c r="E6150" t="s">
        <v>262</v>
      </c>
      <c r="F6150">
        <v>3.0769230769230769E-3</v>
      </c>
      <c r="G6150">
        <v>57.7</v>
      </c>
      <c r="H6150">
        <v>0.17753846153846153</v>
      </c>
      <c r="I6150">
        <v>88.5</v>
      </c>
      <c r="J6150">
        <v>0.27230769230769231</v>
      </c>
      <c r="K6150">
        <v>71.304999999999993</v>
      </c>
      <c r="L6150">
        <v>0.21939999999999998</v>
      </c>
      <c r="M6150" s="41">
        <v>4.7457008622586727E-3</v>
      </c>
      <c r="N6150" s="41">
        <v>1.4602156499257455E-5</v>
      </c>
    </row>
    <row r="6151" spans="1:14" x14ac:dyDescent="0.25">
      <c r="A6151">
        <v>7830625</v>
      </c>
      <c r="B6151" t="s">
        <v>48</v>
      </c>
      <c r="C6151" t="s">
        <v>4</v>
      </c>
      <c r="D6151" t="s">
        <v>193</v>
      </c>
      <c r="E6151" t="s">
        <v>950</v>
      </c>
      <c r="F6151">
        <v>3.0769230769230769E-3</v>
      </c>
      <c r="G6151">
        <v>72.900000000000006</v>
      </c>
      <c r="H6151">
        <v>0.22430769230769232</v>
      </c>
      <c r="I6151">
        <v>79.400000000000006</v>
      </c>
      <c r="J6151">
        <v>0.24430769230769234</v>
      </c>
      <c r="K6151">
        <v>78.22999999999999</v>
      </c>
      <c r="L6151">
        <v>0.24070769230769229</v>
      </c>
      <c r="M6151" s="41">
        <v>-5.3269956260919571E-2</v>
      </c>
      <c r="N6151" s="41">
        <v>-1.6390755772590637E-4</v>
      </c>
    </row>
    <row r="6152" spans="1:14" x14ac:dyDescent="0.25">
      <c r="A6152">
        <v>7830625</v>
      </c>
      <c r="B6152" t="s">
        <v>48</v>
      </c>
      <c r="C6152" t="s">
        <v>4</v>
      </c>
      <c r="D6152" t="s">
        <v>193</v>
      </c>
      <c r="E6152" t="s">
        <v>1145</v>
      </c>
      <c r="F6152">
        <v>3.0769230769230769E-3</v>
      </c>
      <c r="G6152">
        <v>89.5</v>
      </c>
      <c r="H6152">
        <v>0.27538461538461539</v>
      </c>
      <c r="I6152">
        <v>98.7</v>
      </c>
      <c r="J6152">
        <v>0.30369230769230771</v>
      </c>
      <c r="K6152">
        <v>94.334999999999994</v>
      </c>
      <c r="L6152">
        <v>0.29026153846153846</v>
      </c>
      <c r="M6152" s="41">
        <v>7.7302239835262299E-2</v>
      </c>
      <c r="N6152" s="41">
        <v>2.3785304564696093E-4</v>
      </c>
    </row>
    <row r="6153" spans="1:14" x14ac:dyDescent="0.25">
      <c r="A6153">
        <v>7830625</v>
      </c>
      <c r="B6153" t="s">
        <v>48</v>
      </c>
      <c r="C6153" t="s">
        <v>4</v>
      </c>
      <c r="D6153" t="s">
        <v>193</v>
      </c>
      <c r="E6153" t="s">
        <v>1146</v>
      </c>
      <c r="F6153">
        <v>3.0769230769230769E-3</v>
      </c>
      <c r="G6153">
        <v>52.8</v>
      </c>
      <c r="H6153">
        <v>0.16246153846153846</v>
      </c>
      <c r="I6153">
        <v>76.900000000000006</v>
      </c>
      <c r="J6153">
        <v>0.23661538461538464</v>
      </c>
      <c r="K6153">
        <v>62.099999999999994</v>
      </c>
      <c r="L6153">
        <v>0.19107692307692306</v>
      </c>
      <c r="M6153" s="41">
        <v>-3.4138031303882599E-2</v>
      </c>
      <c r="N6153" s="41">
        <v>-1.0504009631963877E-4</v>
      </c>
    </row>
    <row r="6154" spans="1:14" x14ac:dyDescent="0.25">
      <c r="A6154">
        <v>7830625</v>
      </c>
      <c r="B6154" t="s">
        <v>48</v>
      </c>
      <c r="C6154" t="s">
        <v>4</v>
      </c>
      <c r="D6154" t="s">
        <v>193</v>
      </c>
      <c r="E6154" t="s">
        <v>1147</v>
      </c>
      <c r="F6154">
        <v>3.0769230769230769E-3</v>
      </c>
      <c r="G6154">
        <v>100</v>
      </c>
      <c r="H6154">
        <v>0.30769230769230771</v>
      </c>
      <c r="I6154">
        <v>94.5</v>
      </c>
      <c r="J6154">
        <v>0.29076923076923078</v>
      </c>
      <c r="K6154">
        <v>96.44</v>
      </c>
      <c r="L6154">
        <v>0.29673846153846151</v>
      </c>
      <c r="M6154" s="41">
        <v>-1.1352299712598324E-2</v>
      </c>
      <c r="N6154" s="41">
        <v>-3.4930152961840994E-5</v>
      </c>
    </row>
    <row r="6155" spans="1:14" x14ac:dyDescent="0.25">
      <c r="A6155">
        <v>7830625</v>
      </c>
      <c r="B6155" t="s">
        <v>48</v>
      </c>
      <c r="C6155" t="s">
        <v>4</v>
      </c>
      <c r="D6155" t="s">
        <v>193</v>
      </c>
      <c r="E6155" t="s">
        <v>2086</v>
      </c>
      <c r="F6155">
        <v>3.0769230769230769E-3</v>
      </c>
      <c r="G6155">
        <v>99.3</v>
      </c>
      <c r="H6155">
        <v>0.30553846153846154</v>
      </c>
      <c r="I6155">
        <v>92.4</v>
      </c>
      <c r="J6155">
        <v>0.28430769230769232</v>
      </c>
      <c r="K6155">
        <v>93.545000000000002</v>
      </c>
      <c r="L6155">
        <v>0.28783076923076922</v>
      </c>
      <c r="M6155" s="41">
        <v>-8.0535728484392166E-3</v>
      </c>
      <c r="N6155" s="41">
        <v>-2.4780224149043744E-5</v>
      </c>
    </row>
    <row r="6156" spans="1:14" x14ac:dyDescent="0.25">
      <c r="A6156">
        <v>7830625</v>
      </c>
      <c r="B6156" t="s">
        <v>48</v>
      </c>
      <c r="C6156" t="s">
        <v>4</v>
      </c>
      <c r="D6156" t="s">
        <v>193</v>
      </c>
      <c r="E6156" t="s">
        <v>2099</v>
      </c>
      <c r="F6156">
        <v>2.7692307692307693E-2</v>
      </c>
      <c r="G6156">
        <v>100</v>
      </c>
      <c r="H6156">
        <v>2.7692307692307692</v>
      </c>
      <c r="I6156">
        <v>95.8</v>
      </c>
      <c r="J6156">
        <v>2.6529230769230767</v>
      </c>
      <c r="K6156">
        <v>97.69</v>
      </c>
      <c r="L6156">
        <v>2.7052615384615386</v>
      </c>
      <c r="M6156" s="41">
        <v>-1.8337033689022064E-2</v>
      </c>
      <c r="N6156" s="41">
        <v>-5.07794779080611E-4</v>
      </c>
    </row>
    <row r="6157" spans="1:14" x14ac:dyDescent="0.25">
      <c r="A6157">
        <v>7830625</v>
      </c>
      <c r="B6157" t="s">
        <v>48</v>
      </c>
      <c r="C6157" t="s">
        <v>4</v>
      </c>
      <c r="D6157" t="s">
        <v>193</v>
      </c>
      <c r="E6157" t="s">
        <v>2088</v>
      </c>
      <c r="F6157">
        <v>9.2307692307692316E-3</v>
      </c>
      <c r="G6157">
        <v>99.3</v>
      </c>
      <c r="H6157">
        <v>0.91661538461538472</v>
      </c>
      <c r="I6157">
        <v>95</v>
      </c>
      <c r="J6157">
        <v>0.87692307692307703</v>
      </c>
      <c r="K6157">
        <v>96.984999999999985</v>
      </c>
      <c r="L6157">
        <v>0.8952461538461538</v>
      </c>
      <c r="M6157" s="41">
        <v>3.3216644078493118E-2</v>
      </c>
      <c r="N6157" s="41">
        <v>3.0661517610916728E-4</v>
      </c>
    </row>
    <row r="6158" spans="1:14" x14ac:dyDescent="0.25">
      <c r="A6158">
        <v>7830625</v>
      </c>
      <c r="B6158" t="s">
        <v>48</v>
      </c>
      <c r="C6158" t="s">
        <v>4</v>
      </c>
      <c r="D6158" t="s">
        <v>193</v>
      </c>
      <c r="E6158" t="s">
        <v>1151</v>
      </c>
      <c r="F6158">
        <v>2.4615384615384615E-2</v>
      </c>
      <c r="G6158">
        <v>100</v>
      </c>
      <c r="H6158">
        <v>2.4615384615384617</v>
      </c>
      <c r="I6158">
        <v>100</v>
      </c>
      <c r="J6158">
        <v>2.4615384615384617</v>
      </c>
      <c r="K6158">
        <v>99.2</v>
      </c>
      <c r="L6158">
        <v>2.441846153846154</v>
      </c>
      <c r="M6158" s="41">
        <v>6.3887879252433777E-2</v>
      </c>
      <c r="N6158" s="41">
        <v>1.5726247200599083E-3</v>
      </c>
    </row>
    <row r="6159" spans="1:14" x14ac:dyDescent="0.25">
      <c r="A6159">
        <v>7830625</v>
      </c>
      <c r="B6159" t="s">
        <v>48</v>
      </c>
      <c r="C6159" t="s">
        <v>4</v>
      </c>
      <c r="D6159" t="s">
        <v>306</v>
      </c>
      <c r="E6159" t="s">
        <v>442</v>
      </c>
      <c r="F6159">
        <v>3.0769230769230769E-3</v>
      </c>
      <c r="G6159">
        <v>63.9</v>
      </c>
      <c r="H6159">
        <v>0.19661538461538461</v>
      </c>
      <c r="I6159">
        <v>84.2</v>
      </c>
      <c r="J6159">
        <v>0.25907692307692309</v>
      </c>
      <c r="K6159">
        <v>71.14</v>
      </c>
      <c r="L6159">
        <v>0.21889230769230769</v>
      </c>
      <c r="M6159" s="41">
        <v>-3.380914032459259E-2</v>
      </c>
      <c r="N6159" s="41">
        <v>-1.0402812407566951E-4</v>
      </c>
    </row>
    <row r="6160" spans="1:14" x14ac:dyDescent="0.25">
      <c r="A6160">
        <v>7830625</v>
      </c>
      <c r="B6160" t="s">
        <v>48</v>
      </c>
      <c r="C6160" t="s">
        <v>4</v>
      </c>
      <c r="D6160" t="s">
        <v>306</v>
      </c>
      <c r="E6160" t="s">
        <v>443</v>
      </c>
      <c r="F6160">
        <v>6.1538461538461538E-3</v>
      </c>
      <c r="G6160">
        <v>44.9</v>
      </c>
      <c r="H6160">
        <v>0.27630769230769231</v>
      </c>
      <c r="I6160">
        <v>75.900000000000006</v>
      </c>
      <c r="J6160">
        <v>0.46707692307692311</v>
      </c>
      <c r="K6160">
        <v>56.58</v>
      </c>
      <c r="L6160">
        <v>0.34818461538461537</v>
      </c>
      <c r="M6160" s="41">
        <v>-8.6731687188148499E-2</v>
      </c>
      <c r="N6160" s="41">
        <v>-5.3373345961937532E-4</v>
      </c>
    </row>
    <row r="6161" spans="1:14" x14ac:dyDescent="0.25">
      <c r="A6161">
        <v>7830625</v>
      </c>
      <c r="B6161" t="s">
        <v>48</v>
      </c>
      <c r="C6161" t="s">
        <v>4</v>
      </c>
      <c r="D6161" t="s">
        <v>306</v>
      </c>
      <c r="E6161" t="s">
        <v>1165</v>
      </c>
      <c r="F6161">
        <v>3.0769230769230769E-3</v>
      </c>
      <c r="G6161">
        <v>54.8</v>
      </c>
      <c r="H6161">
        <v>0.16861538461538461</v>
      </c>
      <c r="I6161">
        <v>87.1</v>
      </c>
      <c r="J6161">
        <v>0.26799999999999996</v>
      </c>
      <c r="K6161">
        <v>76.91</v>
      </c>
      <c r="L6161">
        <v>0.23664615384615384</v>
      </c>
      <c r="M6161" s="41">
        <v>1.5558231621980667E-2</v>
      </c>
      <c r="N6161" s="41">
        <v>4.7871481913786671E-5</v>
      </c>
    </row>
    <row r="6162" spans="1:14" x14ac:dyDescent="0.25">
      <c r="A6162">
        <v>7830625</v>
      </c>
      <c r="B6162" t="s">
        <v>48</v>
      </c>
      <c r="C6162" t="s">
        <v>4</v>
      </c>
      <c r="D6162" t="s">
        <v>306</v>
      </c>
      <c r="E6162" t="s">
        <v>446</v>
      </c>
      <c r="F6162">
        <v>9.2307692307692316E-3</v>
      </c>
      <c r="G6162">
        <v>51.4</v>
      </c>
      <c r="H6162">
        <v>0.47446153846153849</v>
      </c>
      <c r="I6162">
        <v>74.400000000000006</v>
      </c>
      <c r="J6162">
        <v>0.68676923076923091</v>
      </c>
      <c r="K6162">
        <v>63.814999999999998</v>
      </c>
      <c r="L6162">
        <v>0.58906153846153853</v>
      </c>
      <c r="M6162" s="41">
        <v>-6.1978988349437714E-2</v>
      </c>
      <c r="N6162" s="41">
        <v>-5.7211373861019434E-4</v>
      </c>
    </row>
    <row r="6163" spans="1:14" x14ac:dyDescent="0.25">
      <c r="A6163">
        <v>7830625</v>
      </c>
      <c r="B6163" t="s">
        <v>48</v>
      </c>
      <c r="C6163" t="s">
        <v>4</v>
      </c>
      <c r="D6163" t="s">
        <v>306</v>
      </c>
      <c r="E6163" t="s">
        <v>447</v>
      </c>
      <c r="F6163">
        <v>1.2307692307692308E-2</v>
      </c>
      <c r="G6163">
        <v>47.5</v>
      </c>
      <c r="H6163">
        <v>0.58461538461538465</v>
      </c>
      <c r="I6163">
        <v>82.1</v>
      </c>
      <c r="J6163">
        <v>1.0104615384615383</v>
      </c>
      <c r="K6163">
        <v>67.724999999999994</v>
      </c>
      <c r="L6163">
        <v>0.83353846153846145</v>
      </c>
      <c r="M6163" s="41">
        <v>-3.9727065712213516E-2</v>
      </c>
      <c r="N6163" s="41">
        <v>-4.8894850107339708E-4</v>
      </c>
    </row>
    <row r="6164" spans="1:14" x14ac:dyDescent="0.25">
      <c r="A6164">
        <v>7830625</v>
      </c>
      <c r="B6164" t="s">
        <v>48</v>
      </c>
      <c r="C6164" t="s">
        <v>4</v>
      </c>
      <c r="D6164" t="s">
        <v>306</v>
      </c>
      <c r="E6164" t="s">
        <v>1936</v>
      </c>
      <c r="F6164">
        <v>1.5384615384615385E-2</v>
      </c>
      <c r="G6164">
        <v>57.6</v>
      </c>
      <c r="H6164">
        <v>0.88615384615384618</v>
      </c>
      <c r="I6164">
        <v>82.7</v>
      </c>
      <c r="J6164">
        <v>1.2723076923076924</v>
      </c>
      <c r="K6164">
        <v>74.385000000000005</v>
      </c>
      <c r="L6164">
        <v>1.1443846153846156</v>
      </c>
      <c r="M6164" s="41">
        <v>-2.8167461976408958E-2</v>
      </c>
      <c r="N6164" s="41">
        <v>-4.3334556886783014E-4</v>
      </c>
    </row>
    <row r="6165" spans="1:14" x14ac:dyDescent="0.25">
      <c r="A6165">
        <v>7830625</v>
      </c>
      <c r="B6165" t="s">
        <v>48</v>
      </c>
      <c r="C6165" t="s">
        <v>4</v>
      </c>
      <c r="D6165" t="s">
        <v>306</v>
      </c>
      <c r="E6165" t="s">
        <v>448</v>
      </c>
      <c r="F6165">
        <v>2.4615384615384615E-2</v>
      </c>
      <c r="G6165">
        <v>76.3</v>
      </c>
      <c r="H6165">
        <v>1.8781538461538461</v>
      </c>
      <c r="I6165">
        <v>89.4</v>
      </c>
      <c r="J6165">
        <v>2.2006153846153849</v>
      </c>
      <c r="K6165">
        <v>82.86999999999999</v>
      </c>
      <c r="L6165">
        <v>2.0398769230769229</v>
      </c>
      <c r="M6165" s="41">
        <v>4.0663987398147583E-2</v>
      </c>
      <c r="N6165" s="41">
        <v>1.0009596898005559E-3</v>
      </c>
    </row>
    <row r="6166" spans="1:14" x14ac:dyDescent="0.25">
      <c r="A6166">
        <v>7830625</v>
      </c>
      <c r="B6166" t="s">
        <v>48</v>
      </c>
      <c r="C6166" t="s">
        <v>4</v>
      </c>
      <c r="D6166" t="s">
        <v>306</v>
      </c>
      <c r="E6166" t="s">
        <v>451</v>
      </c>
      <c r="F6166">
        <v>6.1538461538461538E-3</v>
      </c>
      <c r="G6166">
        <v>94.5</v>
      </c>
      <c r="H6166">
        <v>0.58153846153846156</v>
      </c>
      <c r="I6166">
        <v>91.6</v>
      </c>
      <c r="J6166">
        <v>0.5636923076923076</v>
      </c>
      <c r="K6166">
        <v>90.015000000000001</v>
      </c>
      <c r="L6166">
        <v>0.55393846153846149</v>
      </c>
      <c r="M6166" s="41">
        <v>5.0173491239547729E-2</v>
      </c>
      <c r="N6166" s="41">
        <v>3.0875994608952452E-4</v>
      </c>
    </row>
    <row r="6167" spans="1:14" x14ac:dyDescent="0.25">
      <c r="A6167">
        <v>7830625</v>
      </c>
      <c r="B6167" t="s">
        <v>48</v>
      </c>
      <c r="C6167" t="s">
        <v>4</v>
      </c>
      <c r="D6167" t="s">
        <v>306</v>
      </c>
      <c r="E6167" t="s">
        <v>1166</v>
      </c>
      <c r="F6167">
        <v>2.4615384615384615E-2</v>
      </c>
      <c r="G6167">
        <v>88.3</v>
      </c>
      <c r="H6167">
        <v>2.1735384615384614</v>
      </c>
      <c r="I6167">
        <v>95.3</v>
      </c>
      <c r="J6167">
        <v>2.3458461538461539</v>
      </c>
      <c r="K6167">
        <v>83.800000000000011</v>
      </c>
      <c r="L6167">
        <v>2.0627692307692311</v>
      </c>
      <c r="M6167" s="41">
        <v>0.11381632834672928</v>
      </c>
      <c r="N6167" s="41">
        <v>2.801632697765644E-3</v>
      </c>
    </row>
    <row r="6168" spans="1:14" x14ac:dyDescent="0.25">
      <c r="A6168">
        <v>7830625</v>
      </c>
      <c r="B6168" t="s">
        <v>48</v>
      </c>
      <c r="C6168" t="s">
        <v>4</v>
      </c>
      <c r="D6168" t="s">
        <v>306</v>
      </c>
      <c r="E6168" t="s">
        <v>1937</v>
      </c>
      <c r="F6168">
        <v>3.0769230769230769E-3</v>
      </c>
      <c r="G6168">
        <v>92.3</v>
      </c>
      <c r="H6168">
        <v>0.28399999999999997</v>
      </c>
      <c r="I6168">
        <v>85.2</v>
      </c>
      <c r="J6168">
        <v>0.26215384615384618</v>
      </c>
      <c r="K6168">
        <v>87.365000000000009</v>
      </c>
      <c r="L6168">
        <v>0.26881538461538462</v>
      </c>
      <c r="M6168" s="41">
        <v>-5.0250954926013947E-2</v>
      </c>
      <c r="N6168" s="41">
        <v>-1.5461832284927368E-4</v>
      </c>
    </row>
    <row r="6169" spans="1:14" x14ac:dyDescent="0.25">
      <c r="A6169">
        <v>7830625</v>
      </c>
      <c r="B6169" t="s">
        <v>48</v>
      </c>
      <c r="C6169" t="s">
        <v>4</v>
      </c>
      <c r="D6169" t="s">
        <v>306</v>
      </c>
      <c r="E6169" t="s">
        <v>452</v>
      </c>
      <c r="F6169">
        <v>6.1538461538461538E-3</v>
      </c>
      <c r="G6169">
        <v>55.8</v>
      </c>
      <c r="H6169">
        <v>0.34338461538461534</v>
      </c>
      <c r="I6169">
        <v>82.3</v>
      </c>
      <c r="J6169">
        <v>0.50646153846153841</v>
      </c>
      <c r="K6169">
        <v>66.474999999999994</v>
      </c>
      <c r="L6169">
        <v>0.40907692307692306</v>
      </c>
      <c r="M6169" s="41">
        <v>-3.0044306069612503E-2</v>
      </c>
      <c r="N6169" s="41">
        <v>-1.8488803735146155E-4</v>
      </c>
    </row>
    <row r="6170" spans="1:14" x14ac:dyDescent="0.25">
      <c r="A6170">
        <v>7830625</v>
      </c>
      <c r="B6170" t="s">
        <v>48</v>
      </c>
      <c r="C6170" t="s">
        <v>4</v>
      </c>
      <c r="D6170" t="s">
        <v>306</v>
      </c>
      <c r="E6170" t="s">
        <v>453</v>
      </c>
      <c r="F6170">
        <v>6.1538461538461538E-3</v>
      </c>
      <c r="G6170">
        <v>56.4</v>
      </c>
      <c r="H6170">
        <v>0.34707692307692306</v>
      </c>
      <c r="I6170">
        <v>90.6</v>
      </c>
      <c r="J6170">
        <v>0.55753846153846154</v>
      </c>
      <c r="K6170">
        <v>72.715000000000003</v>
      </c>
      <c r="L6170">
        <v>0.44747692307692311</v>
      </c>
      <c r="M6170" s="41">
        <v>5.0869029015302658E-2</v>
      </c>
      <c r="N6170" s="41">
        <v>3.1304017855570868E-4</v>
      </c>
    </row>
    <row r="6171" spans="1:14" x14ac:dyDescent="0.25">
      <c r="A6171">
        <v>7830625</v>
      </c>
      <c r="B6171" t="s">
        <v>48</v>
      </c>
      <c r="C6171" t="s">
        <v>4</v>
      </c>
      <c r="D6171" t="s">
        <v>306</v>
      </c>
      <c r="E6171" t="s">
        <v>454</v>
      </c>
      <c r="F6171">
        <v>5.5384615384615386E-2</v>
      </c>
      <c r="G6171">
        <v>82.3</v>
      </c>
      <c r="H6171">
        <v>4.5581538461538464</v>
      </c>
      <c r="I6171">
        <v>90.2</v>
      </c>
      <c r="J6171">
        <v>4.9956923076923081</v>
      </c>
      <c r="K6171">
        <v>81.465000000000003</v>
      </c>
      <c r="L6171">
        <v>4.5119076923076928</v>
      </c>
      <c r="M6171" s="41">
        <v>6.7903297021985054E-3</v>
      </c>
      <c r="N6171" s="41">
        <v>3.7607979889099413E-4</v>
      </c>
    </row>
    <row r="6172" spans="1:14" x14ac:dyDescent="0.25">
      <c r="A6172">
        <v>7830625</v>
      </c>
      <c r="B6172" t="s">
        <v>48</v>
      </c>
      <c r="C6172" t="s">
        <v>4</v>
      </c>
      <c r="D6172" t="s">
        <v>306</v>
      </c>
      <c r="E6172" t="s">
        <v>455</v>
      </c>
      <c r="F6172">
        <v>1.2307692307692308E-2</v>
      </c>
      <c r="G6172">
        <v>60.2</v>
      </c>
      <c r="H6172">
        <v>0.74092307692307691</v>
      </c>
      <c r="I6172">
        <v>88.9</v>
      </c>
      <c r="J6172">
        <v>1.0941538461538463</v>
      </c>
      <c r="K6172">
        <v>71.05</v>
      </c>
      <c r="L6172">
        <v>0.8744615384615384</v>
      </c>
      <c r="M6172" s="41">
        <v>1.1985690332949162E-2</v>
      </c>
      <c r="N6172" s="41">
        <v>1.4751618871322044E-4</v>
      </c>
    </row>
    <row r="6173" spans="1:14" x14ac:dyDescent="0.25">
      <c r="A6173">
        <v>7830625</v>
      </c>
      <c r="B6173" t="s">
        <v>48</v>
      </c>
      <c r="C6173" t="s">
        <v>4</v>
      </c>
      <c r="D6173" t="s">
        <v>306</v>
      </c>
      <c r="E6173" t="s">
        <v>456</v>
      </c>
      <c r="F6173">
        <v>9.2307692307692316E-3</v>
      </c>
      <c r="G6173">
        <v>63.2</v>
      </c>
      <c r="H6173">
        <v>0.5833846153846155</v>
      </c>
      <c r="I6173">
        <v>90.4</v>
      </c>
      <c r="J6173">
        <v>0.83446153846153859</v>
      </c>
      <c r="K6173">
        <v>76.704999999999998</v>
      </c>
      <c r="L6173">
        <v>0.70804615384615388</v>
      </c>
      <c r="M6173" s="41">
        <v>7.0256784558296204E-2</v>
      </c>
      <c r="N6173" s="41">
        <v>6.4852416515350344E-4</v>
      </c>
    </row>
    <row r="6174" spans="1:14" x14ac:dyDescent="0.25">
      <c r="A6174">
        <v>7830625</v>
      </c>
      <c r="B6174" t="s">
        <v>48</v>
      </c>
      <c r="C6174" t="s">
        <v>4</v>
      </c>
      <c r="D6174" t="s">
        <v>306</v>
      </c>
      <c r="E6174" t="s">
        <v>1167</v>
      </c>
      <c r="F6174">
        <v>6.1538461538461538E-3</v>
      </c>
      <c r="G6174">
        <v>96.4</v>
      </c>
      <c r="H6174">
        <v>0.59323076923076923</v>
      </c>
      <c r="I6174">
        <v>88.8</v>
      </c>
      <c r="J6174">
        <v>0.54646153846153844</v>
      </c>
      <c r="K6174">
        <v>91.274999999999991</v>
      </c>
      <c r="L6174">
        <v>0.5616923076923076</v>
      </c>
      <c r="M6174" s="41">
        <v>7.6874615624547005E-3</v>
      </c>
      <c r="N6174" s="41">
        <v>4.7307455768952004E-5</v>
      </c>
    </row>
    <row r="6175" spans="1:14" x14ac:dyDescent="0.25">
      <c r="A6175">
        <v>7830625</v>
      </c>
      <c r="B6175" t="s">
        <v>48</v>
      </c>
      <c r="C6175" t="s">
        <v>4</v>
      </c>
      <c r="D6175" t="s">
        <v>306</v>
      </c>
      <c r="E6175" t="s">
        <v>457</v>
      </c>
      <c r="F6175">
        <v>6.1538461538461538E-3</v>
      </c>
      <c r="G6175">
        <v>67.5</v>
      </c>
      <c r="H6175">
        <v>0.41538461538461541</v>
      </c>
      <c r="I6175">
        <v>84.9</v>
      </c>
      <c r="J6175">
        <v>0.52246153846153853</v>
      </c>
      <c r="K6175">
        <v>79.064999999999998</v>
      </c>
      <c r="L6175">
        <v>0.48655384615384611</v>
      </c>
      <c r="M6175" s="41">
        <v>-1.2538067996501923E-2</v>
      </c>
      <c r="N6175" s="41">
        <v>-7.715734151693491E-5</v>
      </c>
    </row>
    <row r="6176" spans="1:14" x14ac:dyDescent="0.25">
      <c r="A6176">
        <v>7830625</v>
      </c>
      <c r="B6176" t="s">
        <v>48</v>
      </c>
      <c r="C6176" t="s">
        <v>4</v>
      </c>
      <c r="D6176" t="s">
        <v>306</v>
      </c>
      <c r="E6176" t="s">
        <v>1168</v>
      </c>
      <c r="F6176">
        <v>3.0769230769230769E-3</v>
      </c>
      <c r="G6176">
        <v>87.7</v>
      </c>
      <c r="H6176">
        <v>0.26984615384615385</v>
      </c>
      <c r="I6176">
        <v>92.4</v>
      </c>
      <c r="J6176">
        <v>0.28430769230769232</v>
      </c>
      <c r="K6176">
        <v>83.240000000000009</v>
      </c>
      <c r="L6176">
        <v>0.25612307692307695</v>
      </c>
      <c r="M6176" s="41">
        <v>7.483326643705368E-2</v>
      </c>
      <c r="N6176" s="41">
        <v>2.3025620442170363E-4</v>
      </c>
    </row>
    <row r="6177" spans="1:14" x14ac:dyDescent="0.25">
      <c r="A6177">
        <v>7830625</v>
      </c>
      <c r="B6177" t="s">
        <v>48</v>
      </c>
      <c r="C6177" t="s">
        <v>4</v>
      </c>
      <c r="D6177" t="s">
        <v>306</v>
      </c>
      <c r="E6177" t="s">
        <v>953</v>
      </c>
      <c r="F6177">
        <v>3.0769230769230769E-3</v>
      </c>
      <c r="G6177">
        <v>95.8</v>
      </c>
      <c r="H6177">
        <v>0.29476923076923078</v>
      </c>
      <c r="I6177">
        <v>97.2</v>
      </c>
      <c r="J6177">
        <v>0.29907692307692307</v>
      </c>
      <c r="K6177">
        <v>93.419999999999987</v>
      </c>
      <c r="L6177">
        <v>0.2874461538461538</v>
      </c>
      <c r="M6177" s="41">
        <v>0.14213655889034271</v>
      </c>
      <c r="N6177" s="41">
        <v>4.3734325812413142E-4</v>
      </c>
    </row>
    <row r="6178" spans="1:14" x14ac:dyDescent="0.25">
      <c r="A6178">
        <v>7830625</v>
      </c>
      <c r="B6178" t="s">
        <v>48</v>
      </c>
      <c r="C6178" t="s">
        <v>4</v>
      </c>
      <c r="D6178" t="s">
        <v>306</v>
      </c>
      <c r="E6178" t="s">
        <v>458</v>
      </c>
      <c r="F6178">
        <v>3.0769230769230769E-3</v>
      </c>
      <c r="G6178">
        <v>50.8</v>
      </c>
      <c r="H6178">
        <v>0.15630769230769229</v>
      </c>
      <c r="I6178">
        <v>85.3</v>
      </c>
      <c r="J6178">
        <v>0.26246153846153847</v>
      </c>
      <c r="K6178">
        <v>71.155000000000001</v>
      </c>
      <c r="L6178">
        <v>0.21893846153846155</v>
      </c>
      <c r="M6178" s="41">
        <v>6.9059208035469055E-3</v>
      </c>
      <c r="N6178" s="41">
        <v>2.1248987087836633E-5</v>
      </c>
    </row>
    <row r="6179" spans="1:14" x14ac:dyDescent="0.25">
      <c r="A6179">
        <v>7830625</v>
      </c>
      <c r="B6179" t="s">
        <v>48</v>
      </c>
      <c r="C6179" t="s">
        <v>4</v>
      </c>
      <c r="D6179" t="s">
        <v>306</v>
      </c>
      <c r="E6179" t="s">
        <v>1938</v>
      </c>
      <c r="F6179">
        <v>1.2307692307692308E-2</v>
      </c>
      <c r="G6179">
        <v>90.9</v>
      </c>
      <c r="H6179">
        <v>1.1187692307692307</v>
      </c>
      <c r="I6179">
        <v>84</v>
      </c>
      <c r="J6179">
        <v>1.0338461538461539</v>
      </c>
      <c r="K6179">
        <v>87.570000000000007</v>
      </c>
      <c r="L6179">
        <v>1.0777846153846156</v>
      </c>
      <c r="M6179" s="41">
        <v>-6.9826887920498848E-3</v>
      </c>
      <c r="N6179" s="41">
        <v>-8.5940785132921656E-5</v>
      </c>
    </row>
    <row r="6180" spans="1:14" x14ac:dyDescent="0.25">
      <c r="A6180">
        <v>7830625</v>
      </c>
      <c r="B6180" t="s">
        <v>48</v>
      </c>
      <c r="C6180" t="s">
        <v>4</v>
      </c>
      <c r="D6180" t="s">
        <v>306</v>
      </c>
      <c r="E6180" t="s">
        <v>1170</v>
      </c>
      <c r="F6180">
        <v>6.1538461538461538E-3</v>
      </c>
      <c r="G6180">
        <v>98.2</v>
      </c>
      <c r="H6180">
        <v>0.60430769230769232</v>
      </c>
      <c r="I6180">
        <v>92.2</v>
      </c>
      <c r="J6180">
        <v>0.56738461538461538</v>
      </c>
      <c r="K6180">
        <v>95.19</v>
      </c>
      <c r="L6180">
        <v>0.58578461538461535</v>
      </c>
      <c r="M6180" s="41">
        <v>5.6810297071933746E-2</v>
      </c>
      <c r="N6180" s="41">
        <v>3.4960182813497688E-4</v>
      </c>
    </row>
    <row r="6181" spans="1:14" x14ac:dyDescent="0.25">
      <c r="A6181">
        <v>7830625</v>
      </c>
      <c r="B6181" t="s">
        <v>48</v>
      </c>
      <c r="C6181" t="s">
        <v>4</v>
      </c>
      <c r="D6181" t="s">
        <v>306</v>
      </c>
      <c r="E6181" t="s">
        <v>461</v>
      </c>
      <c r="F6181">
        <v>6.1538461538461538E-3</v>
      </c>
      <c r="G6181">
        <v>69.900000000000006</v>
      </c>
      <c r="H6181">
        <v>0.43015384615384616</v>
      </c>
      <c r="I6181">
        <v>81.900000000000006</v>
      </c>
      <c r="J6181">
        <v>0.504</v>
      </c>
      <c r="K6181">
        <v>76.195000000000007</v>
      </c>
      <c r="L6181">
        <v>0.46889230769230772</v>
      </c>
      <c r="M6181" s="41">
        <v>-4.4438976794481277E-2</v>
      </c>
      <c r="N6181" s="41">
        <v>-2.7347062642757707E-4</v>
      </c>
    </row>
    <row r="6182" spans="1:14" x14ac:dyDescent="0.25">
      <c r="A6182">
        <v>7830625</v>
      </c>
      <c r="B6182" t="s">
        <v>48</v>
      </c>
      <c r="C6182" t="s">
        <v>4</v>
      </c>
      <c r="D6182" t="s">
        <v>306</v>
      </c>
      <c r="E6182" t="s">
        <v>568</v>
      </c>
      <c r="F6182">
        <v>3.0769230769230769E-3</v>
      </c>
      <c r="G6182">
        <v>78.7</v>
      </c>
      <c r="H6182">
        <v>0.24215384615384616</v>
      </c>
      <c r="I6182">
        <v>87.7</v>
      </c>
      <c r="J6182">
        <v>0.26984615384615385</v>
      </c>
      <c r="K6182">
        <v>79.534999999999997</v>
      </c>
      <c r="L6182">
        <v>0.2447230769230769</v>
      </c>
      <c r="M6182" s="41">
        <v>-0.17239366471767426</v>
      </c>
      <c r="N6182" s="41">
        <v>-5.3044204528515161E-4</v>
      </c>
    </row>
    <row r="6183" spans="1:14" x14ac:dyDescent="0.25">
      <c r="A6183">
        <v>7830625</v>
      </c>
      <c r="B6183" t="s">
        <v>48</v>
      </c>
      <c r="C6183" t="s">
        <v>4</v>
      </c>
      <c r="D6183" t="s">
        <v>306</v>
      </c>
      <c r="E6183" t="s">
        <v>462</v>
      </c>
      <c r="F6183">
        <v>4.9230769230769231E-2</v>
      </c>
      <c r="G6183">
        <v>79.400000000000006</v>
      </c>
      <c r="H6183">
        <v>3.9089230769230774</v>
      </c>
      <c r="I6183">
        <v>84.7</v>
      </c>
      <c r="J6183">
        <v>4.1698461538461542</v>
      </c>
      <c r="K6183">
        <v>75.445000000000007</v>
      </c>
      <c r="L6183">
        <v>3.7142153846153851</v>
      </c>
      <c r="M6183" s="41">
        <v>3.0094513669610023E-2</v>
      </c>
      <c r="N6183" s="41">
        <v>1.4815760575808011E-3</v>
      </c>
    </row>
    <row r="6184" spans="1:14" x14ac:dyDescent="0.25">
      <c r="A6184">
        <v>7830625</v>
      </c>
      <c r="B6184" t="s">
        <v>48</v>
      </c>
      <c r="C6184" t="s">
        <v>4</v>
      </c>
      <c r="D6184" t="s">
        <v>306</v>
      </c>
      <c r="E6184" t="s">
        <v>464</v>
      </c>
      <c r="F6184">
        <v>3.0769230769230769E-3</v>
      </c>
      <c r="G6184">
        <v>47.3</v>
      </c>
      <c r="H6184">
        <v>0.14553846153846153</v>
      </c>
      <c r="I6184">
        <v>86.6</v>
      </c>
      <c r="J6184">
        <v>0.26646153846153842</v>
      </c>
      <c r="K6184">
        <v>73.97</v>
      </c>
      <c r="L6184">
        <v>0.2276</v>
      </c>
      <c r="M6184" s="41">
        <v>-1.2942865490913391E-2</v>
      </c>
      <c r="N6184" s="41">
        <v>-3.9824201510502739E-5</v>
      </c>
    </row>
    <row r="6185" spans="1:14" x14ac:dyDescent="0.25">
      <c r="A6185">
        <v>7830625</v>
      </c>
      <c r="B6185" t="s">
        <v>48</v>
      </c>
      <c r="C6185" t="s">
        <v>4</v>
      </c>
      <c r="D6185" t="s">
        <v>306</v>
      </c>
      <c r="E6185" t="s">
        <v>465</v>
      </c>
      <c r="F6185">
        <v>6.1538461538461538E-3</v>
      </c>
      <c r="G6185">
        <v>99.9</v>
      </c>
      <c r="H6185">
        <v>0.61476923076923085</v>
      </c>
      <c r="I6185">
        <v>100</v>
      </c>
      <c r="J6185">
        <v>0.61538461538461542</v>
      </c>
      <c r="K6185">
        <v>97.860000000000014</v>
      </c>
      <c r="L6185">
        <v>0.60221538461538471</v>
      </c>
      <c r="M6185" s="41">
        <v>0.19248506426811218</v>
      </c>
      <c r="N6185" s="41">
        <v>1.1845234724191518E-3</v>
      </c>
    </row>
    <row r="6186" spans="1:14" x14ac:dyDescent="0.25">
      <c r="A6186">
        <v>7830625</v>
      </c>
      <c r="B6186" t="s">
        <v>48</v>
      </c>
      <c r="C6186" t="s">
        <v>4</v>
      </c>
      <c r="D6186" t="s">
        <v>306</v>
      </c>
      <c r="E6186" t="s">
        <v>466</v>
      </c>
      <c r="F6186">
        <v>2.4615384615384615E-2</v>
      </c>
      <c r="G6186">
        <v>75.099999999999994</v>
      </c>
      <c r="H6186">
        <v>1.8486153846153845</v>
      </c>
      <c r="I6186">
        <v>84.7</v>
      </c>
      <c r="J6186">
        <v>2.0849230769230771</v>
      </c>
      <c r="K6186">
        <v>81.975000000000009</v>
      </c>
      <c r="L6186">
        <v>2.0178461538461541</v>
      </c>
      <c r="M6186" s="41">
        <v>-4.364791139960289E-2</v>
      </c>
      <c r="N6186" s="41">
        <v>-1.0744101267594558E-3</v>
      </c>
    </row>
    <row r="6187" spans="1:14" x14ac:dyDescent="0.25">
      <c r="A6187">
        <v>7830625</v>
      </c>
      <c r="B6187" t="s">
        <v>48</v>
      </c>
      <c r="C6187" t="s">
        <v>4</v>
      </c>
      <c r="D6187" t="s">
        <v>306</v>
      </c>
      <c r="E6187" t="s">
        <v>468</v>
      </c>
      <c r="F6187">
        <v>6.1538461538461538E-3</v>
      </c>
      <c r="G6187">
        <v>58.1</v>
      </c>
      <c r="H6187">
        <v>0.35753846153846153</v>
      </c>
      <c r="I6187">
        <v>81.599999999999994</v>
      </c>
      <c r="J6187">
        <v>0.50215384615384617</v>
      </c>
      <c r="K6187">
        <v>68.634999999999991</v>
      </c>
      <c r="L6187">
        <v>0.42236923076923072</v>
      </c>
      <c r="M6187" s="41">
        <v>-5.0514023751020432E-2</v>
      </c>
      <c r="N6187" s="41">
        <v>-3.1085553077551037E-4</v>
      </c>
    </row>
    <row r="6188" spans="1:14" x14ac:dyDescent="0.25">
      <c r="A6188">
        <v>7830625</v>
      </c>
      <c r="B6188" t="s">
        <v>48</v>
      </c>
      <c r="C6188" t="s">
        <v>4</v>
      </c>
      <c r="D6188" t="s">
        <v>306</v>
      </c>
      <c r="E6188" t="s">
        <v>469</v>
      </c>
      <c r="F6188">
        <v>6.1538461538461538E-3</v>
      </c>
      <c r="G6188">
        <v>80.599999999999994</v>
      </c>
      <c r="H6188">
        <v>0.49599999999999994</v>
      </c>
      <c r="I6188">
        <v>82.4</v>
      </c>
      <c r="J6188">
        <v>0.50707692307692309</v>
      </c>
      <c r="K6188">
        <v>85.38</v>
      </c>
      <c r="L6188">
        <v>0.52541538461538462</v>
      </c>
      <c r="M6188" s="41">
        <v>-4.8158068209886551E-2</v>
      </c>
      <c r="N6188" s="41">
        <v>-2.963573428300711E-4</v>
      </c>
    </row>
    <row r="6189" spans="1:14" x14ac:dyDescent="0.25">
      <c r="A6189">
        <v>7830625</v>
      </c>
      <c r="B6189" t="s">
        <v>48</v>
      </c>
      <c r="C6189" t="s">
        <v>4</v>
      </c>
      <c r="D6189" t="s">
        <v>306</v>
      </c>
      <c r="E6189" t="s">
        <v>1171</v>
      </c>
      <c r="F6189">
        <v>3.0769230769230769E-3</v>
      </c>
      <c r="G6189">
        <v>43.5</v>
      </c>
      <c r="H6189">
        <v>0.13384615384615384</v>
      </c>
      <c r="I6189">
        <v>82.4</v>
      </c>
      <c r="J6189">
        <v>0.25353846153846155</v>
      </c>
      <c r="K6189">
        <v>65.34</v>
      </c>
      <c r="L6189">
        <v>0.20104615384615385</v>
      </c>
      <c r="M6189" s="41">
        <v>-7.0411358028650284E-3</v>
      </c>
      <c r="N6189" s="41">
        <v>-2.1665033239584703E-5</v>
      </c>
    </row>
    <row r="6190" spans="1:14" x14ac:dyDescent="0.25">
      <c r="A6190">
        <v>7830625</v>
      </c>
      <c r="B6190" t="s">
        <v>48</v>
      </c>
      <c r="C6190" t="s">
        <v>4</v>
      </c>
      <c r="D6190" t="s">
        <v>306</v>
      </c>
      <c r="E6190" t="s">
        <v>2113</v>
      </c>
      <c r="F6190">
        <v>9.2307692307692316E-3</v>
      </c>
      <c r="G6190">
        <v>100</v>
      </c>
      <c r="H6190">
        <v>0.92307692307692313</v>
      </c>
      <c r="I6190">
        <v>99.8</v>
      </c>
      <c r="J6190">
        <v>0.9212307692307693</v>
      </c>
      <c r="K6190">
        <v>99.03</v>
      </c>
      <c r="L6190">
        <v>0.91412307692307704</v>
      </c>
      <c r="M6190" s="41">
        <v>0.12468402087688446</v>
      </c>
      <c r="N6190" s="41">
        <v>1.1509294234789335E-3</v>
      </c>
    </row>
    <row r="6191" spans="1:14" x14ac:dyDescent="0.25">
      <c r="A6191">
        <v>7830625</v>
      </c>
      <c r="B6191" t="s">
        <v>48</v>
      </c>
      <c r="C6191" t="s">
        <v>4</v>
      </c>
      <c r="D6191" t="s">
        <v>306</v>
      </c>
      <c r="E6191" t="s">
        <v>1939</v>
      </c>
      <c r="F6191">
        <v>3.0769230769230769E-3</v>
      </c>
      <c r="G6191">
        <v>69.599999999999994</v>
      </c>
      <c r="H6191">
        <v>0.21415384615384614</v>
      </c>
      <c r="I6191">
        <v>96</v>
      </c>
      <c r="J6191">
        <v>0.29538461538461536</v>
      </c>
      <c r="K6191">
        <v>85.309999999999988</v>
      </c>
      <c r="L6191">
        <v>0.26249230769230764</v>
      </c>
      <c r="M6191" s="41">
        <v>7.7158913016319275E-2</v>
      </c>
      <c r="N6191" s="41">
        <v>2.3741204005021314E-4</v>
      </c>
    </row>
    <row r="6192" spans="1:14" x14ac:dyDescent="0.25">
      <c r="A6192">
        <v>7830625</v>
      </c>
      <c r="B6192" t="s">
        <v>48</v>
      </c>
      <c r="C6192" t="s">
        <v>4</v>
      </c>
      <c r="D6192" t="s">
        <v>306</v>
      </c>
      <c r="E6192" t="s">
        <v>1172</v>
      </c>
      <c r="F6192">
        <v>6.1538461538461538E-3</v>
      </c>
      <c r="G6192">
        <v>54.4</v>
      </c>
      <c r="H6192">
        <v>0.33476923076923076</v>
      </c>
      <c r="I6192">
        <v>83.1</v>
      </c>
      <c r="J6192">
        <v>0.51138461538461533</v>
      </c>
      <c r="K6192">
        <v>72.53</v>
      </c>
      <c r="L6192">
        <v>0.44633846153846157</v>
      </c>
      <c r="M6192" s="41">
        <v>1.4282738789916039E-2</v>
      </c>
      <c r="N6192" s="41">
        <v>8.7893777168714088E-5</v>
      </c>
    </row>
    <row r="6193" spans="1:14" x14ac:dyDescent="0.25">
      <c r="A6193">
        <v>7830625</v>
      </c>
      <c r="B6193" t="s">
        <v>48</v>
      </c>
      <c r="C6193" t="s">
        <v>4</v>
      </c>
      <c r="D6193" t="s">
        <v>306</v>
      </c>
      <c r="E6193" t="s">
        <v>471</v>
      </c>
      <c r="F6193">
        <v>6.1538461538461538E-3</v>
      </c>
      <c r="G6193">
        <v>55.5</v>
      </c>
      <c r="H6193">
        <v>0.34153846153846151</v>
      </c>
      <c r="I6193">
        <v>79.099999999999994</v>
      </c>
      <c r="J6193">
        <v>0.48676923076923073</v>
      </c>
      <c r="K6193">
        <v>65.929999999999993</v>
      </c>
      <c r="L6193">
        <v>0.40572307692307685</v>
      </c>
      <c r="M6193" s="41">
        <v>-8.1153139472007751E-2</v>
      </c>
      <c r="N6193" s="41">
        <v>-4.9940393521235541E-4</v>
      </c>
    </row>
    <row r="6194" spans="1:14" x14ac:dyDescent="0.25">
      <c r="A6194">
        <v>7830625</v>
      </c>
      <c r="B6194" t="s">
        <v>48</v>
      </c>
      <c r="C6194" t="s">
        <v>4</v>
      </c>
      <c r="D6194" t="s">
        <v>306</v>
      </c>
      <c r="E6194" t="s">
        <v>1940</v>
      </c>
      <c r="F6194">
        <v>2.7692307692307693E-2</v>
      </c>
      <c r="G6194">
        <v>86.2</v>
      </c>
      <c r="H6194">
        <v>2.3870769230769233</v>
      </c>
      <c r="I6194">
        <v>97.9</v>
      </c>
      <c r="J6194">
        <v>2.7110769230769232</v>
      </c>
      <c r="K6194">
        <v>90.185000000000002</v>
      </c>
      <c r="L6194">
        <v>2.4974307692307693</v>
      </c>
      <c r="M6194" s="41">
        <v>2.6152098551392555E-2</v>
      </c>
      <c r="N6194" s="41">
        <v>7.2421195988471695E-4</v>
      </c>
    </row>
    <row r="6195" spans="1:14" x14ac:dyDescent="0.25">
      <c r="A6195">
        <v>7830625</v>
      </c>
      <c r="B6195" t="s">
        <v>48</v>
      </c>
      <c r="C6195" t="s">
        <v>4</v>
      </c>
      <c r="D6195" t="s">
        <v>306</v>
      </c>
      <c r="E6195" t="s">
        <v>1173</v>
      </c>
      <c r="F6195">
        <v>4.3076923076923075E-2</v>
      </c>
      <c r="G6195">
        <v>63.1</v>
      </c>
      <c r="H6195">
        <v>2.7181538461538461</v>
      </c>
      <c r="I6195">
        <v>93.9</v>
      </c>
      <c r="J6195">
        <v>4.0449230769230766</v>
      </c>
      <c r="K6195">
        <v>72.034999999999997</v>
      </c>
      <c r="L6195">
        <v>3.1030461538461536</v>
      </c>
      <c r="M6195" s="41">
        <v>0.10358121991157532</v>
      </c>
      <c r="N6195" s="41">
        <v>4.4619602423447823E-3</v>
      </c>
    </row>
    <row r="6196" spans="1:14" x14ac:dyDescent="0.25">
      <c r="A6196">
        <v>7830625</v>
      </c>
      <c r="B6196" t="s">
        <v>48</v>
      </c>
      <c r="C6196" t="s">
        <v>4</v>
      </c>
      <c r="D6196" t="s">
        <v>306</v>
      </c>
      <c r="E6196" t="s">
        <v>473</v>
      </c>
      <c r="F6196">
        <v>6.1538461538461538E-3</v>
      </c>
      <c r="G6196">
        <v>55.1</v>
      </c>
      <c r="H6196">
        <v>0.33907692307692311</v>
      </c>
      <c r="I6196">
        <v>86.1</v>
      </c>
      <c r="J6196">
        <v>0.52984615384615386</v>
      </c>
      <c r="K6196">
        <v>63.97</v>
      </c>
      <c r="L6196">
        <v>0.39366153846153845</v>
      </c>
      <c r="M6196" s="41">
        <v>-2.7078483253717422E-2</v>
      </c>
      <c r="N6196" s="41">
        <v>-1.6663682002287643E-4</v>
      </c>
    </row>
    <row r="6197" spans="1:14" x14ac:dyDescent="0.25">
      <c r="A6197">
        <v>7830625</v>
      </c>
      <c r="B6197" t="s">
        <v>48</v>
      </c>
      <c r="C6197" t="s">
        <v>4</v>
      </c>
      <c r="D6197" t="s">
        <v>306</v>
      </c>
      <c r="E6197" t="s">
        <v>476</v>
      </c>
      <c r="F6197">
        <v>2.4615384615384615E-2</v>
      </c>
      <c r="G6197">
        <v>52.9</v>
      </c>
      <c r="H6197">
        <v>1.3021538461538462</v>
      </c>
      <c r="I6197">
        <v>85.5</v>
      </c>
      <c r="J6197">
        <v>2.1046153846153848</v>
      </c>
      <c r="K6197">
        <v>67.139999999999986</v>
      </c>
      <c r="L6197">
        <v>1.6526769230769227</v>
      </c>
      <c r="M6197" s="41">
        <v>1.9692342728376389E-2</v>
      </c>
      <c r="N6197" s="41">
        <v>4.8473459023695725E-4</v>
      </c>
    </row>
    <row r="6198" spans="1:14" x14ac:dyDescent="0.25">
      <c r="A6198">
        <v>7830625</v>
      </c>
      <c r="B6198" t="s">
        <v>48</v>
      </c>
      <c r="C6198" t="s">
        <v>4</v>
      </c>
      <c r="D6198" t="s">
        <v>306</v>
      </c>
      <c r="E6198" t="s">
        <v>477</v>
      </c>
      <c r="F6198">
        <v>3.0769230769230769E-3</v>
      </c>
      <c r="G6198">
        <v>57.6</v>
      </c>
      <c r="H6198">
        <v>0.17723076923076925</v>
      </c>
      <c r="I6198">
        <v>87</v>
      </c>
      <c r="J6198">
        <v>0.26769230769230767</v>
      </c>
      <c r="K6198">
        <v>71.875</v>
      </c>
      <c r="L6198">
        <v>0.22115384615384615</v>
      </c>
      <c r="M6198" s="41">
        <v>8.078303188085556E-3</v>
      </c>
      <c r="N6198" s="41">
        <v>2.4856317501801709E-5</v>
      </c>
    </row>
    <row r="6199" spans="1:14" x14ac:dyDescent="0.25">
      <c r="A6199">
        <v>7830625</v>
      </c>
      <c r="B6199" t="s">
        <v>48</v>
      </c>
      <c r="C6199" t="s">
        <v>4</v>
      </c>
      <c r="D6199" t="s">
        <v>306</v>
      </c>
      <c r="E6199" t="s">
        <v>1942</v>
      </c>
      <c r="F6199">
        <v>0.08</v>
      </c>
      <c r="G6199">
        <v>97</v>
      </c>
      <c r="H6199">
        <v>7.76</v>
      </c>
      <c r="I6199">
        <v>93.5</v>
      </c>
      <c r="J6199">
        <v>7.48</v>
      </c>
      <c r="K6199">
        <v>88.625</v>
      </c>
      <c r="L6199">
        <v>7.09</v>
      </c>
      <c r="M6199" s="41">
        <v>4.9780450761318207E-2</v>
      </c>
      <c r="N6199" s="41">
        <v>3.9824360609054567E-3</v>
      </c>
    </row>
    <row r="6200" spans="1:14" x14ac:dyDescent="0.25">
      <c r="A6200">
        <v>7830625</v>
      </c>
      <c r="B6200" t="s">
        <v>48</v>
      </c>
      <c r="C6200" t="s">
        <v>4</v>
      </c>
      <c r="D6200" t="s">
        <v>306</v>
      </c>
      <c r="E6200" t="s">
        <v>480</v>
      </c>
      <c r="F6200">
        <v>9.2307692307692316E-3</v>
      </c>
      <c r="G6200">
        <v>57.4</v>
      </c>
      <c r="H6200">
        <v>0.52984615384615386</v>
      </c>
      <c r="I6200">
        <v>88.2</v>
      </c>
      <c r="J6200">
        <v>0.81415384615384623</v>
      </c>
      <c r="K6200">
        <v>73.349999999999994</v>
      </c>
      <c r="L6200">
        <v>0.67707692307692313</v>
      </c>
      <c r="M6200" s="41">
        <v>3.9579235017299652E-3</v>
      </c>
      <c r="N6200" s="41">
        <v>3.6534678477507378E-5</v>
      </c>
    </row>
    <row r="6201" spans="1:14" x14ac:dyDescent="0.25">
      <c r="A6201">
        <v>7830625</v>
      </c>
      <c r="B6201" t="s">
        <v>48</v>
      </c>
      <c r="C6201" t="s">
        <v>4</v>
      </c>
      <c r="D6201" t="s">
        <v>306</v>
      </c>
      <c r="E6201" t="s">
        <v>1943</v>
      </c>
      <c r="F6201">
        <v>9.2307692307692316E-3</v>
      </c>
      <c r="G6201">
        <v>100</v>
      </c>
      <c r="H6201">
        <v>0.92307692307692313</v>
      </c>
      <c r="I6201">
        <v>96.7</v>
      </c>
      <c r="J6201">
        <v>0.8926153846153847</v>
      </c>
      <c r="K6201">
        <v>97.245000000000005</v>
      </c>
      <c r="L6201">
        <v>0.89764615384615398</v>
      </c>
      <c r="M6201" s="41">
        <v>0.18100211024284363</v>
      </c>
      <c r="N6201" s="41">
        <v>1.6707887099339414E-3</v>
      </c>
    </row>
    <row r="6202" spans="1:14" x14ac:dyDescent="0.25">
      <c r="A6202">
        <v>7830625</v>
      </c>
      <c r="B6202" t="s">
        <v>48</v>
      </c>
      <c r="C6202" t="s">
        <v>4</v>
      </c>
      <c r="D6202" t="s">
        <v>306</v>
      </c>
      <c r="E6202" t="s">
        <v>176</v>
      </c>
      <c r="F6202">
        <v>9.2307692307692316E-3</v>
      </c>
      <c r="G6202">
        <v>100</v>
      </c>
      <c r="H6202">
        <v>0.92307692307692313</v>
      </c>
      <c r="I6202">
        <v>98.9</v>
      </c>
      <c r="J6202">
        <v>0.91292307692307706</v>
      </c>
      <c r="K6202">
        <v>97.075000000000017</v>
      </c>
      <c r="L6202">
        <v>0.89607692307692333</v>
      </c>
      <c r="M6202" s="41">
        <v>-0.1107243150472641</v>
      </c>
      <c r="N6202" s="41">
        <v>-1.0220706004362842E-3</v>
      </c>
    </row>
    <row r="6203" spans="1:14" x14ac:dyDescent="0.25">
      <c r="A6203">
        <v>7830625</v>
      </c>
      <c r="B6203" t="s">
        <v>48</v>
      </c>
      <c r="C6203" t="s">
        <v>4</v>
      </c>
      <c r="D6203" t="s">
        <v>306</v>
      </c>
      <c r="E6203" t="s">
        <v>1174</v>
      </c>
      <c r="F6203">
        <v>9.2307692307692316E-3</v>
      </c>
      <c r="G6203">
        <v>100</v>
      </c>
      <c r="H6203">
        <v>0.92307692307692313</v>
      </c>
      <c r="I6203">
        <v>98.8</v>
      </c>
      <c r="J6203">
        <v>0.91200000000000003</v>
      </c>
      <c r="K6203">
        <v>98.539999999999992</v>
      </c>
      <c r="L6203">
        <v>0.90959999999999996</v>
      </c>
      <c r="M6203" s="41">
        <v>9.9693544209003448E-2</v>
      </c>
      <c r="N6203" s="41">
        <v>9.2024810039080117E-4</v>
      </c>
    </row>
    <row r="6204" spans="1:14" x14ac:dyDescent="0.25">
      <c r="A6204">
        <v>7830625</v>
      </c>
      <c r="B6204" t="s">
        <v>48</v>
      </c>
      <c r="C6204" t="s">
        <v>4</v>
      </c>
      <c r="D6204" t="s">
        <v>306</v>
      </c>
      <c r="E6204" t="s">
        <v>1175</v>
      </c>
      <c r="F6204">
        <v>2.1538461538461538E-2</v>
      </c>
      <c r="G6204">
        <v>83</v>
      </c>
      <c r="H6204">
        <v>1.7876923076923077</v>
      </c>
      <c r="I6204">
        <v>80.8</v>
      </c>
      <c r="J6204">
        <v>1.7403076923076921</v>
      </c>
      <c r="K6204">
        <v>78.959999999999994</v>
      </c>
      <c r="L6204">
        <v>1.700676923076923</v>
      </c>
      <c r="M6204" s="41">
        <v>-8.1353433430194855E-2</v>
      </c>
      <c r="N6204" s="41">
        <v>-1.752227796958043E-3</v>
      </c>
    </row>
    <row r="6205" spans="1:14" x14ac:dyDescent="0.25">
      <c r="A6205">
        <v>7830625</v>
      </c>
      <c r="B6205" t="s">
        <v>48</v>
      </c>
      <c r="C6205" t="s">
        <v>4</v>
      </c>
      <c r="D6205" t="s">
        <v>306</v>
      </c>
      <c r="E6205" t="s">
        <v>482</v>
      </c>
      <c r="F6205">
        <v>3.0769230769230769E-3</v>
      </c>
      <c r="G6205">
        <v>67.5</v>
      </c>
      <c r="H6205">
        <v>0.2076923076923077</v>
      </c>
      <c r="I6205">
        <v>92.7</v>
      </c>
      <c r="J6205">
        <v>0.28523076923076923</v>
      </c>
      <c r="K6205">
        <v>75.414999999999992</v>
      </c>
      <c r="L6205">
        <v>0.23204615384615382</v>
      </c>
      <c r="M6205" s="41">
        <v>9.7341649234294891E-2</v>
      </c>
      <c r="N6205" s="41">
        <v>2.9951276687475352E-4</v>
      </c>
    </row>
    <row r="6206" spans="1:14" x14ac:dyDescent="0.25">
      <c r="A6206">
        <v>7830625</v>
      </c>
      <c r="B6206" t="s">
        <v>48</v>
      </c>
      <c r="C6206" t="s">
        <v>4</v>
      </c>
      <c r="D6206" t="s">
        <v>306</v>
      </c>
      <c r="E6206" t="s">
        <v>483</v>
      </c>
      <c r="F6206">
        <v>3.0769230769230769E-3</v>
      </c>
      <c r="G6206">
        <v>58</v>
      </c>
      <c r="H6206">
        <v>0.17846153846153845</v>
      </c>
      <c r="I6206">
        <v>83.7</v>
      </c>
      <c r="J6206">
        <v>0.25753846153846155</v>
      </c>
      <c r="K6206">
        <v>70.964999999999989</v>
      </c>
      <c r="L6206">
        <v>0.21835384615384612</v>
      </c>
      <c r="M6206" s="41">
        <v>-2.2731363773345947E-2</v>
      </c>
      <c r="N6206" s="41">
        <v>-6.9942657764141374E-5</v>
      </c>
    </row>
    <row r="6207" spans="1:14" x14ac:dyDescent="0.25">
      <c r="A6207">
        <v>7830625</v>
      </c>
      <c r="B6207" t="s">
        <v>48</v>
      </c>
      <c r="C6207" t="s">
        <v>4</v>
      </c>
      <c r="D6207" t="s">
        <v>306</v>
      </c>
      <c r="E6207" t="s">
        <v>484</v>
      </c>
      <c r="F6207">
        <v>1.2307692307692308E-2</v>
      </c>
      <c r="G6207">
        <v>100</v>
      </c>
      <c r="H6207">
        <v>1.2307692307692308</v>
      </c>
      <c r="I6207">
        <v>93.1</v>
      </c>
      <c r="J6207">
        <v>1.1458461538461537</v>
      </c>
      <c r="K6207">
        <v>90.829999999999984</v>
      </c>
      <c r="L6207">
        <v>1.117907692307692</v>
      </c>
      <c r="M6207" s="41">
        <v>4.3919738382101059E-2</v>
      </c>
      <c r="N6207" s="41">
        <v>5.4055062624124375E-4</v>
      </c>
    </row>
    <row r="6208" spans="1:14" x14ac:dyDescent="0.25">
      <c r="A6208">
        <v>7830625</v>
      </c>
      <c r="B6208" t="s">
        <v>48</v>
      </c>
      <c r="C6208" t="s">
        <v>4</v>
      </c>
      <c r="D6208" t="s">
        <v>306</v>
      </c>
      <c r="E6208" t="s">
        <v>1176</v>
      </c>
      <c r="F6208">
        <v>1.8461538461538463E-2</v>
      </c>
      <c r="G6208">
        <v>85.7</v>
      </c>
      <c r="H6208">
        <v>1.5821538461538462</v>
      </c>
      <c r="I6208">
        <v>97.6</v>
      </c>
      <c r="J6208">
        <v>1.8018461538461539</v>
      </c>
      <c r="K6208">
        <v>92.265000000000001</v>
      </c>
      <c r="L6208">
        <v>1.7033538461538462</v>
      </c>
      <c r="M6208" s="41">
        <v>0.13422393798828125</v>
      </c>
      <c r="N6208" s="41">
        <v>2.4779803936298079E-3</v>
      </c>
    </row>
    <row r="6209" spans="1:14" x14ac:dyDescent="0.25">
      <c r="A6209">
        <v>7830625</v>
      </c>
      <c r="B6209" t="s">
        <v>48</v>
      </c>
      <c r="C6209" t="s">
        <v>4</v>
      </c>
      <c r="D6209" t="s">
        <v>306</v>
      </c>
      <c r="E6209" t="s">
        <v>486</v>
      </c>
      <c r="F6209">
        <v>1.2307692307692308E-2</v>
      </c>
      <c r="G6209">
        <v>43.3</v>
      </c>
      <c r="H6209">
        <v>0.53292307692307683</v>
      </c>
      <c r="I6209">
        <v>73.400000000000006</v>
      </c>
      <c r="J6209">
        <v>0.90338461538461545</v>
      </c>
      <c r="K6209">
        <v>54.460000000000008</v>
      </c>
      <c r="L6209">
        <v>0.67027692307692321</v>
      </c>
      <c r="M6209" s="41">
        <v>-7.7858045697212219E-2</v>
      </c>
      <c r="N6209" s="41">
        <v>-9.5825287011953506E-4</v>
      </c>
    </row>
    <row r="6210" spans="1:14" x14ac:dyDescent="0.25">
      <c r="A6210">
        <v>7830625</v>
      </c>
      <c r="B6210" t="s">
        <v>48</v>
      </c>
      <c r="C6210" t="s">
        <v>4</v>
      </c>
      <c r="D6210" t="s">
        <v>306</v>
      </c>
      <c r="E6210" t="s">
        <v>1944</v>
      </c>
      <c r="F6210">
        <v>0.04</v>
      </c>
      <c r="G6210">
        <v>100</v>
      </c>
      <c r="H6210">
        <v>4</v>
      </c>
      <c r="I6210">
        <v>98.9</v>
      </c>
      <c r="J6210">
        <v>3.9560000000000004</v>
      </c>
      <c r="K6210">
        <v>97.410000000000011</v>
      </c>
      <c r="L6210">
        <v>3.8964000000000003</v>
      </c>
      <c r="M6210" s="41">
        <v>7.7310703694820404E-2</v>
      </c>
      <c r="N6210" s="41">
        <v>3.0924281477928161E-3</v>
      </c>
    </row>
    <row r="6211" spans="1:14" x14ac:dyDescent="0.25">
      <c r="A6211">
        <v>7830625</v>
      </c>
      <c r="B6211" t="s">
        <v>48</v>
      </c>
      <c r="C6211" t="s">
        <v>4</v>
      </c>
      <c r="D6211" t="s">
        <v>306</v>
      </c>
      <c r="E6211" t="s">
        <v>1177</v>
      </c>
      <c r="F6211">
        <v>3.0769230769230771E-2</v>
      </c>
      <c r="G6211">
        <v>67.8</v>
      </c>
      <c r="H6211">
        <v>2.086153846153846</v>
      </c>
      <c r="I6211">
        <v>87.7</v>
      </c>
      <c r="J6211">
        <v>2.6984615384615389</v>
      </c>
      <c r="K6211">
        <v>72.894999999999996</v>
      </c>
      <c r="L6211">
        <v>2.242923076923077</v>
      </c>
      <c r="M6211" s="41">
        <v>1.3040061108767986E-2</v>
      </c>
      <c r="N6211" s="41">
        <v>4.0123264950055345E-4</v>
      </c>
    </row>
    <row r="6212" spans="1:14" x14ac:dyDescent="0.25">
      <c r="A6212">
        <v>7830625</v>
      </c>
      <c r="B6212" t="s">
        <v>48</v>
      </c>
      <c r="C6212" t="s">
        <v>4</v>
      </c>
      <c r="D6212" t="s">
        <v>306</v>
      </c>
      <c r="E6212" t="s">
        <v>72</v>
      </c>
      <c r="F6212">
        <v>1.2307692307692308E-2</v>
      </c>
      <c r="G6212">
        <v>80</v>
      </c>
      <c r="H6212">
        <v>0.98461538461538467</v>
      </c>
      <c r="I6212">
        <v>85.7</v>
      </c>
      <c r="J6212">
        <v>1.0547692307692309</v>
      </c>
      <c r="K6212">
        <v>77.55</v>
      </c>
      <c r="L6212">
        <v>0.95446153846153847</v>
      </c>
      <c r="M6212" s="41">
        <v>-0.15161921083927155</v>
      </c>
      <c r="N6212" s="41">
        <v>-1.8660825949448805E-3</v>
      </c>
    </row>
    <row r="6213" spans="1:14" x14ac:dyDescent="0.25">
      <c r="A6213">
        <v>7830625</v>
      </c>
      <c r="B6213" t="s">
        <v>48</v>
      </c>
      <c r="C6213" t="s">
        <v>4</v>
      </c>
      <c r="D6213" t="s">
        <v>306</v>
      </c>
      <c r="E6213" t="s">
        <v>487</v>
      </c>
      <c r="F6213">
        <v>3.0769230769230771E-2</v>
      </c>
      <c r="G6213">
        <v>86</v>
      </c>
      <c r="H6213">
        <v>2.6461538461538465</v>
      </c>
      <c r="I6213">
        <v>89</v>
      </c>
      <c r="J6213">
        <v>2.7384615384615385</v>
      </c>
      <c r="K6213">
        <v>86.57</v>
      </c>
      <c r="L6213">
        <v>2.6636923076923078</v>
      </c>
      <c r="M6213" s="41">
        <v>2.9123786836862564E-2</v>
      </c>
      <c r="N6213" s="41">
        <v>8.9611651805730969E-4</v>
      </c>
    </row>
    <row r="6214" spans="1:14" x14ac:dyDescent="0.25">
      <c r="A6214">
        <v>7830625</v>
      </c>
      <c r="B6214" t="s">
        <v>48</v>
      </c>
      <c r="C6214" t="s">
        <v>4</v>
      </c>
      <c r="D6214" t="s">
        <v>306</v>
      </c>
      <c r="E6214" t="s">
        <v>610</v>
      </c>
      <c r="F6214">
        <v>6.1538461538461538E-3</v>
      </c>
      <c r="G6214">
        <v>92.4</v>
      </c>
      <c r="H6214">
        <v>0.56861538461538463</v>
      </c>
      <c r="I6214">
        <v>91.5</v>
      </c>
      <c r="J6214">
        <v>0.56307692307692303</v>
      </c>
      <c r="K6214">
        <v>85.545000000000002</v>
      </c>
      <c r="L6214">
        <v>0.52643076923076926</v>
      </c>
      <c r="M6214" s="41">
        <v>-0.14414292573928833</v>
      </c>
      <c r="N6214" s="41">
        <v>-8.8703338916485124E-4</v>
      </c>
    </row>
    <row r="6215" spans="1:14" x14ac:dyDescent="0.25">
      <c r="A6215">
        <v>7830625</v>
      </c>
      <c r="B6215" t="s">
        <v>48</v>
      </c>
      <c r="C6215" t="s">
        <v>4</v>
      </c>
      <c r="D6215" t="s">
        <v>306</v>
      </c>
      <c r="E6215" t="s">
        <v>1179</v>
      </c>
      <c r="F6215">
        <v>3.0769230769230769E-3</v>
      </c>
      <c r="G6215">
        <v>84.3</v>
      </c>
      <c r="H6215">
        <v>0.25938461538461538</v>
      </c>
      <c r="I6215">
        <v>90.1</v>
      </c>
      <c r="J6215">
        <v>0.27723076923076923</v>
      </c>
      <c r="K6215">
        <v>84.014999999999986</v>
      </c>
      <c r="L6215">
        <v>0.25850769230769227</v>
      </c>
      <c r="M6215" s="41">
        <v>3.7355337291955948E-2</v>
      </c>
      <c r="N6215" s="41">
        <v>1.1493949935986446E-4</v>
      </c>
    </row>
    <row r="6216" spans="1:14" x14ac:dyDescent="0.25">
      <c r="A6216">
        <v>7830625</v>
      </c>
      <c r="B6216" t="s">
        <v>48</v>
      </c>
      <c r="C6216" t="s">
        <v>4</v>
      </c>
      <c r="D6216" t="s">
        <v>512</v>
      </c>
      <c r="E6216" t="s">
        <v>1210</v>
      </c>
      <c r="F6216">
        <v>3.0769230769230769E-3</v>
      </c>
      <c r="G6216">
        <v>77.599999999999994</v>
      </c>
      <c r="H6216">
        <v>0.23876923076923076</v>
      </c>
      <c r="I6216">
        <v>87</v>
      </c>
      <c r="J6216">
        <v>0.26769230769230767</v>
      </c>
      <c r="K6216">
        <v>85.070000000000007</v>
      </c>
      <c r="L6216">
        <v>0.26175384615384617</v>
      </c>
      <c r="M6216" s="41">
        <v>1.0904158465564251E-2</v>
      </c>
      <c r="N6216" s="41">
        <v>3.355125681712077E-5</v>
      </c>
    </row>
    <row r="6217" spans="1:14" x14ac:dyDescent="0.25">
      <c r="A6217">
        <v>7830625</v>
      </c>
      <c r="B6217" t="s">
        <v>48</v>
      </c>
      <c r="C6217" t="s">
        <v>4</v>
      </c>
      <c r="D6217" t="s">
        <v>673</v>
      </c>
      <c r="E6217" t="s">
        <v>992</v>
      </c>
      <c r="F6217">
        <v>3.0769230769230769E-3</v>
      </c>
      <c r="G6217">
        <v>41.2</v>
      </c>
      <c r="H6217">
        <v>0.12676923076923077</v>
      </c>
      <c r="I6217">
        <v>60.3</v>
      </c>
      <c r="J6217">
        <v>0.18553846153846154</v>
      </c>
      <c r="K6217">
        <v>57.75</v>
      </c>
      <c r="L6217">
        <v>0.1776923076923077</v>
      </c>
      <c r="M6217" s="41">
        <v>-0.15978997945785522</v>
      </c>
      <c r="N6217" s="41">
        <v>-4.9166147525493914E-4</v>
      </c>
    </row>
    <row r="6218" spans="1:14" s="8" customFormat="1" x14ac:dyDescent="0.25">
      <c r="A6218" s="8">
        <v>7830625</v>
      </c>
      <c r="B6218" s="8" t="s">
        <v>48</v>
      </c>
      <c r="C6218" s="8" t="s">
        <v>4</v>
      </c>
      <c r="D6218" s="8" t="s">
        <v>2324</v>
      </c>
      <c r="E6218" s="8" t="s">
        <v>2324</v>
      </c>
      <c r="F6218" s="8">
        <v>1.0000000000000007</v>
      </c>
      <c r="H6218" s="8">
        <v>79.818461538461548</v>
      </c>
      <c r="J6218" s="8">
        <v>90.245846153846145</v>
      </c>
      <c r="L6218" s="8">
        <v>82.794030769230773</v>
      </c>
      <c r="M6218" s="41"/>
      <c r="N6218" s="43">
        <v>2.2109893614856088E-2</v>
      </c>
    </row>
  </sheetData>
  <autoFilter ref="A1:N6218" xr:uid="{1C813F6B-6168-49A2-B81C-87EEDACE21A9}"/>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C6F26-12B2-4240-8756-1A1DD8F651FD}">
  <dimension ref="A1:N3552"/>
  <sheetViews>
    <sheetView workbookViewId="0">
      <selection activeCell="R10" sqref="R10"/>
    </sheetView>
  </sheetViews>
  <sheetFormatPr defaultColWidth="9.140625" defaultRowHeight="15" x14ac:dyDescent="0.25"/>
  <cols>
    <col min="1" max="1" width="12.85546875" style="5" bestFit="1" customWidth="1"/>
    <col min="2" max="2" width="33.140625" style="5" customWidth="1"/>
    <col min="3" max="3" width="11.42578125" style="5" bestFit="1" customWidth="1"/>
    <col min="4" max="4" width="30" style="5" customWidth="1"/>
    <col min="5" max="5" width="13.7109375" style="5" bestFit="1" customWidth="1"/>
    <col min="6" max="6" width="12.85546875" style="2" bestFit="1" customWidth="1"/>
    <col min="7" max="8" width="11.42578125" style="2" bestFit="1" customWidth="1"/>
    <col min="9" max="10" width="9.140625" style="2"/>
    <col min="11" max="16384" width="9.140625" style="5"/>
  </cols>
  <sheetData>
    <row r="1" spans="1:14" x14ac:dyDescent="0.25">
      <c r="A1" s="5" t="s">
        <v>49</v>
      </c>
      <c r="B1" s="5" t="s">
        <v>0</v>
      </c>
      <c r="C1" s="5" t="s">
        <v>1</v>
      </c>
      <c r="D1" s="5" t="s">
        <v>50</v>
      </c>
      <c r="E1" s="5" t="s">
        <v>51</v>
      </c>
      <c r="F1" s="2" t="s">
        <v>2</v>
      </c>
      <c r="G1" s="2" t="s">
        <v>52</v>
      </c>
      <c r="H1" s="2" t="s">
        <v>53</v>
      </c>
      <c r="I1" s="2" t="s">
        <v>54</v>
      </c>
      <c r="J1" s="2" t="s">
        <v>55</v>
      </c>
      <c r="K1" s="5" t="s">
        <v>1</v>
      </c>
      <c r="L1" s="5" t="s">
        <v>56</v>
      </c>
      <c r="M1" s="5" t="s">
        <v>2351</v>
      </c>
      <c r="N1" s="5" t="s">
        <v>2352</v>
      </c>
    </row>
    <row r="2" spans="1:14" x14ac:dyDescent="0.25">
      <c r="A2" s="5">
        <v>7830623</v>
      </c>
      <c r="B2" s="5" t="s">
        <v>3</v>
      </c>
      <c r="C2" s="5" t="s">
        <v>4</v>
      </c>
      <c r="D2" s="5" t="s">
        <v>57</v>
      </c>
      <c r="E2" s="5" t="s">
        <v>58</v>
      </c>
      <c r="F2" s="3">
        <v>9.1954022988505746E-3</v>
      </c>
      <c r="G2" s="4">
        <v>26.3</v>
      </c>
      <c r="H2" s="3">
        <v>0.24183908045977012</v>
      </c>
      <c r="I2" s="4">
        <v>61.5</v>
      </c>
      <c r="J2" s="3">
        <v>0.56551724137931036</v>
      </c>
      <c r="K2" s="5">
        <v>43.174999999999997</v>
      </c>
      <c r="L2" s="5">
        <v>0.39701149425287352</v>
      </c>
      <c r="M2" s="41">
        <v>-0.13944029808044434</v>
      </c>
      <c r="N2" s="41">
        <v>-1.2822096375213273E-3</v>
      </c>
    </row>
    <row r="3" spans="1:14" x14ac:dyDescent="0.25">
      <c r="A3" s="5">
        <v>7830623</v>
      </c>
      <c r="B3" s="5" t="s">
        <v>3</v>
      </c>
      <c r="C3" s="5" t="s">
        <v>4</v>
      </c>
      <c r="D3" s="5" t="s">
        <v>57</v>
      </c>
      <c r="E3" s="5" t="s">
        <v>59</v>
      </c>
      <c r="F3" s="3">
        <v>1.1494252873563218E-3</v>
      </c>
      <c r="G3" s="4">
        <v>25.9</v>
      </c>
      <c r="H3" s="3">
        <v>2.9770114942528732E-2</v>
      </c>
      <c r="I3" s="4">
        <v>60.2</v>
      </c>
      <c r="J3" s="3">
        <v>6.9195402298850572E-2</v>
      </c>
      <c r="K3" s="5">
        <v>47.414999999999999</v>
      </c>
      <c r="L3" s="5">
        <v>5.45E-2</v>
      </c>
      <c r="M3" s="41">
        <v>-0.16303075850009918</v>
      </c>
      <c r="N3" s="41">
        <v>-1.8739167643689561E-4</v>
      </c>
    </row>
    <row r="4" spans="1:14" x14ac:dyDescent="0.25">
      <c r="A4" s="5">
        <v>7830623</v>
      </c>
      <c r="B4" s="5" t="s">
        <v>3</v>
      </c>
      <c r="C4" s="5" t="s">
        <v>4</v>
      </c>
      <c r="D4" s="5" t="s">
        <v>57</v>
      </c>
      <c r="E4" s="5" t="s">
        <v>60</v>
      </c>
      <c r="F4" s="3">
        <v>9.1954022988505746E-3</v>
      </c>
      <c r="G4" s="4">
        <v>45.8</v>
      </c>
      <c r="H4" s="3">
        <v>0.42114942528735627</v>
      </c>
      <c r="I4" s="4">
        <v>89.4</v>
      </c>
      <c r="J4" s="3">
        <v>0.8220689655172414</v>
      </c>
      <c r="K4" s="5">
        <v>75.61</v>
      </c>
      <c r="L4" s="5">
        <v>0.69526436781609191</v>
      </c>
      <c r="M4" s="41">
        <v>4.9659587442874908E-2</v>
      </c>
      <c r="N4" s="41">
        <v>4.5663988453218307E-4</v>
      </c>
    </row>
    <row r="5" spans="1:14" x14ac:dyDescent="0.25">
      <c r="A5" s="5">
        <v>7830623</v>
      </c>
      <c r="B5" s="5" t="s">
        <v>3</v>
      </c>
      <c r="C5" s="5" t="s">
        <v>4</v>
      </c>
      <c r="D5" s="5" t="s">
        <v>57</v>
      </c>
      <c r="E5" s="5" t="s">
        <v>61</v>
      </c>
      <c r="F5" s="3">
        <v>0.13563218390804599</v>
      </c>
      <c r="G5" s="4">
        <v>62.9</v>
      </c>
      <c r="H5" s="3">
        <v>8.5312643678160924</v>
      </c>
      <c r="I5" s="4">
        <v>75.5</v>
      </c>
      <c r="J5" s="3">
        <v>10.240229885057472</v>
      </c>
      <c r="K5" s="5">
        <v>67.699999999999989</v>
      </c>
      <c r="L5" s="5">
        <v>9.1822988505747123</v>
      </c>
      <c r="M5" s="41">
        <v>-5.7521164417266846E-2</v>
      </c>
      <c r="N5" s="41">
        <v>-7.8017211508476878E-3</v>
      </c>
    </row>
    <row r="6" spans="1:14" x14ac:dyDescent="0.25">
      <c r="A6" s="5">
        <v>7830623</v>
      </c>
      <c r="B6" s="5" t="s">
        <v>3</v>
      </c>
      <c r="C6" s="5" t="s">
        <v>4</v>
      </c>
      <c r="D6" s="5" t="s">
        <v>57</v>
      </c>
      <c r="E6" s="5" t="s">
        <v>62</v>
      </c>
      <c r="F6" s="3">
        <v>1.264367816091954E-2</v>
      </c>
      <c r="G6" s="4">
        <v>36.1</v>
      </c>
      <c r="H6" s="3">
        <v>0.45643678160919543</v>
      </c>
      <c r="I6" s="4">
        <v>88.9</v>
      </c>
      <c r="J6" s="3">
        <v>1.1240229885057471</v>
      </c>
      <c r="K6" s="5">
        <v>70.784999999999997</v>
      </c>
      <c r="L6" s="5">
        <v>0.89498275862068954</v>
      </c>
      <c r="M6" s="41">
        <v>2.2956047207117081E-2</v>
      </c>
      <c r="N6" s="41">
        <v>2.9024887273366426E-4</v>
      </c>
    </row>
    <row r="7" spans="1:14" x14ac:dyDescent="0.25">
      <c r="A7" s="5">
        <v>7830623</v>
      </c>
      <c r="B7" s="5" t="s">
        <v>3</v>
      </c>
      <c r="C7" s="5" t="s">
        <v>4</v>
      </c>
      <c r="D7" s="5" t="s">
        <v>57</v>
      </c>
      <c r="E7" s="5" t="s">
        <v>63</v>
      </c>
      <c r="F7" s="3">
        <v>2.9885057471264367E-2</v>
      </c>
      <c r="G7" s="4">
        <v>60.4</v>
      </c>
      <c r="H7" s="3">
        <v>1.8050574712643677</v>
      </c>
      <c r="I7" s="4">
        <v>78.900000000000006</v>
      </c>
      <c r="J7" s="3">
        <v>2.3579310344827586</v>
      </c>
      <c r="K7" s="5">
        <v>71.58</v>
      </c>
      <c r="L7" s="5">
        <v>2.1391724137931032</v>
      </c>
      <c r="M7" s="41">
        <v>-7.522929459810257E-2</v>
      </c>
      <c r="N7" s="41">
        <v>-2.2482317925869733E-3</v>
      </c>
    </row>
    <row r="8" spans="1:14" x14ac:dyDescent="0.25">
      <c r="A8" s="5">
        <v>7830623</v>
      </c>
      <c r="B8" s="5" t="s">
        <v>3</v>
      </c>
      <c r="C8" s="5" t="s">
        <v>4</v>
      </c>
      <c r="D8" s="5" t="s">
        <v>57</v>
      </c>
      <c r="E8" s="5" t="s">
        <v>64</v>
      </c>
      <c r="F8" s="3">
        <v>9.3103448275862075E-2</v>
      </c>
      <c r="G8" s="4">
        <v>53.9</v>
      </c>
      <c r="H8" s="3">
        <v>5.0182758620689656</v>
      </c>
      <c r="I8" s="4">
        <v>81.5</v>
      </c>
      <c r="J8" s="3">
        <v>7.5879310344827591</v>
      </c>
      <c r="K8" s="5">
        <v>62.699999999999996</v>
      </c>
      <c r="L8" s="5">
        <v>5.8375862068965514</v>
      </c>
      <c r="M8" s="41">
        <v>-7.521891500800848E-3</v>
      </c>
      <c r="N8" s="41">
        <v>-7.0031403628145826E-4</v>
      </c>
    </row>
    <row r="9" spans="1:14" x14ac:dyDescent="0.25">
      <c r="A9" s="5">
        <v>7830623</v>
      </c>
      <c r="B9" s="5" t="s">
        <v>3</v>
      </c>
      <c r="C9" s="5" t="s">
        <v>4</v>
      </c>
      <c r="D9" s="5" t="s">
        <v>57</v>
      </c>
      <c r="E9" s="5" t="s">
        <v>65</v>
      </c>
      <c r="F9" s="3">
        <v>6.8965517241379309E-3</v>
      </c>
      <c r="G9" s="4">
        <v>19.100000000000001</v>
      </c>
      <c r="H9" s="3">
        <v>0.13172413793103449</v>
      </c>
      <c r="I9" s="4">
        <v>61.6</v>
      </c>
      <c r="J9" s="3">
        <v>0.42482758620689653</v>
      </c>
      <c r="K9" s="5">
        <v>41.33</v>
      </c>
      <c r="L9" s="5">
        <v>0.2850344827586207</v>
      </c>
      <c r="M9" s="41">
        <v>-0.17148284614086151</v>
      </c>
      <c r="N9" s="41">
        <v>-1.182640318212838E-3</v>
      </c>
    </row>
    <row r="10" spans="1:14" x14ac:dyDescent="0.25">
      <c r="A10" s="5">
        <v>7830623</v>
      </c>
      <c r="B10" s="5" t="s">
        <v>3</v>
      </c>
      <c r="C10" s="5" t="s">
        <v>4</v>
      </c>
      <c r="D10" s="5" t="s">
        <v>57</v>
      </c>
      <c r="E10" s="5" t="s">
        <v>66</v>
      </c>
      <c r="F10" s="3">
        <v>8.0459770114942528E-3</v>
      </c>
      <c r="G10" s="4">
        <v>29.5</v>
      </c>
      <c r="H10" s="3">
        <v>0.23735632183908045</v>
      </c>
      <c r="I10" s="4">
        <v>82.5</v>
      </c>
      <c r="J10" s="3">
        <v>0.6637931034482758</v>
      </c>
      <c r="K10" s="5">
        <v>64.44</v>
      </c>
      <c r="L10" s="5">
        <v>0.5184827586206896</v>
      </c>
      <c r="M10" s="41">
        <v>-2.1721430122852325E-2</v>
      </c>
      <c r="N10" s="41">
        <v>-1.7477012742524858E-4</v>
      </c>
    </row>
    <row r="11" spans="1:14" x14ac:dyDescent="0.25">
      <c r="A11" s="5">
        <v>7830623</v>
      </c>
      <c r="B11" s="5" t="s">
        <v>3</v>
      </c>
      <c r="C11" s="5" t="s">
        <v>4</v>
      </c>
      <c r="D11" s="5" t="s">
        <v>57</v>
      </c>
      <c r="E11" s="5" t="s">
        <v>67</v>
      </c>
      <c r="F11" s="3">
        <v>4.4827586206896551E-2</v>
      </c>
      <c r="G11" s="4">
        <v>47.2</v>
      </c>
      <c r="H11" s="3">
        <v>2.1158620689655172</v>
      </c>
      <c r="I11" s="4">
        <v>80.5</v>
      </c>
      <c r="J11" s="3">
        <v>3.6086206896551722</v>
      </c>
      <c r="K11" s="5">
        <v>72.194999999999993</v>
      </c>
      <c r="L11" s="5">
        <v>3.2363275862068961</v>
      </c>
      <c r="M11" s="41">
        <v>-2.5583239272236824E-2</v>
      </c>
      <c r="N11" s="41">
        <v>-1.1468348639278576E-3</v>
      </c>
    </row>
    <row r="12" spans="1:14" x14ac:dyDescent="0.25">
      <c r="A12" s="5">
        <v>7830623</v>
      </c>
      <c r="B12" s="5" t="s">
        <v>3</v>
      </c>
      <c r="C12" s="5" t="s">
        <v>4</v>
      </c>
      <c r="D12" s="5" t="s">
        <v>57</v>
      </c>
      <c r="E12" s="5" t="s">
        <v>68</v>
      </c>
      <c r="F12" s="3">
        <v>3.3333333333333333E-2</v>
      </c>
      <c r="G12" s="4">
        <v>44.7</v>
      </c>
      <c r="H12" s="3">
        <v>1.49</v>
      </c>
      <c r="I12" s="4">
        <v>79.599999999999994</v>
      </c>
      <c r="J12" s="3">
        <v>2.6533333333333333</v>
      </c>
      <c r="K12" s="5">
        <v>66.61999999999999</v>
      </c>
      <c r="L12" s="5">
        <v>2.2206666666666663</v>
      </c>
      <c r="M12" s="41">
        <v>-3.8697820156812668E-2</v>
      </c>
      <c r="N12" s="41">
        <v>-1.2899273385604223E-3</v>
      </c>
    </row>
    <row r="13" spans="1:14" x14ac:dyDescent="0.25">
      <c r="A13" s="5">
        <v>7830623</v>
      </c>
      <c r="B13" s="5" t="s">
        <v>3</v>
      </c>
      <c r="C13" s="5" t="s">
        <v>4</v>
      </c>
      <c r="D13" s="5" t="s">
        <v>57</v>
      </c>
      <c r="E13" s="5" t="s">
        <v>69</v>
      </c>
      <c r="F13" s="3">
        <v>7.1264367816091953E-2</v>
      </c>
      <c r="G13" s="4">
        <v>69.400000000000006</v>
      </c>
      <c r="H13" s="3">
        <v>4.9457471264367818</v>
      </c>
      <c r="I13" s="4">
        <v>75</v>
      </c>
      <c r="J13" s="3">
        <v>5.3448275862068968</v>
      </c>
      <c r="K13" s="5">
        <v>69.705000000000013</v>
      </c>
      <c r="L13" s="5">
        <v>4.9674827586206902</v>
      </c>
      <c r="M13" s="41">
        <v>-9.5030218362808228E-2</v>
      </c>
      <c r="N13" s="41">
        <v>-6.7722684350507009E-3</v>
      </c>
    </row>
    <row r="14" spans="1:14" x14ac:dyDescent="0.25">
      <c r="A14" s="5">
        <v>7830623</v>
      </c>
      <c r="B14" s="5" t="s">
        <v>3</v>
      </c>
      <c r="C14" s="5" t="s">
        <v>4</v>
      </c>
      <c r="D14" s="5" t="s">
        <v>57</v>
      </c>
      <c r="E14" s="5" t="s">
        <v>70</v>
      </c>
      <c r="F14" s="3">
        <v>1.1494252873563218E-2</v>
      </c>
      <c r="G14" s="4">
        <v>19.8</v>
      </c>
      <c r="H14" s="3">
        <v>0.22758620689655173</v>
      </c>
      <c r="I14" s="4">
        <v>62.5</v>
      </c>
      <c r="J14" s="3">
        <v>0.7183908045977011</v>
      </c>
      <c r="K14" s="5">
        <v>43.844999999999999</v>
      </c>
      <c r="L14" s="5">
        <v>0.50396551724137928</v>
      </c>
      <c r="M14" s="41">
        <v>-0.15882441401481628</v>
      </c>
      <c r="N14" s="41">
        <v>-1.8255679771817964E-3</v>
      </c>
    </row>
    <row r="15" spans="1:14" x14ac:dyDescent="0.25">
      <c r="A15" s="5">
        <v>7830623</v>
      </c>
      <c r="B15" s="5" t="s">
        <v>3</v>
      </c>
      <c r="C15" s="5" t="s">
        <v>4</v>
      </c>
      <c r="D15" s="5" t="s">
        <v>57</v>
      </c>
      <c r="E15" s="5" t="s">
        <v>71</v>
      </c>
      <c r="F15" s="3">
        <v>0.20804597701149424</v>
      </c>
      <c r="G15" s="4">
        <v>74.7</v>
      </c>
      <c r="H15" s="3">
        <v>15.54103448275862</v>
      </c>
      <c r="I15" s="4">
        <v>89.3</v>
      </c>
      <c r="J15" s="3">
        <v>18.578505747126435</v>
      </c>
      <c r="K15" s="5">
        <v>86.164999999999992</v>
      </c>
      <c r="L15" s="5">
        <v>17.926281609195399</v>
      </c>
      <c r="M15" s="41">
        <v>2.5718243792653084E-2</v>
      </c>
      <c r="N15" s="41">
        <v>5.3505771568623083E-3</v>
      </c>
    </row>
    <row r="16" spans="1:14" x14ac:dyDescent="0.25">
      <c r="A16" s="5">
        <v>7830623</v>
      </c>
      <c r="B16" s="5" t="s">
        <v>3</v>
      </c>
      <c r="C16" s="5" t="s">
        <v>4</v>
      </c>
      <c r="D16" s="5" t="s">
        <v>57</v>
      </c>
      <c r="E16" s="5" t="s">
        <v>72</v>
      </c>
      <c r="F16" s="3">
        <v>0.11839080459770115</v>
      </c>
      <c r="G16" s="4">
        <v>36.4</v>
      </c>
      <c r="H16" s="3">
        <v>4.3094252873563219</v>
      </c>
      <c r="I16" s="4">
        <v>66.099999999999994</v>
      </c>
      <c r="J16" s="3">
        <v>7.8256321839080458</v>
      </c>
      <c r="K16" s="5">
        <v>52.704999999999998</v>
      </c>
      <c r="L16" s="5">
        <v>6.2397873563218393</v>
      </c>
      <c r="M16" s="41">
        <v>-0.15161921083927155</v>
      </c>
      <c r="N16" s="41">
        <v>-1.7950320363729851E-2</v>
      </c>
    </row>
    <row r="17" spans="1:14" x14ac:dyDescent="0.25">
      <c r="A17" s="5">
        <v>7830623</v>
      </c>
      <c r="B17" s="5" t="s">
        <v>3</v>
      </c>
      <c r="C17" s="5" t="s">
        <v>4</v>
      </c>
      <c r="D17" s="5" t="s">
        <v>57</v>
      </c>
      <c r="E17" s="5" t="s">
        <v>73</v>
      </c>
      <c r="F17" s="3">
        <v>1.1494252873563218E-2</v>
      </c>
      <c r="G17" s="4">
        <v>22.3</v>
      </c>
      <c r="H17" s="3">
        <v>0.2563218390804598</v>
      </c>
      <c r="I17" s="4">
        <v>70.599999999999994</v>
      </c>
      <c r="J17" s="3">
        <v>0.81149425287356314</v>
      </c>
      <c r="K17" s="5">
        <v>43.76</v>
      </c>
      <c r="L17" s="5">
        <v>0.50298850574712639</v>
      </c>
      <c r="M17" s="41">
        <v>-0.11175908893346786</v>
      </c>
      <c r="N17" s="41">
        <v>-1.2845872291203202E-3</v>
      </c>
    </row>
    <row r="18" spans="1:14" x14ac:dyDescent="0.25">
      <c r="A18" s="5">
        <v>7830623</v>
      </c>
      <c r="B18" s="5" t="s">
        <v>3</v>
      </c>
      <c r="C18" s="5" t="s">
        <v>4</v>
      </c>
      <c r="D18" s="5" t="s">
        <v>57</v>
      </c>
      <c r="E18" s="5" t="s">
        <v>74</v>
      </c>
      <c r="F18" s="3">
        <v>4.5977011494252873E-3</v>
      </c>
      <c r="G18" s="4">
        <v>30.2</v>
      </c>
      <c r="H18" s="3">
        <v>0.13885057471264367</v>
      </c>
      <c r="I18" s="4">
        <v>80.2</v>
      </c>
      <c r="J18" s="3">
        <v>0.36873563218390804</v>
      </c>
      <c r="K18" s="5">
        <v>66.53</v>
      </c>
      <c r="L18" s="5">
        <v>0.30588505747126438</v>
      </c>
      <c r="M18" s="41">
        <v>-3.8938790559768677E-2</v>
      </c>
      <c r="N18" s="41">
        <v>-1.7902892211387898E-4</v>
      </c>
    </row>
    <row r="19" spans="1:14" x14ac:dyDescent="0.25">
      <c r="A19" s="5">
        <v>7830623</v>
      </c>
      <c r="B19" s="5" t="s">
        <v>3</v>
      </c>
      <c r="C19" s="5" t="s">
        <v>4</v>
      </c>
      <c r="D19" s="5" t="s">
        <v>57</v>
      </c>
      <c r="E19" s="5" t="s">
        <v>75</v>
      </c>
      <c r="F19" s="3">
        <v>1.3793103448275862E-2</v>
      </c>
      <c r="G19" s="4">
        <v>19</v>
      </c>
      <c r="H19" s="3">
        <v>0.26206896551724135</v>
      </c>
      <c r="I19" s="4">
        <v>61.5</v>
      </c>
      <c r="J19" s="3">
        <v>0.84827586206896555</v>
      </c>
      <c r="K19" s="5">
        <v>49.349999999999994</v>
      </c>
      <c r="L19" s="5">
        <v>0.68068965517241375</v>
      </c>
      <c r="M19" s="41">
        <v>-0.17716419696807861</v>
      </c>
      <c r="N19" s="41">
        <v>-2.4436440961114292E-3</v>
      </c>
    </row>
    <row r="20" spans="1:14" x14ac:dyDescent="0.25">
      <c r="A20" s="5">
        <v>7830623</v>
      </c>
      <c r="B20" s="5" t="s">
        <v>3</v>
      </c>
      <c r="C20" s="5" t="s">
        <v>4</v>
      </c>
      <c r="D20" s="5" t="s">
        <v>76</v>
      </c>
      <c r="E20" s="5" t="s">
        <v>77</v>
      </c>
      <c r="F20" s="3">
        <v>2.2988505747126436E-3</v>
      </c>
      <c r="G20" s="4">
        <v>53.4</v>
      </c>
      <c r="H20" s="3">
        <v>0.12275862068965517</v>
      </c>
      <c r="I20" s="4">
        <v>76.2</v>
      </c>
      <c r="J20" s="3">
        <v>0.17517241379310344</v>
      </c>
      <c r="K20" s="5">
        <v>73.63</v>
      </c>
      <c r="L20" s="5">
        <v>0.16926436781609194</v>
      </c>
      <c r="M20" s="41">
        <v>-6.5990984439849854E-3</v>
      </c>
      <c r="N20" s="41">
        <v>-1.5170341250540196E-5</v>
      </c>
    </row>
    <row r="21" spans="1:14" x14ac:dyDescent="0.25">
      <c r="A21" s="5">
        <v>7830623</v>
      </c>
      <c r="B21" s="5" t="s">
        <v>3</v>
      </c>
      <c r="C21" s="5" t="s">
        <v>4</v>
      </c>
      <c r="D21" s="5" t="s">
        <v>78</v>
      </c>
      <c r="E21" s="5" t="s">
        <v>79</v>
      </c>
      <c r="F21" s="3">
        <v>1.7241379310344827E-2</v>
      </c>
      <c r="G21" s="4">
        <v>48.9</v>
      </c>
      <c r="H21" s="3">
        <v>0.84310344827586203</v>
      </c>
      <c r="I21" s="4">
        <v>43.4</v>
      </c>
      <c r="J21" s="3">
        <v>0.74827586206896546</v>
      </c>
      <c r="K21" s="5">
        <v>46.784999999999997</v>
      </c>
      <c r="L21" s="5">
        <v>0.80663793103448267</v>
      </c>
      <c r="M21" s="41">
        <v>-0.26321467757225037</v>
      </c>
      <c r="N21" s="41">
        <v>-4.5381840960732819E-3</v>
      </c>
    </row>
    <row r="22" spans="1:14" x14ac:dyDescent="0.25">
      <c r="A22" s="5">
        <v>7830623</v>
      </c>
      <c r="B22" s="5" t="s">
        <v>3</v>
      </c>
      <c r="C22" s="5" t="s">
        <v>4</v>
      </c>
      <c r="D22" s="5" t="s">
        <v>80</v>
      </c>
      <c r="E22" s="5" t="s">
        <v>81</v>
      </c>
      <c r="F22" s="3">
        <v>2.2988505747126436E-3</v>
      </c>
      <c r="G22" s="4">
        <v>51.9</v>
      </c>
      <c r="H22" s="3">
        <v>0.11931034482758621</v>
      </c>
      <c r="I22" s="4">
        <v>75.400000000000006</v>
      </c>
      <c r="J22" s="3">
        <v>0.17333333333333334</v>
      </c>
      <c r="K22" s="5">
        <v>65</v>
      </c>
      <c r="L22" s="5">
        <v>0.14942528735632182</v>
      </c>
      <c r="M22" s="41">
        <v>-9.9722087383270264E-2</v>
      </c>
      <c r="N22" s="41">
        <v>-2.2924617789257532E-4</v>
      </c>
    </row>
    <row r="23" spans="1:14" x14ac:dyDescent="0.25">
      <c r="A23" s="5">
        <v>7830623</v>
      </c>
      <c r="B23" s="5" t="s">
        <v>3</v>
      </c>
      <c r="C23" s="5" t="s">
        <v>4</v>
      </c>
      <c r="D23" s="5" t="s">
        <v>82</v>
      </c>
      <c r="E23" s="5" t="s">
        <v>83</v>
      </c>
      <c r="F23" s="3">
        <v>1.1494252873563218E-3</v>
      </c>
      <c r="G23" s="4">
        <v>88.9</v>
      </c>
      <c r="H23" s="3">
        <v>0.10218390804597702</v>
      </c>
      <c r="I23" s="4">
        <v>83.7</v>
      </c>
      <c r="J23" s="3">
        <v>9.6206896551724139E-2</v>
      </c>
      <c r="K23" s="5">
        <v>81.275000000000006</v>
      </c>
      <c r="L23" s="5">
        <v>9.3419540229885065E-2</v>
      </c>
      <c r="M23" s="41">
        <v>-2.5846302509307861E-2</v>
      </c>
      <c r="N23" s="41">
        <v>-2.970839368885961E-5</v>
      </c>
    </row>
    <row r="24" spans="1:14" x14ac:dyDescent="0.25">
      <c r="A24" s="5">
        <v>7830623</v>
      </c>
      <c r="B24" s="5" t="s">
        <v>3</v>
      </c>
      <c r="C24" s="5" t="s">
        <v>4</v>
      </c>
      <c r="D24" s="5" t="s">
        <v>82</v>
      </c>
      <c r="E24" s="5" t="s">
        <v>84</v>
      </c>
      <c r="F24" s="3">
        <v>1.1494252873563218E-3</v>
      </c>
      <c r="G24" s="4">
        <v>69.5</v>
      </c>
      <c r="H24" s="3">
        <v>7.988505747126437E-2</v>
      </c>
      <c r="I24" s="4">
        <v>77.5</v>
      </c>
      <c r="J24" s="3">
        <v>8.9080459770114945E-2</v>
      </c>
      <c r="K24" s="5">
        <v>78.709999999999994</v>
      </c>
      <c r="L24" s="5">
        <v>9.0471264367816079E-2</v>
      </c>
      <c r="M24" s="41">
        <v>-8.0519840121269226E-2</v>
      </c>
      <c r="N24" s="41">
        <v>-9.2551540369274977E-5</v>
      </c>
    </row>
    <row r="25" spans="1:14" x14ac:dyDescent="0.25">
      <c r="A25" s="5">
        <v>7830623</v>
      </c>
      <c r="B25" s="5" t="s">
        <v>3</v>
      </c>
      <c r="C25" s="5" t="s">
        <v>4</v>
      </c>
      <c r="D25" s="5" t="s">
        <v>82</v>
      </c>
      <c r="E25" s="5" t="s">
        <v>85</v>
      </c>
      <c r="F25" s="3">
        <v>1.1494252873563218E-3</v>
      </c>
      <c r="G25" s="4">
        <v>87.2</v>
      </c>
      <c r="H25" s="3">
        <v>0.10022988505747127</v>
      </c>
      <c r="I25" s="4">
        <v>90.6</v>
      </c>
      <c r="J25" s="3">
        <v>0.10413793103448275</v>
      </c>
      <c r="K25" s="5">
        <v>89.125</v>
      </c>
      <c r="L25" s="5">
        <v>0.10244252873563219</v>
      </c>
      <c r="M25" s="41">
        <v>-4.7135753557085991E-3</v>
      </c>
      <c r="N25" s="41">
        <v>-5.4179027077110334E-6</v>
      </c>
    </row>
    <row r="26" spans="1:14" x14ac:dyDescent="0.25">
      <c r="A26" s="5">
        <v>7830623</v>
      </c>
      <c r="B26" s="5" t="s">
        <v>3</v>
      </c>
      <c r="C26" s="5" t="s">
        <v>4</v>
      </c>
      <c r="D26" s="5" t="s">
        <v>82</v>
      </c>
      <c r="E26" s="5" t="s">
        <v>86</v>
      </c>
      <c r="F26" s="3">
        <v>1.1494252873563218E-3</v>
      </c>
      <c r="G26" s="4">
        <v>84.8</v>
      </c>
      <c r="H26" s="3">
        <v>9.7471264367816085E-2</v>
      </c>
      <c r="I26" s="4">
        <v>100</v>
      </c>
      <c r="J26" s="3">
        <v>0.11494252873563218</v>
      </c>
      <c r="K26" s="5">
        <v>87.954999999999998</v>
      </c>
      <c r="L26" s="5">
        <v>0.10109770114942529</v>
      </c>
      <c r="M26" s="41">
        <v>0</v>
      </c>
      <c r="N26" s="41">
        <v>0</v>
      </c>
    </row>
    <row r="27" spans="1:14" x14ac:dyDescent="0.25">
      <c r="A27" s="5">
        <v>7830623</v>
      </c>
      <c r="B27" s="5" t="s">
        <v>3</v>
      </c>
      <c r="C27" s="5" t="s">
        <v>4</v>
      </c>
      <c r="D27" s="5" t="s">
        <v>82</v>
      </c>
      <c r="E27" s="5" t="s">
        <v>87</v>
      </c>
      <c r="F27" s="3">
        <v>3.4482758620689655E-3</v>
      </c>
      <c r="G27" s="4">
        <v>86.7</v>
      </c>
      <c r="H27" s="3">
        <v>0.29896551724137932</v>
      </c>
      <c r="I27" s="4">
        <v>87.3</v>
      </c>
      <c r="J27" s="3">
        <v>0.30103448275862066</v>
      </c>
      <c r="K27" s="5">
        <v>83.53</v>
      </c>
      <c r="L27" s="5">
        <v>0.2880344827586207</v>
      </c>
      <c r="M27" s="41">
        <v>1.3190286234021187E-2</v>
      </c>
      <c r="N27" s="41">
        <v>4.5483745634555819E-5</v>
      </c>
    </row>
    <row r="28" spans="1:14" x14ac:dyDescent="0.25">
      <c r="A28" s="5">
        <v>7830623</v>
      </c>
      <c r="B28" s="5" t="s">
        <v>3</v>
      </c>
      <c r="C28" s="5" t="s">
        <v>4</v>
      </c>
      <c r="D28" s="5" t="s">
        <v>82</v>
      </c>
      <c r="E28" s="5" t="s">
        <v>88</v>
      </c>
      <c r="F28" s="3">
        <v>1.1494252873563218E-3</v>
      </c>
      <c r="G28" s="4">
        <v>93.2</v>
      </c>
      <c r="H28" s="3">
        <v>0.1071264367816092</v>
      </c>
      <c r="I28" s="4">
        <v>91.4</v>
      </c>
      <c r="J28" s="3">
        <v>0.10505747126436782</v>
      </c>
      <c r="K28" s="5">
        <v>86.715000000000003</v>
      </c>
      <c r="L28" s="5">
        <v>9.9672413793103445E-2</v>
      </c>
      <c r="M28" s="41">
        <v>2.3870239034295082E-2</v>
      </c>
      <c r="N28" s="41">
        <v>2.7437056361258713E-5</v>
      </c>
    </row>
    <row r="29" spans="1:14" x14ac:dyDescent="0.25">
      <c r="A29" s="5">
        <v>7830623</v>
      </c>
      <c r="B29" s="5" t="s">
        <v>3</v>
      </c>
      <c r="C29" s="5" t="s">
        <v>4</v>
      </c>
      <c r="D29" s="5" t="s">
        <v>82</v>
      </c>
      <c r="E29" s="5" t="s">
        <v>89</v>
      </c>
      <c r="F29" s="3">
        <v>2.2988505747126436E-3</v>
      </c>
      <c r="G29" s="4">
        <v>80.400000000000006</v>
      </c>
      <c r="H29" s="3">
        <v>0.18482758620689657</v>
      </c>
      <c r="I29" s="4">
        <v>88.4</v>
      </c>
      <c r="J29" s="3">
        <v>0.20321839080459772</v>
      </c>
      <c r="K29" s="5">
        <v>76.37</v>
      </c>
      <c r="L29" s="5">
        <v>0.1755632183908046</v>
      </c>
      <c r="M29" s="41">
        <v>3.6526303738355637E-2</v>
      </c>
      <c r="N29" s="41">
        <v>8.3968514341047434E-5</v>
      </c>
    </row>
    <row r="30" spans="1:14" x14ac:dyDescent="0.25">
      <c r="A30" s="5">
        <v>7830623</v>
      </c>
      <c r="B30" s="5" t="s">
        <v>3</v>
      </c>
      <c r="C30" s="5" t="s">
        <v>4</v>
      </c>
      <c r="D30" s="5" t="s">
        <v>82</v>
      </c>
      <c r="E30" s="5" t="s">
        <v>90</v>
      </c>
      <c r="F30" s="3">
        <v>2.2988505747126436E-3</v>
      </c>
      <c r="G30" s="4">
        <v>71.5</v>
      </c>
      <c r="H30" s="3">
        <v>0.16436781609195403</v>
      </c>
      <c r="I30" s="4">
        <v>75.2</v>
      </c>
      <c r="J30" s="3">
        <v>0.17287356321839081</v>
      </c>
      <c r="K30" s="5">
        <v>67.839999999999989</v>
      </c>
      <c r="L30" s="5">
        <v>0.15595402298850572</v>
      </c>
      <c r="M30" s="41">
        <v>-9.145798534154892E-2</v>
      </c>
      <c r="N30" s="41">
        <v>-2.1024824216448027E-4</v>
      </c>
    </row>
    <row r="31" spans="1:14" x14ac:dyDescent="0.25">
      <c r="A31" s="5">
        <v>7830623</v>
      </c>
      <c r="B31" s="5" t="s">
        <v>3</v>
      </c>
      <c r="C31" s="5" t="s">
        <v>4</v>
      </c>
      <c r="D31" s="5" t="s">
        <v>82</v>
      </c>
      <c r="E31" s="5" t="s">
        <v>91</v>
      </c>
      <c r="F31" s="3">
        <v>1.1494252873563218E-3</v>
      </c>
      <c r="G31" s="4">
        <v>53.4</v>
      </c>
      <c r="H31" s="3">
        <v>6.1379310344827583E-2</v>
      </c>
      <c r="I31" s="4">
        <v>64.7</v>
      </c>
      <c r="J31" s="3">
        <v>7.4367816091954031E-2</v>
      </c>
      <c r="K31" s="5">
        <v>54.745000000000005</v>
      </c>
      <c r="L31" s="5">
        <v>6.2925287356321843E-2</v>
      </c>
      <c r="M31" s="41">
        <v>-0.16357915103435516</v>
      </c>
      <c r="N31" s="41">
        <v>-1.8802201268316686E-4</v>
      </c>
    </row>
    <row r="32" spans="1:14" x14ac:dyDescent="0.25">
      <c r="A32" s="5">
        <v>7830623</v>
      </c>
      <c r="B32" s="5" t="s">
        <v>3</v>
      </c>
      <c r="C32" s="5" t="s">
        <v>4</v>
      </c>
      <c r="D32" s="5" t="s">
        <v>92</v>
      </c>
      <c r="E32" s="5" t="s">
        <v>93</v>
      </c>
      <c r="F32" s="3">
        <v>2.528735632183908E-2</v>
      </c>
      <c r="G32" s="4">
        <v>74.099999999999994</v>
      </c>
      <c r="H32" s="3">
        <v>1.8737931034482758</v>
      </c>
      <c r="I32" s="4">
        <v>83.6</v>
      </c>
      <c r="J32" s="3">
        <v>2.1140229885057469</v>
      </c>
      <c r="K32" s="5">
        <v>78.35499999999999</v>
      </c>
      <c r="L32" s="5">
        <v>1.9813908045977009</v>
      </c>
      <c r="M32" s="41">
        <v>-2.9092103242874146E-2</v>
      </c>
      <c r="N32" s="41">
        <v>-7.3566238085428874E-4</v>
      </c>
    </row>
    <row r="33" spans="1:14" x14ac:dyDescent="0.25">
      <c r="A33" s="5">
        <v>7830623</v>
      </c>
      <c r="B33" s="5" t="s">
        <v>3</v>
      </c>
      <c r="C33" s="5" t="s">
        <v>4</v>
      </c>
      <c r="D33" s="5" t="s">
        <v>92</v>
      </c>
      <c r="E33" s="5" t="s">
        <v>94</v>
      </c>
      <c r="F33" s="3">
        <v>5.7471264367816091E-3</v>
      </c>
      <c r="G33" s="4">
        <v>71.5</v>
      </c>
      <c r="H33" s="3">
        <v>0.41091954022988503</v>
      </c>
      <c r="I33" s="4">
        <v>88.8</v>
      </c>
      <c r="J33" s="3">
        <v>0.51034482758620692</v>
      </c>
      <c r="K33" s="5">
        <v>83.91</v>
      </c>
      <c r="L33" s="5">
        <v>0.48224137931034478</v>
      </c>
      <c r="M33" s="41">
        <v>5.7763788849115372E-2</v>
      </c>
      <c r="N33" s="41">
        <v>3.3197579798342167E-4</v>
      </c>
    </row>
    <row r="34" spans="1:14" x14ac:dyDescent="0.25">
      <c r="A34" s="5">
        <v>7830623</v>
      </c>
      <c r="B34" s="5" t="s">
        <v>3</v>
      </c>
      <c r="C34" s="5" t="s">
        <v>4</v>
      </c>
      <c r="D34" s="5" t="s">
        <v>92</v>
      </c>
      <c r="E34" s="5" t="s">
        <v>95</v>
      </c>
      <c r="F34" s="3">
        <v>5.7471264367816091E-3</v>
      </c>
      <c r="G34" s="4">
        <v>54.3</v>
      </c>
      <c r="H34" s="3">
        <v>0.31206896551724134</v>
      </c>
      <c r="I34" s="4">
        <v>82.2</v>
      </c>
      <c r="J34" s="3">
        <v>0.47241379310344828</v>
      </c>
      <c r="K34" s="5">
        <v>67.94</v>
      </c>
      <c r="L34" s="5">
        <v>0.39045977011494248</v>
      </c>
      <c r="M34" s="41">
        <v>1.1265289038419724E-2</v>
      </c>
      <c r="N34" s="41">
        <v>6.474304045068806E-5</v>
      </c>
    </row>
    <row r="35" spans="1:14" x14ac:dyDescent="0.25">
      <c r="A35" s="5">
        <v>7830623</v>
      </c>
      <c r="B35" s="5" t="s">
        <v>3</v>
      </c>
      <c r="C35" s="5" t="s">
        <v>4</v>
      </c>
      <c r="D35" s="5" t="s">
        <v>92</v>
      </c>
      <c r="E35" s="5" t="s">
        <v>96</v>
      </c>
      <c r="F35" s="3">
        <v>2.2988505747126436E-3</v>
      </c>
      <c r="G35" s="4">
        <v>73.099999999999994</v>
      </c>
      <c r="H35" s="3">
        <v>0.16804597701149424</v>
      </c>
      <c r="I35" s="4">
        <v>68.8</v>
      </c>
      <c r="J35" s="3">
        <v>0.15816091954022987</v>
      </c>
      <c r="K35" s="5">
        <v>63.914999999999992</v>
      </c>
      <c r="L35" s="5">
        <v>0.1469310344827586</v>
      </c>
      <c r="M35" s="41">
        <v>-0.13954596221446991</v>
      </c>
      <c r="N35" s="41">
        <v>-3.20795315435563E-4</v>
      </c>
    </row>
    <row r="36" spans="1:14" x14ac:dyDescent="0.25">
      <c r="A36" s="5">
        <v>7830623</v>
      </c>
      <c r="B36" s="5" t="s">
        <v>3</v>
      </c>
      <c r="C36" s="5" t="s">
        <v>4</v>
      </c>
      <c r="D36" s="5" t="s">
        <v>97</v>
      </c>
      <c r="E36" s="5" t="s">
        <v>98</v>
      </c>
      <c r="F36" s="3">
        <v>1.1494252873563218E-3</v>
      </c>
      <c r="G36" s="4">
        <v>57</v>
      </c>
      <c r="H36" s="3">
        <v>6.5517241379310337E-2</v>
      </c>
      <c r="I36" s="4" t="s">
        <v>8</v>
      </c>
      <c r="J36" s="3" t="s">
        <v>99</v>
      </c>
      <c r="K36" s="5" t="s">
        <v>9</v>
      </c>
      <c r="L36" s="5" t="s">
        <v>99</v>
      </c>
      <c r="M36" s="41">
        <v>0</v>
      </c>
      <c r="N36" s="41">
        <v>0</v>
      </c>
    </row>
    <row r="37" spans="1:14" x14ac:dyDescent="0.25">
      <c r="A37" s="5">
        <v>7830623</v>
      </c>
      <c r="B37" s="5" t="s">
        <v>3</v>
      </c>
      <c r="C37" s="5" t="s">
        <v>4</v>
      </c>
      <c r="D37" s="5" t="s">
        <v>100</v>
      </c>
      <c r="E37" s="5" t="s">
        <v>101</v>
      </c>
      <c r="F37" s="3">
        <v>3.4482758620689655E-3</v>
      </c>
      <c r="G37" s="4">
        <v>32.799999999999997</v>
      </c>
      <c r="H37" s="3">
        <v>0.11310344827586205</v>
      </c>
      <c r="I37" s="4">
        <v>84.8</v>
      </c>
      <c r="J37" s="3">
        <v>0.29241379310344828</v>
      </c>
      <c r="K37" s="5">
        <v>64.039999999999992</v>
      </c>
      <c r="L37" s="5">
        <v>0.22082758620689652</v>
      </c>
      <c r="M37" s="41">
        <v>0.11494995653629303</v>
      </c>
      <c r="N37" s="41">
        <v>3.9637916046997594E-4</v>
      </c>
    </row>
    <row r="38" spans="1:14" x14ac:dyDescent="0.25">
      <c r="A38" s="5">
        <v>7830623</v>
      </c>
      <c r="B38" s="5" t="s">
        <v>3</v>
      </c>
      <c r="C38" s="5" t="s">
        <v>4</v>
      </c>
      <c r="D38" s="5" t="s">
        <v>102</v>
      </c>
      <c r="E38" s="5" t="s">
        <v>103</v>
      </c>
      <c r="F38" s="3">
        <v>4.5977011494252873E-3</v>
      </c>
      <c r="G38" s="4">
        <v>68.599999999999994</v>
      </c>
      <c r="H38" s="3">
        <v>0.31540229885057469</v>
      </c>
      <c r="I38" s="4">
        <v>80.7</v>
      </c>
      <c r="J38" s="3">
        <v>0.37103448275862072</v>
      </c>
      <c r="K38" s="5">
        <v>68.87</v>
      </c>
      <c r="L38" s="5">
        <v>0.31664367816091954</v>
      </c>
      <c r="M38" s="41">
        <v>2.4277027696371078E-3</v>
      </c>
      <c r="N38" s="41">
        <v>1.1161851814423485E-5</v>
      </c>
    </row>
    <row r="39" spans="1:14" x14ac:dyDescent="0.25">
      <c r="A39" s="5">
        <v>7830623</v>
      </c>
      <c r="B39" s="5" t="s">
        <v>3</v>
      </c>
      <c r="C39" s="5" t="s">
        <v>4</v>
      </c>
      <c r="D39" s="5" t="s">
        <v>102</v>
      </c>
      <c r="E39" s="5" t="s">
        <v>104</v>
      </c>
      <c r="F39" s="3">
        <v>6.8965517241379309E-3</v>
      </c>
      <c r="G39" s="4">
        <v>77.5</v>
      </c>
      <c r="H39" s="3">
        <v>0.53448275862068961</v>
      </c>
      <c r="I39" s="4">
        <v>88.4</v>
      </c>
      <c r="J39" s="3">
        <v>0.60965517241379319</v>
      </c>
      <c r="K39" s="5">
        <v>75.36</v>
      </c>
      <c r="L39" s="5">
        <v>0.51972413793103445</v>
      </c>
      <c r="M39" s="41">
        <v>4.8247475177049637E-2</v>
      </c>
      <c r="N39" s="41">
        <v>3.3274120811758372E-4</v>
      </c>
    </row>
    <row r="40" spans="1:14" x14ac:dyDescent="0.25">
      <c r="A40" s="5">
        <v>7830623</v>
      </c>
      <c r="B40" s="5" t="s">
        <v>3</v>
      </c>
      <c r="C40" s="5" t="s">
        <v>4</v>
      </c>
      <c r="D40" s="5" t="s">
        <v>102</v>
      </c>
      <c r="E40" s="5" t="s">
        <v>105</v>
      </c>
      <c r="F40" s="3">
        <v>5.1724137931034482E-2</v>
      </c>
      <c r="G40" s="4">
        <v>81.2</v>
      </c>
      <c r="H40" s="3">
        <v>4.2</v>
      </c>
      <c r="I40" s="4">
        <v>91.5</v>
      </c>
      <c r="J40" s="3">
        <v>4.7327586206896548</v>
      </c>
      <c r="K40" s="5">
        <v>85.714999999999989</v>
      </c>
      <c r="L40" s="5">
        <v>4.4335344827586205</v>
      </c>
      <c r="M40" s="41">
        <v>7.9394541680812836E-2</v>
      </c>
      <c r="N40" s="41">
        <v>4.1066142248696296E-3</v>
      </c>
    </row>
    <row r="41" spans="1:14" x14ac:dyDescent="0.25">
      <c r="A41" s="5">
        <v>7830623</v>
      </c>
      <c r="B41" s="5" t="s">
        <v>3</v>
      </c>
      <c r="C41" s="5" t="s">
        <v>4</v>
      </c>
      <c r="D41" s="5" t="s">
        <v>106</v>
      </c>
      <c r="E41" s="5" t="s">
        <v>107</v>
      </c>
      <c r="F41" s="3">
        <v>1.0344827586206896E-2</v>
      </c>
      <c r="G41" s="4">
        <v>47.1</v>
      </c>
      <c r="H41" s="3">
        <v>0.48724137931034484</v>
      </c>
      <c r="I41" s="4">
        <v>82</v>
      </c>
      <c r="J41" s="3">
        <v>0.84827586206896555</v>
      </c>
      <c r="K41" s="5">
        <v>64.09</v>
      </c>
      <c r="L41" s="5">
        <v>0.66300000000000003</v>
      </c>
      <c r="M41" s="41">
        <v>-5.6739166378974915E-2</v>
      </c>
      <c r="N41" s="41">
        <v>-5.8695689357560253E-4</v>
      </c>
    </row>
    <row r="42" spans="1:14" x14ac:dyDescent="0.25">
      <c r="A42" s="5">
        <v>7830623</v>
      </c>
      <c r="B42" s="5" t="s">
        <v>3</v>
      </c>
      <c r="C42" s="5" t="s">
        <v>4</v>
      </c>
      <c r="D42" s="5" t="s">
        <v>106</v>
      </c>
      <c r="E42" s="5" t="s">
        <v>108</v>
      </c>
      <c r="F42" s="3">
        <v>3.4482758620689655E-3</v>
      </c>
      <c r="G42" s="4">
        <v>58.6</v>
      </c>
      <c r="H42" s="3">
        <v>0.20206896551724138</v>
      </c>
      <c r="I42" s="4">
        <v>79.900000000000006</v>
      </c>
      <c r="J42" s="3">
        <v>0.27551724137931038</v>
      </c>
      <c r="K42" s="5">
        <v>73.069999999999993</v>
      </c>
      <c r="L42" s="5">
        <v>0.25196551724137928</v>
      </c>
      <c r="M42" s="41">
        <v>-2.9028166085481644E-2</v>
      </c>
      <c r="N42" s="41">
        <v>-1.0009712443269532E-4</v>
      </c>
    </row>
    <row r="43" spans="1:14" x14ac:dyDescent="0.25">
      <c r="A43" s="5">
        <v>7830623</v>
      </c>
      <c r="B43" s="5" t="s">
        <v>3</v>
      </c>
      <c r="C43" s="5" t="s">
        <v>4</v>
      </c>
      <c r="D43" s="5" t="s">
        <v>109</v>
      </c>
      <c r="E43" s="5" t="s">
        <v>110</v>
      </c>
      <c r="F43" s="3">
        <v>1.264367816091954E-2</v>
      </c>
      <c r="G43" s="4">
        <v>56.2</v>
      </c>
      <c r="H43" s="3">
        <v>0.71057471264367822</v>
      </c>
      <c r="I43" s="4">
        <v>88.6</v>
      </c>
      <c r="J43" s="3">
        <v>1.1202298850574712</v>
      </c>
      <c r="K43" s="5">
        <v>76.984999999999985</v>
      </c>
      <c r="L43" s="5">
        <v>0.97337356321839064</v>
      </c>
      <c r="M43" s="41">
        <v>4.1113469749689102E-2</v>
      </c>
      <c r="N43" s="41">
        <v>5.1982547959377021E-4</v>
      </c>
    </row>
    <row r="44" spans="1:14" x14ac:dyDescent="0.25">
      <c r="A44" s="5">
        <v>7830623</v>
      </c>
      <c r="B44" s="5" t="s">
        <v>3</v>
      </c>
      <c r="C44" s="5" t="s">
        <v>4</v>
      </c>
      <c r="D44" s="5" t="s">
        <v>111</v>
      </c>
      <c r="E44" s="5" t="s">
        <v>112</v>
      </c>
      <c r="F44" s="3">
        <v>2.2988505747126436E-3</v>
      </c>
      <c r="G44" s="4">
        <v>54.2</v>
      </c>
      <c r="H44" s="3">
        <v>0.1245977011494253</v>
      </c>
      <c r="I44" s="4">
        <v>87.6</v>
      </c>
      <c r="J44" s="3">
        <v>0.20137931034482756</v>
      </c>
      <c r="K44" s="5">
        <v>69.08</v>
      </c>
      <c r="L44" s="5">
        <v>0.15880459770114941</v>
      </c>
      <c r="M44" s="41">
        <v>4.1172970086336136E-2</v>
      </c>
      <c r="N44" s="41">
        <v>9.4650505945600313E-5</v>
      </c>
    </row>
    <row r="45" spans="1:14" x14ac:dyDescent="0.25">
      <c r="A45" s="5">
        <v>7830623</v>
      </c>
      <c r="B45" s="5" t="s">
        <v>3</v>
      </c>
      <c r="C45" s="5" t="s">
        <v>4</v>
      </c>
      <c r="D45" s="5" t="s">
        <v>111</v>
      </c>
      <c r="E45" s="5" t="s">
        <v>113</v>
      </c>
      <c r="F45" s="3">
        <v>1.1494252873563218E-3</v>
      </c>
      <c r="G45" s="4">
        <v>52.6</v>
      </c>
      <c r="H45" s="3">
        <v>6.0459770114942531E-2</v>
      </c>
      <c r="I45" s="4" t="s">
        <v>8</v>
      </c>
      <c r="J45" s="3" t="s">
        <v>99</v>
      </c>
      <c r="K45" s="5" t="s">
        <v>9</v>
      </c>
      <c r="L45" s="5" t="s">
        <v>99</v>
      </c>
      <c r="M45" s="41">
        <v>0</v>
      </c>
      <c r="N45" s="41">
        <v>0</v>
      </c>
    </row>
    <row r="46" spans="1:14" x14ac:dyDescent="0.25">
      <c r="A46" s="5">
        <v>7830623</v>
      </c>
      <c r="B46" s="5" t="s">
        <v>3</v>
      </c>
      <c r="C46" s="5" t="s">
        <v>4</v>
      </c>
      <c r="D46" s="5" t="s">
        <v>114</v>
      </c>
      <c r="E46" s="5" t="s">
        <v>115</v>
      </c>
      <c r="F46" s="3">
        <v>2.2988505747126436E-3</v>
      </c>
      <c r="G46" s="4">
        <v>36.700000000000003</v>
      </c>
      <c r="H46" s="3">
        <v>8.4367816091954026E-2</v>
      </c>
      <c r="I46" s="4">
        <v>57.7</v>
      </c>
      <c r="J46" s="3">
        <v>0.13264367816091954</v>
      </c>
      <c r="K46" s="5">
        <v>51.784999999999997</v>
      </c>
      <c r="L46" s="5">
        <v>0.11904597701149425</v>
      </c>
      <c r="M46" s="41">
        <v>-0.12255589663982391</v>
      </c>
      <c r="N46" s="41">
        <v>-2.8173769342488257E-4</v>
      </c>
    </row>
    <row r="47" spans="1:14" x14ac:dyDescent="0.25">
      <c r="A47" s="5">
        <v>7830623</v>
      </c>
      <c r="B47" s="5" t="s">
        <v>3</v>
      </c>
      <c r="C47" s="5" t="s">
        <v>4</v>
      </c>
      <c r="D47" s="5" t="s">
        <v>114</v>
      </c>
      <c r="E47" s="5" t="s">
        <v>116</v>
      </c>
      <c r="F47" s="3">
        <v>1.1494252873563218E-3</v>
      </c>
      <c r="G47" s="4">
        <v>33.299999999999997</v>
      </c>
      <c r="H47" s="3">
        <v>3.8275862068965515E-2</v>
      </c>
      <c r="I47" s="4" t="s">
        <v>8</v>
      </c>
      <c r="J47" s="3" t="s">
        <v>99</v>
      </c>
      <c r="K47" s="5" t="s">
        <v>9</v>
      </c>
      <c r="L47" s="5" t="s">
        <v>99</v>
      </c>
      <c r="M47" s="41">
        <v>0</v>
      </c>
      <c r="N47" s="41">
        <v>0</v>
      </c>
    </row>
    <row r="48" spans="1:14" x14ac:dyDescent="0.25">
      <c r="A48" s="5">
        <v>7830623</v>
      </c>
      <c r="B48" s="5" t="s">
        <v>3</v>
      </c>
      <c r="C48" s="5" t="s">
        <v>4</v>
      </c>
      <c r="D48" s="5" t="s">
        <v>2324</v>
      </c>
      <c r="F48" s="3">
        <v>1.0000000000000002</v>
      </c>
      <c r="G48" s="4"/>
      <c r="H48" s="3">
        <v>58.142298850574718</v>
      </c>
      <c r="I48" s="4"/>
      <c r="J48" s="3">
        <v>78.809885057471249</v>
      </c>
      <c r="L48" s="5">
        <v>69.541258620689646</v>
      </c>
      <c r="M48" s="41"/>
      <c r="N48" s="41">
        <v>-4.1690809579951506E-2</v>
      </c>
    </row>
    <row r="49" spans="1:14" x14ac:dyDescent="0.25">
      <c r="A49" s="5">
        <v>7830643</v>
      </c>
      <c r="B49" s="5" t="s">
        <v>7</v>
      </c>
      <c r="C49" s="5" t="s">
        <v>4</v>
      </c>
      <c r="D49" s="5" t="s">
        <v>151</v>
      </c>
      <c r="E49" s="5" t="s">
        <v>152</v>
      </c>
      <c r="F49" s="3">
        <v>1.7142857142857144E-2</v>
      </c>
      <c r="G49" s="4">
        <v>73.5</v>
      </c>
      <c r="H49" s="3">
        <v>1.26</v>
      </c>
      <c r="I49" s="4">
        <v>98.5</v>
      </c>
      <c r="J49" s="3">
        <v>1.6885714285714286</v>
      </c>
      <c r="K49" s="5">
        <v>88.944999999999993</v>
      </c>
      <c r="L49" s="5">
        <v>1.5247714285714284</v>
      </c>
      <c r="M49" s="41">
        <v>0.20103916525840759</v>
      </c>
      <c r="N49" s="41">
        <v>3.4463856901441304E-3</v>
      </c>
    </row>
    <row r="50" spans="1:14" x14ac:dyDescent="0.25">
      <c r="A50" s="5">
        <v>7830643</v>
      </c>
      <c r="B50" s="5" t="s">
        <v>7</v>
      </c>
      <c r="C50" s="5" t="s">
        <v>4</v>
      </c>
      <c r="D50" s="5" t="s">
        <v>151</v>
      </c>
      <c r="E50" s="5" t="s">
        <v>153</v>
      </c>
      <c r="F50" s="3">
        <v>5.7142857142857143E-3</v>
      </c>
      <c r="G50" s="4">
        <v>38.200000000000003</v>
      </c>
      <c r="H50" s="3">
        <v>0.21828571428571431</v>
      </c>
      <c r="I50" s="4">
        <v>88.8</v>
      </c>
      <c r="J50" s="3">
        <v>0.50742857142857145</v>
      </c>
      <c r="K50" s="5">
        <v>71.459999999999994</v>
      </c>
      <c r="L50" s="5">
        <v>0.40834285714285712</v>
      </c>
      <c r="M50" s="41">
        <v>4.0290635079145432E-2</v>
      </c>
      <c r="N50" s="41">
        <v>2.3023220045225961E-4</v>
      </c>
    </row>
    <row r="51" spans="1:14" x14ac:dyDescent="0.25">
      <c r="A51" s="5">
        <v>7830643</v>
      </c>
      <c r="B51" s="5" t="s">
        <v>7</v>
      </c>
      <c r="C51" s="5" t="s">
        <v>4</v>
      </c>
      <c r="D51" s="5" t="s">
        <v>151</v>
      </c>
      <c r="E51" s="5" t="s">
        <v>154</v>
      </c>
      <c r="F51" s="3">
        <v>1.1428571428571429E-2</v>
      </c>
      <c r="G51" s="4">
        <v>25.4</v>
      </c>
      <c r="H51" s="3">
        <v>0.29028571428571426</v>
      </c>
      <c r="I51" s="4">
        <v>88.1</v>
      </c>
      <c r="J51" s="3">
        <v>1.0068571428571429</v>
      </c>
      <c r="K51" s="5">
        <v>52.055</v>
      </c>
      <c r="L51" s="5">
        <v>0.59491428571428573</v>
      </c>
      <c r="M51" s="41">
        <v>4.9223095178604126E-2</v>
      </c>
      <c r="N51" s="41">
        <v>5.6254965918404716E-4</v>
      </c>
    </row>
    <row r="52" spans="1:14" x14ac:dyDescent="0.25">
      <c r="A52" s="5">
        <v>7830643</v>
      </c>
      <c r="B52" s="5" t="s">
        <v>7</v>
      </c>
      <c r="C52" s="5" t="s">
        <v>4</v>
      </c>
      <c r="D52" s="5" t="s">
        <v>151</v>
      </c>
      <c r="E52" s="5" t="s">
        <v>155</v>
      </c>
      <c r="F52" s="3">
        <v>5.7142857142857143E-3</v>
      </c>
      <c r="G52" s="4">
        <v>33.9</v>
      </c>
      <c r="H52" s="3">
        <v>0.1937142857142857</v>
      </c>
      <c r="I52" s="4">
        <v>96.1</v>
      </c>
      <c r="J52" s="3">
        <v>0.54914285714285715</v>
      </c>
      <c r="K52" s="5">
        <v>70.460000000000008</v>
      </c>
      <c r="L52" s="5">
        <v>0.40262857142857145</v>
      </c>
      <c r="M52" s="41">
        <v>0.14321206510066986</v>
      </c>
      <c r="N52" s="41">
        <v>8.1835465771811346E-4</v>
      </c>
    </row>
    <row r="53" spans="1:14" x14ac:dyDescent="0.25">
      <c r="A53" s="5">
        <v>7830643</v>
      </c>
      <c r="B53" s="5" t="s">
        <v>7</v>
      </c>
      <c r="C53" s="5" t="s">
        <v>4</v>
      </c>
      <c r="D53" s="5" t="s">
        <v>151</v>
      </c>
      <c r="E53" s="5" t="s">
        <v>156</v>
      </c>
      <c r="F53" s="3">
        <v>5.7142857142857143E-3</v>
      </c>
      <c r="G53" s="4">
        <v>32.9</v>
      </c>
      <c r="H53" s="3">
        <v>0.188</v>
      </c>
      <c r="I53" s="4">
        <v>94.5</v>
      </c>
      <c r="J53" s="3">
        <v>0.54</v>
      </c>
      <c r="K53" s="5">
        <v>70.674999999999997</v>
      </c>
      <c r="L53" s="5">
        <v>0.40385714285714286</v>
      </c>
      <c r="M53" s="41">
        <v>6.3434191048145294E-2</v>
      </c>
      <c r="N53" s="41">
        <v>3.624810917036874E-4</v>
      </c>
    </row>
    <row r="54" spans="1:14" x14ac:dyDescent="0.25">
      <c r="A54" s="5">
        <v>7830643</v>
      </c>
      <c r="B54" s="5" t="s">
        <v>7</v>
      </c>
      <c r="C54" s="5" t="s">
        <v>4</v>
      </c>
      <c r="D54" s="5" t="s">
        <v>151</v>
      </c>
      <c r="E54" s="5" t="s">
        <v>157</v>
      </c>
      <c r="F54" s="3">
        <v>5.7142857142857143E-3</v>
      </c>
      <c r="G54" s="4">
        <v>99.4</v>
      </c>
      <c r="H54" s="3">
        <v>0.56800000000000006</v>
      </c>
      <c r="I54" s="4">
        <v>96</v>
      </c>
      <c r="J54" s="3">
        <v>0.5485714285714286</v>
      </c>
      <c r="K54" s="5">
        <v>91.72999999999999</v>
      </c>
      <c r="L54" s="5">
        <v>0.52417142857142851</v>
      </c>
      <c r="M54" s="41">
        <v>0.1327705979347229</v>
      </c>
      <c r="N54" s="41">
        <v>7.5868913105555942E-4</v>
      </c>
    </row>
    <row r="55" spans="1:14" x14ac:dyDescent="0.25">
      <c r="A55" s="5">
        <v>7830643</v>
      </c>
      <c r="B55" s="5" t="s">
        <v>7</v>
      </c>
      <c r="C55" s="5" t="s">
        <v>4</v>
      </c>
      <c r="D55" s="5" t="s">
        <v>151</v>
      </c>
      <c r="E55" s="5" t="s">
        <v>158</v>
      </c>
      <c r="F55" s="3">
        <v>5.7142857142857143E-3</v>
      </c>
      <c r="G55" s="4">
        <v>51.7</v>
      </c>
      <c r="H55" s="3">
        <v>0.29542857142857143</v>
      </c>
      <c r="I55" s="4">
        <v>90.3</v>
      </c>
      <c r="J55" s="3">
        <v>0.51600000000000001</v>
      </c>
      <c r="K55" s="5">
        <v>74.564999999999998</v>
      </c>
      <c r="L55" s="5">
        <v>0.42608571428571429</v>
      </c>
      <c r="M55" s="41">
        <v>0.10100529342889786</v>
      </c>
      <c r="N55" s="41">
        <v>5.7717310530798775E-4</v>
      </c>
    </row>
    <row r="56" spans="1:14" x14ac:dyDescent="0.25">
      <c r="A56" s="5">
        <v>7830643</v>
      </c>
      <c r="B56" s="5" t="s">
        <v>7</v>
      </c>
      <c r="C56" s="5" t="s">
        <v>4</v>
      </c>
      <c r="D56" s="5" t="s">
        <v>151</v>
      </c>
      <c r="E56" s="5" t="s">
        <v>159</v>
      </c>
      <c r="F56" s="3">
        <v>2.2857142857142857E-2</v>
      </c>
      <c r="G56" s="4">
        <v>25.8</v>
      </c>
      <c r="H56" s="3">
        <v>0.58971428571428575</v>
      </c>
      <c r="I56" s="4">
        <v>93.7</v>
      </c>
      <c r="J56" s="3">
        <v>2.1417142857142859</v>
      </c>
      <c r="K56" s="5">
        <v>63.345000000000006</v>
      </c>
      <c r="L56" s="5">
        <v>1.4478857142857144</v>
      </c>
      <c r="M56" s="41">
        <v>9.4725877046585083E-2</v>
      </c>
      <c r="N56" s="41">
        <v>2.1651629039219447E-3</v>
      </c>
    </row>
    <row r="57" spans="1:14" x14ac:dyDescent="0.25">
      <c r="A57" s="5">
        <v>7830643</v>
      </c>
      <c r="B57" s="5" t="s">
        <v>7</v>
      </c>
      <c r="C57" s="5" t="s">
        <v>4</v>
      </c>
      <c r="D57" s="5" t="s">
        <v>160</v>
      </c>
      <c r="E57" s="5" t="s">
        <v>161</v>
      </c>
      <c r="F57" s="3">
        <v>5.7142857142857143E-3</v>
      </c>
      <c r="G57" s="4">
        <v>51</v>
      </c>
      <c r="H57" s="3">
        <v>0.29142857142857143</v>
      </c>
      <c r="I57" s="4">
        <v>79.900000000000006</v>
      </c>
      <c r="J57" s="3">
        <v>0.45657142857142863</v>
      </c>
      <c r="K57" s="5">
        <v>70.635000000000005</v>
      </c>
      <c r="L57" s="5">
        <v>0.40362857142857145</v>
      </c>
      <c r="M57" s="41">
        <v>-7.3129110038280487E-2</v>
      </c>
      <c r="N57" s="41">
        <v>-4.178806287901742E-4</v>
      </c>
    </row>
    <row r="58" spans="1:14" x14ac:dyDescent="0.25">
      <c r="A58" s="5">
        <v>7830643</v>
      </c>
      <c r="B58" s="5" t="s">
        <v>7</v>
      </c>
      <c r="C58" s="5" t="s">
        <v>4</v>
      </c>
      <c r="D58" s="5" t="s">
        <v>160</v>
      </c>
      <c r="E58" s="5" t="s">
        <v>162</v>
      </c>
      <c r="F58" s="3">
        <v>1.1428571428571429E-2</v>
      </c>
      <c r="G58" s="4">
        <v>34.1</v>
      </c>
      <c r="H58" s="3">
        <v>0.38971428571428574</v>
      </c>
      <c r="I58" s="4">
        <v>81.5</v>
      </c>
      <c r="J58" s="3">
        <v>0.93142857142857138</v>
      </c>
      <c r="K58" s="5">
        <v>67.85499999999999</v>
      </c>
      <c r="L58" s="5">
        <v>0.77548571428571422</v>
      </c>
      <c r="M58" s="41">
        <v>-3.6220040172338486E-2</v>
      </c>
      <c r="N58" s="41">
        <v>-4.1394331625529697E-4</v>
      </c>
    </row>
    <row r="59" spans="1:14" x14ac:dyDescent="0.25">
      <c r="A59" s="5">
        <v>7830643</v>
      </c>
      <c r="B59" s="5" t="s">
        <v>7</v>
      </c>
      <c r="C59" s="5" t="s">
        <v>4</v>
      </c>
      <c r="D59" s="5" t="s">
        <v>163</v>
      </c>
      <c r="E59" s="5" t="s">
        <v>164</v>
      </c>
      <c r="F59" s="3">
        <v>1.7142857142857144E-2</v>
      </c>
      <c r="G59" s="4">
        <v>56.8</v>
      </c>
      <c r="H59" s="3">
        <v>0.97371428571428575</v>
      </c>
      <c r="I59" s="4">
        <v>82.6</v>
      </c>
      <c r="J59" s="3">
        <v>1.4159999999999999</v>
      </c>
      <c r="K59" s="5">
        <v>66.989999999999995</v>
      </c>
      <c r="L59" s="5">
        <v>1.1483999999999999</v>
      </c>
      <c r="M59" s="41">
        <v>-1.4926900621503592E-3</v>
      </c>
      <c r="N59" s="41">
        <v>-2.5588972494006158E-5</v>
      </c>
    </row>
    <row r="60" spans="1:14" x14ac:dyDescent="0.25">
      <c r="A60" s="5">
        <v>7830643</v>
      </c>
      <c r="B60" s="5" t="s">
        <v>7</v>
      </c>
      <c r="C60" s="5" t="s">
        <v>4</v>
      </c>
      <c r="D60" s="5" t="s">
        <v>163</v>
      </c>
      <c r="E60" s="5" t="s">
        <v>165</v>
      </c>
      <c r="F60" s="3">
        <v>1.1428571428571429E-2</v>
      </c>
      <c r="G60" s="4">
        <v>45.7</v>
      </c>
      <c r="H60" s="3">
        <v>0.52228571428571435</v>
      </c>
      <c r="I60" s="4">
        <v>88.1</v>
      </c>
      <c r="J60" s="3">
        <v>1.0068571428571429</v>
      </c>
      <c r="K60" s="5">
        <v>68.865000000000009</v>
      </c>
      <c r="L60" s="5">
        <v>0.78702857142857152</v>
      </c>
      <c r="M60" s="41">
        <v>-4.180720541626215E-3</v>
      </c>
      <c r="N60" s="41">
        <v>-4.7779663332871031E-5</v>
      </c>
    </row>
    <row r="61" spans="1:14" x14ac:dyDescent="0.25">
      <c r="A61" s="5">
        <v>7830643</v>
      </c>
      <c r="B61" s="5" t="s">
        <v>7</v>
      </c>
      <c r="C61" s="5" t="s">
        <v>4</v>
      </c>
      <c r="D61" s="5" t="s">
        <v>163</v>
      </c>
      <c r="E61" s="5" t="s">
        <v>166</v>
      </c>
      <c r="F61" s="3">
        <v>0.04</v>
      </c>
      <c r="G61" s="4">
        <v>42.9</v>
      </c>
      <c r="H61" s="3">
        <v>1.716</v>
      </c>
      <c r="I61" s="4">
        <v>77.7</v>
      </c>
      <c r="J61" s="3">
        <v>3.1080000000000001</v>
      </c>
      <c r="K61" s="5">
        <v>55.924999999999997</v>
      </c>
      <c r="L61" s="5">
        <v>2.2370000000000001</v>
      </c>
      <c r="M61" s="41">
        <v>-6.545228511095047E-2</v>
      </c>
      <c r="N61" s="41">
        <v>-2.618091404438019E-3</v>
      </c>
    </row>
    <row r="62" spans="1:14" x14ac:dyDescent="0.25">
      <c r="A62" s="5">
        <v>7830643</v>
      </c>
      <c r="B62" s="5" t="s">
        <v>7</v>
      </c>
      <c r="C62" s="5" t="s">
        <v>4</v>
      </c>
      <c r="D62" s="5" t="s">
        <v>163</v>
      </c>
      <c r="E62" s="5" t="s">
        <v>167</v>
      </c>
      <c r="F62" s="3">
        <v>2.2857142857142857E-2</v>
      </c>
      <c r="G62" s="4">
        <v>34.200000000000003</v>
      </c>
      <c r="H62" s="3">
        <v>0.78171428571428581</v>
      </c>
      <c r="I62" s="4">
        <v>67.2</v>
      </c>
      <c r="J62" s="3">
        <v>1.536</v>
      </c>
      <c r="K62" s="5">
        <v>52.035000000000004</v>
      </c>
      <c r="L62" s="5">
        <v>1.1893714285714287</v>
      </c>
      <c r="M62" s="41">
        <v>-0.20726293325424194</v>
      </c>
      <c r="N62" s="41">
        <v>-4.737438474382673E-3</v>
      </c>
    </row>
    <row r="63" spans="1:14" x14ac:dyDescent="0.25">
      <c r="A63" s="5">
        <v>7830643</v>
      </c>
      <c r="B63" s="5" t="s">
        <v>7</v>
      </c>
      <c r="C63" s="5" t="s">
        <v>4</v>
      </c>
      <c r="D63" s="5" t="s">
        <v>163</v>
      </c>
      <c r="E63" s="5" t="s">
        <v>168</v>
      </c>
      <c r="F63" s="3">
        <v>5.7142857142857143E-3</v>
      </c>
      <c r="G63" s="4">
        <v>55.4</v>
      </c>
      <c r="H63" s="3">
        <v>0.31657142857142856</v>
      </c>
      <c r="I63" s="4">
        <v>71.7</v>
      </c>
      <c r="J63" s="3">
        <v>0.40971428571428575</v>
      </c>
      <c r="K63" s="5">
        <v>58.67</v>
      </c>
      <c r="L63" s="5">
        <v>0.33525714285714286</v>
      </c>
      <c r="M63" s="41">
        <v>-0.13675318658351898</v>
      </c>
      <c r="N63" s="41">
        <v>-7.8144678047725128E-4</v>
      </c>
    </row>
    <row r="64" spans="1:14" x14ac:dyDescent="0.25">
      <c r="A64" s="5">
        <v>7830643</v>
      </c>
      <c r="B64" s="5" t="s">
        <v>7</v>
      </c>
      <c r="C64" s="5" t="s">
        <v>4</v>
      </c>
      <c r="D64" s="5" t="s">
        <v>163</v>
      </c>
      <c r="E64" s="5" t="s">
        <v>169</v>
      </c>
      <c r="F64" s="3">
        <v>0.26857142857142857</v>
      </c>
      <c r="G64" s="4">
        <v>57.3</v>
      </c>
      <c r="H64" s="3">
        <v>15.389142857142856</v>
      </c>
      <c r="I64" s="4">
        <v>94.4</v>
      </c>
      <c r="J64" s="3">
        <v>25.35314285714286</v>
      </c>
      <c r="K64" s="5">
        <v>81.41</v>
      </c>
      <c r="L64" s="5">
        <v>21.8644</v>
      </c>
      <c r="M64" s="41">
        <v>7.1216240525245667E-2</v>
      </c>
      <c r="N64" s="41">
        <v>1.9126647455351694E-2</v>
      </c>
    </row>
    <row r="65" spans="1:14" x14ac:dyDescent="0.25">
      <c r="A65" s="5">
        <v>7830643</v>
      </c>
      <c r="B65" s="5" t="s">
        <v>7</v>
      </c>
      <c r="C65" s="5" t="s">
        <v>4</v>
      </c>
      <c r="D65" s="5" t="s">
        <v>163</v>
      </c>
      <c r="E65" s="5" t="s">
        <v>170</v>
      </c>
      <c r="F65" s="3">
        <v>1.1428571428571429E-2</v>
      </c>
      <c r="G65" s="4">
        <v>56.4</v>
      </c>
      <c r="H65" s="3">
        <v>0.64457142857142857</v>
      </c>
      <c r="I65" s="4">
        <v>73.7</v>
      </c>
      <c r="J65" s="3">
        <v>0.8422857142857143</v>
      </c>
      <c r="K65" s="5">
        <v>62.91</v>
      </c>
      <c r="L65" s="5">
        <v>0.71897142857142848</v>
      </c>
      <c r="M65" s="41">
        <v>-0.12395819276571274</v>
      </c>
      <c r="N65" s="41">
        <v>-1.4166650601795741E-3</v>
      </c>
    </row>
    <row r="66" spans="1:14" x14ac:dyDescent="0.25">
      <c r="A66" s="5">
        <v>7830643</v>
      </c>
      <c r="B66" s="5" t="s">
        <v>7</v>
      </c>
      <c r="C66" s="5" t="s">
        <v>4</v>
      </c>
      <c r="D66" s="5" t="s">
        <v>163</v>
      </c>
      <c r="E66" s="5" t="s">
        <v>171</v>
      </c>
      <c r="F66" s="3">
        <v>5.7142857142857143E-3</v>
      </c>
      <c r="G66" s="4">
        <v>92.9</v>
      </c>
      <c r="H66" s="3">
        <v>0.53085714285714292</v>
      </c>
      <c r="I66" s="4">
        <v>93.3</v>
      </c>
      <c r="J66" s="3">
        <v>0.53314285714285714</v>
      </c>
      <c r="K66" s="5">
        <v>89.344999999999999</v>
      </c>
      <c r="L66" s="5">
        <v>0.51054285714285719</v>
      </c>
      <c r="M66" s="41">
        <v>0.1255376935005188</v>
      </c>
      <c r="N66" s="41">
        <v>7.1735824857439314E-4</v>
      </c>
    </row>
    <row r="67" spans="1:14" x14ac:dyDescent="0.25">
      <c r="A67" s="5">
        <v>7830643</v>
      </c>
      <c r="B67" s="5" t="s">
        <v>7</v>
      </c>
      <c r="C67" s="5" t="s">
        <v>4</v>
      </c>
      <c r="D67" s="5" t="s">
        <v>163</v>
      </c>
      <c r="E67" s="5" t="s">
        <v>172</v>
      </c>
      <c r="F67" s="3">
        <v>7.4285714285714288E-2</v>
      </c>
      <c r="G67" s="4">
        <v>46.6</v>
      </c>
      <c r="H67" s="3">
        <v>3.4617142857142857</v>
      </c>
      <c r="I67" s="4">
        <v>78.7</v>
      </c>
      <c r="J67" s="3">
        <v>5.846285714285715</v>
      </c>
      <c r="K67" s="5">
        <v>62.879999999999995</v>
      </c>
      <c r="L67" s="5">
        <v>4.6710857142857138</v>
      </c>
      <c r="M67" s="41">
        <v>-7.660752534866333E-2</v>
      </c>
      <c r="N67" s="41">
        <v>-5.6908447401864187E-3</v>
      </c>
    </row>
    <row r="68" spans="1:14" x14ac:dyDescent="0.25">
      <c r="A68" s="5">
        <v>7830643</v>
      </c>
      <c r="B68" s="5" t="s">
        <v>7</v>
      </c>
      <c r="C68" s="5" t="s">
        <v>4</v>
      </c>
      <c r="D68" s="5" t="s">
        <v>163</v>
      </c>
      <c r="E68" s="5" t="s">
        <v>173</v>
      </c>
      <c r="F68" s="3">
        <v>7.4285714285714288E-2</v>
      </c>
      <c r="G68" s="4">
        <v>70.8</v>
      </c>
      <c r="H68" s="3">
        <v>5.2594285714285718</v>
      </c>
      <c r="I68" s="4">
        <v>75.400000000000006</v>
      </c>
      <c r="J68" s="3">
        <v>5.6011428571428574</v>
      </c>
      <c r="K68" s="5">
        <v>72</v>
      </c>
      <c r="L68" s="5">
        <v>5.3485714285714288</v>
      </c>
      <c r="M68" s="41">
        <v>-0.13132499158382416</v>
      </c>
      <c r="N68" s="41">
        <v>-9.7555708033697942E-3</v>
      </c>
    </row>
    <row r="69" spans="1:14" x14ac:dyDescent="0.25">
      <c r="A69" s="5">
        <v>7830643</v>
      </c>
      <c r="B69" s="5" t="s">
        <v>7</v>
      </c>
      <c r="C69" s="5" t="s">
        <v>4</v>
      </c>
      <c r="D69" s="5" t="s">
        <v>163</v>
      </c>
      <c r="E69" s="5" t="s">
        <v>174</v>
      </c>
      <c r="F69" s="3">
        <v>5.7142857142857143E-3</v>
      </c>
      <c r="G69" s="4">
        <v>51.2</v>
      </c>
      <c r="H69" s="3">
        <v>0.29257142857142859</v>
      </c>
      <c r="I69" s="4">
        <v>92.7</v>
      </c>
      <c r="J69" s="3">
        <v>0.52971428571428569</v>
      </c>
      <c r="K69" s="5">
        <v>77.795000000000002</v>
      </c>
      <c r="L69" s="5">
        <v>0.44454285714285713</v>
      </c>
      <c r="M69" s="41">
        <v>5.8651972562074661E-2</v>
      </c>
      <c r="N69" s="41">
        <v>3.3515412892614092E-4</v>
      </c>
    </row>
    <row r="70" spans="1:14" x14ac:dyDescent="0.25">
      <c r="A70" s="5">
        <v>7830643</v>
      </c>
      <c r="B70" s="5" t="s">
        <v>7</v>
      </c>
      <c r="C70" s="5" t="s">
        <v>4</v>
      </c>
      <c r="D70" s="5" t="s">
        <v>163</v>
      </c>
      <c r="E70" s="5" t="s">
        <v>175</v>
      </c>
      <c r="F70" s="3">
        <v>1.7142857142857144E-2</v>
      </c>
      <c r="G70" s="4">
        <v>49.7</v>
      </c>
      <c r="H70" s="3">
        <v>0.85200000000000009</v>
      </c>
      <c r="I70" s="4">
        <v>75</v>
      </c>
      <c r="J70" s="3">
        <v>1.2857142857142858</v>
      </c>
      <c r="K70" s="5">
        <v>64.08</v>
      </c>
      <c r="L70" s="5">
        <v>1.0985142857142858</v>
      </c>
      <c r="M70" s="41">
        <v>-9.8096892237663269E-2</v>
      </c>
      <c r="N70" s="41">
        <v>-1.6816610097885132E-3</v>
      </c>
    </row>
    <row r="71" spans="1:14" x14ac:dyDescent="0.25">
      <c r="A71" s="5">
        <v>7830643</v>
      </c>
      <c r="B71" s="5" t="s">
        <v>7</v>
      </c>
      <c r="C71" s="5" t="s">
        <v>4</v>
      </c>
      <c r="D71" s="5" t="s">
        <v>163</v>
      </c>
      <c r="E71" s="5" t="s">
        <v>176</v>
      </c>
      <c r="F71" s="3">
        <v>5.7142857142857143E-3</v>
      </c>
      <c r="G71" s="4">
        <v>34.799999999999997</v>
      </c>
      <c r="H71" s="3">
        <v>0.19885714285714284</v>
      </c>
      <c r="I71" s="4">
        <v>76.8</v>
      </c>
      <c r="J71" s="3">
        <v>0.43885714285714283</v>
      </c>
      <c r="K71" s="5">
        <v>55.47</v>
      </c>
      <c r="L71" s="5">
        <v>0.31697142857142857</v>
      </c>
      <c r="M71" s="41">
        <v>-0.1107243150472641</v>
      </c>
      <c r="N71" s="41">
        <v>-6.3271037169865198E-4</v>
      </c>
    </row>
    <row r="72" spans="1:14" x14ac:dyDescent="0.25">
      <c r="A72" s="5">
        <v>7830643</v>
      </c>
      <c r="B72" s="5" t="s">
        <v>7</v>
      </c>
      <c r="C72" s="5" t="s">
        <v>4</v>
      </c>
      <c r="D72" s="5" t="s">
        <v>163</v>
      </c>
      <c r="E72" s="5" t="s">
        <v>177</v>
      </c>
      <c r="F72" s="3">
        <v>6.2857142857142861E-2</v>
      </c>
      <c r="G72" s="4">
        <v>44.6</v>
      </c>
      <c r="H72" s="3">
        <v>2.8034285714285718</v>
      </c>
      <c r="I72" s="4">
        <v>75.099999999999994</v>
      </c>
      <c r="J72" s="3">
        <v>4.7205714285714286</v>
      </c>
      <c r="K72" s="5">
        <v>58.17</v>
      </c>
      <c r="L72" s="5">
        <v>3.6564000000000005</v>
      </c>
      <c r="M72" s="41">
        <v>-0.10789091885089874</v>
      </c>
      <c r="N72" s="41">
        <v>-6.7817148991993498E-3</v>
      </c>
    </row>
    <row r="73" spans="1:14" x14ac:dyDescent="0.25">
      <c r="A73" s="5">
        <v>7830643</v>
      </c>
      <c r="B73" s="5" t="s">
        <v>7</v>
      </c>
      <c r="C73" s="5" t="s">
        <v>4</v>
      </c>
      <c r="D73" s="5" t="s">
        <v>163</v>
      </c>
      <c r="E73" s="5" t="s">
        <v>178</v>
      </c>
      <c r="F73" s="3">
        <v>2.8571428571428571E-2</v>
      </c>
      <c r="G73" s="4">
        <v>50.4</v>
      </c>
      <c r="H73" s="3">
        <v>1.44</v>
      </c>
      <c r="I73" s="4">
        <v>94.1</v>
      </c>
      <c r="J73" s="3">
        <v>2.6885714285714282</v>
      </c>
      <c r="K73" s="5">
        <v>78.474999999999994</v>
      </c>
      <c r="L73" s="5">
        <v>2.242142857142857</v>
      </c>
      <c r="M73" s="41">
        <v>5.9214271605014801E-2</v>
      </c>
      <c r="N73" s="41">
        <v>1.6918363315718513E-3</v>
      </c>
    </row>
    <row r="74" spans="1:14" x14ac:dyDescent="0.25">
      <c r="A74" s="5">
        <v>7830643</v>
      </c>
      <c r="B74" s="5" t="s">
        <v>7</v>
      </c>
      <c r="C74" s="5" t="s">
        <v>4</v>
      </c>
      <c r="D74" s="5" t="s">
        <v>163</v>
      </c>
      <c r="E74" s="5" t="s">
        <v>179</v>
      </c>
      <c r="F74" s="3">
        <v>5.7142857142857143E-3</v>
      </c>
      <c r="G74" s="4">
        <v>65.599999999999994</v>
      </c>
      <c r="H74" s="3">
        <v>0.37485714285714283</v>
      </c>
      <c r="I74" s="4">
        <v>89.6</v>
      </c>
      <c r="J74" s="3">
        <v>0.51200000000000001</v>
      </c>
      <c r="K74" s="5">
        <v>82.859999999999985</v>
      </c>
      <c r="L74" s="5">
        <v>0.47348571428571418</v>
      </c>
      <c r="M74" s="41">
        <v>4.4819597154855728E-2</v>
      </c>
      <c r="N74" s="41">
        <v>2.5611198374203271E-4</v>
      </c>
    </row>
    <row r="75" spans="1:14" x14ac:dyDescent="0.25">
      <c r="A75" s="5">
        <v>7830643</v>
      </c>
      <c r="B75" s="5" t="s">
        <v>7</v>
      </c>
      <c r="C75" s="5" t="s">
        <v>4</v>
      </c>
      <c r="D75" s="5" t="s">
        <v>163</v>
      </c>
      <c r="E75" s="5" t="s">
        <v>180</v>
      </c>
      <c r="F75" s="3">
        <v>5.7142857142857143E-3</v>
      </c>
      <c r="G75" s="4">
        <v>79.400000000000006</v>
      </c>
      <c r="H75" s="3">
        <v>0.45371428571428574</v>
      </c>
      <c r="I75" s="4">
        <v>85.8</v>
      </c>
      <c r="J75" s="3">
        <v>0.49028571428571427</v>
      </c>
      <c r="K75" s="5">
        <v>79.25</v>
      </c>
      <c r="L75" s="5">
        <v>0.45285714285714285</v>
      </c>
      <c r="M75" s="41">
        <v>-3.0235027894377708E-2</v>
      </c>
      <c r="N75" s="41">
        <v>-1.7277158796787261E-4</v>
      </c>
    </row>
    <row r="76" spans="1:14" x14ac:dyDescent="0.25">
      <c r="A76" s="5">
        <v>7830643</v>
      </c>
      <c r="B76" s="5" t="s">
        <v>7</v>
      </c>
      <c r="C76" s="5" t="s">
        <v>4</v>
      </c>
      <c r="D76" s="5" t="s">
        <v>163</v>
      </c>
      <c r="E76" s="5" t="s">
        <v>181</v>
      </c>
      <c r="F76" s="3">
        <v>5.7142857142857143E-3</v>
      </c>
      <c r="G76" s="4">
        <v>73.900000000000006</v>
      </c>
      <c r="H76" s="3">
        <v>0.42228571428571432</v>
      </c>
      <c r="I76" s="4">
        <v>81</v>
      </c>
      <c r="J76" s="3">
        <v>0.46285714285714286</v>
      </c>
      <c r="K76" s="5">
        <v>74.36</v>
      </c>
      <c r="L76" s="5">
        <v>0.42491428571428569</v>
      </c>
      <c r="M76" s="41">
        <v>-7.5341805815696716E-2</v>
      </c>
      <c r="N76" s="41">
        <v>-4.3052460466112407E-4</v>
      </c>
    </row>
    <row r="77" spans="1:14" x14ac:dyDescent="0.25">
      <c r="A77" s="5">
        <v>7830643</v>
      </c>
      <c r="B77" s="5" t="s">
        <v>7</v>
      </c>
      <c r="C77" s="5" t="s">
        <v>4</v>
      </c>
      <c r="D77" s="5" t="s">
        <v>163</v>
      </c>
      <c r="E77" s="5" t="s">
        <v>182</v>
      </c>
      <c r="F77" s="3">
        <v>1.1428571428571429E-2</v>
      </c>
      <c r="G77" s="4">
        <v>63.3</v>
      </c>
      <c r="H77" s="3">
        <v>0.72342857142857142</v>
      </c>
      <c r="I77" s="4">
        <v>89.1</v>
      </c>
      <c r="J77" s="3">
        <v>1.0182857142857142</v>
      </c>
      <c r="K77" s="5">
        <v>72.22999999999999</v>
      </c>
      <c r="L77" s="5">
        <v>0.82548571428571416</v>
      </c>
      <c r="M77" s="41">
        <v>9.1989152133464813E-3</v>
      </c>
      <c r="N77" s="41">
        <v>1.0513045958110264E-4</v>
      </c>
    </row>
    <row r="78" spans="1:14" x14ac:dyDescent="0.25">
      <c r="A78" s="5">
        <v>7830643</v>
      </c>
      <c r="B78" s="5" t="s">
        <v>7</v>
      </c>
      <c r="C78" s="5" t="s">
        <v>4</v>
      </c>
      <c r="D78" s="5" t="s">
        <v>183</v>
      </c>
      <c r="E78" s="5" t="s">
        <v>184</v>
      </c>
      <c r="F78" s="3">
        <v>1.1428571428571429E-2</v>
      </c>
      <c r="G78" s="4">
        <v>39.299999999999997</v>
      </c>
      <c r="H78" s="3">
        <v>0.44914285714285712</v>
      </c>
      <c r="I78" s="4">
        <v>88.8</v>
      </c>
      <c r="J78" s="3">
        <v>1.0148571428571429</v>
      </c>
      <c r="K78" s="5">
        <v>70.60499999999999</v>
      </c>
      <c r="L78" s="5">
        <v>0.80691428571428558</v>
      </c>
      <c r="M78" s="41">
        <v>5.351029708981514E-2</v>
      </c>
      <c r="N78" s="41">
        <v>6.1154625245503022E-4</v>
      </c>
    </row>
    <row r="79" spans="1:14" x14ac:dyDescent="0.25">
      <c r="A79" s="5">
        <v>7830643</v>
      </c>
      <c r="B79" s="5" t="s">
        <v>7</v>
      </c>
      <c r="C79" s="5" t="s">
        <v>4</v>
      </c>
      <c r="D79" s="5" t="s">
        <v>185</v>
      </c>
      <c r="E79" s="5" t="s">
        <v>186</v>
      </c>
      <c r="F79" s="3">
        <v>5.7142857142857143E-3</v>
      </c>
      <c r="G79" s="4">
        <v>50.1</v>
      </c>
      <c r="H79" s="3">
        <v>0.28628571428571431</v>
      </c>
      <c r="I79" s="4">
        <v>68.2</v>
      </c>
      <c r="J79" s="3">
        <v>0.38971428571428574</v>
      </c>
      <c r="K79" s="5">
        <v>56.599999999999994</v>
      </c>
      <c r="L79" s="5">
        <v>0.3234285714285714</v>
      </c>
      <c r="M79" s="41">
        <v>-0.15425053238868713</v>
      </c>
      <c r="N79" s="41">
        <v>-8.8143161364964077E-4</v>
      </c>
    </row>
    <row r="80" spans="1:14" x14ac:dyDescent="0.25">
      <c r="A80" s="5">
        <v>7830643</v>
      </c>
      <c r="B80" s="5" t="s">
        <v>7</v>
      </c>
      <c r="C80" s="5" t="s">
        <v>4</v>
      </c>
      <c r="D80" s="5" t="s">
        <v>185</v>
      </c>
      <c r="E80" s="5" t="s">
        <v>187</v>
      </c>
      <c r="F80" s="3">
        <v>5.7142857142857143E-3</v>
      </c>
      <c r="G80" s="4">
        <v>57.5</v>
      </c>
      <c r="H80" s="3">
        <v>0.32857142857142857</v>
      </c>
      <c r="I80" s="4">
        <v>91.7</v>
      </c>
      <c r="J80" s="3">
        <v>0.52400000000000002</v>
      </c>
      <c r="K80" s="5">
        <v>72.239999999999995</v>
      </c>
      <c r="L80" s="5">
        <v>0.41279999999999994</v>
      </c>
      <c r="M80" s="41">
        <v>6.367860734462738E-2</v>
      </c>
      <c r="N80" s="41">
        <v>3.6387775625501361E-4</v>
      </c>
    </row>
    <row r="81" spans="1:14" x14ac:dyDescent="0.25">
      <c r="A81" s="5">
        <v>7830643</v>
      </c>
      <c r="B81" s="5" t="s">
        <v>7</v>
      </c>
      <c r="C81" s="5" t="s">
        <v>4</v>
      </c>
      <c r="D81" s="5" t="s">
        <v>185</v>
      </c>
      <c r="E81" s="5" t="s">
        <v>188</v>
      </c>
      <c r="F81" s="3">
        <v>5.7142857142857143E-3</v>
      </c>
      <c r="G81" s="4">
        <v>36.6</v>
      </c>
      <c r="H81" s="3">
        <v>0.20914285714285716</v>
      </c>
      <c r="I81" s="4">
        <v>76.099999999999994</v>
      </c>
      <c r="J81" s="3">
        <v>0.43485714285714283</v>
      </c>
      <c r="K81" s="5">
        <v>61.224999999999994</v>
      </c>
      <c r="L81" s="5">
        <v>0.34985714285714281</v>
      </c>
      <c r="M81" s="41">
        <v>-0.11176502704620361</v>
      </c>
      <c r="N81" s="41">
        <v>-6.3865729740687782E-4</v>
      </c>
    </row>
    <row r="82" spans="1:14" x14ac:dyDescent="0.25">
      <c r="A82" s="5">
        <v>7830643</v>
      </c>
      <c r="B82" s="5" t="s">
        <v>7</v>
      </c>
      <c r="C82" s="5" t="s">
        <v>4</v>
      </c>
      <c r="D82" s="5" t="s">
        <v>185</v>
      </c>
      <c r="E82" s="5" t="s">
        <v>189</v>
      </c>
      <c r="F82" s="3">
        <v>5.7142857142857143E-3</v>
      </c>
      <c r="G82" s="4">
        <v>44.3</v>
      </c>
      <c r="H82" s="3">
        <v>0.25314285714285711</v>
      </c>
      <c r="I82" s="4">
        <v>72.400000000000006</v>
      </c>
      <c r="J82" s="3">
        <v>0.41371428571428576</v>
      </c>
      <c r="K82" s="5">
        <v>54.129999999999995</v>
      </c>
      <c r="L82" s="5">
        <v>0.30931428571428571</v>
      </c>
      <c r="M82" s="41">
        <v>-0.11875681579113007</v>
      </c>
      <c r="N82" s="41">
        <v>-6.7861037594931471E-4</v>
      </c>
    </row>
    <row r="83" spans="1:14" x14ac:dyDescent="0.25">
      <c r="A83" s="5">
        <v>7830643</v>
      </c>
      <c r="B83" s="5" t="s">
        <v>7</v>
      </c>
      <c r="C83" s="5" t="s">
        <v>4</v>
      </c>
      <c r="D83" s="5" t="s">
        <v>185</v>
      </c>
      <c r="E83" s="5" t="s">
        <v>190</v>
      </c>
      <c r="F83" s="3">
        <v>2.2857142857142857E-2</v>
      </c>
      <c r="G83" s="4">
        <v>56.2</v>
      </c>
      <c r="H83" s="3">
        <v>1.2845714285714287</v>
      </c>
      <c r="I83" s="4">
        <v>92.4</v>
      </c>
      <c r="J83" s="3">
        <v>2.1120000000000001</v>
      </c>
      <c r="K83" s="5">
        <v>74.92</v>
      </c>
      <c r="L83" s="5">
        <v>1.7124571428571429</v>
      </c>
      <c r="M83" s="41">
        <v>5.7948008179664612E-2</v>
      </c>
      <c r="N83" s="41">
        <v>1.3245259012494767E-3</v>
      </c>
    </row>
    <row r="84" spans="1:14" x14ac:dyDescent="0.25">
      <c r="A84" s="5">
        <v>7830643</v>
      </c>
      <c r="B84" s="5" t="s">
        <v>7</v>
      </c>
      <c r="C84" s="5" t="s">
        <v>4</v>
      </c>
      <c r="D84" s="5" t="s">
        <v>185</v>
      </c>
      <c r="E84" s="5" t="s">
        <v>191</v>
      </c>
      <c r="F84" s="3">
        <v>5.7142857142857143E-3</v>
      </c>
      <c r="G84" s="4">
        <v>39.700000000000003</v>
      </c>
      <c r="H84" s="3">
        <v>0.22685714285714287</v>
      </c>
      <c r="I84" s="4">
        <v>79</v>
      </c>
      <c r="J84" s="3">
        <v>0.4514285714285714</v>
      </c>
      <c r="K84" s="5">
        <v>58.955000000000005</v>
      </c>
      <c r="L84" s="5">
        <v>0.33688571428571434</v>
      </c>
      <c r="M84" s="41">
        <v>-4.3551765382289886E-2</v>
      </c>
      <c r="N84" s="41">
        <v>-2.4886723075594219E-4</v>
      </c>
    </row>
    <row r="85" spans="1:14" x14ac:dyDescent="0.25">
      <c r="A85" s="5">
        <v>7830643</v>
      </c>
      <c r="B85" s="5" t="s">
        <v>7</v>
      </c>
      <c r="C85" s="5" t="s">
        <v>4</v>
      </c>
      <c r="D85" s="5" t="s">
        <v>185</v>
      </c>
      <c r="E85" s="5" t="s">
        <v>192</v>
      </c>
      <c r="F85" s="3">
        <v>5.7142857142857143E-3</v>
      </c>
      <c r="G85" s="4">
        <v>46.2</v>
      </c>
      <c r="H85" s="3">
        <v>0.26400000000000001</v>
      </c>
      <c r="I85" s="4">
        <v>80.099999999999994</v>
      </c>
      <c r="J85" s="3">
        <v>0.45771428571428568</v>
      </c>
      <c r="K85" s="5">
        <v>71.699999999999989</v>
      </c>
      <c r="L85" s="5">
        <v>0.40971428571428564</v>
      </c>
      <c r="M85" s="41">
        <v>-2.5734025985002518E-2</v>
      </c>
      <c r="N85" s="41">
        <v>-1.4705157705715725E-4</v>
      </c>
    </row>
    <row r="86" spans="1:14" x14ac:dyDescent="0.25">
      <c r="A86" s="5">
        <v>7830643</v>
      </c>
      <c r="B86" s="5" t="s">
        <v>7</v>
      </c>
      <c r="C86" s="5" t="s">
        <v>4</v>
      </c>
      <c r="D86" s="5" t="s">
        <v>193</v>
      </c>
      <c r="E86" s="5" t="s">
        <v>194</v>
      </c>
      <c r="F86" s="3">
        <v>1.1428571428571429E-2</v>
      </c>
      <c r="G86" s="4">
        <v>52.5</v>
      </c>
      <c r="H86" s="3">
        <v>0.6</v>
      </c>
      <c r="I86" s="4">
        <v>87</v>
      </c>
      <c r="J86" s="3">
        <v>0.99428571428571433</v>
      </c>
      <c r="K86" s="5">
        <v>71.48</v>
      </c>
      <c r="L86" s="5">
        <v>0.8169142857142857</v>
      </c>
      <c r="M86" s="41">
        <v>6.4717084169387817E-2</v>
      </c>
      <c r="N86" s="41">
        <v>7.3962381907871795E-4</v>
      </c>
    </row>
    <row r="87" spans="1:14" x14ac:dyDescent="0.25">
      <c r="A87" s="5">
        <v>7830643</v>
      </c>
      <c r="B87" s="5" t="s">
        <v>7</v>
      </c>
      <c r="C87" s="5" t="s">
        <v>4</v>
      </c>
      <c r="D87" s="5" t="s">
        <v>193</v>
      </c>
      <c r="E87" s="5" t="s">
        <v>195</v>
      </c>
      <c r="F87" s="3">
        <v>1.1428571428571429E-2</v>
      </c>
      <c r="G87" s="4">
        <v>60.8</v>
      </c>
      <c r="H87" s="3">
        <v>0.69485714285714284</v>
      </c>
      <c r="I87" s="4">
        <v>79.3</v>
      </c>
      <c r="J87" s="3">
        <v>0.90628571428571425</v>
      </c>
      <c r="K87" s="5">
        <v>76.775000000000006</v>
      </c>
      <c r="L87" s="5">
        <v>0.87742857142857145</v>
      </c>
      <c r="M87" s="41">
        <v>-4.2420931160449982E-2</v>
      </c>
      <c r="N87" s="41">
        <v>-4.8481064183371407E-4</v>
      </c>
    </row>
    <row r="88" spans="1:14" x14ac:dyDescent="0.25">
      <c r="A88" s="5">
        <v>7830643</v>
      </c>
      <c r="B88" s="5" t="s">
        <v>7</v>
      </c>
      <c r="C88" s="5" t="s">
        <v>4</v>
      </c>
      <c r="D88" s="5" t="s">
        <v>193</v>
      </c>
      <c r="E88" s="5" t="s">
        <v>196</v>
      </c>
      <c r="F88" s="3">
        <v>5.7142857142857143E-3</v>
      </c>
      <c r="G88" s="4">
        <v>56.1</v>
      </c>
      <c r="H88" s="3">
        <v>0.32057142857142856</v>
      </c>
      <c r="I88" s="4">
        <v>71.3</v>
      </c>
      <c r="J88" s="3">
        <v>0.40742857142857142</v>
      </c>
      <c r="K88" s="5">
        <v>60.709999999999994</v>
      </c>
      <c r="L88" s="5">
        <v>0.34691428571428568</v>
      </c>
      <c r="M88" s="41">
        <v>-7.8041382133960724E-2</v>
      </c>
      <c r="N88" s="41">
        <v>-4.4595075505120415E-4</v>
      </c>
    </row>
    <row r="89" spans="1:14" x14ac:dyDescent="0.25">
      <c r="A89" s="5">
        <v>7830643</v>
      </c>
      <c r="B89" s="5" t="s">
        <v>7</v>
      </c>
      <c r="C89" s="5" t="s">
        <v>4</v>
      </c>
      <c r="D89" s="5" t="s">
        <v>193</v>
      </c>
      <c r="E89" s="5" t="s">
        <v>197</v>
      </c>
      <c r="F89" s="3">
        <v>1.1428571428571429E-2</v>
      </c>
      <c r="G89" s="4">
        <v>32.299999999999997</v>
      </c>
      <c r="H89" s="3">
        <v>0.36914285714285711</v>
      </c>
      <c r="I89" s="4">
        <v>77.099999999999994</v>
      </c>
      <c r="J89" s="3">
        <v>0.88114285714285712</v>
      </c>
      <c r="K89" s="5">
        <v>53.39</v>
      </c>
      <c r="L89" s="5">
        <v>0.61017142857142859</v>
      </c>
      <c r="M89" s="41">
        <v>8.9683998376131058E-3</v>
      </c>
      <c r="N89" s="41">
        <v>1.0249599814414979E-4</v>
      </c>
    </row>
    <row r="90" spans="1:14" x14ac:dyDescent="0.25">
      <c r="A90" s="5">
        <v>7830643</v>
      </c>
      <c r="B90" s="5" t="s">
        <v>7</v>
      </c>
      <c r="C90" s="5" t="s">
        <v>4</v>
      </c>
      <c r="D90" s="5" t="s">
        <v>193</v>
      </c>
      <c r="E90" s="5" t="s">
        <v>198</v>
      </c>
      <c r="F90" s="3">
        <v>5.7142857142857143E-3</v>
      </c>
      <c r="G90" s="4">
        <v>42.7</v>
      </c>
      <c r="H90" s="3">
        <v>0.24400000000000002</v>
      </c>
      <c r="I90" s="4">
        <v>90.6</v>
      </c>
      <c r="J90" s="3">
        <v>0.51771428571428568</v>
      </c>
      <c r="K90" s="5">
        <v>74.259999999999991</v>
      </c>
      <c r="L90" s="5">
        <v>0.42434285714285708</v>
      </c>
      <c r="M90" s="41">
        <v>9.107411652803421E-2</v>
      </c>
      <c r="N90" s="41">
        <v>5.2042352301733832E-4</v>
      </c>
    </row>
    <row r="91" spans="1:14" x14ac:dyDescent="0.25">
      <c r="A91" s="5">
        <v>7830643</v>
      </c>
      <c r="B91" s="5" t="s">
        <v>7</v>
      </c>
      <c r="C91" s="5" t="s">
        <v>4</v>
      </c>
      <c r="D91" s="5" t="s">
        <v>193</v>
      </c>
      <c r="E91" s="5" t="s">
        <v>199</v>
      </c>
      <c r="F91" s="3">
        <v>5.7142857142857143E-3</v>
      </c>
      <c r="G91" s="4">
        <v>46</v>
      </c>
      <c r="H91" s="3">
        <v>0.26285714285714284</v>
      </c>
      <c r="I91" s="4">
        <v>74.099999999999994</v>
      </c>
      <c r="J91" s="3">
        <v>0.42342857142857138</v>
      </c>
      <c r="K91" s="5">
        <v>64.86999999999999</v>
      </c>
      <c r="L91" s="5">
        <v>0.37068571428571423</v>
      </c>
      <c r="M91" s="41">
        <v>-8.1290550529956818E-2</v>
      </c>
      <c r="N91" s="41">
        <v>-4.6451743159975324E-4</v>
      </c>
    </row>
    <row r="92" spans="1:14" x14ac:dyDescent="0.25">
      <c r="A92" s="5">
        <v>7830643</v>
      </c>
      <c r="B92" s="5" t="s">
        <v>7</v>
      </c>
      <c r="C92" s="5" t="s">
        <v>4</v>
      </c>
      <c r="D92" s="5" t="s">
        <v>193</v>
      </c>
      <c r="E92" s="5" t="s">
        <v>200</v>
      </c>
      <c r="F92" s="3">
        <v>5.7142857142857143E-3</v>
      </c>
      <c r="G92" s="4">
        <v>39.9</v>
      </c>
      <c r="H92" s="3">
        <v>0.22799999999999998</v>
      </c>
      <c r="I92" s="4">
        <v>88.3</v>
      </c>
      <c r="J92" s="3">
        <v>0.50457142857142856</v>
      </c>
      <c r="K92" s="5">
        <v>67.28</v>
      </c>
      <c r="L92" s="5">
        <v>0.38445714285714289</v>
      </c>
      <c r="M92" s="41">
        <v>6.9152094423770905E-2</v>
      </c>
      <c r="N92" s="41">
        <v>3.9515482527869086E-4</v>
      </c>
    </row>
    <row r="93" spans="1:14" x14ac:dyDescent="0.25">
      <c r="A93" s="5">
        <v>7830643</v>
      </c>
      <c r="B93" s="5" t="s">
        <v>7</v>
      </c>
      <c r="C93" s="5" t="s">
        <v>4</v>
      </c>
      <c r="D93" s="5" t="s">
        <v>193</v>
      </c>
      <c r="E93" s="5" t="s">
        <v>201</v>
      </c>
      <c r="F93" s="3">
        <v>5.7142857142857143E-3</v>
      </c>
      <c r="G93" s="4">
        <v>56.7</v>
      </c>
      <c r="H93" s="3">
        <v>0.32400000000000001</v>
      </c>
      <c r="I93" s="4">
        <v>85.7</v>
      </c>
      <c r="J93" s="3">
        <v>0.48971428571428571</v>
      </c>
      <c r="K93" s="5">
        <v>78.265000000000001</v>
      </c>
      <c r="L93" s="5">
        <v>0.44722857142857142</v>
      </c>
      <c r="M93" s="41">
        <v>1.7390511929988861E-2</v>
      </c>
      <c r="N93" s="41">
        <v>9.9374353885650629E-5</v>
      </c>
    </row>
    <row r="94" spans="1:14" x14ac:dyDescent="0.25">
      <c r="A94" s="5">
        <v>7830643</v>
      </c>
      <c r="B94" s="5" t="s">
        <v>7</v>
      </c>
      <c r="C94" s="5" t="s">
        <v>4</v>
      </c>
      <c r="D94" s="5" t="s">
        <v>193</v>
      </c>
      <c r="E94" s="5" t="s">
        <v>202</v>
      </c>
      <c r="F94" s="3">
        <v>5.7142857142857143E-3</v>
      </c>
      <c r="G94" s="4">
        <v>49.7</v>
      </c>
      <c r="H94" s="3">
        <v>0.28400000000000003</v>
      </c>
      <c r="I94" s="4">
        <v>81.900000000000006</v>
      </c>
      <c r="J94" s="3">
        <v>0.46800000000000003</v>
      </c>
      <c r="K94" s="5">
        <v>62.805</v>
      </c>
      <c r="L94" s="5">
        <v>0.35888571428571431</v>
      </c>
      <c r="M94" s="41">
        <v>1.4019427821040154E-2</v>
      </c>
      <c r="N94" s="41">
        <v>8.0111016120229452E-5</v>
      </c>
    </row>
    <row r="95" spans="1:14" x14ac:dyDescent="0.25">
      <c r="A95" s="5">
        <v>7830643</v>
      </c>
      <c r="B95" s="5" t="s">
        <v>7</v>
      </c>
      <c r="C95" s="5" t="s">
        <v>4</v>
      </c>
      <c r="D95" s="5" t="s">
        <v>193</v>
      </c>
      <c r="E95" s="5" t="s">
        <v>203</v>
      </c>
      <c r="F95" s="3">
        <v>2.2857142857142857E-2</v>
      </c>
      <c r="G95" s="4">
        <v>49.2</v>
      </c>
      <c r="H95" s="3">
        <v>1.1245714285714286</v>
      </c>
      <c r="I95" s="4">
        <v>91.6</v>
      </c>
      <c r="J95" s="3">
        <v>2.0937142857142854</v>
      </c>
      <c r="K95" s="5">
        <v>66.509999999999991</v>
      </c>
      <c r="L95" s="5">
        <v>1.5202285714285713</v>
      </c>
      <c r="M95" s="41">
        <v>0.11769837141036987</v>
      </c>
      <c r="N95" s="41">
        <v>2.6902484893798827E-3</v>
      </c>
    </row>
    <row r="96" spans="1:14" x14ac:dyDescent="0.25">
      <c r="A96" s="5">
        <v>7830643</v>
      </c>
      <c r="B96" s="5" t="s">
        <v>7</v>
      </c>
      <c r="C96" s="5" t="s">
        <v>4</v>
      </c>
      <c r="D96" s="5" t="s">
        <v>193</v>
      </c>
      <c r="E96" s="5" t="s">
        <v>204</v>
      </c>
      <c r="F96" s="3">
        <v>2.2857142857142857E-2</v>
      </c>
      <c r="G96" s="4">
        <v>58</v>
      </c>
      <c r="H96" s="3">
        <v>1.3257142857142856</v>
      </c>
      <c r="I96" s="4">
        <v>80.8</v>
      </c>
      <c r="J96" s="3">
        <v>1.8468571428571428</v>
      </c>
      <c r="K96" s="5">
        <v>69.329999999999984</v>
      </c>
      <c r="L96" s="5">
        <v>1.584685714285714</v>
      </c>
      <c r="M96" s="41">
        <v>-1.4808675274252892E-2</v>
      </c>
      <c r="N96" s="41">
        <v>-3.3848400626863753E-4</v>
      </c>
    </row>
    <row r="97" spans="1:14" x14ac:dyDescent="0.25">
      <c r="A97" s="5">
        <v>7830643</v>
      </c>
      <c r="B97" s="5" t="s">
        <v>7</v>
      </c>
      <c r="C97" s="5" t="s">
        <v>4</v>
      </c>
      <c r="D97" s="5" t="s">
        <v>193</v>
      </c>
      <c r="E97" s="5" t="s">
        <v>205</v>
      </c>
      <c r="F97" s="3">
        <v>5.7142857142857143E-3</v>
      </c>
      <c r="G97" s="4">
        <v>67.5</v>
      </c>
      <c r="H97" s="3">
        <v>0.38571428571428573</v>
      </c>
      <c r="I97" s="4">
        <v>79.5</v>
      </c>
      <c r="J97" s="3">
        <v>0.45428571428571429</v>
      </c>
      <c r="K97" s="5">
        <v>76.61</v>
      </c>
      <c r="L97" s="5">
        <v>0.43777142857142859</v>
      </c>
      <c r="M97" s="41">
        <v>-1.8722003325819969E-2</v>
      </c>
      <c r="N97" s="41">
        <v>-1.0698287614754269E-4</v>
      </c>
    </row>
    <row r="98" spans="1:14" x14ac:dyDescent="0.25">
      <c r="A98" s="5">
        <v>7830643</v>
      </c>
      <c r="B98" s="5" t="s">
        <v>7</v>
      </c>
      <c r="C98" s="5" t="s">
        <v>4</v>
      </c>
      <c r="D98" s="5" t="s">
        <v>80</v>
      </c>
      <c r="E98" s="5" t="s">
        <v>206</v>
      </c>
      <c r="F98" s="3">
        <v>1.1428571428571429E-2</v>
      </c>
      <c r="G98" s="4">
        <v>49.1</v>
      </c>
      <c r="H98" s="3">
        <v>0.56114285714285717</v>
      </c>
      <c r="I98" s="4">
        <v>80.400000000000006</v>
      </c>
      <c r="J98" s="3">
        <v>0.91885714285714293</v>
      </c>
      <c r="K98" s="5">
        <v>61.085000000000008</v>
      </c>
      <c r="L98" s="5">
        <v>0.6981142857142858</v>
      </c>
      <c r="M98" s="41">
        <v>-6.4764790236949921E-2</v>
      </c>
      <c r="N98" s="41">
        <v>-7.4016903127942766E-4</v>
      </c>
    </row>
    <row r="99" spans="1:14" x14ac:dyDescent="0.25">
      <c r="A99" s="5">
        <v>7830643</v>
      </c>
      <c r="B99" s="5" t="s">
        <v>7</v>
      </c>
      <c r="C99" s="5" t="s">
        <v>4</v>
      </c>
      <c r="D99" s="5" t="s">
        <v>207</v>
      </c>
      <c r="E99" s="5" t="s">
        <v>208</v>
      </c>
      <c r="F99" s="3">
        <v>1.1428571428571429E-2</v>
      </c>
      <c r="G99" s="4">
        <v>66</v>
      </c>
      <c r="H99" s="3">
        <v>0.75428571428571434</v>
      </c>
      <c r="I99" s="4">
        <v>86.3</v>
      </c>
      <c r="J99" s="3">
        <v>0.98628571428571421</v>
      </c>
      <c r="K99" s="5">
        <v>80.704999999999998</v>
      </c>
      <c r="L99" s="5">
        <v>0.92234285714285713</v>
      </c>
      <c r="M99" s="41">
        <v>6.9730192422866821E-2</v>
      </c>
      <c r="N99" s="41">
        <v>7.9691648483276372E-4</v>
      </c>
    </row>
    <row r="100" spans="1:14" x14ac:dyDescent="0.25">
      <c r="A100" s="5">
        <v>7830643</v>
      </c>
      <c r="B100" s="5" t="s">
        <v>7</v>
      </c>
      <c r="C100" s="5" t="s">
        <v>4</v>
      </c>
      <c r="D100" s="5" t="s">
        <v>209</v>
      </c>
      <c r="E100" s="5" t="s">
        <v>210</v>
      </c>
      <c r="F100" s="3">
        <v>5.7142857142857143E-3</v>
      </c>
      <c r="G100" s="4">
        <v>53.1</v>
      </c>
      <c r="H100" s="3">
        <v>0.30342857142857144</v>
      </c>
      <c r="I100" s="4">
        <v>72.599999999999994</v>
      </c>
      <c r="J100" s="3">
        <v>0.41485714285714281</v>
      </c>
      <c r="K100" s="5">
        <v>64.52</v>
      </c>
      <c r="L100" s="5">
        <v>0.36868571428571428</v>
      </c>
      <c r="M100" s="41">
        <v>-0.12679260969161987</v>
      </c>
      <c r="N100" s="41">
        <v>-7.2452919823782786E-4</v>
      </c>
    </row>
    <row r="101" spans="1:14" x14ac:dyDescent="0.25">
      <c r="A101" s="5">
        <v>7830643</v>
      </c>
      <c r="B101" s="5" t="s">
        <v>7</v>
      </c>
      <c r="C101" s="5" t="s">
        <v>4</v>
      </c>
      <c r="D101" s="5" t="s">
        <v>209</v>
      </c>
      <c r="E101" s="5" t="s">
        <v>211</v>
      </c>
      <c r="F101" s="3">
        <v>5.7142857142857143E-3</v>
      </c>
      <c r="G101" s="4">
        <v>63</v>
      </c>
      <c r="H101" s="3">
        <v>0.36</v>
      </c>
      <c r="I101" s="4">
        <v>83.9</v>
      </c>
      <c r="J101" s="3">
        <v>0.47942857142857148</v>
      </c>
      <c r="K101" s="5">
        <v>72.605000000000004</v>
      </c>
      <c r="L101" s="5">
        <v>0.4148857142857143</v>
      </c>
      <c r="M101" s="41">
        <v>-3.3499263226985931E-2</v>
      </c>
      <c r="N101" s="41">
        <v>-1.9142436129706246E-4</v>
      </c>
    </row>
    <row r="102" spans="1:14" x14ac:dyDescent="0.25">
      <c r="A102" s="5">
        <v>7830643</v>
      </c>
      <c r="B102" s="5" t="s">
        <v>7</v>
      </c>
      <c r="C102" s="5" t="s">
        <v>4</v>
      </c>
      <c r="D102" s="5" t="s">
        <v>2324</v>
      </c>
      <c r="F102" s="3">
        <v>0.99999999999999944</v>
      </c>
      <c r="G102" s="4"/>
      <c r="H102" s="3">
        <v>52.885714285714265</v>
      </c>
      <c r="I102" s="4"/>
      <c r="J102" s="3">
        <v>85.270857142857167</v>
      </c>
      <c r="L102" s="5">
        <v>70.902828571428557</v>
      </c>
      <c r="M102" s="41"/>
      <c r="N102" s="41">
        <v>-2.8185532468238015E-3</v>
      </c>
    </row>
    <row r="103" spans="1:14" x14ac:dyDescent="0.25">
      <c r="A103" s="5">
        <v>7830410</v>
      </c>
      <c r="B103" s="5" t="s">
        <v>10</v>
      </c>
      <c r="C103" s="5" t="s">
        <v>4</v>
      </c>
      <c r="D103" s="5" t="s">
        <v>151</v>
      </c>
      <c r="E103" s="5" t="s">
        <v>212</v>
      </c>
      <c r="F103" s="3">
        <v>3.5460992907801418E-3</v>
      </c>
      <c r="G103" s="4">
        <v>35.299999999999997</v>
      </c>
      <c r="H103" s="3">
        <v>0.12517730496453899</v>
      </c>
      <c r="I103" s="4">
        <v>95.7</v>
      </c>
      <c r="J103" s="3">
        <v>0.33936170212765959</v>
      </c>
      <c r="K103" s="5">
        <v>71.72</v>
      </c>
      <c r="L103" s="5">
        <v>0.25432624113475177</v>
      </c>
      <c r="M103" s="41">
        <v>0.16062681376934052</v>
      </c>
      <c r="N103" s="41">
        <v>5.6959863038773229E-4</v>
      </c>
    </row>
    <row r="104" spans="1:14" x14ac:dyDescent="0.25">
      <c r="A104" s="5">
        <v>7830410</v>
      </c>
      <c r="B104" s="5" t="s">
        <v>10</v>
      </c>
      <c r="C104" s="5" t="s">
        <v>4</v>
      </c>
      <c r="D104" s="5" t="s">
        <v>151</v>
      </c>
      <c r="E104" s="5" t="s">
        <v>213</v>
      </c>
      <c r="F104" s="3">
        <v>7.0921985815602835E-3</v>
      </c>
      <c r="G104" s="4">
        <v>69.099999999999994</v>
      </c>
      <c r="H104" s="3">
        <v>0.49007092198581553</v>
      </c>
      <c r="I104" s="4">
        <v>99.6</v>
      </c>
      <c r="J104" s="3">
        <v>0.70638297872340416</v>
      </c>
      <c r="K104" s="5">
        <v>86.029999999999987</v>
      </c>
      <c r="L104" s="5">
        <v>0.61014184397163107</v>
      </c>
      <c r="M104" s="41">
        <v>0.23306156694889069</v>
      </c>
      <c r="N104" s="41">
        <v>1.6529189145311396E-3</v>
      </c>
    </row>
    <row r="105" spans="1:14" x14ac:dyDescent="0.25">
      <c r="A105" s="5">
        <v>7830410</v>
      </c>
      <c r="B105" s="5" t="s">
        <v>10</v>
      </c>
      <c r="C105" s="5" t="s">
        <v>4</v>
      </c>
      <c r="D105" s="5" t="s">
        <v>151</v>
      </c>
      <c r="E105" s="5" t="s">
        <v>214</v>
      </c>
      <c r="F105" s="3">
        <v>4.2553191489361701E-2</v>
      </c>
      <c r="G105" s="4">
        <v>27.5</v>
      </c>
      <c r="H105" s="3">
        <v>1.1702127659574468</v>
      </c>
      <c r="I105" s="4">
        <v>72.5</v>
      </c>
      <c r="J105" s="3">
        <v>3.0851063829787235</v>
      </c>
      <c r="K105" s="5">
        <v>51.58</v>
      </c>
      <c r="L105" s="5">
        <v>2.1948936170212763</v>
      </c>
      <c r="M105" s="41">
        <v>-7.1981295943260193E-2</v>
      </c>
      <c r="N105" s="41">
        <v>-3.0630338699259656E-3</v>
      </c>
    </row>
    <row r="106" spans="1:14" x14ac:dyDescent="0.25">
      <c r="A106" s="5">
        <v>7830410</v>
      </c>
      <c r="B106" s="5" t="s">
        <v>10</v>
      </c>
      <c r="C106" s="5" t="s">
        <v>4</v>
      </c>
      <c r="D106" s="5" t="s">
        <v>151</v>
      </c>
      <c r="E106" s="5" t="s">
        <v>215</v>
      </c>
      <c r="F106" s="3">
        <v>7.0921985815602835E-3</v>
      </c>
      <c r="G106" s="4">
        <v>40.700000000000003</v>
      </c>
      <c r="H106" s="3">
        <v>0.28865248226950357</v>
      </c>
      <c r="I106" s="4">
        <v>84.6</v>
      </c>
      <c r="J106" s="3">
        <v>0.6</v>
      </c>
      <c r="K106" s="5">
        <v>70.66</v>
      </c>
      <c r="L106" s="5">
        <v>0.50113475177304956</v>
      </c>
      <c r="M106" s="41">
        <v>3.2315213233232498E-2</v>
      </c>
      <c r="N106" s="41">
        <v>2.2918590945554963E-4</v>
      </c>
    </row>
    <row r="107" spans="1:14" x14ac:dyDescent="0.25">
      <c r="A107" s="5">
        <v>7830410</v>
      </c>
      <c r="B107" s="5" t="s">
        <v>10</v>
      </c>
      <c r="C107" s="5" t="s">
        <v>4</v>
      </c>
      <c r="D107" s="5" t="s">
        <v>151</v>
      </c>
      <c r="E107" s="5" t="s">
        <v>216</v>
      </c>
      <c r="F107" s="3">
        <v>1.7730496453900709E-3</v>
      </c>
      <c r="G107" s="4">
        <v>41.7</v>
      </c>
      <c r="H107" s="3">
        <v>7.3936170212765967E-2</v>
      </c>
      <c r="I107" s="4">
        <v>95.7</v>
      </c>
      <c r="J107" s="3">
        <v>0.1696808510638298</v>
      </c>
      <c r="K107" s="5">
        <v>71.539999999999992</v>
      </c>
      <c r="L107" s="5">
        <v>0.12684397163120564</v>
      </c>
      <c r="M107" s="41">
        <v>0.10278261452913284</v>
      </c>
      <c r="N107" s="41">
        <v>1.8223867824314333E-4</v>
      </c>
    </row>
    <row r="108" spans="1:14" x14ac:dyDescent="0.25">
      <c r="A108" s="5">
        <v>7830410</v>
      </c>
      <c r="B108" s="5" t="s">
        <v>10</v>
      </c>
      <c r="C108" s="5" t="s">
        <v>4</v>
      </c>
      <c r="D108" s="5" t="s">
        <v>151</v>
      </c>
      <c r="E108" s="5" t="s">
        <v>217</v>
      </c>
      <c r="F108" s="3">
        <v>2.4822695035460994E-2</v>
      </c>
      <c r="G108" s="4">
        <v>23.2</v>
      </c>
      <c r="H108" s="3">
        <v>0.57588652482269509</v>
      </c>
      <c r="I108" s="4">
        <v>75.900000000000006</v>
      </c>
      <c r="J108" s="3">
        <v>1.8840425531914895</v>
      </c>
      <c r="K108" s="5">
        <v>46.664999999999999</v>
      </c>
      <c r="L108" s="5">
        <v>1.1583510638297874</v>
      </c>
      <c r="M108" s="41">
        <v>-3.3037882298231125E-2</v>
      </c>
      <c r="N108" s="41">
        <v>-8.2008927690644642E-4</v>
      </c>
    </row>
    <row r="109" spans="1:14" x14ac:dyDescent="0.25">
      <c r="A109" s="5">
        <v>7830410</v>
      </c>
      <c r="B109" s="5" t="s">
        <v>10</v>
      </c>
      <c r="C109" s="5" t="s">
        <v>4</v>
      </c>
      <c r="D109" s="5" t="s">
        <v>151</v>
      </c>
      <c r="E109" s="5" t="s">
        <v>153</v>
      </c>
      <c r="F109" s="3">
        <v>1.5957446808510637E-2</v>
      </c>
      <c r="G109" s="4">
        <v>38.200000000000003</v>
      </c>
      <c r="H109" s="3">
        <v>0.6095744680851064</v>
      </c>
      <c r="I109" s="4">
        <v>88.8</v>
      </c>
      <c r="J109" s="3">
        <v>1.4170212765957446</v>
      </c>
      <c r="K109" s="5">
        <v>71.459999999999994</v>
      </c>
      <c r="L109" s="5">
        <v>1.1403191489361699</v>
      </c>
      <c r="M109" s="41">
        <v>4.0290635079145432E-2</v>
      </c>
      <c r="N109" s="41">
        <v>6.4293566615657594E-4</v>
      </c>
    </row>
    <row r="110" spans="1:14" x14ac:dyDescent="0.25">
      <c r="A110" s="5">
        <v>7830410</v>
      </c>
      <c r="B110" s="5" t="s">
        <v>10</v>
      </c>
      <c r="C110" s="5" t="s">
        <v>4</v>
      </c>
      <c r="D110" s="5" t="s">
        <v>151</v>
      </c>
      <c r="E110" s="5" t="s">
        <v>218</v>
      </c>
      <c r="F110" s="3">
        <v>5.3191489361702126E-3</v>
      </c>
      <c r="G110" s="4">
        <v>26.1</v>
      </c>
      <c r="H110" s="3">
        <v>0.13882978723404255</v>
      </c>
      <c r="I110" s="4">
        <v>70.400000000000006</v>
      </c>
      <c r="J110" s="3">
        <v>0.37446808510638302</v>
      </c>
      <c r="K110" s="5">
        <v>47.395000000000003</v>
      </c>
      <c r="L110" s="5">
        <v>0.25210106382978725</v>
      </c>
      <c r="M110" s="41">
        <v>-7.2421267628669739E-2</v>
      </c>
      <c r="N110" s="41">
        <v>-3.8521950866313691E-4</v>
      </c>
    </row>
    <row r="111" spans="1:14" x14ac:dyDescent="0.25">
      <c r="A111" s="5">
        <v>7830410</v>
      </c>
      <c r="B111" s="5" t="s">
        <v>10</v>
      </c>
      <c r="C111" s="5" t="s">
        <v>4</v>
      </c>
      <c r="D111" s="5" t="s">
        <v>151</v>
      </c>
      <c r="E111" s="5" t="s">
        <v>219</v>
      </c>
      <c r="F111" s="3">
        <v>5.3191489361702126E-3</v>
      </c>
      <c r="G111" s="4">
        <v>73</v>
      </c>
      <c r="H111" s="3">
        <v>0.38829787234042551</v>
      </c>
      <c r="I111" s="4">
        <v>93.9</v>
      </c>
      <c r="J111" s="3">
        <v>0.49946808510638302</v>
      </c>
      <c r="K111" s="5">
        <v>82.51</v>
      </c>
      <c r="L111" s="5">
        <v>0.43888297872340426</v>
      </c>
      <c r="M111" s="41">
        <v>7.2352610528469086E-2</v>
      </c>
      <c r="N111" s="41">
        <v>3.8485431132164404E-4</v>
      </c>
    </row>
    <row r="112" spans="1:14" x14ac:dyDescent="0.25">
      <c r="A112" s="5">
        <v>7830410</v>
      </c>
      <c r="B112" s="5" t="s">
        <v>10</v>
      </c>
      <c r="C112" s="5" t="s">
        <v>4</v>
      </c>
      <c r="D112" s="5" t="s">
        <v>151</v>
      </c>
      <c r="E112" s="5" t="s">
        <v>220</v>
      </c>
      <c r="F112" s="3">
        <v>3.5460992907801418E-3</v>
      </c>
      <c r="G112" s="4">
        <v>37.6</v>
      </c>
      <c r="H112" s="3">
        <v>0.13333333333333333</v>
      </c>
      <c r="I112" s="4">
        <v>83.4</v>
      </c>
      <c r="J112" s="3">
        <v>0.29574468085106387</v>
      </c>
      <c r="K112" s="5">
        <v>68.85499999999999</v>
      </c>
      <c r="L112" s="5">
        <v>0.24416666666666662</v>
      </c>
      <c r="M112" s="41">
        <v>1.4446694403886795E-2</v>
      </c>
      <c r="N112" s="41">
        <v>5.1229412779740409E-5</v>
      </c>
    </row>
    <row r="113" spans="1:14" x14ac:dyDescent="0.25">
      <c r="A113" s="5">
        <v>7830410</v>
      </c>
      <c r="B113" s="5" t="s">
        <v>10</v>
      </c>
      <c r="C113" s="5" t="s">
        <v>4</v>
      </c>
      <c r="D113" s="5" t="s">
        <v>151</v>
      </c>
      <c r="E113" s="5" t="s">
        <v>221</v>
      </c>
      <c r="F113" s="3">
        <v>2.6595744680851064E-2</v>
      </c>
      <c r="G113" s="4">
        <v>40.799999999999997</v>
      </c>
      <c r="H113" s="3">
        <v>1.0851063829787233</v>
      </c>
      <c r="I113" s="4">
        <v>89.8</v>
      </c>
      <c r="J113" s="3">
        <v>2.3882978723404253</v>
      </c>
      <c r="K113" s="5">
        <v>68.784999999999997</v>
      </c>
      <c r="L113" s="5">
        <v>1.8293882978723404</v>
      </c>
      <c r="M113" s="41">
        <v>4.4755373150110245E-2</v>
      </c>
      <c r="N113" s="41">
        <v>1.190302477396549E-3</v>
      </c>
    </row>
    <row r="114" spans="1:14" x14ac:dyDescent="0.25">
      <c r="A114" s="5">
        <v>7830410</v>
      </c>
      <c r="B114" s="5" t="s">
        <v>10</v>
      </c>
      <c r="C114" s="5" t="s">
        <v>4</v>
      </c>
      <c r="D114" s="5" t="s">
        <v>151</v>
      </c>
      <c r="E114" s="5" t="s">
        <v>222</v>
      </c>
      <c r="F114" s="3">
        <v>2.1276595744680851E-2</v>
      </c>
      <c r="G114" s="4">
        <v>35.9</v>
      </c>
      <c r="H114" s="3">
        <v>0.76382978723404249</v>
      </c>
      <c r="I114" s="4">
        <v>86.3</v>
      </c>
      <c r="J114" s="3">
        <v>1.8361702127659574</v>
      </c>
      <c r="K114" s="5">
        <v>63.974999999999994</v>
      </c>
      <c r="L114" s="5">
        <v>1.3611702127659573</v>
      </c>
      <c r="M114" s="41">
        <v>4.2108204215764999E-2</v>
      </c>
      <c r="N114" s="41">
        <v>8.9591923863329781E-4</v>
      </c>
    </row>
    <row r="115" spans="1:14" x14ac:dyDescent="0.25">
      <c r="A115" s="5">
        <v>7830410</v>
      </c>
      <c r="B115" s="5" t="s">
        <v>10</v>
      </c>
      <c r="C115" s="5" t="s">
        <v>4</v>
      </c>
      <c r="D115" s="5" t="s">
        <v>151</v>
      </c>
      <c r="E115" s="5" t="s">
        <v>223</v>
      </c>
      <c r="F115" s="3">
        <v>1.4184397163120567E-2</v>
      </c>
      <c r="G115" s="4">
        <v>29.6</v>
      </c>
      <c r="H115" s="3">
        <v>0.41985815602836879</v>
      </c>
      <c r="I115" s="4">
        <v>98.5</v>
      </c>
      <c r="J115" s="3">
        <v>1.3971631205673758</v>
      </c>
      <c r="K115" s="5">
        <v>71.454999999999998</v>
      </c>
      <c r="L115" s="5">
        <v>1.0135460992907801</v>
      </c>
      <c r="M115" s="41">
        <v>0.15150144696235657</v>
      </c>
      <c r="N115" s="41">
        <v>2.1489566945015115E-3</v>
      </c>
    </row>
    <row r="116" spans="1:14" x14ac:dyDescent="0.25">
      <c r="A116" s="5">
        <v>7830410</v>
      </c>
      <c r="B116" s="5" t="s">
        <v>10</v>
      </c>
      <c r="C116" s="5" t="s">
        <v>4</v>
      </c>
      <c r="D116" s="5" t="s">
        <v>151</v>
      </c>
      <c r="E116" s="5" t="s">
        <v>224</v>
      </c>
      <c r="F116" s="3">
        <v>1.7730496453900709E-3</v>
      </c>
      <c r="G116" s="4">
        <v>40.9</v>
      </c>
      <c r="H116" s="3">
        <v>7.2517730496453894E-2</v>
      </c>
      <c r="I116" s="4">
        <v>91.7</v>
      </c>
      <c r="J116" s="3">
        <v>0.1625886524822695</v>
      </c>
      <c r="K116" s="5">
        <v>72.27</v>
      </c>
      <c r="L116" s="5">
        <v>0.12813829787234041</v>
      </c>
      <c r="M116" s="41">
        <v>5.291391909122467E-2</v>
      </c>
      <c r="N116" s="41">
        <v>9.3819005480894808E-5</v>
      </c>
    </row>
    <row r="117" spans="1:14" x14ac:dyDescent="0.25">
      <c r="A117" s="5">
        <v>7830410</v>
      </c>
      <c r="B117" s="5" t="s">
        <v>10</v>
      </c>
      <c r="C117" s="5" t="s">
        <v>4</v>
      </c>
      <c r="D117" s="5" t="s">
        <v>151</v>
      </c>
      <c r="E117" s="5" t="s">
        <v>225</v>
      </c>
      <c r="F117" s="3">
        <v>3.5460992907801418E-3</v>
      </c>
      <c r="G117" s="4">
        <v>22.9</v>
      </c>
      <c r="H117" s="3">
        <v>8.1205673758865241E-2</v>
      </c>
      <c r="I117" s="4">
        <v>75.2</v>
      </c>
      <c r="J117" s="3">
        <v>0.26666666666666666</v>
      </c>
      <c r="K117" s="5">
        <v>56.12</v>
      </c>
      <c r="L117" s="5">
        <v>0.19900709219858154</v>
      </c>
      <c r="M117" s="41">
        <v>-6.5727211534976959E-2</v>
      </c>
      <c r="N117" s="41">
        <v>-2.3307521820913814E-4</v>
      </c>
    </row>
    <row r="118" spans="1:14" x14ac:dyDescent="0.25">
      <c r="A118" s="5">
        <v>7830410</v>
      </c>
      <c r="B118" s="5" t="s">
        <v>10</v>
      </c>
      <c r="C118" s="5" t="s">
        <v>4</v>
      </c>
      <c r="D118" s="5" t="s">
        <v>151</v>
      </c>
      <c r="E118" s="5" t="s">
        <v>154</v>
      </c>
      <c r="F118" s="3">
        <v>0.22872340425531915</v>
      </c>
      <c r="G118" s="4">
        <v>25.4</v>
      </c>
      <c r="H118" s="3">
        <v>5.8095744680851062</v>
      </c>
      <c r="I118" s="4">
        <v>88.1</v>
      </c>
      <c r="J118" s="3">
        <v>20.150531914893616</v>
      </c>
      <c r="K118" s="5">
        <v>52.055</v>
      </c>
      <c r="L118" s="5">
        <v>11.906196808510638</v>
      </c>
      <c r="M118" s="41">
        <v>4.9223095178604126E-2</v>
      </c>
      <c r="N118" s="41">
        <v>1.1258473897233922E-2</v>
      </c>
    </row>
    <row r="119" spans="1:14" x14ac:dyDescent="0.25">
      <c r="A119" s="5">
        <v>7830410</v>
      </c>
      <c r="B119" s="5" t="s">
        <v>10</v>
      </c>
      <c r="C119" s="5" t="s">
        <v>4</v>
      </c>
      <c r="D119" s="5" t="s">
        <v>151</v>
      </c>
      <c r="E119" s="5" t="s">
        <v>226</v>
      </c>
      <c r="F119" s="3">
        <v>3.5460992907801418E-3</v>
      </c>
      <c r="G119" s="4">
        <v>39.799999999999997</v>
      </c>
      <c r="H119" s="3">
        <v>0.14113475177304963</v>
      </c>
      <c r="I119" s="4">
        <v>92.8</v>
      </c>
      <c r="J119" s="3">
        <v>0.32907801418439714</v>
      </c>
      <c r="K119" s="5">
        <v>70.534999999999997</v>
      </c>
      <c r="L119" s="5">
        <v>0.25012411347517727</v>
      </c>
      <c r="M119" s="41">
        <v>0.21514320373535156</v>
      </c>
      <c r="N119" s="41">
        <v>7.6291916218209775E-4</v>
      </c>
    </row>
    <row r="120" spans="1:14" x14ac:dyDescent="0.25">
      <c r="A120" s="5">
        <v>7830410</v>
      </c>
      <c r="B120" s="5" t="s">
        <v>10</v>
      </c>
      <c r="C120" s="5" t="s">
        <v>4</v>
      </c>
      <c r="D120" s="5" t="s">
        <v>151</v>
      </c>
      <c r="E120" s="5" t="s">
        <v>227</v>
      </c>
      <c r="F120" s="3">
        <v>1.5957446808510637E-2</v>
      </c>
      <c r="G120" s="4">
        <v>16.100000000000001</v>
      </c>
      <c r="H120" s="3">
        <v>0.2569148936170213</v>
      </c>
      <c r="I120" s="4">
        <v>55.3</v>
      </c>
      <c r="J120" s="3">
        <v>0.88244680851063817</v>
      </c>
      <c r="K120" s="5">
        <v>47.22</v>
      </c>
      <c r="L120" s="5">
        <v>0.75351063829787224</v>
      </c>
      <c r="M120" s="41">
        <v>-0.23428280651569366</v>
      </c>
      <c r="N120" s="41">
        <v>-3.7385554231227709E-3</v>
      </c>
    </row>
    <row r="121" spans="1:14" x14ac:dyDescent="0.25">
      <c r="A121" s="5">
        <v>7830410</v>
      </c>
      <c r="B121" s="5" t="s">
        <v>10</v>
      </c>
      <c r="C121" s="5" t="s">
        <v>4</v>
      </c>
      <c r="D121" s="5" t="s">
        <v>151</v>
      </c>
      <c r="E121" s="5" t="s">
        <v>228</v>
      </c>
      <c r="F121" s="3">
        <v>7.0921985815602835E-3</v>
      </c>
      <c r="G121" s="4">
        <v>40.299999999999997</v>
      </c>
      <c r="H121" s="3">
        <v>0.2858156028368794</v>
      </c>
      <c r="I121" s="4">
        <v>74</v>
      </c>
      <c r="J121" s="3">
        <v>0.52482269503546097</v>
      </c>
      <c r="K121" s="5">
        <v>63.624999999999993</v>
      </c>
      <c r="L121" s="5">
        <v>0.45124113475177297</v>
      </c>
      <c r="M121" s="41">
        <v>-5.5587489157915115E-2</v>
      </c>
      <c r="N121" s="41">
        <v>-3.9423751175826323E-4</v>
      </c>
    </row>
    <row r="122" spans="1:14" x14ac:dyDescent="0.25">
      <c r="A122" s="5">
        <v>7830410</v>
      </c>
      <c r="B122" s="5" t="s">
        <v>10</v>
      </c>
      <c r="C122" s="5" t="s">
        <v>4</v>
      </c>
      <c r="D122" s="5" t="s">
        <v>151</v>
      </c>
      <c r="E122" s="5" t="s">
        <v>155</v>
      </c>
      <c r="F122" s="3">
        <v>1.9503546099290781E-2</v>
      </c>
      <c r="G122" s="4">
        <v>33.9</v>
      </c>
      <c r="H122" s="3">
        <v>0.66117021276595744</v>
      </c>
      <c r="I122" s="4">
        <v>96.1</v>
      </c>
      <c r="J122" s="3">
        <v>1.8742907801418438</v>
      </c>
      <c r="K122" s="5">
        <v>70.460000000000008</v>
      </c>
      <c r="L122" s="5">
        <v>1.3742198581560285</v>
      </c>
      <c r="M122" s="41">
        <v>0.14321206510066986</v>
      </c>
      <c r="N122" s="41">
        <v>2.7931431136655471E-3</v>
      </c>
    </row>
    <row r="123" spans="1:14" x14ac:dyDescent="0.25">
      <c r="A123" s="5">
        <v>7830410</v>
      </c>
      <c r="B123" s="5" t="s">
        <v>10</v>
      </c>
      <c r="C123" s="5" t="s">
        <v>4</v>
      </c>
      <c r="D123" s="5" t="s">
        <v>151</v>
      </c>
      <c r="E123" s="5" t="s">
        <v>229</v>
      </c>
      <c r="F123" s="3">
        <v>3.5460992907801418E-3</v>
      </c>
      <c r="G123" s="4">
        <v>43.6</v>
      </c>
      <c r="H123" s="3">
        <v>0.15460992907801419</v>
      </c>
      <c r="I123" s="4">
        <v>96</v>
      </c>
      <c r="J123" s="3">
        <v>0.34042553191489361</v>
      </c>
      <c r="K123" s="5">
        <v>75.72</v>
      </c>
      <c r="L123" s="5">
        <v>0.26851063829787231</v>
      </c>
      <c r="M123" s="41">
        <v>0.17845073342323303</v>
      </c>
      <c r="N123" s="41">
        <v>6.3280401923132275E-4</v>
      </c>
    </row>
    <row r="124" spans="1:14" x14ac:dyDescent="0.25">
      <c r="A124" s="5">
        <v>7830410</v>
      </c>
      <c r="B124" s="5" t="s">
        <v>10</v>
      </c>
      <c r="C124" s="5" t="s">
        <v>4</v>
      </c>
      <c r="D124" s="5" t="s">
        <v>151</v>
      </c>
      <c r="E124" s="5" t="s">
        <v>230</v>
      </c>
      <c r="F124" s="3">
        <v>0.23581560283687944</v>
      </c>
      <c r="G124" s="4">
        <v>30.9</v>
      </c>
      <c r="H124" s="3">
        <v>7.2867021276595745</v>
      </c>
      <c r="I124" s="4">
        <v>82</v>
      </c>
      <c r="J124" s="3">
        <v>19.336879432624116</v>
      </c>
      <c r="K124" s="5">
        <v>65.75</v>
      </c>
      <c r="L124" s="5">
        <v>15.504875886524824</v>
      </c>
      <c r="M124" s="41">
        <v>-1.5185782685875893E-2</v>
      </c>
      <c r="N124" s="41">
        <v>-3.5810444986196697E-3</v>
      </c>
    </row>
    <row r="125" spans="1:14" x14ac:dyDescent="0.25">
      <c r="A125" s="5">
        <v>7830410</v>
      </c>
      <c r="B125" s="5" t="s">
        <v>10</v>
      </c>
      <c r="C125" s="5" t="s">
        <v>4</v>
      </c>
      <c r="D125" s="5" t="s">
        <v>151</v>
      </c>
      <c r="E125" s="5" t="s">
        <v>231</v>
      </c>
      <c r="F125" s="3">
        <v>1.4184397163120567E-2</v>
      </c>
      <c r="G125" s="4">
        <v>68.599999999999994</v>
      </c>
      <c r="H125" s="3">
        <v>0.97304964539007077</v>
      </c>
      <c r="I125" s="4">
        <v>90.8</v>
      </c>
      <c r="J125" s="3">
        <v>1.2879432624113474</v>
      </c>
      <c r="K125" s="5">
        <v>84.12</v>
      </c>
      <c r="L125" s="5">
        <v>1.1931914893617022</v>
      </c>
      <c r="M125" s="41">
        <v>7.2367802262306213E-2</v>
      </c>
      <c r="N125" s="41">
        <v>1.0264936491107264E-3</v>
      </c>
    </row>
    <row r="126" spans="1:14" x14ac:dyDescent="0.25">
      <c r="A126" s="5">
        <v>7830410</v>
      </c>
      <c r="B126" s="5" t="s">
        <v>10</v>
      </c>
      <c r="C126" s="5" t="s">
        <v>4</v>
      </c>
      <c r="D126" s="5" t="s">
        <v>151</v>
      </c>
      <c r="E126" s="5" t="s">
        <v>232</v>
      </c>
      <c r="F126" s="3">
        <v>7.0921985815602835E-3</v>
      </c>
      <c r="G126" s="4">
        <v>42.5</v>
      </c>
      <c r="H126" s="3">
        <v>0.30141843971631205</v>
      </c>
      <c r="I126" s="4">
        <v>89.6</v>
      </c>
      <c r="J126" s="3">
        <v>0.63546099290780134</v>
      </c>
      <c r="K126" s="5">
        <v>66.67</v>
      </c>
      <c r="L126" s="5">
        <v>0.47283687943262409</v>
      </c>
      <c r="M126" s="41">
        <v>8.1660181283950806E-2</v>
      </c>
      <c r="N126" s="41">
        <v>5.7915022187199155E-4</v>
      </c>
    </row>
    <row r="127" spans="1:14" x14ac:dyDescent="0.25">
      <c r="A127" s="5">
        <v>7830410</v>
      </c>
      <c r="B127" s="5" t="s">
        <v>10</v>
      </c>
      <c r="C127" s="5" t="s">
        <v>4</v>
      </c>
      <c r="D127" s="5" t="s">
        <v>151</v>
      </c>
      <c r="E127" s="5" t="s">
        <v>156</v>
      </c>
      <c r="F127" s="3">
        <v>5.4964539007092202E-2</v>
      </c>
      <c r="G127" s="4">
        <v>32.9</v>
      </c>
      <c r="H127" s="3">
        <v>1.8083333333333333</v>
      </c>
      <c r="I127" s="4">
        <v>94.5</v>
      </c>
      <c r="J127" s="3">
        <v>5.1941489361702127</v>
      </c>
      <c r="K127" s="5">
        <v>70.674999999999997</v>
      </c>
      <c r="L127" s="5">
        <v>3.8846187943262414</v>
      </c>
      <c r="M127" s="41">
        <v>6.3434191048145294E-2</v>
      </c>
      <c r="N127" s="41">
        <v>3.4866310682491208E-3</v>
      </c>
    </row>
    <row r="128" spans="1:14" x14ac:dyDescent="0.25">
      <c r="A128" s="5">
        <v>7830410</v>
      </c>
      <c r="B128" s="5" t="s">
        <v>10</v>
      </c>
      <c r="C128" s="5" t="s">
        <v>4</v>
      </c>
      <c r="D128" s="5" t="s">
        <v>151</v>
      </c>
      <c r="E128" s="5" t="s">
        <v>233</v>
      </c>
      <c r="F128" s="3">
        <v>1.7730496453900709E-3</v>
      </c>
      <c r="G128" s="4">
        <v>74.599999999999994</v>
      </c>
      <c r="H128" s="3">
        <v>0.13226950354609929</v>
      </c>
      <c r="I128" s="4">
        <v>83.8</v>
      </c>
      <c r="J128" s="3">
        <v>0.14858156028368794</v>
      </c>
      <c r="K128" s="5">
        <v>74.194999999999993</v>
      </c>
      <c r="L128" s="5">
        <v>0.13155141843971629</v>
      </c>
      <c r="M128" s="41">
        <v>-1.8182771280407906E-2</v>
      </c>
      <c r="N128" s="41">
        <v>-3.2238956170935999E-5</v>
      </c>
    </row>
    <row r="129" spans="1:14" x14ac:dyDescent="0.25">
      <c r="A129" s="5">
        <v>7830410</v>
      </c>
      <c r="B129" s="5" t="s">
        <v>10</v>
      </c>
      <c r="C129" s="5" t="s">
        <v>4</v>
      </c>
      <c r="D129" s="5" t="s">
        <v>151</v>
      </c>
      <c r="E129" s="5" t="s">
        <v>234</v>
      </c>
      <c r="F129" s="3">
        <v>1.5957446808510637E-2</v>
      </c>
      <c r="G129" s="4">
        <v>38</v>
      </c>
      <c r="H129" s="3">
        <v>0.60638297872340419</v>
      </c>
      <c r="I129" s="4">
        <v>83.6</v>
      </c>
      <c r="J129" s="3">
        <v>1.3340425531914892</v>
      </c>
      <c r="K129" s="5">
        <v>67.214999999999989</v>
      </c>
      <c r="L129" s="5">
        <v>1.0725797872340423</v>
      </c>
      <c r="M129" s="41">
        <v>3.1956419348716736E-2</v>
      </c>
      <c r="N129" s="41">
        <v>5.0994286194760746E-4</v>
      </c>
    </row>
    <row r="130" spans="1:14" x14ac:dyDescent="0.25">
      <c r="A130" s="5">
        <v>7830410</v>
      </c>
      <c r="B130" s="5" t="s">
        <v>10</v>
      </c>
      <c r="C130" s="5" t="s">
        <v>4</v>
      </c>
      <c r="D130" s="5" t="s">
        <v>151</v>
      </c>
      <c r="E130" s="5" t="s">
        <v>235</v>
      </c>
      <c r="F130" s="3">
        <v>1.2411347517730497E-2</v>
      </c>
      <c r="G130" s="4">
        <v>24</v>
      </c>
      <c r="H130" s="3">
        <v>0.2978723404255319</v>
      </c>
      <c r="I130" s="4">
        <v>87.9</v>
      </c>
      <c r="J130" s="3">
        <v>1.0909574468085108</v>
      </c>
      <c r="K130" s="5">
        <v>64.545000000000002</v>
      </c>
      <c r="L130" s="5">
        <v>0.8010904255319149</v>
      </c>
      <c r="M130" s="41">
        <v>4.9925632774829865E-2</v>
      </c>
      <c r="N130" s="41">
        <v>6.1964437841100894E-4</v>
      </c>
    </row>
    <row r="131" spans="1:14" x14ac:dyDescent="0.25">
      <c r="A131" s="5">
        <v>7830410</v>
      </c>
      <c r="B131" s="5" t="s">
        <v>10</v>
      </c>
      <c r="C131" s="5" t="s">
        <v>4</v>
      </c>
      <c r="D131" s="5" t="s">
        <v>151</v>
      </c>
      <c r="E131" s="5" t="s">
        <v>157</v>
      </c>
      <c r="F131" s="3">
        <v>1.7730496453900709E-3</v>
      </c>
      <c r="G131" s="4">
        <v>99.4</v>
      </c>
      <c r="H131" s="3">
        <v>0.17624113475177305</v>
      </c>
      <c r="I131" s="4">
        <v>96</v>
      </c>
      <c r="J131" s="3">
        <v>0.1702127659574468</v>
      </c>
      <c r="K131" s="5">
        <v>91.72999999999999</v>
      </c>
      <c r="L131" s="5">
        <v>0.16264184397163117</v>
      </c>
      <c r="M131" s="41">
        <v>0.1327705979347229</v>
      </c>
      <c r="N131" s="41">
        <v>2.3540886158638811E-4</v>
      </c>
    </row>
    <row r="132" spans="1:14" x14ac:dyDescent="0.25">
      <c r="A132" s="5">
        <v>7830410</v>
      </c>
      <c r="B132" s="5" t="s">
        <v>10</v>
      </c>
      <c r="C132" s="5" t="s">
        <v>4</v>
      </c>
      <c r="D132" s="5" t="s">
        <v>151</v>
      </c>
      <c r="E132" s="5" t="s">
        <v>236</v>
      </c>
      <c r="F132" s="3">
        <v>7.0921985815602835E-3</v>
      </c>
      <c r="G132" s="4">
        <v>28.5</v>
      </c>
      <c r="H132" s="3">
        <v>0.20212765957446807</v>
      </c>
      <c r="I132" s="4">
        <v>87.3</v>
      </c>
      <c r="J132" s="3">
        <v>0.61914893617021272</v>
      </c>
      <c r="K132" s="5">
        <v>66.08</v>
      </c>
      <c r="L132" s="5">
        <v>0.46865248226950351</v>
      </c>
      <c r="M132" s="41">
        <v>7.3341675102710724E-2</v>
      </c>
      <c r="N132" s="41">
        <v>5.2015372413270018E-4</v>
      </c>
    </row>
    <row r="133" spans="1:14" x14ac:dyDescent="0.25">
      <c r="A133" s="5">
        <v>7830410</v>
      </c>
      <c r="B133" s="5" t="s">
        <v>10</v>
      </c>
      <c r="C133" s="5" t="s">
        <v>4</v>
      </c>
      <c r="D133" s="5" t="s">
        <v>151</v>
      </c>
      <c r="E133" s="5" t="s">
        <v>237</v>
      </c>
      <c r="F133" s="3">
        <v>5.1418439716312055E-2</v>
      </c>
      <c r="G133" s="4">
        <v>36.799999999999997</v>
      </c>
      <c r="H133" s="3">
        <v>1.8921985815602835</v>
      </c>
      <c r="I133" s="4">
        <v>88</v>
      </c>
      <c r="J133" s="3">
        <v>4.5248226950354606</v>
      </c>
      <c r="K133" s="5">
        <v>64.239999999999995</v>
      </c>
      <c r="L133" s="5">
        <v>3.3031205673758861</v>
      </c>
      <c r="M133" s="41">
        <v>1.3899721670895815E-4</v>
      </c>
      <c r="N133" s="41">
        <v>7.1470200080847271E-6</v>
      </c>
    </row>
    <row r="134" spans="1:14" x14ac:dyDescent="0.25">
      <c r="A134" s="5">
        <v>7830410</v>
      </c>
      <c r="B134" s="5" t="s">
        <v>10</v>
      </c>
      <c r="C134" s="5" t="s">
        <v>4</v>
      </c>
      <c r="D134" s="5" t="s">
        <v>151</v>
      </c>
      <c r="E134" s="5" t="s">
        <v>158</v>
      </c>
      <c r="F134" s="3">
        <v>3.5460992907801421E-2</v>
      </c>
      <c r="G134" s="4">
        <v>51.7</v>
      </c>
      <c r="H134" s="3">
        <v>1.8333333333333335</v>
      </c>
      <c r="I134" s="4">
        <v>90.3</v>
      </c>
      <c r="J134" s="3">
        <v>3.2021276595744683</v>
      </c>
      <c r="K134" s="5">
        <v>74.564999999999998</v>
      </c>
      <c r="L134" s="5">
        <v>2.6441489361702128</v>
      </c>
      <c r="M134" s="41">
        <v>0.10100529342889786</v>
      </c>
      <c r="N134" s="41">
        <v>3.5817479939325484E-3</v>
      </c>
    </row>
    <row r="135" spans="1:14" x14ac:dyDescent="0.25">
      <c r="A135" s="5">
        <v>7830410</v>
      </c>
      <c r="B135" s="5" t="s">
        <v>10</v>
      </c>
      <c r="C135" s="5" t="s">
        <v>4</v>
      </c>
      <c r="D135" s="5" t="s">
        <v>151</v>
      </c>
      <c r="E135" s="5" t="s">
        <v>159</v>
      </c>
      <c r="F135" s="3">
        <v>5.1418439716312055E-2</v>
      </c>
      <c r="G135" s="4">
        <v>25.8</v>
      </c>
      <c r="H135" s="3">
        <v>1.326595744680851</v>
      </c>
      <c r="I135" s="4">
        <v>93.7</v>
      </c>
      <c r="J135" s="3">
        <v>4.81790780141844</v>
      </c>
      <c r="K135" s="5">
        <v>63.345000000000006</v>
      </c>
      <c r="L135" s="5">
        <v>3.2571010638297873</v>
      </c>
      <c r="M135" s="41">
        <v>9.4725877046585083E-2</v>
      </c>
      <c r="N135" s="41">
        <v>4.870656798494623E-3</v>
      </c>
    </row>
    <row r="136" spans="1:14" x14ac:dyDescent="0.25">
      <c r="A136" s="5">
        <v>7830410</v>
      </c>
      <c r="B136" s="5" t="s">
        <v>10</v>
      </c>
      <c r="C136" s="5" t="s">
        <v>4</v>
      </c>
      <c r="D136" s="5" t="s">
        <v>151</v>
      </c>
      <c r="E136" s="5" t="s">
        <v>238</v>
      </c>
      <c r="F136" s="3">
        <v>3.1914893617021274E-2</v>
      </c>
      <c r="G136" s="4">
        <v>25.3</v>
      </c>
      <c r="H136" s="3">
        <v>0.80744680851063821</v>
      </c>
      <c r="I136" s="4">
        <v>75.599999999999994</v>
      </c>
      <c r="J136" s="3">
        <v>2.4127659574468083</v>
      </c>
      <c r="K136" s="5">
        <v>60.97</v>
      </c>
      <c r="L136" s="5">
        <v>1.945851063829787</v>
      </c>
      <c r="M136" s="41">
        <v>-2.7913715690374374E-2</v>
      </c>
      <c r="N136" s="41">
        <v>-8.9086326671407572E-4</v>
      </c>
    </row>
    <row r="137" spans="1:14" x14ac:dyDescent="0.25">
      <c r="A137" s="5">
        <v>7830410</v>
      </c>
      <c r="B137" s="5" t="s">
        <v>10</v>
      </c>
      <c r="C137" s="5" t="s">
        <v>4</v>
      </c>
      <c r="D137" s="5" t="s">
        <v>193</v>
      </c>
      <c r="E137" s="5" t="s">
        <v>194</v>
      </c>
      <c r="F137" s="3">
        <v>3.5460992907801418E-3</v>
      </c>
      <c r="G137" s="4">
        <v>52.5</v>
      </c>
      <c r="H137" s="3">
        <v>0.18617021276595744</v>
      </c>
      <c r="I137" s="4">
        <v>87</v>
      </c>
      <c r="J137" s="3">
        <v>0.30851063829787234</v>
      </c>
      <c r="K137" s="5">
        <v>71.48</v>
      </c>
      <c r="L137" s="5">
        <v>0.25347517730496455</v>
      </c>
      <c r="M137" s="41">
        <v>6.4717084169387817E-2</v>
      </c>
      <c r="N137" s="41">
        <v>2.2949320627442489E-4</v>
      </c>
    </row>
    <row r="138" spans="1:14" x14ac:dyDescent="0.25">
      <c r="A138" s="5">
        <v>7830410</v>
      </c>
      <c r="B138" s="5" t="s">
        <v>10</v>
      </c>
      <c r="C138" s="5" t="s">
        <v>4</v>
      </c>
      <c r="D138" s="5" t="s">
        <v>193</v>
      </c>
      <c r="E138" s="5" t="s">
        <v>239</v>
      </c>
      <c r="F138" s="3">
        <v>1.7730496453900709E-3</v>
      </c>
      <c r="G138" s="4">
        <v>43.3</v>
      </c>
      <c r="H138" s="3">
        <v>7.6773049645390071E-2</v>
      </c>
      <c r="I138" s="4">
        <v>83.3</v>
      </c>
      <c r="J138" s="3">
        <v>0.14769503546099291</v>
      </c>
      <c r="K138" s="5">
        <v>69.054999999999993</v>
      </c>
      <c r="L138" s="5">
        <v>0.12243794326241134</v>
      </c>
      <c r="M138" s="41">
        <v>8.7022148072719574E-2</v>
      </c>
      <c r="N138" s="41">
        <v>1.5429458878141769E-4</v>
      </c>
    </row>
    <row r="139" spans="1:14" x14ac:dyDescent="0.25">
      <c r="A139" s="5">
        <v>7830410</v>
      </c>
      <c r="B139" s="5" t="s">
        <v>10</v>
      </c>
      <c r="C139" s="5" t="s">
        <v>4</v>
      </c>
      <c r="D139" s="5" t="s">
        <v>193</v>
      </c>
      <c r="E139" s="5" t="s">
        <v>240</v>
      </c>
      <c r="F139" s="3">
        <v>1.7730496453900709E-3</v>
      </c>
      <c r="G139" s="4">
        <v>44.3</v>
      </c>
      <c r="H139" s="3">
        <v>7.854609929078013E-2</v>
      </c>
      <c r="I139" s="4">
        <v>81.2</v>
      </c>
      <c r="J139" s="3">
        <v>0.14397163120567377</v>
      </c>
      <c r="K139" s="5">
        <v>71.86999999999999</v>
      </c>
      <c r="L139" s="5">
        <v>0.12742907801418438</v>
      </c>
      <c r="M139" s="41">
        <v>6.2974326312541962E-2</v>
      </c>
      <c r="N139" s="41">
        <v>1.1165660693713113E-4</v>
      </c>
    </row>
    <row r="140" spans="1:14" x14ac:dyDescent="0.25">
      <c r="A140" s="5">
        <v>7830410</v>
      </c>
      <c r="B140" s="5" t="s">
        <v>10</v>
      </c>
      <c r="C140" s="5" t="s">
        <v>4</v>
      </c>
      <c r="D140" s="5" t="s">
        <v>193</v>
      </c>
      <c r="E140" s="5" t="s">
        <v>241</v>
      </c>
      <c r="F140" s="3">
        <v>3.5460992907801418E-3</v>
      </c>
      <c r="G140" s="4">
        <v>65.099999999999994</v>
      </c>
      <c r="H140" s="3">
        <v>0.23085106382978721</v>
      </c>
      <c r="I140" s="4">
        <v>92.7</v>
      </c>
      <c r="J140" s="3">
        <v>0.32872340425531915</v>
      </c>
      <c r="K140" s="5">
        <v>76.314999999999998</v>
      </c>
      <c r="L140" s="5">
        <v>0.27062056737588652</v>
      </c>
      <c r="M140" s="41">
        <v>0.13717223703861237</v>
      </c>
      <c r="N140" s="41">
        <v>4.864263724773488E-4</v>
      </c>
    </row>
    <row r="141" spans="1:14" x14ac:dyDescent="0.25">
      <c r="A141" s="5">
        <v>7830410</v>
      </c>
      <c r="B141" s="5" t="s">
        <v>10</v>
      </c>
      <c r="C141" s="5" t="s">
        <v>4</v>
      </c>
      <c r="D141" s="5" t="s">
        <v>193</v>
      </c>
      <c r="E141" s="5" t="s">
        <v>204</v>
      </c>
      <c r="F141" s="3">
        <v>5.3191489361702126E-3</v>
      </c>
      <c r="G141" s="4">
        <v>58</v>
      </c>
      <c r="H141" s="3">
        <v>0.30851063829787234</v>
      </c>
      <c r="I141" s="4">
        <v>80.8</v>
      </c>
      <c r="J141" s="3">
        <v>0.42978723404255315</v>
      </c>
      <c r="K141" s="5">
        <v>69.329999999999984</v>
      </c>
      <c r="L141" s="5">
        <v>0.36877659574468075</v>
      </c>
      <c r="M141" s="41">
        <v>-1.4808675274252892E-2</v>
      </c>
      <c r="N141" s="41">
        <v>-7.8769549331132399E-5</v>
      </c>
    </row>
    <row r="142" spans="1:14" x14ac:dyDescent="0.25">
      <c r="A142" s="5">
        <v>7830410</v>
      </c>
      <c r="B142" s="5" t="s">
        <v>10</v>
      </c>
      <c r="C142" s="5" t="s">
        <v>4</v>
      </c>
      <c r="D142" s="5" t="s">
        <v>2324</v>
      </c>
      <c r="F142" s="3">
        <v>1</v>
      </c>
      <c r="G142" s="4"/>
      <c r="H142" s="3">
        <v>32.250531914893614</v>
      </c>
      <c r="I142" s="4"/>
      <c r="J142" s="3">
        <v>85.657446808510656</v>
      </c>
      <c r="L142" s="5">
        <v>62.441214539007092</v>
      </c>
      <c r="M142" s="41"/>
      <c r="N142" s="41">
        <v>2.6691019403994258E-2</v>
      </c>
    </row>
    <row r="143" spans="1:14" x14ac:dyDescent="0.25">
      <c r="A143" s="5">
        <v>7830627</v>
      </c>
      <c r="B143" s="5" t="s">
        <v>11</v>
      </c>
      <c r="C143" s="5" t="s">
        <v>4</v>
      </c>
      <c r="D143" s="5" t="s">
        <v>151</v>
      </c>
      <c r="E143" s="5" t="s">
        <v>214</v>
      </c>
      <c r="F143" s="3">
        <v>2.564102564102564E-2</v>
      </c>
      <c r="G143" s="4">
        <v>27.5</v>
      </c>
      <c r="H143" s="3">
        <v>0.70512820512820507</v>
      </c>
      <c r="I143" s="4">
        <v>72.5</v>
      </c>
      <c r="J143" s="3">
        <v>1.8589743589743588</v>
      </c>
      <c r="K143" s="5">
        <v>51.58</v>
      </c>
      <c r="L143" s="5">
        <v>1.3225641025641024</v>
      </c>
      <c r="M143" s="41">
        <v>-7.1981295943260193E-2</v>
      </c>
      <c r="N143" s="41">
        <v>-1.8456742549553895E-3</v>
      </c>
    </row>
    <row r="144" spans="1:14" x14ac:dyDescent="0.25">
      <c r="A144" s="5">
        <v>7830627</v>
      </c>
      <c r="B144" s="5" t="s">
        <v>11</v>
      </c>
      <c r="C144" s="5" t="s">
        <v>4</v>
      </c>
      <c r="D144" s="5" t="s">
        <v>151</v>
      </c>
      <c r="E144" s="5" t="s">
        <v>255</v>
      </c>
      <c r="F144" s="3">
        <v>2.564102564102564E-2</v>
      </c>
      <c r="G144" s="4">
        <v>28.1</v>
      </c>
      <c r="H144" s="3">
        <v>0.72051282051282051</v>
      </c>
      <c r="I144" s="4">
        <v>97.2</v>
      </c>
      <c r="J144" s="3">
        <v>2.4923076923076923</v>
      </c>
      <c r="K144" s="5">
        <v>69.364999999999995</v>
      </c>
      <c r="L144" s="5">
        <v>1.7785897435897433</v>
      </c>
      <c r="M144" s="41">
        <v>0.11290121078491211</v>
      </c>
      <c r="N144" s="41">
        <v>2.8949028406387721E-3</v>
      </c>
    </row>
    <row r="145" spans="1:14" x14ac:dyDescent="0.25">
      <c r="A145" s="5">
        <v>7830627</v>
      </c>
      <c r="B145" s="5" t="s">
        <v>11</v>
      </c>
      <c r="C145" s="5" t="s">
        <v>4</v>
      </c>
      <c r="D145" s="5" t="s">
        <v>151</v>
      </c>
      <c r="E145" s="5" t="s">
        <v>223</v>
      </c>
      <c r="F145" s="3">
        <v>7.6923076923076927E-2</v>
      </c>
      <c r="G145" s="4">
        <v>29.6</v>
      </c>
      <c r="H145" s="3">
        <v>2.2769230769230773</v>
      </c>
      <c r="I145" s="4">
        <v>98.5</v>
      </c>
      <c r="J145" s="3">
        <v>7.5769230769230775</v>
      </c>
      <c r="K145" s="5">
        <v>71.454999999999998</v>
      </c>
      <c r="L145" s="5">
        <v>5.4965384615384618</v>
      </c>
      <c r="M145" s="41">
        <v>0.15150144696235657</v>
      </c>
      <c r="N145" s="41">
        <v>1.1653957458642814E-2</v>
      </c>
    </row>
    <row r="146" spans="1:14" x14ac:dyDescent="0.25">
      <c r="A146" s="5">
        <v>7830627</v>
      </c>
      <c r="B146" s="5" t="s">
        <v>11</v>
      </c>
      <c r="C146" s="5" t="s">
        <v>4</v>
      </c>
      <c r="D146" s="5" t="s">
        <v>151</v>
      </c>
      <c r="E146" s="5" t="s">
        <v>224</v>
      </c>
      <c r="F146" s="3">
        <v>2.564102564102564E-2</v>
      </c>
      <c r="G146" s="4">
        <v>40.9</v>
      </c>
      <c r="H146" s="3">
        <v>1.0487179487179485</v>
      </c>
      <c r="I146" s="4">
        <v>91.7</v>
      </c>
      <c r="J146" s="3">
        <v>2.3512820512820514</v>
      </c>
      <c r="K146" s="5">
        <v>72.27</v>
      </c>
      <c r="L146" s="5">
        <v>1.8530769230769228</v>
      </c>
      <c r="M146" s="41">
        <v>5.291391909122467E-2</v>
      </c>
      <c r="N146" s="41">
        <v>1.3567671561852479E-3</v>
      </c>
    </row>
    <row r="147" spans="1:14" x14ac:dyDescent="0.25">
      <c r="A147" s="5">
        <v>7830627</v>
      </c>
      <c r="B147" s="5" t="s">
        <v>11</v>
      </c>
      <c r="C147" s="5" t="s">
        <v>4</v>
      </c>
      <c r="D147" s="5" t="s">
        <v>151</v>
      </c>
      <c r="E147" s="5" t="s">
        <v>228</v>
      </c>
      <c r="F147" s="3">
        <v>2.564102564102564E-2</v>
      </c>
      <c r="G147" s="4">
        <v>40.299999999999997</v>
      </c>
      <c r="H147" s="3">
        <v>1.0333333333333332</v>
      </c>
      <c r="I147" s="4">
        <v>74</v>
      </c>
      <c r="J147" s="3">
        <v>1.8974358974358974</v>
      </c>
      <c r="K147" s="5">
        <v>63.624999999999993</v>
      </c>
      <c r="L147" s="5">
        <v>1.6314102564102562</v>
      </c>
      <c r="M147" s="41">
        <v>-5.5587489157915115E-2</v>
      </c>
      <c r="N147" s="41">
        <v>-1.4253202348183363E-3</v>
      </c>
    </row>
    <row r="148" spans="1:14" x14ac:dyDescent="0.25">
      <c r="A148" s="5">
        <v>7830627</v>
      </c>
      <c r="B148" s="5" t="s">
        <v>11</v>
      </c>
      <c r="C148" s="5" t="s">
        <v>4</v>
      </c>
      <c r="D148" s="5" t="s">
        <v>151</v>
      </c>
      <c r="E148" s="5" t="s">
        <v>229</v>
      </c>
      <c r="F148" s="3">
        <v>2.564102564102564E-2</v>
      </c>
      <c r="G148" s="4">
        <v>43.6</v>
      </c>
      <c r="H148" s="3">
        <v>1.117948717948718</v>
      </c>
      <c r="I148" s="4">
        <v>96</v>
      </c>
      <c r="J148" s="3">
        <v>2.4615384615384617</v>
      </c>
      <c r="K148" s="5">
        <v>75.72</v>
      </c>
      <c r="L148" s="5">
        <v>1.9415384615384614</v>
      </c>
      <c r="M148" s="41">
        <v>0.17845073342323303</v>
      </c>
      <c r="N148" s="41">
        <v>4.5756598313649493E-3</v>
      </c>
    </row>
    <row r="149" spans="1:14" x14ac:dyDescent="0.25">
      <c r="A149" s="5">
        <v>7830627</v>
      </c>
      <c r="B149" s="5" t="s">
        <v>11</v>
      </c>
      <c r="C149" s="5" t="s">
        <v>4</v>
      </c>
      <c r="D149" s="5" t="s">
        <v>151</v>
      </c>
      <c r="E149" s="5" t="s">
        <v>156</v>
      </c>
      <c r="F149" s="3">
        <v>7.6923076923076927E-2</v>
      </c>
      <c r="G149" s="4">
        <v>32.9</v>
      </c>
      <c r="H149" s="3">
        <v>2.5307692307692307</v>
      </c>
      <c r="I149" s="4">
        <v>94.5</v>
      </c>
      <c r="J149" s="3">
        <v>7.2692307692307701</v>
      </c>
      <c r="K149" s="5">
        <v>70.674999999999997</v>
      </c>
      <c r="L149" s="5">
        <v>5.4365384615384613</v>
      </c>
      <c r="M149" s="41">
        <v>6.3434191048145294E-2</v>
      </c>
      <c r="N149" s="41">
        <v>4.8795531575496383E-3</v>
      </c>
    </row>
    <row r="150" spans="1:14" x14ac:dyDescent="0.25">
      <c r="A150" s="5">
        <v>7830627</v>
      </c>
      <c r="B150" s="5" t="s">
        <v>11</v>
      </c>
      <c r="C150" s="5" t="s">
        <v>4</v>
      </c>
      <c r="D150" s="5" t="s">
        <v>151</v>
      </c>
      <c r="E150" s="5" t="s">
        <v>234</v>
      </c>
      <c r="F150" s="3">
        <v>5.128205128205128E-2</v>
      </c>
      <c r="G150" s="4">
        <v>38</v>
      </c>
      <c r="H150" s="3">
        <v>1.9487179487179487</v>
      </c>
      <c r="I150" s="4">
        <v>83.6</v>
      </c>
      <c r="J150" s="3">
        <v>4.287179487179487</v>
      </c>
      <c r="K150" s="5">
        <v>67.214999999999989</v>
      </c>
      <c r="L150" s="5">
        <v>3.4469230769230763</v>
      </c>
      <c r="M150" s="41">
        <v>3.1956419348716736E-2</v>
      </c>
      <c r="N150" s="41">
        <v>1.6387907358316274E-3</v>
      </c>
    </row>
    <row r="151" spans="1:14" x14ac:dyDescent="0.25">
      <c r="A151" s="5">
        <v>7830627</v>
      </c>
      <c r="B151" s="5" t="s">
        <v>11</v>
      </c>
      <c r="C151" s="5" t="s">
        <v>4</v>
      </c>
      <c r="D151" s="5" t="s">
        <v>151</v>
      </c>
      <c r="E151" s="5" t="s">
        <v>237</v>
      </c>
      <c r="F151" s="3">
        <v>2.564102564102564E-2</v>
      </c>
      <c r="G151" s="4">
        <v>36.799999999999997</v>
      </c>
      <c r="H151" s="3">
        <v>0.94358974358974346</v>
      </c>
      <c r="I151" s="4">
        <v>88</v>
      </c>
      <c r="J151" s="3">
        <v>2.2564102564102564</v>
      </c>
      <c r="K151" s="5">
        <v>64.239999999999995</v>
      </c>
      <c r="L151" s="5">
        <v>1.6471794871794869</v>
      </c>
      <c r="M151" s="41">
        <v>1.3899721670895815E-4</v>
      </c>
      <c r="N151" s="41">
        <v>3.5640311976655935E-6</v>
      </c>
    </row>
    <row r="152" spans="1:14" x14ac:dyDescent="0.25">
      <c r="A152" s="5">
        <v>7830627</v>
      </c>
      <c r="B152" s="5" t="s">
        <v>11</v>
      </c>
      <c r="C152" s="5" t="s">
        <v>4</v>
      </c>
      <c r="D152" s="5" t="s">
        <v>151</v>
      </c>
      <c r="E152" s="5" t="s">
        <v>159</v>
      </c>
      <c r="F152" s="3">
        <v>5.128205128205128E-2</v>
      </c>
      <c r="G152" s="4">
        <v>25.8</v>
      </c>
      <c r="H152" s="3">
        <v>1.323076923076923</v>
      </c>
      <c r="I152" s="4">
        <v>93.7</v>
      </c>
      <c r="J152" s="3">
        <v>4.8051282051282049</v>
      </c>
      <c r="K152" s="5">
        <v>63.345000000000006</v>
      </c>
      <c r="L152" s="5">
        <v>3.2484615384615387</v>
      </c>
      <c r="M152" s="41">
        <v>9.4725877046585083E-2</v>
      </c>
      <c r="N152" s="41">
        <v>4.8577372844402604E-3</v>
      </c>
    </row>
    <row r="153" spans="1:14" x14ac:dyDescent="0.25">
      <c r="A153" s="5">
        <v>7830627</v>
      </c>
      <c r="B153" s="5" t="s">
        <v>11</v>
      </c>
      <c r="C153" s="5" t="s">
        <v>4</v>
      </c>
      <c r="D153" s="5" t="s">
        <v>160</v>
      </c>
      <c r="E153" s="5" t="s">
        <v>256</v>
      </c>
      <c r="F153" s="3">
        <v>2.564102564102564E-2</v>
      </c>
      <c r="G153" s="4">
        <v>48.7</v>
      </c>
      <c r="H153" s="3">
        <v>1.2487179487179487</v>
      </c>
      <c r="I153" s="4">
        <v>93.4</v>
      </c>
      <c r="J153" s="3">
        <v>2.3948717948717948</v>
      </c>
      <c r="K153" s="5">
        <v>76.004999999999995</v>
      </c>
      <c r="L153" s="5">
        <v>1.9488461538461537</v>
      </c>
      <c r="M153" s="41">
        <v>9.2339880764484406E-2</v>
      </c>
      <c r="N153" s="41">
        <v>2.3676892503713951E-3</v>
      </c>
    </row>
    <row r="154" spans="1:14" x14ac:dyDescent="0.25">
      <c r="A154" s="5">
        <v>7830627</v>
      </c>
      <c r="B154" s="5" t="s">
        <v>11</v>
      </c>
      <c r="C154" s="5" t="s">
        <v>4</v>
      </c>
      <c r="D154" s="5" t="s">
        <v>160</v>
      </c>
      <c r="E154" s="5" t="s">
        <v>257</v>
      </c>
      <c r="F154" s="3">
        <v>2.564102564102564E-2</v>
      </c>
      <c r="G154" s="4">
        <v>33.6</v>
      </c>
      <c r="H154" s="3">
        <v>0.86153846153846159</v>
      </c>
      <c r="I154" s="4">
        <v>88.2</v>
      </c>
      <c r="J154" s="3">
        <v>2.2615384615384615</v>
      </c>
      <c r="K154" s="5">
        <v>63.534999999999997</v>
      </c>
      <c r="L154" s="5">
        <v>1.629102564102564</v>
      </c>
      <c r="M154" s="41">
        <v>2.994103915989399E-2</v>
      </c>
      <c r="N154" s="41">
        <v>7.6771895281779452E-4</v>
      </c>
    </row>
    <row r="155" spans="1:14" x14ac:dyDescent="0.25">
      <c r="A155" s="5">
        <v>7830627</v>
      </c>
      <c r="B155" s="5" t="s">
        <v>11</v>
      </c>
      <c r="C155" s="5" t="s">
        <v>4</v>
      </c>
      <c r="D155" s="5" t="s">
        <v>163</v>
      </c>
      <c r="E155" s="5" t="s">
        <v>165</v>
      </c>
      <c r="F155" s="3">
        <v>2.564102564102564E-2</v>
      </c>
      <c r="G155" s="4">
        <v>45.7</v>
      </c>
      <c r="H155" s="3">
        <v>1.1717948717948719</v>
      </c>
      <c r="I155" s="4">
        <v>88.1</v>
      </c>
      <c r="J155" s="3">
        <v>2.2589743589743589</v>
      </c>
      <c r="K155" s="5">
        <v>68.865000000000009</v>
      </c>
      <c r="L155" s="5">
        <v>1.765769230769231</v>
      </c>
      <c r="M155" s="41">
        <v>-4.180720541626215E-3</v>
      </c>
      <c r="N155" s="41">
        <v>-1.0719796260580038E-4</v>
      </c>
    </row>
    <row r="156" spans="1:14" x14ac:dyDescent="0.25">
      <c r="A156" s="5">
        <v>7830627</v>
      </c>
      <c r="B156" s="5" t="s">
        <v>11</v>
      </c>
      <c r="C156" s="5" t="s">
        <v>4</v>
      </c>
      <c r="D156" s="5" t="s">
        <v>163</v>
      </c>
      <c r="E156" s="5" t="s">
        <v>167</v>
      </c>
      <c r="F156" s="3">
        <v>2.564102564102564E-2</v>
      </c>
      <c r="G156" s="4">
        <v>34.200000000000003</v>
      </c>
      <c r="H156" s="3">
        <v>0.87692307692307692</v>
      </c>
      <c r="I156" s="4">
        <v>67.2</v>
      </c>
      <c r="J156" s="3">
        <v>1.7230769230769232</v>
      </c>
      <c r="K156" s="5">
        <v>52.035000000000004</v>
      </c>
      <c r="L156" s="5">
        <v>1.3342307692307693</v>
      </c>
      <c r="M156" s="41">
        <v>-0.20726293325424194</v>
      </c>
      <c r="N156" s="41">
        <v>-5.3144341860062033E-3</v>
      </c>
    </row>
    <row r="157" spans="1:14" x14ac:dyDescent="0.25">
      <c r="A157" s="5">
        <v>7830627</v>
      </c>
      <c r="B157" s="5" t="s">
        <v>11</v>
      </c>
      <c r="C157" s="5" t="s">
        <v>4</v>
      </c>
      <c r="D157" s="5" t="s">
        <v>163</v>
      </c>
      <c r="E157" s="5" t="s">
        <v>173</v>
      </c>
      <c r="F157" s="3">
        <v>2.564102564102564E-2</v>
      </c>
      <c r="G157" s="4">
        <v>70.8</v>
      </c>
      <c r="H157" s="3">
        <v>1.8153846153846152</v>
      </c>
      <c r="I157" s="4">
        <v>75.400000000000006</v>
      </c>
      <c r="J157" s="3">
        <v>1.9333333333333333</v>
      </c>
      <c r="K157" s="5">
        <v>72</v>
      </c>
      <c r="L157" s="5">
        <v>1.846153846153846</v>
      </c>
      <c r="M157" s="41">
        <v>-0.13132499158382416</v>
      </c>
      <c r="N157" s="41">
        <v>-3.3673074765083115E-3</v>
      </c>
    </row>
    <row r="158" spans="1:14" x14ac:dyDescent="0.25">
      <c r="A158" s="5">
        <v>7830627</v>
      </c>
      <c r="B158" s="5" t="s">
        <v>11</v>
      </c>
      <c r="C158" s="5" t="s">
        <v>4</v>
      </c>
      <c r="D158" s="5" t="s">
        <v>163</v>
      </c>
      <c r="E158" s="5" t="s">
        <v>175</v>
      </c>
      <c r="F158" s="3">
        <v>2.564102564102564E-2</v>
      </c>
      <c r="G158" s="4">
        <v>49.7</v>
      </c>
      <c r="H158" s="3">
        <v>1.2743589743589745</v>
      </c>
      <c r="I158" s="4">
        <v>75</v>
      </c>
      <c r="J158" s="3">
        <v>1.9230769230769229</v>
      </c>
      <c r="K158" s="5">
        <v>64.08</v>
      </c>
      <c r="L158" s="5">
        <v>1.6430769230769229</v>
      </c>
      <c r="M158" s="41">
        <v>-9.8096892237663269E-2</v>
      </c>
      <c r="N158" s="41">
        <v>-2.515304929170853E-3</v>
      </c>
    </row>
    <row r="159" spans="1:14" x14ac:dyDescent="0.25">
      <c r="A159" s="5">
        <v>7830627</v>
      </c>
      <c r="B159" s="5" t="s">
        <v>11</v>
      </c>
      <c r="C159" s="5" t="s">
        <v>4</v>
      </c>
      <c r="D159" s="5" t="s">
        <v>183</v>
      </c>
      <c r="E159" s="5" t="s">
        <v>258</v>
      </c>
      <c r="F159" s="3">
        <v>2.564102564102564E-2</v>
      </c>
      <c r="G159" s="4">
        <v>53.7</v>
      </c>
      <c r="H159" s="3">
        <v>1.3769230769230769</v>
      </c>
      <c r="I159" s="4">
        <v>95.9</v>
      </c>
      <c r="J159" s="3">
        <v>2.4589743589743591</v>
      </c>
      <c r="K159" s="5">
        <v>79.515000000000001</v>
      </c>
      <c r="L159" s="5">
        <v>2.038846153846154</v>
      </c>
      <c r="M159" s="41">
        <v>0.16891680657863617</v>
      </c>
      <c r="N159" s="41">
        <v>4.3312001686829785E-3</v>
      </c>
    </row>
    <row r="160" spans="1:14" x14ac:dyDescent="0.25">
      <c r="A160" s="5">
        <v>7830627</v>
      </c>
      <c r="B160" s="5" t="s">
        <v>11</v>
      </c>
      <c r="C160" s="5" t="s">
        <v>4</v>
      </c>
      <c r="D160" s="5" t="s">
        <v>183</v>
      </c>
      <c r="E160" s="5" t="s">
        <v>259</v>
      </c>
      <c r="F160" s="3">
        <v>2.564102564102564E-2</v>
      </c>
      <c r="G160" s="4">
        <v>46.3</v>
      </c>
      <c r="H160" s="3">
        <v>1.187179487179487</v>
      </c>
      <c r="I160" s="4">
        <v>93.4</v>
      </c>
      <c r="J160" s="3">
        <v>2.3948717948717948</v>
      </c>
      <c r="K160" s="5">
        <v>75.814999999999998</v>
      </c>
      <c r="L160" s="5">
        <v>1.9439743589743588</v>
      </c>
      <c r="M160" s="41">
        <v>0.18289288878440857</v>
      </c>
      <c r="N160" s="41">
        <v>4.6895612508822708E-3</v>
      </c>
    </row>
    <row r="161" spans="1:14" x14ac:dyDescent="0.25">
      <c r="A161" s="5">
        <v>7830627</v>
      </c>
      <c r="B161" s="5" t="s">
        <v>11</v>
      </c>
      <c r="C161" s="5" t="s">
        <v>4</v>
      </c>
      <c r="D161" s="5" t="s">
        <v>185</v>
      </c>
      <c r="E161" s="5" t="s">
        <v>260</v>
      </c>
      <c r="F161" s="3">
        <v>2.564102564102564E-2</v>
      </c>
      <c r="G161" s="4">
        <v>40.799999999999997</v>
      </c>
      <c r="H161" s="3">
        <v>1.046153846153846</v>
      </c>
      <c r="I161" s="4">
        <v>87</v>
      </c>
      <c r="J161" s="3">
        <v>2.2307692307692308</v>
      </c>
      <c r="K161" s="5">
        <v>66.875</v>
      </c>
      <c r="L161" s="5">
        <v>1.7147435897435896</v>
      </c>
      <c r="M161" s="41">
        <v>-1.0526618920266628E-2</v>
      </c>
      <c r="N161" s="41">
        <v>-2.6991330564786226E-4</v>
      </c>
    </row>
    <row r="162" spans="1:14" x14ac:dyDescent="0.25">
      <c r="A162" s="5">
        <v>7830627</v>
      </c>
      <c r="B162" s="5" t="s">
        <v>11</v>
      </c>
      <c r="C162" s="5" t="s">
        <v>4</v>
      </c>
      <c r="D162" s="5" t="s">
        <v>185</v>
      </c>
      <c r="E162" s="5" t="s">
        <v>190</v>
      </c>
      <c r="F162" s="3">
        <v>2.564102564102564E-2</v>
      </c>
      <c r="G162" s="4">
        <v>56.2</v>
      </c>
      <c r="H162" s="3">
        <v>1.441025641025641</v>
      </c>
      <c r="I162" s="4">
        <v>92.4</v>
      </c>
      <c r="J162" s="3">
        <v>2.3692307692307693</v>
      </c>
      <c r="K162" s="5">
        <v>74.92</v>
      </c>
      <c r="L162" s="5">
        <v>1.921025641025641</v>
      </c>
      <c r="M162" s="41">
        <v>5.7948008179664612E-2</v>
      </c>
      <c r="N162" s="41">
        <v>1.4858463635811438E-3</v>
      </c>
    </row>
    <row r="163" spans="1:14" x14ac:dyDescent="0.25">
      <c r="A163" s="5">
        <v>7830627</v>
      </c>
      <c r="B163" s="5" t="s">
        <v>11</v>
      </c>
      <c r="C163" s="5" t="s">
        <v>4</v>
      </c>
      <c r="D163" s="5" t="s">
        <v>185</v>
      </c>
      <c r="E163" s="5" t="s">
        <v>192</v>
      </c>
      <c r="F163" s="3">
        <v>2.564102564102564E-2</v>
      </c>
      <c r="G163" s="4">
        <v>46.2</v>
      </c>
      <c r="H163" s="3">
        <v>1.1846153846153846</v>
      </c>
      <c r="I163" s="4">
        <v>80.099999999999994</v>
      </c>
      <c r="J163" s="3">
        <v>2.0538461538461537</v>
      </c>
      <c r="K163" s="5">
        <v>71.699999999999989</v>
      </c>
      <c r="L163" s="5">
        <v>1.8384615384615381</v>
      </c>
      <c r="M163" s="41">
        <v>-2.5734025985002518E-2</v>
      </c>
      <c r="N163" s="41">
        <v>-6.5984682012826962E-4</v>
      </c>
    </row>
    <row r="164" spans="1:14" x14ac:dyDescent="0.25">
      <c r="A164" s="5">
        <v>7830627</v>
      </c>
      <c r="B164" s="5" t="s">
        <v>11</v>
      </c>
      <c r="C164" s="5" t="s">
        <v>4</v>
      </c>
      <c r="D164" s="5" t="s">
        <v>193</v>
      </c>
      <c r="E164" s="5" t="s">
        <v>194</v>
      </c>
      <c r="F164" s="3">
        <v>2.564102564102564E-2</v>
      </c>
      <c r="G164" s="4">
        <v>52.5</v>
      </c>
      <c r="H164" s="3">
        <v>1.346153846153846</v>
      </c>
      <c r="I164" s="4">
        <v>87</v>
      </c>
      <c r="J164" s="3">
        <v>2.2307692307692308</v>
      </c>
      <c r="K164" s="5">
        <v>71.48</v>
      </c>
      <c r="L164" s="5">
        <v>1.8328205128205128</v>
      </c>
      <c r="M164" s="41">
        <v>6.4717084169387817E-2</v>
      </c>
      <c r="N164" s="41">
        <v>1.6594124145996876E-3</v>
      </c>
    </row>
    <row r="165" spans="1:14" x14ac:dyDescent="0.25">
      <c r="A165" s="5">
        <v>7830627</v>
      </c>
      <c r="B165" s="5" t="s">
        <v>11</v>
      </c>
      <c r="C165" s="5" t="s">
        <v>4</v>
      </c>
      <c r="D165" s="5" t="s">
        <v>193</v>
      </c>
      <c r="E165" s="5" t="s">
        <v>239</v>
      </c>
      <c r="F165" s="3">
        <v>2.564102564102564E-2</v>
      </c>
      <c r="G165" s="4">
        <v>43.3</v>
      </c>
      <c r="H165" s="3">
        <v>1.1102564102564101</v>
      </c>
      <c r="I165" s="4">
        <v>83.3</v>
      </c>
      <c r="J165" s="3">
        <v>2.1358974358974359</v>
      </c>
      <c r="K165" s="5">
        <v>69.054999999999993</v>
      </c>
      <c r="L165" s="5">
        <v>1.7706410256410254</v>
      </c>
      <c r="M165" s="41">
        <v>8.7022148072719574E-2</v>
      </c>
      <c r="N165" s="41">
        <v>2.2313371300697327E-3</v>
      </c>
    </row>
    <row r="166" spans="1:14" x14ac:dyDescent="0.25">
      <c r="A166" s="5">
        <v>7830627</v>
      </c>
      <c r="B166" s="5" t="s">
        <v>11</v>
      </c>
      <c r="C166" s="5" t="s">
        <v>4</v>
      </c>
      <c r="D166" s="5" t="s">
        <v>193</v>
      </c>
      <c r="E166" s="5" t="s">
        <v>261</v>
      </c>
      <c r="F166" s="3">
        <v>2.564102564102564E-2</v>
      </c>
      <c r="G166" s="4">
        <v>35.5</v>
      </c>
      <c r="H166" s="3">
        <v>0.91025641025641024</v>
      </c>
      <c r="I166" s="4">
        <v>93.9</v>
      </c>
      <c r="J166" s="3">
        <v>2.4076923076923076</v>
      </c>
      <c r="K166" s="5">
        <v>71.275000000000006</v>
      </c>
      <c r="L166" s="5">
        <v>1.8275641025641027</v>
      </c>
      <c r="M166" s="41">
        <v>0.14208409190177917</v>
      </c>
      <c r="N166" s="41">
        <v>3.6431818436353635E-3</v>
      </c>
    </row>
    <row r="167" spans="1:14" x14ac:dyDescent="0.25">
      <c r="A167" s="5">
        <v>7830627</v>
      </c>
      <c r="B167" s="5" t="s">
        <v>11</v>
      </c>
      <c r="C167" s="5" t="s">
        <v>4</v>
      </c>
      <c r="D167" s="5" t="s">
        <v>193</v>
      </c>
      <c r="E167" s="5" t="s">
        <v>262</v>
      </c>
      <c r="F167" s="3">
        <v>2.564102564102564E-2</v>
      </c>
      <c r="G167" s="4">
        <v>57.7</v>
      </c>
      <c r="H167" s="3">
        <v>1.4794871794871796</v>
      </c>
      <c r="I167" s="4">
        <v>88.5</v>
      </c>
      <c r="J167" s="3">
        <v>2.2692307692307692</v>
      </c>
      <c r="K167" s="5">
        <v>71.304999999999993</v>
      </c>
      <c r="L167" s="5">
        <v>1.8283333333333331</v>
      </c>
      <c r="M167" s="41">
        <v>4.7457008622586727E-3</v>
      </c>
      <c r="N167" s="41">
        <v>1.2168463749381212E-4</v>
      </c>
    </row>
    <row r="168" spans="1:14" x14ac:dyDescent="0.25">
      <c r="A168" s="5">
        <v>7830627</v>
      </c>
      <c r="B168" s="5" t="s">
        <v>11</v>
      </c>
      <c r="C168" s="5" t="s">
        <v>4</v>
      </c>
      <c r="D168" s="5" t="s">
        <v>193</v>
      </c>
      <c r="E168" s="5" t="s">
        <v>263</v>
      </c>
      <c r="F168" s="3">
        <v>2.564102564102564E-2</v>
      </c>
      <c r="G168" s="4">
        <v>47.2</v>
      </c>
      <c r="H168" s="3">
        <v>1.2102564102564104</v>
      </c>
      <c r="I168" s="4">
        <v>97.8</v>
      </c>
      <c r="J168" s="3">
        <v>2.5076923076923077</v>
      </c>
      <c r="K168" s="5">
        <v>78.150000000000006</v>
      </c>
      <c r="L168" s="5">
        <v>2.0038461538461538</v>
      </c>
      <c r="M168" s="41">
        <v>0.1590317040681839</v>
      </c>
      <c r="N168" s="41">
        <v>4.0777360017483048E-3</v>
      </c>
    </row>
    <row r="169" spans="1:14" x14ac:dyDescent="0.25">
      <c r="A169" s="5">
        <v>7830627</v>
      </c>
      <c r="B169" s="5" t="s">
        <v>11</v>
      </c>
      <c r="C169" s="5" t="s">
        <v>4</v>
      </c>
      <c r="D169" s="5" t="s">
        <v>193</v>
      </c>
      <c r="E169" s="5" t="s">
        <v>240</v>
      </c>
      <c r="F169" s="3">
        <v>2.564102564102564E-2</v>
      </c>
      <c r="G169" s="4">
        <v>44.3</v>
      </c>
      <c r="H169" s="3">
        <v>1.1358974358974359</v>
      </c>
      <c r="I169" s="4">
        <v>81.2</v>
      </c>
      <c r="J169" s="3">
        <v>2.0820512820512822</v>
      </c>
      <c r="K169" s="5">
        <v>71.86999999999999</v>
      </c>
      <c r="L169" s="5">
        <v>1.8428205128205124</v>
      </c>
      <c r="M169" s="41">
        <v>6.2974326312541962E-2</v>
      </c>
      <c r="N169" s="41">
        <v>1.6147263157062042E-3</v>
      </c>
    </row>
    <row r="170" spans="1:14" x14ac:dyDescent="0.25">
      <c r="A170" s="5">
        <v>7830627</v>
      </c>
      <c r="B170" s="5" t="s">
        <v>11</v>
      </c>
      <c r="C170" s="5" t="s">
        <v>4</v>
      </c>
      <c r="D170" s="5" t="s">
        <v>193</v>
      </c>
      <c r="E170" s="5" t="s">
        <v>264</v>
      </c>
      <c r="F170" s="3">
        <v>2.564102564102564E-2</v>
      </c>
      <c r="G170" s="4">
        <v>59</v>
      </c>
      <c r="H170" s="3">
        <v>1.5128205128205128</v>
      </c>
      <c r="I170" s="4">
        <v>91.9</v>
      </c>
      <c r="J170" s="3">
        <v>2.3564102564102565</v>
      </c>
      <c r="K170" s="5">
        <v>74.224999999999994</v>
      </c>
      <c r="L170" s="5">
        <v>1.9032051282051279</v>
      </c>
      <c r="M170" s="41">
        <v>9.1316312551498413E-2</v>
      </c>
      <c r="N170" s="41">
        <v>2.3414439115768825E-3</v>
      </c>
    </row>
    <row r="171" spans="1:14" x14ac:dyDescent="0.25">
      <c r="A171" s="5">
        <v>7830627</v>
      </c>
      <c r="B171" s="5" t="s">
        <v>11</v>
      </c>
      <c r="C171" s="5" t="s">
        <v>4</v>
      </c>
      <c r="D171" s="5" t="s">
        <v>193</v>
      </c>
      <c r="E171" s="5" t="s">
        <v>203</v>
      </c>
      <c r="F171" s="3">
        <v>5.128205128205128E-2</v>
      </c>
      <c r="G171" s="4">
        <v>49.2</v>
      </c>
      <c r="H171" s="3">
        <v>2.523076923076923</v>
      </c>
      <c r="I171" s="4">
        <v>91.6</v>
      </c>
      <c r="J171" s="3">
        <v>4.6974358974358967</v>
      </c>
      <c r="K171" s="5">
        <v>66.509999999999991</v>
      </c>
      <c r="L171" s="5">
        <v>3.4107692307692301</v>
      </c>
      <c r="M171" s="41">
        <v>0.11769837141036987</v>
      </c>
      <c r="N171" s="41">
        <v>6.0358139184805062E-3</v>
      </c>
    </row>
    <row r="172" spans="1:14" x14ac:dyDescent="0.25">
      <c r="A172" s="5">
        <v>7830627</v>
      </c>
      <c r="B172" s="5" t="s">
        <v>11</v>
      </c>
      <c r="C172" s="5" t="s">
        <v>4</v>
      </c>
      <c r="D172" s="5" t="s">
        <v>193</v>
      </c>
      <c r="E172" s="5" t="s">
        <v>204</v>
      </c>
      <c r="F172" s="3">
        <v>2.564102564102564E-2</v>
      </c>
      <c r="G172" s="4">
        <v>58</v>
      </c>
      <c r="H172" s="3">
        <v>1.4871794871794872</v>
      </c>
      <c r="I172" s="4">
        <v>80.8</v>
      </c>
      <c r="J172" s="3">
        <v>2.0717948717948715</v>
      </c>
      <c r="K172" s="5">
        <v>69.329999999999984</v>
      </c>
      <c r="L172" s="5">
        <v>1.7776923076923072</v>
      </c>
      <c r="M172" s="41">
        <v>-1.4808675274252892E-2</v>
      </c>
      <c r="N172" s="41">
        <v>-3.7970962241674081E-4</v>
      </c>
    </row>
    <row r="173" spans="1:14" x14ac:dyDescent="0.25">
      <c r="A173" s="5">
        <v>7830627</v>
      </c>
      <c r="B173" s="5" t="s">
        <v>11</v>
      </c>
      <c r="C173" s="5" t="s">
        <v>4</v>
      </c>
      <c r="D173" s="5" t="s">
        <v>193</v>
      </c>
      <c r="E173" s="5" t="s">
        <v>205</v>
      </c>
      <c r="F173" s="3">
        <v>2.564102564102564E-2</v>
      </c>
      <c r="G173" s="4">
        <v>67.5</v>
      </c>
      <c r="H173" s="3">
        <v>1.7307692307692306</v>
      </c>
      <c r="I173" s="4">
        <v>79.5</v>
      </c>
      <c r="J173" s="3">
        <v>2.0384615384615383</v>
      </c>
      <c r="K173" s="5">
        <v>76.61</v>
      </c>
      <c r="L173" s="5">
        <v>1.9643589743589742</v>
      </c>
      <c r="M173" s="41">
        <v>-1.8722003325819969E-2</v>
      </c>
      <c r="N173" s="41">
        <v>-4.8005136732871714E-4</v>
      </c>
    </row>
    <row r="174" spans="1:14" x14ac:dyDescent="0.25">
      <c r="A174" s="5">
        <v>7830627</v>
      </c>
      <c r="B174" s="5" t="s">
        <v>11</v>
      </c>
      <c r="C174" s="5" t="s">
        <v>4</v>
      </c>
      <c r="D174" s="5" t="s">
        <v>80</v>
      </c>
      <c r="E174" s="5" t="s">
        <v>206</v>
      </c>
      <c r="F174" s="3">
        <v>2.564102564102564E-2</v>
      </c>
      <c r="G174" s="4">
        <v>49.1</v>
      </c>
      <c r="H174" s="3">
        <v>1.2589743589743589</v>
      </c>
      <c r="I174" s="4">
        <v>80.400000000000006</v>
      </c>
      <c r="J174" s="3">
        <v>2.0615384615384618</v>
      </c>
      <c r="K174" s="5">
        <v>61.085000000000008</v>
      </c>
      <c r="L174" s="5">
        <v>1.5662820512820514</v>
      </c>
      <c r="M174" s="41">
        <v>-6.4764790236949921E-2</v>
      </c>
      <c r="N174" s="41">
        <v>-1.66063564710128E-3</v>
      </c>
    </row>
    <row r="175" spans="1:14" x14ac:dyDescent="0.25">
      <c r="A175" s="5">
        <v>7830627</v>
      </c>
      <c r="B175" s="5" t="s">
        <v>11</v>
      </c>
      <c r="C175" s="5" t="s">
        <v>4</v>
      </c>
      <c r="D175" s="5" t="s">
        <v>2324</v>
      </c>
      <c r="F175" s="3">
        <v>1.0000000000000004</v>
      </c>
      <c r="G175" s="4"/>
      <c r="H175" s="3">
        <v>42.838461538461537</v>
      </c>
      <c r="I175" s="4"/>
      <c r="J175" s="3">
        <v>88.117948717948707</v>
      </c>
      <c r="L175" s="5">
        <v>69.155384615384619</v>
      </c>
      <c r="M175" s="41"/>
      <c r="N175" s="41">
        <v>4.920288884880928E-2</v>
      </c>
    </row>
    <row r="176" spans="1:14" x14ac:dyDescent="0.25">
      <c r="A176" s="5">
        <v>7830632</v>
      </c>
      <c r="B176" s="5" t="s">
        <v>12</v>
      </c>
      <c r="C176" s="5" t="s">
        <v>4</v>
      </c>
      <c r="D176" s="5" t="s">
        <v>151</v>
      </c>
      <c r="E176" s="5" t="s">
        <v>212</v>
      </c>
      <c r="F176" s="3">
        <v>1.2422360248447204E-2</v>
      </c>
      <c r="G176" s="4">
        <v>35.299999999999997</v>
      </c>
      <c r="H176" s="3">
        <v>0.43850931677018629</v>
      </c>
      <c r="I176" s="4">
        <v>95.7</v>
      </c>
      <c r="J176" s="3">
        <v>1.1888198757763975</v>
      </c>
      <c r="K176" s="5">
        <v>71.72</v>
      </c>
      <c r="L176" s="5">
        <v>0.89093167701863352</v>
      </c>
      <c r="M176" s="41">
        <v>0.16062681376934052</v>
      </c>
      <c r="N176" s="41">
        <v>1.9953641462029876E-3</v>
      </c>
    </row>
    <row r="177" spans="1:14" x14ac:dyDescent="0.25">
      <c r="A177" s="5">
        <v>7830632</v>
      </c>
      <c r="B177" s="5" t="s">
        <v>12</v>
      </c>
      <c r="C177" s="5" t="s">
        <v>4</v>
      </c>
      <c r="D177" s="5" t="s">
        <v>151</v>
      </c>
      <c r="E177" s="5" t="s">
        <v>214</v>
      </c>
      <c r="F177" s="3">
        <v>2.4844720496894408E-2</v>
      </c>
      <c r="G177" s="4">
        <v>27.5</v>
      </c>
      <c r="H177" s="3">
        <v>0.68322981366459623</v>
      </c>
      <c r="I177" s="4">
        <v>72.5</v>
      </c>
      <c r="J177" s="3">
        <v>1.8012422360248446</v>
      </c>
      <c r="K177" s="5">
        <v>51.58</v>
      </c>
      <c r="L177" s="5">
        <v>1.2814906832298136</v>
      </c>
      <c r="M177" s="41">
        <v>-7.1981295943260193E-2</v>
      </c>
      <c r="N177" s="41">
        <v>-1.7883551787145388E-3</v>
      </c>
    </row>
    <row r="178" spans="1:14" x14ac:dyDescent="0.25">
      <c r="A178" s="5">
        <v>7830632</v>
      </c>
      <c r="B178" s="5" t="s">
        <v>12</v>
      </c>
      <c r="C178" s="5" t="s">
        <v>4</v>
      </c>
      <c r="D178" s="5" t="s">
        <v>151</v>
      </c>
      <c r="E178" s="5" t="s">
        <v>215</v>
      </c>
      <c r="F178" s="3">
        <v>1.2422360248447204E-2</v>
      </c>
      <c r="G178" s="4">
        <v>40.700000000000003</v>
      </c>
      <c r="H178" s="3">
        <v>0.50559006211180124</v>
      </c>
      <c r="I178" s="4">
        <v>84.6</v>
      </c>
      <c r="J178" s="3">
        <v>1.0509316770186334</v>
      </c>
      <c r="K178" s="5">
        <v>70.66</v>
      </c>
      <c r="L178" s="5">
        <v>0.87776397515527937</v>
      </c>
      <c r="M178" s="41">
        <v>3.2315213233232498E-2</v>
      </c>
      <c r="N178" s="41">
        <v>4.0143122028860241E-4</v>
      </c>
    </row>
    <row r="179" spans="1:14" x14ac:dyDescent="0.25">
      <c r="A179" s="5">
        <v>7830632</v>
      </c>
      <c r="B179" s="5" t="s">
        <v>12</v>
      </c>
      <c r="C179" s="5" t="s">
        <v>4</v>
      </c>
      <c r="D179" s="5" t="s">
        <v>151</v>
      </c>
      <c r="E179" s="5" t="s">
        <v>217</v>
      </c>
      <c r="F179" s="3">
        <v>1.2422360248447204E-2</v>
      </c>
      <c r="G179" s="4">
        <v>23.2</v>
      </c>
      <c r="H179" s="3">
        <v>0.28819875776397513</v>
      </c>
      <c r="I179" s="4">
        <v>75.900000000000006</v>
      </c>
      <c r="J179" s="3">
        <v>0.94285714285714284</v>
      </c>
      <c r="K179" s="5">
        <v>46.664999999999999</v>
      </c>
      <c r="L179" s="5">
        <v>0.57968944099378872</v>
      </c>
      <c r="M179" s="41">
        <v>-3.3037882298231125E-2</v>
      </c>
      <c r="N179" s="41">
        <v>-4.1040847575442388E-4</v>
      </c>
    </row>
    <row r="180" spans="1:14" x14ac:dyDescent="0.25">
      <c r="A180" s="5">
        <v>7830632</v>
      </c>
      <c r="B180" s="5" t="s">
        <v>12</v>
      </c>
      <c r="C180" s="5" t="s">
        <v>4</v>
      </c>
      <c r="D180" s="5" t="s">
        <v>151</v>
      </c>
      <c r="E180" s="5" t="s">
        <v>153</v>
      </c>
      <c r="F180" s="3">
        <v>1.2422360248447204E-2</v>
      </c>
      <c r="G180" s="4">
        <v>38.200000000000003</v>
      </c>
      <c r="H180" s="3">
        <v>0.47453416149068323</v>
      </c>
      <c r="I180" s="4">
        <v>88.8</v>
      </c>
      <c r="J180" s="3">
        <v>1.1031055900621116</v>
      </c>
      <c r="K180" s="5">
        <v>71.459999999999994</v>
      </c>
      <c r="L180" s="5">
        <v>0.88770186335403711</v>
      </c>
      <c r="M180" s="41">
        <v>4.0290635079145432E-2</v>
      </c>
      <c r="N180" s="41">
        <v>5.0050478359186872E-4</v>
      </c>
    </row>
    <row r="181" spans="1:14" x14ac:dyDescent="0.25">
      <c r="A181" s="5">
        <v>7830632</v>
      </c>
      <c r="B181" s="5" t="s">
        <v>12</v>
      </c>
      <c r="C181" s="5" t="s">
        <v>4</v>
      </c>
      <c r="D181" s="5" t="s">
        <v>151</v>
      </c>
      <c r="E181" s="5" t="s">
        <v>218</v>
      </c>
      <c r="F181" s="3">
        <v>6.2111801242236021E-3</v>
      </c>
      <c r="G181" s="4">
        <v>26.1</v>
      </c>
      <c r="H181" s="3">
        <v>0.16211180124223601</v>
      </c>
      <c r="I181" s="4">
        <v>70.400000000000006</v>
      </c>
      <c r="J181" s="3">
        <v>0.4372670807453416</v>
      </c>
      <c r="K181" s="5">
        <v>47.395000000000003</v>
      </c>
      <c r="L181" s="5">
        <v>0.29437888198757761</v>
      </c>
      <c r="M181" s="41">
        <v>-7.2421267628669739E-2</v>
      </c>
      <c r="N181" s="41">
        <v>-4.4982153806627165E-4</v>
      </c>
    </row>
    <row r="182" spans="1:14" x14ac:dyDescent="0.25">
      <c r="A182" s="5">
        <v>7830632</v>
      </c>
      <c r="B182" s="5" t="s">
        <v>12</v>
      </c>
      <c r="C182" s="5" t="s">
        <v>4</v>
      </c>
      <c r="D182" s="5" t="s">
        <v>151</v>
      </c>
      <c r="E182" s="5" t="s">
        <v>221</v>
      </c>
      <c r="F182" s="3">
        <v>6.2111801242236021E-3</v>
      </c>
      <c r="G182" s="4">
        <v>40.799999999999997</v>
      </c>
      <c r="H182" s="3">
        <v>0.25341614906832294</v>
      </c>
      <c r="I182" s="4">
        <v>89.8</v>
      </c>
      <c r="J182" s="3">
        <v>0.55776397515527942</v>
      </c>
      <c r="K182" s="5">
        <v>68.784999999999997</v>
      </c>
      <c r="L182" s="5">
        <v>0.42723602484472045</v>
      </c>
      <c r="M182" s="41">
        <v>4.4755373150110245E-2</v>
      </c>
      <c r="N182" s="41">
        <v>2.7798368416217541E-4</v>
      </c>
    </row>
    <row r="183" spans="1:14" x14ac:dyDescent="0.25">
      <c r="A183" s="5">
        <v>7830632</v>
      </c>
      <c r="B183" s="5" t="s">
        <v>12</v>
      </c>
      <c r="C183" s="5" t="s">
        <v>4</v>
      </c>
      <c r="D183" s="5" t="s">
        <v>151</v>
      </c>
      <c r="E183" s="5" t="s">
        <v>222</v>
      </c>
      <c r="F183" s="3">
        <v>6.2111801242236021E-3</v>
      </c>
      <c r="G183" s="4">
        <v>35.9</v>
      </c>
      <c r="H183" s="3">
        <v>0.22298136645962729</v>
      </c>
      <c r="I183" s="4">
        <v>86.3</v>
      </c>
      <c r="J183" s="3">
        <v>0.53602484472049683</v>
      </c>
      <c r="K183" s="5">
        <v>63.974999999999994</v>
      </c>
      <c r="L183" s="5">
        <v>0.39736024844720491</v>
      </c>
      <c r="M183" s="41">
        <v>4.2108204215764999E-2</v>
      </c>
      <c r="N183" s="41">
        <v>2.6154164109170805E-4</v>
      </c>
    </row>
    <row r="184" spans="1:14" x14ac:dyDescent="0.25">
      <c r="A184" s="5">
        <v>7830632</v>
      </c>
      <c r="B184" s="5" t="s">
        <v>12</v>
      </c>
      <c r="C184" s="5" t="s">
        <v>4</v>
      </c>
      <c r="D184" s="5" t="s">
        <v>151</v>
      </c>
      <c r="E184" s="5" t="s">
        <v>225</v>
      </c>
      <c r="F184" s="3">
        <v>6.2111801242236021E-3</v>
      </c>
      <c r="G184" s="4">
        <v>22.9</v>
      </c>
      <c r="H184" s="3">
        <v>0.14223602484472048</v>
      </c>
      <c r="I184" s="4">
        <v>75.2</v>
      </c>
      <c r="J184" s="3">
        <v>0.46708074534161487</v>
      </c>
      <c r="K184" s="5">
        <v>56.12</v>
      </c>
      <c r="L184" s="5">
        <v>0.34857142857142853</v>
      </c>
      <c r="M184" s="41">
        <v>-6.5727211534976959E-2</v>
      </c>
      <c r="N184" s="41">
        <v>-4.0824354990668917E-4</v>
      </c>
    </row>
    <row r="185" spans="1:14" x14ac:dyDescent="0.25">
      <c r="A185" s="5">
        <v>7830632</v>
      </c>
      <c r="B185" s="5" t="s">
        <v>12</v>
      </c>
      <c r="C185" s="5" t="s">
        <v>4</v>
      </c>
      <c r="D185" s="5" t="s">
        <v>151</v>
      </c>
      <c r="E185" s="5" t="s">
        <v>226</v>
      </c>
      <c r="F185" s="3">
        <v>6.2111801242236021E-3</v>
      </c>
      <c r="G185" s="4">
        <v>39.799999999999997</v>
      </c>
      <c r="H185" s="3">
        <v>0.24720496894409935</v>
      </c>
      <c r="I185" s="4">
        <v>92.8</v>
      </c>
      <c r="J185" s="3">
        <v>0.57639751552795027</v>
      </c>
      <c r="K185" s="5">
        <v>70.534999999999997</v>
      </c>
      <c r="L185" s="5">
        <v>0.43810559006211175</v>
      </c>
      <c r="M185" s="41">
        <v>0.21514320373535156</v>
      </c>
      <c r="N185" s="41">
        <v>1.3362931909028047E-3</v>
      </c>
    </row>
    <row r="186" spans="1:14" x14ac:dyDescent="0.25">
      <c r="A186" s="5">
        <v>7830632</v>
      </c>
      <c r="B186" s="5" t="s">
        <v>12</v>
      </c>
      <c r="C186" s="5" t="s">
        <v>4</v>
      </c>
      <c r="D186" s="5" t="s">
        <v>151</v>
      </c>
      <c r="E186" s="5" t="s">
        <v>155</v>
      </c>
      <c r="F186" s="3">
        <v>6.2111801242236021E-3</v>
      </c>
      <c r="G186" s="4">
        <v>33.9</v>
      </c>
      <c r="H186" s="3">
        <v>0.21055900621118009</v>
      </c>
      <c r="I186" s="4">
        <v>96.1</v>
      </c>
      <c r="J186" s="3">
        <v>0.59689440993788812</v>
      </c>
      <c r="K186" s="5">
        <v>70.460000000000008</v>
      </c>
      <c r="L186" s="5">
        <v>0.43763975155279505</v>
      </c>
      <c r="M186" s="41">
        <v>0.14321206510066986</v>
      </c>
      <c r="N186" s="41">
        <v>8.8951593230229722E-4</v>
      </c>
    </row>
    <row r="187" spans="1:14" x14ac:dyDescent="0.25">
      <c r="A187" s="5">
        <v>7830632</v>
      </c>
      <c r="B187" s="5" t="s">
        <v>12</v>
      </c>
      <c r="C187" s="5" t="s">
        <v>4</v>
      </c>
      <c r="D187" s="5" t="s">
        <v>151</v>
      </c>
      <c r="E187" s="5" t="s">
        <v>229</v>
      </c>
      <c r="F187" s="3">
        <v>6.2111801242236021E-3</v>
      </c>
      <c r="G187" s="4">
        <v>43.6</v>
      </c>
      <c r="H187" s="3">
        <v>0.27080745341614904</v>
      </c>
      <c r="I187" s="4">
        <v>96</v>
      </c>
      <c r="J187" s="3">
        <v>0.59627329192546585</v>
      </c>
      <c r="K187" s="5">
        <v>75.72</v>
      </c>
      <c r="L187" s="5">
        <v>0.47031055900621116</v>
      </c>
      <c r="M187" s="41">
        <v>0.17845073342323303</v>
      </c>
      <c r="N187" s="41">
        <v>1.1083896485915095E-3</v>
      </c>
    </row>
    <row r="188" spans="1:14" x14ac:dyDescent="0.25">
      <c r="A188" s="5">
        <v>7830632</v>
      </c>
      <c r="B188" s="5" t="s">
        <v>12</v>
      </c>
      <c r="C188" s="5" t="s">
        <v>4</v>
      </c>
      <c r="D188" s="5" t="s">
        <v>151</v>
      </c>
      <c r="E188" s="5" t="s">
        <v>232</v>
      </c>
      <c r="F188" s="3">
        <v>6.2111801242236021E-3</v>
      </c>
      <c r="G188" s="4">
        <v>42.5</v>
      </c>
      <c r="H188" s="3">
        <v>0.2639751552795031</v>
      </c>
      <c r="I188" s="4">
        <v>89.6</v>
      </c>
      <c r="J188" s="3">
        <v>0.55652173913043468</v>
      </c>
      <c r="K188" s="5">
        <v>66.67</v>
      </c>
      <c r="L188" s="5">
        <v>0.41409937888198756</v>
      </c>
      <c r="M188" s="41">
        <v>8.1660181283950806E-2</v>
      </c>
      <c r="N188" s="41">
        <v>5.0720609493137142E-4</v>
      </c>
    </row>
    <row r="189" spans="1:14" x14ac:dyDescent="0.25">
      <c r="A189" s="5">
        <v>7830632</v>
      </c>
      <c r="B189" s="5" t="s">
        <v>12</v>
      </c>
      <c r="C189" s="5" t="s">
        <v>4</v>
      </c>
      <c r="D189" s="5" t="s">
        <v>151</v>
      </c>
      <c r="E189" s="5" t="s">
        <v>233</v>
      </c>
      <c r="F189" s="3">
        <v>6.2111801242236021E-3</v>
      </c>
      <c r="G189" s="4">
        <v>74.599999999999994</v>
      </c>
      <c r="H189" s="3">
        <v>0.46335403726708069</v>
      </c>
      <c r="I189" s="4">
        <v>83.8</v>
      </c>
      <c r="J189" s="3">
        <v>0.52049689440993785</v>
      </c>
      <c r="K189" s="5">
        <v>74.194999999999993</v>
      </c>
      <c r="L189" s="5">
        <v>0.46083850931677012</v>
      </c>
      <c r="M189" s="41">
        <v>-1.8182771280407906E-2</v>
      </c>
      <c r="N189" s="41">
        <v>-1.1293646758017331E-4</v>
      </c>
    </row>
    <row r="190" spans="1:14" x14ac:dyDescent="0.25">
      <c r="A190" s="5">
        <v>7830632</v>
      </c>
      <c r="B190" s="5" t="s">
        <v>12</v>
      </c>
      <c r="C190" s="5" t="s">
        <v>4</v>
      </c>
      <c r="D190" s="5" t="s">
        <v>151</v>
      </c>
      <c r="E190" s="5" t="s">
        <v>235</v>
      </c>
      <c r="F190" s="3">
        <v>6.2111801242236021E-3</v>
      </c>
      <c r="G190" s="4">
        <v>24</v>
      </c>
      <c r="H190" s="3">
        <v>0.14906832298136646</v>
      </c>
      <c r="I190" s="4">
        <v>87.9</v>
      </c>
      <c r="J190" s="3">
        <v>0.54596273291925468</v>
      </c>
      <c r="K190" s="5">
        <v>64.545000000000002</v>
      </c>
      <c r="L190" s="5">
        <v>0.40090062111801239</v>
      </c>
      <c r="M190" s="41">
        <v>4.9925632774829865E-2</v>
      </c>
      <c r="N190" s="41">
        <v>3.1009709798030969E-4</v>
      </c>
    </row>
    <row r="191" spans="1:14" x14ac:dyDescent="0.25">
      <c r="A191" s="5">
        <v>7830632</v>
      </c>
      <c r="B191" s="5" t="s">
        <v>12</v>
      </c>
      <c r="C191" s="5" t="s">
        <v>4</v>
      </c>
      <c r="D191" s="5" t="s">
        <v>151</v>
      </c>
      <c r="E191" s="5" t="s">
        <v>157</v>
      </c>
      <c r="F191" s="3">
        <v>6.2111801242236021E-3</v>
      </c>
      <c r="G191" s="4">
        <v>99.4</v>
      </c>
      <c r="H191" s="3">
        <v>0.61739130434782608</v>
      </c>
      <c r="I191" s="4">
        <v>96</v>
      </c>
      <c r="J191" s="3">
        <v>0.59627329192546585</v>
      </c>
      <c r="K191" s="5">
        <v>91.72999999999999</v>
      </c>
      <c r="L191" s="5">
        <v>0.56975155279503098</v>
      </c>
      <c r="M191" s="41">
        <v>0.1327705979347229</v>
      </c>
      <c r="N191" s="41">
        <v>8.2466209897343414E-4</v>
      </c>
    </row>
    <row r="192" spans="1:14" x14ac:dyDescent="0.25">
      <c r="A192" s="5">
        <v>7830632</v>
      </c>
      <c r="B192" s="5" t="s">
        <v>12</v>
      </c>
      <c r="C192" s="5" t="s">
        <v>4</v>
      </c>
      <c r="D192" s="5" t="s">
        <v>151</v>
      </c>
      <c r="E192" s="5" t="s">
        <v>315</v>
      </c>
      <c r="F192" s="3">
        <v>6.2111801242236021E-3</v>
      </c>
      <c r="G192" s="4">
        <v>24</v>
      </c>
      <c r="H192" s="3">
        <v>0.14906832298136646</v>
      </c>
      <c r="I192" s="4">
        <v>87.9</v>
      </c>
      <c r="J192" s="3">
        <v>0.54596273291925468</v>
      </c>
      <c r="K192" s="5">
        <v>64.545000000000002</v>
      </c>
      <c r="L192" s="5">
        <v>0.40090062111801239</v>
      </c>
      <c r="M192" s="41">
        <v>4.9925632774829865E-2</v>
      </c>
      <c r="N192" s="41">
        <v>3.1009709798030969E-4</v>
      </c>
    </row>
    <row r="193" spans="1:14" x14ac:dyDescent="0.25">
      <c r="A193" s="5">
        <v>7830632</v>
      </c>
      <c r="B193" s="5" t="s">
        <v>12</v>
      </c>
      <c r="C193" s="5" t="s">
        <v>4</v>
      </c>
      <c r="D193" s="5" t="s">
        <v>151</v>
      </c>
      <c r="E193" s="5" t="s">
        <v>238</v>
      </c>
      <c r="F193" s="3">
        <v>6.2111801242236021E-3</v>
      </c>
      <c r="G193" s="4">
        <v>25.3</v>
      </c>
      <c r="H193" s="3">
        <v>0.15714285714285714</v>
      </c>
      <c r="I193" s="4">
        <v>75.599999999999994</v>
      </c>
      <c r="J193" s="3">
        <v>0.4695652173913043</v>
      </c>
      <c r="K193" s="5">
        <v>60.97</v>
      </c>
      <c r="L193" s="5">
        <v>0.37869565217391299</v>
      </c>
      <c r="M193" s="41">
        <v>-2.7913715690374374E-2</v>
      </c>
      <c r="N193" s="41">
        <v>-1.7337711608928183E-4</v>
      </c>
    </row>
    <row r="194" spans="1:14" x14ac:dyDescent="0.25">
      <c r="A194" s="5">
        <v>7830632</v>
      </c>
      <c r="B194" s="5" t="s">
        <v>12</v>
      </c>
      <c r="C194" s="5" t="s">
        <v>4</v>
      </c>
      <c r="D194" s="5" t="s">
        <v>160</v>
      </c>
      <c r="E194" s="5" t="s">
        <v>316</v>
      </c>
      <c r="F194" s="3">
        <v>6.2111801242236021E-3</v>
      </c>
      <c r="G194" s="4">
        <v>32.6</v>
      </c>
      <c r="H194" s="3">
        <v>0.20248447204968945</v>
      </c>
      <c r="I194" s="4">
        <v>82.2</v>
      </c>
      <c r="J194" s="3">
        <v>0.51055900621118011</v>
      </c>
      <c r="K194" s="5">
        <v>62.219999999999992</v>
      </c>
      <c r="L194" s="5">
        <v>0.38645962732919248</v>
      </c>
      <c r="M194" s="41">
        <v>-4.3698213994503021E-2</v>
      </c>
      <c r="N194" s="41">
        <v>-2.7141747822672681E-4</v>
      </c>
    </row>
    <row r="195" spans="1:14" x14ac:dyDescent="0.25">
      <c r="A195" s="5">
        <v>7830632</v>
      </c>
      <c r="B195" s="5" t="s">
        <v>12</v>
      </c>
      <c r="C195" s="5" t="s">
        <v>4</v>
      </c>
      <c r="D195" s="5" t="s">
        <v>160</v>
      </c>
      <c r="E195" s="5" t="s">
        <v>317</v>
      </c>
      <c r="F195" s="3">
        <v>6.2111801242236021E-3</v>
      </c>
      <c r="G195" s="4">
        <v>38.5</v>
      </c>
      <c r="H195" s="3">
        <v>0.23913043478260868</v>
      </c>
      <c r="I195" s="4">
        <v>93.2</v>
      </c>
      <c r="J195" s="3">
        <v>0.57888198757763976</v>
      </c>
      <c r="K195" s="5">
        <v>68.435000000000002</v>
      </c>
      <c r="L195" s="5">
        <v>0.4250621118012422</v>
      </c>
      <c r="M195" s="41">
        <v>7.0590145885944366E-2</v>
      </c>
      <c r="N195" s="41">
        <v>4.3844811109282214E-4</v>
      </c>
    </row>
    <row r="196" spans="1:14" x14ac:dyDescent="0.25">
      <c r="A196" s="5">
        <v>7830632</v>
      </c>
      <c r="B196" s="5" t="s">
        <v>12</v>
      </c>
      <c r="C196" s="5" t="s">
        <v>4</v>
      </c>
      <c r="D196" s="5" t="s">
        <v>160</v>
      </c>
      <c r="E196" s="5" t="s">
        <v>318</v>
      </c>
      <c r="F196" s="3">
        <v>1.8633540372670808E-2</v>
      </c>
      <c r="G196" s="4">
        <v>30.8</v>
      </c>
      <c r="H196" s="3">
        <v>0.57391304347826089</v>
      </c>
      <c r="I196" s="4">
        <v>89.2</v>
      </c>
      <c r="J196" s="3">
        <v>1.6621118012422362</v>
      </c>
      <c r="K196" s="5">
        <v>61.980000000000004</v>
      </c>
      <c r="L196" s="5">
        <v>1.1549068322981368</v>
      </c>
      <c r="M196" s="41">
        <v>2.388462983071804E-2</v>
      </c>
      <c r="N196" s="41">
        <v>4.4505521423698213E-4</v>
      </c>
    </row>
    <row r="197" spans="1:14" x14ac:dyDescent="0.25">
      <c r="A197" s="5">
        <v>7830632</v>
      </c>
      <c r="B197" s="5" t="s">
        <v>12</v>
      </c>
      <c r="C197" s="5" t="s">
        <v>4</v>
      </c>
      <c r="D197" s="5" t="s">
        <v>160</v>
      </c>
      <c r="E197" s="5" t="s">
        <v>319</v>
      </c>
      <c r="F197" s="3">
        <v>1.2422360248447204E-2</v>
      </c>
      <c r="G197" s="4">
        <v>33.700000000000003</v>
      </c>
      <c r="H197" s="3">
        <v>0.41863354037267081</v>
      </c>
      <c r="I197" s="4">
        <v>84.6</v>
      </c>
      <c r="J197" s="3">
        <v>1.0509316770186334</v>
      </c>
      <c r="K197" s="5">
        <v>59.795000000000002</v>
      </c>
      <c r="L197" s="5">
        <v>0.74279503105590061</v>
      </c>
      <c r="M197" s="41">
        <v>-2.2081315517425537E-2</v>
      </c>
      <c r="N197" s="41">
        <v>-2.7430205611708741E-4</v>
      </c>
    </row>
    <row r="198" spans="1:14" x14ac:dyDescent="0.25">
      <c r="A198" s="5">
        <v>7830632</v>
      </c>
      <c r="B198" s="5" t="s">
        <v>12</v>
      </c>
      <c r="C198" s="5" t="s">
        <v>4</v>
      </c>
      <c r="D198" s="5" t="s">
        <v>160</v>
      </c>
      <c r="E198" s="5" t="s">
        <v>320</v>
      </c>
      <c r="F198" s="3">
        <v>1.2422360248447204E-2</v>
      </c>
      <c r="G198" s="4">
        <v>32.299999999999997</v>
      </c>
      <c r="H198" s="3">
        <v>0.40124223602484466</v>
      </c>
      <c r="I198" s="4">
        <v>81.7</v>
      </c>
      <c r="J198" s="3">
        <v>1.0149068322981367</v>
      </c>
      <c r="K198" s="5">
        <v>67.844999999999999</v>
      </c>
      <c r="L198" s="5">
        <v>0.84279503105590059</v>
      </c>
      <c r="M198" s="41">
        <v>-2.9898077249526978E-2</v>
      </c>
      <c r="N198" s="41">
        <v>-3.7140468632952764E-4</v>
      </c>
    </row>
    <row r="199" spans="1:14" x14ac:dyDescent="0.25">
      <c r="A199" s="5">
        <v>7830632</v>
      </c>
      <c r="B199" s="5" t="s">
        <v>12</v>
      </c>
      <c r="C199" s="5" t="s">
        <v>4</v>
      </c>
      <c r="D199" s="5" t="s">
        <v>160</v>
      </c>
      <c r="E199" s="5" t="s">
        <v>321</v>
      </c>
      <c r="F199" s="3">
        <v>1.2422360248447204E-2</v>
      </c>
      <c r="G199" s="4">
        <v>28.1</v>
      </c>
      <c r="H199" s="3">
        <v>0.34906832298136647</v>
      </c>
      <c r="I199" s="4">
        <v>85.1</v>
      </c>
      <c r="J199" s="3">
        <v>1.0571428571428569</v>
      </c>
      <c r="K199" s="5">
        <v>62.204999999999991</v>
      </c>
      <c r="L199" s="5">
        <v>0.77273291925465826</v>
      </c>
      <c r="M199" s="41">
        <v>-8.4995618090033531E-3</v>
      </c>
      <c r="N199" s="41">
        <v>-1.0558461874538326E-4</v>
      </c>
    </row>
    <row r="200" spans="1:14" x14ac:dyDescent="0.25">
      <c r="A200" s="5">
        <v>7830632</v>
      </c>
      <c r="B200" s="5" t="s">
        <v>12</v>
      </c>
      <c r="C200" s="5" t="s">
        <v>4</v>
      </c>
      <c r="D200" s="5" t="s">
        <v>160</v>
      </c>
      <c r="E200" s="5" t="s">
        <v>322</v>
      </c>
      <c r="F200" s="3">
        <v>1.2422360248447204E-2</v>
      </c>
      <c r="G200" s="4">
        <v>44.6</v>
      </c>
      <c r="H200" s="3">
        <v>0.5540372670807453</v>
      </c>
      <c r="I200" s="4">
        <v>86.1</v>
      </c>
      <c r="J200" s="3">
        <v>1.0695652173913042</v>
      </c>
      <c r="K200" s="5">
        <v>71.024999999999991</v>
      </c>
      <c r="L200" s="5">
        <v>0.88229813664596257</v>
      </c>
      <c r="M200" s="41">
        <v>0</v>
      </c>
      <c r="N200" s="41">
        <v>0</v>
      </c>
    </row>
    <row r="201" spans="1:14" x14ac:dyDescent="0.25">
      <c r="A201" s="5">
        <v>7830632</v>
      </c>
      <c r="B201" s="5" t="s">
        <v>12</v>
      </c>
      <c r="C201" s="5" t="s">
        <v>4</v>
      </c>
      <c r="D201" s="5" t="s">
        <v>160</v>
      </c>
      <c r="E201" s="5" t="s">
        <v>323</v>
      </c>
      <c r="F201" s="3">
        <v>2.4844720496894408E-2</v>
      </c>
      <c r="G201" s="4">
        <v>35</v>
      </c>
      <c r="H201" s="3">
        <v>0.86956521739130432</v>
      </c>
      <c r="I201" s="4">
        <v>88.5</v>
      </c>
      <c r="J201" s="3">
        <v>2.1987577639751552</v>
      </c>
      <c r="K201" s="5">
        <v>67.554999999999993</v>
      </c>
      <c r="L201" s="5">
        <v>1.6783850931677016</v>
      </c>
      <c r="M201" s="41">
        <v>3.1309835612773895E-2</v>
      </c>
      <c r="N201" s="41">
        <v>7.7788411460307807E-4</v>
      </c>
    </row>
    <row r="202" spans="1:14" x14ac:dyDescent="0.25">
      <c r="A202" s="5">
        <v>7830632</v>
      </c>
      <c r="B202" s="5" t="s">
        <v>12</v>
      </c>
      <c r="C202" s="5" t="s">
        <v>4</v>
      </c>
      <c r="D202" s="5" t="s">
        <v>160</v>
      </c>
      <c r="E202" s="5" t="s">
        <v>324</v>
      </c>
      <c r="F202" s="3">
        <v>6.2111801242236021E-3</v>
      </c>
      <c r="G202" s="4">
        <v>47.7</v>
      </c>
      <c r="H202" s="3">
        <v>0.29627329192546581</v>
      </c>
      <c r="I202" s="4">
        <v>87.5</v>
      </c>
      <c r="J202" s="3">
        <v>0.54347826086956519</v>
      </c>
      <c r="K202" s="5">
        <v>74.375</v>
      </c>
      <c r="L202" s="5">
        <v>0.46195652173913038</v>
      </c>
      <c r="M202" s="41">
        <v>0</v>
      </c>
      <c r="N202" s="41">
        <v>0</v>
      </c>
    </row>
    <row r="203" spans="1:14" x14ac:dyDescent="0.25">
      <c r="A203" s="5">
        <v>7830632</v>
      </c>
      <c r="B203" s="5" t="s">
        <v>12</v>
      </c>
      <c r="C203" s="5" t="s">
        <v>4</v>
      </c>
      <c r="D203" s="5" t="s">
        <v>160</v>
      </c>
      <c r="E203" s="5" t="s">
        <v>162</v>
      </c>
      <c r="F203" s="3">
        <v>3.7267080745341616E-2</v>
      </c>
      <c r="G203" s="4">
        <v>34.1</v>
      </c>
      <c r="H203" s="3">
        <v>1.2708074534161491</v>
      </c>
      <c r="I203" s="4">
        <v>81.5</v>
      </c>
      <c r="J203" s="3">
        <v>3.0372670807453419</v>
      </c>
      <c r="K203" s="5">
        <v>67.85499999999999</v>
      </c>
      <c r="L203" s="5">
        <v>2.5287577639751548</v>
      </c>
      <c r="M203" s="41">
        <v>-3.6220040172338486E-2</v>
      </c>
      <c r="N203" s="41">
        <v>-1.3498151617020555E-3</v>
      </c>
    </row>
    <row r="204" spans="1:14" x14ac:dyDescent="0.25">
      <c r="A204" s="5">
        <v>7830632</v>
      </c>
      <c r="B204" s="5" t="s">
        <v>12</v>
      </c>
      <c r="C204" s="5" t="s">
        <v>4</v>
      </c>
      <c r="D204" s="5" t="s">
        <v>160</v>
      </c>
      <c r="E204" s="5" t="s">
        <v>256</v>
      </c>
      <c r="F204" s="3">
        <v>1.2422360248447204E-2</v>
      </c>
      <c r="G204" s="4">
        <v>48.7</v>
      </c>
      <c r="H204" s="3">
        <v>0.60496894409937885</v>
      </c>
      <c r="I204" s="4">
        <v>93.4</v>
      </c>
      <c r="J204" s="3">
        <v>1.160248447204969</v>
      </c>
      <c r="K204" s="5">
        <v>76.004999999999995</v>
      </c>
      <c r="L204" s="5">
        <v>0.94416149068322974</v>
      </c>
      <c r="M204" s="41">
        <v>9.2339880764484406E-2</v>
      </c>
      <c r="N204" s="41">
        <v>1.1470792641550857E-3</v>
      </c>
    </row>
    <row r="205" spans="1:14" x14ac:dyDescent="0.25">
      <c r="A205" s="5">
        <v>7830632</v>
      </c>
      <c r="B205" s="5" t="s">
        <v>12</v>
      </c>
      <c r="C205" s="5" t="s">
        <v>4</v>
      </c>
      <c r="D205" s="5" t="s">
        <v>160</v>
      </c>
      <c r="E205" s="5" t="s">
        <v>325</v>
      </c>
      <c r="F205" s="3">
        <v>1.2422360248447204E-2</v>
      </c>
      <c r="G205" s="4">
        <v>36</v>
      </c>
      <c r="H205" s="3">
        <v>0.44720496894409933</v>
      </c>
      <c r="I205" s="4">
        <v>93</v>
      </c>
      <c r="J205" s="3">
        <v>1.15527950310559</v>
      </c>
      <c r="K205" s="5">
        <v>68.214999999999989</v>
      </c>
      <c r="L205" s="5">
        <v>0.84739130434782595</v>
      </c>
      <c r="M205" s="41">
        <v>4.935435950756073E-2</v>
      </c>
      <c r="N205" s="41">
        <v>6.1309763363429472E-4</v>
      </c>
    </row>
    <row r="206" spans="1:14" x14ac:dyDescent="0.25">
      <c r="A206" s="5">
        <v>7830632</v>
      </c>
      <c r="B206" s="5" t="s">
        <v>12</v>
      </c>
      <c r="C206" s="5" t="s">
        <v>4</v>
      </c>
      <c r="D206" s="5" t="s">
        <v>160</v>
      </c>
      <c r="E206" s="5" t="s">
        <v>326</v>
      </c>
      <c r="F206" s="3">
        <v>6.2111801242236021E-3</v>
      </c>
      <c r="G206" s="4">
        <v>41.7</v>
      </c>
      <c r="H206" s="3">
        <v>0.25900621118012424</v>
      </c>
      <c r="I206" s="4">
        <v>83.9</v>
      </c>
      <c r="J206" s="3">
        <v>0.52111801242236022</v>
      </c>
      <c r="K206" s="5">
        <v>68.789999999999992</v>
      </c>
      <c r="L206" s="5">
        <v>0.42726708074534153</v>
      </c>
      <c r="M206" s="41">
        <v>-1.0163959115743637E-2</v>
      </c>
      <c r="N206" s="41">
        <v>-6.3130180843128179E-5</v>
      </c>
    </row>
    <row r="207" spans="1:14" x14ac:dyDescent="0.25">
      <c r="A207" s="5">
        <v>7830632</v>
      </c>
      <c r="B207" s="5" t="s">
        <v>12</v>
      </c>
      <c r="C207" s="5" t="s">
        <v>4</v>
      </c>
      <c r="D207" s="5" t="s">
        <v>160</v>
      </c>
      <c r="E207" s="5" t="s">
        <v>327</v>
      </c>
      <c r="F207" s="3">
        <v>6.2111801242236021E-3</v>
      </c>
      <c r="G207" s="4">
        <v>50.8</v>
      </c>
      <c r="H207" s="3">
        <v>0.31552795031055897</v>
      </c>
      <c r="I207" s="4">
        <v>99.5</v>
      </c>
      <c r="J207" s="3">
        <v>0.61801242236024845</v>
      </c>
      <c r="K207" s="5">
        <v>82.204999999999998</v>
      </c>
      <c r="L207" s="5">
        <v>0.51059006211180125</v>
      </c>
      <c r="M207" s="41">
        <v>0.18354372680187225</v>
      </c>
      <c r="N207" s="41">
        <v>1.1400231478377158E-3</v>
      </c>
    </row>
    <row r="208" spans="1:14" x14ac:dyDescent="0.25">
      <c r="A208" s="5">
        <v>7830632</v>
      </c>
      <c r="B208" s="5" t="s">
        <v>12</v>
      </c>
      <c r="C208" s="5" t="s">
        <v>4</v>
      </c>
      <c r="D208" s="5" t="s">
        <v>160</v>
      </c>
      <c r="E208" s="5" t="s">
        <v>328</v>
      </c>
      <c r="F208" s="3">
        <v>1.8633540372670808E-2</v>
      </c>
      <c r="G208" s="4">
        <v>26.5</v>
      </c>
      <c r="H208" s="3">
        <v>0.49378881987577639</v>
      </c>
      <c r="I208" s="4">
        <v>73.3</v>
      </c>
      <c r="J208" s="3">
        <v>1.3658385093167702</v>
      </c>
      <c r="K208" s="5">
        <v>61.889999999999993</v>
      </c>
      <c r="L208" s="5">
        <v>1.1532298136645962</v>
      </c>
      <c r="M208" s="41">
        <v>-0.10428395122289658</v>
      </c>
      <c r="N208" s="41">
        <v>-1.9431792153334767E-3</v>
      </c>
    </row>
    <row r="209" spans="1:14" x14ac:dyDescent="0.25">
      <c r="A209" s="5">
        <v>7830632</v>
      </c>
      <c r="B209" s="5" t="s">
        <v>12</v>
      </c>
      <c r="C209" s="5" t="s">
        <v>4</v>
      </c>
      <c r="D209" s="5" t="s">
        <v>183</v>
      </c>
      <c r="E209" s="5" t="s">
        <v>184</v>
      </c>
      <c r="F209" s="3">
        <v>6.2111801242236021E-3</v>
      </c>
      <c r="G209" s="4">
        <v>39.299999999999997</v>
      </c>
      <c r="H209" s="3">
        <v>0.24409937888198754</v>
      </c>
      <c r="I209" s="4">
        <v>88.8</v>
      </c>
      <c r="J209" s="3">
        <v>0.55155279503105581</v>
      </c>
      <c r="K209" s="5">
        <v>70.60499999999999</v>
      </c>
      <c r="L209" s="5">
        <v>0.43854037267080737</v>
      </c>
      <c r="M209" s="41">
        <v>5.351029708981514E-2</v>
      </c>
      <c r="N209" s="41">
        <v>3.3236209372555987E-4</v>
      </c>
    </row>
    <row r="210" spans="1:14" x14ac:dyDescent="0.25">
      <c r="A210" s="5">
        <v>7830632</v>
      </c>
      <c r="B210" s="5" t="s">
        <v>12</v>
      </c>
      <c r="C210" s="5" t="s">
        <v>4</v>
      </c>
      <c r="D210" s="5" t="s">
        <v>183</v>
      </c>
      <c r="E210" s="5" t="s">
        <v>329</v>
      </c>
      <c r="F210" s="3">
        <v>6.2111801242236021E-3</v>
      </c>
      <c r="G210" s="4">
        <v>27.8</v>
      </c>
      <c r="H210" s="3">
        <v>0.17267080745341615</v>
      </c>
      <c r="I210" s="4">
        <v>83</v>
      </c>
      <c r="J210" s="3">
        <v>0.51552795031055898</v>
      </c>
      <c r="K210" s="5">
        <v>61.88</v>
      </c>
      <c r="L210" s="5">
        <v>0.3843478260869565</v>
      </c>
      <c r="M210" s="41">
        <v>0.13735046982765198</v>
      </c>
      <c r="N210" s="41">
        <v>8.5310850824628554E-4</v>
      </c>
    </row>
    <row r="211" spans="1:14" x14ac:dyDescent="0.25">
      <c r="A211" s="5">
        <v>7830632</v>
      </c>
      <c r="B211" s="5" t="s">
        <v>12</v>
      </c>
      <c r="C211" s="5" t="s">
        <v>4</v>
      </c>
      <c r="D211" s="5" t="s">
        <v>183</v>
      </c>
      <c r="E211" s="5" t="s">
        <v>330</v>
      </c>
      <c r="F211" s="3">
        <v>6.2111801242236021E-3</v>
      </c>
      <c r="G211" s="4">
        <v>32.4</v>
      </c>
      <c r="H211" s="3">
        <v>0.2012422360248447</v>
      </c>
      <c r="I211" s="4">
        <v>89.2</v>
      </c>
      <c r="J211" s="3">
        <v>0.5540372670807453</v>
      </c>
      <c r="K211" s="5">
        <v>69.599999999999994</v>
      </c>
      <c r="L211" s="5">
        <v>0.43229813664596267</v>
      </c>
      <c r="M211" s="41">
        <v>7.625887542963028E-2</v>
      </c>
      <c r="N211" s="41">
        <v>4.7365761136416317E-4</v>
      </c>
    </row>
    <row r="212" spans="1:14" x14ac:dyDescent="0.25">
      <c r="A212" s="5">
        <v>7830632</v>
      </c>
      <c r="B212" s="5" t="s">
        <v>12</v>
      </c>
      <c r="C212" s="5" t="s">
        <v>4</v>
      </c>
      <c r="D212" s="5" t="s">
        <v>183</v>
      </c>
      <c r="E212" s="5" t="s">
        <v>331</v>
      </c>
      <c r="F212" s="3">
        <v>6.2111801242236021E-3</v>
      </c>
      <c r="G212" s="4">
        <v>37.700000000000003</v>
      </c>
      <c r="H212" s="3">
        <v>0.23416149068322981</v>
      </c>
      <c r="I212" s="4">
        <v>75.5</v>
      </c>
      <c r="J212" s="3">
        <v>0.46894409937888193</v>
      </c>
      <c r="K212" s="5">
        <v>67.12</v>
      </c>
      <c r="L212" s="5">
        <v>0.41689440993788818</v>
      </c>
      <c r="M212" s="41">
        <v>-1.3484309427440166E-2</v>
      </c>
      <c r="N212" s="41">
        <v>-8.3753474704597296E-5</v>
      </c>
    </row>
    <row r="213" spans="1:14" x14ac:dyDescent="0.25">
      <c r="A213" s="5">
        <v>7830632</v>
      </c>
      <c r="B213" s="5" t="s">
        <v>12</v>
      </c>
      <c r="C213" s="5" t="s">
        <v>4</v>
      </c>
      <c r="D213" s="5" t="s">
        <v>185</v>
      </c>
      <c r="E213" s="5" t="s">
        <v>332</v>
      </c>
      <c r="F213" s="3">
        <v>6.2111801242236021E-3</v>
      </c>
      <c r="G213" s="4">
        <v>55.6</v>
      </c>
      <c r="H213" s="3">
        <v>0.34534161490683229</v>
      </c>
      <c r="I213" s="4">
        <v>63.4</v>
      </c>
      <c r="J213" s="3">
        <v>0.39378881987577635</v>
      </c>
      <c r="K213" s="5">
        <v>65.334999999999994</v>
      </c>
      <c r="L213" s="5">
        <v>0.40580745341614899</v>
      </c>
      <c r="M213" s="41">
        <v>-0.2044590562582016</v>
      </c>
      <c r="N213" s="41">
        <v>-1.269932026448457E-3</v>
      </c>
    </row>
    <row r="214" spans="1:14" x14ac:dyDescent="0.25">
      <c r="A214" s="5">
        <v>7830632</v>
      </c>
      <c r="B214" s="5" t="s">
        <v>12</v>
      </c>
      <c r="C214" s="5" t="s">
        <v>4</v>
      </c>
      <c r="D214" s="5" t="s">
        <v>185</v>
      </c>
      <c r="E214" s="5" t="s">
        <v>192</v>
      </c>
      <c r="F214" s="3">
        <v>6.2111801242236021E-3</v>
      </c>
      <c r="G214" s="4">
        <v>46.2</v>
      </c>
      <c r="H214" s="3">
        <v>0.28695652173913044</v>
      </c>
      <c r="I214" s="4">
        <v>80.099999999999994</v>
      </c>
      <c r="J214" s="3">
        <v>0.49751552795031051</v>
      </c>
      <c r="K214" s="5">
        <v>71.699999999999989</v>
      </c>
      <c r="L214" s="5">
        <v>0.44534161490683222</v>
      </c>
      <c r="M214" s="41">
        <v>-2.5734025985002518E-2</v>
      </c>
      <c r="N214" s="41">
        <v>-1.5983867071430133E-4</v>
      </c>
    </row>
    <row r="215" spans="1:14" x14ac:dyDescent="0.25">
      <c r="A215" s="5">
        <v>7830632</v>
      </c>
      <c r="B215" s="5" t="s">
        <v>12</v>
      </c>
      <c r="C215" s="5" t="s">
        <v>4</v>
      </c>
      <c r="D215" s="5" t="s">
        <v>193</v>
      </c>
      <c r="E215" s="5" t="s">
        <v>194</v>
      </c>
      <c r="F215" s="3">
        <v>6.2111801242236021E-3</v>
      </c>
      <c r="G215" s="4">
        <v>52.5</v>
      </c>
      <c r="H215" s="3">
        <v>0.32608695652173914</v>
      </c>
      <c r="I215" s="4">
        <v>87</v>
      </c>
      <c r="J215" s="3">
        <v>0.54037267080745333</v>
      </c>
      <c r="K215" s="5">
        <v>71.48</v>
      </c>
      <c r="L215" s="5">
        <v>0.4439751552795031</v>
      </c>
      <c r="M215" s="41">
        <v>6.4717084169387817E-2</v>
      </c>
      <c r="N215" s="41">
        <v>4.0196946689060751E-4</v>
      </c>
    </row>
    <row r="216" spans="1:14" x14ac:dyDescent="0.25">
      <c r="A216" s="5">
        <v>7830632</v>
      </c>
      <c r="B216" s="5" t="s">
        <v>12</v>
      </c>
      <c r="C216" s="5" t="s">
        <v>4</v>
      </c>
      <c r="D216" s="5" t="s">
        <v>193</v>
      </c>
      <c r="E216" s="5" t="s">
        <v>333</v>
      </c>
      <c r="F216" s="3">
        <v>6.2111801242236021E-3</v>
      </c>
      <c r="G216" s="4">
        <v>41.9</v>
      </c>
      <c r="H216" s="3">
        <v>0.26024844720496892</v>
      </c>
      <c r="I216" s="4">
        <v>72.900000000000006</v>
      </c>
      <c r="J216" s="3">
        <v>0.45279503105590063</v>
      </c>
      <c r="K216" s="5">
        <v>62.290000000000006</v>
      </c>
      <c r="L216" s="5">
        <v>0.38689440993788821</v>
      </c>
      <c r="M216" s="41">
        <v>-4.1420940309762955E-2</v>
      </c>
      <c r="N216" s="41">
        <v>-2.5727292117865187E-4</v>
      </c>
    </row>
    <row r="217" spans="1:14" x14ac:dyDescent="0.25">
      <c r="A217" s="5">
        <v>7830632</v>
      </c>
      <c r="B217" s="5" t="s">
        <v>12</v>
      </c>
      <c r="C217" s="5" t="s">
        <v>4</v>
      </c>
      <c r="D217" s="5" t="s">
        <v>193</v>
      </c>
      <c r="E217" s="5" t="s">
        <v>239</v>
      </c>
      <c r="F217" s="3">
        <v>6.2111801242236021E-3</v>
      </c>
      <c r="G217" s="4">
        <v>43.3</v>
      </c>
      <c r="H217" s="3">
        <v>0.26894409937888197</v>
      </c>
      <c r="I217" s="4">
        <v>83.3</v>
      </c>
      <c r="J217" s="3">
        <v>0.51739130434782599</v>
      </c>
      <c r="K217" s="5">
        <v>69.054999999999993</v>
      </c>
      <c r="L217" s="5">
        <v>0.42891304347826081</v>
      </c>
      <c r="M217" s="41">
        <v>8.7022148072719574E-2</v>
      </c>
      <c r="N217" s="41">
        <v>5.4051023647651904E-4</v>
      </c>
    </row>
    <row r="218" spans="1:14" x14ac:dyDescent="0.25">
      <c r="A218" s="5">
        <v>7830632</v>
      </c>
      <c r="B218" s="5" t="s">
        <v>12</v>
      </c>
      <c r="C218" s="5" t="s">
        <v>4</v>
      </c>
      <c r="D218" s="5" t="s">
        <v>193</v>
      </c>
      <c r="E218" s="5" t="s">
        <v>334</v>
      </c>
      <c r="F218" s="3">
        <v>1.8633540372670808E-2</v>
      </c>
      <c r="G218" s="4">
        <v>38.4</v>
      </c>
      <c r="H218" s="3">
        <v>0.71552795031055905</v>
      </c>
      <c r="I218" s="4">
        <v>86.9</v>
      </c>
      <c r="J218" s="3">
        <v>1.6192546583850933</v>
      </c>
      <c r="K218" s="5">
        <v>67.325000000000003</v>
      </c>
      <c r="L218" s="5">
        <v>1.2545031055900622</v>
      </c>
      <c r="M218" s="41">
        <v>7.634376734495163E-2</v>
      </c>
      <c r="N218" s="41">
        <v>1.4225546710239434E-3</v>
      </c>
    </row>
    <row r="219" spans="1:14" x14ac:dyDescent="0.25">
      <c r="A219" s="5">
        <v>7830632</v>
      </c>
      <c r="B219" s="5" t="s">
        <v>12</v>
      </c>
      <c r="C219" s="5" t="s">
        <v>4</v>
      </c>
      <c r="D219" s="5" t="s">
        <v>193</v>
      </c>
      <c r="E219" s="5" t="s">
        <v>261</v>
      </c>
      <c r="F219" s="3">
        <v>6.2111801242236024E-2</v>
      </c>
      <c r="G219" s="4">
        <v>35.5</v>
      </c>
      <c r="H219" s="3">
        <v>2.2049689440993787</v>
      </c>
      <c r="I219" s="4">
        <v>93.9</v>
      </c>
      <c r="J219" s="3">
        <v>5.8322981366459627</v>
      </c>
      <c r="K219" s="5">
        <v>71.275000000000006</v>
      </c>
      <c r="L219" s="5">
        <v>4.4270186335403734</v>
      </c>
      <c r="M219" s="41">
        <v>0.14208409190177917</v>
      </c>
      <c r="N219" s="41">
        <v>8.8250988758869046E-3</v>
      </c>
    </row>
    <row r="220" spans="1:14" x14ac:dyDescent="0.25">
      <c r="A220" s="5">
        <v>7830632</v>
      </c>
      <c r="B220" s="5" t="s">
        <v>12</v>
      </c>
      <c r="C220" s="5" t="s">
        <v>4</v>
      </c>
      <c r="D220" s="5" t="s">
        <v>193</v>
      </c>
      <c r="E220" s="5" t="s">
        <v>197</v>
      </c>
      <c r="F220" s="3">
        <v>1.2422360248447204E-2</v>
      </c>
      <c r="G220" s="4">
        <v>32.299999999999997</v>
      </c>
      <c r="H220" s="3">
        <v>0.40124223602484466</v>
      </c>
      <c r="I220" s="4">
        <v>77.099999999999994</v>
      </c>
      <c r="J220" s="3">
        <v>0.95776397515527933</v>
      </c>
      <c r="K220" s="5">
        <v>53.39</v>
      </c>
      <c r="L220" s="5">
        <v>0.66322981366459621</v>
      </c>
      <c r="M220" s="41">
        <v>8.9683998376131058E-3</v>
      </c>
      <c r="N220" s="41">
        <v>1.1140869363494541E-4</v>
      </c>
    </row>
    <row r="221" spans="1:14" x14ac:dyDescent="0.25">
      <c r="A221" s="5">
        <v>7830632</v>
      </c>
      <c r="B221" s="5" t="s">
        <v>12</v>
      </c>
      <c r="C221" s="5" t="s">
        <v>4</v>
      </c>
      <c r="D221" s="5" t="s">
        <v>193</v>
      </c>
      <c r="E221" s="5" t="s">
        <v>335</v>
      </c>
      <c r="F221" s="3">
        <v>1.8633540372670808E-2</v>
      </c>
      <c r="G221" s="4">
        <v>58.7</v>
      </c>
      <c r="H221" s="3">
        <v>1.0937888198757766</v>
      </c>
      <c r="I221" s="4">
        <v>98.8</v>
      </c>
      <c r="J221" s="3">
        <v>1.8409937888198757</v>
      </c>
      <c r="K221" s="5">
        <v>83.45</v>
      </c>
      <c r="L221" s="5">
        <v>1.554968944099379</v>
      </c>
      <c r="M221" s="41">
        <v>0.26058366894721985</v>
      </c>
      <c r="N221" s="41">
        <v>4.8555963157867052E-3</v>
      </c>
    </row>
    <row r="222" spans="1:14" x14ac:dyDescent="0.25">
      <c r="A222" s="5">
        <v>7830632</v>
      </c>
      <c r="B222" s="5" t="s">
        <v>12</v>
      </c>
      <c r="C222" s="5" t="s">
        <v>4</v>
      </c>
      <c r="D222" s="5" t="s">
        <v>193</v>
      </c>
      <c r="E222" s="5" t="s">
        <v>263</v>
      </c>
      <c r="F222" s="3">
        <v>1.2422360248447204E-2</v>
      </c>
      <c r="G222" s="4">
        <v>47.2</v>
      </c>
      <c r="H222" s="3">
        <v>0.58633540372670812</v>
      </c>
      <c r="I222" s="4">
        <v>97.8</v>
      </c>
      <c r="J222" s="3">
        <v>1.2149068322981365</v>
      </c>
      <c r="K222" s="5">
        <v>78.150000000000006</v>
      </c>
      <c r="L222" s="5">
        <v>0.97080745341614905</v>
      </c>
      <c r="M222" s="41">
        <v>0.1590317040681839</v>
      </c>
      <c r="N222" s="41">
        <v>1.9755491188594271E-3</v>
      </c>
    </row>
    <row r="223" spans="1:14" x14ac:dyDescent="0.25">
      <c r="A223" s="5">
        <v>7830632</v>
      </c>
      <c r="B223" s="5" t="s">
        <v>12</v>
      </c>
      <c r="C223" s="5" t="s">
        <v>4</v>
      </c>
      <c r="D223" s="5" t="s">
        <v>193</v>
      </c>
      <c r="E223" s="5" t="s">
        <v>240</v>
      </c>
      <c r="F223" s="3">
        <v>3.7267080745341616E-2</v>
      </c>
      <c r="G223" s="4">
        <v>44.3</v>
      </c>
      <c r="H223" s="3">
        <v>1.6509316770186335</v>
      </c>
      <c r="I223" s="4">
        <v>81.2</v>
      </c>
      <c r="J223" s="3">
        <v>3.0260869565217394</v>
      </c>
      <c r="K223" s="5">
        <v>71.86999999999999</v>
      </c>
      <c r="L223" s="5">
        <v>2.6783850931677016</v>
      </c>
      <c r="M223" s="41">
        <v>6.2974326312541962E-2</v>
      </c>
      <c r="N223" s="41">
        <v>2.3468693035729924E-3</v>
      </c>
    </row>
    <row r="224" spans="1:14" x14ac:dyDescent="0.25">
      <c r="A224" s="5">
        <v>7830632</v>
      </c>
      <c r="B224" s="5" t="s">
        <v>12</v>
      </c>
      <c r="C224" s="5" t="s">
        <v>4</v>
      </c>
      <c r="D224" s="5" t="s">
        <v>193</v>
      </c>
      <c r="E224" s="5" t="s">
        <v>64</v>
      </c>
      <c r="F224" s="3">
        <v>1.8633540372670808E-2</v>
      </c>
      <c r="G224" s="4">
        <v>48.3</v>
      </c>
      <c r="H224" s="3">
        <v>0.9</v>
      </c>
      <c r="I224" s="4">
        <v>96.7</v>
      </c>
      <c r="J224" s="3">
        <v>1.8018633540372673</v>
      </c>
      <c r="K224" s="5">
        <v>67.41</v>
      </c>
      <c r="L224" s="5">
        <v>1.2560869565217392</v>
      </c>
      <c r="M224" s="41">
        <v>0.18421041965484619</v>
      </c>
      <c r="N224" s="41">
        <v>3.4324922917052087E-3</v>
      </c>
    </row>
    <row r="225" spans="1:14" x14ac:dyDescent="0.25">
      <c r="A225" s="5">
        <v>7830632</v>
      </c>
      <c r="B225" s="5" t="s">
        <v>12</v>
      </c>
      <c r="C225" s="5" t="s">
        <v>4</v>
      </c>
      <c r="D225" s="5" t="s">
        <v>193</v>
      </c>
      <c r="E225" s="5" t="s">
        <v>264</v>
      </c>
      <c r="F225" s="3">
        <v>1.8633540372670808E-2</v>
      </c>
      <c r="G225" s="4">
        <v>59</v>
      </c>
      <c r="H225" s="3">
        <v>1.0993788819875776</v>
      </c>
      <c r="I225" s="4">
        <v>91.9</v>
      </c>
      <c r="J225" s="3">
        <v>1.7124223602484474</v>
      </c>
      <c r="K225" s="5">
        <v>74.224999999999994</v>
      </c>
      <c r="L225" s="5">
        <v>1.3830745341614905</v>
      </c>
      <c r="M225" s="41">
        <v>9.1316312551498413E-2</v>
      </c>
      <c r="N225" s="41">
        <v>1.7015461966117717E-3</v>
      </c>
    </row>
    <row r="226" spans="1:14" x14ac:dyDescent="0.25">
      <c r="A226" s="5">
        <v>7830632</v>
      </c>
      <c r="B226" s="5" t="s">
        <v>12</v>
      </c>
      <c r="C226" s="5" t="s">
        <v>4</v>
      </c>
      <c r="D226" s="5" t="s">
        <v>193</v>
      </c>
      <c r="E226" s="5" t="s">
        <v>336</v>
      </c>
      <c r="F226" s="3">
        <v>4.3478260869565216E-2</v>
      </c>
      <c r="G226" s="4">
        <v>46.9</v>
      </c>
      <c r="H226" s="3">
        <v>2.0391304347826087</v>
      </c>
      <c r="I226" s="4">
        <v>94.2</v>
      </c>
      <c r="J226" s="3">
        <v>4.0956521739130434</v>
      </c>
      <c r="K226" s="5">
        <v>75.844999999999999</v>
      </c>
      <c r="L226" s="5">
        <v>3.297608695652174</v>
      </c>
      <c r="M226" s="41">
        <v>0.13666161894798279</v>
      </c>
      <c r="N226" s="41">
        <v>5.9418095194775124E-3</v>
      </c>
    </row>
    <row r="227" spans="1:14" x14ac:dyDescent="0.25">
      <c r="A227" s="5">
        <v>7830632</v>
      </c>
      <c r="B227" s="5" t="s">
        <v>12</v>
      </c>
      <c r="C227" s="5" t="s">
        <v>4</v>
      </c>
      <c r="D227" s="5" t="s">
        <v>193</v>
      </c>
      <c r="E227" s="5" t="s">
        <v>337</v>
      </c>
      <c r="F227" s="3">
        <v>6.2111801242236021E-3</v>
      </c>
      <c r="G227" s="4">
        <v>80.099999999999994</v>
      </c>
      <c r="H227" s="3">
        <v>0.49751552795031051</v>
      </c>
      <c r="I227" s="4">
        <v>90.7</v>
      </c>
      <c r="J227" s="3">
        <v>0.56335403726708078</v>
      </c>
      <c r="K227" s="5">
        <v>86.054999999999993</v>
      </c>
      <c r="L227" s="5">
        <v>0.53450310559006198</v>
      </c>
      <c r="M227" s="41">
        <v>-2.152940072119236E-2</v>
      </c>
      <c r="N227" s="41">
        <v>-1.3372298584591528E-4</v>
      </c>
    </row>
    <row r="228" spans="1:14" x14ac:dyDescent="0.25">
      <c r="A228" s="5">
        <v>7830632</v>
      </c>
      <c r="B228" s="5" t="s">
        <v>12</v>
      </c>
      <c r="C228" s="5" t="s">
        <v>4</v>
      </c>
      <c r="D228" s="5" t="s">
        <v>193</v>
      </c>
      <c r="E228" s="5" t="s">
        <v>198</v>
      </c>
      <c r="F228" s="3">
        <v>5.5900621118012424E-2</v>
      </c>
      <c r="G228" s="4">
        <v>42.7</v>
      </c>
      <c r="H228" s="3">
        <v>2.3869565217391306</v>
      </c>
      <c r="I228" s="4">
        <v>90.6</v>
      </c>
      <c r="J228" s="3">
        <v>5.064596273291925</v>
      </c>
      <c r="K228" s="5">
        <v>74.259999999999991</v>
      </c>
      <c r="L228" s="5">
        <v>4.1511801242236022</v>
      </c>
      <c r="M228" s="41">
        <v>9.107411652803421E-2</v>
      </c>
      <c r="N228" s="41">
        <v>5.0910996816913535E-3</v>
      </c>
    </row>
    <row r="229" spans="1:14" x14ac:dyDescent="0.25">
      <c r="A229" s="5">
        <v>7830632</v>
      </c>
      <c r="B229" s="5" t="s">
        <v>12</v>
      </c>
      <c r="C229" s="5" t="s">
        <v>4</v>
      </c>
      <c r="D229" s="5" t="s">
        <v>193</v>
      </c>
      <c r="E229" s="5" t="s">
        <v>199</v>
      </c>
      <c r="F229" s="3">
        <v>3.7267080745341616E-2</v>
      </c>
      <c r="G229" s="4">
        <v>46</v>
      </c>
      <c r="H229" s="3">
        <v>1.7142857142857144</v>
      </c>
      <c r="I229" s="4">
        <v>74.099999999999994</v>
      </c>
      <c r="J229" s="3">
        <v>2.7614906832298134</v>
      </c>
      <c r="K229" s="5">
        <v>64.86999999999999</v>
      </c>
      <c r="L229" s="5">
        <v>2.4175155279503104</v>
      </c>
      <c r="M229" s="41">
        <v>-8.1290550529956818E-2</v>
      </c>
      <c r="N229" s="41">
        <v>-3.0294615104331734E-3</v>
      </c>
    </row>
    <row r="230" spans="1:14" x14ac:dyDescent="0.25">
      <c r="A230" s="5">
        <v>7830632</v>
      </c>
      <c r="B230" s="5" t="s">
        <v>12</v>
      </c>
      <c r="C230" s="5" t="s">
        <v>4</v>
      </c>
      <c r="D230" s="5" t="s">
        <v>193</v>
      </c>
      <c r="E230" s="5" t="s">
        <v>200</v>
      </c>
      <c r="F230" s="3">
        <v>2.4844720496894408E-2</v>
      </c>
      <c r="G230" s="4">
        <v>39.9</v>
      </c>
      <c r="H230" s="3">
        <v>0.9913043478260869</v>
      </c>
      <c r="I230" s="4">
        <v>88.3</v>
      </c>
      <c r="J230" s="3">
        <v>2.1937888198757762</v>
      </c>
      <c r="K230" s="5">
        <v>67.28</v>
      </c>
      <c r="L230" s="5">
        <v>1.6715527950310558</v>
      </c>
      <c r="M230" s="41">
        <v>6.9152094423770905E-2</v>
      </c>
      <c r="N230" s="41">
        <v>1.7180644577334384E-3</v>
      </c>
    </row>
    <row r="231" spans="1:14" x14ac:dyDescent="0.25">
      <c r="A231" s="5">
        <v>7830632</v>
      </c>
      <c r="B231" s="5" t="s">
        <v>12</v>
      </c>
      <c r="C231" s="5" t="s">
        <v>4</v>
      </c>
      <c r="D231" s="5" t="s">
        <v>193</v>
      </c>
      <c r="E231" s="5" t="s">
        <v>201</v>
      </c>
      <c r="F231" s="3">
        <v>2.4844720496894408E-2</v>
      </c>
      <c r="G231" s="4">
        <v>56.7</v>
      </c>
      <c r="H231" s="3">
        <v>1.4086956521739131</v>
      </c>
      <c r="I231" s="4">
        <v>85.7</v>
      </c>
      <c r="J231" s="3">
        <v>2.1291925465838508</v>
      </c>
      <c r="K231" s="5">
        <v>78.265000000000001</v>
      </c>
      <c r="L231" s="5">
        <v>1.944472049689441</v>
      </c>
      <c r="M231" s="41">
        <v>1.7390511929988861E-2</v>
      </c>
      <c r="N231" s="41">
        <v>4.3206240819848097E-4</v>
      </c>
    </row>
    <row r="232" spans="1:14" x14ac:dyDescent="0.25">
      <c r="A232" s="5">
        <v>7830632</v>
      </c>
      <c r="B232" s="5" t="s">
        <v>12</v>
      </c>
      <c r="C232" s="5" t="s">
        <v>4</v>
      </c>
      <c r="D232" s="5" t="s">
        <v>193</v>
      </c>
      <c r="E232" s="5" t="s">
        <v>202</v>
      </c>
      <c r="F232" s="3">
        <v>3.1055900621118012E-2</v>
      </c>
      <c r="G232" s="4">
        <v>49.7</v>
      </c>
      <c r="H232" s="3">
        <v>1.5434782608695652</v>
      </c>
      <c r="I232" s="4">
        <v>81.900000000000006</v>
      </c>
      <c r="J232" s="3">
        <v>2.5434782608695654</v>
      </c>
      <c r="K232" s="5">
        <v>62.805</v>
      </c>
      <c r="L232" s="5">
        <v>1.9504658385093168</v>
      </c>
      <c r="M232" s="41">
        <v>1.4019427821040154E-2</v>
      </c>
      <c r="N232" s="41">
        <v>4.3538595717516003E-4</v>
      </c>
    </row>
    <row r="233" spans="1:14" x14ac:dyDescent="0.25">
      <c r="A233" s="5">
        <v>7830632</v>
      </c>
      <c r="B233" s="5" t="s">
        <v>12</v>
      </c>
      <c r="C233" s="5" t="s">
        <v>4</v>
      </c>
      <c r="D233" s="5" t="s">
        <v>193</v>
      </c>
      <c r="E233" s="5" t="s">
        <v>203</v>
      </c>
      <c r="F233" s="3">
        <v>6.2111801242236024E-2</v>
      </c>
      <c r="G233" s="4">
        <v>49.2</v>
      </c>
      <c r="H233" s="3">
        <v>3.0559006211180124</v>
      </c>
      <c r="I233" s="4">
        <v>91.6</v>
      </c>
      <c r="J233" s="3">
        <v>5.6894409937888195</v>
      </c>
      <c r="K233" s="5">
        <v>66.509999999999991</v>
      </c>
      <c r="L233" s="5">
        <v>4.1310559006211172</v>
      </c>
      <c r="M233" s="41">
        <v>0.11769837141036987</v>
      </c>
      <c r="N233" s="41">
        <v>7.3104578515757685E-3</v>
      </c>
    </row>
    <row r="234" spans="1:14" x14ac:dyDescent="0.25">
      <c r="A234" s="5">
        <v>7830632</v>
      </c>
      <c r="B234" s="5" t="s">
        <v>12</v>
      </c>
      <c r="C234" s="5" t="s">
        <v>4</v>
      </c>
      <c r="D234" s="5" t="s">
        <v>193</v>
      </c>
      <c r="E234" s="5" t="s">
        <v>204</v>
      </c>
      <c r="F234" s="3">
        <v>6.2111801242236021E-3</v>
      </c>
      <c r="G234" s="4">
        <v>58</v>
      </c>
      <c r="H234" s="3">
        <v>0.3602484472049689</v>
      </c>
      <c r="I234" s="4">
        <v>80.8</v>
      </c>
      <c r="J234" s="3">
        <v>0.50186335403726701</v>
      </c>
      <c r="K234" s="5">
        <v>69.329999999999984</v>
      </c>
      <c r="L234" s="5">
        <v>0.43062111801242225</v>
      </c>
      <c r="M234" s="41">
        <v>-1.4808675274252892E-2</v>
      </c>
      <c r="N234" s="41">
        <v>-9.1979349529521057E-5</v>
      </c>
    </row>
    <row r="235" spans="1:14" x14ac:dyDescent="0.25">
      <c r="A235" s="5">
        <v>7830632</v>
      </c>
      <c r="B235" s="5" t="s">
        <v>12</v>
      </c>
      <c r="C235" s="5" t="s">
        <v>4</v>
      </c>
      <c r="D235" s="5" t="s">
        <v>193</v>
      </c>
      <c r="E235" s="5" t="s">
        <v>205</v>
      </c>
      <c r="F235" s="3">
        <v>6.2111801242236021E-3</v>
      </c>
      <c r="G235" s="4">
        <v>67.5</v>
      </c>
      <c r="H235" s="3">
        <v>0.41925465838509313</v>
      </c>
      <c r="I235" s="4">
        <v>79.5</v>
      </c>
      <c r="J235" s="3">
        <v>0.49378881987577639</v>
      </c>
      <c r="K235" s="5">
        <v>76.61</v>
      </c>
      <c r="L235" s="5">
        <v>0.47583850931677013</v>
      </c>
      <c r="M235" s="41">
        <v>-1.8722003325819969E-2</v>
      </c>
      <c r="N235" s="41">
        <v>-1.1628573494298116E-4</v>
      </c>
    </row>
    <row r="236" spans="1:14" x14ac:dyDescent="0.25">
      <c r="A236" s="5">
        <v>7830632</v>
      </c>
      <c r="B236" s="5" t="s">
        <v>12</v>
      </c>
      <c r="C236" s="5" t="s">
        <v>4</v>
      </c>
      <c r="D236" s="5" t="s">
        <v>306</v>
      </c>
      <c r="E236" s="5" t="s">
        <v>338</v>
      </c>
      <c r="F236" s="3">
        <v>6.2111801242236021E-3</v>
      </c>
      <c r="G236" s="4">
        <v>67.599999999999994</v>
      </c>
      <c r="H236" s="3">
        <v>0.41987577639751544</v>
      </c>
      <c r="I236" s="4">
        <v>87.3</v>
      </c>
      <c r="J236" s="3">
        <v>0.54223602484472044</v>
      </c>
      <c r="K236" s="5">
        <v>75.72999999999999</v>
      </c>
      <c r="L236" s="5">
        <v>0.47037267080745332</v>
      </c>
      <c r="M236" s="41">
        <v>1.2457551434636116E-2</v>
      </c>
      <c r="N236" s="41">
        <v>7.737609586730506E-5</v>
      </c>
    </row>
    <row r="237" spans="1:14" x14ac:dyDescent="0.25">
      <c r="A237" s="5">
        <v>7830632</v>
      </c>
      <c r="B237" s="5" t="s">
        <v>12</v>
      </c>
      <c r="C237" s="5" t="s">
        <v>4</v>
      </c>
      <c r="D237" s="5" t="s">
        <v>306</v>
      </c>
      <c r="E237" s="5" t="s">
        <v>339</v>
      </c>
      <c r="F237" s="3">
        <v>1.2422360248447204E-2</v>
      </c>
      <c r="G237" s="4">
        <v>91.2</v>
      </c>
      <c r="H237" s="3">
        <v>1.1329192546583851</v>
      </c>
      <c r="I237" s="4">
        <v>94.5</v>
      </c>
      <c r="J237" s="3">
        <v>1.1739130434782608</v>
      </c>
      <c r="K237" s="5">
        <v>89.775000000000006</v>
      </c>
      <c r="L237" s="5">
        <v>1.1152173913043477</v>
      </c>
      <c r="M237" s="41">
        <v>0.13034428656101227</v>
      </c>
      <c r="N237" s="41">
        <v>1.6191836839877299E-3</v>
      </c>
    </row>
    <row r="238" spans="1:14" x14ac:dyDescent="0.25">
      <c r="A238" s="5">
        <v>7830632</v>
      </c>
      <c r="B238" s="5" t="s">
        <v>12</v>
      </c>
      <c r="C238" s="5" t="s">
        <v>4</v>
      </c>
      <c r="D238" s="5" t="s">
        <v>80</v>
      </c>
      <c r="E238" s="5" t="s">
        <v>340</v>
      </c>
      <c r="F238" s="3">
        <v>1.8633540372670808E-2</v>
      </c>
      <c r="G238" s="4">
        <v>55.9</v>
      </c>
      <c r="H238" s="3">
        <v>1.0416149068322982</v>
      </c>
      <c r="I238" s="4">
        <v>81.8</v>
      </c>
      <c r="J238" s="3">
        <v>1.524223602484472</v>
      </c>
      <c r="K238" s="5">
        <v>68.44</v>
      </c>
      <c r="L238" s="5">
        <v>1.2752795031055901</v>
      </c>
      <c r="M238" s="41">
        <v>-5.5718701332807541E-2</v>
      </c>
      <c r="N238" s="41">
        <v>-1.038236670797656E-3</v>
      </c>
    </row>
    <row r="239" spans="1:14" x14ac:dyDescent="0.25">
      <c r="A239" s="5">
        <v>7830632</v>
      </c>
      <c r="B239" s="5" t="s">
        <v>12</v>
      </c>
      <c r="C239" s="5" t="s">
        <v>4</v>
      </c>
      <c r="D239" s="5" t="s">
        <v>80</v>
      </c>
      <c r="E239" s="5" t="s">
        <v>341</v>
      </c>
      <c r="F239" s="3">
        <v>6.2111801242236021E-3</v>
      </c>
      <c r="G239" s="4">
        <v>59.3</v>
      </c>
      <c r="H239" s="3">
        <v>0.36832298136645958</v>
      </c>
      <c r="I239" s="4">
        <v>75.900000000000006</v>
      </c>
      <c r="J239" s="3">
        <v>0.47142857142857142</v>
      </c>
      <c r="K239" s="5">
        <v>74.37</v>
      </c>
      <c r="L239" s="5">
        <v>0.4619254658385093</v>
      </c>
      <c r="M239" s="41">
        <v>-0.12736432254314423</v>
      </c>
      <c r="N239" s="41">
        <v>-7.9108274871518146E-4</v>
      </c>
    </row>
    <row r="240" spans="1:14" x14ac:dyDescent="0.25">
      <c r="A240" s="5">
        <v>7830632</v>
      </c>
      <c r="B240" s="5" t="s">
        <v>12</v>
      </c>
      <c r="C240" s="5" t="s">
        <v>4</v>
      </c>
      <c r="D240" s="5" t="s">
        <v>80</v>
      </c>
      <c r="E240" s="5" t="s">
        <v>342</v>
      </c>
      <c r="F240" s="3">
        <v>1.8633540372670808E-2</v>
      </c>
      <c r="G240" s="4">
        <v>41.1</v>
      </c>
      <c r="H240" s="3">
        <v>0.76583850931677022</v>
      </c>
      <c r="I240" s="4">
        <v>80.8</v>
      </c>
      <c r="J240" s="3">
        <v>1.5055900621118012</v>
      </c>
      <c r="K240" s="5">
        <v>69.27</v>
      </c>
      <c r="L240" s="5">
        <v>1.2907453416149068</v>
      </c>
      <c r="M240" s="41">
        <v>-6.0425367206335068E-2</v>
      </c>
      <c r="N240" s="41">
        <v>-1.1259385193727032E-3</v>
      </c>
    </row>
    <row r="241" spans="1:14" x14ac:dyDescent="0.25">
      <c r="A241" s="5">
        <v>7830632</v>
      </c>
      <c r="B241" s="5" t="s">
        <v>12</v>
      </c>
      <c r="C241" s="5" t="s">
        <v>4</v>
      </c>
      <c r="D241" s="5" t="s">
        <v>80</v>
      </c>
      <c r="E241" s="5" t="s">
        <v>343</v>
      </c>
      <c r="F241" s="3">
        <v>6.2111801242236021E-3</v>
      </c>
      <c r="G241" s="4">
        <v>59</v>
      </c>
      <c r="H241" s="3">
        <v>0.36645962732919252</v>
      </c>
      <c r="I241" s="4">
        <v>82.5</v>
      </c>
      <c r="J241" s="3">
        <v>0.51242236024844712</v>
      </c>
      <c r="K241" s="5">
        <v>65.78</v>
      </c>
      <c r="L241" s="5">
        <v>0.40857142857142853</v>
      </c>
      <c r="M241" s="41">
        <v>-4.3794095516204834E-2</v>
      </c>
      <c r="N241" s="41">
        <v>-2.7201301562860143E-4</v>
      </c>
    </row>
    <row r="242" spans="1:14" x14ac:dyDescent="0.25">
      <c r="A242" s="5">
        <v>7830632</v>
      </c>
      <c r="B242" s="5" t="s">
        <v>12</v>
      </c>
      <c r="C242" s="5" t="s">
        <v>4</v>
      </c>
      <c r="D242" s="5" t="s">
        <v>80</v>
      </c>
      <c r="E242" s="5" t="s">
        <v>344</v>
      </c>
      <c r="F242" s="3">
        <v>6.2111801242236021E-3</v>
      </c>
      <c r="G242" s="4">
        <v>63.4</v>
      </c>
      <c r="H242" s="3">
        <v>0.39378881987577635</v>
      </c>
      <c r="I242" s="4">
        <v>82.2</v>
      </c>
      <c r="J242" s="3">
        <v>0.51055900621118011</v>
      </c>
      <c r="K242" s="5">
        <v>74.054999999999993</v>
      </c>
      <c r="L242" s="5">
        <v>0.45996894409937883</v>
      </c>
      <c r="M242" s="41">
        <v>-5.4370839148759842E-2</v>
      </c>
      <c r="N242" s="41">
        <v>-3.3770707545813564E-4</v>
      </c>
    </row>
    <row r="243" spans="1:14" x14ac:dyDescent="0.25">
      <c r="A243" s="5">
        <v>7830632</v>
      </c>
      <c r="B243" s="5" t="s">
        <v>12</v>
      </c>
      <c r="C243" s="5" t="s">
        <v>4</v>
      </c>
      <c r="D243" s="5" t="s">
        <v>80</v>
      </c>
      <c r="E243" s="5" t="s">
        <v>345</v>
      </c>
      <c r="F243" s="3">
        <v>6.2111801242236021E-3</v>
      </c>
      <c r="G243" s="4">
        <v>39</v>
      </c>
      <c r="H243" s="3">
        <v>0.24223602484472048</v>
      </c>
      <c r="I243" s="4">
        <v>65.599999999999994</v>
      </c>
      <c r="J243" s="3">
        <v>0.40745341614906827</v>
      </c>
      <c r="K243" s="5">
        <v>52.765000000000001</v>
      </c>
      <c r="L243" s="5">
        <v>0.32773291925465836</v>
      </c>
      <c r="M243" s="41">
        <v>-0.19943246245384216</v>
      </c>
      <c r="N243" s="41">
        <v>-1.2387109469182741E-3</v>
      </c>
    </row>
    <row r="244" spans="1:14" x14ac:dyDescent="0.25">
      <c r="A244" s="5">
        <v>7830632</v>
      </c>
      <c r="B244" s="5" t="s">
        <v>12</v>
      </c>
      <c r="C244" s="5" t="s">
        <v>4</v>
      </c>
      <c r="D244" s="5" t="s">
        <v>346</v>
      </c>
      <c r="E244" s="5" t="s">
        <v>347</v>
      </c>
      <c r="F244" s="3">
        <v>6.2111801242236021E-3</v>
      </c>
      <c r="G244" s="4">
        <v>31.8</v>
      </c>
      <c r="H244" s="3">
        <v>0.19751552795031055</v>
      </c>
      <c r="I244" s="4">
        <v>58.6</v>
      </c>
      <c r="J244" s="3">
        <v>0.36397515527950308</v>
      </c>
      <c r="K244" s="5">
        <v>50.724999999999994</v>
      </c>
      <c r="L244" s="5">
        <v>0.31506211180124216</v>
      </c>
      <c r="M244" s="41">
        <v>-0.20282669365406036</v>
      </c>
      <c r="N244" s="41">
        <v>-1.2597931282860892E-3</v>
      </c>
    </row>
    <row r="245" spans="1:14" x14ac:dyDescent="0.25">
      <c r="A245" s="5">
        <v>7830632</v>
      </c>
      <c r="B245" s="5" t="s">
        <v>12</v>
      </c>
      <c r="C245" s="5" t="s">
        <v>4</v>
      </c>
      <c r="D245" s="5" t="s">
        <v>2324</v>
      </c>
      <c r="F245" s="3">
        <v>1.0000000000000004</v>
      </c>
      <c r="G245" s="4"/>
      <c r="H245" s="3">
        <v>43.332298136645953</v>
      </c>
      <c r="I245" s="4"/>
      <c r="J245" s="3">
        <v>86.179503105590072</v>
      </c>
      <c r="L245" s="5">
        <v>68.815931677018597</v>
      </c>
      <c r="M245" s="41"/>
      <c r="N245" s="41">
        <v>4.4255132659668121E-2</v>
      </c>
    </row>
    <row r="246" spans="1:14" x14ac:dyDescent="0.25">
      <c r="A246" s="5">
        <v>7830630</v>
      </c>
      <c r="B246" s="5" t="s">
        <v>13</v>
      </c>
      <c r="C246" s="5" t="s">
        <v>4</v>
      </c>
      <c r="D246" s="5" t="s">
        <v>354</v>
      </c>
      <c r="E246" s="5" t="s">
        <v>355</v>
      </c>
      <c r="F246" s="3">
        <v>4.5454545454545456E-2</v>
      </c>
      <c r="G246" s="4">
        <v>31.2</v>
      </c>
      <c r="H246" s="3">
        <v>1.4181818181818182</v>
      </c>
      <c r="I246" s="4">
        <v>59</v>
      </c>
      <c r="J246" s="3">
        <v>2.6818181818181821</v>
      </c>
      <c r="K246" s="5">
        <v>47.989999999999995</v>
      </c>
      <c r="L246" s="5">
        <v>2.1813636363636362</v>
      </c>
      <c r="M246" s="41">
        <v>-6.7655831575393677E-2</v>
      </c>
      <c r="N246" s="41">
        <v>-3.0752650716088037E-3</v>
      </c>
    </row>
    <row r="247" spans="1:14" x14ac:dyDescent="0.25">
      <c r="A247" s="5">
        <v>7830630</v>
      </c>
      <c r="B247" s="5" t="s">
        <v>13</v>
      </c>
      <c r="C247" s="5" t="s">
        <v>4</v>
      </c>
      <c r="D247" s="5" t="s">
        <v>356</v>
      </c>
      <c r="E247" s="5" t="s">
        <v>357</v>
      </c>
      <c r="F247" s="3">
        <v>5.0505050505050509E-3</v>
      </c>
      <c r="G247" s="4">
        <v>45.7</v>
      </c>
      <c r="H247" s="3">
        <v>0.23080808080808085</v>
      </c>
      <c r="I247" s="4">
        <v>82.4</v>
      </c>
      <c r="J247" s="3">
        <v>0.41616161616161623</v>
      </c>
      <c r="K247" s="5">
        <v>71.95</v>
      </c>
      <c r="L247" s="5">
        <v>0.36338383838383842</v>
      </c>
      <c r="M247" s="41">
        <v>-4.1926860809326172E-2</v>
      </c>
      <c r="N247" s="41">
        <v>-2.1175182226932412E-4</v>
      </c>
    </row>
    <row r="248" spans="1:14" x14ac:dyDescent="0.25">
      <c r="A248" s="5">
        <v>7830630</v>
      </c>
      <c r="B248" s="5" t="s">
        <v>13</v>
      </c>
      <c r="C248" s="5" t="s">
        <v>4</v>
      </c>
      <c r="D248" s="5" t="s">
        <v>358</v>
      </c>
      <c r="E248" s="5" t="s">
        <v>359</v>
      </c>
      <c r="F248" s="3">
        <v>2.5252525252525255E-3</v>
      </c>
      <c r="G248" s="4">
        <v>58.3</v>
      </c>
      <c r="H248" s="3">
        <v>0.14722222222222223</v>
      </c>
      <c r="I248" s="4">
        <v>78.3</v>
      </c>
      <c r="J248" s="3">
        <v>0.19772727272727272</v>
      </c>
      <c r="K248" s="5">
        <v>75.754999999999995</v>
      </c>
      <c r="L248" s="5">
        <v>0.19130050505050505</v>
      </c>
      <c r="M248" s="41">
        <v>-7.5740829110145569E-2</v>
      </c>
      <c r="N248" s="41">
        <v>-1.9126471997511508E-4</v>
      </c>
    </row>
    <row r="249" spans="1:14" x14ac:dyDescent="0.25">
      <c r="A249" s="5">
        <v>7830630</v>
      </c>
      <c r="B249" s="5" t="s">
        <v>13</v>
      </c>
      <c r="C249" s="5" t="s">
        <v>4</v>
      </c>
      <c r="D249" s="5" t="s">
        <v>360</v>
      </c>
      <c r="E249" s="5" t="s">
        <v>361</v>
      </c>
      <c r="F249" s="3">
        <v>1.0101010101010102E-2</v>
      </c>
      <c r="G249" s="4">
        <v>29.2</v>
      </c>
      <c r="H249" s="3">
        <v>0.29494949494949496</v>
      </c>
      <c r="I249" s="4">
        <v>83.1</v>
      </c>
      <c r="J249" s="3">
        <v>0.83939393939393936</v>
      </c>
      <c r="K249" s="5">
        <v>66.305000000000007</v>
      </c>
      <c r="L249" s="5">
        <v>0.66974747474747487</v>
      </c>
      <c r="M249" s="41">
        <v>0.11755909025669098</v>
      </c>
      <c r="N249" s="41">
        <v>1.1874655581483938E-3</v>
      </c>
    </row>
    <row r="250" spans="1:14" x14ac:dyDescent="0.25">
      <c r="A250" s="5">
        <v>7830630</v>
      </c>
      <c r="B250" s="5" t="s">
        <v>13</v>
      </c>
      <c r="C250" s="5" t="s">
        <v>4</v>
      </c>
      <c r="D250" s="5" t="s">
        <v>360</v>
      </c>
      <c r="E250" s="5" t="s">
        <v>362</v>
      </c>
      <c r="F250" s="3">
        <v>1.7676767676767676E-2</v>
      </c>
      <c r="G250" s="4">
        <v>71.599999999999994</v>
      </c>
      <c r="H250" s="3">
        <v>1.2656565656565655</v>
      </c>
      <c r="I250" s="4">
        <v>95.2</v>
      </c>
      <c r="J250" s="3">
        <v>1.6828282828282828</v>
      </c>
      <c r="K250" s="5">
        <v>85.275000000000006</v>
      </c>
      <c r="L250" s="5">
        <v>1.5073863636363636</v>
      </c>
      <c r="M250" s="41">
        <v>0.19931693375110626</v>
      </c>
      <c r="N250" s="41">
        <v>3.5232791319639994E-3</v>
      </c>
    </row>
    <row r="251" spans="1:14" x14ac:dyDescent="0.25">
      <c r="A251" s="5">
        <v>7830630</v>
      </c>
      <c r="B251" s="5" t="s">
        <v>13</v>
      </c>
      <c r="C251" s="5" t="s">
        <v>4</v>
      </c>
      <c r="D251" s="5" t="s">
        <v>360</v>
      </c>
      <c r="E251" s="5" t="s">
        <v>363</v>
      </c>
      <c r="F251" s="3">
        <v>7.575757575757576E-3</v>
      </c>
      <c r="G251" s="4">
        <v>42.1</v>
      </c>
      <c r="H251" s="3">
        <v>0.31893939393939397</v>
      </c>
      <c r="I251" s="4">
        <v>69.5</v>
      </c>
      <c r="J251" s="3">
        <v>0.52651515151515149</v>
      </c>
      <c r="K251" s="5">
        <v>61.53</v>
      </c>
      <c r="L251" s="5">
        <v>0.46613636363636368</v>
      </c>
      <c r="M251" s="41">
        <v>-4.6231716871261597E-2</v>
      </c>
      <c r="N251" s="41">
        <v>-3.5024027932773936E-4</v>
      </c>
    </row>
    <row r="252" spans="1:14" x14ac:dyDescent="0.25">
      <c r="A252" s="5">
        <v>7830630</v>
      </c>
      <c r="B252" s="5" t="s">
        <v>13</v>
      </c>
      <c r="C252" s="5" t="s">
        <v>4</v>
      </c>
      <c r="D252" s="5" t="s">
        <v>360</v>
      </c>
      <c r="E252" s="5" t="s">
        <v>364</v>
      </c>
      <c r="F252" s="3">
        <v>1.0101010101010102E-2</v>
      </c>
      <c r="G252" s="4">
        <v>31.8</v>
      </c>
      <c r="H252" s="3">
        <v>0.32121212121212123</v>
      </c>
      <c r="I252" s="4">
        <v>86.6</v>
      </c>
      <c r="J252" s="3">
        <v>0.87474747474747472</v>
      </c>
      <c r="K252" s="5">
        <v>67.754999999999995</v>
      </c>
      <c r="L252" s="5">
        <v>0.68439393939393944</v>
      </c>
      <c r="M252" s="41">
        <v>0.16502122581005096</v>
      </c>
      <c r="N252" s="41">
        <v>1.6668810687883936E-3</v>
      </c>
    </row>
    <row r="253" spans="1:14" x14ac:dyDescent="0.25">
      <c r="A253" s="5">
        <v>7830630</v>
      </c>
      <c r="B253" s="5" t="s">
        <v>13</v>
      </c>
      <c r="C253" s="5" t="s">
        <v>4</v>
      </c>
      <c r="D253" s="5" t="s">
        <v>360</v>
      </c>
      <c r="E253" s="5" t="s">
        <v>365</v>
      </c>
      <c r="F253" s="3">
        <v>5.0505050505050509E-3</v>
      </c>
      <c r="G253" s="4">
        <v>27.6</v>
      </c>
      <c r="H253" s="3">
        <v>0.1393939393939394</v>
      </c>
      <c r="I253" s="4">
        <v>88.2</v>
      </c>
      <c r="J253" s="3">
        <v>0.44545454545454549</v>
      </c>
      <c r="K253" s="5">
        <v>68.27</v>
      </c>
      <c r="L253" s="5">
        <v>0.34479797979797983</v>
      </c>
      <c r="M253" s="41">
        <v>0.22319792211055756</v>
      </c>
      <c r="N253" s="41">
        <v>1.1272622328816039E-3</v>
      </c>
    </row>
    <row r="254" spans="1:14" x14ac:dyDescent="0.25">
      <c r="A254" s="5">
        <v>7830630</v>
      </c>
      <c r="B254" s="5" t="s">
        <v>13</v>
      </c>
      <c r="C254" s="5" t="s">
        <v>4</v>
      </c>
      <c r="D254" s="5" t="s">
        <v>360</v>
      </c>
      <c r="E254" s="5" t="s">
        <v>366</v>
      </c>
      <c r="F254" s="3">
        <v>0.1111111111111111</v>
      </c>
      <c r="G254" s="4">
        <v>36</v>
      </c>
      <c r="H254" s="3">
        <v>4</v>
      </c>
      <c r="I254" s="4">
        <v>82.6</v>
      </c>
      <c r="J254" s="3">
        <v>9.1777777777777771</v>
      </c>
      <c r="K254" s="5">
        <v>63.72</v>
      </c>
      <c r="L254" s="5">
        <v>7.0799999999999992</v>
      </c>
      <c r="M254" s="41">
        <v>2.6537736877799034E-2</v>
      </c>
      <c r="N254" s="41">
        <v>2.9486374308665591E-3</v>
      </c>
    </row>
    <row r="255" spans="1:14" x14ac:dyDescent="0.25">
      <c r="A255" s="5">
        <v>7830630</v>
      </c>
      <c r="B255" s="5" t="s">
        <v>13</v>
      </c>
      <c r="C255" s="5" t="s">
        <v>4</v>
      </c>
      <c r="D255" s="5" t="s">
        <v>360</v>
      </c>
      <c r="E255" s="5" t="s">
        <v>367</v>
      </c>
      <c r="F255" s="3">
        <v>2.5252525252525255E-3</v>
      </c>
      <c r="G255" s="4">
        <v>36.5</v>
      </c>
      <c r="H255" s="3">
        <v>9.2171717171717182E-2</v>
      </c>
      <c r="I255" s="4">
        <v>89.6</v>
      </c>
      <c r="J255" s="3">
        <v>0.22626262626262628</v>
      </c>
      <c r="K255" s="5">
        <v>70.464999999999989</v>
      </c>
      <c r="L255" s="5">
        <v>0.17794191919191918</v>
      </c>
      <c r="M255" s="41">
        <v>9.6574589610099792E-2</v>
      </c>
      <c r="N255" s="41">
        <v>2.4387522628813082E-4</v>
      </c>
    </row>
    <row r="256" spans="1:14" x14ac:dyDescent="0.25">
      <c r="A256" s="5">
        <v>7830630</v>
      </c>
      <c r="B256" s="5" t="s">
        <v>13</v>
      </c>
      <c r="C256" s="5" t="s">
        <v>4</v>
      </c>
      <c r="D256" s="5" t="s">
        <v>360</v>
      </c>
      <c r="E256" s="5" t="s">
        <v>368</v>
      </c>
      <c r="F256" s="3">
        <v>7.575757575757576E-3</v>
      </c>
      <c r="G256" s="4">
        <v>50.8</v>
      </c>
      <c r="H256" s="3">
        <v>0.38484848484848483</v>
      </c>
      <c r="I256" s="4">
        <v>80</v>
      </c>
      <c r="J256" s="3">
        <v>0.60606060606060608</v>
      </c>
      <c r="K256" s="5">
        <v>73.97999999999999</v>
      </c>
      <c r="L256" s="5">
        <v>0.56045454545454543</v>
      </c>
      <c r="M256" s="41">
        <v>7.9423882067203522E-2</v>
      </c>
      <c r="N256" s="41">
        <v>6.0169607626669335E-4</v>
      </c>
    </row>
    <row r="257" spans="1:14" x14ac:dyDescent="0.25">
      <c r="A257" s="5">
        <v>7830630</v>
      </c>
      <c r="B257" s="5" t="s">
        <v>13</v>
      </c>
      <c r="C257" s="5" t="s">
        <v>4</v>
      </c>
      <c r="D257" s="5" t="s">
        <v>369</v>
      </c>
      <c r="E257" s="5" t="s">
        <v>370</v>
      </c>
      <c r="F257" s="3">
        <v>2.5252525252525255E-3</v>
      </c>
      <c r="G257" s="4">
        <v>59.8</v>
      </c>
      <c r="H257" s="3">
        <v>0.15101010101010101</v>
      </c>
      <c r="I257" s="4">
        <v>93.6</v>
      </c>
      <c r="J257" s="3">
        <v>0.23636363636363636</v>
      </c>
      <c r="K257" s="5">
        <v>79.239999999999995</v>
      </c>
      <c r="L257" s="5">
        <v>0.20010101010101011</v>
      </c>
      <c r="M257" s="41">
        <v>9.1584376990795135E-2</v>
      </c>
      <c r="N257" s="41">
        <v>2.3127367926968471E-4</v>
      </c>
    </row>
    <row r="258" spans="1:14" x14ac:dyDescent="0.25">
      <c r="A258" s="5">
        <v>7830630</v>
      </c>
      <c r="B258" s="5" t="s">
        <v>13</v>
      </c>
      <c r="C258" s="5" t="s">
        <v>4</v>
      </c>
      <c r="D258" s="5" t="s">
        <v>371</v>
      </c>
      <c r="E258" s="5" t="s">
        <v>372</v>
      </c>
      <c r="F258" s="3">
        <v>1.5151515151515152E-2</v>
      </c>
      <c r="G258" s="4">
        <v>73.400000000000006</v>
      </c>
      <c r="H258" s="3">
        <v>1.1121212121212123</v>
      </c>
      <c r="I258" s="4" t="s">
        <v>9</v>
      </c>
      <c r="J258" s="3" t="s">
        <v>99</v>
      </c>
      <c r="K258" s="5" t="s">
        <v>9</v>
      </c>
      <c r="L258" s="5" t="s">
        <v>99</v>
      </c>
      <c r="M258" s="41">
        <v>0</v>
      </c>
      <c r="N258" s="41">
        <v>0</v>
      </c>
    </row>
    <row r="259" spans="1:14" x14ac:dyDescent="0.25">
      <c r="A259" s="5">
        <v>7830630</v>
      </c>
      <c r="B259" s="5" t="s">
        <v>13</v>
      </c>
      <c r="C259" s="5" t="s">
        <v>4</v>
      </c>
      <c r="D259" s="5" t="s">
        <v>371</v>
      </c>
      <c r="E259" s="5" t="s">
        <v>373</v>
      </c>
      <c r="F259" s="3">
        <v>7.575757575757576E-3</v>
      </c>
      <c r="G259" s="4">
        <v>76.599999999999994</v>
      </c>
      <c r="H259" s="3">
        <v>0.58030303030303032</v>
      </c>
      <c r="I259" s="4">
        <v>80.5</v>
      </c>
      <c r="J259" s="3">
        <v>0.60984848484848486</v>
      </c>
      <c r="K259" s="5">
        <v>74.52</v>
      </c>
      <c r="L259" s="5">
        <v>0.56454545454545457</v>
      </c>
      <c r="M259" s="41">
        <v>-6.2646523118019104E-2</v>
      </c>
      <c r="N259" s="41">
        <v>-4.7459487210620534E-4</v>
      </c>
    </row>
    <row r="260" spans="1:14" x14ac:dyDescent="0.25">
      <c r="A260" s="5">
        <v>7830630</v>
      </c>
      <c r="B260" s="5" t="s">
        <v>13</v>
      </c>
      <c r="C260" s="5" t="s">
        <v>4</v>
      </c>
      <c r="D260" s="5" t="s">
        <v>371</v>
      </c>
      <c r="E260" s="5" t="s">
        <v>374</v>
      </c>
      <c r="F260" s="3">
        <v>1.2626262626262626E-2</v>
      </c>
      <c r="G260" s="4">
        <v>81.8</v>
      </c>
      <c r="H260" s="3">
        <v>1.0328282828282829</v>
      </c>
      <c r="I260" s="4">
        <v>91.2</v>
      </c>
      <c r="J260" s="3">
        <v>1.1515151515151516</v>
      </c>
      <c r="K260" s="5">
        <v>83.57</v>
      </c>
      <c r="L260" s="5">
        <v>1.0551767676767676</v>
      </c>
      <c r="M260" s="41">
        <v>0</v>
      </c>
      <c r="N260" s="41">
        <v>0</v>
      </c>
    </row>
    <row r="261" spans="1:14" x14ac:dyDescent="0.25">
      <c r="A261" s="5">
        <v>7830630</v>
      </c>
      <c r="B261" s="5" t="s">
        <v>13</v>
      </c>
      <c r="C261" s="5" t="s">
        <v>4</v>
      </c>
      <c r="D261" s="5" t="s">
        <v>371</v>
      </c>
      <c r="E261" s="5" t="s">
        <v>375</v>
      </c>
      <c r="F261" s="3">
        <v>1.2626262626262626E-2</v>
      </c>
      <c r="G261" s="4">
        <v>75.7</v>
      </c>
      <c r="H261" s="3">
        <v>0.95580808080808077</v>
      </c>
      <c r="I261" s="4">
        <v>91.4</v>
      </c>
      <c r="J261" s="3">
        <v>1.1540404040404042</v>
      </c>
      <c r="K261" s="5">
        <v>78.365000000000009</v>
      </c>
      <c r="L261" s="5">
        <v>0.98945707070707078</v>
      </c>
      <c r="M261" s="41">
        <v>4.9508295953273773E-2</v>
      </c>
      <c r="N261" s="41">
        <v>6.2510474688476988E-4</v>
      </c>
    </row>
    <row r="262" spans="1:14" x14ac:dyDescent="0.25">
      <c r="A262" s="5">
        <v>7830630</v>
      </c>
      <c r="B262" s="5" t="s">
        <v>13</v>
      </c>
      <c r="C262" s="5" t="s">
        <v>4</v>
      </c>
      <c r="D262" s="5" t="s">
        <v>376</v>
      </c>
      <c r="E262" s="5" t="s">
        <v>377</v>
      </c>
      <c r="F262" s="3">
        <v>0.464646</v>
      </c>
      <c r="G262" s="4">
        <v>42.9</v>
      </c>
      <c r="H262" s="3">
        <v>19.933313399999999</v>
      </c>
      <c r="I262" s="4">
        <v>98.5</v>
      </c>
      <c r="J262" s="3">
        <v>45.767631000000002</v>
      </c>
      <c r="K262" s="5">
        <v>77.484999999999985</v>
      </c>
      <c r="L262" s="5">
        <v>36.003095309999992</v>
      </c>
      <c r="M262" s="41">
        <v>0.18037521839141846</v>
      </c>
      <c r="N262" s="41">
        <v>8.3810623724699024E-2</v>
      </c>
    </row>
    <row r="263" spans="1:14" x14ac:dyDescent="0.25">
      <c r="A263" s="5">
        <v>7830630</v>
      </c>
      <c r="B263" s="5" t="s">
        <v>13</v>
      </c>
      <c r="C263" s="5" t="s">
        <v>4</v>
      </c>
      <c r="D263" s="5" t="s">
        <v>376</v>
      </c>
      <c r="E263" s="5" t="s">
        <v>378</v>
      </c>
      <c r="F263" s="3">
        <v>0.23484848484848486</v>
      </c>
      <c r="G263" s="4">
        <v>33.9</v>
      </c>
      <c r="H263" s="3">
        <v>7.9613636363636369</v>
      </c>
      <c r="I263" s="4" t="s">
        <v>8</v>
      </c>
      <c r="J263" s="3" t="s">
        <v>99</v>
      </c>
      <c r="K263" s="5" t="s">
        <v>9</v>
      </c>
      <c r="L263" s="5" t="s">
        <v>99</v>
      </c>
      <c r="M263" s="41">
        <v>0</v>
      </c>
      <c r="N263" s="41">
        <v>0</v>
      </c>
    </row>
    <row r="264" spans="1:14" x14ac:dyDescent="0.25">
      <c r="A264" s="5">
        <v>7830630</v>
      </c>
      <c r="B264" s="5" t="s">
        <v>13</v>
      </c>
      <c r="C264" s="5" t="s">
        <v>4</v>
      </c>
      <c r="D264" s="5" t="s">
        <v>379</v>
      </c>
      <c r="E264" s="5" t="s">
        <v>380</v>
      </c>
      <c r="F264" s="3">
        <v>1.5151515151515152E-2</v>
      </c>
      <c r="G264" s="4">
        <v>44.7</v>
      </c>
      <c r="H264" s="3">
        <v>0.67727272727272736</v>
      </c>
      <c r="I264" s="4">
        <v>76</v>
      </c>
      <c r="J264" s="3">
        <v>1.1515151515151516</v>
      </c>
      <c r="K264" s="5">
        <v>65.084999999999994</v>
      </c>
      <c r="L264" s="5">
        <v>0.98613636363636359</v>
      </c>
      <c r="M264" s="41">
        <v>1.7546942457556725E-2</v>
      </c>
      <c r="N264" s="41">
        <v>2.6586276450843525E-4</v>
      </c>
    </row>
    <row r="265" spans="1:14" x14ac:dyDescent="0.25">
      <c r="A265" s="5">
        <v>7830630</v>
      </c>
      <c r="B265" s="5" t="s">
        <v>13</v>
      </c>
      <c r="C265" s="5" t="s">
        <v>4</v>
      </c>
      <c r="D265" s="5" t="s">
        <v>381</v>
      </c>
      <c r="E265" s="5" t="s">
        <v>382</v>
      </c>
      <c r="F265" s="3">
        <v>7.575757575757576E-3</v>
      </c>
      <c r="G265" s="4">
        <v>62</v>
      </c>
      <c r="H265" s="3">
        <v>0.46969696969696972</v>
      </c>
      <c r="I265" s="4">
        <v>73.8</v>
      </c>
      <c r="J265" s="3">
        <v>0.55909090909090908</v>
      </c>
      <c r="K265" s="5">
        <v>61.73</v>
      </c>
      <c r="L265" s="5">
        <v>0.46765151515151515</v>
      </c>
      <c r="M265" s="41">
        <v>-6.2483001500368118E-2</v>
      </c>
      <c r="N265" s="41">
        <v>-4.7335607197248578E-4</v>
      </c>
    </row>
    <row r="266" spans="1:14" x14ac:dyDescent="0.25">
      <c r="A266" s="5">
        <v>7830630</v>
      </c>
      <c r="B266" s="5" t="s">
        <v>13</v>
      </c>
      <c r="C266" s="5" t="s">
        <v>4</v>
      </c>
      <c r="D266" s="5" t="s">
        <v>381</v>
      </c>
      <c r="E266" s="5" t="s">
        <v>383</v>
      </c>
      <c r="F266" s="3">
        <v>2.5252525252525255E-3</v>
      </c>
      <c r="G266" s="4">
        <v>60.2</v>
      </c>
      <c r="H266" s="3">
        <v>0.15202020202020203</v>
      </c>
      <c r="I266" s="4" t="s">
        <v>8</v>
      </c>
      <c r="J266" s="3" t="s">
        <v>99</v>
      </c>
      <c r="K266" s="5" t="s">
        <v>9</v>
      </c>
      <c r="L266" s="5" t="s">
        <v>99</v>
      </c>
      <c r="M266" s="41">
        <v>0</v>
      </c>
      <c r="N266" s="41">
        <v>0</v>
      </c>
    </row>
    <row r="267" spans="1:14" x14ac:dyDescent="0.25">
      <c r="A267" s="5">
        <v>7830630</v>
      </c>
      <c r="B267" s="5" t="s">
        <v>13</v>
      </c>
      <c r="C267" s="5" t="s">
        <v>4</v>
      </c>
      <c r="D267" s="5" t="s">
        <v>2324</v>
      </c>
      <c r="F267" s="3">
        <v>0.99999953535353525</v>
      </c>
      <c r="G267" s="4"/>
      <c r="H267" s="3">
        <v>41.639121480808086</v>
      </c>
      <c r="I267" s="4"/>
      <c r="J267" s="3">
        <v>68.30475221212123</v>
      </c>
      <c r="L267" s="5">
        <v>54.493070057474739</v>
      </c>
      <c r="M267" s="41"/>
      <c r="N267" s="41">
        <v>9.1455488803306006E-2</v>
      </c>
    </row>
    <row r="268" spans="1:14" x14ac:dyDescent="0.25">
      <c r="A268" s="5">
        <v>7830613</v>
      </c>
      <c r="B268" s="5" t="s">
        <v>14</v>
      </c>
      <c r="C268" s="5" t="s">
        <v>4</v>
      </c>
      <c r="D268" s="5" t="s">
        <v>151</v>
      </c>
      <c r="E268" s="5" t="s">
        <v>153</v>
      </c>
      <c r="F268" s="3">
        <v>2.4390243902439024E-3</v>
      </c>
      <c r="G268" s="4">
        <v>38.200000000000003</v>
      </c>
      <c r="H268" s="3">
        <v>9.3170731707317087E-2</v>
      </c>
      <c r="I268" s="4">
        <v>88.8</v>
      </c>
      <c r="J268" s="3">
        <v>0.21658536585365853</v>
      </c>
      <c r="K268" s="5">
        <v>71.459999999999994</v>
      </c>
      <c r="L268" s="5">
        <v>0.17429268292682926</v>
      </c>
      <c r="M268" s="41">
        <v>4.0290635079145432E-2</v>
      </c>
      <c r="N268" s="41">
        <v>9.8269841656452273E-5</v>
      </c>
    </row>
    <row r="269" spans="1:14" x14ac:dyDescent="0.25">
      <c r="A269" s="5">
        <v>7830613</v>
      </c>
      <c r="B269" s="5" t="s">
        <v>14</v>
      </c>
      <c r="C269" s="5" t="s">
        <v>4</v>
      </c>
      <c r="D269" s="5" t="s">
        <v>405</v>
      </c>
      <c r="E269" s="5" t="s">
        <v>406</v>
      </c>
      <c r="F269" s="3">
        <v>4.8780487804878049E-3</v>
      </c>
      <c r="G269" s="4">
        <v>81.8</v>
      </c>
      <c r="H269" s="3">
        <v>0.3990243902439024</v>
      </c>
      <c r="I269" s="4">
        <v>84.2</v>
      </c>
      <c r="J269" s="3">
        <v>0.4107317073170732</v>
      </c>
      <c r="K269" s="5">
        <v>76.894999999999996</v>
      </c>
      <c r="L269" s="5">
        <v>0.37509756097560976</v>
      </c>
      <c r="M269" s="41">
        <v>-1.8108939751982689E-2</v>
      </c>
      <c r="N269" s="41">
        <v>-8.8336291473086284E-5</v>
      </c>
    </row>
    <row r="270" spans="1:14" x14ac:dyDescent="0.25">
      <c r="A270" s="5">
        <v>7830613</v>
      </c>
      <c r="B270" s="5" t="s">
        <v>14</v>
      </c>
      <c r="C270" s="5" t="s">
        <v>4</v>
      </c>
      <c r="D270" s="5" t="s">
        <v>407</v>
      </c>
      <c r="E270" s="5" t="s">
        <v>408</v>
      </c>
      <c r="F270" s="3">
        <v>2.4390243902439024E-3</v>
      </c>
      <c r="G270" s="4">
        <v>70.5</v>
      </c>
      <c r="H270" s="3">
        <v>0.17195121951219511</v>
      </c>
      <c r="I270" s="4">
        <v>100</v>
      </c>
      <c r="J270" s="3">
        <v>0.24390243902439024</v>
      </c>
      <c r="K270" s="5">
        <v>80.655000000000001</v>
      </c>
      <c r="L270" s="5">
        <v>0.19671951219512196</v>
      </c>
      <c r="M270" s="41">
        <v>0</v>
      </c>
      <c r="N270" s="41">
        <v>0</v>
      </c>
    </row>
    <row r="271" spans="1:14" x14ac:dyDescent="0.25">
      <c r="A271" s="5">
        <v>7830613</v>
      </c>
      <c r="B271" s="5" t="s">
        <v>14</v>
      </c>
      <c r="C271" s="5" t="s">
        <v>4</v>
      </c>
      <c r="D271" s="5" t="s">
        <v>160</v>
      </c>
      <c r="E271" s="5" t="s">
        <v>409</v>
      </c>
      <c r="F271" s="3">
        <v>4.8780487804878049E-3</v>
      </c>
      <c r="G271" s="4">
        <v>35.6</v>
      </c>
      <c r="H271" s="3">
        <v>0.17365853658536587</v>
      </c>
      <c r="I271" s="4">
        <v>93.7</v>
      </c>
      <c r="J271" s="3">
        <v>0.45707317073170733</v>
      </c>
      <c r="K271" s="5">
        <v>71.365000000000009</v>
      </c>
      <c r="L271" s="5">
        <v>0.34812195121951223</v>
      </c>
      <c r="M271" s="41">
        <v>3.9227843284606934E-2</v>
      </c>
      <c r="N271" s="41">
        <v>1.9135533309564358E-4</v>
      </c>
    </row>
    <row r="272" spans="1:14" x14ac:dyDescent="0.25">
      <c r="A272" s="5">
        <v>7830613</v>
      </c>
      <c r="B272" s="5" t="s">
        <v>14</v>
      </c>
      <c r="C272" s="5" t="s">
        <v>4</v>
      </c>
      <c r="D272" s="5" t="s">
        <v>163</v>
      </c>
      <c r="E272" s="5" t="s">
        <v>410</v>
      </c>
      <c r="F272" s="3">
        <v>2.4390243902439024E-3</v>
      </c>
      <c r="G272" s="4">
        <v>38.200000000000003</v>
      </c>
      <c r="H272" s="3">
        <v>9.3170731707317087E-2</v>
      </c>
      <c r="I272" s="4">
        <v>82</v>
      </c>
      <c r="J272" s="3">
        <v>0.2</v>
      </c>
      <c r="K272" s="5">
        <v>63.009999999999991</v>
      </c>
      <c r="L272" s="5">
        <v>0.15368292682926826</v>
      </c>
      <c r="M272" s="41">
        <v>-4.7805394977331161E-2</v>
      </c>
      <c r="N272" s="41">
        <v>-1.1659852433495405E-4</v>
      </c>
    </row>
    <row r="273" spans="1:14" x14ac:dyDescent="0.25">
      <c r="A273" s="5">
        <v>7830613</v>
      </c>
      <c r="B273" s="5" t="s">
        <v>14</v>
      </c>
      <c r="C273" s="5" t="s">
        <v>4</v>
      </c>
      <c r="D273" s="5" t="s">
        <v>163</v>
      </c>
      <c r="E273" s="5" t="s">
        <v>174</v>
      </c>
      <c r="F273" s="3">
        <v>7.3170731707317077E-3</v>
      </c>
      <c r="G273" s="4">
        <v>51.2</v>
      </c>
      <c r="H273" s="3">
        <v>0.37463414634146347</v>
      </c>
      <c r="I273" s="4">
        <v>92.7</v>
      </c>
      <c r="J273" s="3">
        <v>0.67829268292682932</v>
      </c>
      <c r="K273" s="5">
        <v>77.795000000000002</v>
      </c>
      <c r="L273" s="5">
        <v>0.56923170731707318</v>
      </c>
      <c r="M273" s="41">
        <v>5.8651972562074661E-2</v>
      </c>
      <c r="N273" s="41">
        <v>4.2916077484444874E-4</v>
      </c>
    </row>
    <row r="274" spans="1:14" x14ac:dyDescent="0.25">
      <c r="A274" s="5">
        <v>7830613</v>
      </c>
      <c r="B274" s="5" t="s">
        <v>14</v>
      </c>
      <c r="C274" s="5" t="s">
        <v>4</v>
      </c>
      <c r="D274" s="5" t="s">
        <v>163</v>
      </c>
      <c r="E274" s="5" t="s">
        <v>181</v>
      </c>
      <c r="F274" s="3">
        <v>4.8780487804878049E-3</v>
      </c>
      <c r="G274" s="4">
        <v>73.900000000000006</v>
      </c>
      <c r="H274" s="3">
        <v>0.36048780487804882</v>
      </c>
      <c r="I274" s="4">
        <v>81</v>
      </c>
      <c r="J274" s="3">
        <v>0.39512195121951221</v>
      </c>
      <c r="K274" s="5">
        <v>74.36</v>
      </c>
      <c r="L274" s="5">
        <v>0.36273170731707316</v>
      </c>
      <c r="M274" s="41">
        <v>-7.5341805815696716E-2</v>
      </c>
      <c r="N274" s="41">
        <v>-3.6752100397900836E-4</v>
      </c>
    </row>
    <row r="275" spans="1:14" x14ac:dyDescent="0.25">
      <c r="A275" s="5">
        <v>7830613</v>
      </c>
      <c r="B275" s="5" t="s">
        <v>14</v>
      </c>
      <c r="C275" s="5" t="s">
        <v>4</v>
      </c>
      <c r="D275" s="5" t="s">
        <v>183</v>
      </c>
      <c r="E275" s="5" t="s">
        <v>411</v>
      </c>
      <c r="F275" s="3">
        <v>2.4390243902439024E-3</v>
      </c>
      <c r="G275" s="4">
        <v>53</v>
      </c>
      <c r="H275" s="3">
        <v>0.12926829268292683</v>
      </c>
      <c r="I275" s="4">
        <v>97</v>
      </c>
      <c r="J275" s="3">
        <v>0.23658536585365852</v>
      </c>
      <c r="K275" s="5">
        <v>80.669999999999987</v>
      </c>
      <c r="L275" s="5">
        <v>0.19675609756097559</v>
      </c>
      <c r="M275" s="41">
        <v>0.14667925238609314</v>
      </c>
      <c r="N275" s="41">
        <v>3.5775427411242227E-4</v>
      </c>
    </row>
    <row r="276" spans="1:14" x14ac:dyDescent="0.25">
      <c r="A276" s="5">
        <v>7830613</v>
      </c>
      <c r="B276" s="5" t="s">
        <v>14</v>
      </c>
      <c r="C276" s="5" t="s">
        <v>4</v>
      </c>
      <c r="D276" s="5" t="s">
        <v>183</v>
      </c>
      <c r="E276" s="5" t="s">
        <v>412</v>
      </c>
      <c r="F276" s="3">
        <v>9.7560975609756097E-3</v>
      </c>
      <c r="G276" s="4">
        <v>95.3</v>
      </c>
      <c r="H276" s="3">
        <v>0.92975609756097555</v>
      </c>
      <c r="I276" s="4">
        <v>96</v>
      </c>
      <c r="J276" s="3">
        <v>0.93658536585365848</v>
      </c>
      <c r="K276" s="5">
        <v>94.745000000000005</v>
      </c>
      <c r="L276" s="5">
        <v>0.92434146341463419</v>
      </c>
      <c r="M276" s="41">
        <v>0.10851188004016876</v>
      </c>
      <c r="N276" s="41">
        <v>1.0586524881967684E-3</v>
      </c>
    </row>
    <row r="277" spans="1:14" x14ac:dyDescent="0.25">
      <c r="A277" s="5">
        <v>7830613</v>
      </c>
      <c r="B277" s="5" t="s">
        <v>14</v>
      </c>
      <c r="C277" s="5" t="s">
        <v>4</v>
      </c>
      <c r="D277" s="5" t="s">
        <v>183</v>
      </c>
      <c r="E277" s="5" t="s">
        <v>413</v>
      </c>
      <c r="F277" s="3">
        <v>4.8780487804878049E-3</v>
      </c>
      <c r="G277" s="4">
        <v>52.5</v>
      </c>
      <c r="H277" s="3">
        <v>0.25609756097560976</v>
      </c>
      <c r="I277" s="4">
        <v>97.9</v>
      </c>
      <c r="J277" s="3">
        <v>0.47756097560975613</v>
      </c>
      <c r="K277" s="5">
        <v>76.72</v>
      </c>
      <c r="L277" s="5">
        <v>0.37424390243902439</v>
      </c>
      <c r="M277" s="41">
        <v>0.14101497828960419</v>
      </c>
      <c r="N277" s="41">
        <v>6.8787794287611794E-4</v>
      </c>
    </row>
    <row r="278" spans="1:14" x14ac:dyDescent="0.25">
      <c r="A278" s="5">
        <v>7830613</v>
      </c>
      <c r="B278" s="5" t="s">
        <v>14</v>
      </c>
      <c r="C278" s="5" t="s">
        <v>4</v>
      </c>
      <c r="D278" s="5" t="s">
        <v>183</v>
      </c>
      <c r="E278" s="5" t="s">
        <v>414</v>
      </c>
      <c r="F278" s="3">
        <v>4.8780487804878049E-3</v>
      </c>
      <c r="G278" s="4">
        <v>31.9</v>
      </c>
      <c r="H278" s="3">
        <v>0.15560975609756098</v>
      </c>
      <c r="I278" s="4">
        <v>75.599999999999994</v>
      </c>
      <c r="J278" s="3">
        <v>0.36878048780487804</v>
      </c>
      <c r="K278" s="5">
        <v>65.27</v>
      </c>
      <c r="L278" s="5">
        <v>0.31839024390243903</v>
      </c>
      <c r="M278" s="41">
        <v>3.1772024929523468E-2</v>
      </c>
      <c r="N278" s="41">
        <v>1.5498548746109008E-4</v>
      </c>
    </row>
    <row r="279" spans="1:14" x14ac:dyDescent="0.25">
      <c r="A279" s="5">
        <v>7830613</v>
      </c>
      <c r="B279" s="5" t="s">
        <v>14</v>
      </c>
      <c r="C279" s="5" t="s">
        <v>4</v>
      </c>
      <c r="D279" s="5" t="s">
        <v>183</v>
      </c>
      <c r="E279" s="5" t="s">
        <v>258</v>
      </c>
      <c r="F279" s="3">
        <v>2.4390243902439024E-3</v>
      </c>
      <c r="G279" s="4">
        <v>53.7</v>
      </c>
      <c r="H279" s="3">
        <v>0.13097560975609757</v>
      </c>
      <c r="I279" s="4">
        <v>95.9</v>
      </c>
      <c r="J279" s="3">
        <v>0.23390243902439026</v>
      </c>
      <c r="K279" s="5">
        <v>79.515000000000001</v>
      </c>
      <c r="L279" s="5">
        <v>0.19393902439024391</v>
      </c>
      <c r="M279" s="41">
        <v>0.16891680657863617</v>
      </c>
      <c r="N279" s="41">
        <v>4.1199221116740531E-4</v>
      </c>
    </row>
    <row r="280" spans="1:14" x14ac:dyDescent="0.25">
      <c r="A280" s="5">
        <v>7830613</v>
      </c>
      <c r="B280" s="5" t="s">
        <v>14</v>
      </c>
      <c r="C280" s="5" t="s">
        <v>4</v>
      </c>
      <c r="D280" s="5" t="s">
        <v>183</v>
      </c>
      <c r="E280" s="5" t="s">
        <v>415</v>
      </c>
      <c r="F280" s="3">
        <v>2.4390243902439024E-3</v>
      </c>
      <c r="G280" s="4">
        <v>40.799999999999997</v>
      </c>
      <c r="H280" s="3">
        <v>9.9512195121951211E-2</v>
      </c>
      <c r="I280" s="4">
        <v>82.2</v>
      </c>
      <c r="J280" s="3">
        <v>0.20048780487804879</v>
      </c>
      <c r="K280" s="5">
        <v>67.47999999999999</v>
      </c>
      <c r="L280" s="5">
        <v>0.16458536585365852</v>
      </c>
      <c r="M280" s="41">
        <v>2.3872971069067717E-3</v>
      </c>
      <c r="N280" s="41">
        <v>5.822675870504321E-6</v>
      </c>
    </row>
    <row r="281" spans="1:14" x14ac:dyDescent="0.25">
      <c r="A281" s="5">
        <v>7830613</v>
      </c>
      <c r="B281" s="5" t="s">
        <v>14</v>
      </c>
      <c r="C281" s="5" t="s">
        <v>4</v>
      </c>
      <c r="D281" s="5" t="s">
        <v>183</v>
      </c>
      <c r="E281" s="5" t="s">
        <v>416</v>
      </c>
      <c r="F281" s="3">
        <v>1.9512195121951219E-2</v>
      </c>
      <c r="G281" s="4">
        <v>68.8</v>
      </c>
      <c r="H281" s="3">
        <v>1.3424390243902438</v>
      </c>
      <c r="I281" s="4">
        <v>83.7</v>
      </c>
      <c r="J281" s="3">
        <v>1.6331707317073172</v>
      </c>
      <c r="K281" s="5">
        <v>69.959999999999994</v>
      </c>
      <c r="L281" s="5">
        <v>1.3650731707317072</v>
      </c>
      <c r="M281" s="41">
        <v>3.3925950527191162E-2</v>
      </c>
      <c r="N281" s="41">
        <v>6.619697663842178E-4</v>
      </c>
    </row>
    <row r="282" spans="1:14" x14ac:dyDescent="0.25">
      <c r="A282" s="5">
        <v>7830613</v>
      </c>
      <c r="B282" s="5" t="s">
        <v>14</v>
      </c>
      <c r="C282" s="5" t="s">
        <v>4</v>
      </c>
      <c r="D282" s="5" t="s">
        <v>183</v>
      </c>
      <c r="E282" s="5" t="s">
        <v>417</v>
      </c>
      <c r="F282" s="3">
        <v>1.7073170731707318E-2</v>
      </c>
      <c r="G282" s="4">
        <v>35.5</v>
      </c>
      <c r="H282" s="3">
        <v>0.60609756097560985</v>
      </c>
      <c r="I282" s="4">
        <v>92.9</v>
      </c>
      <c r="J282" s="3">
        <v>1.5860975609756101</v>
      </c>
      <c r="K282" s="5">
        <v>64.42</v>
      </c>
      <c r="L282" s="5">
        <v>1.0998536585365855</v>
      </c>
      <c r="M282" s="41">
        <v>0.1216571256518364</v>
      </c>
      <c r="N282" s="41">
        <v>2.0770728769825726E-3</v>
      </c>
    </row>
    <row r="283" spans="1:14" x14ac:dyDescent="0.25">
      <c r="A283" s="5">
        <v>7830613</v>
      </c>
      <c r="B283" s="5" t="s">
        <v>14</v>
      </c>
      <c r="C283" s="5" t="s">
        <v>4</v>
      </c>
      <c r="D283" s="5" t="s">
        <v>183</v>
      </c>
      <c r="E283" s="5" t="s">
        <v>418</v>
      </c>
      <c r="F283" s="3">
        <v>1.9512195121951219E-2</v>
      </c>
      <c r="G283" s="4">
        <v>27.1</v>
      </c>
      <c r="H283" s="3">
        <v>0.52878048780487807</v>
      </c>
      <c r="I283" s="4">
        <v>76.8</v>
      </c>
      <c r="J283" s="3">
        <v>1.4985365853658537</v>
      </c>
      <c r="K283" s="5">
        <v>64.81</v>
      </c>
      <c r="L283" s="5">
        <v>1.2645853658536585</v>
      </c>
      <c r="M283" s="41">
        <v>2.3459750227630138E-3</v>
      </c>
      <c r="N283" s="41">
        <v>4.5775122395375879E-5</v>
      </c>
    </row>
    <row r="284" spans="1:14" x14ac:dyDescent="0.25">
      <c r="A284" s="5">
        <v>7830613</v>
      </c>
      <c r="B284" s="5" t="s">
        <v>14</v>
      </c>
      <c r="C284" s="5" t="s">
        <v>4</v>
      </c>
      <c r="D284" s="5" t="s">
        <v>183</v>
      </c>
      <c r="E284" s="5" t="s">
        <v>419</v>
      </c>
      <c r="F284" s="3">
        <v>2.4390243902439024E-3</v>
      </c>
      <c r="G284" s="4">
        <v>43.1</v>
      </c>
      <c r="H284" s="3">
        <v>0.10512195121951221</v>
      </c>
      <c r="I284" s="4">
        <v>79.400000000000006</v>
      </c>
      <c r="J284" s="3">
        <v>0.19365853658536586</v>
      </c>
      <c r="K284" s="5">
        <v>67.394999999999996</v>
      </c>
      <c r="L284" s="5">
        <v>0.16437804878048778</v>
      </c>
      <c r="M284" s="41">
        <v>3.01229078322649E-2</v>
      </c>
      <c r="N284" s="41">
        <v>7.3470506907963168E-5</v>
      </c>
    </row>
    <row r="285" spans="1:14" x14ac:dyDescent="0.25">
      <c r="A285" s="5">
        <v>7830613</v>
      </c>
      <c r="B285" s="5" t="s">
        <v>14</v>
      </c>
      <c r="C285" s="5" t="s">
        <v>4</v>
      </c>
      <c r="D285" s="5" t="s">
        <v>183</v>
      </c>
      <c r="E285" s="5" t="s">
        <v>420</v>
      </c>
      <c r="F285" s="3">
        <v>4.8780487804878049E-3</v>
      </c>
      <c r="G285" s="4">
        <v>56.2</v>
      </c>
      <c r="H285" s="3">
        <v>0.27414634146341466</v>
      </c>
      <c r="I285" s="4">
        <v>72</v>
      </c>
      <c r="J285" s="3">
        <v>0.35121951219512193</v>
      </c>
      <c r="K285" s="5">
        <v>70.91</v>
      </c>
      <c r="L285" s="5">
        <v>0.34590243902439022</v>
      </c>
      <c r="M285" s="41">
        <v>-0.11031150817871094</v>
      </c>
      <c r="N285" s="41">
        <v>-5.3810491794493141E-4</v>
      </c>
    </row>
    <row r="286" spans="1:14" x14ac:dyDescent="0.25">
      <c r="A286" s="5">
        <v>7830613</v>
      </c>
      <c r="B286" s="5" t="s">
        <v>14</v>
      </c>
      <c r="C286" s="5" t="s">
        <v>4</v>
      </c>
      <c r="D286" s="5" t="s">
        <v>183</v>
      </c>
      <c r="E286" s="5" t="s">
        <v>421</v>
      </c>
      <c r="F286" s="3">
        <v>4.8780487804878049E-3</v>
      </c>
      <c r="G286" s="4">
        <v>34.200000000000003</v>
      </c>
      <c r="H286" s="3">
        <v>0.16682926829268294</v>
      </c>
      <c r="I286" s="4">
        <v>76.3</v>
      </c>
      <c r="J286" s="3">
        <v>0.37219512195121951</v>
      </c>
      <c r="K286" s="5">
        <v>66.084999999999994</v>
      </c>
      <c r="L286" s="5">
        <v>0.32236585365853654</v>
      </c>
      <c r="M286" s="41">
        <v>3.1638253480195999E-2</v>
      </c>
      <c r="N286" s="41">
        <v>1.5433294380583413E-4</v>
      </c>
    </row>
    <row r="287" spans="1:14" x14ac:dyDescent="0.25">
      <c r="A287" s="5">
        <v>7830613</v>
      </c>
      <c r="B287" s="5" t="s">
        <v>14</v>
      </c>
      <c r="C287" s="5" t="s">
        <v>4</v>
      </c>
      <c r="D287" s="5" t="s">
        <v>183</v>
      </c>
      <c r="E287" s="5" t="s">
        <v>422</v>
      </c>
      <c r="F287" s="3">
        <v>2.4390243902439024E-3</v>
      </c>
      <c r="G287" s="4">
        <v>56.1</v>
      </c>
      <c r="H287" s="3">
        <v>0.13682926829268294</v>
      </c>
      <c r="I287" s="4">
        <v>81.8</v>
      </c>
      <c r="J287" s="3">
        <v>0.1995121951219512</v>
      </c>
      <c r="K287" s="5">
        <v>74.054999999999993</v>
      </c>
      <c r="L287" s="5">
        <v>0.18062195121951219</v>
      </c>
      <c r="M287" s="41">
        <v>-7.7676703222095966E-3</v>
      </c>
      <c r="N287" s="41">
        <v>-1.8945537371242917E-5</v>
      </c>
    </row>
    <row r="288" spans="1:14" x14ac:dyDescent="0.25">
      <c r="A288" s="5">
        <v>7830613</v>
      </c>
      <c r="B288" s="5" t="s">
        <v>14</v>
      </c>
      <c r="C288" s="5" t="s">
        <v>4</v>
      </c>
      <c r="D288" s="5" t="s">
        <v>183</v>
      </c>
      <c r="E288" s="5" t="s">
        <v>423</v>
      </c>
      <c r="F288" s="3">
        <v>2.4390243902439024E-3</v>
      </c>
      <c r="G288" s="4">
        <v>53.9</v>
      </c>
      <c r="H288" s="3">
        <v>0.13146341463414635</v>
      </c>
      <c r="I288" s="4">
        <v>88.1</v>
      </c>
      <c r="J288" s="3">
        <v>0.2148780487804878</v>
      </c>
      <c r="K288" s="5">
        <v>77.664999999999992</v>
      </c>
      <c r="L288" s="5">
        <v>0.18942682926829266</v>
      </c>
      <c r="M288" s="41">
        <v>6.8683996796607971E-2</v>
      </c>
      <c r="N288" s="41">
        <v>1.6752194340636091E-4</v>
      </c>
    </row>
    <row r="289" spans="1:14" x14ac:dyDescent="0.25">
      <c r="A289" s="5">
        <v>7830613</v>
      </c>
      <c r="B289" s="5" t="s">
        <v>14</v>
      </c>
      <c r="C289" s="5" t="s">
        <v>4</v>
      </c>
      <c r="D289" s="5" t="s">
        <v>183</v>
      </c>
      <c r="E289" s="5" t="s">
        <v>424</v>
      </c>
      <c r="F289" s="3">
        <v>1.9512195121951219E-2</v>
      </c>
      <c r="G289" s="4">
        <v>35.799999999999997</v>
      </c>
      <c r="H289" s="3">
        <v>0.69853658536585361</v>
      </c>
      <c r="I289" s="4">
        <v>79.3</v>
      </c>
      <c r="J289" s="3">
        <v>1.5473170731707317</v>
      </c>
      <c r="K289" s="5">
        <v>64.284999999999997</v>
      </c>
      <c r="L289" s="5">
        <v>1.2543414634146342</v>
      </c>
      <c r="M289" s="41">
        <v>-2.8133532032370567E-3</v>
      </c>
      <c r="N289" s="41">
        <v>-5.4894696648527934E-5</v>
      </c>
    </row>
    <row r="290" spans="1:14" x14ac:dyDescent="0.25">
      <c r="A290" s="5">
        <v>7830613</v>
      </c>
      <c r="B290" s="5" t="s">
        <v>14</v>
      </c>
      <c r="C290" s="5" t="s">
        <v>4</v>
      </c>
      <c r="D290" s="5" t="s">
        <v>183</v>
      </c>
      <c r="E290" s="5" t="s">
        <v>425</v>
      </c>
      <c r="F290" s="3">
        <v>1.2195121951219513E-2</v>
      </c>
      <c r="G290" s="4">
        <v>57.4</v>
      </c>
      <c r="H290" s="3">
        <v>0.7</v>
      </c>
      <c r="I290" s="4">
        <v>99.2</v>
      </c>
      <c r="J290" s="3">
        <v>1.2097560975609758</v>
      </c>
      <c r="K290" s="5">
        <v>80.72</v>
      </c>
      <c r="L290" s="5">
        <v>0.98439024390243901</v>
      </c>
      <c r="M290" s="41">
        <v>0.12811176478862762</v>
      </c>
      <c r="N290" s="41">
        <v>1.5623385949832638E-3</v>
      </c>
    </row>
    <row r="291" spans="1:14" x14ac:dyDescent="0.25">
      <c r="A291" s="5">
        <v>7830613</v>
      </c>
      <c r="B291" s="5" t="s">
        <v>14</v>
      </c>
      <c r="C291" s="5" t="s">
        <v>4</v>
      </c>
      <c r="D291" s="5" t="s">
        <v>183</v>
      </c>
      <c r="E291" s="5" t="s">
        <v>426</v>
      </c>
      <c r="F291" s="3">
        <v>1.2195121951219513E-2</v>
      </c>
      <c r="G291" s="4">
        <v>52.3</v>
      </c>
      <c r="H291" s="3">
        <v>0.6378048780487805</v>
      </c>
      <c r="I291" s="4">
        <v>97.6</v>
      </c>
      <c r="J291" s="3">
        <v>1.1902439024390243</v>
      </c>
      <c r="K291" s="5">
        <v>80.09</v>
      </c>
      <c r="L291" s="5">
        <v>0.97670731707317082</v>
      </c>
      <c r="M291" s="41">
        <v>0.21338582038879395</v>
      </c>
      <c r="N291" s="41">
        <v>2.6022661023023651E-3</v>
      </c>
    </row>
    <row r="292" spans="1:14" x14ac:dyDescent="0.25">
      <c r="A292" s="5">
        <v>7830613</v>
      </c>
      <c r="B292" s="5" t="s">
        <v>14</v>
      </c>
      <c r="C292" s="5" t="s">
        <v>4</v>
      </c>
      <c r="D292" s="5" t="s">
        <v>183</v>
      </c>
      <c r="E292" s="5" t="s">
        <v>66</v>
      </c>
      <c r="F292" s="3">
        <v>9.7560975609756097E-3</v>
      </c>
      <c r="G292" s="4">
        <v>30.6</v>
      </c>
      <c r="H292" s="3">
        <v>0.29853658536585365</v>
      </c>
      <c r="I292" s="4">
        <v>73.2</v>
      </c>
      <c r="J292" s="3">
        <v>0.71414634146341471</v>
      </c>
      <c r="K292" s="5">
        <v>53.209999999999994</v>
      </c>
      <c r="L292" s="5">
        <v>0.5191219512195121</v>
      </c>
      <c r="M292" s="41">
        <v>-4.9104407429695129E-2</v>
      </c>
      <c r="N292" s="41">
        <v>-4.7906738955800127E-4</v>
      </c>
    </row>
    <row r="293" spans="1:14" x14ac:dyDescent="0.25">
      <c r="A293" s="5">
        <v>7830613</v>
      </c>
      <c r="B293" s="5" t="s">
        <v>14</v>
      </c>
      <c r="C293" s="5" t="s">
        <v>4</v>
      </c>
      <c r="D293" s="5" t="s">
        <v>183</v>
      </c>
      <c r="E293" s="5" t="s">
        <v>427</v>
      </c>
      <c r="F293" s="3">
        <v>7.3170731707317077E-3</v>
      </c>
      <c r="G293" s="4">
        <v>37.1</v>
      </c>
      <c r="H293" s="3">
        <v>0.27146341463414636</v>
      </c>
      <c r="I293" s="4">
        <v>89.6</v>
      </c>
      <c r="J293" s="3">
        <v>0.655609756097561</v>
      </c>
      <c r="K293" s="5">
        <v>68.954999999999998</v>
      </c>
      <c r="L293" s="5">
        <v>0.50454878048780494</v>
      </c>
      <c r="M293" s="41">
        <v>0.10311472415924072</v>
      </c>
      <c r="N293" s="41">
        <v>7.5449798165298093E-4</v>
      </c>
    </row>
    <row r="294" spans="1:14" x14ac:dyDescent="0.25">
      <c r="A294" s="5">
        <v>7830613</v>
      </c>
      <c r="B294" s="5" t="s">
        <v>14</v>
      </c>
      <c r="C294" s="5" t="s">
        <v>4</v>
      </c>
      <c r="D294" s="5" t="s">
        <v>183</v>
      </c>
      <c r="E294" s="5" t="s">
        <v>428</v>
      </c>
      <c r="F294" s="3">
        <v>9.7560975609756097E-3</v>
      </c>
      <c r="G294" s="4">
        <v>61.6</v>
      </c>
      <c r="H294" s="3">
        <v>0.60097560975609754</v>
      </c>
      <c r="I294" s="4">
        <v>98.1</v>
      </c>
      <c r="J294" s="3">
        <v>0.95707317073170728</v>
      </c>
      <c r="K294" s="5">
        <v>82.36</v>
      </c>
      <c r="L294" s="5">
        <v>0.80351219512195127</v>
      </c>
      <c r="M294" s="41">
        <v>0.11361091583967209</v>
      </c>
      <c r="N294" s="41">
        <v>1.1083991789236302E-3</v>
      </c>
    </row>
    <row r="295" spans="1:14" x14ac:dyDescent="0.25">
      <c r="A295" s="5">
        <v>7830613</v>
      </c>
      <c r="B295" s="5" t="s">
        <v>14</v>
      </c>
      <c r="C295" s="5" t="s">
        <v>4</v>
      </c>
      <c r="D295" s="5" t="s">
        <v>183</v>
      </c>
      <c r="E295" s="5" t="s">
        <v>429</v>
      </c>
      <c r="F295" s="3">
        <v>7.3170731707317077E-3</v>
      </c>
      <c r="G295" s="4">
        <v>85.1</v>
      </c>
      <c r="H295" s="3">
        <v>0.62268292682926829</v>
      </c>
      <c r="I295" s="4">
        <v>93.7</v>
      </c>
      <c r="J295" s="3">
        <v>0.68560975609756103</v>
      </c>
      <c r="K295" s="5">
        <v>91.165000000000006</v>
      </c>
      <c r="L295" s="5">
        <v>0.66706097560975619</v>
      </c>
      <c r="M295" s="41">
        <v>0.13238665461540222</v>
      </c>
      <c r="N295" s="41">
        <v>9.6868283864928457E-4</v>
      </c>
    </row>
    <row r="296" spans="1:14" x14ac:dyDescent="0.25">
      <c r="A296" s="5">
        <v>7830613</v>
      </c>
      <c r="B296" s="5" t="s">
        <v>14</v>
      </c>
      <c r="C296" s="5" t="s">
        <v>4</v>
      </c>
      <c r="D296" s="5" t="s">
        <v>183</v>
      </c>
      <c r="E296" s="5" t="s">
        <v>430</v>
      </c>
      <c r="F296" s="3">
        <v>1.7073170731707318E-2</v>
      </c>
      <c r="G296" s="4">
        <v>65.900000000000006</v>
      </c>
      <c r="H296" s="3">
        <v>1.1251219512195123</v>
      </c>
      <c r="I296" s="4">
        <v>91.2</v>
      </c>
      <c r="J296" s="3">
        <v>1.5570731707317076</v>
      </c>
      <c r="K296" s="5">
        <v>76.844999999999999</v>
      </c>
      <c r="L296" s="5">
        <v>1.3119878048780489</v>
      </c>
      <c r="M296" s="41">
        <v>7.9088374972343445E-2</v>
      </c>
      <c r="N296" s="41">
        <v>1.3502893287961077E-3</v>
      </c>
    </row>
    <row r="297" spans="1:14" x14ac:dyDescent="0.25">
      <c r="A297" s="5">
        <v>7830613</v>
      </c>
      <c r="B297" s="5" t="s">
        <v>14</v>
      </c>
      <c r="C297" s="5" t="s">
        <v>4</v>
      </c>
      <c r="D297" s="5" t="s">
        <v>183</v>
      </c>
      <c r="E297" s="5" t="s">
        <v>431</v>
      </c>
      <c r="F297" s="3">
        <v>2.4390243902439025E-2</v>
      </c>
      <c r="G297" s="4">
        <v>37.1</v>
      </c>
      <c r="H297" s="3">
        <v>0.90487804878048783</v>
      </c>
      <c r="I297" s="4">
        <v>90.3</v>
      </c>
      <c r="J297" s="3">
        <v>2.2024390243902441</v>
      </c>
      <c r="K297" s="5">
        <v>71.704999999999998</v>
      </c>
      <c r="L297" s="5">
        <v>1.7489024390243904</v>
      </c>
      <c r="M297" s="41">
        <v>0.13645704090595245</v>
      </c>
      <c r="N297" s="41">
        <v>3.3282205099012794E-3</v>
      </c>
    </row>
    <row r="298" spans="1:14" x14ac:dyDescent="0.25">
      <c r="A298" s="5">
        <v>7830613</v>
      </c>
      <c r="B298" s="5" t="s">
        <v>14</v>
      </c>
      <c r="C298" s="5" t="s">
        <v>4</v>
      </c>
      <c r="D298" s="5" t="s">
        <v>183</v>
      </c>
      <c r="E298" s="5" t="s">
        <v>432</v>
      </c>
      <c r="F298" s="3">
        <v>2.4390243902439025E-2</v>
      </c>
      <c r="G298" s="4">
        <v>95.1</v>
      </c>
      <c r="H298" s="3">
        <v>2.3195121951219511</v>
      </c>
      <c r="I298" s="4">
        <v>92.1</v>
      </c>
      <c r="J298" s="3">
        <v>2.2463414634146339</v>
      </c>
      <c r="K298" s="5">
        <v>89.094999999999999</v>
      </c>
      <c r="L298" s="5">
        <v>2.1730487804878051</v>
      </c>
      <c r="M298" s="41">
        <v>7.4423998594284058E-2</v>
      </c>
      <c r="N298" s="41">
        <v>1.8152194779093673E-3</v>
      </c>
    </row>
    <row r="299" spans="1:14" x14ac:dyDescent="0.25">
      <c r="A299" s="5">
        <v>7830613</v>
      </c>
      <c r="B299" s="5" t="s">
        <v>14</v>
      </c>
      <c r="C299" s="5" t="s">
        <v>4</v>
      </c>
      <c r="D299" s="5" t="s">
        <v>183</v>
      </c>
      <c r="E299" s="5" t="s">
        <v>433</v>
      </c>
      <c r="F299" s="3">
        <v>4.8780487804878049E-3</v>
      </c>
      <c r="G299" s="4">
        <v>36.9</v>
      </c>
      <c r="H299" s="3">
        <v>0.18</v>
      </c>
      <c r="I299" s="4">
        <v>77.900000000000006</v>
      </c>
      <c r="J299" s="3">
        <v>0.38</v>
      </c>
      <c r="K299" s="5">
        <v>57.685000000000002</v>
      </c>
      <c r="L299" s="5">
        <v>0.28139024390243905</v>
      </c>
      <c r="M299" s="41">
        <v>2.0100688561797142E-2</v>
      </c>
      <c r="N299" s="41">
        <v>9.8052139325839713E-5</v>
      </c>
    </row>
    <row r="300" spans="1:14" x14ac:dyDescent="0.25">
      <c r="A300" s="5">
        <v>7830613</v>
      </c>
      <c r="B300" s="5" t="s">
        <v>14</v>
      </c>
      <c r="C300" s="5" t="s">
        <v>4</v>
      </c>
      <c r="D300" s="5" t="s">
        <v>183</v>
      </c>
      <c r="E300" s="5" t="s">
        <v>434</v>
      </c>
      <c r="F300" s="3">
        <v>1.2195121951219513E-2</v>
      </c>
      <c r="G300" s="4">
        <v>36.799999999999997</v>
      </c>
      <c r="H300" s="3">
        <v>0.448780487804878</v>
      </c>
      <c r="I300" s="4">
        <v>85.8</v>
      </c>
      <c r="J300" s="3">
        <v>1.0463414634146342</v>
      </c>
      <c r="K300" s="5">
        <v>66.174999999999997</v>
      </c>
      <c r="L300" s="5">
        <v>0.80701219512195121</v>
      </c>
      <c r="M300" s="41">
        <v>8.5341557860374451E-2</v>
      </c>
      <c r="N300" s="41">
        <v>1.0407507056143226E-3</v>
      </c>
    </row>
    <row r="301" spans="1:14" x14ac:dyDescent="0.25">
      <c r="A301" s="5">
        <v>7830613</v>
      </c>
      <c r="B301" s="5" t="s">
        <v>14</v>
      </c>
      <c r="C301" s="5" t="s">
        <v>4</v>
      </c>
      <c r="D301" s="5" t="s">
        <v>183</v>
      </c>
      <c r="E301" s="5" t="s">
        <v>435</v>
      </c>
      <c r="F301" s="3">
        <v>1.2195121951219513E-2</v>
      </c>
      <c r="G301" s="4">
        <v>41.6</v>
      </c>
      <c r="H301" s="3">
        <v>0.50731707317073171</v>
      </c>
      <c r="I301" s="4">
        <v>88.3</v>
      </c>
      <c r="J301" s="3">
        <v>1.076829268292683</v>
      </c>
      <c r="K301" s="5">
        <v>70.38</v>
      </c>
      <c r="L301" s="5">
        <v>0.85829268292682925</v>
      </c>
      <c r="M301" s="41">
        <v>0.10164979845285416</v>
      </c>
      <c r="N301" s="41">
        <v>1.2396316884494411E-3</v>
      </c>
    </row>
    <row r="302" spans="1:14" x14ac:dyDescent="0.25">
      <c r="A302" s="5">
        <v>7830613</v>
      </c>
      <c r="B302" s="5" t="s">
        <v>14</v>
      </c>
      <c r="C302" s="5" t="s">
        <v>4</v>
      </c>
      <c r="D302" s="5" t="s">
        <v>183</v>
      </c>
      <c r="E302" s="5" t="s">
        <v>436</v>
      </c>
      <c r="F302" s="3">
        <v>4.8780487804878049E-3</v>
      </c>
      <c r="G302" s="4">
        <v>43.2</v>
      </c>
      <c r="H302" s="3">
        <v>0.21073170731707319</v>
      </c>
      <c r="I302" s="4">
        <v>87</v>
      </c>
      <c r="J302" s="3">
        <v>0.42439024390243901</v>
      </c>
      <c r="K302" s="5">
        <v>67.289999999999992</v>
      </c>
      <c r="L302" s="5">
        <v>0.32824390243902435</v>
      </c>
      <c r="M302" s="41">
        <v>6.364692747592926E-2</v>
      </c>
      <c r="N302" s="41">
        <v>3.1047281695575251E-4</v>
      </c>
    </row>
    <row r="303" spans="1:14" x14ac:dyDescent="0.25">
      <c r="A303" s="5">
        <v>7830613</v>
      </c>
      <c r="B303" s="5" t="s">
        <v>14</v>
      </c>
      <c r="C303" s="5" t="s">
        <v>4</v>
      </c>
      <c r="D303" s="5" t="s">
        <v>183</v>
      </c>
      <c r="E303" s="5" t="s">
        <v>437</v>
      </c>
      <c r="F303" s="3">
        <v>7.3170731707317077E-3</v>
      </c>
      <c r="G303" s="4">
        <v>39</v>
      </c>
      <c r="H303" s="3">
        <v>0.28536585365853662</v>
      </c>
      <c r="I303" s="4">
        <v>77.5</v>
      </c>
      <c r="J303" s="3">
        <v>0.56707317073170738</v>
      </c>
      <c r="K303" s="5">
        <v>59.245000000000005</v>
      </c>
      <c r="L303" s="5">
        <v>0.43350000000000005</v>
      </c>
      <c r="M303" s="41">
        <v>-1.6003332566469908E-3</v>
      </c>
      <c r="N303" s="41">
        <v>-1.1709755536441396E-5</v>
      </c>
    </row>
    <row r="304" spans="1:14" x14ac:dyDescent="0.25">
      <c r="A304" s="5">
        <v>7830613</v>
      </c>
      <c r="B304" s="5" t="s">
        <v>14</v>
      </c>
      <c r="C304" s="5" t="s">
        <v>4</v>
      </c>
      <c r="D304" s="5" t="s">
        <v>183</v>
      </c>
      <c r="E304" s="5" t="s">
        <v>438</v>
      </c>
      <c r="F304" s="3">
        <v>1.2195121951219513E-2</v>
      </c>
      <c r="G304" s="4">
        <v>63.4</v>
      </c>
      <c r="H304" s="3">
        <v>0.77317073170731709</v>
      </c>
      <c r="I304" s="4">
        <v>98.9</v>
      </c>
      <c r="J304" s="3">
        <v>1.2060975609756099</v>
      </c>
      <c r="K304" s="5">
        <v>84.02000000000001</v>
      </c>
      <c r="L304" s="5">
        <v>1.0246341463414637</v>
      </c>
      <c r="M304" s="41">
        <v>0.13940469920635223</v>
      </c>
      <c r="N304" s="41">
        <v>1.7000573073945396E-3</v>
      </c>
    </row>
    <row r="305" spans="1:14" x14ac:dyDescent="0.25">
      <c r="A305" s="5">
        <v>7830613</v>
      </c>
      <c r="B305" s="5" t="s">
        <v>14</v>
      </c>
      <c r="C305" s="5" t="s">
        <v>4</v>
      </c>
      <c r="D305" s="5" t="s">
        <v>183</v>
      </c>
      <c r="E305" s="5" t="s">
        <v>439</v>
      </c>
      <c r="F305" s="3">
        <v>4.8780487804878049E-3</v>
      </c>
      <c r="G305" s="4">
        <v>45.6</v>
      </c>
      <c r="H305" s="3">
        <v>0.22243902439024391</v>
      </c>
      <c r="I305" s="4">
        <v>87.4</v>
      </c>
      <c r="J305" s="3">
        <v>0.42634146341463419</v>
      </c>
      <c r="K305" s="5">
        <v>68.7</v>
      </c>
      <c r="L305" s="5">
        <v>0.33512195121951222</v>
      </c>
      <c r="M305" s="41">
        <v>0.14837196469306946</v>
      </c>
      <c r="N305" s="41">
        <v>7.237656814296071E-4</v>
      </c>
    </row>
    <row r="306" spans="1:14" x14ac:dyDescent="0.25">
      <c r="A306" s="5">
        <v>7830613</v>
      </c>
      <c r="B306" s="5" t="s">
        <v>14</v>
      </c>
      <c r="C306" s="5" t="s">
        <v>4</v>
      </c>
      <c r="D306" s="5" t="s">
        <v>183</v>
      </c>
      <c r="E306" s="5" t="s">
        <v>440</v>
      </c>
      <c r="F306" s="3">
        <v>4.8780487804878049E-3</v>
      </c>
      <c r="G306" s="4">
        <v>47.4</v>
      </c>
      <c r="H306" s="3">
        <v>0.23121951219512193</v>
      </c>
      <c r="I306" s="4">
        <v>96.3</v>
      </c>
      <c r="J306" s="3">
        <v>0.46975609756097558</v>
      </c>
      <c r="K306" s="5">
        <v>76.38</v>
      </c>
      <c r="L306" s="5">
        <v>0.37258536585365853</v>
      </c>
      <c r="M306" s="41">
        <v>0.21721763908863068</v>
      </c>
      <c r="N306" s="41">
        <v>1.059598239456735E-3</v>
      </c>
    </row>
    <row r="307" spans="1:14" x14ac:dyDescent="0.25">
      <c r="A307" s="5">
        <v>7830613</v>
      </c>
      <c r="B307" s="5" t="s">
        <v>14</v>
      </c>
      <c r="C307" s="5" t="s">
        <v>4</v>
      </c>
      <c r="D307" s="5" t="s">
        <v>193</v>
      </c>
      <c r="E307" s="5" t="s">
        <v>194</v>
      </c>
      <c r="F307" s="3">
        <v>2.4390243902439024E-3</v>
      </c>
      <c r="G307" s="4">
        <v>52.5</v>
      </c>
      <c r="H307" s="3">
        <v>0.12804878048780488</v>
      </c>
      <c r="I307" s="4">
        <v>87</v>
      </c>
      <c r="J307" s="3">
        <v>0.21219512195121951</v>
      </c>
      <c r="K307" s="5">
        <v>71.48</v>
      </c>
      <c r="L307" s="5">
        <v>0.17434146341463416</v>
      </c>
      <c r="M307" s="41">
        <v>6.4717084169387817E-2</v>
      </c>
      <c r="N307" s="41">
        <v>1.5784654675460443E-4</v>
      </c>
    </row>
    <row r="308" spans="1:14" x14ac:dyDescent="0.25">
      <c r="A308" s="5">
        <v>7830613</v>
      </c>
      <c r="B308" s="5" t="s">
        <v>14</v>
      </c>
      <c r="C308" s="5" t="s">
        <v>4</v>
      </c>
      <c r="D308" s="5" t="s">
        <v>193</v>
      </c>
      <c r="E308" s="5" t="s">
        <v>441</v>
      </c>
      <c r="F308" s="3">
        <v>2.4390243902439024E-3</v>
      </c>
      <c r="G308" s="4">
        <v>55.2</v>
      </c>
      <c r="H308" s="3">
        <v>0.13463414634146342</v>
      </c>
      <c r="I308" s="4">
        <v>77.7</v>
      </c>
      <c r="J308" s="3">
        <v>0.18951219512195122</v>
      </c>
      <c r="K308" s="5">
        <v>74.834999999999994</v>
      </c>
      <c r="L308" s="5">
        <v>0.18252439024390243</v>
      </c>
      <c r="M308" s="41">
        <v>-5.7917971163988113E-2</v>
      </c>
      <c r="N308" s="41">
        <v>-1.4126334430241002E-4</v>
      </c>
    </row>
    <row r="309" spans="1:14" x14ac:dyDescent="0.25">
      <c r="A309" s="5">
        <v>7830613</v>
      </c>
      <c r="B309" s="5" t="s">
        <v>14</v>
      </c>
      <c r="C309" s="5" t="s">
        <v>4</v>
      </c>
      <c r="D309" s="5" t="s">
        <v>193</v>
      </c>
      <c r="E309" s="5" t="s">
        <v>335</v>
      </c>
      <c r="F309" s="3">
        <v>2.4390243902439024E-3</v>
      </c>
      <c r="G309" s="4">
        <v>58.7</v>
      </c>
      <c r="H309" s="3">
        <v>0.14317073170731709</v>
      </c>
      <c r="I309" s="4">
        <v>98.8</v>
      </c>
      <c r="J309" s="3">
        <v>0.24097560975609755</v>
      </c>
      <c r="K309" s="5">
        <v>83.45</v>
      </c>
      <c r="L309" s="5">
        <v>0.20353658536585367</v>
      </c>
      <c r="M309" s="41">
        <v>0.26058366894721985</v>
      </c>
      <c r="N309" s="41">
        <v>6.3556992426151183E-4</v>
      </c>
    </row>
    <row r="310" spans="1:14" x14ac:dyDescent="0.25">
      <c r="A310" s="5">
        <v>7830613</v>
      </c>
      <c r="B310" s="5" t="s">
        <v>14</v>
      </c>
      <c r="C310" s="5" t="s">
        <v>4</v>
      </c>
      <c r="D310" s="5" t="s">
        <v>193</v>
      </c>
      <c r="E310" s="5" t="s">
        <v>203</v>
      </c>
      <c r="F310" s="3">
        <v>2.4390243902439024E-3</v>
      </c>
      <c r="G310" s="4">
        <v>49.2</v>
      </c>
      <c r="H310" s="3">
        <v>0.12000000000000001</v>
      </c>
      <c r="I310" s="4">
        <v>91.6</v>
      </c>
      <c r="J310" s="3">
        <v>0.22341463414634144</v>
      </c>
      <c r="K310" s="5">
        <v>66.509999999999991</v>
      </c>
      <c r="L310" s="5">
        <v>0.16221951219512193</v>
      </c>
      <c r="M310" s="41">
        <v>0.11769837141036987</v>
      </c>
      <c r="N310" s="41">
        <v>2.8706919856187775E-4</v>
      </c>
    </row>
    <row r="311" spans="1:14" x14ac:dyDescent="0.25">
      <c r="A311" s="5">
        <v>7830613</v>
      </c>
      <c r="B311" s="5" t="s">
        <v>14</v>
      </c>
      <c r="C311" s="5" t="s">
        <v>4</v>
      </c>
      <c r="D311" s="5" t="s">
        <v>193</v>
      </c>
      <c r="E311" s="5" t="s">
        <v>204</v>
      </c>
      <c r="F311" s="3">
        <v>2.4390243902439024E-3</v>
      </c>
      <c r="G311" s="4">
        <v>58</v>
      </c>
      <c r="H311" s="3">
        <v>0.14146341463414633</v>
      </c>
      <c r="I311" s="4">
        <v>80.8</v>
      </c>
      <c r="J311" s="3">
        <v>0.1970731707317073</v>
      </c>
      <c r="K311" s="5">
        <v>69.329999999999984</v>
      </c>
      <c r="L311" s="5">
        <v>0.16909756097560971</v>
      </c>
      <c r="M311" s="41">
        <v>-1.4808675274252892E-2</v>
      </c>
      <c r="N311" s="41">
        <v>-3.6118720181104614E-5</v>
      </c>
    </row>
    <row r="312" spans="1:14" x14ac:dyDescent="0.25">
      <c r="A312" s="5">
        <v>7830613</v>
      </c>
      <c r="B312" s="5" t="s">
        <v>14</v>
      </c>
      <c r="C312" s="5" t="s">
        <v>4</v>
      </c>
      <c r="D312" s="5" t="s">
        <v>306</v>
      </c>
      <c r="E312" s="5" t="s">
        <v>442</v>
      </c>
      <c r="F312" s="3">
        <v>4.8780487804878049E-3</v>
      </c>
      <c r="G312" s="4">
        <v>63.9</v>
      </c>
      <c r="H312" s="3">
        <v>0.31170731707317073</v>
      </c>
      <c r="I312" s="4">
        <v>84.2</v>
      </c>
      <c r="J312" s="3">
        <v>0.4107317073170732</v>
      </c>
      <c r="K312" s="5">
        <v>71.14</v>
      </c>
      <c r="L312" s="5">
        <v>0.34702439024390241</v>
      </c>
      <c r="M312" s="41">
        <v>-3.380914032459259E-2</v>
      </c>
      <c r="N312" s="41">
        <v>-1.6492263572971994E-4</v>
      </c>
    </row>
    <row r="313" spans="1:14" x14ac:dyDescent="0.25">
      <c r="A313" s="5">
        <v>7830613</v>
      </c>
      <c r="B313" s="5" t="s">
        <v>14</v>
      </c>
      <c r="C313" s="5" t="s">
        <v>4</v>
      </c>
      <c r="D313" s="5" t="s">
        <v>306</v>
      </c>
      <c r="E313" s="5" t="s">
        <v>443</v>
      </c>
      <c r="F313" s="3">
        <v>2.4390243902439024E-3</v>
      </c>
      <c r="G313" s="4">
        <v>44.9</v>
      </c>
      <c r="H313" s="3">
        <v>0.10951219512195122</v>
      </c>
      <c r="I313" s="4">
        <v>75.900000000000006</v>
      </c>
      <c r="J313" s="3">
        <v>0.18512195121951222</v>
      </c>
      <c r="K313" s="5">
        <v>56.58</v>
      </c>
      <c r="L313" s="5">
        <v>0.13799999999999998</v>
      </c>
      <c r="M313" s="41">
        <v>-8.6731687188148499E-2</v>
      </c>
      <c r="N313" s="41">
        <v>-2.1154070045889878E-4</v>
      </c>
    </row>
    <row r="314" spans="1:14" x14ac:dyDescent="0.25">
      <c r="A314" s="5">
        <v>7830613</v>
      </c>
      <c r="B314" s="5" t="s">
        <v>14</v>
      </c>
      <c r="C314" s="5" t="s">
        <v>4</v>
      </c>
      <c r="D314" s="5" t="s">
        <v>306</v>
      </c>
      <c r="E314" s="5" t="s">
        <v>444</v>
      </c>
      <c r="F314" s="3">
        <v>4.8780487804878049E-3</v>
      </c>
      <c r="G314" s="4">
        <v>62.7</v>
      </c>
      <c r="H314" s="3">
        <v>0.30585365853658536</v>
      </c>
      <c r="I314" s="4">
        <v>87</v>
      </c>
      <c r="J314" s="3">
        <v>0.42439024390243901</v>
      </c>
      <c r="K314" s="5">
        <v>73.954999999999998</v>
      </c>
      <c r="L314" s="5">
        <v>0.3607560975609756</v>
      </c>
      <c r="M314" s="41">
        <v>-9.9968705326318741E-3</v>
      </c>
      <c r="N314" s="41">
        <v>-4.8765222110399386E-5</v>
      </c>
    </row>
    <row r="315" spans="1:14" x14ac:dyDescent="0.25">
      <c r="A315" s="5">
        <v>7830613</v>
      </c>
      <c r="B315" s="5" t="s">
        <v>14</v>
      </c>
      <c r="C315" s="5" t="s">
        <v>4</v>
      </c>
      <c r="D315" s="5" t="s">
        <v>306</v>
      </c>
      <c r="E315" s="5" t="s">
        <v>445</v>
      </c>
      <c r="F315" s="3">
        <v>2.4390243902439024E-3</v>
      </c>
      <c r="G315" s="4">
        <v>73.5</v>
      </c>
      <c r="H315" s="3">
        <v>0.17926829268292682</v>
      </c>
      <c r="I315" s="4">
        <v>94.1</v>
      </c>
      <c r="J315" s="3">
        <v>0.2295121951219512</v>
      </c>
      <c r="K315" s="5">
        <v>81.760000000000005</v>
      </c>
      <c r="L315" s="5">
        <v>0.19941463414634147</v>
      </c>
      <c r="M315" s="41">
        <v>4.2371716350317001E-2</v>
      </c>
      <c r="N315" s="41">
        <v>1.0334564963491952E-4</v>
      </c>
    </row>
    <row r="316" spans="1:14" x14ac:dyDescent="0.25">
      <c r="A316" s="5">
        <v>7830613</v>
      </c>
      <c r="B316" s="5" t="s">
        <v>14</v>
      </c>
      <c r="C316" s="5" t="s">
        <v>4</v>
      </c>
      <c r="D316" s="5" t="s">
        <v>306</v>
      </c>
      <c r="E316" s="5" t="s">
        <v>446</v>
      </c>
      <c r="F316" s="3">
        <v>3.4146341463414637E-2</v>
      </c>
      <c r="G316" s="4">
        <v>51.4</v>
      </c>
      <c r="H316" s="3">
        <v>1.7551219512195122</v>
      </c>
      <c r="I316" s="4">
        <v>74.400000000000006</v>
      </c>
      <c r="J316" s="3">
        <v>2.5404878048780493</v>
      </c>
      <c r="K316" s="5">
        <v>63.814999999999998</v>
      </c>
      <c r="L316" s="5">
        <v>2.1790487804878049</v>
      </c>
      <c r="M316" s="41">
        <v>-6.1978988349437714E-2</v>
      </c>
      <c r="N316" s="41">
        <v>-2.1163556997368977E-3</v>
      </c>
    </row>
    <row r="317" spans="1:14" x14ac:dyDescent="0.25">
      <c r="A317" s="5">
        <v>7830613</v>
      </c>
      <c r="B317" s="5" t="s">
        <v>14</v>
      </c>
      <c r="C317" s="5" t="s">
        <v>4</v>
      </c>
      <c r="D317" s="5" t="s">
        <v>306</v>
      </c>
      <c r="E317" s="5" t="s">
        <v>447</v>
      </c>
      <c r="F317" s="3">
        <v>3.9024390243902439E-2</v>
      </c>
      <c r="G317" s="4">
        <v>47.5</v>
      </c>
      <c r="H317" s="3">
        <v>1.8536585365853659</v>
      </c>
      <c r="I317" s="4">
        <v>82.1</v>
      </c>
      <c r="J317" s="3">
        <v>3.20390243902439</v>
      </c>
      <c r="K317" s="5">
        <v>67.724999999999994</v>
      </c>
      <c r="L317" s="5">
        <v>2.6429268292682924</v>
      </c>
      <c r="M317" s="41">
        <v>-3.9727065712213516E-2</v>
      </c>
      <c r="N317" s="41">
        <v>-1.5503245155985763E-3</v>
      </c>
    </row>
    <row r="318" spans="1:14" x14ac:dyDescent="0.25">
      <c r="A318" s="5">
        <v>7830613</v>
      </c>
      <c r="B318" s="5" t="s">
        <v>14</v>
      </c>
      <c r="C318" s="5" t="s">
        <v>4</v>
      </c>
      <c r="D318" s="5" t="s">
        <v>306</v>
      </c>
      <c r="E318" s="5" t="s">
        <v>448</v>
      </c>
      <c r="F318" s="3">
        <v>9.7560975609756097E-3</v>
      </c>
      <c r="G318" s="4">
        <v>76.3</v>
      </c>
      <c r="H318" s="3">
        <v>0.74439024390243902</v>
      </c>
      <c r="I318" s="4">
        <v>89.4</v>
      </c>
      <c r="J318" s="3">
        <v>0.87219512195121962</v>
      </c>
      <c r="K318" s="5">
        <v>82.86999999999999</v>
      </c>
      <c r="L318" s="5">
        <v>0.80848780487804872</v>
      </c>
      <c r="M318" s="41">
        <v>4.0663987398147583E-2</v>
      </c>
      <c r="N318" s="41">
        <v>3.9672182827461057E-4</v>
      </c>
    </row>
    <row r="319" spans="1:14" x14ac:dyDescent="0.25">
      <c r="A319" s="5">
        <v>7830613</v>
      </c>
      <c r="B319" s="5" t="s">
        <v>14</v>
      </c>
      <c r="C319" s="5" t="s">
        <v>4</v>
      </c>
      <c r="D319" s="5" t="s">
        <v>306</v>
      </c>
      <c r="E319" s="5" t="s">
        <v>449</v>
      </c>
      <c r="F319" s="3">
        <v>4.8780487804878049E-3</v>
      </c>
      <c r="G319" s="4">
        <v>63.3</v>
      </c>
      <c r="H319" s="3">
        <v>0.30878048780487805</v>
      </c>
      <c r="I319" s="4">
        <v>88.5</v>
      </c>
      <c r="J319" s="3">
        <v>0.43170731707317073</v>
      </c>
      <c r="K319" s="5">
        <v>81.564999999999998</v>
      </c>
      <c r="L319" s="5">
        <v>0.39787804878048777</v>
      </c>
      <c r="M319" s="41">
        <v>3.9333876222372055E-2</v>
      </c>
      <c r="N319" s="41">
        <v>1.9187256693840027E-4</v>
      </c>
    </row>
    <row r="320" spans="1:14" x14ac:dyDescent="0.25">
      <c r="A320" s="5">
        <v>7830613</v>
      </c>
      <c r="B320" s="5" t="s">
        <v>14</v>
      </c>
      <c r="C320" s="5" t="s">
        <v>4</v>
      </c>
      <c r="D320" s="5" t="s">
        <v>306</v>
      </c>
      <c r="E320" s="5" t="s">
        <v>450</v>
      </c>
      <c r="F320" s="3">
        <v>2.4390243902439024E-3</v>
      </c>
      <c r="G320" s="4">
        <v>52.1</v>
      </c>
      <c r="H320" s="3">
        <v>0.12707317073170732</v>
      </c>
      <c r="I320" s="4">
        <v>83.4</v>
      </c>
      <c r="J320" s="3">
        <v>0.20341463414634148</v>
      </c>
      <c r="K320" s="5">
        <v>65.260000000000005</v>
      </c>
      <c r="L320" s="5">
        <v>0.15917073170731708</v>
      </c>
      <c r="M320" s="41">
        <v>4.1544027626514435E-3</v>
      </c>
      <c r="N320" s="41">
        <v>1.0132689665003521E-5</v>
      </c>
    </row>
    <row r="321" spans="1:14" x14ac:dyDescent="0.25">
      <c r="A321" s="5">
        <v>7830613</v>
      </c>
      <c r="B321" s="5" t="s">
        <v>14</v>
      </c>
      <c r="C321" s="5" t="s">
        <v>4</v>
      </c>
      <c r="D321" s="5" t="s">
        <v>306</v>
      </c>
      <c r="E321" s="5" t="s">
        <v>451</v>
      </c>
      <c r="F321" s="3">
        <v>4.8780487804878049E-3</v>
      </c>
      <c r="G321" s="4">
        <v>94.5</v>
      </c>
      <c r="H321" s="3">
        <v>0.46097560975609758</v>
      </c>
      <c r="I321" s="4">
        <v>91.6</v>
      </c>
      <c r="J321" s="3">
        <v>0.44682926829268288</v>
      </c>
      <c r="K321" s="5">
        <v>90.015000000000001</v>
      </c>
      <c r="L321" s="5">
        <v>0.43909756097560976</v>
      </c>
      <c r="M321" s="41">
        <v>5.0173491239547729E-2</v>
      </c>
      <c r="N321" s="41">
        <v>2.4474873775389138E-4</v>
      </c>
    </row>
    <row r="322" spans="1:14" x14ac:dyDescent="0.25">
      <c r="A322" s="5">
        <v>7830613</v>
      </c>
      <c r="B322" s="5" t="s">
        <v>14</v>
      </c>
      <c r="C322" s="5" t="s">
        <v>4</v>
      </c>
      <c r="D322" s="5" t="s">
        <v>306</v>
      </c>
      <c r="E322" s="5" t="s">
        <v>452</v>
      </c>
      <c r="F322" s="3">
        <v>4.8780487804878049E-3</v>
      </c>
      <c r="G322" s="4">
        <v>55.8</v>
      </c>
      <c r="H322" s="3">
        <v>0.27219512195121948</v>
      </c>
      <c r="I322" s="4">
        <v>82.3</v>
      </c>
      <c r="J322" s="3">
        <v>0.40146341463414631</v>
      </c>
      <c r="K322" s="5">
        <v>66.474999999999994</v>
      </c>
      <c r="L322" s="5">
        <v>0.32426829268292678</v>
      </c>
      <c r="M322" s="41">
        <v>-3.0044306069612503E-2</v>
      </c>
      <c r="N322" s="41">
        <v>-1.4655759058347564E-4</v>
      </c>
    </row>
    <row r="323" spans="1:14" x14ac:dyDescent="0.25">
      <c r="A323" s="5">
        <v>7830613</v>
      </c>
      <c r="B323" s="5" t="s">
        <v>14</v>
      </c>
      <c r="C323" s="5" t="s">
        <v>4</v>
      </c>
      <c r="D323" s="5" t="s">
        <v>306</v>
      </c>
      <c r="E323" s="5" t="s">
        <v>453</v>
      </c>
      <c r="F323" s="3">
        <v>2.4390243902439024E-3</v>
      </c>
      <c r="G323" s="4">
        <v>56.4</v>
      </c>
      <c r="H323" s="3">
        <v>0.13756097560975608</v>
      </c>
      <c r="I323" s="4">
        <v>90.6</v>
      </c>
      <c r="J323" s="3">
        <v>0.22097560975609754</v>
      </c>
      <c r="K323" s="5">
        <v>72.715000000000003</v>
      </c>
      <c r="L323" s="5">
        <v>0.17735365853658538</v>
      </c>
      <c r="M323" s="41">
        <v>5.0869029015302658E-2</v>
      </c>
      <c r="N323" s="41">
        <v>1.2407080247634796E-4</v>
      </c>
    </row>
    <row r="324" spans="1:14" x14ac:dyDescent="0.25">
      <c r="A324" s="5">
        <v>7830613</v>
      </c>
      <c r="B324" s="5" t="s">
        <v>14</v>
      </c>
      <c r="C324" s="5" t="s">
        <v>4</v>
      </c>
      <c r="D324" s="5" t="s">
        <v>306</v>
      </c>
      <c r="E324" s="5" t="s">
        <v>454</v>
      </c>
      <c r="F324" s="3">
        <v>4.8780487804878049E-3</v>
      </c>
      <c r="G324" s="4">
        <v>82.3</v>
      </c>
      <c r="H324" s="3">
        <v>0.40146341463414631</v>
      </c>
      <c r="I324" s="4">
        <v>90.2</v>
      </c>
      <c r="J324" s="3">
        <v>0.44</v>
      </c>
      <c r="K324" s="5">
        <v>81.465000000000003</v>
      </c>
      <c r="L324" s="5">
        <v>0.39739024390243904</v>
      </c>
      <c r="M324" s="41">
        <v>6.7903297021985054E-3</v>
      </c>
      <c r="N324" s="41">
        <v>3.3123559522919541E-5</v>
      </c>
    </row>
    <row r="325" spans="1:14" x14ac:dyDescent="0.25">
      <c r="A325" s="5">
        <v>7830613</v>
      </c>
      <c r="B325" s="5" t="s">
        <v>14</v>
      </c>
      <c r="C325" s="5" t="s">
        <v>4</v>
      </c>
      <c r="D325" s="5" t="s">
        <v>306</v>
      </c>
      <c r="E325" s="5" t="s">
        <v>455</v>
      </c>
      <c r="F325" s="3">
        <v>9.7560975609756097E-3</v>
      </c>
      <c r="G325" s="4">
        <v>60.2</v>
      </c>
      <c r="H325" s="3">
        <v>0.58731707317073178</v>
      </c>
      <c r="I325" s="4">
        <v>88.9</v>
      </c>
      <c r="J325" s="3">
        <v>0.86731707317073181</v>
      </c>
      <c r="K325" s="5">
        <v>71.05</v>
      </c>
      <c r="L325" s="5">
        <v>0.69317073170731702</v>
      </c>
      <c r="M325" s="41">
        <v>1.1985690332949162E-2</v>
      </c>
      <c r="N325" s="41">
        <v>1.1693356422389426E-4</v>
      </c>
    </row>
    <row r="326" spans="1:14" x14ac:dyDescent="0.25">
      <c r="A326" s="5">
        <v>7830613</v>
      </c>
      <c r="B326" s="5" t="s">
        <v>14</v>
      </c>
      <c r="C326" s="5" t="s">
        <v>4</v>
      </c>
      <c r="D326" s="5" t="s">
        <v>306</v>
      </c>
      <c r="E326" s="5" t="s">
        <v>456</v>
      </c>
      <c r="F326" s="3">
        <v>7.3170731707317077E-3</v>
      </c>
      <c r="G326" s="4">
        <v>63.2</v>
      </c>
      <c r="H326" s="3">
        <v>0.46243902439024392</v>
      </c>
      <c r="I326" s="4">
        <v>90.4</v>
      </c>
      <c r="J326" s="3">
        <v>0.66146341463414637</v>
      </c>
      <c r="K326" s="5">
        <v>76.704999999999998</v>
      </c>
      <c r="L326" s="5">
        <v>0.56125609756097561</v>
      </c>
      <c r="M326" s="41">
        <v>7.0256784558296204E-2</v>
      </c>
      <c r="N326" s="41">
        <v>5.1407403335338689E-4</v>
      </c>
    </row>
    <row r="327" spans="1:14" x14ac:dyDescent="0.25">
      <c r="A327" s="5">
        <v>7830613</v>
      </c>
      <c r="B327" s="5" t="s">
        <v>14</v>
      </c>
      <c r="C327" s="5" t="s">
        <v>4</v>
      </c>
      <c r="D327" s="5" t="s">
        <v>306</v>
      </c>
      <c r="E327" s="5" t="s">
        <v>457</v>
      </c>
      <c r="F327" s="3">
        <v>2.4390243902439024E-3</v>
      </c>
      <c r="G327" s="4">
        <v>67.5</v>
      </c>
      <c r="H327" s="3">
        <v>0.16463414634146342</v>
      </c>
      <c r="I327" s="4">
        <v>84.9</v>
      </c>
      <c r="J327" s="3">
        <v>0.20707317073170733</v>
      </c>
      <c r="K327" s="5">
        <v>79.064999999999998</v>
      </c>
      <c r="L327" s="5">
        <v>0.19284146341463415</v>
      </c>
      <c r="M327" s="41">
        <v>-1.2538067996501923E-2</v>
      </c>
      <c r="N327" s="41">
        <v>-3.058065365000469E-5</v>
      </c>
    </row>
    <row r="328" spans="1:14" x14ac:dyDescent="0.25">
      <c r="A328" s="5">
        <v>7830613</v>
      </c>
      <c r="B328" s="5" t="s">
        <v>14</v>
      </c>
      <c r="C328" s="5" t="s">
        <v>4</v>
      </c>
      <c r="D328" s="5" t="s">
        <v>306</v>
      </c>
      <c r="E328" s="5" t="s">
        <v>458</v>
      </c>
      <c r="F328" s="3">
        <v>2.4390243902439024E-3</v>
      </c>
      <c r="G328" s="4">
        <v>50.8</v>
      </c>
      <c r="H328" s="3">
        <v>0.12390243902439024</v>
      </c>
      <c r="I328" s="4">
        <v>85.3</v>
      </c>
      <c r="J328" s="3">
        <v>0.20804878048780487</v>
      </c>
      <c r="K328" s="5">
        <v>71.155000000000001</v>
      </c>
      <c r="L328" s="5">
        <v>0.17354878048780489</v>
      </c>
      <c r="M328" s="41">
        <v>6.9059208035469055E-3</v>
      </c>
      <c r="N328" s="41">
        <v>1.684370927694367E-5</v>
      </c>
    </row>
    <row r="329" spans="1:14" x14ac:dyDescent="0.25">
      <c r="A329" s="5">
        <v>7830613</v>
      </c>
      <c r="B329" s="5" t="s">
        <v>14</v>
      </c>
      <c r="C329" s="5" t="s">
        <v>4</v>
      </c>
      <c r="D329" s="5" t="s">
        <v>306</v>
      </c>
      <c r="E329" s="5" t="s">
        <v>459</v>
      </c>
      <c r="F329" s="3">
        <v>2.4390243902439025E-2</v>
      </c>
      <c r="G329" s="4">
        <v>43.3</v>
      </c>
      <c r="H329" s="3">
        <v>1.0560975609756098</v>
      </c>
      <c r="I329" s="4">
        <v>66</v>
      </c>
      <c r="J329" s="3">
        <v>1.6097560975609757</v>
      </c>
      <c r="K329" s="5">
        <v>52.82</v>
      </c>
      <c r="L329" s="5">
        <v>1.2882926829268293</v>
      </c>
      <c r="M329" s="41">
        <v>-0.17316544055938721</v>
      </c>
      <c r="N329" s="41">
        <v>-4.2235473307167615E-3</v>
      </c>
    </row>
    <row r="330" spans="1:14" x14ac:dyDescent="0.25">
      <c r="A330" s="5">
        <v>7830613</v>
      </c>
      <c r="B330" s="5" t="s">
        <v>14</v>
      </c>
      <c r="C330" s="5" t="s">
        <v>4</v>
      </c>
      <c r="D330" s="5" t="s">
        <v>306</v>
      </c>
      <c r="E330" s="5" t="s">
        <v>460</v>
      </c>
      <c r="F330" s="3">
        <v>2.4390243902439024E-3</v>
      </c>
      <c r="G330" s="4">
        <v>82.6</v>
      </c>
      <c r="H330" s="3">
        <v>0.20146341463414633</v>
      </c>
      <c r="I330" s="4">
        <v>86.2</v>
      </c>
      <c r="J330" s="3">
        <v>0.21024390243902441</v>
      </c>
      <c r="K330" s="5">
        <v>81.569999999999993</v>
      </c>
      <c r="L330" s="5">
        <v>0.1989512195121951</v>
      </c>
      <c r="M330" s="41">
        <v>-8.3482451736927032E-3</v>
      </c>
      <c r="N330" s="41">
        <v>-2.0361573594372446E-5</v>
      </c>
    </row>
    <row r="331" spans="1:14" x14ac:dyDescent="0.25">
      <c r="A331" s="5">
        <v>7830613</v>
      </c>
      <c r="B331" s="5" t="s">
        <v>14</v>
      </c>
      <c r="C331" s="5" t="s">
        <v>4</v>
      </c>
      <c r="D331" s="5" t="s">
        <v>306</v>
      </c>
      <c r="E331" s="5" t="s">
        <v>461</v>
      </c>
      <c r="F331" s="3">
        <v>2.4390243902439024E-3</v>
      </c>
      <c r="G331" s="4">
        <v>69.900000000000006</v>
      </c>
      <c r="H331" s="3">
        <v>0.17048780487804879</v>
      </c>
      <c r="I331" s="4">
        <v>81.900000000000006</v>
      </c>
      <c r="J331" s="3">
        <v>0.19975609756097562</v>
      </c>
      <c r="K331" s="5">
        <v>76.195000000000007</v>
      </c>
      <c r="L331" s="5">
        <v>0.18584146341463417</v>
      </c>
      <c r="M331" s="41">
        <v>-4.4438976794481277E-2</v>
      </c>
      <c r="N331" s="41">
        <v>-1.0838774827922263E-4</v>
      </c>
    </row>
    <row r="332" spans="1:14" x14ac:dyDescent="0.25">
      <c r="A332" s="5">
        <v>7830613</v>
      </c>
      <c r="B332" s="5" t="s">
        <v>14</v>
      </c>
      <c r="C332" s="5" t="s">
        <v>4</v>
      </c>
      <c r="D332" s="5" t="s">
        <v>306</v>
      </c>
      <c r="E332" s="5" t="s">
        <v>462</v>
      </c>
      <c r="F332" s="3">
        <v>1.2195121951219513E-2</v>
      </c>
      <c r="G332" s="4">
        <v>79.400000000000006</v>
      </c>
      <c r="H332" s="3">
        <v>0.96829268292682935</v>
      </c>
      <c r="I332" s="4">
        <v>84.7</v>
      </c>
      <c r="J332" s="3">
        <v>1.0329268292682927</v>
      </c>
      <c r="K332" s="5">
        <v>75.445000000000007</v>
      </c>
      <c r="L332" s="5">
        <v>0.92006097560975619</v>
      </c>
      <c r="M332" s="41">
        <v>3.0094513669610023E-2</v>
      </c>
      <c r="N332" s="41">
        <v>3.670062642635369E-4</v>
      </c>
    </row>
    <row r="333" spans="1:14" x14ac:dyDescent="0.25">
      <c r="A333" s="5">
        <v>7830613</v>
      </c>
      <c r="B333" s="5" t="s">
        <v>14</v>
      </c>
      <c r="C333" s="5" t="s">
        <v>4</v>
      </c>
      <c r="D333" s="5" t="s">
        <v>306</v>
      </c>
      <c r="E333" s="5" t="s">
        <v>463</v>
      </c>
      <c r="F333" s="3">
        <v>2.4390243902439024E-3</v>
      </c>
      <c r="G333" s="4">
        <v>96.7</v>
      </c>
      <c r="H333" s="3">
        <v>0.23585365853658538</v>
      </c>
      <c r="I333" s="4">
        <v>93.6</v>
      </c>
      <c r="J333" s="3">
        <v>0.22829268292682925</v>
      </c>
      <c r="K333" s="5">
        <v>95.11</v>
      </c>
      <c r="L333" s="5">
        <v>0.23197560975609757</v>
      </c>
      <c r="M333" s="41">
        <v>2.5584327057003975E-2</v>
      </c>
      <c r="N333" s="41">
        <v>6.2400797700009697E-5</v>
      </c>
    </row>
    <row r="334" spans="1:14" x14ac:dyDescent="0.25">
      <c r="A334" s="5">
        <v>7830613</v>
      </c>
      <c r="B334" s="5" t="s">
        <v>14</v>
      </c>
      <c r="C334" s="5" t="s">
        <v>4</v>
      </c>
      <c r="D334" s="5" t="s">
        <v>306</v>
      </c>
      <c r="E334" s="5" t="s">
        <v>464</v>
      </c>
      <c r="F334" s="3">
        <v>4.8780487804878049E-3</v>
      </c>
      <c r="G334" s="4">
        <v>47.3</v>
      </c>
      <c r="H334" s="3">
        <v>0.23073170731707315</v>
      </c>
      <c r="I334" s="4">
        <v>86.6</v>
      </c>
      <c r="J334" s="3">
        <v>0.42243902439024389</v>
      </c>
      <c r="K334" s="5">
        <v>73.97</v>
      </c>
      <c r="L334" s="5">
        <v>0.36082926829268291</v>
      </c>
      <c r="M334" s="41">
        <v>-1.2942865490913391E-2</v>
      </c>
      <c r="N334" s="41">
        <v>-6.3135929223967762E-5</v>
      </c>
    </row>
    <row r="335" spans="1:14" x14ac:dyDescent="0.25">
      <c r="A335" s="5">
        <v>7830613</v>
      </c>
      <c r="B335" s="5" t="s">
        <v>14</v>
      </c>
      <c r="C335" s="5" t="s">
        <v>4</v>
      </c>
      <c r="D335" s="5" t="s">
        <v>306</v>
      </c>
      <c r="E335" s="5" t="s">
        <v>465</v>
      </c>
      <c r="F335" s="3">
        <v>4.8780487804878049E-3</v>
      </c>
      <c r="G335" s="4">
        <v>99.9</v>
      </c>
      <c r="H335" s="3">
        <v>0.48731707317073175</v>
      </c>
      <c r="I335" s="4">
        <v>100</v>
      </c>
      <c r="J335" s="3">
        <v>0.48780487804878048</v>
      </c>
      <c r="K335" s="5">
        <v>97.860000000000014</v>
      </c>
      <c r="L335" s="5">
        <v>0.47736585365853668</v>
      </c>
      <c r="M335" s="41">
        <v>0.19248506426811218</v>
      </c>
      <c r="N335" s="41">
        <v>9.3895153301518141E-4</v>
      </c>
    </row>
    <row r="336" spans="1:14" x14ac:dyDescent="0.25">
      <c r="A336" s="5">
        <v>7830613</v>
      </c>
      <c r="B336" s="5" t="s">
        <v>14</v>
      </c>
      <c r="C336" s="5" t="s">
        <v>4</v>
      </c>
      <c r="D336" s="5" t="s">
        <v>306</v>
      </c>
      <c r="E336" s="5" t="s">
        <v>466</v>
      </c>
      <c r="F336" s="3">
        <v>7.3170731707317077E-3</v>
      </c>
      <c r="G336" s="4">
        <v>75.099999999999994</v>
      </c>
      <c r="H336" s="3">
        <v>0.54951219512195126</v>
      </c>
      <c r="I336" s="4">
        <v>84.7</v>
      </c>
      <c r="J336" s="3">
        <v>0.61975609756097572</v>
      </c>
      <c r="K336" s="5">
        <v>81.975000000000009</v>
      </c>
      <c r="L336" s="5">
        <v>0.59981707317073185</v>
      </c>
      <c r="M336" s="41">
        <v>-4.364791139960289E-2</v>
      </c>
      <c r="N336" s="41">
        <v>-3.1937496146050895E-4</v>
      </c>
    </row>
    <row r="337" spans="1:14" x14ac:dyDescent="0.25">
      <c r="A337" s="5">
        <v>7830613</v>
      </c>
      <c r="B337" s="5" t="s">
        <v>14</v>
      </c>
      <c r="C337" s="5" t="s">
        <v>4</v>
      </c>
      <c r="D337" s="5" t="s">
        <v>306</v>
      </c>
      <c r="E337" s="5" t="s">
        <v>467</v>
      </c>
      <c r="F337" s="3">
        <v>9.7560975609756097E-3</v>
      </c>
      <c r="G337" s="4">
        <v>56.3</v>
      </c>
      <c r="H337" s="3">
        <v>0.54926829268292676</v>
      </c>
      <c r="I337" s="4">
        <v>71.5</v>
      </c>
      <c r="J337" s="3">
        <v>0.69756097560975605</v>
      </c>
      <c r="K337" s="5">
        <v>59.67499999999999</v>
      </c>
      <c r="L337" s="5">
        <v>0.58219512195121936</v>
      </c>
      <c r="M337" s="41">
        <v>-0.10290546715259552</v>
      </c>
      <c r="N337" s="41">
        <v>-1.0039557770984929E-3</v>
      </c>
    </row>
    <row r="338" spans="1:14" x14ac:dyDescent="0.25">
      <c r="A338" s="5">
        <v>7830613</v>
      </c>
      <c r="B338" s="5" t="s">
        <v>14</v>
      </c>
      <c r="C338" s="5" t="s">
        <v>4</v>
      </c>
      <c r="D338" s="5" t="s">
        <v>306</v>
      </c>
      <c r="E338" s="5" t="s">
        <v>468</v>
      </c>
      <c r="F338" s="3">
        <v>4.8780487804878049E-3</v>
      </c>
      <c r="G338" s="4">
        <v>58.1</v>
      </c>
      <c r="H338" s="3">
        <v>0.28341463414634149</v>
      </c>
      <c r="I338" s="4">
        <v>81.599999999999994</v>
      </c>
      <c r="J338" s="3">
        <v>0.39804878048780484</v>
      </c>
      <c r="K338" s="5">
        <v>68.634999999999991</v>
      </c>
      <c r="L338" s="5">
        <v>0.33480487804878045</v>
      </c>
      <c r="M338" s="41">
        <v>-5.0514023751020432E-2</v>
      </c>
      <c r="N338" s="41">
        <v>-2.4640987195619725E-4</v>
      </c>
    </row>
    <row r="339" spans="1:14" x14ac:dyDescent="0.25">
      <c r="A339" s="5">
        <v>7830613</v>
      </c>
      <c r="B339" s="5" t="s">
        <v>14</v>
      </c>
      <c r="C339" s="5" t="s">
        <v>4</v>
      </c>
      <c r="D339" s="5" t="s">
        <v>306</v>
      </c>
      <c r="E339" s="5" t="s">
        <v>469</v>
      </c>
      <c r="F339" s="3">
        <v>2.4390243902439024E-3</v>
      </c>
      <c r="G339" s="4">
        <v>80.599999999999994</v>
      </c>
      <c r="H339" s="3">
        <v>0.19658536585365852</v>
      </c>
      <c r="I339" s="4">
        <v>82.4</v>
      </c>
      <c r="J339" s="3">
        <v>0.20097560975609757</v>
      </c>
      <c r="K339" s="5">
        <v>85.38</v>
      </c>
      <c r="L339" s="5">
        <v>0.20824390243902438</v>
      </c>
      <c r="M339" s="41">
        <v>-4.8158068209886551E-2</v>
      </c>
      <c r="N339" s="41">
        <v>-1.174587029509428E-4</v>
      </c>
    </row>
    <row r="340" spans="1:14" x14ac:dyDescent="0.25">
      <c r="A340" s="5">
        <v>7830613</v>
      </c>
      <c r="B340" s="5" t="s">
        <v>14</v>
      </c>
      <c r="C340" s="5" t="s">
        <v>4</v>
      </c>
      <c r="D340" s="5" t="s">
        <v>306</v>
      </c>
      <c r="E340" s="5" t="s">
        <v>470</v>
      </c>
      <c r="F340" s="3">
        <v>1.7073170731707318E-2</v>
      </c>
      <c r="G340" s="4">
        <v>56.8</v>
      </c>
      <c r="H340" s="3">
        <v>0.96975609756097558</v>
      </c>
      <c r="I340" s="4">
        <v>81.900000000000006</v>
      </c>
      <c r="J340" s="3">
        <v>1.3982926829268294</v>
      </c>
      <c r="K340" s="5">
        <v>69.644999999999996</v>
      </c>
      <c r="L340" s="5">
        <v>1.1890609756097561</v>
      </c>
      <c r="M340" s="41">
        <v>5.9297974221408367E-3</v>
      </c>
      <c r="N340" s="41">
        <v>1.0124044379264844E-4</v>
      </c>
    </row>
    <row r="341" spans="1:14" x14ac:dyDescent="0.25">
      <c r="A341" s="5">
        <v>7830613</v>
      </c>
      <c r="B341" s="5" t="s">
        <v>14</v>
      </c>
      <c r="C341" s="5" t="s">
        <v>4</v>
      </c>
      <c r="D341" s="5" t="s">
        <v>306</v>
      </c>
      <c r="E341" s="5" t="s">
        <v>471</v>
      </c>
      <c r="F341" s="3">
        <v>1.2195121951219513E-2</v>
      </c>
      <c r="G341" s="4">
        <v>55.5</v>
      </c>
      <c r="H341" s="3">
        <v>0.67682926829268297</v>
      </c>
      <c r="I341" s="4">
        <v>79.099999999999994</v>
      </c>
      <c r="J341" s="3">
        <v>0.96463414634146338</v>
      </c>
      <c r="K341" s="5">
        <v>65.929999999999993</v>
      </c>
      <c r="L341" s="5">
        <v>0.80402439024390238</v>
      </c>
      <c r="M341" s="41">
        <v>-8.1153139472007751E-2</v>
      </c>
      <c r="N341" s="41">
        <v>-9.8967243258546033E-4</v>
      </c>
    </row>
    <row r="342" spans="1:14" x14ac:dyDescent="0.25">
      <c r="A342" s="5">
        <v>7830613</v>
      </c>
      <c r="B342" s="5" t="s">
        <v>14</v>
      </c>
      <c r="C342" s="5" t="s">
        <v>4</v>
      </c>
      <c r="D342" s="5" t="s">
        <v>306</v>
      </c>
      <c r="E342" s="5" t="s">
        <v>472</v>
      </c>
      <c r="F342" s="3">
        <v>1.7073170731707318E-2</v>
      </c>
      <c r="G342" s="4">
        <v>41.5</v>
      </c>
      <c r="H342" s="3">
        <v>0.70853658536585373</v>
      </c>
      <c r="I342" s="4">
        <v>71.400000000000006</v>
      </c>
      <c r="J342" s="3">
        <v>1.2190243902439026</v>
      </c>
      <c r="K342" s="5">
        <v>64.715000000000003</v>
      </c>
      <c r="L342" s="5">
        <v>1.1048902439024391</v>
      </c>
      <c r="M342" s="41">
        <v>-0.11794126033782959</v>
      </c>
      <c r="N342" s="41">
        <v>-2.0136312740605053E-3</v>
      </c>
    </row>
    <row r="343" spans="1:14" x14ac:dyDescent="0.25">
      <c r="A343" s="5">
        <v>7830613</v>
      </c>
      <c r="B343" s="5" t="s">
        <v>14</v>
      </c>
      <c r="C343" s="5" t="s">
        <v>4</v>
      </c>
      <c r="D343" s="5" t="s">
        <v>306</v>
      </c>
      <c r="E343" s="5" t="s">
        <v>473</v>
      </c>
      <c r="F343" s="3">
        <v>3.9024390243902439E-2</v>
      </c>
      <c r="G343" s="4">
        <v>55.1</v>
      </c>
      <c r="H343" s="3">
        <v>2.1502439024390245</v>
      </c>
      <c r="I343" s="4">
        <v>86.1</v>
      </c>
      <c r="J343" s="3">
        <v>3.36</v>
      </c>
      <c r="K343" s="5">
        <v>63.97</v>
      </c>
      <c r="L343" s="5">
        <v>2.496390243902439</v>
      </c>
      <c r="M343" s="41">
        <v>-2.7078483253717422E-2</v>
      </c>
      <c r="N343" s="41">
        <v>-1.0567212977060458E-3</v>
      </c>
    </row>
    <row r="344" spans="1:14" x14ac:dyDescent="0.25">
      <c r="A344" s="5">
        <v>7830613</v>
      </c>
      <c r="B344" s="5" t="s">
        <v>14</v>
      </c>
      <c r="C344" s="5" t="s">
        <v>4</v>
      </c>
      <c r="D344" s="5" t="s">
        <v>306</v>
      </c>
      <c r="E344" s="5" t="s">
        <v>474</v>
      </c>
      <c r="F344" s="3">
        <v>4.8780487804878049E-3</v>
      </c>
      <c r="G344" s="4">
        <v>90.7</v>
      </c>
      <c r="H344" s="3">
        <v>0.44243902439024391</v>
      </c>
      <c r="I344" s="4">
        <v>98.8</v>
      </c>
      <c r="J344" s="3">
        <v>0.48195121951219511</v>
      </c>
      <c r="K344" s="5">
        <v>89.57</v>
      </c>
      <c r="L344" s="5">
        <v>0.43692682926829263</v>
      </c>
      <c r="M344" s="41">
        <v>0.2068377286195755</v>
      </c>
      <c r="N344" s="41">
        <v>1.0089645298515877E-3</v>
      </c>
    </row>
    <row r="345" spans="1:14" x14ac:dyDescent="0.25">
      <c r="A345" s="5">
        <v>7830613</v>
      </c>
      <c r="B345" s="5" t="s">
        <v>14</v>
      </c>
      <c r="C345" s="5" t="s">
        <v>4</v>
      </c>
      <c r="D345" s="5" t="s">
        <v>306</v>
      </c>
      <c r="E345" s="5" t="s">
        <v>475</v>
      </c>
      <c r="F345" s="3">
        <v>4.3902439024390241E-2</v>
      </c>
      <c r="G345" s="4">
        <v>41.3</v>
      </c>
      <c r="H345" s="3">
        <v>1.8131707317073169</v>
      </c>
      <c r="I345" s="4">
        <v>73.3</v>
      </c>
      <c r="J345" s="3">
        <v>3.2180487804878046</v>
      </c>
      <c r="K345" s="5">
        <v>61.309999999999988</v>
      </c>
      <c r="L345" s="5">
        <v>2.6916585365853654</v>
      </c>
      <c r="M345" s="41">
        <v>-0.12025489658117294</v>
      </c>
      <c r="N345" s="41">
        <v>-5.2794832645392999E-3</v>
      </c>
    </row>
    <row r="346" spans="1:14" x14ac:dyDescent="0.25">
      <c r="A346" s="5">
        <v>7830613</v>
      </c>
      <c r="B346" s="5" t="s">
        <v>14</v>
      </c>
      <c r="C346" s="5" t="s">
        <v>4</v>
      </c>
      <c r="D346" s="5" t="s">
        <v>306</v>
      </c>
      <c r="E346" s="5" t="s">
        <v>476</v>
      </c>
      <c r="F346" s="3">
        <v>0.1024390243902439</v>
      </c>
      <c r="G346" s="4">
        <v>52.9</v>
      </c>
      <c r="H346" s="3">
        <v>5.4190243902439024</v>
      </c>
      <c r="I346" s="4">
        <v>85.5</v>
      </c>
      <c r="J346" s="3">
        <v>8.758536585365853</v>
      </c>
      <c r="K346" s="5">
        <v>67.139999999999986</v>
      </c>
      <c r="L346" s="5">
        <v>6.8777560975609742</v>
      </c>
      <c r="M346" s="41">
        <v>1.9692342728376389E-2</v>
      </c>
      <c r="N346" s="41">
        <v>2.0172643770531907E-3</v>
      </c>
    </row>
    <row r="347" spans="1:14" x14ac:dyDescent="0.25">
      <c r="A347" s="5">
        <v>7830613</v>
      </c>
      <c r="B347" s="5" t="s">
        <v>14</v>
      </c>
      <c r="C347" s="5" t="s">
        <v>4</v>
      </c>
      <c r="D347" s="5" t="s">
        <v>306</v>
      </c>
      <c r="E347" s="5" t="s">
        <v>477</v>
      </c>
      <c r="F347" s="3">
        <v>1.7073170731707318E-2</v>
      </c>
      <c r="G347" s="4">
        <v>57.6</v>
      </c>
      <c r="H347" s="3">
        <v>0.98341463414634156</v>
      </c>
      <c r="I347" s="4">
        <v>87</v>
      </c>
      <c r="J347" s="3">
        <v>1.4853658536585368</v>
      </c>
      <c r="K347" s="5">
        <v>71.875</v>
      </c>
      <c r="L347" s="5">
        <v>1.2271341463414636</v>
      </c>
      <c r="M347" s="41">
        <v>8.078303188085556E-3</v>
      </c>
      <c r="N347" s="41">
        <v>1.3792224955268024E-4</v>
      </c>
    </row>
    <row r="348" spans="1:14" x14ac:dyDescent="0.25">
      <c r="A348" s="5">
        <v>7830613</v>
      </c>
      <c r="B348" s="5" t="s">
        <v>14</v>
      </c>
      <c r="C348" s="5" t="s">
        <v>4</v>
      </c>
      <c r="D348" s="5" t="s">
        <v>306</v>
      </c>
      <c r="E348" s="5" t="s">
        <v>478</v>
      </c>
      <c r="F348" s="3">
        <v>2.4390243902439024E-3</v>
      </c>
      <c r="G348" s="4">
        <v>82.8</v>
      </c>
      <c r="H348" s="3">
        <v>0.20195121951219511</v>
      </c>
      <c r="I348" s="4">
        <v>91.4</v>
      </c>
      <c r="J348" s="3">
        <v>0.22292682926829269</v>
      </c>
      <c r="K348" s="5">
        <v>89.05</v>
      </c>
      <c r="L348" s="5">
        <v>0.21719512195121951</v>
      </c>
      <c r="M348" s="41">
        <v>7.7316649258136749E-2</v>
      </c>
      <c r="N348" s="41">
        <v>1.8857719331252866E-4</v>
      </c>
    </row>
    <row r="349" spans="1:14" x14ac:dyDescent="0.25">
      <c r="A349" s="5">
        <v>7830613</v>
      </c>
      <c r="B349" s="5" t="s">
        <v>14</v>
      </c>
      <c r="C349" s="5" t="s">
        <v>4</v>
      </c>
      <c r="D349" s="5" t="s">
        <v>306</v>
      </c>
      <c r="E349" s="5" t="s">
        <v>479</v>
      </c>
      <c r="F349" s="3">
        <v>2.4390243902439024E-3</v>
      </c>
      <c r="G349" s="4">
        <v>83.2</v>
      </c>
      <c r="H349" s="3">
        <v>0.2029268292682927</v>
      </c>
      <c r="I349" s="4">
        <v>90</v>
      </c>
      <c r="J349" s="3">
        <v>0.21951219512195122</v>
      </c>
      <c r="K349" s="5">
        <v>83.294999999999987</v>
      </c>
      <c r="L349" s="5">
        <v>0.20315853658536581</v>
      </c>
      <c r="M349" s="41">
        <v>1.0189341381192207E-2</v>
      </c>
      <c r="N349" s="41">
        <v>2.4852052149249286E-5</v>
      </c>
    </row>
    <row r="350" spans="1:14" x14ac:dyDescent="0.25">
      <c r="A350" s="5">
        <v>7830613</v>
      </c>
      <c r="B350" s="5" t="s">
        <v>14</v>
      </c>
      <c r="C350" s="5" t="s">
        <v>4</v>
      </c>
      <c r="D350" s="5" t="s">
        <v>306</v>
      </c>
      <c r="E350" s="5" t="s">
        <v>480</v>
      </c>
      <c r="F350" s="3">
        <v>4.1463414634146344E-2</v>
      </c>
      <c r="G350" s="4">
        <v>57.4</v>
      </c>
      <c r="H350" s="3">
        <v>2.38</v>
      </c>
      <c r="I350" s="4">
        <v>88.2</v>
      </c>
      <c r="J350" s="3">
        <v>3.6570731707317075</v>
      </c>
      <c r="K350" s="5">
        <v>73.349999999999994</v>
      </c>
      <c r="L350" s="5">
        <v>3.0413414634146338</v>
      </c>
      <c r="M350" s="41">
        <v>3.9579235017299652E-3</v>
      </c>
      <c r="N350" s="41">
        <v>1.6410902324246197E-4</v>
      </c>
    </row>
    <row r="351" spans="1:14" x14ac:dyDescent="0.25">
      <c r="A351" s="5">
        <v>7830613</v>
      </c>
      <c r="B351" s="5" t="s">
        <v>14</v>
      </c>
      <c r="C351" s="5" t="s">
        <v>4</v>
      </c>
      <c r="D351" s="5" t="s">
        <v>306</v>
      </c>
      <c r="E351" s="5" t="s">
        <v>481</v>
      </c>
      <c r="F351" s="3">
        <v>7.3170731707317077E-3</v>
      </c>
      <c r="G351" s="4">
        <v>94.3</v>
      </c>
      <c r="H351" s="3">
        <v>0.69000000000000006</v>
      </c>
      <c r="I351" s="4">
        <v>100</v>
      </c>
      <c r="J351" s="3">
        <v>0.73170731707317083</v>
      </c>
      <c r="K351" s="5">
        <v>96.41</v>
      </c>
      <c r="L351" s="5">
        <v>0.70543902439024397</v>
      </c>
      <c r="M351" s="41">
        <v>0.21871161460876465</v>
      </c>
      <c r="N351" s="41">
        <v>1.6003288873812048E-3</v>
      </c>
    </row>
    <row r="352" spans="1:14" x14ac:dyDescent="0.25">
      <c r="A352" s="5">
        <v>7830613</v>
      </c>
      <c r="B352" s="5" t="s">
        <v>14</v>
      </c>
      <c r="C352" s="5" t="s">
        <v>4</v>
      </c>
      <c r="D352" s="5" t="s">
        <v>306</v>
      </c>
      <c r="E352" s="5" t="s">
        <v>259</v>
      </c>
      <c r="F352" s="3">
        <v>2.9268292682926831E-2</v>
      </c>
      <c r="G352" s="4">
        <v>40.200000000000003</v>
      </c>
      <c r="H352" s="3">
        <v>1.1765853658536587</v>
      </c>
      <c r="I352" s="4">
        <v>67</v>
      </c>
      <c r="J352" s="3">
        <v>1.9609756097560977</v>
      </c>
      <c r="K352" s="5">
        <v>52.449999999999996</v>
      </c>
      <c r="L352" s="5">
        <v>1.5351219512195122</v>
      </c>
      <c r="M352" s="41">
        <v>-0.1966073215007782</v>
      </c>
      <c r="N352" s="41">
        <v>-5.7543606292910698E-3</v>
      </c>
    </row>
    <row r="353" spans="1:14" x14ac:dyDescent="0.25">
      <c r="A353" s="5">
        <v>7830613</v>
      </c>
      <c r="B353" s="5" t="s">
        <v>14</v>
      </c>
      <c r="C353" s="5" t="s">
        <v>4</v>
      </c>
      <c r="D353" s="5" t="s">
        <v>306</v>
      </c>
      <c r="E353" s="5" t="s">
        <v>482</v>
      </c>
      <c r="F353" s="3">
        <v>2.4390243902439024E-3</v>
      </c>
      <c r="G353" s="4">
        <v>67.5</v>
      </c>
      <c r="H353" s="3">
        <v>0.16463414634146342</v>
      </c>
      <c r="I353" s="4">
        <v>92.7</v>
      </c>
      <c r="J353" s="3">
        <v>0.22609756097560976</v>
      </c>
      <c r="K353" s="5">
        <v>75.414999999999992</v>
      </c>
      <c r="L353" s="5">
        <v>0.18393902439024387</v>
      </c>
      <c r="M353" s="41">
        <v>9.7341649234294891E-2</v>
      </c>
      <c r="N353" s="41">
        <v>2.3741865666901193E-4</v>
      </c>
    </row>
    <row r="354" spans="1:14" x14ac:dyDescent="0.25">
      <c r="A354" s="5">
        <v>7830613</v>
      </c>
      <c r="B354" s="5" t="s">
        <v>14</v>
      </c>
      <c r="C354" s="5" t="s">
        <v>4</v>
      </c>
      <c r="D354" s="5" t="s">
        <v>306</v>
      </c>
      <c r="E354" s="5" t="s">
        <v>338</v>
      </c>
      <c r="F354" s="3">
        <v>4.8780487804878049E-3</v>
      </c>
      <c r="G354" s="4">
        <v>67.599999999999994</v>
      </c>
      <c r="H354" s="3">
        <v>0.32975609756097557</v>
      </c>
      <c r="I354" s="4">
        <v>87.3</v>
      </c>
      <c r="J354" s="3">
        <v>0.42585365853658536</v>
      </c>
      <c r="K354" s="5">
        <v>75.72999999999999</v>
      </c>
      <c r="L354" s="5">
        <v>0.3694146341463414</v>
      </c>
      <c r="M354" s="41">
        <v>1.2457551434636116E-2</v>
      </c>
      <c r="N354" s="41">
        <v>6.076854358359081E-5</v>
      </c>
    </row>
    <row r="355" spans="1:14" x14ac:dyDescent="0.25">
      <c r="A355" s="5">
        <v>7830613</v>
      </c>
      <c r="B355" s="5" t="s">
        <v>14</v>
      </c>
      <c r="C355" s="5" t="s">
        <v>4</v>
      </c>
      <c r="D355" s="5" t="s">
        <v>306</v>
      </c>
      <c r="E355" s="5" t="s">
        <v>483</v>
      </c>
      <c r="F355" s="3">
        <v>2.4390243902439024E-3</v>
      </c>
      <c r="G355" s="4">
        <v>58</v>
      </c>
      <c r="H355" s="3">
        <v>0.14146341463414633</v>
      </c>
      <c r="I355" s="4">
        <v>83.7</v>
      </c>
      <c r="J355" s="3">
        <v>0.20414634146341465</v>
      </c>
      <c r="K355" s="5">
        <v>70.964999999999989</v>
      </c>
      <c r="L355" s="5">
        <v>0.17308536585365852</v>
      </c>
      <c r="M355" s="41">
        <v>-2.2731363773345947E-2</v>
      </c>
      <c r="N355" s="41">
        <v>-5.544235066669743E-5</v>
      </c>
    </row>
    <row r="356" spans="1:14" x14ac:dyDescent="0.25">
      <c r="A356" s="5">
        <v>7830613</v>
      </c>
      <c r="B356" s="5" t="s">
        <v>14</v>
      </c>
      <c r="C356" s="5" t="s">
        <v>4</v>
      </c>
      <c r="D356" s="5" t="s">
        <v>306</v>
      </c>
      <c r="E356" s="5" t="s">
        <v>484</v>
      </c>
      <c r="F356" s="3">
        <v>4.8780487804878049E-3</v>
      </c>
      <c r="G356" s="4">
        <v>100</v>
      </c>
      <c r="H356" s="3">
        <v>0.48780487804878048</v>
      </c>
      <c r="I356" s="4">
        <v>93.1</v>
      </c>
      <c r="J356" s="3">
        <v>0.45414634146341459</v>
      </c>
      <c r="K356" s="5">
        <v>90.829999999999984</v>
      </c>
      <c r="L356" s="5">
        <v>0.44307317073170727</v>
      </c>
      <c r="M356" s="41">
        <v>4.3919738382101059E-2</v>
      </c>
      <c r="N356" s="41">
        <v>2.142426262541515E-4</v>
      </c>
    </row>
    <row r="357" spans="1:14" x14ac:dyDescent="0.25">
      <c r="A357" s="5">
        <v>7830613</v>
      </c>
      <c r="B357" s="5" t="s">
        <v>14</v>
      </c>
      <c r="C357" s="5" t="s">
        <v>4</v>
      </c>
      <c r="D357" s="5" t="s">
        <v>306</v>
      </c>
      <c r="E357" s="5" t="s">
        <v>485</v>
      </c>
      <c r="F357" s="3">
        <v>2.4390243902439024E-3</v>
      </c>
      <c r="G357" s="4">
        <v>79.400000000000006</v>
      </c>
      <c r="H357" s="3">
        <v>0.19365853658536586</v>
      </c>
      <c r="I357" s="4">
        <v>92.1</v>
      </c>
      <c r="J357" s="3">
        <v>0.22463414634146339</v>
      </c>
      <c r="K357" s="5">
        <v>75.594999999999999</v>
      </c>
      <c r="L357" s="5">
        <v>0.1843780487804878</v>
      </c>
      <c r="M357" s="41">
        <v>1.3118816539645195E-2</v>
      </c>
      <c r="N357" s="41">
        <v>3.1997113511329743E-5</v>
      </c>
    </row>
    <row r="358" spans="1:14" x14ac:dyDescent="0.25">
      <c r="A358" s="5">
        <v>7830613</v>
      </c>
      <c r="B358" s="5" t="s">
        <v>14</v>
      </c>
      <c r="C358" s="5" t="s">
        <v>4</v>
      </c>
      <c r="D358" s="5" t="s">
        <v>306</v>
      </c>
      <c r="E358" s="5" t="s">
        <v>486</v>
      </c>
      <c r="F358" s="3">
        <v>5.8536585365853662E-2</v>
      </c>
      <c r="G358" s="4">
        <v>43.3</v>
      </c>
      <c r="H358" s="3">
        <v>2.5346341463414634</v>
      </c>
      <c r="I358" s="4">
        <v>73.400000000000006</v>
      </c>
      <c r="J358" s="3">
        <v>4.2965853658536588</v>
      </c>
      <c r="K358" s="5">
        <v>54.460000000000008</v>
      </c>
      <c r="L358" s="5">
        <v>3.1879024390243909</v>
      </c>
      <c r="M358" s="41">
        <v>-7.7858045697212219E-2</v>
      </c>
      <c r="N358" s="41">
        <v>-4.5575441383733989E-3</v>
      </c>
    </row>
    <row r="359" spans="1:14" x14ac:dyDescent="0.25">
      <c r="A359" s="5">
        <v>7830613</v>
      </c>
      <c r="B359" s="5" t="s">
        <v>14</v>
      </c>
      <c r="C359" s="5" t="s">
        <v>4</v>
      </c>
      <c r="D359" s="5" t="s">
        <v>306</v>
      </c>
      <c r="E359" s="5" t="s">
        <v>339</v>
      </c>
      <c r="F359" s="3">
        <v>2.4390243902439024E-3</v>
      </c>
      <c r="G359" s="4">
        <v>91.2</v>
      </c>
      <c r="H359" s="3">
        <v>0.22243902439024391</v>
      </c>
      <c r="I359" s="4">
        <v>94.5</v>
      </c>
      <c r="J359" s="3">
        <v>0.23048780487804879</v>
      </c>
      <c r="K359" s="5">
        <v>89.775000000000006</v>
      </c>
      <c r="L359" s="5">
        <v>0.21896341463414634</v>
      </c>
      <c r="M359" s="41">
        <v>0.13034428656101227</v>
      </c>
      <c r="N359" s="41">
        <v>3.1791289405124943E-4</v>
      </c>
    </row>
    <row r="360" spans="1:14" x14ac:dyDescent="0.25">
      <c r="A360" s="5">
        <v>7830613</v>
      </c>
      <c r="B360" s="5" t="s">
        <v>14</v>
      </c>
      <c r="C360" s="5" t="s">
        <v>4</v>
      </c>
      <c r="D360" s="5" t="s">
        <v>306</v>
      </c>
      <c r="E360" s="5" t="s">
        <v>487</v>
      </c>
      <c r="F360" s="3">
        <v>7.3170731707317077E-3</v>
      </c>
      <c r="G360" s="4">
        <v>86</v>
      </c>
      <c r="H360" s="3">
        <v>0.62926829268292683</v>
      </c>
      <c r="I360" s="4">
        <v>89</v>
      </c>
      <c r="J360" s="3">
        <v>0.65121951219512197</v>
      </c>
      <c r="K360" s="5">
        <v>86.57</v>
      </c>
      <c r="L360" s="5">
        <v>0.63343902439024391</v>
      </c>
      <c r="M360" s="41">
        <v>2.9123786836862564E-2</v>
      </c>
      <c r="N360" s="41">
        <v>2.1310087929411634E-4</v>
      </c>
    </row>
    <row r="361" spans="1:14" x14ac:dyDescent="0.25">
      <c r="A361" s="5">
        <v>7830613</v>
      </c>
      <c r="B361" s="5" t="s">
        <v>14</v>
      </c>
      <c r="C361" s="5" t="s">
        <v>4</v>
      </c>
      <c r="D361" s="5" t="s">
        <v>309</v>
      </c>
      <c r="E361" s="5" t="s">
        <v>488</v>
      </c>
      <c r="F361" s="3">
        <v>4.8780487804878049E-3</v>
      </c>
      <c r="G361" s="4">
        <v>63</v>
      </c>
      <c r="H361" s="3">
        <v>0.3073170731707317</v>
      </c>
      <c r="I361" s="4">
        <v>79.3</v>
      </c>
      <c r="J361" s="3">
        <v>0.38682926829268294</v>
      </c>
      <c r="K361" s="5">
        <v>69.59</v>
      </c>
      <c r="L361" s="5">
        <v>0.33946341463414637</v>
      </c>
      <c r="M361" s="41">
        <v>-8.8583700358867645E-2</v>
      </c>
      <c r="N361" s="41">
        <v>-4.3211561150667142E-4</v>
      </c>
    </row>
    <row r="362" spans="1:14" x14ac:dyDescent="0.25">
      <c r="A362" s="5">
        <v>7830613</v>
      </c>
      <c r="B362" s="5" t="s">
        <v>14</v>
      </c>
      <c r="C362" s="5" t="s">
        <v>4</v>
      </c>
      <c r="D362" s="5" t="s">
        <v>489</v>
      </c>
      <c r="E362" s="5" t="s">
        <v>487</v>
      </c>
      <c r="F362" s="3">
        <v>2.4390243902439024E-3</v>
      </c>
      <c r="G362" s="4">
        <v>71.5</v>
      </c>
      <c r="H362" s="3">
        <v>0.17439024390243901</v>
      </c>
      <c r="I362" s="4">
        <v>94</v>
      </c>
      <c r="J362" s="3">
        <v>0.22926829268292684</v>
      </c>
      <c r="K362" s="5">
        <v>86.149999999999991</v>
      </c>
      <c r="L362" s="5">
        <v>0.21012195121951219</v>
      </c>
      <c r="M362" s="41">
        <v>6.4421631395816803E-2</v>
      </c>
      <c r="N362" s="41">
        <v>1.5712593023369952E-4</v>
      </c>
    </row>
    <row r="363" spans="1:14" x14ac:dyDescent="0.25">
      <c r="A363" s="5">
        <v>7830613</v>
      </c>
      <c r="B363" s="5" t="s">
        <v>14</v>
      </c>
      <c r="C363" s="5" t="s">
        <v>4</v>
      </c>
      <c r="D363" s="5" t="s">
        <v>2324</v>
      </c>
      <c r="F363" s="3">
        <v>1.0000000000000004</v>
      </c>
      <c r="G363" s="4"/>
      <c r="H363" s="3">
        <v>54.600000000000009</v>
      </c>
      <c r="I363" s="4"/>
      <c r="J363" s="3">
        <v>83.8</v>
      </c>
      <c r="L363" s="5">
        <v>69.614353658536587</v>
      </c>
      <c r="M363" s="41"/>
      <c r="N363" s="41">
        <v>4.5515834933101441E-3</v>
      </c>
    </row>
    <row r="364" spans="1:14" x14ac:dyDescent="0.25">
      <c r="A364" s="5">
        <v>7820212</v>
      </c>
      <c r="B364" s="5" t="s">
        <v>15</v>
      </c>
      <c r="C364" s="5" t="s">
        <v>4</v>
      </c>
      <c r="D364" s="5" t="s">
        <v>514</v>
      </c>
      <c r="E364" s="5" t="s">
        <v>515</v>
      </c>
      <c r="F364" s="3">
        <v>8.1799591002044997E-3</v>
      </c>
      <c r="G364" s="4">
        <v>54</v>
      </c>
      <c r="H364" s="3">
        <v>0.441717791411043</v>
      </c>
      <c r="I364" s="4">
        <v>89.3</v>
      </c>
      <c r="J364" s="3">
        <v>0.7304703476482618</v>
      </c>
      <c r="K364" s="5">
        <v>76.905000000000001</v>
      </c>
      <c r="L364" s="5">
        <v>0.62907975460122711</v>
      </c>
      <c r="M364" s="41">
        <v>5.8243736624717712E-2</v>
      </c>
      <c r="N364" s="41">
        <v>4.7643138343327377E-4</v>
      </c>
    </row>
    <row r="365" spans="1:14" x14ac:dyDescent="0.25">
      <c r="A365" s="5">
        <v>7820212</v>
      </c>
      <c r="B365" s="5" t="s">
        <v>15</v>
      </c>
      <c r="C365" s="5" t="s">
        <v>4</v>
      </c>
      <c r="D365" s="5" t="s">
        <v>514</v>
      </c>
      <c r="E365" s="5" t="s">
        <v>516</v>
      </c>
      <c r="F365" s="3">
        <v>6.1349693251533744E-3</v>
      </c>
      <c r="G365" s="4">
        <v>61.4</v>
      </c>
      <c r="H365" s="3">
        <v>0.37668711656441717</v>
      </c>
      <c r="I365" s="4">
        <v>90.6</v>
      </c>
      <c r="J365" s="3">
        <v>0.55582822085889572</v>
      </c>
      <c r="K365" s="5">
        <v>70.184999999999988</v>
      </c>
      <c r="L365" s="5">
        <v>0.43058282208588949</v>
      </c>
      <c r="M365" s="41">
        <v>6.5187089145183563E-2</v>
      </c>
      <c r="N365" s="41">
        <v>3.9992079230173968E-4</v>
      </c>
    </row>
    <row r="366" spans="1:14" x14ac:dyDescent="0.25">
      <c r="A366" s="5">
        <v>7820212</v>
      </c>
      <c r="B366" s="5" t="s">
        <v>15</v>
      </c>
      <c r="C366" s="5" t="s">
        <v>4</v>
      </c>
      <c r="D366" s="5" t="s">
        <v>514</v>
      </c>
      <c r="E366" s="5" t="s">
        <v>517</v>
      </c>
      <c r="F366" s="3">
        <v>4.0899795501022499E-3</v>
      </c>
      <c r="G366" s="4">
        <v>63.2</v>
      </c>
      <c r="H366" s="3">
        <v>0.25848670756646219</v>
      </c>
      <c r="I366" s="4">
        <v>83.1</v>
      </c>
      <c r="J366" s="3">
        <v>0.33987730061349697</v>
      </c>
      <c r="K366" s="5">
        <v>70.37</v>
      </c>
      <c r="L366" s="5">
        <v>0.28781186094069533</v>
      </c>
      <c r="M366" s="41">
        <v>-4.2889025062322617E-2</v>
      </c>
      <c r="N366" s="41">
        <v>-1.7541523542872236E-4</v>
      </c>
    </row>
    <row r="367" spans="1:14" x14ac:dyDescent="0.25">
      <c r="A367" s="5">
        <v>7820212</v>
      </c>
      <c r="B367" s="5" t="s">
        <v>15</v>
      </c>
      <c r="C367" s="5" t="s">
        <v>4</v>
      </c>
      <c r="D367" s="5" t="s">
        <v>514</v>
      </c>
      <c r="E367" s="5" t="s">
        <v>518</v>
      </c>
      <c r="F367" s="3">
        <v>2.0449897750511249E-3</v>
      </c>
      <c r="G367" s="4">
        <v>52.7</v>
      </c>
      <c r="H367" s="3">
        <v>0.10777096114519429</v>
      </c>
      <c r="I367" s="4">
        <v>76.8</v>
      </c>
      <c r="J367" s="3">
        <v>0.15705521472392639</v>
      </c>
      <c r="K367" s="5">
        <v>71.77</v>
      </c>
      <c r="L367" s="5">
        <v>0.14676891615541923</v>
      </c>
      <c r="M367" s="41">
        <v>-7.9066053032875061E-2</v>
      </c>
      <c r="N367" s="41">
        <v>-1.6168927000587949E-4</v>
      </c>
    </row>
    <row r="368" spans="1:14" x14ac:dyDescent="0.25">
      <c r="A368" s="5">
        <v>7820212</v>
      </c>
      <c r="B368" s="5" t="s">
        <v>15</v>
      </c>
      <c r="C368" s="5" t="s">
        <v>4</v>
      </c>
      <c r="D368" s="5" t="s">
        <v>514</v>
      </c>
      <c r="E368" s="5" t="s">
        <v>519</v>
      </c>
      <c r="F368" s="3">
        <v>2.0449897750511249E-3</v>
      </c>
      <c r="G368" s="4">
        <v>47.2</v>
      </c>
      <c r="H368" s="3">
        <v>9.6523517382413104E-2</v>
      </c>
      <c r="I368" s="4">
        <v>83.5</v>
      </c>
      <c r="J368" s="3">
        <v>0.17075664621676892</v>
      </c>
      <c r="K368" s="5">
        <v>69.650000000000006</v>
      </c>
      <c r="L368" s="5">
        <v>0.14243353783231086</v>
      </c>
      <c r="M368" s="41">
        <v>-4.0006078779697418E-2</v>
      </c>
      <c r="N368" s="41">
        <v>-8.1812022044371003E-5</v>
      </c>
    </row>
    <row r="369" spans="1:14" x14ac:dyDescent="0.25">
      <c r="A369" s="5">
        <v>7820212</v>
      </c>
      <c r="B369" s="5" t="s">
        <v>15</v>
      </c>
      <c r="C369" s="5" t="s">
        <v>4</v>
      </c>
      <c r="D369" s="5" t="s">
        <v>520</v>
      </c>
      <c r="E369" s="5" t="s">
        <v>521</v>
      </c>
      <c r="F369" s="3">
        <v>2.0449897750511249E-3</v>
      </c>
      <c r="G369" s="4">
        <v>65.599999999999994</v>
      </c>
      <c r="H369" s="3">
        <v>0.1341513292433538</v>
      </c>
      <c r="I369" s="4">
        <v>84.4</v>
      </c>
      <c r="J369" s="3">
        <v>0.17259713701431495</v>
      </c>
      <c r="K369" s="5">
        <v>77.884999999999991</v>
      </c>
      <c r="L369" s="5">
        <v>0.15927402862985685</v>
      </c>
      <c r="M369" s="41">
        <v>-4.7576617449522018E-2</v>
      </c>
      <c r="N369" s="41">
        <v>-9.7293696215791458E-5</v>
      </c>
    </row>
    <row r="370" spans="1:14" x14ac:dyDescent="0.25">
      <c r="A370" s="5">
        <v>7820212</v>
      </c>
      <c r="B370" s="5" t="s">
        <v>15</v>
      </c>
      <c r="C370" s="5" t="s">
        <v>4</v>
      </c>
      <c r="D370" s="5" t="s">
        <v>520</v>
      </c>
      <c r="E370" s="5" t="s">
        <v>522</v>
      </c>
      <c r="F370" s="3">
        <v>2.0449897750511249E-3</v>
      </c>
      <c r="G370" s="4">
        <v>65.099999999999994</v>
      </c>
      <c r="H370" s="3">
        <v>0.13312883435582823</v>
      </c>
      <c r="I370" s="4">
        <v>100</v>
      </c>
      <c r="J370" s="3">
        <v>0.20449897750511251</v>
      </c>
      <c r="K370" s="5">
        <v>76.709999999999994</v>
      </c>
      <c r="L370" s="5">
        <v>0.15687116564417178</v>
      </c>
      <c r="M370" s="41">
        <v>0</v>
      </c>
      <c r="N370" s="41">
        <v>0</v>
      </c>
    </row>
    <row r="371" spans="1:14" x14ac:dyDescent="0.25">
      <c r="A371" s="5">
        <v>7820212</v>
      </c>
      <c r="B371" s="5" t="s">
        <v>15</v>
      </c>
      <c r="C371" s="5" t="s">
        <v>4</v>
      </c>
      <c r="D371" s="5" t="s">
        <v>523</v>
      </c>
      <c r="E371" s="5" t="s">
        <v>524</v>
      </c>
      <c r="F371" s="3">
        <v>1.8404907975460124E-2</v>
      </c>
      <c r="G371" s="4">
        <v>85.7</v>
      </c>
      <c r="H371" s="3">
        <v>1.5773006134969327</v>
      </c>
      <c r="I371" s="4">
        <v>93.4</v>
      </c>
      <c r="J371" s="3">
        <v>1.7190184049079758</v>
      </c>
      <c r="K371" s="5">
        <v>89.534999999999997</v>
      </c>
      <c r="L371" s="5">
        <v>1.6478834355828222</v>
      </c>
      <c r="M371" s="41">
        <v>3.2828591763973236E-2</v>
      </c>
      <c r="N371" s="41">
        <v>6.0420721037987557E-4</v>
      </c>
    </row>
    <row r="372" spans="1:14" x14ac:dyDescent="0.25">
      <c r="A372" s="5">
        <v>7820212</v>
      </c>
      <c r="B372" s="5" t="s">
        <v>15</v>
      </c>
      <c r="C372" s="5" t="s">
        <v>4</v>
      </c>
      <c r="D372" s="5" t="s">
        <v>523</v>
      </c>
      <c r="E372" s="5" t="s">
        <v>525</v>
      </c>
      <c r="F372" s="3">
        <v>2.0449897750511249E-3</v>
      </c>
      <c r="G372" s="4">
        <v>89.3</v>
      </c>
      <c r="H372" s="3">
        <v>0.18261758691206545</v>
      </c>
      <c r="I372" s="4">
        <v>92.1</v>
      </c>
      <c r="J372" s="3">
        <v>0.18834355828220858</v>
      </c>
      <c r="K372" s="5">
        <v>83.72</v>
      </c>
      <c r="L372" s="5">
        <v>0.17120654396728019</v>
      </c>
      <c r="M372" s="41">
        <v>1.9381474703550339E-2</v>
      </c>
      <c r="N372" s="41">
        <v>3.9634917594172473E-5</v>
      </c>
    </row>
    <row r="373" spans="1:14" x14ac:dyDescent="0.25">
      <c r="A373" s="5">
        <v>7820212</v>
      </c>
      <c r="B373" s="5" t="s">
        <v>15</v>
      </c>
      <c r="C373" s="5" t="s">
        <v>4</v>
      </c>
      <c r="D373" s="5" t="s">
        <v>523</v>
      </c>
      <c r="E373" s="5" t="s">
        <v>526</v>
      </c>
      <c r="F373" s="3">
        <v>8.1799591002044997E-3</v>
      </c>
      <c r="G373" s="4">
        <v>69.599999999999994</v>
      </c>
      <c r="H373" s="3">
        <v>0.56932515337423317</v>
      </c>
      <c r="I373" s="4">
        <v>84.8</v>
      </c>
      <c r="J373" s="3">
        <v>0.69366053169734154</v>
      </c>
      <c r="K373" s="5">
        <v>79.009999999999991</v>
      </c>
      <c r="L373" s="5">
        <v>0.6462985685071575</v>
      </c>
      <c r="M373" s="41">
        <v>-5.2321579307317734E-2</v>
      </c>
      <c r="N373" s="41">
        <v>-4.2798837879196516E-4</v>
      </c>
    </row>
    <row r="374" spans="1:14" x14ac:dyDescent="0.25">
      <c r="A374" s="5">
        <v>7820212</v>
      </c>
      <c r="B374" s="5" t="s">
        <v>15</v>
      </c>
      <c r="C374" s="5" t="s">
        <v>4</v>
      </c>
      <c r="D374" s="5" t="s">
        <v>523</v>
      </c>
      <c r="E374" s="5" t="s">
        <v>527</v>
      </c>
      <c r="F374" s="3">
        <v>1.8404907975460124E-2</v>
      </c>
      <c r="G374" s="4">
        <v>88.9</v>
      </c>
      <c r="H374" s="3">
        <v>1.6361963190184052</v>
      </c>
      <c r="I374" s="4">
        <v>82.5</v>
      </c>
      <c r="J374" s="3">
        <v>1.5184049079754602</v>
      </c>
      <c r="K374" s="5">
        <v>79.86</v>
      </c>
      <c r="L374" s="5">
        <v>1.4698159509202455</v>
      </c>
      <c r="M374" s="41">
        <v>-6.7763380706310272E-2</v>
      </c>
      <c r="N374" s="41">
        <v>-1.2471787860057106E-3</v>
      </c>
    </row>
    <row r="375" spans="1:14" x14ac:dyDescent="0.25">
      <c r="A375" s="5">
        <v>7820212</v>
      </c>
      <c r="B375" s="5" t="s">
        <v>15</v>
      </c>
      <c r="C375" s="5" t="s">
        <v>4</v>
      </c>
      <c r="D375" s="5" t="s">
        <v>523</v>
      </c>
      <c r="E375" s="5" t="s">
        <v>528</v>
      </c>
      <c r="F375" s="3">
        <v>3.4764826175869123E-2</v>
      </c>
      <c r="G375" s="4">
        <v>74.8</v>
      </c>
      <c r="H375" s="3">
        <v>2.6004089979550105</v>
      </c>
      <c r="I375" s="4">
        <v>93.3</v>
      </c>
      <c r="J375" s="3">
        <v>3.2435582822085891</v>
      </c>
      <c r="K375" s="5">
        <v>82.44</v>
      </c>
      <c r="L375" s="5">
        <v>2.8660122699386505</v>
      </c>
      <c r="M375" s="41">
        <v>8.4022007882595062E-2</v>
      </c>
      <c r="N375" s="41">
        <v>2.9210104989859228E-3</v>
      </c>
    </row>
    <row r="376" spans="1:14" x14ac:dyDescent="0.25">
      <c r="A376" s="5">
        <v>7820212</v>
      </c>
      <c r="B376" s="5" t="s">
        <v>15</v>
      </c>
      <c r="C376" s="5" t="s">
        <v>4</v>
      </c>
      <c r="D376" s="5" t="s">
        <v>523</v>
      </c>
      <c r="E376" s="5" t="s">
        <v>529</v>
      </c>
      <c r="F376" s="3">
        <v>4.2944785276073622E-2</v>
      </c>
      <c r="G376" s="4">
        <v>83</v>
      </c>
      <c r="H376" s="3">
        <v>3.5644171779141107</v>
      </c>
      <c r="I376" s="4">
        <v>84.9</v>
      </c>
      <c r="J376" s="3">
        <v>3.6460122699386508</v>
      </c>
      <c r="K376" s="5">
        <v>87.094999999999999</v>
      </c>
      <c r="L376" s="5">
        <v>3.7402760736196319</v>
      </c>
      <c r="M376" s="41">
        <v>-4.4810328632593155E-2</v>
      </c>
      <c r="N376" s="41">
        <v>-1.9243699412770066E-3</v>
      </c>
    </row>
    <row r="377" spans="1:14" x14ac:dyDescent="0.25">
      <c r="A377" s="5">
        <v>7820212</v>
      </c>
      <c r="B377" s="5" t="s">
        <v>15</v>
      </c>
      <c r="C377" s="5" t="s">
        <v>4</v>
      </c>
      <c r="D377" s="5" t="s">
        <v>523</v>
      </c>
      <c r="E377" s="5" t="s">
        <v>530</v>
      </c>
      <c r="F377" s="3">
        <v>2.2494887525562373E-2</v>
      </c>
      <c r="G377" s="4">
        <v>66</v>
      </c>
      <c r="H377" s="3">
        <v>1.4846625766871167</v>
      </c>
      <c r="I377" s="4">
        <v>85.3</v>
      </c>
      <c r="J377" s="3">
        <v>1.9188139059304703</v>
      </c>
      <c r="K377" s="5">
        <v>73.435000000000002</v>
      </c>
      <c r="L377" s="5">
        <v>1.6519120654396728</v>
      </c>
      <c r="M377" s="41">
        <v>-4.494938999414444E-2</v>
      </c>
      <c r="N377" s="41">
        <v>-1.0111314722609178E-3</v>
      </c>
    </row>
    <row r="378" spans="1:14" x14ac:dyDescent="0.25">
      <c r="A378" s="5">
        <v>7820212</v>
      </c>
      <c r="B378" s="5" t="s">
        <v>15</v>
      </c>
      <c r="C378" s="5" t="s">
        <v>4</v>
      </c>
      <c r="D378" s="5" t="s">
        <v>523</v>
      </c>
      <c r="E378" s="5" t="s">
        <v>531</v>
      </c>
      <c r="F378" s="3">
        <v>6.1349693251533744E-3</v>
      </c>
      <c r="G378" s="4">
        <v>68.400000000000006</v>
      </c>
      <c r="H378" s="3">
        <v>0.41963190184049082</v>
      </c>
      <c r="I378" s="4">
        <v>82.5</v>
      </c>
      <c r="J378" s="3">
        <v>0.50613496932515334</v>
      </c>
      <c r="K378" s="5">
        <v>69.924999999999997</v>
      </c>
      <c r="L378" s="5">
        <v>0.42898773006134966</v>
      </c>
      <c r="M378" s="41">
        <v>-2.686847560107708E-2</v>
      </c>
      <c r="N378" s="41">
        <v>-1.6483727362623976E-4</v>
      </c>
    </row>
    <row r="379" spans="1:14" x14ac:dyDescent="0.25">
      <c r="A379" s="5">
        <v>7820212</v>
      </c>
      <c r="B379" s="5" t="s">
        <v>15</v>
      </c>
      <c r="C379" s="5" t="s">
        <v>4</v>
      </c>
      <c r="D379" s="5" t="s">
        <v>523</v>
      </c>
      <c r="E379" s="5" t="s">
        <v>532</v>
      </c>
      <c r="F379" s="3">
        <v>4.0899795501022499E-3</v>
      </c>
      <c r="G379" s="4">
        <v>78.3</v>
      </c>
      <c r="H379" s="3">
        <v>0.32024539877300617</v>
      </c>
      <c r="I379" s="4">
        <v>75.3</v>
      </c>
      <c r="J379" s="3">
        <v>0.30797546012269938</v>
      </c>
      <c r="K379" s="5">
        <v>74.984999999999999</v>
      </c>
      <c r="L379" s="5">
        <v>0.30668711656441722</v>
      </c>
      <c r="M379" s="41">
        <v>-0.1174008771777153</v>
      </c>
      <c r="N379" s="41">
        <v>-4.8016718682092151E-4</v>
      </c>
    </row>
    <row r="380" spans="1:14" x14ac:dyDescent="0.25">
      <c r="A380" s="5">
        <v>7820212</v>
      </c>
      <c r="B380" s="5" t="s">
        <v>15</v>
      </c>
      <c r="C380" s="5" t="s">
        <v>4</v>
      </c>
      <c r="D380" s="5" t="s">
        <v>523</v>
      </c>
      <c r="E380" s="5" t="s">
        <v>533</v>
      </c>
      <c r="F380" s="3">
        <v>7.9754601226993863E-2</v>
      </c>
      <c r="G380" s="4">
        <v>56.2</v>
      </c>
      <c r="H380" s="3">
        <v>4.4822085889570555</v>
      </c>
      <c r="I380" s="4">
        <v>94.6</v>
      </c>
      <c r="J380" s="3">
        <v>7.5447852760736192</v>
      </c>
      <c r="K380" s="5">
        <v>73.47</v>
      </c>
      <c r="L380" s="5">
        <v>5.8595705521472388</v>
      </c>
      <c r="M380" s="41">
        <v>8.8867485523223877E-2</v>
      </c>
      <c r="N380" s="41">
        <v>7.0875908699503699E-3</v>
      </c>
    </row>
    <row r="381" spans="1:14" x14ac:dyDescent="0.25">
      <c r="A381" s="5">
        <v>7820212</v>
      </c>
      <c r="B381" s="5" t="s">
        <v>15</v>
      </c>
      <c r="C381" s="5" t="s">
        <v>4</v>
      </c>
      <c r="D381" s="5" t="s">
        <v>523</v>
      </c>
      <c r="E381" s="5" t="s">
        <v>206</v>
      </c>
      <c r="F381" s="3">
        <v>8.1799591002044997E-3</v>
      </c>
      <c r="G381" s="4">
        <v>89.6</v>
      </c>
      <c r="H381" s="3">
        <v>0.73292433537832313</v>
      </c>
      <c r="I381" s="4">
        <v>95.7</v>
      </c>
      <c r="J381" s="3">
        <v>0.7828220858895707</v>
      </c>
      <c r="K381" s="5">
        <v>93.655000000000001</v>
      </c>
      <c r="L381" s="5">
        <v>0.76609406952965242</v>
      </c>
      <c r="M381" s="41">
        <v>4.770202562212944E-2</v>
      </c>
      <c r="N381" s="41">
        <v>3.9020061858592592E-4</v>
      </c>
    </row>
    <row r="382" spans="1:14" x14ac:dyDescent="0.25">
      <c r="A382" s="5">
        <v>7820212</v>
      </c>
      <c r="B382" s="5" t="s">
        <v>15</v>
      </c>
      <c r="C382" s="5" t="s">
        <v>4</v>
      </c>
      <c r="D382" s="5" t="s">
        <v>523</v>
      </c>
      <c r="E382" s="5" t="s">
        <v>534</v>
      </c>
      <c r="F382" s="3">
        <v>7.7709611451942745E-2</v>
      </c>
      <c r="G382" s="4">
        <v>66.3</v>
      </c>
      <c r="H382" s="3">
        <v>5.1521472392638037</v>
      </c>
      <c r="I382" s="4">
        <v>86</v>
      </c>
      <c r="J382" s="3">
        <v>6.6830265848670765</v>
      </c>
      <c r="K382" s="5">
        <v>74.069999999999993</v>
      </c>
      <c r="L382" s="5">
        <v>5.7559509202453984</v>
      </c>
      <c r="M382" s="41">
        <v>-3.1472060363739729E-3</v>
      </c>
      <c r="N382" s="41">
        <v>-2.445681582458302E-4</v>
      </c>
    </row>
    <row r="383" spans="1:14" x14ac:dyDescent="0.25">
      <c r="A383" s="5">
        <v>7820212</v>
      </c>
      <c r="B383" s="5" t="s">
        <v>15</v>
      </c>
      <c r="C383" s="5" t="s">
        <v>4</v>
      </c>
      <c r="D383" s="5" t="s">
        <v>523</v>
      </c>
      <c r="E383" s="5" t="s">
        <v>535</v>
      </c>
      <c r="F383" s="3">
        <v>4.0899795501022497E-2</v>
      </c>
      <c r="G383" s="4">
        <v>84</v>
      </c>
      <c r="H383" s="3">
        <v>3.4355828220858897</v>
      </c>
      <c r="I383" s="4">
        <v>87.6</v>
      </c>
      <c r="J383" s="3">
        <v>3.5828220858895703</v>
      </c>
      <c r="K383" s="5">
        <v>83.084999999999994</v>
      </c>
      <c r="L383" s="5">
        <v>3.3981595092024537</v>
      </c>
      <c r="M383" s="41">
        <v>1.1999755166471004E-2</v>
      </c>
      <c r="N383" s="41">
        <v>4.9078753237100222E-4</v>
      </c>
    </row>
    <row r="384" spans="1:14" x14ac:dyDescent="0.25">
      <c r="A384" s="5">
        <v>7820212</v>
      </c>
      <c r="B384" s="5" t="s">
        <v>15</v>
      </c>
      <c r="C384" s="5" t="s">
        <v>4</v>
      </c>
      <c r="D384" s="5" t="s">
        <v>523</v>
      </c>
      <c r="E384" s="5" t="s">
        <v>536</v>
      </c>
      <c r="F384" s="3">
        <v>5.5214723926380369E-2</v>
      </c>
      <c r="G384" s="4">
        <v>76.7</v>
      </c>
      <c r="H384" s="3">
        <v>4.234969325153374</v>
      </c>
      <c r="I384" s="4">
        <v>74.099999999999994</v>
      </c>
      <c r="J384" s="3">
        <v>4.0914110429447854</v>
      </c>
      <c r="K384" s="5">
        <v>78.964999999999989</v>
      </c>
      <c r="L384" s="5">
        <v>4.3600306748466249</v>
      </c>
      <c r="M384" s="41">
        <v>-0.17003160715103149</v>
      </c>
      <c r="N384" s="41">
        <v>-9.388248247602966E-3</v>
      </c>
    </row>
    <row r="385" spans="1:14" x14ac:dyDescent="0.25">
      <c r="A385" s="5">
        <v>7820212</v>
      </c>
      <c r="B385" s="5" t="s">
        <v>15</v>
      </c>
      <c r="C385" s="5" t="s">
        <v>4</v>
      </c>
      <c r="D385" s="5" t="s">
        <v>523</v>
      </c>
      <c r="E385" s="5" t="s">
        <v>537</v>
      </c>
      <c r="F385" s="3">
        <v>6.7484662576687116E-2</v>
      </c>
      <c r="G385" s="4">
        <v>72.5</v>
      </c>
      <c r="H385" s="3">
        <v>4.8926380368098155</v>
      </c>
      <c r="I385" s="4">
        <v>88.3</v>
      </c>
      <c r="J385" s="3">
        <v>5.9588957055214724</v>
      </c>
      <c r="K385" s="5">
        <v>75.064999999999998</v>
      </c>
      <c r="L385" s="5">
        <v>5.0657361963190182</v>
      </c>
      <c r="M385" s="41">
        <v>7.5972029007971287E-3</v>
      </c>
      <c r="N385" s="41">
        <v>5.126946742869228E-4</v>
      </c>
    </row>
    <row r="386" spans="1:14" x14ac:dyDescent="0.25">
      <c r="A386" s="5">
        <v>7820212</v>
      </c>
      <c r="B386" s="5" t="s">
        <v>15</v>
      </c>
      <c r="C386" s="5" t="s">
        <v>4</v>
      </c>
      <c r="D386" s="5" t="s">
        <v>523</v>
      </c>
      <c r="E386" s="5" t="s">
        <v>538</v>
      </c>
      <c r="F386" s="3">
        <v>0.10224948875255624</v>
      </c>
      <c r="G386" s="4">
        <v>79</v>
      </c>
      <c r="H386" s="3">
        <v>8.0777096114519438</v>
      </c>
      <c r="I386" s="4">
        <v>97.6</v>
      </c>
      <c r="J386" s="3">
        <v>9.9795501022494886</v>
      </c>
      <c r="K386" s="5">
        <v>82.76</v>
      </c>
      <c r="L386" s="5">
        <v>8.4621676891615554</v>
      </c>
      <c r="M386" s="41">
        <v>0.10558146983385086</v>
      </c>
      <c r="N386" s="41">
        <v>1.0795651312254689E-2</v>
      </c>
    </row>
    <row r="387" spans="1:14" x14ac:dyDescent="0.25">
      <c r="A387" s="5">
        <v>7820212</v>
      </c>
      <c r="B387" s="5" t="s">
        <v>15</v>
      </c>
      <c r="C387" s="5" t="s">
        <v>4</v>
      </c>
      <c r="D387" s="5" t="s">
        <v>523</v>
      </c>
      <c r="E387" s="5" t="s">
        <v>539</v>
      </c>
      <c r="F387" s="3">
        <v>2.8629856850715747E-2</v>
      </c>
      <c r="G387" s="4">
        <v>82.1</v>
      </c>
      <c r="H387" s="3">
        <v>2.3505112474437628</v>
      </c>
      <c r="I387" s="4">
        <v>83.3</v>
      </c>
      <c r="J387" s="3">
        <v>2.3848670756646215</v>
      </c>
      <c r="K387" s="5">
        <v>79.844999999999999</v>
      </c>
      <c r="L387" s="5">
        <v>2.2859509202453987</v>
      </c>
      <c r="M387" s="41">
        <v>-7.2268828749656677E-2</v>
      </c>
      <c r="N387" s="41">
        <v>-2.0690462218715612E-3</v>
      </c>
    </row>
    <row r="388" spans="1:14" x14ac:dyDescent="0.25">
      <c r="A388" s="5">
        <v>7820212</v>
      </c>
      <c r="B388" s="5" t="s">
        <v>15</v>
      </c>
      <c r="C388" s="5" t="s">
        <v>4</v>
      </c>
      <c r="D388" s="5" t="s">
        <v>523</v>
      </c>
      <c r="E388" s="5" t="s">
        <v>540</v>
      </c>
      <c r="F388" s="3">
        <v>8.1799591002044997E-3</v>
      </c>
      <c r="G388" s="4">
        <v>83.4</v>
      </c>
      <c r="H388" s="3">
        <v>0.68220858895705527</v>
      </c>
      <c r="I388" s="4">
        <v>86.7</v>
      </c>
      <c r="J388" s="3">
        <v>0.70920245398773019</v>
      </c>
      <c r="K388" s="5">
        <v>78.319999999999993</v>
      </c>
      <c r="L388" s="5">
        <v>0.64065439672801638</v>
      </c>
      <c r="M388" s="41">
        <v>-5.4839368909597397E-2</v>
      </c>
      <c r="N388" s="41">
        <v>-4.4858379476153296E-4</v>
      </c>
    </row>
    <row r="389" spans="1:14" x14ac:dyDescent="0.25">
      <c r="A389" s="5">
        <v>7820212</v>
      </c>
      <c r="B389" s="5" t="s">
        <v>15</v>
      </c>
      <c r="C389" s="5" t="s">
        <v>4</v>
      </c>
      <c r="D389" s="5" t="s">
        <v>523</v>
      </c>
      <c r="E389" s="5" t="s">
        <v>541</v>
      </c>
      <c r="F389" s="3">
        <v>4.0899795501022499E-3</v>
      </c>
      <c r="G389" s="4">
        <v>92.5</v>
      </c>
      <c r="H389" s="3">
        <v>0.3783231083844581</v>
      </c>
      <c r="I389" s="4">
        <v>96.7</v>
      </c>
      <c r="J389" s="3">
        <v>0.39550102249488756</v>
      </c>
      <c r="K389" s="5">
        <v>89.715000000000003</v>
      </c>
      <c r="L389" s="5">
        <v>0.36693251533742338</v>
      </c>
      <c r="M389" s="41">
        <v>0.14546103775501251</v>
      </c>
      <c r="N389" s="41">
        <v>5.9493266975465251E-4</v>
      </c>
    </row>
    <row r="390" spans="1:14" x14ac:dyDescent="0.25">
      <c r="A390" s="5">
        <v>7820212</v>
      </c>
      <c r="B390" s="5" t="s">
        <v>15</v>
      </c>
      <c r="C390" s="5" t="s">
        <v>4</v>
      </c>
      <c r="D390" s="5" t="s">
        <v>523</v>
      </c>
      <c r="E390" s="5" t="s">
        <v>542</v>
      </c>
      <c r="F390" s="3">
        <v>1.4314928425357873E-2</v>
      </c>
      <c r="G390" s="4">
        <v>57.9</v>
      </c>
      <c r="H390" s="3">
        <v>0.82883435582822085</v>
      </c>
      <c r="I390" s="4">
        <v>89.5</v>
      </c>
      <c r="J390" s="3">
        <v>1.2811860940695297</v>
      </c>
      <c r="K390" s="5">
        <v>74.139999999999986</v>
      </c>
      <c r="L390" s="5">
        <v>1.0613087934560326</v>
      </c>
      <c r="M390" s="41">
        <v>-2.4452961515635252E-3</v>
      </c>
      <c r="N390" s="41">
        <v>-3.5004239388434923E-5</v>
      </c>
    </row>
    <row r="391" spans="1:14" x14ac:dyDescent="0.25">
      <c r="A391" s="5">
        <v>7820212</v>
      </c>
      <c r="B391" s="5" t="s">
        <v>15</v>
      </c>
      <c r="C391" s="5" t="s">
        <v>4</v>
      </c>
      <c r="D391" s="5" t="s">
        <v>523</v>
      </c>
      <c r="E391" s="5" t="s">
        <v>543</v>
      </c>
      <c r="F391" s="3">
        <v>6.7484662576687116E-2</v>
      </c>
      <c r="G391" s="4">
        <v>54.2</v>
      </c>
      <c r="H391" s="3">
        <v>3.6576687116564419</v>
      </c>
      <c r="I391" s="4">
        <v>86.8</v>
      </c>
      <c r="J391" s="3">
        <v>5.8576687116564417</v>
      </c>
      <c r="K391" s="5">
        <v>67.67</v>
      </c>
      <c r="L391" s="5">
        <v>4.5666871165644176</v>
      </c>
      <c r="M391" s="41">
        <v>-1.9963303580880165E-2</v>
      </c>
      <c r="N391" s="41">
        <v>-1.3472168060716676E-3</v>
      </c>
    </row>
    <row r="392" spans="1:14" x14ac:dyDescent="0.25">
      <c r="A392" s="5">
        <v>7820212</v>
      </c>
      <c r="B392" s="5" t="s">
        <v>15</v>
      </c>
      <c r="C392" s="5" t="s">
        <v>4</v>
      </c>
      <c r="D392" s="5" t="s">
        <v>523</v>
      </c>
      <c r="E392" s="5" t="s">
        <v>544</v>
      </c>
      <c r="F392" s="3">
        <v>4.9079754601226995E-2</v>
      </c>
      <c r="G392" s="4">
        <v>86.9</v>
      </c>
      <c r="H392" s="3">
        <v>4.265030674846626</v>
      </c>
      <c r="I392" s="4">
        <v>82.7</v>
      </c>
      <c r="J392" s="3">
        <v>4.0588957055214729</v>
      </c>
      <c r="K392" s="5">
        <v>82.53</v>
      </c>
      <c r="L392" s="5">
        <v>4.050552147239264</v>
      </c>
      <c r="M392" s="41">
        <v>-7.5255416333675385E-2</v>
      </c>
      <c r="N392" s="41">
        <v>-3.6935173660699577E-3</v>
      </c>
    </row>
    <row r="393" spans="1:14" x14ac:dyDescent="0.25">
      <c r="A393" s="5">
        <v>7820212</v>
      </c>
      <c r="B393" s="5" t="s">
        <v>15</v>
      </c>
      <c r="C393" s="5" t="s">
        <v>4</v>
      </c>
      <c r="D393" s="5" t="s">
        <v>523</v>
      </c>
      <c r="E393" s="5" t="s">
        <v>545</v>
      </c>
      <c r="F393" s="3">
        <v>8.5889570552147243E-2</v>
      </c>
      <c r="G393" s="4">
        <v>71.8</v>
      </c>
      <c r="H393" s="3">
        <v>6.1668711656441717</v>
      </c>
      <c r="I393" s="4">
        <v>83.1</v>
      </c>
      <c r="J393" s="3">
        <v>7.1374233128834357</v>
      </c>
      <c r="K393" s="5">
        <v>73.025000000000006</v>
      </c>
      <c r="L393" s="5">
        <v>6.2720858895705529</v>
      </c>
      <c r="M393" s="41">
        <v>-8.5233382880687714E-2</v>
      </c>
      <c r="N393" s="41">
        <v>-7.3206586523290066E-3</v>
      </c>
    </row>
    <row r="394" spans="1:14" x14ac:dyDescent="0.25">
      <c r="A394" s="5">
        <v>7820212</v>
      </c>
      <c r="B394" s="5" t="s">
        <v>15</v>
      </c>
      <c r="C394" s="5" t="s">
        <v>4</v>
      </c>
      <c r="D394" s="5" t="s">
        <v>163</v>
      </c>
      <c r="E394" s="5" t="s">
        <v>546</v>
      </c>
      <c r="F394" s="3">
        <v>4.0899795501022499E-3</v>
      </c>
      <c r="G394" s="4">
        <v>67.599999999999994</v>
      </c>
      <c r="H394" s="3">
        <v>0.27648261758691206</v>
      </c>
      <c r="I394" s="4">
        <v>88.4</v>
      </c>
      <c r="J394" s="3">
        <v>0.3615541922290389</v>
      </c>
      <c r="K394" s="5">
        <v>81.31</v>
      </c>
      <c r="L394" s="5">
        <v>0.33255623721881394</v>
      </c>
      <c r="M394" s="41">
        <v>-3.9535676478408277E-4</v>
      </c>
      <c r="N394" s="41">
        <v>-1.6170010829614839E-6</v>
      </c>
    </row>
    <row r="395" spans="1:14" x14ac:dyDescent="0.25">
      <c r="A395" s="5">
        <v>7820212</v>
      </c>
      <c r="B395" s="5" t="s">
        <v>15</v>
      </c>
      <c r="C395" s="5" t="s">
        <v>4</v>
      </c>
      <c r="D395" s="5" t="s">
        <v>163</v>
      </c>
      <c r="E395" s="5" t="s">
        <v>547</v>
      </c>
      <c r="F395" s="3">
        <v>2.0449897750511249E-3</v>
      </c>
      <c r="G395" s="4">
        <v>86.8</v>
      </c>
      <c r="H395" s="3">
        <v>0.17750511247443765</v>
      </c>
      <c r="I395" s="4">
        <v>97</v>
      </c>
      <c r="J395" s="3">
        <v>0.19836400817995911</v>
      </c>
      <c r="K395" s="5">
        <v>87.899999999999991</v>
      </c>
      <c r="L395" s="5">
        <v>0.17975460122699385</v>
      </c>
      <c r="M395" s="41">
        <v>0.13274307548999786</v>
      </c>
      <c r="N395" s="41">
        <v>2.7145823208588521E-4</v>
      </c>
    </row>
    <row r="396" spans="1:14" x14ac:dyDescent="0.25">
      <c r="A396" s="5">
        <v>7820212</v>
      </c>
      <c r="B396" s="5" t="s">
        <v>15</v>
      </c>
      <c r="C396" s="5" t="s">
        <v>4</v>
      </c>
      <c r="D396" s="5" t="s">
        <v>163</v>
      </c>
      <c r="E396" s="5" t="s">
        <v>548</v>
      </c>
      <c r="F396" s="3">
        <v>4.0899795501022499E-3</v>
      </c>
      <c r="G396" s="4">
        <v>72.599999999999994</v>
      </c>
      <c r="H396" s="3">
        <v>0.29693251533742332</v>
      </c>
      <c r="I396" s="4">
        <v>97</v>
      </c>
      <c r="J396" s="3">
        <v>0.39672801635991822</v>
      </c>
      <c r="K396" s="5">
        <v>84.259999999999991</v>
      </c>
      <c r="L396" s="5">
        <v>0.34462167689161555</v>
      </c>
      <c r="M396" s="41">
        <v>8.9638851583003998E-2</v>
      </c>
      <c r="N396" s="41">
        <v>3.6662106986913703E-4</v>
      </c>
    </row>
    <row r="397" spans="1:14" x14ac:dyDescent="0.25">
      <c r="A397" s="5">
        <v>7820212</v>
      </c>
      <c r="B397" s="5" t="s">
        <v>15</v>
      </c>
      <c r="C397" s="5" t="s">
        <v>4</v>
      </c>
      <c r="D397" s="5" t="s">
        <v>163</v>
      </c>
      <c r="E397" s="5" t="s">
        <v>549</v>
      </c>
      <c r="F397" s="3">
        <v>4.0899795501022499E-3</v>
      </c>
      <c r="G397" s="4">
        <v>71</v>
      </c>
      <c r="H397" s="3">
        <v>0.29038854805725972</v>
      </c>
      <c r="I397" s="4">
        <v>85</v>
      </c>
      <c r="J397" s="3">
        <v>0.34764826175869123</v>
      </c>
      <c r="K397" s="5">
        <v>79.569999999999993</v>
      </c>
      <c r="L397" s="5">
        <v>0.32543967280163599</v>
      </c>
      <c r="M397" s="41">
        <v>5.9740748256444931E-3</v>
      </c>
      <c r="N397" s="41">
        <v>2.443384386766664E-5</v>
      </c>
    </row>
    <row r="398" spans="1:14" x14ac:dyDescent="0.25">
      <c r="A398" s="5">
        <v>7820212</v>
      </c>
      <c r="B398" s="5" t="s">
        <v>15</v>
      </c>
      <c r="C398" s="5" t="s">
        <v>4</v>
      </c>
      <c r="D398" s="5" t="s">
        <v>163</v>
      </c>
      <c r="E398" s="5" t="s">
        <v>550</v>
      </c>
      <c r="F398" s="3">
        <v>6.1349693251533744E-3</v>
      </c>
      <c r="G398" s="4">
        <v>62.4</v>
      </c>
      <c r="H398" s="3">
        <v>0.38282208588957056</v>
      </c>
      <c r="I398" s="4">
        <v>87.3</v>
      </c>
      <c r="J398" s="3">
        <v>0.53558282208588959</v>
      </c>
      <c r="K398" s="5">
        <v>69.074999999999989</v>
      </c>
      <c r="L398" s="5">
        <v>0.42377300613496927</v>
      </c>
      <c r="M398" s="41">
        <v>-1.1233414523303509E-2</v>
      </c>
      <c r="N398" s="41">
        <v>-6.8916653517199437E-5</v>
      </c>
    </row>
    <row r="399" spans="1:14" x14ac:dyDescent="0.25">
      <c r="A399" s="5">
        <v>7820212</v>
      </c>
      <c r="B399" s="5" t="s">
        <v>15</v>
      </c>
      <c r="C399" s="5" t="s">
        <v>4</v>
      </c>
      <c r="D399" s="5" t="s">
        <v>163</v>
      </c>
      <c r="E399" s="5" t="s">
        <v>410</v>
      </c>
      <c r="F399" s="3">
        <v>4.0899795501022499E-3</v>
      </c>
      <c r="G399" s="4">
        <v>38.200000000000003</v>
      </c>
      <c r="H399" s="3">
        <v>0.15623721881390595</v>
      </c>
      <c r="I399" s="4">
        <v>82</v>
      </c>
      <c r="J399" s="3">
        <v>0.3353783231083845</v>
      </c>
      <c r="K399" s="5">
        <v>63.009999999999991</v>
      </c>
      <c r="L399" s="5">
        <v>0.25770961145194271</v>
      </c>
      <c r="M399" s="41">
        <v>-4.7805394977331161E-2</v>
      </c>
      <c r="N399" s="41">
        <v>-1.9552308784184525E-4</v>
      </c>
    </row>
    <row r="400" spans="1:14" x14ac:dyDescent="0.25">
      <c r="A400" s="5">
        <v>7820212</v>
      </c>
      <c r="B400" s="5" t="s">
        <v>15</v>
      </c>
      <c r="C400" s="5" t="s">
        <v>4</v>
      </c>
      <c r="D400" s="5" t="s">
        <v>163</v>
      </c>
      <c r="E400" s="5" t="s">
        <v>551</v>
      </c>
      <c r="F400" s="3">
        <v>1.0224948875255624E-2</v>
      </c>
      <c r="G400" s="4">
        <v>65.2</v>
      </c>
      <c r="H400" s="3">
        <v>0.66666666666666674</v>
      </c>
      <c r="I400" s="4">
        <v>82.1</v>
      </c>
      <c r="J400" s="3">
        <v>0.83946830265848671</v>
      </c>
      <c r="K400" s="5">
        <v>67.444999999999993</v>
      </c>
      <c r="L400" s="5">
        <v>0.68962167689161546</v>
      </c>
      <c r="M400" s="41">
        <v>-7.951519638299942E-2</v>
      </c>
      <c r="N400" s="41">
        <v>-8.1303881782208E-4</v>
      </c>
    </row>
    <row r="401" spans="1:14" x14ac:dyDescent="0.25">
      <c r="A401" s="5">
        <v>7820212</v>
      </c>
      <c r="B401" s="5" t="s">
        <v>15</v>
      </c>
      <c r="C401" s="5" t="s">
        <v>4</v>
      </c>
      <c r="D401" s="5" t="s">
        <v>163</v>
      </c>
      <c r="E401" s="5" t="s">
        <v>552</v>
      </c>
      <c r="F401" s="3">
        <v>2.0449897750511249E-3</v>
      </c>
      <c r="G401" s="4">
        <v>80</v>
      </c>
      <c r="H401" s="3">
        <v>0.16359918200408999</v>
      </c>
      <c r="I401" s="4">
        <v>88.3</v>
      </c>
      <c r="J401" s="3">
        <v>0.18057259713701432</v>
      </c>
      <c r="K401" s="5">
        <v>81.22</v>
      </c>
      <c r="L401" s="5">
        <v>0.16609406952965236</v>
      </c>
      <c r="M401" s="41">
        <v>1.3206016272306442E-2</v>
      </c>
      <c r="N401" s="41">
        <v>2.7006168246025448E-5</v>
      </c>
    </row>
    <row r="402" spans="1:14" x14ac:dyDescent="0.25">
      <c r="A402" s="5">
        <v>7820212</v>
      </c>
      <c r="B402" s="5" t="s">
        <v>15</v>
      </c>
      <c r="C402" s="5" t="s">
        <v>4</v>
      </c>
      <c r="D402" s="5" t="s">
        <v>163</v>
      </c>
      <c r="E402" s="5" t="s">
        <v>169</v>
      </c>
      <c r="F402" s="3">
        <v>2.0449897750511249E-3</v>
      </c>
      <c r="G402" s="4">
        <v>57.3</v>
      </c>
      <c r="H402" s="3">
        <v>0.11717791411042945</v>
      </c>
      <c r="I402" s="4">
        <v>94.4</v>
      </c>
      <c r="J402" s="3">
        <v>0.19304703476482621</v>
      </c>
      <c r="K402" s="5">
        <v>81.41</v>
      </c>
      <c r="L402" s="5">
        <v>0.16648261758691207</v>
      </c>
      <c r="M402" s="41">
        <v>7.1216240525245667E-2</v>
      </c>
      <c r="N402" s="41">
        <v>1.4563648369170893E-4</v>
      </c>
    </row>
    <row r="403" spans="1:14" x14ac:dyDescent="0.25">
      <c r="A403" s="5">
        <v>7820212</v>
      </c>
      <c r="B403" s="5" t="s">
        <v>15</v>
      </c>
      <c r="C403" s="5" t="s">
        <v>4</v>
      </c>
      <c r="D403" s="5" t="s">
        <v>163</v>
      </c>
      <c r="E403" s="5" t="s">
        <v>170</v>
      </c>
      <c r="F403" s="3">
        <v>2.0449897750511249E-3</v>
      </c>
      <c r="G403" s="4">
        <v>56.4</v>
      </c>
      <c r="H403" s="3">
        <v>0.11533742331288345</v>
      </c>
      <c r="I403" s="4">
        <v>73.7</v>
      </c>
      <c r="J403" s="3">
        <v>0.15071574642126792</v>
      </c>
      <c r="K403" s="5">
        <v>62.91</v>
      </c>
      <c r="L403" s="5">
        <v>0.12865030674846625</v>
      </c>
      <c r="M403" s="41">
        <v>-0.12395819276571274</v>
      </c>
      <c r="N403" s="41">
        <v>-2.534932367396989E-4</v>
      </c>
    </row>
    <row r="404" spans="1:14" x14ac:dyDescent="0.25">
      <c r="A404" s="5">
        <v>7820212</v>
      </c>
      <c r="B404" s="5" t="s">
        <v>15</v>
      </c>
      <c r="C404" s="5" t="s">
        <v>4</v>
      </c>
      <c r="D404" s="5" t="s">
        <v>163</v>
      </c>
      <c r="E404" s="5" t="s">
        <v>553</v>
      </c>
      <c r="F404" s="3">
        <v>4.0899795501022499E-3</v>
      </c>
      <c r="G404" s="4">
        <v>44</v>
      </c>
      <c r="H404" s="3">
        <v>0.17995910020449898</v>
      </c>
      <c r="I404" s="4">
        <v>88.4</v>
      </c>
      <c r="J404" s="3">
        <v>0.3615541922290389</v>
      </c>
      <c r="K404" s="5">
        <v>58.66</v>
      </c>
      <c r="L404" s="5">
        <v>0.23991820040899797</v>
      </c>
      <c r="M404" s="41">
        <v>1.9352501258254051E-2</v>
      </c>
      <c r="N404" s="41">
        <v>7.9151334389587134E-5</v>
      </c>
    </row>
    <row r="405" spans="1:14" x14ac:dyDescent="0.25">
      <c r="A405" s="5">
        <v>7820212</v>
      </c>
      <c r="B405" s="5" t="s">
        <v>15</v>
      </c>
      <c r="C405" s="5" t="s">
        <v>4</v>
      </c>
      <c r="D405" s="5" t="s">
        <v>163</v>
      </c>
      <c r="E405" s="5" t="s">
        <v>554</v>
      </c>
      <c r="F405" s="3">
        <v>2.0449897750511249E-3</v>
      </c>
      <c r="G405" s="4">
        <v>92.1</v>
      </c>
      <c r="H405" s="3">
        <v>0.18834355828220858</v>
      </c>
      <c r="I405" s="4">
        <v>84.9</v>
      </c>
      <c r="J405" s="3">
        <v>0.17361963190184052</v>
      </c>
      <c r="K405" s="5">
        <v>85.325000000000003</v>
      </c>
      <c r="L405" s="5">
        <v>0.17448875255623725</v>
      </c>
      <c r="M405" s="41">
        <v>-3.9049416780471802E-2</v>
      </c>
      <c r="N405" s="41">
        <v>-7.9855658037774647E-5</v>
      </c>
    </row>
    <row r="406" spans="1:14" x14ac:dyDescent="0.25">
      <c r="A406" s="5">
        <v>7820212</v>
      </c>
      <c r="B406" s="5" t="s">
        <v>15</v>
      </c>
      <c r="C406" s="5" t="s">
        <v>4</v>
      </c>
      <c r="D406" s="5" t="s">
        <v>163</v>
      </c>
      <c r="E406" s="5" t="s">
        <v>555</v>
      </c>
      <c r="F406" s="3">
        <v>2.0449897750511249E-3</v>
      </c>
      <c r="G406" s="4">
        <v>65.2</v>
      </c>
      <c r="H406" s="3">
        <v>0.13333333333333336</v>
      </c>
      <c r="I406" s="4">
        <v>87.3</v>
      </c>
      <c r="J406" s="3">
        <v>0.17852760736196321</v>
      </c>
      <c r="K406" s="5">
        <v>72.375</v>
      </c>
      <c r="L406" s="5">
        <v>0.14800613496932516</v>
      </c>
      <c r="M406" s="41">
        <v>1.4217729680240154E-2</v>
      </c>
      <c r="N406" s="41">
        <v>2.9075111820532016E-5</v>
      </c>
    </row>
    <row r="407" spans="1:14" x14ac:dyDescent="0.25">
      <c r="A407" s="5">
        <v>7820212</v>
      </c>
      <c r="B407" s="5" t="s">
        <v>15</v>
      </c>
      <c r="C407" s="5" t="s">
        <v>4</v>
      </c>
      <c r="D407" s="5" t="s">
        <v>163</v>
      </c>
      <c r="E407" s="5" t="s">
        <v>556</v>
      </c>
      <c r="F407" s="3">
        <v>2.0449897750511249E-3</v>
      </c>
      <c r="G407" s="4">
        <v>76.400000000000006</v>
      </c>
      <c r="H407" s="3">
        <v>0.15623721881390595</v>
      </c>
      <c r="I407" s="4">
        <v>100</v>
      </c>
      <c r="J407" s="3">
        <v>0.20449897750511251</v>
      </c>
      <c r="K407" s="5">
        <v>78.39</v>
      </c>
      <c r="L407" s="5">
        <v>0.1603067484662577</v>
      </c>
      <c r="M407" s="41">
        <v>0</v>
      </c>
      <c r="N407" s="41">
        <v>0</v>
      </c>
    </row>
    <row r="408" spans="1:14" x14ac:dyDescent="0.25">
      <c r="A408" s="5">
        <v>7820212</v>
      </c>
      <c r="B408" s="5" t="s">
        <v>15</v>
      </c>
      <c r="C408" s="5" t="s">
        <v>4</v>
      </c>
      <c r="D408" s="5" t="s">
        <v>163</v>
      </c>
      <c r="E408" s="5" t="s">
        <v>557</v>
      </c>
      <c r="F408" s="3">
        <v>2.0449897750511249E-3</v>
      </c>
      <c r="G408" s="4">
        <v>74.8</v>
      </c>
      <c r="H408" s="3">
        <v>0.15296523517382413</v>
      </c>
      <c r="I408" s="4">
        <v>78.599999999999994</v>
      </c>
      <c r="J408" s="3">
        <v>0.16073619631901842</v>
      </c>
      <c r="K408" s="5">
        <v>75.935000000000002</v>
      </c>
      <c r="L408" s="5">
        <v>0.15528629856850718</v>
      </c>
      <c r="M408" s="41">
        <v>0</v>
      </c>
      <c r="N408" s="41">
        <v>0</v>
      </c>
    </row>
    <row r="409" spans="1:14" x14ac:dyDescent="0.25">
      <c r="A409" s="5">
        <v>7820212</v>
      </c>
      <c r="B409" s="5" t="s">
        <v>15</v>
      </c>
      <c r="C409" s="5" t="s">
        <v>4</v>
      </c>
      <c r="D409" s="5" t="s">
        <v>163</v>
      </c>
      <c r="E409" s="5" t="s">
        <v>558</v>
      </c>
      <c r="F409" s="3">
        <v>2.0449897750511249E-3</v>
      </c>
      <c r="G409" s="4">
        <v>100</v>
      </c>
      <c r="H409" s="3">
        <v>0.20449897750511251</v>
      </c>
      <c r="I409" s="4">
        <v>98.4</v>
      </c>
      <c r="J409" s="3">
        <v>0.20122699386503071</v>
      </c>
      <c r="K409" s="5">
        <v>98.78</v>
      </c>
      <c r="L409" s="5">
        <v>0.20200408997955013</v>
      </c>
      <c r="M409" s="41">
        <v>8.5451468825340271E-2</v>
      </c>
      <c r="N409" s="41">
        <v>1.7474738001092081E-4</v>
      </c>
    </row>
    <row r="410" spans="1:14" x14ac:dyDescent="0.25">
      <c r="A410" s="5">
        <v>7820212</v>
      </c>
      <c r="B410" s="5" t="s">
        <v>15</v>
      </c>
      <c r="C410" s="5" t="s">
        <v>4</v>
      </c>
      <c r="D410" s="5" t="s">
        <v>163</v>
      </c>
      <c r="E410" s="5" t="s">
        <v>559</v>
      </c>
      <c r="F410" s="3">
        <v>6.1349693251533744E-3</v>
      </c>
      <c r="G410" s="4">
        <v>78.2</v>
      </c>
      <c r="H410" s="3">
        <v>0.47975460122699387</v>
      </c>
      <c r="I410" s="4">
        <v>68.8</v>
      </c>
      <c r="J410" s="3">
        <v>0.42208588957055215</v>
      </c>
      <c r="K410" s="5">
        <v>70.08</v>
      </c>
      <c r="L410" s="5">
        <v>0.42993865030674849</v>
      </c>
      <c r="M410" s="41">
        <v>-0.147028848528862</v>
      </c>
      <c r="N410" s="41">
        <v>-9.0201747563719019E-4</v>
      </c>
    </row>
    <row r="411" spans="1:14" x14ac:dyDescent="0.25">
      <c r="A411" s="5">
        <v>7820212</v>
      </c>
      <c r="B411" s="5" t="s">
        <v>15</v>
      </c>
      <c r="C411" s="5" t="s">
        <v>4</v>
      </c>
      <c r="D411" s="5" t="s">
        <v>163</v>
      </c>
      <c r="E411" s="5" t="s">
        <v>174</v>
      </c>
      <c r="F411" s="3">
        <v>6.1349693251533744E-3</v>
      </c>
      <c r="G411" s="4">
        <v>51.2</v>
      </c>
      <c r="H411" s="3">
        <v>0.31411042944785278</v>
      </c>
      <c r="I411" s="4">
        <v>92.7</v>
      </c>
      <c r="J411" s="3">
        <v>0.56871165644171784</v>
      </c>
      <c r="K411" s="5">
        <v>77.795000000000002</v>
      </c>
      <c r="L411" s="5">
        <v>0.47726993865030676</v>
      </c>
      <c r="M411" s="41">
        <v>5.8651972562074661E-2</v>
      </c>
      <c r="N411" s="41">
        <v>3.5982805252806542E-4</v>
      </c>
    </row>
    <row r="412" spans="1:14" x14ac:dyDescent="0.25">
      <c r="A412" s="5">
        <v>7820212</v>
      </c>
      <c r="B412" s="5" t="s">
        <v>15</v>
      </c>
      <c r="C412" s="5" t="s">
        <v>4</v>
      </c>
      <c r="D412" s="5" t="s">
        <v>163</v>
      </c>
      <c r="E412" s="5" t="s">
        <v>560</v>
      </c>
      <c r="F412" s="3">
        <v>6.1349693251533744E-3</v>
      </c>
      <c r="G412" s="4">
        <v>66.599999999999994</v>
      </c>
      <c r="H412" s="3">
        <v>0.4085889570552147</v>
      </c>
      <c r="I412" s="4">
        <v>80.2</v>
      </c>
      <c r="J412" s="3">
        <v>0.49202453987730066</v>
      </c>
      <c r="K412" s="5">
        <v>69.789999999999992</v>
      </c>
      <c r="L412" s="5">
        <v>0.42815950920245394</v>
      </c>
      <c r="M412" s="41">
        <v>-6.8718254566192627E-2</v>
      </c>
      <c r="N412" s="41">
        <v>-4.2158438384167255E-4</v>
      </c>
    </row>
    <row r="413" spans="1:14" x14ac:dyDescent="0.25">
      <c r="A413" s="5">
        <v>7820212</v>
      </c>
      <c r="B413" s="5" t="s">
        <v>15</v>
      </c>
      <c r="C413" s="5" t="s">
        <v>4</v>
      </c>
      <c r="D413" s="5" t="s">
        <v>163</v>
      </c>
      <c r="E413" s="5" t="s">
        <v>561</v>
      </c>
      <c r="F413" s="3">
        <v>6.1349693251533744E-3</v>
      </c>
      <c r="G413" s="4">
        <v>96.7</v>
      </c>
      <c r="H413" s="3">
        <v>0.59325153374233131</v>
      </c>
      <c r="I413" s="4">
        <v>80.900000000000006</v>
      </c>
      <c r="J413" s="3">
        <v>0.496319018404908</v>
      </c>
      <c r="K413" s="5">
        <v>85.72999999999999</v>
      </c>
      <c r="L413" s="5">
        <v>0.52595092024539869</v>
      </c>
      <c r="M413" s="41">
        <v>-4.6110361814498901E-2</v>
      </c>
      <c r="N413" s="41">
        <v>-2.8288565530367425E-4</v>
      </c>
    </row>
    <row r="414" spans="1:14" x14ac:dyDescent="0.25">
      <c r="A414" s="5">
        <v>7820212</v>
      </c>
      <c r="B414" s="5" t="s">
        <v>15</v>
      </c>
      <c r="C414" s="5" t="s">
        <v>4</v>
      </c>
      <c r="D414" s="5" t="s">
        <v>163</v>
      </c>
      <c r="E414" s="5" t="s">
        <v>562</v>
      </c>
      <c r="F414" s="3">
        <v>6.1349693251533744E-3</v>
      </c>
      <c r="G414" s="4">
        <v>66.2</v>
      </c>
      <c r="H414" s="3">
        <v>0.40613496932515342</v>
      </c>
      <c r="I414" s="4">
        <v>82.9</v>
      </c>
      <c r="J414" s="3">
        <v>0.50858895705521479</v>
      </c>
      <c r="K414" s="5">
        <v>76.78</v>
      </c>
      <c r="L414" s="5">
        <v>0.47104294478527609</v>
      </c>
      <c r="M414" s="41">
        <v>-4.0954206138849258E-2</v>
      </c>
      <c r="N414" s="41">
        <v>-2.512527983978482E-4</v>
      </c>
    </row>
    <row r="415" spans="1:14" x14ac:dyDescent="0.25">
      <c r="A415" s="5">
        <v>7820212</v>
      </c>
      <c r="B415" s="5" t="s">
        <v>15</v>
      </c>
      <c r="C415" s="5" t="s">
        <v>4</v>
      </c>
      <c r="D415" s="5" t="s">
        <v>163</v>
      </c>
      <c r="E415" s="5" t="s">
        <v>179</v>
      </c>
      <c r="F415" s="3">
        <v>2.0449897750511249E-3</v>
      </c>
      <c r="G415" s="4">
        <v>65.599999999999994</v>
      </c>
      <c r="H415" s="3">
        <v>0.1341513292433538</v>
      </c>
      <c r="I415" s="4">
        <v>89.6</v>
      </c>
      <c r="J415" s="3">
        <v>0.18323108384458078</v>
      </c>
      <c r="K415" s="5">
        <v>82.859999999999985</v>
      </c>
      <c r="L415" s="5">
        <v>0.16944785276073618</v>
      </c>
      <c r="M415" s="41">
        <v>4.4819597154855728E-2</v>
      </c>
      <c r="N415" s="41">
        <v>9.1655617903590452E-5</v>
      </c>
    </row>
    <row r="416" spans="1:14" x14ac:dyDescent="0.25">
      <c r="A416" s="5">
        <v>7820212</v>
      </c>
      <c r="B416" s="5" t="s">
        <v>15</v>
      </c>
      <c r="C416" s="5" t="s">
        <v>4</v>
      </c>
      <c r="D416" s="5" t="s">
        <v>563</v>
      </c>
      <c r="E416" s="5" t="s">
        <v>564</v>
      </c>
      <c r="F416" s="3">
        <v>6.1349693251533744E-3</v>
      </c>
      <c r="G416" s="4">
        <v>95.1</v>
      </c>
      <c r="H416" s="3">
        <v>0.58343558282208585</v>
      </c>
      <c r="I416" s="4">
        <v>93.2</v>
      </c>
      <c r="J416" s="3">
        <v>0.57177914110429451</v>
      </c>
      <c r="K416" s="5" t="s">
        <v>9</v>
      </c>
      <c r="L416" s="5" t="s">
        <v>99</v>
      </c>
      <c r="M416" s="41">
        <v>-9.4558699056506157E-3</v>
      </c>
      <c r="N416" s="41">
        <v>-5.8011471813807462E-5</v>
      </c>
    </row>
    <row r="417" spans="1:14" x14ac:dyDescent="0.25">
      <c r="A417" s="5">
        <v>7820212</v>
      </c>
      <c r="B417" s="5" t="s">
        <v>15</v>
      </c>
      <c r="C417" s="5" t="s">
        <v>4</v>
      </c>
      <c r="D417" s="5" t="s">
        <v>207</v>
      </c>
      <c r="E417" s="5" t="s">
        <v>565</v>
      </c>
      <c r="F417" s="3">
        <v>2.0449897750511249E-3</v>
      </c>
      <c r="G417" s="4">
        <v>43.1</v>
      </c>
      <c r="H417" s="3">
        <v>8.813905930470349E-2</v>
      </c>
      <c r="I417" s="4">
        <v>83.9</v>
      </c>
      <c r="J417" s="3">
        <v>0.17157464212678938</v>
      </c>
      <c r="K417" s="5">
        <v>68.990000000000009</v>
      </c>
      <c r="L417" s="5">
        <v>0.14108384458077713</v>
      </c>
      <c r="M417" s="41">
        <v>8.3849085494875908E-3</v>
      </c>
      <c r="N417" s="41">
        <v>1.7147052248440882E-5</v>
      </c>
    </row>
    <row r="418" spans="1:14" x14ac:dyDescent="0.25">
      <c r="A418" s="5">
        <v>7820212</v>
      </c>
      <c r="B418" s="5" t="s">
        <v>15</v>
      </c>
      <c r="C418" s="5" t="s">
        <v>4</v>
      </c>
      <c r="D418" s="5" t="s">
        <v>207</v>
      </c>
      <c r="E418" s="5" t="s">
        <v>566</v>
      </c>
      <c r="F418" s="3">
        <v>2.0449897750511249E-3</v>
      </c>
      <c r="G418" s="4">
        <v>61.4</v>
      </c>
      <c r="H418" s="3">
        <v>0.12556237218813907</v>
      </c>
      <c r="I418" s="4">
        <v>94.3</v>
      </c>
      <c r="J418" s="3">
        <v>0.19284253578732108</v>
      </c>
      <c r="K418" s="5">
        <v>79.974999999999994</v>
      </c>
      <c r="L418" s="5">
        <v>0.16354805725971369</v>
      </c>
      <c r="M418" s="41">
        <v>0.17636530101299286</v>
      </c>
      <c r="N418" s="41">
        <v>3.6066523724538423E-4</v>
      </c>
    </row>
    <row r="419" spans="1:14" x14ac:dyDescent="0.25">
      <c r="A419" s="5">
        <v>7820212</v>
      </c>
      <c r="B419" s="5" t="s">
        <v>15</v>
      </c>
      <c r="C419" s="5" t="s">
        <v>4</v>
      </c>
      <c r="D419" s="5" t="s">
        <v>567</v>
      </c>
      <c r="E419" s="5" t="s">
        <v>568</v>
      </c>
      <c r="F419" s="3">
        <v>1.6359918200408999E-2</v>
      </c>
      <c r="G419" s="4">
        <v>63.2</v>
      </c>
      <c r="H419" s="3">
        <v>1.0339468302658488</v>
      </c>
      <c r="I419" s="4">
        <v>63.5</v>
      </c>
      <c r="J419" s="3">
        <v>1.0388548057259714</v>
      </c>
      <c r="K419" s="5">
        <v>71.665000000000006</v>
      </c>
      <c r="L419" s="5">
        <v>1.172433537832311</v>
      </c>
      <c r="M419" s="41">
        <v>-0.17239366471767426</v>
      </c>
      <c r="N419" s="41">
        <v>-2.8203462530498858E-3</v>
      </c>
    </row>
    <row r="420" spans="1:14" x14ac:dyDescent="0.25">
      <c r="A420" s="5">
        <v>7820212</v>
      </c>
      <c r="B420" s="5" t="s">
        <v>15</v>
      </c>
      <c r="C420" s="5" t="s">
        <v>4</v>
      </c>
      <c r="D420" s="5" t="s">
        <v>567</v>
      </c>
      <c r="E420" s="5" t="s">
        <v>569</v>
      </c>
      <c r="F420" s="3">
        <v>6.1349693251533744E-3</v>
      </c>
      <c r="G420" s="4">
        <v>66.099999999999994</v>
      </c>
      <c r="H420" s="3">
        <v>0.40552147239263803</v>
      </c>
      <c r="I420" s="4">
        <v>90</v>
      </c>
      <c r="J420" s="3">
        <v>0.55214723926380371</v>
      </c>
      <c r="K420" s="5">
        <v>73.539999999999992</v>
      </c>
      <c r="L420" s="5">
        <v>0.45116564417177912</v>
      </c>
      <c r="M420" s="41">
        <v>9.9870368838310242E-2</v>
      </c>
      <c r="N420" s="41">
        <v>6.1270164931478673E-4</v>
      </c>
    </row>
    <row r="421" spans="1:14" x14ac:dyDescent="0.25">
      <c r="A421" s="5">
        <v>7820212</v>
      </c>
      <c r="B421" s="5" t="s">
        <v>15</v>
      </c>
      <c r="C421" s="5" t="s">
        <v>4</v>
      </c>
      <c r="D421" s="5" t="s">
        <v>567</v>
      </c>
      <c r="E421" s="5" t="s">
        <v>570</v>
      </c>
      <c r="F421" s="3">
        <v>4.0899795501022499E-3</v>
      </c>
      <c r="G421" s="4">
        <v>51.8</v>
      </c>
      <c r="H421" s="3">
        <v>0.21186094069529654</v>
      </c>
      <c r="I421" s="4">
        <v>58.1</v>
      </c>
      <c r="J421" s="3">
        <v>0.23762781186094073</v>
      </c>
      <c r="K421" s="5">
        <v>61.260000000000005</v>
      </c>
      <c r="L421" s="5">
        <v>0.25055214723926383</v>
      </c>
      <c r="M421" s="41">
        <v>-0.25958406925201416</v>
      </c>
      <c r="N421" s="41">
        <v>-1.0616935347730642E-3</v>
      </c>
    </row>
    <row r="422" spans="1:14" x14ac:dyDescent="0.25">
      <c r="A422" s="5">
        <v>7820212</v>
      </c>
      <c r="B422" s="5" t="s">
        <v>15</v>
      </c>
      <c r="C422" s="5" t="s">
        <v>4</v>
      </c>
      <c r="D422" s="5" t="s">
        <v>567</v>
      </c>
      <c r="E422" s="5" t="s">
        <v>571</v>
      </c>
      <c r="F422" s="3">
        <v>2.0449897750511249E-3</v>
      </c>
      <c r="G422" s="4">
        <v>60.1</v>
      </c>
      <c r="H422" s="3">
        <v>0.12290388548057261</v>
      </c>
      <c r="I422" s="4">
        <v>89.2</v>
      </c>
      <c r="J422" s="3">
        <v>0.18241308793456035</v>
      </c>
      <c r="K422" s="5">
        <v>77.045000000000002</v>
      </c>
      <c r="L422" s="5">
        <v>0.15755623721881393</v>
      </c>
      <c r="M422" s="41">
        <v>3.5606447607278824E-2</v>
      </c>
      <c r="N422" s="41">
        <v>7.2814821282778789E-5</v>
      </c>
    </row>
    <row r="423" spans="1:14" x14ac:dyDescent="0.25">
      <c r="A423" s="5">
        <v>7820212</v>
      </c>
      <c r="B423" s="5" t="s">
        <v>15</v>
      </c>
      <c r="C423" s="5" t="s">
        <v>4</v>
      </c>
      <c r="D423" s="5" t="s">
        <v>2324</v>
      </c>
      <c r="F423" s="3">
        <v>0.99999999999999933</v>
      </c>
      <c r="G423" s="4"/>
      <c r="H423" s="3">
        <v>71.806748466257687</v>
      </c>
      <c r="I423" s="4"/>
      <c r="J423" s="3">
        <v>86.958486707566493</v>
      </c>
      <c r="L423" s="5">
        <v>76.726646216768913</v>
      </c>
      <c r="M423" s="41"/>
      <c r="N423" s="41">
        <v>-1.0582958242274131E-2</v>
      </c>
    </row>
    <row r="424" spans="1:14" x14ac:dyDescent="0.25">
      <c r="A424" s="5">
        <v>7830611</v>
      </c>
      <c r="B424" s="5" t="s">
        <v>16</v>
      </c>
      <c r="C424" s="5" t="s">
        <v>4</v>
      </c>
      <c r="D424" s="5" t="s">
        <v>587</v>
      </c>
      <c r="E424" s="5" t="s">
        <v>588</v>
      </c>
      <c r="F424" s="3">
        <v>5.5865921787709499E-3</v>
      </c>
      <c r="G424" s="4">
        <v>30.4</v>
      </c>
      <c r="H424" s="3">
        <v>0.16983240223463686</v>
      </c>
      <c r="I424" s="4">
        <v>82.2</v>
      </c>
      <c r="J424" s="3">
        <v>0.45921787709497208</v>
      </c>
      <c r="K424" s="5">
        <v>60.755000000000003</v>
      </c>
      <c r="L424" s="5">
        <v>0.33941340782122909</v>
      </c>
      <c r="M424" s="41">
        <v>-7.0803533308207989E-3</v>
      </c>
      <c r="N424" s="41">
        <v>-3.9555046540898322E-5</v>
      </c>
    </row>
    <row r="425" spans="1:14" x14ac:dyDescent="0.25">
      <c r="A425" s="5">
        <v>7830611</v>
      </c>
      <c r="B425" s="5" t="s">
        <v>16</v>
      </c>
      <c r="C425" s="5" t="s">
        <v>4</v>
      </c>
      <c r="D425" s="5" t="s">
        <v>57</v>
      </c>
      <c r="E425" s="5" t="s">
        <v>58</v>
      </c>
      <c r="F425" s="3">
        <v>5.5865921787709499E-3</v>
      </c>
      <c r="G425" s="4">
        <v>26.3</v>
      </c>
      <c r="H425" s="3">
        <v>0.14692737430167599</v>
      </c>
      <c r="I425" s="4">
        <v>61.5</v>
      </c>
      <c r="J425" s="3">
        <v>0.34357541899441341</v>
      </c>
      <c r="K425" s="5">
        <v>43.174999999999997</v>
      </c>
      <c r="L425" s="5">
        <v>0.24120111731843574</v>
      </c>
      <c r="M425" s="41">
        <v>-0.13944029808044434</v>
      </c>
      <c r="N425" s="41">
        <v>-7.7899607866170021E-4</v>
      </c>
    </row>
    <row r="426" spans="1:14" x14ac:dyDescent="0.25">
      <c r="A426" s="5">
        <v>7830611</v>
      </c>
      <c r="B426" s="5" t="s">
        <v>16</v>
      </c>
      <c r="C426" s="5" t="s">
        <v>4</v>
      </c>
      <c r="D426" s="5" t="s">
        <v>57</v>
      </c>
      <c r="E426" s="5" t="s">
        <v>59</v>
      </c>
      <c r="F426" s="3">
        <v>5.3072625698324022E-2</v>
      </c>
      <c r="G426" s="4">
        <v>25.9</v>
      </c>
      <c r="H426" s="3">
        <v>1.3745810055865921</v>
      </c>
      <c r="I426" s="4">
        <v>60.2</v>
      </c>
      <c r="J426" s="3">
        <v>3.1949720670391062</v>
      </c>
      <c r="K426" s="5">
        <v>47.414999999999999</v>
      </c>
      <c r="L426" s="5">
        <v>2.5164385474860334</v>
      </c>
      <c r="M426" s="41">
        <v>-0.16303075850009918</v>
      </c>
      <c r="N426" s="41">
        <v>-8.6524704231896211E-3</v>
      </c>
    </row>
    <row r="427" spans="1:14" x14ac:dyDescent="0.25">
      <c r="A427" s="5">
        <v>7830611</v>
      </c>
      <c r="B427" s="5" t="s">
        <v>16</v>
      </c>
      <c r="C427" s="5" t="s">
        <v>4</v>
      </c>
      <c r="D427" s="5" t="s">
        <v>57</v>
      </c>
      <c r="E427" s="5" t="s">
        <v>60</v>
      </c>
      <c r="F427" s="3">
        <v>1.6759776536312849E-2</v>
      </c>
      <c r="G427" s="4">
        <v>45.8</v>
      </c>
      <c r="H427" s="3">
        <v>0.7675977653631284</v>
      </c>
      <c r="I427" s="4">
        <v>89.4</v>
      </c>
      <c r="J427" s="3">
        <v>1.4983240223463687</v>
      </c>
      <c r="K427" s="5">
        <v>75.61</v>
      </c>
      <c r="L427" s="5">
        <v>1.2672067039106145</v>
      </c>
      <c r="M427" s="41">
        <v>4.9659587442874908E-2</v>
      </c>
      <c r="N427" s="41">
        <v>8.3228358842807109E-4</v>
      </c>
    </row>
    <row r="428" spans="1:14" x14ac:dyDescent="0.25">
      <c r="A428" s="5">
        <v>7830611</v>
      </c>
      <c r="B428" s="5" t="s">
        <v>16</v>
      </c>
      <c r="C428" s="5" t="s">
        <v>4</v>
      </c>
      <c r="D428" s="5" t="s">
        <v>57</v>
      </c>
      <c r="E428" s="5" t="s">
        <v>61</v>
      </c>
      <c r="F428" s="3">
        <v>1.9553072625698324E-2</v>
      </c>
      <c r="G428" s="4">
        <v>62.9</v>
      </c>
      <c r="H428" s="3">
        <v>1.2298882681564245</v>
      </c>
      <c r="I428" s="4">
        <v>75.5</v>
      </c>
      <c r="J428" s="3">
        <v>1.4762569832402235</v>
      </c>
      <c r="K428" s="5">
        <v>67.699999999999989</v>
      </c>
      <c r="L428" s="5">
        <v>1.3237430167597763</v>
      </c>
      <c r="M428" s="41">
        <v>-5.7521164417266846E-2</v>
      </c>
      <c r="N428" s="41">
        <v>-1.1247155053655529E-3</v>
      </c>
    </row>
    <row r="429" spans="1:14" x14ac:dyDescent="0.25">
      <c r="A429" s="5">
        <v>7830611</v>
      </c>
      <c r="B429" s="5" t="s">
        <v>16</v>
      </c>
      <c r="C429" s="5" t="s">
        <v>4</v>
      </c>
      <c r="D429" s="5" t="s">
        <v>57</v>
      </c>
      <c r="E429" s="5" t="s">
        <v>62</v>
      </c>
      <c r="F429" s="3">
        <v>3.3519553072625698E-2</v>
      </c>
      <c r="G429" s="4">
        <v>36.1</v>
      </c>
      <c r="H429" s="3">
        <v>1.2100558659217877</v>
      </c>
      <c r="I429" s="4">
        <v>88.9</v>
      </c>
      <c r="J429" s="3">
        <v>2.9798882681564245</v>
      </c>
      <c r="K429" s="5">
        <v>70.784999999999997</v>
      </c>
      <c r="L429" s="5">
        <v>2.3726815642458101</v>
      </c>
      <c r="M429" s="41">
        <v>2.2956047207117081E-2</v>
      </c>
      <c r="N429" s="41">
        <v>7.6947644269666194E-4</v>
      </c>
    </row>
    <row r="430" spans="1:14" x14ac:dyDescent="0.25">
      <c r="A430" s="5">
        <v>7830611</v>
      </c>
      <c r="B430" s="5" t="s">
        <v>16</v>
      </c>
      <c r="C430" s="5" t="s">
        <v>4</v>
      </c>
      <c r="D430" s="5" t="s">
        <v>57</v>
      </c>
      <c r="E430" s="5" t="s">
        <v>589</v>
      </c>
      <c r="F430" s="3">
        <v>0.15083798882681565</v>
      </c>
      <c r="G430" s="4">
        <v>23.1</v>
      </c>
      <c r="H430" s="3">
        <v>3.4843575418994419</v>
      </c>
      <c r="I430" s="4">
        <v>66.400000000000006</v>
      </c>
      <c r="J430" s="3">
        <v>10.01564245810056</v>
      </c>
      <c r="K430" s="5">
        <v>49.565000000000005</v>
      </c>
      <c r="L430" s="5">
        <v>7.4762849162011182</v>
      </c>
      <c r="M430" s="41">
        <v>-0.1125548854470253</v>
      </c>
      <c r="N430" s="41">
        <v>-1.6977552553461919E-2</v>
      </c>
    </row>
    <row r="431" spans="1:14" x14ac:dyDescent="0.25">
      <c r="A431" s="5">
        <v>7830611</v>
      </c>
      <c r="B431" s="5" t="s">
        <v>16</v>
      </c>
      <c r="C431" s="5" t="s">
        <v>4</v>
      </c>
      <c r="D431" s="5" t="s">
        <v>57</v>
      </c>
      <c r="E431" s="5" t="s">
        <v>63</v>
      </c>
      <c r="F431" s="3">
        <v>8.3798882681564244E-3</v>
      </c>
      <c r="G431" s="4">
        <v>60.4</v>
      </c>
      <c r="H431" s="3">
        <v>0.50614525139664801</v>
      </c>
      <c r="I431" s="4">
        <v>78.900000000000006</v>
      </c>
      <c r="J431" s="3">
        <v>0.66117318435754191</v>
      </c>
      <c r="K431" s="5">
        <v>71.58</v>
      </c>
      <c r="L431" s="5">
        <v>0.59983240223463685</v>
      </c>
      <c r="M431" s="41">
        <v>-7.522929459810257E-2</v>
      </c>
      <c r="N431" s="41">
        <v>-6.3041308322432318E-4</v>
      </c>
    </row>
    <row r="432" spans="1:14" x14ac:dyDescent="0.25">
      <c r="A432" s="5">
        <v>7830611</v>
      </c>
      <c r="B432" s="5" t="s">
        <v>16</v>
      </c>
      <c r="C432" s="5" t="s">
        <v>4</v>
      </c>
      <c r="D432" s="5" t="s">
        <v>57</v>
      </c>
      <c r="E432" s="5" t="s">
        <v>64</v>
      </c>
      <c r="F432" s="3">
        <v>1.6759776536312849E-2</v>
      </c>
      <c r="G432" s="4">
        <v>53.9</v>
      </c>
      <c r="H432" s="3">
        <v>0.90335195530726253</v>
      </c>
      <c r="I432" s="4">
        <v>81.5</v>
      </c>
      <c r="J432" s="3">
        <v>1.3659217877094971</v>
      </c>
      <c r="K432" s="5">
        <v>62.699999999999996</v>
      </c>
      <c r="L432" s="5">
        <v>1.0508379888268156</v>
      </c>
      <c r="M432" s="41">
        <v>-7.521891500800848E-3</v>
      </c>
      <c r="N432" s="41">
        <v>-1.260652206838131E-4</v>
      </c>
    </row>
    <row r="433" spans="1:14" x14ac:dyDescent="0.25">
      <c r="A433" s="5">
        <v>7830611</v>
      </c>
      <c r="B433" s="5" t="s">
        <v>16</v>
      </c>
      <c r="C433" s="5" t="s">
        <v>4</v>
      </c>
      <c r="D433" s="5" t="s">
        <v>57</v>
      </c>
      <c r="E433" s="5" t="s">
        <v>65</v>
      </c>
      <c r="F433" s="3">
        <v>0.11452513966480447</v>
      </c>
      <c r="G433" s="4">
        <v>19.100000000000001</v>
      </c>
      <c r="H433" s="3">
        <v>2.1874301675977654</v>
      </c>
      <c r="I433" s="4">
        <v>61.6</v>
      </c>
      <c r="J433" s="3">
        <v>7.054748603351956</v>
      </c>
      <c r="K433" s="5">
        <v>41.33</v>
      </c>
      <c r="L433" s="5">
        <v>4.7333240223463688</v>
      </c>
      <c r="M433" s="41">
        <v>-0.17148284614086151</v>
      </c>
      <c r="N433" s="41">
        <v>-1.9639096904400341E-2</v>
      </c>
    </row>
    <row r="434" spans="1:14" x14ac:dyDescent="0.25">
      <c r="A434" s="5">
        <v>7830611</v>
      </c>
      <c r="B434" s="5" t="s">
        <v>16</v>
      </c>
      <c r="C434" s="5" t="s">
        <v>4</v>
      </c>
      <c r="D434" s="5" t="s">
        <v>57</v>
      </c>
      <c r="E434" s="5" t="s">
        <v>66</v>
      </c>
      <c r="F434" s="3">
        <v>0.15083798882681565</v>
      </c>
      <c r="G434" s="4">
        <v>29.5</v>
      </c>
      <c r="H434" s="3">
        <v>4.4497206703910619</v>
      </c>
      <c r="I434" s="4">
        <v>82.5</v>
      </c>
      <c r="J434" s="3">
        <v>12.444134078212292</v>
      </c>
      <c r="K434" s="5">
        <v>64.44</v>
      </c>
      <c r="L434" s="5">
        <v>9.7200000000000006</v>
      </c>
      <c r="M434" s="41">
        <v>-2.1721430122852325E-2</v>
      </c>
      <c r="N434" s="41">
        <v>-3.276416834173256E-3</v>
      </c>
    </row>
    <row r="435" spans="1:14" x14ac:dyDescent="0.25">
      <c r="A435" s="5">
        <v>7830611</v>
      </c>
      <c r="B435" s="5" t="s">
        <v>16</v>
      </c>
      <c r="C435" s="5" t="s">
        <v>4</v>
      </c>
      <c r="D435" s="5" t="s">
        <v>57</v>
      </c>
      <c r="E435" s="5" t="s">
        <v>67</v>
      </c>
      <c r="F435" s="3">
        <v>8.3798882681564244E-3</v>
      </c>
      <c r="G435" s="4">
        <v>47.2</v>
      </c>
      <c r="H435" s="3">
        <v>0.39553072625698327</v>
      </c>
      <c r="I435" s="4">
        <v>80.5</v>
      </c>
      <c r="J435" s="3">
        <v>0.67458100558659218</v>
      </c>
      <c r="K435" s="5">
        <v>72.194999999999993</v>
      </c>
      <c r="L435" s="5">
        <v>0.60498603351955305</v>
      </c>
      <c r="M435" s="41">
        <v>-2.5583239272236824E-2</v>
      </c>
      <c r="N435" s="41">
        <v>-2.1438468663885607E-4</v>
      </c>
    </row>
    <row r="436" spans="1:14" x14ac:dyDescent="0.25">
      <c r="A436" s="5">
        <v>7830611</v>
      </c>
      <c r="B436" s="5" t="s">
        <v>16</v>
      </c>
      <c r="C436" s="5" t="s">
        <v>4</v>
      </c>
      <c r="D436" s="5" t="s">
        <v>57</v>
      </c>
      <c r="E436" s="5" t="s">
        <v>70</v>
      </c>
      <c r="F436" s="3">
        <v>0.15083798882681565</v>
      </c>
      <c r="G436" s="4">
        <v>19.8</v>
      </c>
      <c r="H436" s="3">
        <v>2.98659217877095</v>
      </c>
      <c r="I436" s="4">
        <v>62.5</v>
      </c>
      <c r="J436" s="3">
        <v>9.4273743016759788</v>
      </c>
      <c r="K436" s="5">
        <v>43.844999999999999</v>
      </c>
      <c r="L436" s="5">
        <v>6.6134916201117324</v>
      </c>
      <c r="M436" s="41">
        <v>-0.15882441401481628</v>
      </c>
      <c r="N436" s="41">
        <v>-2.3956755186592401E-2</v>
      </c>
    </row>
    <row r="437" spans="1:14" x14ac:dyDescent="0.25">
      <c r="A437" s="5">
        <v>7830611</v>
      </c>
      <c r="B437" s="5" t="s">
        <v>16</v>
      </c>
      <c r="C437" s="5" t="s">
        <v>4</v>
      </c>
      <c r="D437" s="5" t="s">
        <v>57</v>
      </c>
      <c r="E437" s="5" t="s">
        <v>71</v>
      </c>
      <c r="F437" s="3">
        <v>8.3798882681564244E-3</v>
      </c>
      <c r="G437" s="4">
        <v>74.7</v>
      </c>
      <c r="H437" s="3">
        <v>0.62597765363128488</v>
      </c>
      <c r="I437" s="4">
        <v>89.3</v>
      </c>
      <c r="J437" s="3">
        <v>0.74832402234636863</v>
      </c>
      <c r="K437" s="5">
        <v>86.164999999999992</v>
      </c>
      <c r="L437" s="5">
        <v>0.72205307262569829</v>
      </c>
      <c r="M437" s="41">
        <v>2.5718243792653084E-2</v>
      </c>
      <c r="N437" s="41">
        <v>2.1551600943564035E-4</v>
      </c>
    </row>
    <row r="438" spans="1:14" x14ac:dyDescent="0.25">
      <c r="A438" s="5">
        <v>7830611</v>
      </c>
      <c r="B438" s="5" t="s">
        <v>16</v>
      </c>
      <c r="C438" s="5" t="s">
        <v>4</v>
      </c>
      <c r="D438" s="5" t="s">
        <v>57</v>
      </c>
      <c r="E438" s="5" t="s">
        <v>72</v>
      </c>
      <c r="F438" s="3">
        <v>4.4692737430167599E-2</v>
      </c>
      <c r="G438" s="4">
        <v>36.4</v>
      </c>
      <c r="H438" s="3">
        <v>1.6268156424581006</v>
      </c>
      <c r="I438" s="4">
        <v>66.099999999999994</v>
      </c>
      <c r="J438" s="3">
        <v>2.954189944134078</v>
      </c>
      <c r="K438" s="5">
        <v>52.704999999999998</v>
      </c>
      <c r="L438" s="5">
        <v>2.3555307262569833</v>
      </c>
      <c r="M438" s="41">
        <v>-0.15161921083927155</v>
      </c>
      <c r="N438" s="41">
        <v>-6.7762775794087847E-3</v>
      </c>
    </row>
    <row r="439" spans="1:14" x14ac:dyDescent="0.25">
      <c r="A439" s="5">
        <v>7830611</v>
      </c>
      <c r="B439" s="5" t="s">
        <v>16</v>
      </c>
      <c r="C439" s="5" t="s">
        <v>4</v>
      </c>
      <c r="D439" s="5" t="s">
        <v>57</v>
      </c>
      <c r="E439" s="5" t="s">
        <v>73</v>
      </c>
      <c r="F439" s="3">
        <v>5.027932960893855E-2</v>
      </c>
      <c r="G439" s="4">
        <v>22.3</v>
      </c>
      <c r="H439" s="3">
        <v>1.1212290502793296</v>
      </c>
      <c r="I439" s="4">
        <v>70.599999999999994</v>
      </c>
      <c r="J439" s="3">
        <v>3.5497206703910615</v>
      </c>
      <c r="K439" s="5">
        <v>43.76</v>
      </c>
      <c r="L439" s="5">
        <v>2.2002234636871507</v>
      </c>
      <c r="M439" s="41">
        <v>-0.11175908893346786</v>
      </c>
      <c r="N439" s="41">
        <v>-5.6191720692805071E-3</v>
      </c>
    </row>
    <row r="440" spans="1:14" x14ac:dyDescent="0.25">
      <c r="A440" s="5">
        <v>7830611</v>
      </c>
      <c r="B440" s="5" t="s">
        <v>16</v>
      </c>
      <c r="C440" s="5" t="s">
        <v>4</v>
      </c>
      <c r="D440" s="5" t="s">
        <v>57</v>
      </c>
      <c r="E440" s="5" t="s">
        <v>74</v>
      </c>
      <c r="F440" s="3">
        <v>9.4972067039106142E-2</v>
      </c>
      <c r="G440" s="4">
        <v>30.2</v>
      </c>
      <c r="H440" s="3">
        <v>2.8681564245810054</v>
      </c>
      <c r="I440" s="4">
        <v>80.2</v>
      </c>
      <c r="J440" s="3">
        <v>7.6167597765363126</v>
      </c>
      <c r="K440" s="5">
        <v>66.53</v>
      </c>
      <c r="L440" s="5">
        <v>6.3184916201117316</v>
      </c>
      <c r="M440" s="41">
        <v>-3.8938790559768677E-2</v>
      </c>
      <c r="N440" s="41">
        <v>-3.6980974274640642E-3</v>
      </c>
    </row>
    <row r="441" spans="1:14" x14ac:dyDescent="0.25">
      <c r="A441" s="5">
        <v>7830611</v>
      </c>
      <c r="B441" s="5" t="s">
        <v>16</v>
      </c>
      <c r="C441" s="5" t="s">
        <v>4</v>
      </c>
      <c r="D441" s="5" t="s">
        <v>57</v>
      </c>
      <c r="E441" s="5" t="s">
        <v>75</v>
      </c>
      <c r="F441" s="3">
        <v>3.3519553072625698E-2</v>
      </c>
      <c r="G441" s="4">
        <v>19</v>
      </c>
      <c r="H441" s="3">
        <v>0.63687150837988826</v>
      </c>
      <c r="I441" s="4">
        <v>61.5</v>
      </c>
      <c r="J441" s="3">
        <v>2.0614525139664805</v>
      </c>
      <c r="K441" s="5">
        <v>49.349999999999994</v>
      </c>
      <c r="L441" s="5">
        <v>1.6541899441340779</v>
      </c>
      <c r="M441" s="41">
        <v>-0.17716419696807861</v>
      </c>
      <c r="N441" s="41">
        <v>-5.9384647028406234E-3</v>
      </c>
    </row>
    <row r="442" spans="1:14" x14ac:dyDescent="0.25">
      <c r="A442" s="5">
        <v>7830611</v>
      </c>
      <c r="B442" s="5" t="s">
        <v>16</v>
      </c>
      <c r="C442" s="5" t="s">
        <v>4</v>
      </c>
      <c r="D442" s="5" t="s">
        <v>80</v>
      </c>
      <c r="E442" s="5" t="s">
        <v>340</v>
      </c>
      <c r="F442" s="3">
        <v>2.7932960893854749E-3</v>
      </c>
      <c r="G442" s="4">
        <v>55.9</v>
      </c>
      <c r="H442" s="3">
        <v>0.15614525139664803</v>
      </c>
      <c r="I442" s="4">
        <v>81.8</v>
      </c>
      <c r="J442" s="3">
        <v>0.22849162011173185</v>
      </c>
      <c r="K442" s="5">
        <v>68.44</v>
      </c>
      <c r="L442" s="5">
        <v>0.19117318435754191</v>
      </c>
      <c r="M442" s="41">
        <v>-5.5718701332807541E-2</v>
      </c>
      <c r="N442" s="41">
        <v>-1.5563883053856855E-4</v>
      </c>
    </row>
    <row r="443" spans="1:14" x14ac:dyDescent="0.25">
      <c r="A443" s="5">
        <v>7830611</v>
      </c>
      <c r="B443" s="5" t="s">
        <v>16</v>
      </c>
      <c r="C443" s="5" t="s">
        <v>4</v>
      </c>
      <c r="D443" s="5" t="s">
        <v>82</v>
      </c>
      <c r="E443" s="5" t="s">
        <v>84</v>
      </c>
      <c r="F443" s="3">
        <v>2.7932960893854749E-3</v>
      </c>
      <c r="G443" s="4">
        <v>69.5</v>
      </c>
      <c r="H443" s="3">
        <v>0.19413407821229051</v>
      </c>
      <c r="I443" s="4">
        <v>77.5</v>
      </c>
      <c r="J443" s="3">
        <v>0.21648044692737431</v>
      </c>
      <c r="K443" s="5">
        <v>78.709999999999994</v>
      </c>
      <c r="L443" s="5">
        <v>0.21986033519553072</v>
      </c>
      <c r="M443" s="41">
        <v>-8.0519840121269226E-2</v>
      </c>
      <c r="N443" s="41">
        <v>-2.2491575452868499E-4</v>
      </c>
    </row>
    <row r="444" spans="1:14" x14ac:dyDescent="0.25">
      <c r="A444" s="5">
        <v>7830611</v>
      </c>
      <c r="B444" s="5" t="s">
        <v>16</v>
      </c>
      <c r="C444" s="5" t="s">
        <v>4</v>
      </c>
      <c r="D444" s="5" t="s">
        <v>82</v>
      </c>
      <c r="E444" s="5" t="s">
        <v>365</v>
      </c>
      <c r="F444" s="3">
        <v>2.7932960893854749E-3</v>
      </c>
      <c r="G444" s="4">
        <v>53.7</v>
      </c>
      <c r="H444" s="3">
        <v>0.15000000000000002</v>
      </c>
      <c r="I444" s="4">
        <v>82.9</v>
      </c>
      <c r="J444" s="3">
        <v>0.23156424581005589</v>
      </c>
      <c r="K444" s="5">
        <v>61.185000000000002</v>
      </c>
      <c r="L444" s="5">
        <v>0.17090782122905029</v>
      </c>
      <c r="M444" s="41">
        <v>9.8292455077171326E-3</v>
      </c>
      <c r="N444" s="41">
        <v>2.7455993038316013E-5</v>
      </c>
    </row>
    <row r="445" spans="1:14" x14ac:dyDescent="0.25">
      <c r="A445" s="5">
        <v>7830611</v>
      </c>
      <c r="B445" s="5" t="s">
        <v>16</v>
      </c>
      <c r="C445" s="5" t="s">
        <v>4</v>
      </c>
      <c r="D445" s="5" t="s">
        <v>82</v>
      </c>
      <c r="E445" s="5" t="s">
        <v>590</v>
      </c>
      <c r="F445" s="3">
        <v>2.7932960893854749E-3</v>
      </c>
      <c r="G445" s="4">
        <v>47</v>
      </c>
      <c r="H445" s="3">
        <v>0.13128491620111732</v>
      </c>
      <c r="I445" s="4">
        <v>83.1</v>
      </c>
      <c r="J445" s="3">
        <v>0.23212290502793295</v>
      </c>
      <c r="K445" s="5">
        <v>65.784999999999997</v>
      </c>
      <c r="L445" s="5">
        <v>0.18375698324022346</v>
      </c>
      <c r="M445" s="41">
        <v>-4.8172177048400044E-4</v>
      </c>
      <c r="N445" s="41">
        <v>-1.3455915376648057E-6</v>
      </c>
    </row>
    <row r="446" spans="1:14" x14ac:dyDescent="0.25">
      <c r="A446" s="5">
        <v>7830611</v>
      </c>
      <c r="B446" s="5" t="s">
        <v>16</v>
      </c>
      <c r="C446" s="5" t="s">
        <v>4</v>
      </c>
      <c r="D446" s="5" t="s">
        <v>82</v>
      </c>
      <c r="E446" s="5" t="s">
        <v>591</v>
      </c>
      <c r="F446" s="3">
        <v>2.7932960893854749E-3</v>
      </c>
      <c r="G446" s="4">
        <v>74.2</v>
      </c>
      <c r="H446" s="3">
        <v>0.20726256983240224</v>
      </c>
      <c r="I446" s="4">
        <v>89.3</v>
      </c>
      <c r="J446" s="3">
        <v>0.24944134078212291</v>
      </c>
      <c r="K446" s="5">
        <v>76.594999999999999</v>
      </c>
      <c r="L446" s="5">
        <v>0.21395251396648046</v>
      </c>
      <c r="M446" s="41">
        <v>6.1750779859721661E-3</v>
      </c>
      <c r="N446" s="41">
        <v>1.7248821189866386E-5</v>
      </c>
    </row>
    <row r="447" spans="1:14" x14ac:dyDescent="0.25">
      <c r="A447" s="5">
        <v>7830611</v>
      </c>
      <c r="B447" s="5" t="s">
        <v>16</v>
      </c>
      <c r="C447" s="5" t="s">
        <v>4</v>
      </c>
      <c r="D447" s="5" t="s">
        <v>92</v>
      </c>
      <c r="E447" s="5" t="s">
        <v>93</v>
      </c>
      <c r="F447" s="3">
        <v>1.11731843575419E-2</v>
      </c>
      <c r="G447" s="4">
        <v>74.099999999999994</v>
      </c>
      <c r="H447" s="3">
        <v>0.82793296089385471</v>
      </c>
      <c r="I447" s="4">
        <v>83.6</v>
      </c>
      <c r="J447" s="3">
        <v>0.93407821229050281</v>
      </c>
      <c r="K447" s="5">
        <v>78.35499999999999</v>
      </c>
      <c r="L447" s="5">
        <v>0.87547486033519539</v>
      </c>
      <c r="M447" s="41">
        <v>-2.9092103242874146E-2</v>
      </c>
      <c r="N447" s="41">
        <v>-3.250514328812754E-4</v>
      </c>
    </row>
    <row r="448" spans="1:14" x14ac:dyDescent="0.25">
      <c r="A448" s="5">
        <v>7830611</v>
      </c>
      <c r="B448" s="5" t="s">
        <v>16</v>
      </c>
      <c r="C448" s="5" t="s">
        <v>4</v>
      </c>
      <c r="D448" s="5" t="s">
        <v>106</v>
      </c>
      <c r="E448" s="5" t="s">
        <v>592</v>
      </c>
      <c r="F448" s="3">
        <v>2.7932960893854749E-3</v>
      </c>
      <c r="G448" s="4">
        <v>28.8</v>
      </c>
      <c r="H448" s="3">
        <v>8.0446927374301674E-2</v>
      </c>
      <c r="I448" s="4">
        <v>66.400000000000006</v>
      </c>
      <c r="J448" s="3">
        <v>0.18547486033519556</v>
      </c>
      <c r="K448" s="5">
        <v>50.28</v>
      </c>
      <c r="L448" s="5">
        <v>0.14044692737430167</v>
      </c>
      <c r="M448" s="41">
        <v>-0.18271131813526154</v>
      </c>
      <c r="N448" s="41">
        <v>-5.1036681043369145E-4</v>
      </c>
    </row>
    <row r="449" spans="1:14" x14ac:dyDescent="0.25">
      <c r="A449" s="5">
        <v>7830611</v>
      </c>
      <c r="B449" s="5" t="s">
        <v>16</v>
      </c>
      <c r="C449" s="5" t="s">
        <v>4</v>
      </c>
      <c r="D449" s="5" t="s">
        <v>109</v>
      </c>
      <c r="E449" s="5" t="s">
        <v>110</v>
      </c>
      <c r="F449" s="3">
        <v>5.5865921787709499E-3</v>
      </c>
      <c r="G449" s="4">
        <v>56.2</v>
      </c>
      <c r="H449" s="3">
        <v>0.31396648044692738</v>
      </c>
      <c r="I449" s="4">
        <v>88.6</v>
      </c>
      <c r="J449" s="3">
        <v>0.49497206703910612</v>
      </c>
      <c r="K449" s="5">
        <v>76.984999999999985</v>
      </c>
      <c r="L449" s="5">
        <v>0.4300837988826815</v>
      </c>
      <c r="M449" s="41">
        <v>4.1113469749689102E-2</v>
      </c>
      <c r="N449" s="41">
        <v>2.2968418854574918E-4</v>
      </c>
    </row>
    <row r="450" spans="1:14" x14ac:dyDescent="0.25">
      <c r="A450" s="5">
        <v>7830611</v>
      </c>
      <c r="B450" s="5" t="s">
        <v>16</v>
      </c>
      <c r="C450" s="5" t="s">
        <v>4</v>
      </c>
      <c r="D450" s="5" t="s">
        <v>2324</v>
      </c>
      <c r="F450" s="3">
        <v>1</v>
      </c>
      <c r="G450" s="4"/>
      <c r="H450" s="3">
        <v>28.752234636871506</v>
      </c>
      <c r="I450" s="4"/>
      <c r="J450" s="3">
        <v>71.298882681564251</v>
      </c>
      <c r="L450" s="5">
        <v>54.535586592178781</v>
      </c>
      <c r="M450" s="41"/>
      <c r="N450" s="41">
        <v>-9.6574086678512236E-2</v>
      </c>
    </row>
    <row r="451" spans="1:14" x14ac:dyDescent="0.25">
      <c r="A451" s="5">
        <v>7830610</v>
      </c>
      <c r="B451" s="5" t="s">
        <v>17</v>
      </c>
      <c r="C451" s="5" t="s">
        <v>4</v>
      </c>
      <c r="D451" s="5" t="s">
        <v>352</v>
      </c>
      <c r="E451" s="5" t="s">
        <v>595</v>
      </c>
      <c r="F451" s="3">
        <v>4.6153846153846158E-3</v>
      </c>
      <c r="G451" s="4">
        <v>63</v>
      </c>
      <c r="H451" s="3">
        <v>0.29076923076923078</v>
      </c>
      <c r="I451" s="4">
        <v>82.6</v>
      </c>
      <c r="J451" s="3">
        <v>0.38123076923076926</v>
      </c>
      <c r="K451" s="5">
        <v>71.474999999999994</v>
      </c>
      <c r="L451" s="5">
        <v>0.32988461538461539</v>
      </c>
      <c r="M451" s="41">
        <v>-5.3790614008903503E-2</v>
      </c>
      <c r="N451" s="41">
        <v>-2.4826437234878542E-4</v>
      </c>
    </row>
    <row r="452" spans="1:14" x14ac:dyDescent="0.25">
      <c r="A452" s="5">
        <v>7830610</v>
      </c>
      <c r="B452" s="5" t="s">
        <v>17</v>
      </c>
      <c r="C452" s="5" t="s">
        <v>4</v>
      </c>
      <c r="D452" s="5" t="s">
        <v>352</v>
      </c>
      <c r="E452" s="5" t="s">
        <v>596</v>
      </c>
      <c r="F452" s="3">
        <v>3.2307692307692308E-2</v>
      </c>
      <c r="G452" s="4">
        <v>58.1</v>
      </c>
      <c r="H452" s="3">
        <v>1.8770769230769231</v>
      </c>
      <c r="I452" s="4">
        <v>94.6</v>
      </c>
      <c r="J452" s="3">
        <v>3.0563076923076919</v>
      </c>
      <c r="K452" s="5">
        <v>77.53</v>
      </c>
      <c r="L452" s="5">
        <v>2.5048153846153847</v>
      </c>
      <c r="M452" s="41">
        <v>2.9599986970424652E-2</v>
      </c>
      <c r="N452" s="41">
        <v>9.5630727135218106E-4</v>
      </c>
    </row>
    <row r="453" spans="1:14" x14ac:dyDescent="0.25">
      <c r="A453" s="5">
        <v>7830610</v>
      </c>
      <c r="B453" s="5" t="s">
        <v>17</v>
      </c>
      <c r="C453" s="5" t="s">
        <v>4</v>
      </c>
      <c r="D453" s="5" t="s">
        <v>352</v>
      </c>
      <c r="E453" s="5" t="s">
        <v>597</v>
      </c>
      <c r="F453" s="3">
        <v>4.6153846153846158E-3</v>
      </c>
      <c r="G453" s="4">
        <v>93.1</v>
      </c>
      <c r="H453" s="3">
        <v>0.42969230769230771</v>
      </c>
      <c r="I453" s="4">
        <v>88.1</v>
      </c>
      <c r="J453" s="3">
        <v>0.4066153846153846</v>
      </c>
      <c r="K453" s="5">
        <v>83.95</v>
      </c>
      <c r="L453" s="5">
        <v>0.38746153846153852</v>
      </c>
      <c r="M453" s="41">
        <v>3.1371437013149261E-2</v>
      </c>
      <c r="N453" s="41">
        <v>1.447912477529966E-4</v>
      </c>
    </row>
    <row r="454" spans="1:14" x14ac:dyDescent="0.25">
      <c r="A454" s="5">
        <v>7830610</v>
      </c>
      <c r="B454" s="5" t="s">
        <v>17</v>
      </c>
      <c r="C454" s="5" t="s">
        <v>4</v>
      </c>
      <c r="D454" s="5" t="s">
        <v>352</v>
      </c>
      <c r="E454" s="5" t="s">
        <v>598</v>
      </c>
      <c r="F454" s="3">
        <v>1.5384615384615385E-3</v>
      </c>
      <c r="G454" s="4">
        <v>89.6</v>
      </c>
      <c r="H454" s="3">
        <v>0.13784615384615384</v>
      </c>
      <c r="I454" s="4">
        <v>91.1</v>
      </c>
      <c r="J454" s="3">
        <v>0.14015384615384616</v>
      </c>
      <c r="K454" s="5">
        <v>88.434999999999988</v>
      </c>
      <c r="L454" s="5">
        <v>0.13605384615384614</v>
      </c>
      <c r="M454" s="41">
        <v>1.3677393086254597E-2</v>
      </c>
      <c r="N454" s="41">
        <v>2.1042143209622457E-5</v>
      </c>
    </row>
    <row r="455" spans="1:14" x14ac:dyDescent="0.25">
      <c r="A455" s="5">
        <v>7830610</v>
      </c>
      <c r="B455" s="5" t="s">
        <v>17</v>
      </c>
      <c r="C455" s="5" t="s">
        <v>4</v>
      </c>
      <c r="D455" s="5" t="s">
        <v>352</v>
      </c>
      <c r="E455" s="5" t="s">
        <v>599</v>
      </c>
      <c r="F455" s="3">
        <v>0.11846153846153847</v>
      </c>
      <c r="G455" s="4">
        <v>76.2</v>
      </c>
      <c r="H455" s="3">
        <v>9.0267692307692311</v>
      </c>
      <c r="I455" s="4">
        <v>89</v>
      </c>
      <c r="J455" s="3">
        <v>10.543076923076923</v>
      </c>
      <c r="K455" s="5">
        <v>86.72999999999999</v>
      </c>
      <c r="L455" s="5">
        <v>10.27416923076923</v>
      </c>
      <c r="M455" s="41">
        <v>-1.095495093613863E-2</v>
      </c>
      <c r="N455" s="41">
        <v>-1.2977403416656532E-3</v>
      </c>
    </row>
    <row r="456" spans="1:14" x14ac:dyDescent="0.25">
      <c r="A456" s="5">
        <v>7830610</v>
      </c>
      <c r="B456" s="5" t="s">
        <v>17</v>
      </c>
      <c r="C456" s="5" t="s">
        <v>4</v>
      </c>
      <c r="D456" s="5" t="s">
        <v>352</v>
      </c>
      <c r="E456" s="5" t="s">
        <v>600</v>
      </c>
      <c r="F456" s="3">
        <v>1.0769230769230769E-2</v>
      </c>
      <c r="G456" s="4">
        <v>78.7</v>
      </c>
      <c r="H456" s="3">
        <v>0.84753846153846157</v>
      </c>
      <c r="I456" s="4">
        <v>88.9</v>
      </c>
      <c r="J456" s="3">
        <v>0.95738461538461539</v>
      </c>
      <c r="K456" s="5">
        <v>80.25</v>
      </c>
      <c r="L456" s="5">
        <v>0.86423076923076925</v>
      </c>
      <c r="M456" s="41">
        <v>5.4710689932107925E-2</v>
      </c>
      <c r="N456" s="41">
        <v>5.8919204542270075E-4</v>
      </c>
    </row>
    <row r="457" spans="1:14" x14ac:dyDescent="0.25">
      <c r="A457" s="5">
        <v>7830610</v>
      </c>
      <c r="B457" s="5" t="s">
        <v>17</v>
      </c>
      <c r="C457" s="5" t="s">
        <v>4</v>
      </c>
      <c r="D457" s="5" t="s">
        <v>352</v>
      </c>
      <c r="E457" s="5" t="s">
        <v>601</v>
      </c>
      <c r="F457" s="3">
        <v>0.02</v>
      </c>
      <c r="G457" s="4">
        <v>42.9</v>
      </c>
      <c r="H457" s="3">
        <v>0.85799999999999998</v>
      </c>
      <c r="I457" s="4">
        <v>65.400000000000006</v>
      </c>
      <c r="J457" s="3">
        <v>1.3080000000000001</v>
      </c>
      <c r="K457" s="5">
        <v>52.26</v>
      </c>
      <c r="L457" s="5">
        <v>1.0451999999999999</v>
      </c>
      <c r="M457" s="41">
        <v>-0.19643357396125793</v>
      </c>
      <c r="N457" s="41">
        <v>-3.9286714792251586E-3</v>
      </c>
    </row>
    <row r="458" spans="1:14" x14ac:dyDescent="0.25">
      <c r="A458" s="5">
        <v>7830610</v>
      </c>
      <c r="B458" s="5" t="s">
        <v>17</v>
      </c>
      <c r="C458" s="5" t="s">
        <v>4</v>
      </c>
      <c r="D458" s="5" t="s">
        <v>352</v>
      </c>
      <c r="E458" s="5" t="s">
        <v>602</v>
      </c>
      <c r="F458" s="3">
        <v>3.0769230769230771E-2</v>
      </c>
      <c r="G458" s="4">
        <v>47.2</v>
      </c>
      <c r="H458" s="3">
        <v>1.4523076923076925</v>
      </c>
      <c r="I458" s="4">
        <v>86.3</v>
      </c>
      <c r="J458" s="3">
        <v>2.6553846153846155</v>
      </c>
      <c r="K458" s="5">
        <v>67.484999999999999</v>
      </c>
      <c r="L458" s="5">
        <v>2.0764615384615386</v>
      </c>
      <c r="M458" s="41">
        <v>1.2095566838979721E-2</v>
      </c>
      <c r="N458" s="41">
        <v>3.7217128735322219E-4</v>
      </c>
    </row>
    <row r="459" spans="1:14" x14ac:dyDescent="0.25">
      <c r="A459" s="5">
        <v>7830610</v>
      </c>
      <c r="B459" s="5" t="s">
        <v>17</v>
      </c>
      <c r="C459" s="5" t="s">
        <v>4</v>
      </c>
      <c r="D459" s="5" t="s">
        <v>352</v>
      </c>
      <c r="E459" s="5" t="s">
        <v>603</v>
      </c>
      <c r="F459" s="3">
        <v>6.7692307692307691E-2</v>
      </c>
      <c r="G459" s="4">
        <v>76.900000000000006</v>
      </c>
      <c r="H459" s="3">
        <v>5.2055384615384614</v>
      </c>
      <c r="I459" s="4">
        <v>89</v>
      </c>
      <c r="J459" s="3">
        <v>6.0246153846153847</v>
      </c>
      <c r="K459" s="5">
        <v>81.204999999999998</v>
      </c>
      <c r="L459" s="5">
        <v>5.4969538461538461</v>
      </c>
      <c r="M459" s="41">
        <v>2.8209244832396507E-2</v>
      </c>
      <c r="N459" s="41">
        <v>1.9095488809622251E-3</v>
      </c>
    </row>
    <row r="460" spans="1:14" x14ac:dyDescent="0.25">
      <c r="A460" s="5">
        <v>7830610</v>
      </c>
      <c r="B460" s="5" t="s">
        <v>17</v>
      </c>
      <c r="C460" s="5" t="s">
        <v>4</v>
      </c>
      <c r="D460" s="5" t="s">
        <v>352</v>
      </c>
      <c r="E460" s="5" t="s">
        <v>604</v>
      </c>
      <c r="F460" s="3">
        <v>5.0769230769230768E-2</v>
      </c>
      <c r="G460" s="4">
        <v>70.400000000000006</v>
      </c>
      <c r="H460" s="3">
        <v>3.5741538461538465</v>
      </c>
      <c r="I460" s="4">
        <v>87.3</v>
      </c>
      <c r="J460" s="3">
        <v>4.4321538461538461</v>
      </c>
      <c r="K460" s="5">
        <v>79.510000000000005</v>
      </c>
      <c r="L460" s="5">
        <v>4.036661538461539</v>
      </c>
      <c r="M460" s="41">
        <v>-2.5970084592700005E-2</v>
      </c>
      <c r="N460" s="41">
        <v>-1.3184812177832309E-3</v>
      </c>
    </row>
    <row r="461" spans="1:14" x14ac:dyDescent="0.25">
      <c r="A461" s="5">
        <v>7830610</v>
      </c>
      <c r="B461" s="5" t="s">
        <v>17</v>
      </c>
      <c r="C461" s="5" t="s">
        <v>4</v>
      </c>
      <c r="D461" s="5" t="s">
        <v>352</v>
      </c>
      <c r="E461" s="5" t="s">
        <v>365</v>
      </c>
      <c r="F461" s="3">
        <v>9.2307692307692316E-3</v>
      </c>
      <c r="G461" s="4">
        <v>80.3</v>
      </c>
      <c r="H461" s="3">
        <v>0.74123076923076925</v>
      </c>
      <c r="I461" s="4">
        <v>74.7</v>
      </c>
      <c r="J461" s="3">
        <v>0.68953846153846166</v>
      </c>
      <c r="K461" s="5">
        <v>79.069999999999993</v>
      </c>
      <c r="L461" s="5">
        <v>0.72987692307692309</v>
      </c>
      <c r="M461" s="41">
        <v>-8.6185544729232788E-2</v>
      </c>
      <c r="N461" s="41">
        <v>-7.9555887442368735E-4</v>
      </c>
    </row>
    <row r="462" spans="1:14" x14ac:dyDescent="0.25">
      <c r="A462" s="5">
        <v>7830610</v>
      </c>
      <c r="B462" s="5" t="s">
        <v>17</v>
      </c>
      <c r="C462" s="5" t="s">
        <v>4</v>
      </c>
      <c r="D462" s="5" t="s">
        <v>352</v>
      </c>
      <c r="E462" s="5" t="s">
        <v>605</v>
      </c>
      <c r="F462" s="3">
        <v>0.20307692307692307</v>
      </c>
      <c r="G462" s="4">
        <v>72.3</v>
      </c>
      <c r="H462" s="3">
        <v>14.682461538461537</v>
      </c>
      <c r="I462" s="4">
        <v>67.599999999999994</v>
      </c>
      <c r="J462" s="3">
        <v>13.727999999999998</v>
      </c>
      <c r="K462" s="5">
        <v>76.739999999999995</v>
      </c>
      <c r="L462" s="5">
        <v>15.584123076923076</v>
      </c>
      <c r="M462" s="41">
        <v>-0.15850865840911865</v>
      </c>
      <c r="N462" s="41">
        <v>-3.2189450630774864E-2</v>
      </c>
    </row>
    <row r="463" spans="1:14" x14ac:dyDescent="0.25">
      <c r="A463" s="5">
        <v>7830610</v>
      </c>
      <c r="B463" s="5" t="s">
        <v>17</v>
      </c>
      <c r="C463" s="5" t="s">
        <v>4</v>
      </c>
      <c r="D463" s="5" t="s">
        <v>352</v>
      </c>
      <c r="E463" s="5" t="s">
        <v>606</v>
      </c>
      <c r="F463" s="3">
        <v>2.7692307692307693E-2</v>
      </c>
      <c r="G463" s="4">
        <v>54.7</v>
      </c>
      <c r="H463" s="3">
        <v>1.5147692307692309</v>
      </c>
      <c r="I463" s="4">
        <v>55.6</v>
      </c>
      <c r="J463" s="3">
        <v>1.5396923076923077</v>
      </c>
      <c r="K463" s="5">
        <v>59.195000000000007</v>
      </c>
      <c r="L463" s="5">
        <v>1.639246153846154</v>
      </c>
      <c r="M463" s="41">
        <v>-0.26501369476318359</v>
      </c>
      <c r="N463" s="41">
        <v>-7.3388407780573921E-3</v>
      </c>
    </row>
    <row r="464" spans="1:14" x14ac:dyDescent="0.25">
      <c r="A464" s="5">
        <v>7830610</v>
      </c>
      <c r="B464" s="5" t="s">
        <v>17</v>
      </c>
      <c r="C464" s="5" t="s">
        <v>4</v>
      </c>
      <c r="D464" s="5" t="s">
        <v>352</v>
      </c>
      <c r="E464" s="5" t="s">
        <v>607</v>
      </c>
      <c r="F464" s="3">
        <v>6.1538461538461538E-3</v>
      </c>
      <c r="G464" s="4">
        <v>81.8</v>
      </c>
      <c r="H464" s="3">
        <v>0.50338461538461532</v>
      </c>
      <c r="I464" s="4">
        <v>77.900000000000006</v>
      </c>
      <c r="J464" s="3">
        <v>0.47938461538461541</v>
      </c>
      <c r="K464" s="5">
        <v>73.515000000000001</v>
      </c>
      <c r="L464" s="5">
        <v>0.45240000000000002</v>
      </c>
      <c r="M464" s="41">
        <v>-4.304509237408638E-2</v>
      </c>
      <c r="N464" s="41">
        <v>-2.6489287614822387E-4</v>
      </c>
    </row>
    <row r="465" spans="1:14" x14ac:dyDescent="0.25">
      <c r="A465" s="5">
        <v>7830610</v>
      </c>
      <c r="B465" s="5" t="s">
        <v>17</v>
      </c>
      <c r="C465" s="5" t="s">
        <v>4</v>
      </c>
      <c r="D465" s="5" t="s">
        <v>352</v>
      </c>
      <c r="E465" s="5" t="s">
        <v>608</v>
      </c>
      <c r="F465" s="3">
        <v>8.7692307692307694E-2</v>
      </c>
      <c r="G465" s="4">
        <v>69.099999999999994</v>
      </c>
      <c r="H465" s="3">
        <v>6.0595384615384615</v>
      </c>
      <c r="I465" s="4">
        <v>86.1</v>
      </c>
      <c r="J465" s="3">
        <v>7.5503076923076922</v>
      </c>
      <c r="K465" s="5">
        <v>80.034999999999997</v>
      </c>
      <c r="L465" s="5">
        <v>7.0184538461538457</v>
      </c>
      <c r="M465" s="41">
        <v>3.6055702716112137E-2</v>
      </c>
      <c r="N465" s="41">
        <v>3.1618077766436799E-3</v>
      </c>
    </row>
    <row r="466" spans="1:14" x14ac:dyDescent="0.25">
      <c r="A466" s="5">
        <v>7830610</v>
      </c>
      <c r="B466" s="5" t="s">
        <v>17</v>
      </c>
      <c r="C466" s="5" t="s">
        <v>4</v>
      </c>
      <c r="D466" s="5" t="s">
        <v>352</v>
      </c>
      <c r="E466" s="5" t="s">
        <v>609</v>
      </c>
      <c r="F466" s="3">
        <v>4.6153846153846158E-3</v>
      </c>
      <c r="G466" s="4">
        <v>71.099999999999994</v>
      </c>
      <c r="H466" s="3">
        <v>0.32815384615384618</v>
      </c>
      <c r="I466" s="4">
        <v>88.9</v>
      </c>
      <c r="J466" s="3">
        <v>0.41030769230769237</v>
      </c>
      <c r="K466" s="5">
        <v>78.289999999999992</v>
      </c>
      <c r="L466" s="5">
        <v>0.36133846153846155</v>
      </c>
      <c r="M466" s="41">
        <v>8.3045579493045807E-2</v>
      </c>
      <c r="N466" s="41">
        <v>3.8328728996790375E-4</v>
      </c>
    </row>
    <row r="467" spans="1:14" x14ac:dyDescent="0.25">
      <c r="A467" s="5">
        <v>7830610</v>
      </c>
      <c r="B467" s="5" t="s">
        <v>17</v>
      </c>
      <c r="C467" s="5" t="s">
        <v>4</v>
      </c>
      <c r="D467" s="5" t="s">
        <v>352</v>
      </c>
      <c r="E467" s="5" t="s">
        <v>610</v>
      </c>
      <c r="F467" s="3">
        <v>3.8461538461538464E-2</v>
      </c>
      <c r="G467" s="4">
        <v>70.8</v>
      </c>
      <c r="H467" s="3">
        <v>2.7230769230769232</v>
      </c>
      <c r="I467" s="4">
        <v>73.2</v>
      </c>
      <c r="J467" s="3">
        <v>2.8153846153846156</v>
      </c>
      <c r="K467" s="5">
        <v>69.855000000000004</v>
      </c>
      <c r="L467" s="5">
        <v>2.6867307692307696</v>
      </c>
      <c r="M467" s="41">
        <v>-0.14414292573928833</v>
      </c>
      <c r="N467" s="41">
        <v>-5.5439586822803207E-3</v>
      </c>
    </row>
    <row r="468" spans="1:14" x14ac:dyDescent="0.25">
      <c r="A468" s="5">
        <v>7830610</v>
      </c>
      <c r="B468" s="5" t="s">
        <v>17</v>
      </c>
      <c r="C468" s="5" t="s">
        <v>4</v>
      </c>
      <c r="D468" s="5" t="s">
        <v>352</v>
      </c>
      <c r="E468" s="5" t="s">
        <v>611</v>
      </c>
      <c r="F468" s="3">
        <v>9.5384615384615387E-2</v>
      </c>
      <c r="G468" s="4">
        <v>74</v>
      </c>
      <c r="H468" s="3">
        <v>7.0584615384615388</v>
      </c>
      <c r="I468" s="4">
        <v>81.400000000000006</v>
      </c>
      <c r="J468" s="3">
        <v>7.7643076923076935</v>
      </c>
      <c r="K468" s="5">
        <v>78.334999999999994</v>
      </c>
      <c r="L468" s="5">
        <v>7.4719538461538457</v>
      </c>
      <c r="M468" s="41">
        <v>-8.4023475646972656E-2</v>
      </c>
      <c r="N468" s="41">
        <v>-8.0145469078650843E-3</v>
      </c>
    </row>
    <row r="469" spans="1:14" x14ac:dyDescent="0.25">
      <c r="A469" s="5">
        <v>7830610</v>
      </c>
      <c r="B469" s="5" t="s">
        <v>17</v>
      </c>
      <c r="C469" s="5" t="s">
        <v>4</v>
      </c>
      <c r="D469" s="5" t="s">
        <v>299</v>
      </c>
      <c r="E469" s="5" t="s">
        <v>612</v>
      </c>
      <c r="F469" s="3">
        <v>1.5384615384615385E-3</v>
      </c>
      <c r="G469" s="4">
        <v>97.2</v>
      </c>
      <c r="H469" s="3">
        <v>0.14953846153846154</v>
      </c>
      <c r="I469" s="4">
        <v>92.2</v>
      </c>
      <c r="J469" s="3">
        <v>0.14184615384615384</v>
      </c>
      <c r="K469" s="5">
        <v>91.674999999999983</v>
      </c>
      <c r="L469" s="5">
        <v>0.1410384615384615</v>
      </c>
      <c r="M469" s="41">
        <v>3.7367761135101318E-2</v>
      </c>
      <c r="N469" s="41">
        <v>5.748886328477126E-5</v>
      </c>
    </row>
    <row r="470" spans="1:14" x14ac:dyDescent="0.25">
      <c r="A470" s="5">
        <v>7830610</v>
      </c>
      <c r="B470" s="5" t="s">
        <v>17</v>
      </c>
      <c r="C470" s="5" t="s">
        <v>4</v>
      </c>
      <c r="D470" s="5" t="s">
        <v>193</v>
      </c>
      <c r="E470" s="5" t="s">
        <v>201</v>
      </c>
      <c r="F470" s="3">
        <v>1.5384615384615385E-3</v>
      </c>
      <c r="G470" s="4">
        <v>56.7</v>
      </c>
      <c r="H470" s="3">
        <v>8.7230769230769237E-2</v>
      </c>
      <c r="I470" s="4">
        <v>85.7</v>
      </c>
      <c r="J470" s="3">
        <v>0.13184615384615386</v>
      </c>
      <c r="K470" s="5">
        <v>78.265000000000001</v>
      </c>
      <c r="L470" s="5">
        <v>0.12040769230769231</v>
      </c>
      <c r="M470" s="41">
        <v>1.7390511929988861E-2</v>
      </c>
      <c r="N470" s="41">
        <v>2.6754633738444401E-5</v>
      </c>
    </row>
    <row r="471" spans="1:14" x14ac:dyDescent="0.25">
      <c r="A471" s="5">
        <v>7830610</v>
      </c>
      <c r="B471" s="5" t="s">
        <v>17</v>
      </c>
      <c r="C471" s="5" t="s">
        <v>4</v>
      </c>
      <c r="D471" s="5" t="s">
        <v>97</v>
      </c>
      <c r="E471" s="5" t="s">
        <v>98</v>
      </c>
      <c r="F471" s="3">
        <v>1.5384615384615385E-3</v>
      </c>
      <c r="G471" s="4">
        <v>57</v>
      </c>
      <c r="H471" s="3">
        <v>8.7692307692307694E-2</v>
      </c>
      <c r="I471" s="4" t="s">
        <v>8</v>
      </c>
      <c r="J471" s="3" t="s">
        <v>99</v>
      </c>
      <c r="K471" s="5" t="s">
        <v>9</v>
      </c>
      <c r="L471" s="5" t="s">
        <v>99</v>
      </c>
      <c r="M471" s="41">
        <v>0</v>
      </c>
      <c r="N471" s="41">
        <v>0</v>
      </c>
    </row>
    <row r="472" spans="1:14" x14ac:dyDescent="0.25">
      <c r="A472" s="5">
        <v>7830610</v>
      </c>
      <c r="B472" s="5" t="s">
        <v>17</v>
      </c>
      <c r="C472" s="5" t="s">
        <v>4</v>
      </c>
      <c r="D472" s="5" t="s">
        <v>613</v>
      </c>
      <c r="E472" s="5" t="s">
        <v>614</v>
      </c>
      <c r="F472" s="3">
        <v>1.5384615384615385E-3</v>
      </c>
      <c r="G472" s="4">
        <v>49.4</v>
      </c>
      <c r="H472" s="3">
        <v>7.5999999999999998E-2</v>
      </c>
      <c r="I472" s="4">
        <v>76</v>
      </c>
      <c r="J472" s="3">
        <v>0.11692307692307692</v>
      </c>
      <c r="K472" s="5">
        <v>64.36999999999999</v>
      </c>
      <c r="L472" s="5">
        <v>9.9030769230769214E-2</v>
      </c>
      <c r="M472" s="41">
        <v>-5.2899215370416641E-2</v>
      </c>
      <c r="N472" s="41">
        <v>-8.1383408262179451E-5</v>
      </c>
    </row>
    <row r="473" spans="1:14" x14ac:dyDescent="0.25">
      <c r="A473" s="5">
        <v>7830610</v>
      </c>
      <c r="B473" s="5" t="s">
        <v>17</v>
      </c>
      <c r="C473" s="5" t="s">
        <v>4</v>
      </c>
      <c r="D473" s="5" t="s">
        <v>615</v>
      </c>
      <c r="E473" s="5" t="s">
        <v>616</v>
      </c>
      <c r="F473" s="3">
        <v>7.6923076923076927E-3</v>
      </c>
      <c r="G473" s="4">
        <v>43.9</v>
      </c>
      <c r="H473" s="3">
        <v>0.33769230769230768</v>
      </c>
      <c r="I473" s="4">
        <v>77.7</v>
      </c>
      <c r="J473" s="3">
        <v>0.59769230769230774</v>
      </c>
      <c r="K473" s="5">
        <v>57.79</v>
      </c>
      <c r="L473" s="5">
        <v>0.44453846153846155</v>
      </c>
      <c r="M473" s="41">
        <v>2.4991980753839016E-3</v>
      </c>
      <c r="N473" s="41">
        <v>1.9224600579876166E-5</v>
      </c>
    </row>
    <row r="474" spans="1:14" x14ac:dyDescent="0.25">
      <c r="A474" s="5">
        <v>7830610</v>
      </c>
      <c r="B474" s="5" t="s">
        <v>17</v>
      </c>
      <c r="C474" s="5" t="s">
        <v>4</v>
      </c>
      <c r="D474" s="5" t="s">
        <v>615</v>
      </c>
      <c r="E474" s="5" t="s">
        <v>617</v>
      </c>
      <c r="F474" s="3">
        <v>0.11692307692307692</v>
      </c>
      <c r="G474" s="4">
        <v>35.9</v>
      </c>
      <c r="H474" s="3">
        <v>4.1975384615384614</v>
      </c>
      <c r="I474" s="4">
        <v>76.3</v>
      </c>
      <c r="J474" s="3">
        <v>8.9212307692307693</v>
      </c>
      <c r="K474" s="5">
        <v>63.125</v>
      </c>
      <c r="L474" s="5">
        <v>7.3807692307692303</v>
      </c>
      <c r="M474" s="41">
        <v>4.9747764132916927E-3</v>
      </c>
      <c r="N474" s="41">
        <v>5.8166616524641334E-4</v>
      </c>
    </row>
    <row r="475" spans="1:14" x14ac:dyDescent="0.25">
      <c r="A475" s="5">
        <v>7830610</v>
      </c>
      <c r="B475" s="5" t="s">
        <v>17</v>
      </c>
      <c r="C475" s="5" t="s">
        <v>4</v>
      </c>
      <c r="D475" s="5" t="s">
        <v>618</v>
      </c>
      <c r="E475" s="5" t="s">
        <v>619</v>
      </c>
      <c r="F475" s="3">
        <v>3.0769230769230769E-3</v>
      </c>
      <c r="G475" s="4">
        <v>81.7</v>
      </c>
      <c r="H475" s="3">
        <v>0.25138461538461537</v>
      </c>
      <c r="I475" s="4" t="s">
        <v>8</v>
      </c>
      <c r="J475" s="3" t="s">
        <v>99</v>
      </c>
      <c r="K475" s="5" t="s">
        <v>9</v>
      </c>
      <c r="L475" s="5" t="s">
        <v>99</v>
      </c>
      <c r="M475" s="41">
        <v>0</v>
      </c>
      <c r="N475" s="41">
        <v>0</v>
      </c>
    </row>
    <row r="476" spans="1:14" x14ac:dyDescent="0.25">
      <c r="A476" s="5">
        <v>7830610</v>
      </c>
      <c r="B476" s="5" t="s">
        <v>17</v>
      </c>
      <c r="C476" s="5" t="s">
        <v>4</v>
      </c>
      <c r="D476" s="5" t="s">
        <v>620</v>
      </c>
      <c r="E476" s="5" t="s">
        <v>621</v>
      </c>
      <c r="F476" s="3">
        <v>1.2307692307692308E-2</v>
      </c>
      <c r="G476" s="4">
        <v>23.3</v>
      </c>
      <c r="H476" s="3">
        <v>0.28676923076923078</v>
      </c>
      <c r="I476" s="4">
        <v>77.7</v>
      </c>
      <c r="J476" s="3">
        <v>0.9563076923076923</v>
      </c>
      <c r="K476" s="5">
        <v>61.750000000000007</v>
      </c>
      <c r="L476" s="5">
        <v>0.76000000000000012</v>
      </c>
      <c r="M476" s="41">
        <v>-5.39693683385849E-2</v>
      </c>
      <c r="N476" s="41">
        <v>-6.6423837955181418E-4</v>
      </c>
    </row>
    <row r="477" spans="1:14" x14ac:dyDescent="0.25">
      <c r="A477" s="5">
        <v>7830610</v>
      </c>
      <c r="B477" s="5" t="s">
        <v>17</v>
      </c>
      <c r="C477" s="5" t="s">
        <v>4</v>
      </c>
      <c r="D477" s="5" t="s">
        <v>620</v>
      </c>
      <c r="E477" s="5" t="s">
        <v>622</v>
      </c>
      <c r="F477" s="3">
        <v>1.5384615384615385E-3</v>
      </c>
      <c r="G477" s="4">
        <v>35.799999999999997</v>
      </c>
      <c r="H477" s="3">
        <v>5.5076923076923072E-2</v>
      </c>
      <c r="I477" s="4">
        <v>76.599999999999994</v>
      </c>
      <c r="J477" s="3">
        <v>0.11784615384615384</v>
      </c>
      <c r="K477" s="5">
        <v>59.569999999999993</v>
      </c>
      <c r="L477" s="5">
        <v>9.1646153846153836E-2</v>
      </c>
      <c r="M477" s="41">
        <v>-7.5423814356327057E-2</v>
      </c>
      <c r="N477" s="41">
        <v>-1.160366374712724E-4</v>
      </c>
    </row>
    <row r="478" spans="1:14" x14ac:dyDescent="0.25">
      <c r="A478" s="5">
        <v>7830610</v>
      </c>
      <c r="B478" s="5" t="s">
        <v>17</v>
      </c>
      <c r="C478" s="5" t="s">
        <v>4</v>
      </c>
      <c r="D478" s="5" t="s">
        <v>620</v>
      </c>
      <c r="E478" s="5" t="s">
        <v>623</v>
      </c>
      <c r="F478" s="3">
        <v>6.1538461538461538E-3</v>
      </c>
      <c r="G478" s="4">
        <v>63</v>
      </c>
      <c r="H478" s="3">
        <v>0.38769230769230767</v>
      </c>
      <c r="I478" s="4">
        <v>80.5</v>
      </c>
      <c r="J478" s="3">
        <v>0.49538461538461537</v>
      </c>
      <c r="K478" s="5">
        <v>65.419999999999987</v>
      </c>
      <c r="L478" s="5">
        <v>0.40258461538461532</v>
      </c>
      <c r="M478" s="41">
        <v>-2.8147624805569649E-2</v>
      </c>
      <c r="N478" s="41">
        <v>-1.7321615264965937E-4</v>
      </c>
    </row>
    <row r="479" spans="1:14" x14ac:dyDescent="0.25">
      <c r="A479" s="5">
        <v>7830610</v>
      </c>
      <c r="B479" s="5" t="s">
        <v>17</v>
      </c>
      <c r="C479" s="5" t="s">
        <v>4</v>
      </c>
      <c r="D479" s="5" t="s">
        <v>620</v>
      </c>
      <c r="E479" s="5" t="s">
        <v>624</v>
      </c>
      <c r="F479" s="3">
        <v>1.5384615384615385E-3</v>
      </c>
      <c r="G479" s="4">
        <v>62.3</v>
      </c>
      <c r="H479" s="3">
        <v>9.5846153846153845E-2</v>
      </c>
      <c r="I479" s="4">
        <v>94.9</v>
      </c>
      <c r="J479" s="3">
        <v>0.14600000000000002</v>
      </c>
      <c r="K479" s="5">
        <v>82.064999999999998</v>
      </c>
      <c r="L479" s="5">
        <v>0.12625384615384616</v>
      </c>
      <c r="M479" s="41">
        <v>8.6298801004886627E-2</v>
      </c>
      <c r="N479" s="41">
        <v>1.3276738616136403E-4</v>
      </c>
    </row>
    <row r="480" spans="1:14" x14ac:dyDescent="0.25">
      <c r="A480" s="5">
        <v>7830610</v>
      </c>
      <c r="B480" s="5" t="s">
        <v>17</v>
      </c>
      <c r="C480" s="5" t="s">
        <v>4</v>
      </c>
      <c r="D480" s="5" t="s">
        <v>620</v>
      </c>
      <c r="E480" s="5" t="s">
        <v>625</v>
      </c>
      <c r="F480" s="3">
        <v>7.6923076923076927E-3</v>
      </c>
      <c r="G480" s="4">
        <v>18.600000000000001</v>
      </c>
      <c r="H480" s="3">
        <v>0.1430769230769231</v>
      </c>
      <c r="I480" s="4">
        <v>72.5</v>
      </c>
      <c r="J480" s="3">
        <v>0.55769230769230771</v>
      </c>
      <c r="K480" s="5">
        <v>46.344999999999999</v>
      </c>
      <c r="L480" s="5">
        <v>0.35649999999999998</v>
      </c>
      <c r="M480" s="41">
        <v>-9.7310341894626617E-2</v>
      </c>
      <c r="N480" s="41">
        <v>-7.4854109149712783E-4</v>
      </c>
    </row>
    <row r="481" spans="1:14" x14ac:dyDescent="0.25">
      <c r="A481" s="5">
        <v>7830610</v>
      </c>
      <c r="B481" s="5" t="s">
        <v>17</v>
      </c>
      <c r="C481" s="5" t="s">
        <v>4</v>
      </c>
      <c r="D481" s="5" t="s">
        <v>620</v>
      </c>
      <c r="E481" s="5" t="s">
        <v>626</v>
      </c>
      <c r="F481" s="3">
        <v>1.2307692307692308E-2</v>
      </c>
      <c r="G481" s="4">
        <v>47</v>
      </c>
      <c r="H481" s="3">
        <v>0.57846153846153847</v>
      </c>
      <c r="I481" s="4">
        <v>91.8</v>
      </c>
      <c r="J481" s="3">
        <v>1.1298461538461537</v>
      </c>
      <c r="K481" s="5">
        <v>71.789999999999992</v>
      </c>
      <c r="L481" s="5">
        <v>0.88356923076923066</v>
      </c>
      <c r="M481" s="41">
        <v>2.2388556972146034E-2</v>
      </c>
      <c r="N481" s="41">
        <v>2.7555147042641274E-4</v>
      </c>
    </row>
    <row r="482" spans="1:14" x14ac:dyDescent="0.25">
      <c r="A482" s="5">
        <v>7830610</v>
      </c>
      <c r="B482" s="5" t="s">
        <v>17</v>
      </c>
      <c r="C482" s="5" t="s">
        <v>4</v>
      </c>
      <c r="D482" s="5" t="s">
        <v>620</v>
      </c>
      <c r="E482" s="5" t="s">
        <v>627</v>
      </c>
      <c r="F482" s="3">
        <v>1.0769230769230769E-2</v>
      </c>
      <c r="G482" s="4">
        <v>39.200000000000003</v>
      </c>
      <c r="H482" s="3">
        <v>0.42215384615384616</v>
      </c>
      <c r="I482" s="4">
        <v>89</v>
      </c>
      <c r="J482" s="3">
        <v>0.95846153846153848</v>
      </c>
      <c r="K482" s="5">
        <v>66.825000000000003</v>
      </c>
      <c r="L482" s="5">
        <v>0.7196538461538462</v>
      </c>
      <c r="M482" s="41">
        <v>4.9407318234443665E-2</v>
      </c>
      <c r="N482" s="41">
        <v>5.3207881175554718E-4</v>
      </c>
    </row>
    <row r="483" spans="1:14" x14ac:dyDescent="0.25">
      <c r="A483" s="5">
        <v>7830610</v>
      </c>
      <c r="B483" s="5" t="s">
        <v>17</v>
      </c>
      <c r="C483" s="5" t="s">
        <v>4</v>
      </c>
      <c r="D483" s="5" t="s">
        <v>2324</v>
      </c>
      <c r="F483" s="3">
        <v>0.99999999999999978</v>
      </c>
      <c r="G483" s="4"/>
      <c r="H483" s="3">
        <v>64.466923076923081</v>
      </c>
      <c r="I483" s="4"/>
      <c r="J483" s="3">
        <v>79.152923076923088</v>
      </c>
      <c r="L483" s="5">
        <v>74.62200769230769</v>
      </c>
      <c r="M483" s="41"/>
      <c r="N483" s="41">
        <v>-5.3560141956147077E-2</v>
      </c>
    </row>
    <row r="484" spans="1:14" x14ac:dyDescent="0.25">
      <c r="A484" s="5">
        <v>7830633</v>
      </c>
      <c r="B484" s="5" t="s">
        <v>18</v>
      </c>
      <c r="C484" s="5" t="s">
        <v>4</v>
      </c>
      <c r="D484" s="5" t="s">
        <v>151</v>
      </c>
      <c r="E484" s="5" t="s">
        <v>153</v>
      </c>
      <c r="F484" s="3">
        <v>6.7796610169491523E-3</v>
      </c>
      <c r="G484" s="4">
        <v>38.200000000000003</v>
      </c>
      <c r="H484" s="3">
        <v>0.25898305084745765</v>
      </c>
      <c r="I484" s="4">
        <v>88.8</v>
      </c>
      <c r="J484" s="3">
        <v>0.60203389830508469</v>
      </c>
      <c r="K484" s="5">
        <v>71.459999999999994</v>
      </c>
      <c r="L484" s="5">
        <v>0.4844745762711864</v>
      </c>
      <c r="M484" s="41">
        <v>4.0290635079145432E-2</v>
      </c>
      <c r="N484" s="41">
        <v>2.7315684799420631E-4</v>
      </c>
    </row>
    <row r="485" spans="1:14" x14ac:dyDescent="0.25">
      <c r="A485" s="5">
        <v>7830633</v>
      </c>
      <c r="B485" s="5" t="s">
        <v>18</v>
      </c>
      <c r="C485" s="5" t="s">
        <v>4</v>
      </c>
      <c r="D485" s="5" t="s">
        <v>151</v>
      </c>
      <c r="E485" s="5" t="s">
        <v>230</v>
      </c>
      <c r="F485" s="3">
        <v>3.3898305084745762E-3</v>
      </c>
      <c r="G485" s="4">
        <v>30.9</v>
      </c>
      <c r="H485" s="3">
        <v>0.10474576271186439</v>
      </c>
      <c r="I485" s="4">
        <v>82</v>
      </c>
      <c r="J485" s="3">
        <v>0.27796610169491526</v>
      </c>
      <c r="K485" s="5">
        <v>65.75</v>
      </c>
      <c r="L485" s="5">
        <v>0.22288135593220337</v>
      </c>
      <c r="M485" s="41">
        <v>-1.5185782685875893E-2</v>
      </c>
      <c r="N485" s="41">
        <v>-5.1477229443647094E-5</v>
      </c>
    </row>
    <row r="486" spans="1:14" x14ac:dyDescent="0.25">
      <c r="A486" s="5">
        <v>7830633</v>
      </c>
      <c r="B486" s="5" t="s">
        <v>18</v>
      </c>
      <c r="C486" s="5" t="s">
        <v>4</v>
      </c>
      <c r="D486" s="5" t="s">
        <v>151</v>
      </c>
      <c r="E486" s="5" t="s">
        <v>156</v>
      </c>
      <c r="F486" s="3">
        <v>3.3898305084745762E-3</v>
      </c>
      <c r="G486" s="4">
        <v>32.9</v>
      </c>
      <c r="H486" s="3">
        <v>0.11152542372881355</v>
      </c>
      <c r="I486" s="4">
        <v>94.5</v>
      </c>
      <c r="J486" s="3">
        <v>0.32033898305084746</v>
      </c>
      <c r="K486" s="5">
        <v>70.674999999999997</v>
      </c>
      <c r="L486" s="5">
        <v>0.23957627118644065</v>
      </c>
      <c r="M486" s="41">
        <v>6.3434191048145294E-2</v>
      </c>
      <c r="N486" s="41">
        <v>2.1503115609540778E-4</v>
      </c>
    </row>
    <row r="487" spans="1:14" x14ac:dyDescent="0.25">
      <c r="A487" s="5">
        <v>7830633</v>
      </c>
      <c r="B487" s="5" t="s">
        <v>18</v>
      </c>
      <c r="C487" s="5" t="s">
        <v>4</v>
      </c>
      <c r="D487" s="5" t="s">
        <v>163</v>
      </c>
      <c r="E487" s="5" t="s">
        <v>164</v>
      </c>
      <c r="F487" s="3">
        <v>2.0338983050847456E-2</v>
      </c>
      <c r="G487" s="4">
        <v>56.8</v>
      </c>
      <c r="H487" s="3">
        <v>1.1552542372881354</v>
      </c>
      <c r="I487" s="4">
        <v>82.6</v>
      </c>
      <c r="J487" s="3">
        <v>1.6799999999999997</v>
      </c>
      <c r="K487" s="5">
        <v>66.989999999999995</v>
      </c>
      <c r="L487" s="5">
        <v>1.362508474576271</v>
      </c>
      <c r="M487" s="41">
        <v>-1.4926900621503592E-3</v>
      </c>
      <c r="N487" s="41">
        <v>-3.0359797874244591E-5</v>
      </c>
    </row>
    <row r="488" spans="1:14" x14ac:dyDescent="0.25">
      <c r="A488" s="5">
        <v>7830633</v>
      </c>
      <c r="B488" s="5" t="s">
        <v>18</v>
      </c>
      <c r="C488" s="5" t="s">
        <v>4</v>
      </c>
      <c r="D488" s="5" t="s">
        <v>163</v>
      </c>
      <c r="E488" s="5" t="s">
        <v>639</v>
      </c>
      <c r="F488" s="3">
        <v>3.3898305084745762E-3</v>
      </c>
      <c r="G488" s="4">
        <v>54.1</v>
      </c>
      <c r="H488" s="3">
        <v>0.18338983050847457</v>
      </c>
      <c r="I488" s="4">
        <v>72.5</v>
      </c>
      <c r="J488" s="3">
        <v>0.24576271186440676</v>
      </c>
      <c r="K488" s="5">
        <v>64.180000000000007</v>
      </c>
      <c r="L488" s="5">
        <v>0.21755932203389833</v>
      </c>
      <c r="M488" s="41">
        <v>-0.15465085208415985</v>
      </c>
      <c r="N488" s="41">
        <v>-5.2424017655647401E-4</v>
      </c>
    </row>
    <row r="489" spans="1:14" x14ac:dyDescent="0.25">
      <c r="A489" s="5">
        <v>7830633</v>
      </c>
      <c r="B489" s="5" t="s">
        <v>18</v>
      </c>
      <c r="C489" s="5" t="s">
        <v>4</v>
      </c>
      <c r="D489" s="5" t="s">
        <v>163</v>
      </c>
      <c r="E489" s="5" t="s">
        <v>410</v>
      </c>
      <c r="F489" s="3">
        <v>3.3898305084745762E-3</v>
      </c>
      <c r="G489" s="4">
        <v>38.200000000000003</v>
      </c>
      <c r="H489" s="3">
        <v>0.12949152542372883</v>
      </c>
      <c r="I489" s="4">
        <v>82</v>
      </c>
      <c r="J489" s="3">
        <v>0.27796610169491526</v>
      </c>
      <c r="K489" s="5">
        <v>63.009999999999991</v>
      </c>
      <c r="L489" s="5">
        <v>0.21359322033898301</v>
      </c>
      <c r="M489" s="41">
        <v>-4.7805394977331161E-2</v>
      </c>
      <c r="N489" s="41">
        <v>-1.6205218636383445E-4</v>
      </c>
    </row>
    <row r="490" spans="1:14" x14ac:dyDescent="0.25">
      <c r="A490" s="5">
        <v>7830633</v>
      </c>
      <c r="B490" s="5" t="s">
        <v>18</v>
      </c>
      <c r="C490" s="5" t="s">
        <v>4</v>
      </c>
      <c r="D490" s="5" t="s">
        <v>163</v>
      </c>
      <c r="E490" s="5" t="s">
        <v>166</v>
      </c>
      <c r="F490" s="3">
        <v>3.3898305084745763E-2</v>
      </c>
      <c r="G490" s="4">
        <v>42.9</v>
      </c>
      <c r="H490" s="3">
        <v>1.4542372881355932</v>
      </c>
      <c r="I490" s="4">
        <v>77.7</v>
      </c>
      <c r="J490" s="3">
        <v>2.6338983050847458</v>
      </c>
      <c r="K490" s="5">
        <v>55.924999999999997</v>
      </c>
      <c r="L490" s="5">
        <v>1.8957627118644067</v>
      </c>
      <c r="M490" s="41">
        <v>-6.545228511095047E-2</v>
      </c>
      <c r="N490" s="41">
        <v>-2.2187215291847619E-3</v>
      </c>
    </row>
    <row r="491" spans="1:14" x14ac:dyDescent="0.25">
      <c r="A491" s="5">
        <v>7830633</v>
      </c>
      <c r="B491" s="5" t="s">
        <v>18</v>
      </c>
      <c r="C491" s="5" t="s">
        <v>4</v>
      </c>
      <c r="D491" s="5" t="s">
        <v>163</v>
      </c>
      <c r="E491" s="5" t="s">
        <v>167</v>
      </c>
      <c r="F491" s="3">
        <v>1.3559322033898305E-2</v>
      </c>
      <c r="G491" s="4">
        <v>34.200000000000003</v>
      </c>
      <c r="H491" s="3">
        <v>0.46372881355932205</v>
      </c>
      <c r="I491" s="4">
        <v>67.2</v>
      </c>
      <c r="J491" s="3">
        <v>0.91118644067796606</v>
      </c>
      <c r="K491" s="5">
        <v>52.035000000000004</v>
      </c>
      <c r="L491" s="5">
        <v>0.70555932203389837</v>
      </c>
      <c r="M491" s="41">
        <v>-0.20726293325424194</v>
      </c>
      <c r="N491" s="41">
        <v>-2.8103448576846366E-3</v>
      </c>
    </row>
    <row r="492" spans="1:14" x14ac:dyDescent="0.25">
      <c r="A492" s="5">
        <v>7830633</v>
      </c>
      <c r="B492" s="5" t="s">
        <v>18</v>
      </c>
      <c r="C492" s="5" t="s">
        <v>4</v>
      </c>
      <c r="D492" s="5" t="s">
        <v>163</v>
      </c>
      <c r="E492" s="5" t="s">
        <v>168</v>
      </c>
      <c r="F492" s="3">
        <v>1.0169491525423728E-2</v>
      </c>
      <c r="G492" s="4">
        <v>55.4</v>
      </c>
      <c r="H492" s="3">
        <v>0.56338983050847458</v>
      </c>
      <c r="I492" s="4">
        <v>71.7</v>
      </c>
      <c r="J492" s="3">
        <v>0.7291525423728813</v>
      </c>
      <c r="K492" s="5">
        <v>58.67</v>
      </c>
      <c r="L492" s="5">
        <v>0.59664406779661017</v>
      </c>
      <c r="M492" s="41">
        <v>-0.13675318658351898</v>
      </c>
      <c r="N492" s="41">
        <v>-1.3907103720357862E-3</v>
      </c>
    </row>
    <row r="493" spans="1:14" x14ac:dyDescent="0.25">
      <c r="A493" s="5">
        <v>7830633</v>
      </c>
      <c r="B493" s="5" t="s">
        <v>18</v>
      </c>
      <c r="C493" s="5" t="s">
        <v>4</v>
      </c>
      <c r="D493" s="5" t="s">
        <v>163</v>
      </c>
      <c r="E493" s="5" t="s">
        <v>169</v>
      </c>
      <c r="F493" s="3">
        <v>1.3559322033898305E-2</v>
      </c>
      <c r="G493" s="4">
        <v>57.3</v>
      </c>
      <c r="H493" s="3">
        <v>0.77694915254237285</v>
      </c>
      <c r="I493" s="4">
        <v>94.4</v>
      </c>
      <c r="J493" s="3">
        <v>1.28</v>
      </c>
      <c r="K493" s="5">
        <v>81.41</v>
      </c>
      <c r="L493" s="5">
        <v>1.103864406779661</v>
      </c>
      <c r="M493" s="41">
        <v>7.1216240525245667E-2</v>
      </c>
      <c r="N493" s="41">
        <v>9.6564393932536496E-4</v>
      </c>
    </row>
    <row r="494" spans="1:14" x14ac:dyDescent="0.25">
      <c r="A494" s="5">
        <v>7830633</v>
      </c>
      <c r="B494" s="5" t="s">
        <v>18</v>
      </c>
      <c r="C494" s="5" t="s">
        <v>4</v>
      </c>
      <c r="D494" s="5" t="s">
        <v>163</v>
      </c>
      <c r="E494" s="5" t="s">
        <v>640</v>
      </c>
      <c r="F494" s="3">
        <v>3.0508474576271188E-2</v>
      </c>
      <c r="G494" s="4">
        <v>60.8</v>
      </c>
      <c r="H494" s="3">
        <v>1.8549152542372882</v>
      </c>
      <c r="I494" s="4">
        <v>89.5</v>
      </c>
      <c r="J494" s="3">
        <v>2.7305084745762711</v>
      </c>
      <c r="K494" s="5">
        <v>70.605000000000004</v>
      </c>
      <c r="L494" s="5">
        <v>2.1540508474576274</v>
      </c>
      <c r="M494" s="41">
        <v>3.8057159632444382E-2</v>
      </c>
      <c r="N494" s="41">
        <v>1.1610658870915235E-3</v>
      </c>
    </row>
    <row r="495" spans="1:14" x14ac:dyDescent="0.25">
      <c r="A495" s="5">
        <v>7830633</v>
      </c>
      <c r="B495" s="5" t="s">
        <v>18</v>
      </c>
      <c r="C495" s="5" t="s">
        <v>4</v>
      </c>
      <c r="D495" s="5" t="s">
        <v>163</v>
      </c>
      <c r="E495" s="5" t="s">
        <v>641</v>
      </c>
      <c r="F495" s="3">
        <v>3.3898305084745762E-3</v>
      </c>
      <c r="G495" s="4">
        <v>86.3</v>
      </c>
      <c r="H495" s="3">
        <v>0.29254237288135593</v>
      </c>
      <c r="I495" s="4">
        <v>87.9</v>
      </c>
      <c r="J495" s="3">
        <v>0.29796610169491528</v>
      </c>
      <c r="K495" s="5">
        <v>83.649999999999991</v>
      </c>
      <c r="L495" s="5">
        <v>0.28355932203389828</v>
      </c>
      <c r="M495" s="41">
        <v>-6.3597657717764378E-3</v>
      </c>
      <c r="N495" s="41">
        <v>-2.1558528039920128E-5</v>
      </c>
    </row>
    <row r="496" spans="1:14" x14ac:dyDescent="0.25">
      <c r="A496" s="5">
        <v>7830633</v>
      </c>
      <c r="B496" s="5" t="s">
        <v>18</v>
      </c>
      <c r="C496" s="5" t="s">
        <v>4</v>
      </c>
      <c r="D496" s="5" t="s">
        <v>163</v>
      </c>
      <c r="E496" s="5" t="s">
        <v>172</v>
      </c>
      <c r="F496" s="3">
        <v>1.0169491525423728E-2</v>
      </c>
      <c r="G496" s="4">
        <v>46.6</v>
      </c>
      <c r="H496" s="3">
        <v>0.47389830508474573</v>
      </c>
      <c r="I496" s="4">
        <v>78.7</v>
      </c>
      <c r="J496" s="3">
        <v>0.80033898305084739</v>
      </c>
      <c r="K496" s="5">
        <v>62.879999999999995</v>
      </c>
      <c r="L496" s="5">
        <v>0.63945762711864396</v>
      </c>
      <c r="M496" s="41">
        <v>-7.660752534866333E-2</v>
      </c>
      <c r="N496" s="41">
        <v>-7.7905957981691521E-4</v>
      </c>
    </row>
    <row r="497" spans="1:14" x14ac:dyDescent="0.25">
      <c r="A497" s="5">
        <v>7830633</v>
      </c>
      <c r="B497" s="5" t="s">
        <v>18</v>
      </c>
      <c r="C497" s="5" t="s">
        <v>4</v>
      </c>
      <c r="D497" s="5" t="s">
        <v>163</v>
      </c>
      <c r="E497" s="5" t="s">
        <v>175</v>
      </c>
      <c r="F497" s="3">
        <v>2.3728813559322035E-2</v>
      </c>
      <c r="G497" s="4">
        <v>49.7</v>
      </c>
      <c r="H497" s="3">
        <v>1.1793220338983053</v>
      </c>
      <c r="I497" s="4">
        <v>75</v>
      </c>
      <c r="J497" s="3">
        <v>1.7796610169491527</v>
      </c>
      <c r="K497" s="5">
        <v>64.08</v>
      </c>
      <c r="L497" s="5">
        <v>1.5205423728813559</v>
      </c>
      <c r="M497" s="41">
        <v>-9.8096892237663269E-2</v>
      </c>
      <c r="N497" s="41">
        <v>-2.3277228666564167E-3</v>
      </c>
    </row>
    <row r="498" spans="1:14" x14ac:dyDescent="0.25">
      <c r="A498" s="5">
        <v>7830633</v>
      </c>
      <c r="B498" s="5" t="s">
        <v>18</v>
      </c>
      <c r="C498" s="5" t="s">
        <v>4</v>
      </c>
      <c r="D498" s="5" t="s">
        <v>163</v>
      </c>
      <c r="E498" s="5" t="s">
        <v>176</v>
      </c>
      <c r="F498" s="3">
        <v>1.0169491525423728E-2</v>
      </c>
      <c r="G498" s="4">
        <v>34.799999999999997</v>
      </c>
      <c r="H498" s="3">
        <v>0.35389830508474573</v>
      </c>
      <c r="I498" s="4">
        <v>76.8</v>
      </c>
      <c r="J498" s="3">
        <v>0.78101694915254227</v>
      </c>
      <c r="K498" s="5">
        <v>55.47</v>
      </c>
      <c r="L498" s="5">
        <v>0.56410169491525419</v>
      </c>
      <c r="M498" s="41">
        <v>-0.1107243150472641</v>
      </c>
      <c r="N498" s="41">
        <v>-1.1260099835314992E-3</v>
      </c>
    </row>
    <row r="499" spans="1:14" x14ac:dyDescent="0.25">
      <c r="A499" s="5">
        <v>7830633</v>
      </c>
      <c r="B499" s="5" t="s">
        <v>18</v>
      </c>
      <c r="C499" s="5" t="s">
        <v>4</v>
      </c>
      <c r="D499" s="5" t="s">
        <v>163</v>
      </c>
      <c r="E499" s="5" t="s">
        <v>177</v>
      </c>
      <c r="F499" s="3">
        <v>1.6949152542372881E-2</v>
      </c>
      <c r="G499" s="4">
        <v>44.6</v>
      </c>
      <c r="H499" s="3">
        <v>0.75593220338983058</v>
      </c>
      <c r="I499" s="4">
        <v>75.099999999999994</v>
      </c>
      <c r="J499" s="3">
        <v>1.2728813559322032</v>
      </c>
      <c r="K499" s="5">
        <v>58.17</v>
      </c>
      <c r="L499" s="5">
        <v>0.98593220338983056</v>
      </c>
      <c r="M499" s="41">
        <v>-0.10789091885089874</v>
      </c>
      <c r="N499" s="41">
        <v>-1.8286596415406566E-3</v>
      </c>
    </row>
    <row r="500" spans="1:14" x14ac:dyDescent="0.25">
      <c r="A500" s="5">
        <v>7830633</v>
      </c>
      <c r="B500" s="5" t="s">
        <v>18</v>
      </c>
      <c r="C500" s="5" t="s">
        <v>4</v>
      </c>
      <c r="D500" s="5" t="s">
        <v>163</v>
      </c>
      <c r="E500" s="5" t="s">
        <v>178</v>
      </c>
      <c r="F500" s="3">
        <v>6.7796610169491523E-3</v>
      </c>
      <c r="G500" s="4">
        <v>50.4</v>
      </c>
      <c r="H500" s="3">
        <v>0.34169491525423729</v>
      </c>
      <c r="I500" s="4">
        <v>94.1</v>
      </c>
      <c r="J500" s="3">
        <v>0.63796610169491519</v>
      </c>
      <c r="K500" s="5">
        <v>78.474999999999994</v>
      </c>
      <c r="L500" s="5">
        <v>0.53203389830508474</v>
      </c>
      <c r="M500" s="41">
        <v>5.9214271605014801E-2</v>
      </c>
      <c r="N500" s="41">
        <v>4.0145268884755794E-4</v>
      </c>
    </row>
    <row r="501" spans="1:14" x14ac:dyDescent="0.25">
      <c r="A501" s="5">
        <v>7830633</v>
      </c>
      <c r="B501" s="5" t="s">
        <v>18</v>
      </c>
      <c r="C501" s="5" t="s">
        <v>4</v>
      </c>
      <c r="D501" s="5" t="s">
        <v>163</v>
      </c>
      <c r="E501" s="5" t="s">
        <v>182</v>
      </c>
      <c r="F501" s="3">
        <v>6.7796610169491523E-3</v>
      </c>
      <c r="G501" s="4">
        <v>63.3</v>
      </c>
      <c r="H501" s="3">
        <v>0.42915254237288131</v>
      </c>
      <c r="I501" s="4">
        <v>89.1</v>
      </c>
      <c r="J501" s="3">
        <v>0.60406779661016941</v>
      </c>
      <c r="K501" s="5">
        <v>72.22999999999999</v>
      </c>
      <c r="L501" s="5">
        <v>0.4896949152542372</v>
      </c>
      <c r="M501" s="41">
        <v>9.1989152133464813E-3</v>
      </c>
      <c r="N501" s="41">
        <v>6.2365526870145633E-5</v>
      </c>
    </row>
    <row r="502" spans="1:14" x14ac:dyDescent="0.25">
      <c r="A502" s="5">
        <v>7830633</v>
      </c>
      <c r="B502" s="5" t="s">
        <v>18</v>
      </c>
      <c r="C502" s="5" t="s">
        <v>4</v>
      </c>
      <c r="D502" s="5" t="s">
        <v>183</v>
      </c>
      <c r="E502" s="5" t="s">
        <v>436</v>
      </c>
      <c r="F502" s="3">
        <v>3.3898305084745762E-3</v>
      </c>
      <c r="G502" s="4">
        <v>43.2</v>
      </c>
      <c r="H502" s="3">
        <v>0.14644067796610169</v>
      </c>
      <c r="I502" s="4">
        <v>87</v>
      </c>
      <c r="J502" s="3">
        <v>0.29491525423728815</v>
      </c>
      <c r="K502" s="5">
        <v>67.289999999999992</v>
      </c>
      <c r="L502" s="5">
        <v>0.2281016949152542</v>
      </c>
      <c r="M502" s="41">
        <v>6.364692747592926E-2</v>
      </c>
      <c r="N502" s="41">
        <v>2.1575229652857377E-4</v>
      </c>
    </row>
    <row r="503" spans="1:14" x14ac:dyDescent="0.25">
      <c r="A503" s="5">
        <v>7830633</v>
      </c>
      <c r="B503" s="5" t="s">
        <v>18</v>
      </c>
      <c r="C503" s="5" t="s">
        <v>4</v>
      </c>
      <c r="D503" s="5" t="s">
        <v>183</v>
      </c>
      <c r="E503" s="5" t="s">
        <v>642</v>
      </c>
      <c r="F503" s="3">
        <v>6.7796610169491523E-3</v>
      </c>
      <c r="G503" s="4">
        <v>26.1</v>
      </c>
      <c r="H503" s="3">
        <v>0.1769491525423729</v>
      </c>
      <c r="I503" s="4">
        <v>71.099999999999994</v>
      </c>
      <c r="J503" s="3">
        <v>0.4820338983050847</v>
      </c>
      <c r="K503" s="5">
        <v>55.864999999999995</v>
      </c>
      <c r="L503" s="5">
        <v>0.37874576271186439</v>
      </c>
      <c r="M503" s="41">
        <v>-5.3310856223106384E-2</v>
      </c>
      <c r="N503" s="41">
        <v>-3.6142953371597547E-4</v>
      </c>
    </row>
    <row r="504" spans="1:14" x14ac:dyDescent="0.25">
      <c r="A504" s="5">
        <v>7830633</v>
      </c>
      <c r="B504" s="5" t="s">
        <v>18</v>
      </c>
      <c r="C504" s="5" t="s">
        <v>4</v>
      </c>
      <c r="D504" s="5" t="s">
        <v>185</v>
      </c>
      <c r="E504" s="5" t="s">
        <v>332</v>
      </c>
      <c r="F504" s="3">
        <v>4.4067796610169491E-2</v>
      </c>
      <c r="G504" s="4">
        <v>55.6</v>
      </c>
      <c r="H504" s="3">
        <v>2.4501694915254237</v>
      </c>
      <c r="I504" s="4">
        <v>63.4</v>
      </c>
      <c r="J504" s="3">
        <v>2.7938983050847455</v>
      </c>
      <c r="K504" s="5">
        <v>65.334999999999994</v>
      </c>
      <c r="L504" s="5">
        <v>2.8791694915254236</v>
      </c>
      <c r="M504" s="41">
        <v>-0.2044590562582016</v>
      </c>
      <c r="N504" s="41">
        <v>-9.0100601062936304E-3</v>
      </c>
    </row>
    <row r="505" spans="1:14" x14ac:dyDescent="0.25">
      <c r="A505" s="5">
        <v>7830633</v>
      </c>
      <c r="B505" s="5" t="s">
        <v>18</v>
      </c>
      <c r="C505" s="5" t="s">
        <v>4</v>
      </c>
      <c r="D505" s="5" t="s">
        <v>185</v>
      </c>
      <c r="E505" s="5" t="s">
        <v>643</v>
      </c>
      <c r="F505" s="3">
        <v>1.3559322033898305E-2</v>
      </c>
      <c r="G505" s="4">
        <v>53.8</v>
      </c>
      <c r="H505" s="3">
        <v>0.72949152542372875</v>
      </c>
      <c r="I505" s="4">
        <v>97.2</v>
      </c>
      <c r="J505" s="3">
        <v>1.3179661016949153</v>
      </c>
      <c r="K505" s="5">
        <v>75</v>
      </c>
      <c r="L505" s="5">
        <v>1.0169491525423728</v>
      </c>
      <c r="M505" s="41">
        <v>9.8133370280265808E-2</v>
      </c>
      <c r="N505" s="41">
        <v>1.3306219699019092E-3</v>
      </c>
    </row>
    <row r="506" spans="1:14" x14ac:dyDescent="0.25">
      <c r="A506" s="5">
        <v>7830633</v>
      </c>
      <c r="B506" s="5" t="s">
        <v>18</v>
      </c>
      <c r="C506" s="5" t="s">
        <v>4</v>
      </c>
      <c r="D506" s="5" t="s">
        <v>185</v>
      </c>
      <c r="E506" s="5" t="s">
        <v>186</v>
      </c>
      <c r="F506" s="3">
        <v>6.7796610169491523E-3</v>
      </c>
      <c r="G506" s="4">
        <v>50.1</v>
      </c>
      <c r="H506" s="3">
        <v>0.33966101694915252</v>
      </c>
      <c r="I506" s="4">
        <v>68.2</v>
      </c>
      <c r="J506" s="3">
        <v>0.46237288135593219</v>
      </c>
      <c r="K506" s="5">
        <v>56.599999999999994</v>
      </c>
      <c r="L506" s="5">
        <v>0.38372881355932198</v>
      </c>
      <c r="M506" s="41">
        <v>-0.15425053238868713</v>
      </c>
      <c r="N506" s="41">
        <v>-1.0457663212792348E-3</v>
      </c>
    </row>
    <row r="507" spans="1:14" x14ac:dyDescent="0.25">
      <c r="A507" s="5">
        <v>7830633</v>
      </c>
      <c r="B507" s="5" t="s">
        <v>18</v>
      </c>
      <c r="C507" s="5" t="s">
        <v>4</v>
      </c>
      <c r="D507" s="5" t="s">
        <v>185</v>
      </c>
      <c r="E507" s="5" t="s">
        <v>644</v>
      </c>
      <c r="F507" s="3">
        <v>1.0169491525423728E-2</v>
      </c>
      <c r="G507" s="4">
        <v>59.6</v>
      </c>
      <c r="H507" s="3">
        <v>0.60610169491525423</v>
      </c>
      <c r="I507" s="4">
        <v>76</v>
      </c>
      <c r="J507" s="3">
        <v>0.77288135593220331</v>
      </c>
      <c r="K507" s="5">
        <v>61.405000000000001</v>
      </c>
      <c r="L507" s="5">
        <v>0.62445762711864405</v>
      </c>
      <c r="M507" s="41">
        <v>-8.0783963203430176E-2</v>
      </c>
      <c r="N507" s="41">
        <v>-8.2153182918742545E-4</v>
      </c>
    </row>
    <row r="508" spans="1:14" x14ac:dyDescent="0.25">
      <c r="A508" s="5">
        <v>7830633</v>
      </c>
      <c r="B508" s="5" t="s">
        <v>18</v>
      </c>
      <c r="C508" s="5" t="s">
        <v>4</v>
      </c>
      <c r="D508" s="5" t="s">
        <v>185</v>
      </c>
      <c r="E508" s="5" t="s">
        <v>645</v>
      </c>
      <c r="F508" s="3">
        <v>4.0677966101694912E-2</v>
      </c>
      <c r="G508" s="4">
        <v>54.6</v>
      </c>
      <c r="H508" s="3">
        <v>2.2210169491525424</v>
      </c>
      <c r="I508" s="4">
        <v>80.7</v>
      </c>
      <c r="J508" s="3">
        <v>3.2827118644067794</v>
      </c>
      <c r="K508" s="5">
        <v>75.504999999999995</v>
      </c>
      <c r="L508" s="5">
        <v>3.0713898305084744</v>
      </c>
      <c r="M508" s="41">
        <v>-6.7030355334281921E-2</v>
      </c>
      <c r="N508" s="41">
        <v>-2.7266585220724849E-3</v>
      </c>
    </row>
    <row r="509" spans="1:14" x14ac:dyDescent="0.25">
      <c r="A509" s="5">
        <v>7830633</v>
      </c>
      <c r="B509" s="5" t="s">
        <v>18</v>
      </c>
      <c r="C509" s="5" t="s">
        <v>4</v>
      </c>
      <c r="D509" s="5" t="s">
        <v>185</v>
      </c>
      <c r="E509" s="5" t="s">
        <v>260</v>
      </c>
      <c r="F509" s="3">
        <v>3.7288135593220341E-2</v>
      </c>
      <c r="G509" s="4">
        <v>40.799999999999997</v>
      </c>
      <c r="H509" s="3">
        <v>1.5213559322033898</v>
      </c>
      <c r="I509" s="4">
        <v>87</v>
      </c>
      <c r="J509" s="3">
        <v>3.2440677966101696</v>
      </c>
      <c r="K509" s="5">
        <v>66.875</v>
      </c>
      <c r="L509" s="5">
        <v>2.4936440677966103</v>
      </c>
      <c r="M509" s="41">
        <v>-1.0526618920266628E-2</v>
      </c>
      <c r="N509" s="41">
        <v>-3.9251799363706076E-4</v>
      </c>
    </row>
    <row r="510" spans="1:14" x14ac:dyDescent="0.25">
      <c r="A510" s="5">
        <v>7830633</v>
      </c>
      <c r="B510" s="5" t="s">
        <v>18</v>
      </c>
      <c r="C510" s="5" t="s">
        <v>4</v>
      </c>
      <c r="D510" s="5" t="s">
        <v>185</v>
      </c>
      <c r="E510" s="5" t="s">
        <v>187</v>
      </c>
      <c r="F510" s="3">
        <v>1.6949152542372881E-2</v>
      </c>
      <c r="G510" s="4">
        <v>57.5</v>
      </c>
      <c r="H510" s="3">
        <v>0.97457627118644063</v>
      </c>
      <c r="I510" s="4">
        <v>91.7</v>
      </c>
      <c r="J510" s="3">
        <v>1.5542372881355933</v>
      </c>
      <c r="K510" s="5">
        <v>72.239999999999995</v>
      </c>
      <c r="L510" s="5">
        <v>1.224406779661017</v>
      </c>
      <c r="M510" s="41">
        <v>6.367860734462738E-2</v>
      </c>
      <c r="N510" s="41">
        <v>1.0792984295699556E-3</v>
      </c>
    </row>
    <row r="511" spans="1:14" x14ac:dyDescent="0.25">
      <c r="A511" s="5">
        <v>7830633</v>
      </c>
      <c r="B511" s="5" t="s">
        <v>18</v>
      </c>
      <c r="C511" s="5" t="s">
        <v>4</v>
      </c>
      <c r="D511" s="5" t="s">
        <v>185</v>
      </c>
      <c r="E511" s="5" t="s">
        <v>646</v>
      </c>
      <c r="F511" s="3">
        <v>2.3728813559322035E-2</v>
      </c>
      <c r="G511" s="4">
        <v>58.1</v>
      </c>
      <c r="H511" s="3">
        <v>1.3786440677966103</v>
      </c>
      <c r="I511" s="4">
        <v>88.5</v>
      </c>
      <c r="J511" s="3">
        <v>2.1</v>
      </c>
      <c r="K511" s="5">
        <v>73.825000000000003</v>
      </c>
      <c r="L511" s="5">
        <v>1.7517796610169494</v>
      </c>
      <c r="M511" s="41">
        <v>1.9858358427882195E-2</v>
      </c>
      <c r="N511" s="41">
        <v>4.71215284729408E-4</v>
      </c>
    </row>
    <row r="512" spans="1:14" x14ac:dyDescent="0.25">
      <c r="A512" s="5">
        <v>7830633</v>
      </c>
      <c r="B512" s="5" t="s">
        <v>18</v>
      </c>
      <c r="C512" s="5" t="s">
        <v>4</v>
      </c>
      <c r="D512" s="5" t="s">
        <v>185</v>
      </c>
      <c r="E512" s="5" t="s">
        <v>599</v>
      </c>
      <c r="F512" s="3">
        <v>4.4067796610169491E-2</v>
      </c>
      <c r="G512" s="4">
        <v>39.9</v>
      </c>
      <c r="H512" s="3">
        <v>1.7583050847457626</v>
      </c>
      <c r="I512" s="4">
        <v>75.3</v>
      </c>
      <c r="J512" s="3">
        <v>3.3183050847457625</v>
      </c>
      <c r="K512" s="5">
        <v>55.309999999999995</v>
      </c>
      <c r="L512" s="5">
        <v>2.4373898305084745</v>
      </c>
      <c r="M512" s="41">
        <v>-0.10366065800189972</v>
      </c>
      <c r="N512" s="41">
        <v>-4.568096793304055E-3</v>
      </c>
    </row>
    <row r="513" spans="1:14" x14ac:dyDescent="0.25">
      <c r="A513" s="5">
        <v>7830633</v>
      </c>
      <c r="B513" s="5" t="s">
        <v>18</v>
      </c>
      <c r="C513" s="5" t="s">
        <v>4</v>
      </c>
      <c r="D513" s="5" t="s">
        <v>185</v>
      </c>
      <c r="E513" s="5" t="s">
        <v>188</v>
      </c>
      <c r="F513" s="3">
        <v>4.7457627118644069E-2</v>
      </c>
      <c r="G513" s="4">
        <v>36.6</v>
      </c>
      <c r="H513" s="3">
        <v>1.736949152542373</v>
      </c>
      <c r="I513" s="4">
        <v>76.099999999999994</v>
      </c>
      <c r="J513" s="3">
        <v>3.6115254237288132</v>
      </c>
      <c r="K513" s="5">
        <v>61.224999999999994</v>
      </c>
      <c r="L513" s="5">
        <v>2.9055932203389827</v>
      </c>
      <c r="M513" s="41">
        <v>-0.11176502704620361</v>
      </c>
      <c r="N513" s="41">
        <v>-5.3041029784639008E-3</v>
      </c>
    </row>
    <row r="514" spans="1:14" x14ac:dyDescent="0.25">
      <c r="A514" s="5">
        <v>7830633</v>
      </c>
      <c r="B514" s="5" t="s">
        <v>18</v>
      </c>
      <c r="C514" s="5" t="s">
        <v>4</v>
      </c>
      <c r="D514" s="5" t="s">
        <v>185</v>
      </c>
      <c r="E514" s="5" t="s">
        <v>647</v>
      </c>
      <c r="F514" s="3">
        <v>3.3898305084745762E-3</v>
      </c>
      <c r="G514" s="4">
        <v>77.099999999999994</v>
      </c>
      <c r="H514" s="3">
        <v>0.26135593220338982</v>
      </c>
      <c r="I514" s="4">
        <v>83</v>
      </c>
      <c r="J514" s="3">
        <v>0.28135593220338984</v>
      </c>
      <c r="K514" s="5">
        <v>74.574999999999989</v>
      </c>
      <c r="L514" s="5">
        <v>0.25279661016949145</v>
      </c>
      <c r="M514" s="41">
        <v>-4.5056350529193878E-2</v>
      </c>
      <c r="N514" s="41">
        <v>-1.5273339162438603E-4</v>
      </c>
    </row>
    <row r="515" spans="1:14" x14ac:dyDescent="0.25">
      <c r="A515" s="5">
        <v>7830633</v>
      </c>
      <c r="B515" s="5" t="s">
        <v>18</v>
      </c>
      <c r="C515" s="5" t="s">
        <v>4</v>
      </c>
      <c r="D515" s="5" t="s">
        <v>185</v>
      </c>
      <c r="E515" s="5" t="s">
        <v>648</v>
      </c>
      <c r="F515" s="3">
        <v>4.4067796610169491E-2</v>
      </c>
      <c r="G515" s="4">
        <v>58.4</v>
      </c>
      <c r="H515" s="3">
        <v>2.5735593220338981</v>
      </c>
      <c r="I515" s="4">
        <v>89.4</v>
      </c>
      <c r="J515" s="3">
        <v>3.9396610169491528</v>
      </c>
      <c r="K515" s="5">
        <v>79.02000000000001</v>
      </c>
      <c r="L515" s="5">
        <v>3.4822372881355936</v>
      </c>
      <c r="M515" s="41">
        <v>-6.8212086334824562E-3</v>
      </c>
      <c r="N515" s="41">
        <v>-3.0059563469583703E-4</v>
      </c>
    </row>
    <row r="516" spans="1:14" x14ac:dyDescent="0.25">
      <c r="A516" s="5">
        <v>7830633</v>
      </c>
      <c r="B516" s="5" t="s">
        <v>18</v>
      </c>
      <c r="C516" s="5" t="s">
        <v>4</v>
      </c>
      <c r="D516" s="5" t="s">
        <v>185</v>
      </c>
      <c r="E516" s="5" t="s">
        <v>649</v>
      </c>
      <c r="F516" s="3">
        <v>1.6949152542372881E-2</v>
      </c>
      <c r="G516" s="4">
        <v>62</v>
      </c>
      <c r="H516" s="3">
        <v>1.0508474576271187</v>
      </c>
      <c r="I516" s="4">
        <v>92.6</v>
      </c>
      <c r="J516" s="3">
        <v>1.5694915254237287</v>
      </c>
      <c r="K516" s="5">
        <v>79.239999999999995</v>
      </c>
      <c r="L516" s="5">
        <v>1.343050847457627</v>
      </c>
      <c r="M516" s="41">
        <v>2.034723199903965E-2</v>
      </c>
      <c r="N516" s="41">
        <v>3.4486833896677372E-4</v>
      </c>
    </row>
    <row r="517" spans="1:14" x14ac:dyDescent="0.25">
      <c r="A517" s="5">
        <v>7830633</v>
      </c>
      <c r="B517" s="5" t="s">
        <v>18</v>
      </c>
      <c r="C517" s="5" t="s">
        <v>4</v>
      </c>
      <c r="D517" s="5" t="s">
        <v>185</v>
      </c>
      <c r="E517" s="5" t="s">
        <v>650</v>
      </c>
      <c r="F517" s="3">
        <v>3.3898305084745762E-3</v>
      </c>
      <c r="G517" s="4">
        <v>52.9</v>
      </c>
      <c r="H517" s="3">
        <v>0.17932203389830506</v>
      </c>
      <c r="I517" s="4">
        <v>55.6</v>
      </c>
      <c r="J517" s="3">
        <v>0.18847457627118644</v>
      </c>
      <c r="K517" s="5">
        <v>52.685000000000002</v>
      </c>
      <c r="L517" s="5">
        <v>0.17859322033898306</v>
      </c>
      <c r="M517" s="41">
        <v>-0.29372376203536987</v>
      </c>
      <c r="N517" s="41">
        <v>-9.9567376961142329E-4</v>
      </c>
    </row>
    <row r="518" spans="1:14" x14ac:dyDescent="0.25">
      <c r="A518" s="5">
        <v>7830633</v>
      </c>
      <c r="B518" s="5" t="s">
        <v>18</v>
      </c>
      <c r="C518" s="5" t="s">
        <v>4</v>
      </c>
      <c r="D518" s="5" t="s">
        <v>185</v>
      </c>
      <c r="E518" s="5" t="s">
        <v>189</v>
      </c>
      <c r="F518" s="3">
        <v>3.7288135593220341E-2</v>
      </c>
      <c r="G518" s="4">
        <v>44.3</v>
      </c>
      <c r="H518" s="3">
        <v>1.6518644067796611</v>
      </c>
      <c r="I518" s="4">
        <v>72.400000000000006</v>
      </c>
      <c r="J518" s="3">
        <v>2.6996610169491531</v>
      </c>
      <c r="K518" s="5">
        <v>54.129999999999995</v>
      </c>
      <c r="L518" s="5">
        <v>2.0184067796610168</v>
      </c>
      <c r="M518" s="41">
        <v>-0.11875681579113007</v>
      </c>
      <c r="N518" s="41">
        <v>-4.4282202498387487E-3</v>
      </c>
    </row>
    <row r="519" spans="1:14" x14ac:dyDescent="0.25">
      <c r="A519" s="5">
        <v>7830633</v>
      </c>
      <c r="B519" s="5" t="s">
        <v>18</v>
      </c>
      <c r="C519" s="5" t="s">
        <v>4</v>
      </c>
      <c r="D519" s="5" t="s">
        <v>185</v>
      </c>
      <c r="E519" s="5" t="s">
        <v>190</v>
      </c>
      <c r="F519" s="3">
        <v>0.12542372881355932</v>
      </c>
      <c r="G519" s="4">
        <v>56.2</v>
      </c>
      <c r="H519" s="3">
        <v>7.048813559322034</v>
      </c>
      <c r="I519" s="4">
        <v>92.4</v>
      </c>
      <c r="J519" s="3">
        <v>11.589152542372881</v>
      </c>
      <c r="K519" s="5">
        <v>74.92</v>
      </c>
      <c r="L519" s="5">
        <v>9.3967457627118645</v>
      </c>
      <c r="M519" s="41">
        <v>5.7948008179664612E-2</v>
      </c>
      <c r="N519" s="41">
        <v>7.2680552632121715E-3</v>
      </c>
    </row>
    <row r="520" spans="1:14" x14ac:dyDescent="0.25">
      <c r="A520" s="5">
        <v>7830633</v>
      </c>
      <c r="B520" s="5" t="s">
        <v>18</v>
      </c>
      <c r="C520" s="5" t="s">
        <v>4</v>
      </c>
      <c r="D520" s="5" t="s">
        <v>185</v>
      </c>
      <c r="E520" s="5" t="s">
        <v>191</v>
      </c>
      <c r="F520" s="3">
        <v>3.3898305084745763E-2</v>
      </c>
      <c r="G520" s="4">
        <v>39.700000000000003</v>
      </c>
      <c r="H520" s="3">
        <v>1.3457627118644069</v>
      </c>
      <c r="I520" s="4">
        <v>79</v>
      </c>
      <c r="J520" s="3">
        <v>2.6779661016949152</v>
      </c>
      <c r="K520" s="5">
        <v>58.955000000000005</v>
      </c>
      <c r="L520" s="5">
        <v>1.9984745762711866</v>
      </c>
      <c r="M520" s="41">
        <v>-4.3551765382289886E-2</v>
      </c>
      <c r="N520" s="41">
        <v>-1.4763310299081317E-3</v>
      </c>
    </row>
    <row r="521" spans="1:14" x14ac:dyDescent="0.25">
      <c r="A521" s="5">
        <v>7830633</v>
      </c>
      <c r="B521" s="5" t="s">
        <v>18</v>
      </c>
      <c r="C521" s="5" t="s">
        <v>4</v>
      </c>
      <c r="D521" s="5" t="s">
        <v>185</v>
      </c>
      <c r="E521" s="5" t="s">
        <v>651</v>
      </c>
      <c r="F521" s="3">
        <v>6.7796610169491523E-3</v>
      </c>
      <c r="G521" s="4">
        <v>80.3</v>
      </c>
      <c r="H521" s="3">
        <v>0.54440677966101692</v>
      </c>
      <c r="I521" s="4">
        <v>80.7</v>
      </c>
      <c r="J521" s="3">
        <v>0.54711864406779664</v>
      </c>
      <c r="K521" s="5">
        <v>77.875</v>
      </c>
      <c r="L521" s="5">
        <v>0.5279661016949152</v>
      </c>
      <c r="M521" s="41">
        <v>-7.713085412979126E-2</v>
      </c>
      <c r="N521" s="41">
        <v>-5.2292104494773735E-4</v>
      </c>
    </row>
    <row r="522" spans="1:14" x14ac:dyDescent="0.25">
      <c r="A522" s="5">
        <v>7830633</v>
      </c>
      <c r="B522" s="5" t="s">
        <v>18</v>
      </c>
      <c r="C522" s="5" t="s">
        <v>4</v>
      </c>
      <c r="D522" s="5" t="s">
        <v>185</v>
      </c>
      <c r="E522" s="5" t="s">
        <v>192</v>
      </c>
      <c r="F522" s="3">
        <v>8.1355932203389825E-2</v>
      </c>
      <c r="G522" s="4">
        <v>46.2</v>
      </c>
      <c r="H522" s="3">
        <v>3.75864406779661</v>
      </c>
      <c r="I522" s="4">
        <v>80.099999999999994</v>
      </c>
      <c r="J522" s="3">
        <v>6.5166101694915248</v>
      </c>
      <c r="K522" s="5">
        <v>71.699999999999989</v>
      </c>
      <c r="L522" s="5">
        <v>5.8332203389830495</v>
      </c>
      <c r="M522" s="41">
        <v>-2.5734025985002518E-2</v>
      </c>
      <c r="N522" s="41">
        <v>-2.093615673356137E-3</v>
      </c>
    </row>
    <row r="523" spans="1:14" x14ac:dyDescent="0.25">
      <c r="A523" s="5">
        <v>7830633</v>
      </c>
      <c r="B523" s="5" t="s">
        <v>18</v>
      </c>
      <c r="C523" s="5" t="s">
        <v>4</v>
      </c>
      <c r="D523" s="5" t="s">
        <v>185</v>
      </c>
      <c r="E523" s="5" t="s">
        <v>652</v>
      </c>
      <c r="F523" s="3">
        <v>6.7796610169491523E-3</v>
      </c>
      <c r="G523" s="4">
        <v>78.2</v>
      </c>
      <c r="H523" s="3">
        <v>0.5301694915254237</v>
      </c>
      <c r="I523" s="4">
        <v>83.4</v>
      </c>
      <c r="J523" s="3">
        <v>0.56542372881355929</v>
      </c>
      <c r="K523" s="5">
        <v>76.725000000000009</v>
      </c>
      <c r="L523" s="5">
        <v>0.5201694915254238</v>
      </c>
      <c r="M523" s="41">
        <v>2.2716797888278961E-2</v>
      </c>
      <c r="N523" s="41">
        <v>1.540121890730777E-4</v>
      </c>
    </row>
    <row r="524" spans="1:14" x14ac:dyDescent="0.25">
      <c r="A524" s="5">
        <v>7830633</v>
      </c>
      <c r="B524" s="5" t="s">
        <v>18</v>
      </c>
      <c r="C524" s="5" t="s">
        <v>4</v>
      </c>
      <c r="D524" s="5" t="s">
        <v>193</v>
      </c>
      <c r="E524" s="5" t="s">
        <v>194</v>
      </c>
      <c r="F524" s="3">
        <v>3.0508474576271188E-2</v>
      </c>
      <c r="G524" s="4">
        <v>52.5</v>
      </c>
      <c r="H524" s="3">
        <v>1.6016949152542375</v>
      </c>
      <c r="I524" s="4">
        <v>87</v>
      </c>
      <c r="J524" s="3">
        <v>2.6542372881355933</v>
      </c>
      <c r="K524" s="5">
        <v>71.48</v>
      </c>
      <c r="L524" s="5">
        <v>2.1807457627118647</v>
      </c>
      <c r="M524" s="41">
        <v>6.4717084169387817E-2</v>
      </c>
      <c r="N524" s="41">
        <v>1.9744195170321708E-3</v>
      </c>
    </row>
    <row r="525" spans="1:14" x14ac:dyDescent="0.25">
      <c r="A525" s="5">
        <v>7830633</v>
      </c>
      <c r="B525" s="5" t="s">
        <v>18</v>
      </c>
      <c r="C525" s="5" t="s">
        <v>4</v>
      </c>
      <c r="D525" s="5" t="s">
        <v>193</v>
      </c>
      <c r="E525" s="5" t="s">
        <v>196</v>
      </c>
      <c r="F525" s="3">
        <v>4.0677966101694912E-2</v>
      </c>
      <c r="G525" s="4">
        <v>56.1</v>
      </c>
      <c r="H525" s="3">
        <v>2.2820338983050847</v>
      </c>
      <c r="I525" s="4">
        <v>71.3</v>
      </c>
      <c r="J525" s="3">
        <v>2.900338983050847</v>
      </c>
      <c r="K525" s="5">
        <v>60.709999999999994</v>
      </c>
      <c r="L525" s="5">
        <v>2.4695593220338981</v>
      </c>
      <c r="M525" s="41">
        <v>-7.8041382133960724E-2</v>
      </c>
      <c r="N525" s="41">
        <v>-3.1745646969746732E-3</v>
      </c>
    </row>
    <row r="526" spans="1:14" x14ac:dyDescent="0.25">
      <c r="A526" s="5">
        <v>7830633</v>
      </c>
      <c r="B526" s="5" t="s">
        <v>18</v>
      </c>
      <c r="C526" s="5" t="s">
        <v>4</v>
      </c>
      <c r="D526" s="5" t="s">
        <v>193</v>
      </c>
      <c r="E526" s="5" t="s">
        <v>335</v>
      </c>
      <c r="F526" s="3">
        <v>3.3898305084745762E-3</v>
      </c>
      <c r="G526" s="4">
        <v>58.7</v>
      </c>
      <c r="H526" s="3">
        <v>0.19898305084745763</v>
      </c>
      <c r="I526" s="4">
        <v>98.8</v>
      </c>
      <c r="J526" s="3">
        <v>0.33491525423728813</v>
      </c>
      <c r="K526" s="5">
        <v>83.45</v>
      </c>
      <c r="L526" s="5">
        <v>0.28288135593220337</v>
      </c>
      <c r="M526" s="41">
        <v>0.26058366894721985</v>
      </c>
      <c r="N526" s="41">
        <v>8.8333447100752492E-4</v>
      </c>
    </row>
    <row r="527" spans="1:14" x14ac:dyDescent="0.25">
      <c r="A527" s="5">
        <v>7830633</v>
      </c>
      <c r="B527" s="5" t="s">
        <v>18</v>
      </c>
      <c r="C527" s="5" t="s">
        <v>4</v>
      </c>
      <c r="D527" s="5" t="s">
        <v>193</v>
      </c>
      <c r="E527" s="5" t="s">
        <v>240</v>
      </c>
      <c r="F527" s="3">
        <v>3.3898305084745762E-3</v>
      </c>
      <c r="G527" s="4">
        <v>44.3</v>
      </c>
      <c r="H527" s="3">
        <v>0.15016949152542372</v>
      </c>
      <c r="I527" s="4">
        <v>81.2</v>
      </c>
      <c r="J527" s="3">
        <v>0.27525423728813558</v>
      </c>
      <c r="K527" s="5">
        <v>71.86999999999999</v>
      </c>
      <c r="L527" s="5">
        <v>0.24362711864406775</v>
      </c>
      <c r="M527" s="41">
        <v>6.2974326312541962E-2</v>
      </c>
      <c r="N527" s="41">
        <v>2.1347229258488799E-4</v>
      </c>
    </row>
    <row r="528" spans="1:14" x14ac:dyDescent="0.25">
      <c r="A528" s="5">
        <v>7830633</v>
      </c>
      <c r="B528" s="5" t="s">
        <v>18</v>
      </c>
      <c r="C528" s="5" t="s">
        <v>4</v>
      </c>
      <c r="D528" s="5" t="s">
        <v>193</v>
      </c>
      <c r="E528" s="5" t="s">
        <v>204</v>
      </c>
      <c r="F528" s="3">
        <v>6.7796610169491523E-3</v>
      </c>
      <c r="G528" s="4">
        <v>58</v>
      </c>
      <c r="H528" s="3">
        <v>0.39322033898305081</v>
      </c>
      <c r="I528" s="4">
        <v>80.8</v>
      </c>
      <c r="J528" s="3">
        <v>0.54779661016949144</v>
      </c>
      <c r="K528" s="5">
        <v>69.329999999999984</v>
      </c>
      <c r="L528" s="5">
        <v>0.47003389830508463</v>
      </c>
      <c r="M528" s="41">
        <v>-1.4808675274252892E-2</v>
      </c>
      <c r="N528" s="41">
        <v>-1.0039779846951113E-4</v>
      </c>
    </row>
    <row r="529" spans="1:14" x14ac:dyDescent="0.25">
      <c r="A529" s="5">
        <v>7830633</v>
      </c>
      <c r="B529" s="5" t="s">
        <v>18</v>
      </c>
      <c r="C529" s="5" t="s">
        <v>4</v>
      </c>
      <c r="D529" s="5" t="s">
        <v>193</v>
      </c>
      <c r="E529" s="5" t="s">
        <v>205</v>
      </c>
      <c r="F529" s="3">
        <v>1.3559322033898305E-2</v>
      </c>
      <c r="G529" s="4">
        <v>67.5</v>
      </c>
      <c r="H529" s="3">
        <v>0.9152542372881356</v>
      </c>
      <c r="I529" s="4">
        <v>79.5</v>
      </c>
      <c r="J529" s="3">
        <v>1.0779661016949151</v>
      </c>
      <c r="K529" s="5">
        <v>76.61</v>
      </c>
      <c r="L529" s="5">
        <v>1.0387796610169491</v>
      </c>
      <c r="M529" s="41">
        <v>-1.8722003325819969E-2</v>
      </c>
      <c r="N529" s="41">
        <v>-2.5385767221450803E-4</v>
      </c>
    </row>
    <row r="530" spans="1:14" x14ac:dyDescent="0.25">
      <c r="A530" s="5">
        <v>7830633</v>
      </c>
      <c r="B530" s="5" t="s">
        <v>18</v>
      </c>
      <c r="C530" s="5" t="s">
        <v>4</v>
      </c>
      <c r="D530" s="5" t="s">
        <v>209</v>
      </c>
      <c r="E530" s="5" t="s">
        <v>210</v>
      </c>
      <c r="F530" s="3">
        <v>1.3559322033898305E-2</v>
      </c>
      <c r="G530" s="4">
        <v>53.1</v>
      </c>
      <c r="H530" s="3">
        <v>0.72</v>
      </c>
      <c r="I530" s="4">
        <v>72.599999999999994</v>
      </c>
      <c r="J530" s="3">
        <v>0.98440677966101686</v>
      </c>
      <c r="K530" s="5">
        <v>64.52</v>
      </c>
      <c r="L530" s="5">
        <v>0.87484745762711857</v>
      </c>
      <c r="M530" s="41">
        <v>-0.12679260969161987</v>
      </c>
      <c r="N530" s="41">
        <v>-1.719221826327049E-3</v>
      </c>
    </row>
    <row r="531" spans="1:14" x14ac:dyDescent="0.25">
      <c r="A531" s="5">
        <v>7830633</v>
      </c>
      <c r="B531" s="5" t="s">
        <v>18</v>
      </c>
      <c r="C531" s="5" t="s">
        <v>4</v>
      </c>
      <c r="D531" s="5" t="s">
        <v>209</v>
      </c>
      <c r="E531" s="5" t="s">
        <v>653</v>
      </c>
      <c r="F531" s="3">
        <v>3.3898305084745762E-3</v>
      </c>
      <c r="G531" s="4">
        <v>58</v>
      </c>
      <c r="H531" s="3">
        <v>0.19661016949152541</v>
      </c>
      <c r="I531" s="4">
        <v>74</v>
      </c>
      <c r="J531" s="3">
        <v>0.25084745762711863</v>
      </c>
      <c r="K531" s="5">
        <v>69.075000000000003</v>
      </c>
      <c r="L531" s="5">
        <v>0.23415254237288136</v>
      </c>
      <c r="M531" s="41">
        <v>-8.2014791667461395E-2</v>
      </c>
      <c r="N531" s="41">
        <v>-2.7801624294054709E-4</v>
      </c>
    </row>
    <row r="532" spans="1:14" x14ac:dyDescent="0.25">
      <c r="A532" s="5">
        <v>7830633</v>
      </c>
      <c r="B532" s="5" t="s">
        <v>18</v>
      </c>
      <c r="C532" s="5" t="s">
        <v>4</v>
      </c>
      <c r="D532" s="5" t="s">
        <v>209</v>
      </c>
      <c r="E532" s="5" t="s">
        <v>211</v>
      </c>
      <c r="F532" s="3">
        <v>6.7796610169491523E-3</v>
      </c>
      <c r="G532" s="4">
        <v>63</v>
      </c>
      <c r="H532" s="3">
        <v>0.42711864406779659</v>
      </c>
      <c r="I532" s="4">
        <v>83.9</v>
      </c>
      <c r="J532" s="3">
        <v>0.56881355932203392</v>
      </c>
      <c r="K532" s="5">
        <v>72.605000000000004</v>
      </c>
      <c r="L532" s="5">
        <v>0.49223728813559325</v>
      </c>
      <c r="M532" s="41">
        <v>-3.3499263226985931E-2</v>
      </c>
      <c r="N532" s="41">
        <v>-2.2711364899651479E-4</v>
      </c>
    </row>
    <row r="533" spans="1:14" x14ac:dyDescent="0.25">
      <c r="A533" s="5">
        <v>7830633</v>
      </c>
      <c r="B533" s="5" t="s">
        <v>18</v>
      </c>
      <c r="C533" s="5" t="s">
        <v>4</v>
      </c>
      <c r="D533" s="5" t="s">
        <v>209</v>
      </c>
      <c r="E533" s="5" t="s">
        <v>654</v>
      </c>
      <c r="F533" s="3">
        <v>3.3898305084745762E-3</v>
      </c>
      <c r="G533" s="4">
        <v>66.7</v>
      </c>
      <c r="H533" s="3">
        <v>0.22610169491525425</v>
      </c>
      <c r="I533" s="4">
        <v>89.8</v>
      </c>
      <c r="J533" s="3">
        <v>0.30440677966101692</v>
      </c>
      <c r="K533" s="5">
        <v>75.929999999999993</v>
      </c>
      <c r="L533" s="5">
        <v>0.25738983050847453</v>
      </c>
      <c r="M533" s="41">
        <v>6.3954517245292664E-2</v>
      </c>
      <c r="N533" s="41">
        <v>2.1679497371285649E-4</v>
      </c>
    </row>
    <row r="534" spans="1:14" x14ac:dyDescent="0.25">
      <c r="A534" s="5">
        <v>7830633</v>
      </c>
      <c r="B534" s="5" t="s">
        <v>18</v>
      </c>
      <c r="C534" s="5" t="s">
        <v>4</v>
      </c>
      <c r="D534" s="5" t="s">
        <v>2324</v>
      </c>
      <c r="F534" s="3">
        <v>0.99999999999999967</v>
      </c>
      <c r="G534" s="4"/>
      <c r="H534" s="3">
        <v>50.978644067796616</v>
      </c>
      <c r="I534" s="4"/>
      <c r="J534" s="3">
        <v>81.571525423728787</v>
      </c>
      <c r="L534" s="5">
        <v>67.703067796610156</v>
      </c>
      <c r="M534" s="41"/>
      <c r="N534" s="41">
        <v>-3.5993782434044254E-2</v>
      </c>
    </row>
    <row r="535" spans="1:14" x14ac:dyDescent="0.25">
      <c r="A535" s="5">
        <v>7830637</v>
      </c>
      <c r="B535" s="5" t="s">
        <v>19</v>
      </c>
      <c r="C535" s="5" t="s">
        <v>4</v>
      </c>
      <c r="D535" s="5" t="s">
        <v>151</v>
      </c>
      <c r="E535" s="5" t="s">
        <v>215</v>
      </c>
      <c r="F535" s="3">
        <v>5.6179775280898875E-3</v>
      </c>
      <c r="G535" s="4">
        <v>40.700000000000003</v>
      </c>
      <c r="H535" s="3">
        <v>0.22865168539325845</v>
      </c>
      <c r="I535" s="4">
        <v>84.6</v>
      </c>
      <c r="J535" s="3">
        <v>0.47528089887640446</v>
      </c>
      <c r="K535" s="5">
        <v>70.66</v>
      </c>
      <c r="L535" s="5">
        <v>0.39696629213483142</v>
      </c>
      <c r="M535" s="41">
        <v>3.2315213233232498E-2</v>
      </c>
      <c r="N535" s="41">
        <v>1.8154614175973314E-4</v>
      </c>
    </row>
    <row r="536" spans="1:14" x14ac:dyDescent="0.25">
      <c r="A536" s="5">
        <v>7830637</v>
      </c>
      <c r="B536" s="5" t="s">
        <v>19</v>
      </c>
      <c r="C536" s="5" t="s">
        <v>4</v>
      </c>
      <c r="D536" s="5" t="s">
        <v>151</v>
      </c>
      <c r="E536" s="5" t="s">
        <v>255</v>
      </c>
      <c r="F536" s="3">
        <v>1.6853932584269662E-2</v>
      </c>
      <c r="G536" s="4">
        <v>28.1</v>
      </c>
      <c r="H536" s="3">
        <v>0.47359550561797753</v>
      </c>
      <c r="I536" s="4">
        <v>97.2</v>
      </c>
      <c r="J536" s="3">
        <v>1.6382022471910112</v>
      </c>
      <c r="K536" s="5">
        <v>69.364999999999995</v>
      </c>
      <c r="L536" s="5">
        <v>1.169073033707865</v>
      </c>
      <c r="M536" s="41">
        <v>0.11290121078491211</v>
      </c>
      <c r="N536" s="41">
        <v>1.9028293952513277E-3</v>
      </c>
    </row>
    <row r="537" spans="1:14" x14ac:dyDescent="0.25">
      <c r="A537" s="5">
        <v>7830637</v>
      </c>
      <c r="B537" s="5" t="s">
        <v>19</v>
      </c>
      <c r="C537" s="5" t="s">
        <v>4</v>
      </c>
      <c r="D537" s="5" t="s">
        <v>151</v>
      </c>
      <c r="E537" s="5" t="s">
        <v>224</v>
      </c>
      <c r="F537" s="3">
        <v>1.1235955056179775E-2</v>
      </c>
      <c r="G537" s="4">
        <v>40.9</v>
      </c>
      <c r="H537" s="3">
        <v>0.45955056179775278</v>
      </c>
      <c r="I537" s="4">
        <v>91.7</v>
      </c>
      <c r="J537" s="3">
        <v>1.0303370786516854</v>
      </c>
      <c r="K537" s="5">
        <v>72.27</v>
      </c>
      <c r="L537" s="5">
        <v>0.81202247191011234</v>
      </c>
      <c r="M537" s="41">
        <v>5.291391909122467E-2</v>
      </c>
      <c r="N537" s="41">
        <v>5.945384167553334E-4</v>
      </c>
    </row>
    <row r="538" spans="1:14" x14ac:dyDescent="0.25">
      <c r="A538" s="5">
        <v>7830637</v>
      </c>
      <c r="B538" s="5" t="s">
        <v>19</v>
      </c>
      <c r="C538" s="5" t="s">
        <v>4</v>
      </c>
      <c r="D538" s="5" t="s">
        <v>151</v>
      </c>
      <c r="E538" s="5" t="s">
        <v>655</v>
      </c>
      <c r="F538" s="3">
        <v>5.6179775280898875E-3</v>
      </c>
      <c r="G538" s="4">
        <v>100</v>
      </c>
      <c r="H538" s="3">
        <v>0.5617977528089888</v>
      </c>
      <c r="I538" s="4">
        <v>100</v>
      </c>
      <c r="J538" s="3">
        <v>0.5617977528089888</v>
      </c>
      <c r="K538" s="5">
        <v>95.91</v>
      </c>
      <c r="L538" s="5">
        <v>0.53882022471910107</v>
      </c>
      <c r="M538" s="41">
        <v>0.19821843504905701</v>
      </c>
      <c r="N538" s="41">
        <v>1.1135867137587472E-3</v>
      </c>
    </row>
    <row r="539" spans="1:14" x14ac:dyDescent="0.25">
      <c r="A539" s="5">
        <v>7830637</v>
      </c>
      <c r="B539" s="5" t="s">
        <v>19</v>
      </c>
      <c r="C539" s="5" t="s">
        <v>4</v>
      </c>
      <c r="D539" s="5" t="s">
        <v>151</v>
      </c>
      <c r="E539" s="5" t="s">
        <v>236</v>
      </c>
      <c r="F539" s="3">
        <v>5.6179775280898875E-3</v>
      </c>
      <c r="G539" s="4">
        <v>28.5</v>
      </c>
      <c r="H539" s="3">
        <v>0.1601123595505618</v>
      </c>
      <c r="I539" s="4">
        <v>87.3</v>
      </c>
      <c r="J539" s="3">
        <v>0.49044943820224718</v>
      </c>
      <c r="K539" s="5">
        <v>66.08</v>
      </c>
      <c r="L539" s="5">
        <v>0.37123595505617973</v>
      </c>
      <c r="M539" s="41">
        <v>7.3341675102710724E-2</v>
      </c>
      <c r="N539" s="41">
        <v>4.1203188259949846E-4</v>
      </c>
    </row>
    <row r="540" spans="1:14" x14ac:dyDescent="0.25">
      <c r="A540" s="5">
        <v>7830637</v>
      </c>
      <c r="B540" s="5" t="s">
        <v>19</v>
      </c>
      <c r="C540" s="5" t="s">
        <v>4</v>
      </c>
      <c r="D540" s="5" t="s">
        <v>183</v>
      </c>
      <c r="E540" s="5" t="s">
        <v>411</v>
      </c>
      <c r="F540" s="3">
        <v>1.1235955056179775E-2</v>
      </c>
      <c r="G540" s="4">
        <v>53</v>
      </c>
      <c r="H540" s="3">
        <v>0.5955056179775281</v>
      </c>
      <c r="I540" s="4">
        <v>97</v>
      </c>
      <c r="J540" s="3">
        <v>1.0898876404494382</v>
      </c>
      <c r="K540" s="5">
        <v>80.669999999999987</v>
      </c>
      <c r="L540" s="5">
        <v>0.90640449438202231</v>
      </c>
      <c r="M540" s="41">
        <v>0.14667925238609314</v>
      </c>
      <c r="N540" s="41">
        <v>1.6480814874841926E-3</v>
      </c>
    </row>
    <row r="541" spans="1:14" x14ac:dyDescent="0.25">
      <c r="A541" s="5">
        <v>7830637</v>
      </c>
      <c r="B541" s="5" t="s">
        <v>19</v>
      </c>
      <c r="C541" s="5" t="s">
        <v>4</v>
      </c>
      <c r="D541" s="5" t="s">
        <v>183</v>
      </c>
      <c r="E541" s="5" t="s">
        <v>656</v>
      </c>
      <c r="F541" s="3">
        <v>6.1797752808988762E-2</v>
      </c>
      <c r="G541" s="4">
        <v>41.1</v>
      </c>
      <c r="H541" s="3">
        <v>2.5398876404494382</v>
      </c>
      <c r="I541" s="4">
        <v>79.7</v>
      </c>
      <c r="J541" s="3">
        <v>4.9252808988764043</v>
      </c>
      <c r="K541" s="5">
        <v>64.27000000000001</v>
      </c>
      <c r="L541" s="5">
        <v>3.9717415730337082</v>
      </c>
      <c r="M541" s="41">
        <v>2.4777922779321671E-2</v>
      </c>
      <c r="N541" s="41">
        <v>1.5312199470367324E-3</v>
      </c>
    </row>
    <row r="542" spans="1:14" x14ac:dyDescent="0.25">
      <c r="A542" s="5">
        <v>7830637</v>
      </c>
      <c r="B542" s="5" t="s">
        <v>19</v>
      </c>
      <c r="C542" s="5" t="s">
        <v>4</v>
      </c>
      <c r="D542" s="5" t="s">
        <v>183</v>
      </c>
      <c r="E542" s="5" t="s">
        <v>657</v>
      </c>
      <c r="F542" s="3">
        <v>2.247191011235955E-2</v>
      </c>
      <c r="G542" s="4">
        <v>46.6</v>
      </c>
      <c r="H542" s="3">
        <v>1.047191011235955</v>
      </c>
      <c r="I542" s="4">
        <v>92</v>
      </c>
      <c r="J542" s="3">
        <v>2.0674157303370784</v>
      </c>
      <c r="K542" s="5">
        <v>75.56</v>
      </c>
      <c r="L542" s="5">
        <v>1.6979775280898877</v>
      </c>
      <c r="M542" s="41">
        <v>0.13703574240207672</v>
      </c>
      <c r="N542" s="41">
        <v>3.0794548854399264E-3</v>
      </c>
    </row>
    <row r="543" spans="1:14" x14ac:dyDescent="0.25">
      <c r="A543" s="5">
        <v>7830637</v>
      </c>
      <c r="B543" s="5" t="s">
        <v>19</v>
      </c>
      <c r="C543" s="5" t="s">
        <v>4</v>
      </c>
      <c r="D543" s="5" t="s">
        <v>183</v>
      </c>
      <c r="E543" s="5" t="s">
        <v>658</v>
      </c>
      <c r="F543" s="3">
        <v>5.6179775280898875E-3</v>
      </c>
      <c r="G543" s="4">
        <v>72.099999999999994</v>
      </c>
      <c r="H543" s="3">
        <v>0.40505617977528086</v>
      </c>
      <c r="I543" s="4">
        <v>100</v>
      </c>
      <c r="J543" s="3">
        <v>0.5617977528089888</v>
      </c>
      <c r="K543" s="5">
        <v>89.17</v>
      </c>
      <c r="L543" s="5">
        <v>0.50095505617977532</v>
      </c>
      <c r="M543" s="41">
        <v>0.26022583246231079</v>
      </c>
      <c r="N543" s="41">
        <v>1.4619428790017459E-3</v>
      </c>
    </row>
    <row r="544" spans="1:14" x14ac:dyDescent="0.25">
      <c r="A544" s="5">
        <v>7830637</v>
      </c>
      <c r="B544" s="5" t="s">
        <v>19</v>
      </c>
      <c r="C544" s="5" t="s">
        <v>4</v>
      </c>
      <c r="D544" s="5" t="s">
        <v>183</v>
      </c>
      <c r="E544" s="5" t="s">
        <v>414</v>
      </c>
      <c r="F544" s="3">
        <v>4.49438202247191E-2</v>
      </c>
      <c r="G544" s="4">
        <v>31.9</v>
      </c>
      <c r="H544" s="3">
        <v>1.4337078651685393</v>
      </c>
      <c r="I544" s="4">
        <v>75.599999999999994</v>
      </c>
      <c r="J544" s="3">
        <v>3.3977528089887636</v>
      </c>
      <c r="K544" s="5">
        <v>65.27</v>
      </c>
      <c r="L544" s="5">
        <v>2.9334831460674153</v>
      </c>
      <c r="M544" s="41">
        <v>3.1772024929523468E-2</v>
      </c>
      <c r="N544" s="41">
        <v>1.4279561766077963E-3</v>
      </c>
    </row>
    <row r="545" spans="1:14" x14ac:dyDescent="0.25">
      <c r="A545" s="5">
        <v>7830637</v>
      </c>
      <c r="B545" s="5" t="s">
        <v>19</v>
      </c>
      <c r="C545" s="5" t="s">
        <v>4</v>
      </c>
      <c r="D545" s="5" t="s">
        <v>183</v>
      </c>
      <c r="E545" s="5" t="s">
        <v>258</v>
      </c>
      <c r="F545" s="3">
        <v>2.8089887640449437E-2</v>
      </c>
      <c r="G545" s="4">
        <v>53.7</v>
      </c>
      <c r="H545" s="3">
        <v>1.5084269662921348</v>
      </c>
      <c r="I545" s="4">
        <v>95.9</v>
      </c>
      <c r="J545" s="3">
        <v>2.6938202247191012</v>
      </c>
      <c r="K545" s="5">
        <v>79.515000000000001</v>
      </c>
      <c r="L545" s="5">
        <v>2.2335674157303371</v>
      </c>
      <c r="M545" s="41">
        <v>0.16891680657863617</v>
      </c>
      <c r="N545" s="41">
        <v>4.74485411737742E-3</v>
      </c>
    </row>
    <row r="546" spans="1:14" x14ac:dyDescent="0.25">
      <c r="A546" s="5">
        <v>7830637</v>
      </c>
      <c r="B546" s="5" t="s">
        <v>19</v>
      </c>
      <c r="C546" s="5" t="s">
        <v>4</v>
      </c>
      <c r="D546" s="5" t="s">
        <v>183</v>
      </c>
      <c r="E546" s="5" t="s">
        <v>184</v>
      </c>
      <c r="F546" s="3">
        <v>3.3707865168539325E-2</v>
      </c>
      <c r="G546" s="4">
        <v>39.299999999999997</v>
      </c>
      <c r="H546" s="3">
        <v>1.3247191011235955</v>
      </c>
      <c r="I546" s="4">
        <v>88.8</v>
      </c>
      <c r="J546" s="3">
        <v>2.9932584269662921</v>
      </c>
      <c r="K546" s="5">
        <v>70.60499999999999</v>
      </c>
      <c r="L546" s="5">
        <v>2.3799438202247187</v>
      </c>
      <c r="M546" s="41">
        <v>5.351029708981514E-2</v>
      </c>
      <c r="N546" s="41">
        <v>1.8037178794319709E-3</v>
      </c>
    </row>
    <row r="547" spans="1:14" x14ac:dyDescent="0.25">
      <c r="A547" s="5">
        <v>7830637</v>
      </c>
      <c r="B547" s="5" t="s">
        <v>19</v>
      </c>
      <c r="C547" s="5" t="s">
        <v>4</v>
      </c>
      <c r="D547" s="5" t="s">
        <v>183</v>
      </c>
      <c r="E547" s="5" t="s">
        <v>187</v>
      </c>
      <c r="F547" s="3">
        <v>7.3033707865168537E-2</v>
      </c>
      <c r="G547" s="4">
        <v>40.5</v>
      </c>
      <c r="H547" s="3">
        <v>2.9578651685393256</v>
      </c>
      <c r="I547" s="4">
        <v>81.5</v>
      </c>
      <c r="J547" s="3">
        <v>5.952247191011236</v>
      </c>
      <c r="K547" s="5">
        <v>70.614999999999995</v>
      </c>
      <c r="L547" s="5">
        <v>5.157275280898876</v>
      </c>
      <c r="M547" s="41">
        <v>6.1561685055494308E-2</v>
      </c>
      <c r="N547" s="41">
        <v>4.4960781220304826E-3</v>
      </c>
    </row>
    <row r="548" spans="1:14" x14ac:dyDescent="0.25">
      <c r="A548" s="5">
        <v>7830637</v>
      </c>
      <c r="B548" s="5" t="s">
        <v>19</v>
      </c>
      <c r="C548" s="5" t="s">
        <v>4</v>
      </c>
      <c r="D548" s="5" t="s">
        <v>183</v>
      </c>
      <c r="E548" s="5" t="s">
        <v>659</v>
      </c>
      <c r="F548" s="3">
        <v>5.6179775280898875E-2</v>
      </c>
      <c r="G548" s="4">
        <v>39</v>
      </c>
      <c r="H548" s="3">
        <v>2.191011235955056</v>
      </c>
      <c r="I548" s="4">
        <v>85.4</v>
      </c>
      <c r="J548" s="3">
        <v>4.797752808988764</v>
      </c>
      <c r="K548" s="5">
        <v>62.115000000000009</v>
      </c>
      <c r="L548" s="5">
        <v>3.4896067415730343</v>
      </c>
      <c r="M548" s="41">
        <v>4.7874003648757935E-2</v>
      </c>
      <c r="N548" s="41">
        <v>2.6895507667841537E-3</v>
      </c>
    </row>
    <row r="549" spans="1:14" x14ac:dyDescent="0.25">
      <c r="A549" s="5">
        <v>7830637</v>
      </c>
      <c r="B549" s="5" t="s">
        <v>19</v>
      </c>
      <c r="C549" s="5" t="s">
        <v>4</v>
      </c>
      <c r="D549" s="5" t="s">
        <v>183</v>
      </c>
      <c r="E549" s="5" t="s">
        <v>660</v>
      </c>
      <c r="F549" s="3">
        <v>1.6853932584269662E-2</v>
      </c>
      <c r="G549" s="4">
        <v>41.7</v>
      </c>
      <c r="H549" s="3">
        <v>0.70280898876404496</v>
      </c>
      <c r="I549" s="4">
        <v>85.1</v>
      </c>
      <c r="J549" s="3">
        <v>1.4342696629213483</v>
      </c>
      <c r="K549" s="5">
        <v>64.039999999999992</v>
      </c>
      <c r="L549" s="5">
        <v>1.079325842696629</v>
      </c>
      <c r="M549" s="41">
        <v>8.9646659791469574E-2</v>
      </c>
      <c r="N549" s="41">
        <v>1.5108987605303859E-3</v>
      </c>
    </row>
    <row r="550" spans="1:14" x14ac:dyDescent="0.25">
      <c r="A550" s="5">
        <v>7830637</v>
      </c>
      <c r="B550" s="5" t="s">
        <v>19</v>
      </c>
      <c r="C550" s="5" t="s">
        <v>4</v>
      </c>
      <c r="D550" s="5" t="s">
        <v>183</v>
      </c>
      <c r="E550" s="5" t="s">
        <v>329</v>
      </c>
      <c r="F550" s="3">
        <v>2.247191011235955E-2</v>
      </c>
      <c r="G550" s="4">
        <v>27.8</v>
      </c>
      <c r="H550" s="3">
        <v>0.62471910112359552</v>
      </c>
      <c r="I550" s="4">
        <v>83</v>
      </c>
      <c r="J550" s="3">
        <v>1.8651685393258426</v>
      </c>
      <c r="K550" s="5">
        <v>61.88</v>
      </c>
      <c r="L550" s="5">
        <v>1.3905617977528091</v>
      </c>
      <c r="M550" s="41">
        <v>0.13735046982765198</v>
      </c>
      <c r="N550" s="41">
        <v>3.0865274118573476E-3</v>
      </c>
    </row>
    <row r="551" spans="1:14" x14ac:dyDescent="0.25">
      <c r="A551" s="5">
        <v>7830637</v>
      </c>
      <c r="B551" s="5" t="s">
        <v>19</v>
      </c>
      <c r="C551" s="5" t="s">
        <v>4</v>
      </c>
      <c r="D551" s="5" t="s">
        <v>183</v>
      </c>
      <c r="E551" s="5" t="s">
        <v>421</v>
      </c>
      <c r="F551" s="3">
        <v>3.9325842696629212E-2</v>
      </c>
      <c r="G551" s="4">
        <v>34.200000000000003</v>
      </c>
      <c r="H551" s="3">
        <v>1.3449438202247193</v>
      </c>
      <c r="I551" s="4">
        <v>76.3</v>
      </c>
      <c r="J551" s="3">
        <v>3.000561797752809</v>
      </c>
      <c r="K551" s="5">
        <v>66.084999999999994</v>
      </c>
      <c r="L551" s="5">
        <v>2.5988483146067414</v>
      </c>
      <c r="M551" s="41">
        <v>3.1638253480195999E-2</v>
      </c>
      <c r="N551" s="41">
        <v>1.2442009795582696E-3</v>
      </c>
    </row>
    <row r="552" spans="1:14" x14ac:dyDescent="0.25">
      <c r="A552" s="5">
        <v>7830637</v>
      </c>
      <c r="B552" s="5" t="s">
        <v>19</v>
      </c>
      <c r="C552" s="5" t="s">
        <v>4</v>
      </c>
      <c r="D552" s="5" t="s">
        <v>183</v>
      </c>
      <c r="E552" s="5" t="s">
        <v>661</v>
      </c>
      <c r="F552" s="3">
        <v>6.741573033707865E-2</v>
      </c>
      <c r="G552" s="4">
        <v>23.1</v>
      </c>
      <c r="H552" s="3">
        <v>1.5573033707865169</v>
      </c>
      <c r="I552" s="4">
        <v>65.2</v>
      </c>
      <c r="J552" s="3">
        <v>4.3955056179775278</v>
      </c>
      <c r="K552" s="5">
        <v>51.875</v>
      </c>
      <c r="L552" s="5">
        <v>3.4971910112359548</v>
      </c>
      <c r="M552" s="41">
        <v>-4.3867293745279312E-2</v>
      </c>
      <c r="N552" s="41">
        <v>-2.9573456457491669E-3</v>
      </c>
    </row>
    <row r="553" spans="1:14" x14ac:dyDescent="0.25">
      <c r="A553" s="5">
        <v>7830637</v>
      </c>
      <c r="B553" s="5" t="s">
        <v>19</v>
      </c>
      <c r="C553" s="5" t="s">
        <v>4</v>
      </c>
      <c r="D553" s="5" t="s">
        <v>183</v>
      </c>
      <c r="E553" s="5" t="s">
        <v>427</v>
      </c>
      <c r="F553" s="3">
        <v>5.6179775280898875E-3</v>
      </c>
      <c r="G553" s="4">
        <v>37.1</v>
      </c>
      <c r="H553" s="3">
        <v>0.20842696629213484</v>
      </c>
      <c r="I553" s="4">
        <v>89.6</v>
      </c>
      <c r="J553" s="3">
        <v>0.50337078651685385</v>
      </c>
      <c r="K553" s="5">
        <v>68.954999999999998</v>
      </c>
      <c r="L553" s="5">
        <v>0.38738764044943819</v>
      </c>
      <c r="M553" s="41">
        <v>0.10311472415924072</v>
      </c>
      <c r="N553" s="41">
        <v>5.7929620314180175E-4</v>
      </c>
    </row>
    <row r="554" spans="1:14" x14ac:dyDescent="0.25">
      <c r="A554" s="5">
        <v>7830637</v>
      </c>
      <c r="B554" s="5" t="s">
        <v>19</v>
      </c>
      <c r="C554" s="5" t="s">
        <v>4</v>
      </c>
      <c r="D554" s="5" t="s">
        <v>183</v>
      </c>
      <c r="E554" s="5" t="s">
        <v>662</v>
      </c>
      <c r="F554" s="3">
        <v>5.6179775280898875E-3</v>
      </c>
      <c r="G554" s="4">
        <v>58.9</v>
      </c>
      <c r="H554" s="3">
        <v>0.33089887640449439</v>
      </c>
      <c r="I554" s="4">
        <v>94.5</v>
      </c>
      <c r="J554" s="3">
        <v>0.5308988764044944</v>
      </c>
      <c r="K554" s="5">
        <v>81.504999999999995</v>
      </c>
      <c r="L554" s="5">
        <v>0.45789325842696627</v>
      </c>
      <c r="M554" s="41">
        <v>0.11014454066753387</v>
      </c>
      <c r="N554" s="41">
        <v>6.1878955431198803E-4</v>
      </c>
    </row>
    <row r="555" spans="1:14" x14ac:dyDescent="0.25">
      <c r="A555" s="5">
        <v>7830637</v>
      </c>
      <c r="B555" s="5" t="s">
        <v>19</v>
      </c>
      <c r="C555" s="5" t="s">
        <v>4</v>
      </c>
      <c r="D555" s="5" t="s">
        <v>183</v>
      </c>
      <c r="E555" s="5" t="s">
        <v>433</v>
      </c>
      <c r="F555" s="3">
        <v>1.1235955056179775E-2</v>
      </c>
      <c r="G555" s="4">
        <v>36.9</v>
      </c>
      <c r="H555" s="3">
        <v>0.41460674157303368</v>
      </c>
      <c r="I555" s="4">
        <v>77.900000000000006</v>
      </c>
      <c r="J555" s="3">
        <v>0.87528089887640459</v>
      </c>
      <c r="K555" s="5">
        <v>57.685000000000002</v>
      </c>
      <c r="L555" s="5">
        <v>0.64814606741573033</v>
      </c>
      <c r="M555" s="41">
        <v>2.0100688561797142E-2</v>
      </c>
      <c r="N555" s="41">
        <v>2.2585043327861957E-4</v>
      </c>
    </row>
    <row r="556" spans="1:14" x14ac:dyDescent="0.25">
      <c r="A556" s="5">
        <v>7830637</v>
      </c>
      <c r="B556" s="5" t="s">
        <v>19</v>
      </c>
      <c r="C556" s="5" t="s">
        <v>4</v>
      </c>
      <c r="D556" s="5" t="s">
        <v>183</v>
      </c>
      <c r="E556" s="5" t="s">
        <v>330</v>
      </c>
      <c r="F556" s="3">
        <v>3.3707865168539325E-2</v>
      </c>
      <c r="G556" s="4">
        <v>32.4</v>
      </c>
      <c r="H556" s="3">
        <v>1.092134831460674</v>
      </c>
      <c r="I556" s="4">
        <v>89.2</v>
      </c>
      <c r="J556" s="3">
        <v>3.0067415730337079</v>
      </c>
      <c r="K556" s="5">
        <v>69.599999999999994</v>
      </c>
      <c r="L556" s="5">
        <v>2.3460674157303369</v>
      </c>
      <c r="M556" s="41">
        <v>7.625887542963028E-2</v>
      </c>
      <c r="N556" s="41">
        <v>2.570523890886414E-3</v>
      </c>
    </row>
    <row r="557" spans="1:14" x14ac:dyDescent="0.25">
      <c r="A557" s="5">
        <v>7830637</v>
      </c>
      <c r="B557" s="5" t="s">
        <v>19</v>
      </c>
      <c r="C557" s="5" t="s">
        <v>4</v>
      </c>
      <c r="D557" s="5" t="s">
        <v>183</v>
      </c>
      <c r="E557" s="5" t="s">
        <v>663</v>
      </c>
      <c r="F557" s="3">
        <v>1.6853932584269662E-2</v>
      </c>
      <c r="G557" s="4">
        <v>30.7</v>
      </c>
      <c r="H557" s="3">
        <v>0.51741573033707866</v>
      </c>
      <c r="I557" s="4">
        <v>84.2</v>
      </c>
      <c r="J557" s="3">
        <v>1.4191011235955056</v>
      </c>
      <c r="K557" s="5">
        <v>66.664999999999992</v>
      </c>
      <c r="L557" s="5">
        <v>1.1235674157303368</v>
      </c>
      <c r="M557" s="41">
        <v>9.3610711395740509E-2</v>
      </c>
      <c r="N557" s="41">
        <v>1.5777086190293345E-3</v>
      </c>
    </row>
    <row r="558" spans="1:14" x14ac:dyDescent="0.25">
      <c r="A558" s="5">
        <v>7830637</v>
      </c>
      <c r="B558" s="5" t="s">
        <v>19</v>
      </c>
      <c r="C558" s="5" t="s">
        <v>4</v>
      </c>
      <c r="D558" s="5" t="s">
        <v>183</v>
      </c>
      <c r="E558" s="5" t="s">
        <v>664</v>
      </c>
      <c r="F558" s="3">
        <v>3.3707865168539325E-2</v>
      </c>
      <c r="G558" s="4">
        <v>31</v>
      </c>
      <c r="H558" s="3">
        <v>1.044943820224719</v>
      </c>
      <c r="I558" s="4">
        <v>82.3</v>
      </c>
      <c r="J558" s="3">
        <v>2.7741573033707865</v>
      </c>
      <c r="K558" s="5">
        <v>65.924999999999997</v>
      </c>
      <c r="L558" s="5">
        <v>2.2221910112359549</v>
      </c>
      <c r="M558" s="41">
        <v>1.8152136355638504E-2</v>
      </c>
      <c r="N558" s="41">
        <v>6.1186976479680349E-4</v>
      </c>
    </row>
    <row r="559" spans="1:14" x14ac:dyDescent="0.25">
      <c r="A559" s="5">
        <v>7830637</v>
      </c>
      <c r="B559" s="5" t="s">
        <v>19</v>
      </c>
      <c r="C559" s="5" t="s">
        <v>4</v>
      </c>
      <c r="D559" s="5" t="s">
        <v>183</v>
      </c>
      <c r="E559" s="5" t="s">
        <v>331</v>
      </c>
      <c r="F559" s="3">
        <v>5.6179775280898875E-3</v>
      </c>
      <c r="G559" s="4">
        <v>37.700000000000003</v>
      </c>
      <c r="H559" s="3">
        <v>0.21179775280898877</v>
      </c>
      <c r="I559" s="4">
        <v>75.5</v>
      </c>
      <c r="J559" s="3">
        <v>0.4241573033707865</v>
      </c>
      <c r="K559" s="5">
        <v>67.12</v>
      </c>
      <c r="L559" s="5">
        <v>0.37707865168539328</v>
      </c>
      <c r="M559" s="41">
        <v>-1.3484309427440166E-2</v>
      </c>
      <c r="N559" s="41">
        <v>-7.5754547345169466E-5</v>
      </c>
    </row>
    <row r="560" spans="1:14" x14ac:dyDescent="0.25">
      <c r="A560" s="5">
        <v>7830637</v>
      </c>
      <c r="B560" s="5" t="s">
        <v>19</v>
      </c>
      <c r="C560" s="5" t="s">
        <v>4</v>
      </c>
      <c r="D560" s="5" t="s">
        <v>183</v>
      </c>
      <c r="E560" s="5" t="s">
        <v>434</v>
      </c>
      <c r="F560" s="3">
        <v>1.6853932584269662E-2</v>
      </c>
      <c r="G560" s="4">
        <v>36.799999999999997</v>
      </c>
      <c r="H560" s="3">
        <v>0.62022471910112353</v>
      </c>
      <c r="I560" s="4">
        <v>85.8</v>
      </c>
      <c r="J560" s="3">
        <v>1.446067415730337</v>
      </c>
      <c r="K560" s="5">
        <v>66.174999999999997</v>
      </c>
      <c r="L560" s="5">
        <v>1.1153089887640448</v>
      </c>
      <c r="M560" s="41">
        <v>8.5341557860374451E-2</v>
      </c>
      <c r="N560" s="41">
        <v>1.4383408628152997E-3</v>
      </c>
    </row>
    <row r="561" spans="1:14" x14ac:dyDescent="0.25">
      <c r="A561" s="5">
        <v>7830637</v>
      </c>
      <c r="B561" s="5" t="s">
        <v>19</v>
      </c>
      <c r="C561" s="5" t="s">
        <v>4</v>
      </c>
      <c r="D561" s="5" t="s">
        <v>183</v>
      </c>
      <c r="E561" s="5" t="s">
        <v>435</v>
      </c>
      <c r="F561" s="3">
        <v>3.3707865168539325E-2</v>
      </c>
      <c r="G561" s="4">
        <v>41.6</v>
      </c>
      <c r="H561" s="3">
        <v>1.402247191011236</v>
      </c>
      <c r="I561" s="4">
        <v>88.3</v>
      </c>
      <c r="J561" s="3">
        <v>2.9764044943820225</v>
      </c>
      <c r="K561" s="5">
        <v>70.38</v>
      </c>
      <c r="L561" s="5">
        <v>2.3723595505617974</v>
      </c>
      <c r="M561" s="41">
        <v>0.10164979845285416</v>
      </c>
      <c r="N561" s="41">
        <v>3.426397700658005E-3</v>
      </c>
    </row>
    <row r="562" spans="1:14" x14ac:dyDescent="0.25">
      <c r="A562" s="5">
        <v>7830637</v>
      </c>
      <c r="B562" s="5" t="s">
        <v>19</v>
      </c>
      <c r="C562" s="5" t="s">
        <v>4</v>
      </c>
      <c r="D562" s="5" t="s">
        <v>183</v>
      </c>
      <c r="E562" s="5" t="s">
        <v>665</v>
      </c>
      <c r="F562" s="3">
        <v>3.3707865168539325E-2</v>
      </c>
      <c r="G562" s="4">
        <v>47.4</v>
      </c>
      <c r="H562" s="3">
        <v>1.597752808988764</v>
      </c>
      <c r="I562" s="4">
        <v>88.2</v>
      </c>
      <c r="J562" s="3">
        <v>2.9730337078651687</v>
      </c>
      <c r="K562" s="5">
        <v>73.064999999999998</v>
      </c>
      <c r="L562" s="5">
        <v>2.4628651685393259</v>
      </c>
      <c r="M562" s="41">
        <v>6.9334156811237335E-2</v>
      </c>
      <c r="N562" s="41">
        <v>2.3371064093675505E-3</v>
      </c>
    </row>
    <row r="563" spans="1:14" x14ac:dyDescent="0.25">
      <c r="A563" s="5">
        <v>7830637</v>
      </c>
      <c r="B563" s="5" t="s">
        <v>19</v>
      </c>
      <c r="C563" s="5" t="s">
        <v>4</v>
      </c>
      <c r="D563" s="5" t="s">
        <v>183</v>
      </c>
      <c r="E563" s="5" t="s">
        <v>666</v>
      </c>
      <c r="F563" s="3">
        <v>3.3707865168539325E-2</v>
      </c>
      <c r="G563" s="4">
        <v>40.700000000000003</v>
      </c>
      <c r="H563" s="3">
        <v>1.3719101123595505</v>
      </c>
      <c r="I563" s="4">
        <v>91.8</v>
      </c>
      <c r="J563" s="3">
        <v>3.0943820224719101</v>
      </c>
      <c r="K563" s="5">
        <v>72.314999999999998</v>
      </c>
      <c r="L563" s="5">
        <v>2.4375842696629211</v>
      </c>
      <c r="M563" s="41">
        <v>0.11524663865566254</v>
      </c>
      <c r="N563" s="41">
        <v>3.884718156932445E-3</v>
      </c>
    </row>
    <row r="564" spans="1:14" x14ac:dyDescent="0.25">
      <c r="A564" s="5">
        <v>7830637</v>
      </c>
      <c r="B564" s="5" t="s">
        <v>19</v>
      </c>
      <c r="C564" s="5" t="s">
        <v>4</v>
      </c>
      <c r="D564" s="5" t="s">
        <v>183</v>
      </c>
      <c r="E564" s="5" t="s">
        <v>436</v>
      </c>
      <c r="F564" s="3">
        <v>1.6853932584269662E-2</v>
      </c>
      <c r="G564" s="4">
        <v>43.2</v>
      </c>
      <c r="H564" s="3">
        <v>0.72808988764044946</v>
      </c>
      <c r="I564" s="4">
        <v>87</v>
      </c>
      <c r="J564" s="3">
        <v>1.4662921348314606</v>
      </c>
      <c r="K564" s="5">
        <v>67.289999999999992</v>
      </c>
      <c r="L564" s="5">
        <v>1.1341011235955054</v>
      </c>
      <c r="M564" s="41">
        <v>6.364692747592926E-2</v>
      </c>
      <c r="N564" s="41">
        <v>1.0727010248752123E-3</v>
      </c>
    </row>
    <row r="565" spans="1:14" x14ac:dyDescent="0.25">
      <c r="A565" s="5">
        <v>7830637</v>
      </c>
      <c r="B565" s="5" t="s">
        <v>19</v>
      </c>
      <c r="C565" s="5" t="s">
        <v>4</v>
      </c>
      <c r="D565" s="5" t="s">
        <v>183</v>
      </c>
      <c r="E565" s="5" t="s">
        <v>259</v>
      </c>
      <c r="F565" s="3">
        <v>1.1235955056179775E-2</v>
      </c>
      <c r="G565" s="4">
        <v>46.3</v>
      </c>
      <c r="H565" s="3">
        <v>0.52022471910112356</v>
      </c>
      <c r="I565" s="4">
        <v>93.4</v>
      </c>
      <c r="J565" s="3">
        <v>1.0494382022471911</v>
      </c>
      <c r="K565" s="5">
        <v>75.814999999999998</v>
      </c>
      <c r="L565" s="5">
        <v>0.85185393258426967</v>
      </c>
      <c r="M565" s="41">
        <v>0.18289288878440857</v>
      </c>
      <c r="N565" s="41">
        <v>2.0549762784765006E-3</v>
      </c>
    </row>
    <row r="566" spans="1:14" x14ac:dyDescent="0.25">
      <c r="A566" s="5">
        <v>7830637</v>
      </c>
      <c r="B566" s="5" t="s">
        <v>19</v>
      </c>
      <c r="C566" s="5" t="s">
        <v>4</v>
      </c>
      <c r="D566" s="5" t="s">
        <v>183</v>
      </c>
      <c r="E566" s="5" t="s">
        <v>667</v>
      </c>
      <c r="F566" s="3">
        <v>1.6853932584269662E-2</v>
      </c>
      <c r="G566" s="4">
        <v>33.4</v>
      </c>
      <c r="H566" s="3">
        <v>0.56292134831460672</v>
      </c>
      <c r="I566" s="4">
        <v>84.7</v>
      </c>
      <c r="J566" s="3">
        <v>1.4275280898876404</v>
      </c>
      <c r="K566" s="5">
        <v>67.984999999999999</v>
      </c>
      <c r="L566" s="5">
        <v>1.1458146067415731</v>
      </c>
      <c r="M566" s="41">
        <v>7.8532829880714417E-2</v>
      </c>
      <c r="N566" s="41">
        <v>1.3235870204614788E-3</v>
      </c>
    </row>
    <row r="567" spans="1:14" x14ac:dyDescent="0.25">
      <c r="A567" s="5">
        <v>7830637</v>
      </c>
      <c r="B567" s="5" t="s">
        <v>19</v>
      </c>
      <c r="C567" s="5" t="s">
        <v>4</v>
      </c>
      <c r="D567" s="5" t="s">
        <v>183</v>
      </c>
      <c r="E567" s="5" t="s">
        <v>668</v>
      </c>
      <c r="F567" s="3">
        <v>1.6853932584269662E-2</v>
      </c>
      <c r="G567" s="4">
        <v>34</v>
      </c>
      <c r="H567" s="3">
        <v>0.5730337078651685</v>
      </c>
      <c r="I567" s="4">
        <v>92.2</v>
      </c>
      <c r="J567" s="3">
        <v>1.553932584269663</v>
      </c>
      <c r="K567" s="5">
        <v>68.754999999999995</v>
      </c>
      <c r="L567" s="5">
        <v>1.1587921348314605</v>
      </c>
      <c r="M567" s="41">
        <v>0.13018339872360229</v>
      </c>
      <c r="N567" s="41">
        <v>2.1941022256786904E-3</v>
      </c>
    </row>
    <row r="568" spans="1:14" x14ac:dyDescent="0.25">
      <c r="A568" s="5">
        <v>7830637</v>
      </c>
      <c r="B568" s="5" t="s">
        <v>19</v>
      </c>
      <c r="C568" s="5" t="s">
        <v>4</v>
      </c>
      <c r="D568" s="5" t="s">
        <v>183</v>
      </c>
      <c r="E568" s="5" t="s">
        <v>437</v>
      </c>
      <c r="F568" s="3">
        <v>1.6853932584269662E-2</v>
      </c>
      <c r="G568" s="4">
        <v>39</v>
      </c>
      <c r="H568" s="3">
        <v>0.65730337078651679</v>
      </c>
      <c r="I568" s="4">
        <v>77.5</v>
      </c>
      <c r="J568" s="3">
        <v>1.3061797752808988</v>
      </c>
      <c r="K568" s="5">
        <v>59.245000000000005</v>
      </c>
      <c r="L568" s="5">
        <v>0.9985112359550562</v>
      </c>
      <c r="M568" s="41">
        <v>-1.6003332566469908E-3</v>
      </c>
      <c r="N568" s="41">
        <v>-2.6971908819893104E-5</v>
      </c>
    </row>
    <row r="569" spans="1:14" x14ac:dyDescent="0.25">
      <c r="A569" s="5">
        <v>7830637</v>
      </c>
      <c r="B569" s="5" t="s">
        <v>19</v>
      </c>
      <c r="C569" s="5" t="s">
        <v>4</v>
      </c>
      <c r="D569" s="5" t="s">
        <v>183</v>
      </c>
      <c r="E569" s="5" t="s">
        <v>438</v>
      </c>
      <c r="F569" s="3">
        <v>5.6179775280898875E-3</v>
      </c>
      <c r="G569" s="4">
        <v>63.4</v>
      </c>
      <c r="H569" s="3">
        <v>0.35617977528089884</v>
      </c>
      <c r="I569" s="4">
        <v>98.9</v>
      </c>
      <c r="J569" s="3">
        <v>0.55561797752808995</v>
      </c>
      <c r="K569" s="5">
        <v>84.02000000000001</v>
      </c>
      <c r="L569" s="5">
        <v>0.47202247191011243</v>
      </c>
      <c r="M569" s="41">
        <v>0.13940469920635223</v>
      </c>
      <c r="N569" s="41">
        <v>7.8317246745141704E-4</v>
      </c>
    </row>
    <row r="570" spans="1:14" x14ac:dyDescent="0.25">
      <c r="A570" s="5">
        <v>7830637</v>
      </c>
      <c r="B570" s="5" t="s">
        <v>19</v>
      </c>
      <c r="C570" s="5" t="s">
        <v>4</v>
      </c>
      <c r="D570" s="5" t="s">
        <v>183</v>
      </c>
      <c r="E570" s="5" t="s">
        <v>642</v>
      </c>
      <c r="F570" s="3">
        <v>3.3707865168539325E-2</v>
      </c>
      <c r="G570" s="4">
        <v>26.1</v>
      </c>
      <c r="H570" s="3">
        <v>0.87977528089887647</v>
      </c>
      <c r="I570" s="4">
        <v>71.099999999999994</v>
      </c>
      <c r="J570" s="3">
        <v>2.3966292134831457</v>
      </c>
      <c r="K570" s="5">
        <v>55.864999999999995</v>
      </c>
      <c r="L570" s="5">
        <v>1.8830898876404492</v>
      </c>
      <c r="M570" s="41">
        <v>-5.3310856223106384E-2</v>
      </c>
      <c r="N570" s="41">
        <v>-1.7969951535878556E-3</v>
      </c>
    </row>
    <row r="571" spans="1:14" x14ac:dyDescent="0.25">
      <c r="A571" s="5">
        <v>7830637</v>
      </c>
      <c r="B571" s="5" t="s">
        <v>19</v>
      </c>
      <c r="C571" s="5" t="s">
        <v>4</v>
      </c>
      <c r="D571" s="5" t="s">
        <v>183</v>
      </c>
      <c r="E571" s="5" t="s">
        <v>669</v>
      </c>
      <c r="F571" s="3">
        <v>1.1235955056179775E-2</v>
      </c>
      <c r="G571" s="4">
        <v>32.700000000000003</v>
      </c>
      <c r="H571" s="3">
        <v>0.36741573033707869</v>
      </c>
      <c r="I571" s="4">
        <v>75.400000000000006</v>
      </c>
      <c r="J571" s="3">
        <v>0.84719101123595508</v>
      </c>
      <c r="K571" s="5">
        <v>64.600000000000009</v>
      </c>
      <c r="L571" s="5">
        <v>0.72584269662921352</v>
      </c>
      <c r="M571" s="41">
        <v>3.7278342992067337E-2</v>
      </c>
      <c r="N571" s="41">
        <v>4.1885778642772287E-4</v>
      </c>
    </row>
    <row r="572" spans="1:14" x14ac:dyDescent="0.25">
      <c r="A572" s="5">
        <v>7830637</v>
      </c>
      <c r="B572" s="5" t="s">
        <v>19</v>
      </c>
      <c r="C572" s="5" t="s">
        <v>4</v>
      </c>
      <c r="D572" s="5" t="s">
        <v>183</v>
      </c>
      <c r="E572" s="5" t="s">
        <v>670</v>
      </c>
      <c r="F572" s="3">
        <v>4.49438202247191E-2</v>
      </c>
      <c r="G572" s="4">
        <v>34</v>
      </c>
      <c r="H572" s="3">
        <v>1.5280898876404494</v>
      </c>
      <c r="I572" s="4">
        <v>90.3</v>
      </c>
      <c r="J572" s="3">
        <v>4.0584269662921342</v>
      </c>
      <c r="K572" s="5">
        <v>70.664999999999992</v>
      </c>
      <c r="L572" s="5">
        <v>3.1759550561797747</v>
      </c>
      <c r="M572" s="41">
        <v>0.10262145102024078</v>
      </c>
      <c r="N572" s="41">
        <v>4.6122000458535184E-3</v>
      </c>
    </row>
    <row r="573" spans="1:14" x14ac:dyDescent="0.25">
      <c r="A573" s="5">
        <v>7830637</v>
      </c>
      <c r="B573" s="5" t="s">
        <v>19</v>
      </c>
      <c r="C573" s="5" t="s">
        <v>4</v>
      </c>
      <c r="D573" s="5" t="s">
        <v>183</v>
      </c>
      <c r="E573" s="5" t="s">
        <v>671</v>
      </c>
      <c r="F573" s="3">
        <v>1.1235955056179775E-2</v>
      </c>
      <c r="G573" s="4">
        <v>37</v>
      </c>
      <c r="H573" s="3">
        <v>0.4157303370786517</v>
      </c>
      <c r="I573" s="4">
        <v>81.400000000000006</v>
      </c>
      <c r="J573" s="3">
        <v>0.91460674157303379</v>
      </c>
      <c r="K573" s="5">
        <v>69.509999999999991</v>
      </c>
      <c r="L573" s="5">
        <v>0.78101123595505606</v>
      </c>
      <c r="M573" s="41">
        <v>0.10155421495437622</v>
      </c>
      <c r="N573" s="41">
        <v>1.1410585949929912E-3</v>
      </c>
    </row>
    <row r="574" spans="1:14" x14ac:dyDescent="0.25">
      <c r="A574" s="5">
        <v>7830637</v>
      </c>
      <c r="B574" s="5" t="s">
        <v>19</v>
      </c>
      <c r="C574" s="5" t="s">
        <v>4</v>
      </c>
      <c r="D574" s="5" t="s">
        <v>183</v>
      </c>
      <c r="E574" s="5" t="s">
        <v>439</v>
      </c>
      <c r="F574" s="3">
        <v>3.9325842696629212E-2</v>
      </c>
      <c r="G574" s="4">
        <v>45.6</v>
      </c>
      <c r="H574" s="3">
        <v>1.7932584269662921</v>
      </c>
      <c r="I574" s="4">
        <v>87.4</v>
      </c>
      <c r="J574" s="3">
        <v>3.4370786516853933</v>
      </c>
      <c r="K574" s="5">
        <v>68.7</v>
      </c>
      <c r="L574" s="5">
        <v>2.701685393258427</v>
      </c>
      <c r="M574" s="41">
        <v>0.14837196469306946</v>
      </c>
      <c r="N574" s="41">
        <v>5.8348525441094725E-3</v>
      </c>
    </row>
    <row r="575" spans="1:14" x14ac:dyDescent="0.25">
      <c r="A575" s="5">
        <v>7830637</v>
      </c>
      <c r="B575" s="5" t="s">
        <v>19</v>
      </c>
      <c r="C575" s="5" t="s">
        <v>4</v>
      </c>
      <c r="D575" s="5" t="s">
        <v>193</v>
      </c>
      <c r="E575" s="5" t="s">
        <v>240</v>
      </c>
      <c r="F575" s="3">
        <v>5.6179775280898875E-3</v>
      </c>
      <c r="G575" s="4">
        <v>44.3</v>
      </c>
      <c r="H575" s="3">
        <v>0.248876404494382</v>
      </c>
      <c r="I575" s="4">
        <v>81.2</v>
      </c>
      <c r="J575" s="3">
        <v>0.45617977528089887</v>
      </c>
      <c r="K575" s="5">
        <v>71.86999999999999</v>
      </c>
      <c r="L575" s="5">
        <v>0.40376404494382018</v>
      </c>
      <c r="M575" s="41">
        <v>6.2974326312541962E-2</v>
      </c>
      <c r="N575" s="41">
        <v>3.5378835007046048E-4</v>
      </c>
    </row>
    <row r="576" spans="1:14" x14ac:dyDescent="0.25">
      <c r="A576" s="5">
        <v>7830637</v>
      </c>
      <c r="B576" s="5" t="s">
        <v>19</v>
      </c>
      <c r="C576" s="5" t="s">
        <v>4</v>
      </c>
      <c r="D576" s="5" t="s">
        <v>346</v>
      </c>
      <c r="E576" s="5" t="s">
        <v>672</v>
      </c>
      <c r="F576" s="3">
        <v>5.6179775280898875E-3</v>
      </c>
      <c r="G576" s="4">
        <v>39</v>
      </c>
      <c r="H576" s="3">
        <v>0.2191011235955056</v>
      </c>
      <c r="I576" s="4">
        <v>82.8</v>
      </c>
      <c r="J576" s="3">
        <v>0.46516853932584268</v>
      </c>
      <c r="K576" s="5">
        <v>70.399999999999991</v>
      </c>
      <c r="L576" s="5">
        <v>0.39550561797752803</v>
      </c>
      <c r="M576" s="41">
        <v>-1.8124517053365707E-2</v>
      </c>
      <c r="N576" s="41">
        <v>-1.0182312951329049E-4</v>
      </c>
    </row>
    <row r="577" spans="1:14" x14ac:dyDescent="0.25">
      <c r="A577" s="5">
        <v>7830637</v>
      </c>
      <c r="B577" s="5" t="s">
        <v>19</v>
      </c>
      <c r="C577" s="5" t="s">
        <v>4</v>
      </c>
      <c r="D577" s="5" t="s">
        <v>673</v>
      </c>
      <c r="E577" s="5" t="s">
        <v>661</v>
      </c>
      <c r="F577" s="3">
        <v>5.6179775280898875E-3</v>
      </c>
      <c r="G577" s="4">
        <v>48.4</v>
      </c>
      <c r="H577" s="3">
        <v>0.27191011235955054</v>
      </c>
      <c r="I577" s="4">
        <v>85.1</v>
      </c>
      <c r="J577" s="3">
        <v>0.47808988764044941</v>
      </c>
      <c r="K577" s="5">
        <v>72.359999999999985</v>
      </c>
      <c r="L577" s="5">
        <v>0.40651685393258419</v>
      </c>
      <c r="M577" s="41">
        <v>-4.7186676412820816E-2</v>
      </c>
      <c r="N577" s="41">
        <v>-2.6509368771247648E-4</v>
      </c>
    </row>
    <row r="578" spans="1:14" x14ac:dyDescent="0.25">
      <c r="A578" s="5">
        <v>7830637</v>
      </c>
      <c r="B578" s="5" t="s">
        <v>19</v>
      </c>
      <c r="C578" s="5" t="s">
        <v>4</v>
      </c>
      <c r="D578" s="5" t="s">
        <v>2324</v>
      </c>
      <c r="F578" s="3">
        <v>1.0000000000000002</v>
      </c>
      <c r="G578" s="4"/>
      <c r="H578" s="3">
        <v>38.051123595505608</v>
      </c>
      <c r="I578" s="4"/>
      <c r="J578" s="3">
        <v>83.806741573033705</v>
      </c>
      <c r="L578" s="5">
        <v>67.309915730337082</v>
      </c>
      <c r="M578" s="41"/>
      <c r="N578" s="41">
        <v>6.4764929824152939E-2</v>
      </c>
    </row>
    <row r="579" spans="1:14" x14ac:dyDescent="0.25">
      <c r="A579" s="5">
        <v>7820617</v>
      </c>
      <c r="B579" s="5" t="s">
        <v>21</v>
      </c>
      <c r="C579" s="5" t="s">
        <v>4</v>
      </c>
      <c r="D579" s="5" t="s">
        <v>151</v>
      </c>
      <c r="E579" s="5" t="s">
        <v>214</v>
      </c>
      <c r="F579" s="3">
        <v>9.2081031307550648E-4</v>
      </c>
      <c r="G579" s="4">
        <v>27.5</v>
      </c>
      <c r="H579" s="3">
        <v>2.5322283609576429E-2</v>
      </c>
      <c r="I579" s="4">
        <v>72.5</v>
      </c>
      <c r="J579" s="3">
        <v>6.6758747697974213E-2</v>
      </c>
      <c r="K579" s="5">
        <v>51.58</v>
      </c>
      <c r="L579" s="5">
        <v>4.7495395948434625E-2</v>
      </c>
      <c r="M579" s="41">
        <v>-7.1981295943260193E-2</v>
      </c>
      <c r="N579" s="41">
        <v>-6.6281119653094098E-5</v>
      </c>
    </row>
    <row r="580" spans="1:14" x14ac:dyDescent="0.25">
      <c r="A580" s="5">
        <v>7820617</v>
      </c>
      <c r="B580" s="5" t="s">
        <v>21</v>
      </c>
      <c r="C580" s="5" t="s">
        <v>4</v>
      </c>
      <c r="D580" s="5" t="s">
        <v>151</v>
      </c>
      <c r="E580" s="5" t="s">
        <v>226</v>
      </c>
      <c r="F580" s="3">
        <v>9.2081031307550648E-4</v>
      </c>
      <c r="G580" s="4">
        <v>39.799999999999997</v>
      </c>
      <c r="H580" s="3">
        <v>3.6648250460405159E-2</v>
      </c>
      <c r="I580" s="4">
        <v>92.8</v>
      </c>
      <c r="J580" s="3">
        <v>8.5451197053406994E-2</v>
      </c>
      <c r="K580" s="5">
        <v>70.534999999999997</v>
      </c>
      <c r="L580" s="5">
        <v>6.4949355432780853E-2</v>
      </c>
      <c r="M580" s="41">
        <v>0.21514320373535156</v>
      </c>
      <c r="N580" s="41">
        <v>1.9810608078761654E-4</v>
      </c>
    </row>
    <row r="581" spans="1:14" x14ac:dyDescent="0.25">
      <c r="A581" s="5">
        <v>7820617</v>
      </c>
      <c r="B581" s="5" t="s">
        <v>21</v>
      </c>
      <c r="C581" s="5" t="s">
        <v>4</v>
      </c>
      <c r="D581" s="5" t="s">
        <v>160</v>
      </c>
      <c r="E581" s="5" t="s">
        <v>316</v>
      </c>
      <c r="F581" s="3">
        <v>1.0128913443830571E-2</v>
      </c>
      <c r="G581" s="4">
        <v>32.6</v>
      </c>
      <c r="H581" s="3">
        <v>0.33020257826887661</v>
      </c>
      <c r="I581" s="4">
        <v>82.2</v>
      </c>
      <c r="J581" s="3">
        <v>0.83259668508287299</v>
      </c>
      <c r="K581" s="5">
        <v>62.219999999999992</v>
      </c>
      <c r="L581" s="5">
        <v>0.63022099447513802</v>
      </c>
      <c r="M581" s="41">
        <v>-4.3698213994503021E-2</v>
      </c>
      <c r="N581" s="41">
        <v>-4.4261542720030686E-4</v>
      </c>
    </row>
    <row r="582" spans="1:14" x14ac:dyDescent="0.25">
      <c r="A582" s="5">
        <v>7820617</v>
      </c>
      <c r="B582" s="5" t="s">
        <v>21</v>
      </c>
      <c r="C582" s="5" t="s">
        <v>4</v>
      </c>
      <c r="D582" s="5" t="s">
        <v>160</v>
      </c>
      <c r="E582" s="5" t="s">
        <v>317</v>
      </c>
      <c r="F582" s="3">
        <v>2.85451197053407E-2</v>
      </c>
      <c r="G582" s="4">
        <v>38.5</v>
      </c>
      <c r="H582" s="3">
        <v>1.0989871086556169</v>
      </c>
      <c r="I582" s="4">
        <v>93.2</v>
      </c>
      <c r="J582" s="3">
        <v>2.6604051565377533</v>
      </c>
      <c r="K582" s="5">
        <v>68.435000000000002</v>
      </c>
      <c r="L582" s="5">
        <v>1.9534852670349909</v>
      </c>
      <c r="M582" s="41">
        <v>7.0590145885944366E-2</v>
      </c>
      <c r="N582" s="41">
        <v>2.0150041643317452E-3</v>
      </c>
    </row>
    <row r="583" spans="1:14" x14ac:dyDescent="0.25">
      <c r="A583" s="5">
        <v>7820617</v>
      </c>
      <c r="B583" s="5" t="s">
        <v>21</v>
      </c>
      <c r="C583" s="5" t="s">
        <v>4</v>
      </c>
      <c r="D583" s="5" t="s">
        <v>160</v>
      </c>
      <c r="E583" s="5" t="s">
        <v>924</v>
      </c>
      <c r="F583" s="3">
        <v>4.0515653775322284E-2</v>
      </c>
      <c r="G583" s="4">
        <v>32.200000000000003</v>
      </c>
      <c r="H583" s="3">
        <v>1.3046040515653776</v>
      </c>
      <c r="I583" s="4">
        <v>81.3</v>
      </c>
      <c r="J583" s="3">
        <v>3.2939226519337015</v>
      </c>
      <c r="K583" s="5">
        <v>65.564999999999998</v>
      </c>
      <c r="L583" s="5">
        <v>2.6564088397790053</v>
      </c>
      <c r="M583" s="41">
        <v>-2.3888776078820229E-2</v>
      </c>
      <c r="N583" s="41">
        <v>-9.6786938072568145E-4</v>
      </c>
    </row>
    <row r="584" spans="1:14" x14ac:dyDescent="0.25">
      <c r="A584" s="5">
        <v>7820617</v>
      </c>
      <c r="B584" s="5" t="s">
        <v>21</v>
      </c>
      <c r="C584" s="5" t="s">
        <v>4</v>
      </c>
      <c r="D584" s="5" t="s">
        <v>160</v>
      </c>
      <c r="E584" s="5" t="s">
        <v>318</v>
      </c>
      <c r="F584" s="3">
        <v>0.13996316758747698</v>
      </c>
      <c r="G584" s="4">
        <v>30.8</v>
      </c>
      <c r="H584" s="3">
        <v>4.3108655616942908</v>
      </c>
      <c r="I584" s="4">
        <v>89.2</v>
      </c>
      <c r="J584" s="3">
        <v>12.484714548802947</v>
      </c>
      <c r="K584" s="5">
        <v>61.980000000000004</v>
      </c>
      <c r="L584" s="5">
        <v>8.6749171270718239</v>
      </c>
      <c r="M584" s="41">
        <v>2.388462983071804E-2</v>
      </c>
      <c r="N584" s="41">
        <v>3.3429684477616411E-3</v>
      </c>
    </row>
    <row r="585" spans="1:14" x14ac:dyDescent="0.25">
      <c r="A585" s="5">
        <v>7820617</v>
      </c>
      <c r="B585" s="5" t="s">
        <v>21</v>
      </c>
      <c r="C585" s="5" t="s">
        <v>4</v>
      </c>
      <c r="D585" s="5" t="s">
        <v>160</v>
      </c>
      <c r="E585" s="5" t="s">
        <v>319</v>
      </c>
      <c r="F585" s="3">
        <v>6.4456721915285451E-3</v>
      </c>
      <c r="G585" s="4">
        <v>33.700000000000003</v>
      </c>
      <c r="H585" s="3">
        <v>0.21721915285451199</v>
      </c>
      <c r="I585" s="4">
        <v>84.6</v>
      </c>
      <c r="J585" s="3">
        <v>0.54530386740331493</v>
      </c>
      <c r="K585" s="5">
        <v>59.795000000000002</v>
      </c>
      <c r="L585" s="5">
        <v>0.38541896869244935</v>
      </c>
      <c r="M585" s="41">
        <v>-2.2081315517425537E-2</v>
      </c>
      <c r="N585" s="41">
        <v>-1.4232892138303754E-4</v>
      </c>
    </row>
    <row r="586" spans="1:14" x14ac:dyDescent="0.25">
      <c r="A586" s="5">
        <v>7820617</v>
      </c>
      <c r="B586" s="5" t="s">
        <v>21</v>
      </c>
      <c r="C586" s="5" t="s">
        <v>4</v>
      </c>
      <c r="D586" s="5" t="s">
        <v>160</v>
      </c>
      <c r="E586" s="5" t="s">
        <v>925</v>
      </c>
      <c r="F586" s="3">
        <v>7.3664825046040518E-3</v>
      </c>
      <c r="G586" s="4">
        <v>32.5</v>
      </c>
      <c r="H586" s="3">
        <v>0.23941068139963168</v>
      </c>
      <c r="I586" s="4">
        <v>86.8</v>
      </c>
      <c r="J586" s="3">
        <v>0.63941068139963164</v>
      </c>
      <c r="K586" s="5">
        <v>68.489999999999995</v>
      </c>
      <c r="L586" s="5">
        <v>0.50453038674033146</v>
      </c>
      <c r="M586" s="41">
        <v>-1.1971748434007168E-2</v>
      </c>
      <c r="N586" s="41">
        <v>-8.8189675388634754E-5</v>
      </c>
    </row>
    <row r="587" spans="1:14" x14ac:dyDescent="0.25">
      <c r="A587" s="5">
        <v>7820617</v>
      </c>
      <c r="B587" s="5" t="s">
        <v>21</v>
      </c>
      <c r="C587" s="5" t="s">
        <v>4</v>
      </c>
      <c r="D587" s="5" t="s">
        <v>160</v>
      </c>
      <c r="E587" s="5" t="s">
        <v>320</v>
      </c>
      <c r="F587" s="3">
        <v>9.2081031307550652E-3</v>
      </c>
      <c r="G587" s="4">
        <v>32.299999999999997</v>
      </c>
      <c r="H587" s="3">
        <v>0.2974217311233886</v>
      </c>
      <c r="I587" s="4">
        <v>81.7</v>
      </c>
      <c r="J587" s="3">
        <v>0.7523020257826889</v>
      </c>
      <c r="K587" s="5">
        <v>67.844999999999999</v>
      </c>
      <c r="L587" s="5">
        <v>0.6247237569060774</v>
      </c>
      <c r="M587" s="41">
        <v>-2.9898077249526978E-2</v>
      </c>
      <c r="N587" s="41">
        <v>-2.7530457872492614E-4</v>
      </c>
    </row>
    <row r="588" spans="1:14" x14ac:dyDescent="0.25">
      <c r="A588" s="5">
        <v>7820617</v>
      </c>
      <c r="B588" s="5" t="s">
        <v>21</v>
      </c>
      <c r="C588" s="5" t="s">
        <v>4</v>
      </c>
      <c r="D588" s="5" t="s">
        <v>160</v>
      </c>
      <c r="E588" s="5" t="s">
        <v>926</v>
      </c>
      <c r="F588" s="3">
        <v>2.9465930018416207E-2</v>
      </c>
      <c r="G588" s="4">
        <v>33.5</v>
      </c>
      <c r="H588" s="3">
        <v>0.98710865561694294</v>
      </c>
      <c r="I588" s="4">
        <v>93.8</v>
      </c>
      <c r="J588" s="3">
        <v>2.7639042357274404</v>
      </c>
      <c r="K588" s="5">
        <v>70.13</v>
      </c>
      <c r="L588" s="5">
        <v>2.0664456721915285</v>
      </c>
      <c r="M588" s="41">
        <v>7.8902788460254669E-2</v>
      </c>
      <c r="N588" s="41">
        <v>2.3249440430277621E-3</v>
      </c>
    </row>
    <row r="589" spans="1:14" x14ac:dyDescent="0.25">
      <c r="A589" s="5">
        <v>7820617</v>
      </c>
      <c r="B589" s="5" t="s">
        <v>21</v>
      </c>
      <c r="C589" s="5" t="s">
        <v>4</v>
      </c>
      <c r="D589" s="5" t="s">
        <v>160</v>
      </c>
      <c r="E589" s="5" t="s">
        <v>422</v>
      </c>
      <c r="F589" s="3">
        <v>1.289134438305709E-2</v>
      </c>
      <c r="G589" s="4">
        <v>41</v>
      </c>
      <c r="H589" s="3">
        <v>0.52854511970534068</v>
      </c>
      <c r="I589" s="4">
        <v>83.7</v>
      </c>
      <c r="J589" s="3">
        <v>1.0790055248618784</v>
      </c>
      <c r="K589" s="5">
        <v>65.094999999999999</v>
      </c>
      <c r="L589" s="5">
        <v>0.83916206261510129</v>
      </c>
      <c r="M589" s="41">
        <v>6.5619242377579212E-4</v>
      </c>
      <c r="N589" s="41">
        <v>8.4592025164466748E-6</v>
      </c>
    </row>
    <row r="590" spans="1:14" x14ac:dyDescent="0.25">
      <c r="A590" s="5">
        <v>7820617</v>
      </c>
      <c r="B590" s="5" t="s">
        <v>21</v>
      </c>
      <c r="C590" s="5" t="s">
        <v>4</v>
      </c>
      <c r="D590" s="5" t="s">
        <v>160</v>
      </c>
      <c r="E590" s="5" t="s">
        <v>927</v>
      </c>
      <c r="F590" s="3">
        <v>3.6832412523020259E-3</v>
      </c>
      <c r="G590" s="4">
        <v>42.1</v>
      </c>
      <c r="H590" s="3">
        <v>0.15506445672191529</v>
      </c>
      <c r="I590" s="4">
        <v>89</v>
      </c>
      <c r="J590" s="3">
        <v>0.32780847145488029</v>
      </c>
      <c r="K590" s="5">
        <v>72.394999999999996</v>
      </c>
      <c r="L590" s="5">
        <v>0.26664825046040513</v>
      </c>
      <c r="M590" s="41">
        <v>2.220604196190834E-2</v>
      </c>
      <c r="N590" s="41">
        <v>8.1790209804450615E-5</v>
      </c>
    </row>
    <row r="591" spans="1:14" x14ac:dyDescent="0.25">
      <c r="A591" s="5">
        <v>7820617</v>
      </c>
      <c r="B591" s="5" t="s">
        <v>21</v>
      </c>
      <c r="C591" s="5" t="s">
        <v>4</v>
      </c>
      <c r="D591" s="5" t="s">
        <v>160</v>
      </c>
      <c r="E591" s="5" t="s">
        <v>321</v>
      </c>
      <c r="F591" s="3">
        <v>2.7624309392265192E-3</v>
      </c>
      <c r="G591" s="4">
        <v>28.1</v>
      </c>
      <c r="H591" s="3">
        <v>7.7624309392265195E-2</v>
      </c>
      <c r="I591" s="4">
        <v>85.1</v>
      </c>
      <c r="J591" s="3">
        <v>0.23508287292817678</v>
      </c>
      <c r="K591" s="5">
        <v>62.204999999999991</v>
      </c>
      <c r="L591" s="5">
        <v>0.17183701657458561</v>
      </c>
      <c r="M591" s="41">
        <v>-8.4995618090033531E-3</v>
      </c>
      <c r="N591" s="41">
        <v>-2.3479452511058985E-5</v>
      </c>
    </row>
    <row r="592" spans="1:14" x14ac:dyDescent="0.25">
      <c r="A592" s="5">
        <v>7820617</v>
      </c>
      <c r="B592" s="5" t="s">
        <v>21</v>
      </c>
      <c r="C592" s="5" t="s">
        <v>4</v>
      </c>
      <c r="D592" s="5" t="s">
        <v>160</v>
      </c>
      <c r="E592" s="5" t="s">
        <v>928</v>
      </c>
      <c r="F592" s="3">
        <v>1.841620626151013E-3</v>
      </c>
      <c r="G592" s="4">
        <v>64</v>
      </c>
      <c r="H592" s="3">
        <v>0.11786372007366483</v>
      </c>
      <c r="I592" s="4">
        <v>100</v>
      </c>
      <c r="J592" s="3">
        <v>0.18416206261510129</v>
      </c>
      <c r="K592" s="5">
        <v>86.600000000000009</v>
      </c>
      <c r="L592" s="5">
        <v>0.15948434622467775</v>
      </c>
      <c r="M592" s="41">
        <v>0.2385098934173584</v>
      </c>
      <c r="N592" s="41">
        <v>4.3924473925848693E-4</v>
      </c>
    </row>
    <row r="593" spans="1:14" x14ac:dyDescent="0.25">
      <c r="A593" s="5">
        <v>7820617</v>
      </c>
      <c r="B593" s="5" t="s">
        <v>21</v>
      </c>
      <c r="C593" s="5" t="s">
        <v>4</v>
      </c>
      <c r="D593" s="5" t="s">
        <v>160</v>
      </c>
      <c r="E593" s="5" t="s">
        <v>466</v>
      </c>
      <c r="F593" s="3">
        <v>1.9337016574585635E-2</v>
      </c>
      <c r="G593" s="4">
        <v>38.6</v>
      </c>
      <c r="H593" s="3">
        <v>0.74640883977900552</v>
      </c>
      <c r="I593" s="4">
        <v>91.8</v>
      </c>
      <c r="J593" s="3">
        <v>1.7751381215469613</v>
      </c>
      <c r="K593" s="5">
        <v>73.25</v>
      </c>
      <c r="L593" s="5">
        <v>1.4164364640883977</v>
      </c>
      <c r="M593" s="41">
        <v>1.7920814454555511E-2</v>
      </c>
      <c r="N593" s="41">
        <v>3.4653508613781376E-4</v>
      </c>
    </row>
    <row r="594" spans="1:14" x14ac:dyDescent="0.25">
      <c r="A594" s="5">
        <v>7820617</v>
      </c>
      <c r="B594" s="5" t="s">
        <v>21</v>
      </c>
      <c r="C594" s="5" t="s">
        <v>4</v>
      </c>
      <c r="D594" s="5" t="s">
        <v>160</v>
      </c>
      <c r="E594" s="5" t="s">
        <v>929</v>
      </c>
      <c r="F594" s="3">
        <v>1.841620626151013E-2</v>
      </c>
      <c r="G594" s="4">
        <v>42.8</v>
      </c>
      <c r="H594" s="3">
        <v>0.7882136279926335</v>
      </c>
      <c r="I594" s="4">
        <v>88.5</v>
      </c>
      <c r="J594" s="3">
        <v>1.6298342541436466</v>
      </c>
      <c r="K594" s="5">
        <v>71.53</v>
      </c>
      <c r="L594" s="5">
        <v>1.3173112338858197</v>
      </c>
      <c r="M594" s="41">
        <v>2.7475154027342796E-2</v>
      </c>
      <c r="N594" s="41">
        <v>5.0598810363430564E-4</v>
      </c>
    </row>
    <row r="595" spans="1:14" x14ac:dyDescent="0.25">
      <c r="A595" s="5">
        <v>7820617</v>
      </c>
      <c r="B595" s="5" t="s">
        <v>21</v>
      </c>
      <c r="C595" s="5" t="s">
        <v>4</v>
      </c>
      <c r="D595" s="5" t="s">
        <v>160</v>
      </c>
      <c r="E595" s="5" t="s">
        <v>322</v>
      </c>
      <c r="F595" s="3">
        <v>1.4732965009208104E-2</v>
      </c>
      <c r="G595" s="4">
        <v>44.6</v>
      </c>
      <c r="H595" s="3">
        <v>0.65709023941068145</v>
      </c>
      <c r="I595" s="4">
        <v>86.1</v>
      </c>
      <c r="J595" s="3">
        <v>1.2685082872928177</v>
      </c>
      <c r="K595" s="5">
        <v>71.024999999999991</v>
      </c>
      <c r="L595" s="5">
        <v>1.0464088397790055</v>
      </c>
      <c r="M595" s="41">
        <v>0</v>
      </c>
      <c r="N595" s="41">
        <v>0</v>
      </c>
    </row>
    <row r="596" spans="1:14" x14ac:dyDescent="0.25">
      <c r="A596" s="5">
        <v>7820617</v>
      </c>
      <c r="B596" s="5" t="s">
        <v>21</v>
      </c>
      <c r="C596" s="5" t="s">
        <v>4</v>
      </c>
      <c r="D596" s="5" t="s">
        <v>160</v>
      </c>
      <c r="E596" s="5" t="s">
        <v>930</v>
      </c>
      <c r="F596" s="3">
        <v>1.7495395948434623E-2</v>
      </c>
      <c r="G596" s="4">
        <v>40.6</v>
      </c>
      <c r="H596" s="3">
        <v>0.71031307550644573</v>
      </c>
      <c r="I596" s="4">
        <v>96.4</v>
      </c>
      <c r="J596" s="3">
        <v>1.6865561694290978</v>
      </c>
      <c r="K596" s="5">
        <v>73.295000000000002</v>
      </c>
      <c r="L596" s="5">
        <v>1.2823250460405158</v>
      </c>
      <c r="M596" s="41">
        <v>0.11354992538690567</v>
      </c>
      <c r="N596" s="41">
        <v>1.9866009045591232E-3</v>
      </c>
    </row>
    <row r="597" spans="1:14" x14ac:dyDescent="0.25">
      <c r="A597" s="5">
        <v>7820617</v>
      </c>
      <c r="B597" s="5" t="s">
        <v>21</v>
      </c>
      <c r="C597" s="5" t="s">
        <v>4</v>
      </c>
      <c r="D597" s="5" t="s">
        <v>160</v>
      </c>
      <c r="E597" s="5" t="s">
        <v>323</v>
      </c>
      <c r="F597" s="3">
        <v>7.4585635359116026E-2</v>
      </c>
      <c r="G597" s="4">
        <v>35</v>
      </c>
      <c r="H597" s="3">
        <v>2.6104972375690609</v>
      </c>
      <c r="I597" s="4">
        <v>88.5</v>
      </c>
      <c r="J597" s="3">
        <v>6.6008287292817682</v>
      </c>
      <c r="K597" s="5">
        <v>67.554999999999993</v>
      </c>
      <c r="L597" s="5">
        <v>5.0386325966850825</v>
      </c>
      <c r="M597" s="41">
        <v>3.1309835612773895E-2</v>
      </c>
      <c r="N597" s="41">
        <v>2.3352639821682189E-3</v>
      </c>
    </row>
    <row r="598" spans="1:14" x14ac:dyDescent="0.25">
      <c r="A598" s="5">
        <v>7820617</v>
      </c>
      <c r="B598" s="5" t="s">
        <v>21</v>
      </c>
      <c r="C598" s="5" t="s">
        <v>4</v>
      </c>
      <c r="D598" s="5" t="s">
        <v>160</v>
      </c>
      <c r="E598" s="5" t="s">
        <v>161</v>
      </c>
      <c r="F598" s="3">
        <v>2.7624309392265192E-3</v>
      </c>
      <c r="G598" s="4">
        <v>51</v>
      </c>
      <c r="H598" s="3">
        <v>0.14088397790055249</v>
      </c>
      <c r="I598" s="4">
        <v>79.900000000000006</v>
      </c>
      <c r="J598" s="3">
        <v>0.22071823204419891</v>
      </c>
      <c r="K598" s="5">
        <v>70.635000000000005</v>
      </c>
      <c r="L598" s="5">
        <v>0.19512430939226519</v>
      </c>
      <c r="M598" s="41">
        <v>-7.3129110038280487E-2</v>
      </c>
      <c r="N598" s="41">
        <v>-2.0201411612784663E-4</v>
      </c>
    </row>
    <row r="599" spans="1:14" x14ac:dyDescent="0.25">
      <c r="A599" s="5">
        <v>7820617</v>
      </c>
      <c r="B599" s="5" t="s">
        <v>21</v>
      </c>
      <c r="C599" s="5" t="s">
        <v>4</v>
      </c>
      <c r="D599" s="5" t="s">
        <v>160</v>
      </c>
      <c r="E599" s="5" t="s">
        <v>931</v>
      </c>
      <c r="F599" s="3">
        <v>4.2357274401473299E-2</v>
      </c>
      <c r="G599" s="4">
        <v>38.6</v>
      </c>
      <c r="H599" s="3">
        <v>1.6349907918968694</v>
      </c>
      <c r="I599" s="4">
        <v>85.9</v>
      </c>
      <c r="J599" s="3">
        <v>3.6384898710865565</v>
      </c>
      <c r="K599" s="5">
        <v>71.745000000000005</v>
      </c>
      <c r="L599" s="5">
        <v>3.038922651933702</v>
      </c>
      <c r="M599" s="41">
        <v>2.2523391991853714E-2</v>
      </c>
      <c r="N599" s="41">
        <v>9.5402949505089406E-4</v>
      </c>
    </row>
    <row r="600" spans="1:14" x14ac:dyDescent="0.25">
      <c r="A600" s="5">
        <v>7820617</v>
      </c>
      <c r="B600" s="5" t="s">
        <v>21</v>
      </c>
      <c r="C600" s="5" t="s">
        <v>4</v>
      </c>
      <c r="D600" s="5" t="s">
        <v>160</v>
      </c>
      <c r="E600" s="5" t="s">
        <v>932</v>
      </c>
      <c r="F600" s="3">
        <v>1.7495395948434623E-2</v>
      </c>
      <c r="G600" s="4">
        <v>25.4</v>
      </c>
      <c r="H600" s="3">
        <v>0.4443830570902394</v>
      </c>
      <c r="I600" s="4">
        <v>84.5</v>
      </c>
      <c r="J600" s="3">
        <v>1.4783609576427257</v>
      </c>
      <c r="K600" s="5">
        <v>65.34</v>
      </c>
      <c r="L600" s="5">
        <v>1.1431491712707182</v>
      </c>
      <c r="M600" s="41">
        <v>-1.2234275229275227E-2</v>
      </c>
      <c r="N600" s="41">
        <v>-2.1404348927829585E-4</v>
      </c>
    </row>
    <row r="601" spans="1:14" x14ac:dyDescent="0.25">
      <c r="A601" s="5">
        <v>7820617</v>
      </c>
      <c r="B601" s="5" t="s">
        <v>21</v>
      </c>
      <c r="C601" s="5" t="s">
        <v>4</v>
      </c>
      <c r="D601" s="5" t="s">
        <v>160</v>
      </c>
      <c r="E601" s="5" t="s">
        <v>933</v>
      </c>
      <c r="F601" s="3">
        <v>2.7624309392265192E-3</v>
      </c>
      <c r="G601" s="4">
        <v>45.2</v>
      </c>
      <c r="H601" s="3">
        <v>0.12486187845303867</v>
      </c>
      <c r="I601" s="4">
        <v>92.8</v>
      </c>
      <c r="J601" s="3">
        <v>0.25635359116022099</v>
      </c>
      <c r="K601" s="5">
        <v>75.430000000000007</v>
      </c>
      <c r="L601" s="5">
        <v>0.20837016574585637</v>
      </c>
      <c r="M601" s="41">
        <v>4.1074898093938828E-2</v>
      </c>
      <c r="N601" s="41">
        <v>1.13466569320273E-4</v>
      </c>
    </row>
    <row r="602" spans="1:14" x14ac:dyDescent="0.25">
      <c r="A602" s="5">
        <v>7820617</v>
      </c>
      <c r="B602" s="5" t="s">
        <v>21</v>
      </c>
      <c r="C602" s="5" t="s">
        <v>4</v>
      </c>
      <c r="D602" s="5" t="s">
        <v>160</v>
      </c>
      <c r="E602" s="5" t="s">
        <v>934</v>
      </c>
      <c r="F602" s="3">
        <v>4.6040515653775326E-3</v>
      </c>
      <c r="G602" s="4">
        <v>42.5</v>
      </c>
      <c r="H602" s="3">
        <v>0.19567219152854515</v>
      </c>
      <c r="I602" s="4">
        <v>89</v>
      </c>
      <c r="J602" s="3">
        <v>0.40976058931860038</v>
      </c>
      <c r="K602" s="5">
        <v>65.054999999999993</v>
      </c>
      <c r="L602" s="5">
        <v>0.29951657458563535</v>
      </c>
      <c r="M602" s="41">
        <v>-6.0349232517182827E-3</v>
      </c>
      <c r="N602" s="41">
        <v>-2.7785097844006828E-5</v>
      </c>
    </row>
    <row r="603" spans="1:14" x14ac:dyDescent="0.25">
      <c r="A603" s="5">
        <v>7820617</v>
      </c>
      <c r="B603" s="5" t="s">
        <v>21</v>
      </c>
      <c r="C603" s="5" t="s">
        <v>4</v>
      </c>
      <c r="D603" s="5" t="s">
        <v>160</v>
      </c>
      <c r="E603" s="5" t="s">
        <v>935</v>
      </c>
      <c r="F603" s="3">
        <v>1.9337016574585635E-2</v>
      </c>
      <c r="G603" s="4">
        <v>38</v>
      </c>
      <c r="H603" s="3">
        <v>0.73480662983425415</v>
      </c>
      <c r="I603" s="4">
        <v>86</v>
      </c>
      <c r="J603" s="3">
        <v>1.6629834254143645</v>
      </c>
      <c r="K603" s="5">
        <v>70.47</v>
      </c>
      <c r="L603" s="5">
        <v>1.3626795580110496</v>
      </c>
      <c r="M603" s="41">
        <v>-4.175524041056633E-2</v>
      </c>
      <c r="N603" s="41">
        <v>-8.0742177589492904E-4</v>
      </c>
    </row>
    <row r="604" spans="1:14" x14ac:dyDescent="0.25">
      <c r="A604" s="5">
        <v>7820617</v>
      </c>
      <c r="B604" s="5" t="s">
        <v>21</v>
      </c>
      <c r="C604" s="5" t="s">
        <v>4</v>
      </c>
      <c r="D604" s="5" t="s">
        <v>160</v>
      </c>
      <c r="E604" s="5" t="s">
        <v>936</v>
      </c>
      <c r="F604" s="3">
        <v>1.1049723756906077E-2</v>
      </c>
      <c r="G604" s="4">
        <v>47.7</v>
      </c>
      <c r="H604" s="3">
        <v>0.52707182320441992</v>
      </c>
      <c r="I604" s="4">
        <v>95.5</v>
      </c>
      <c r="J604" s="3">
        <v>1.0552486187845302</v>
      </c>
      <c r="K604" s="5">
        <v>77.995000000000005</v>
      </c>
      <c r="L604" s="5">
        <v>0.86182320441988947</v>
      </c>
      <c r="M604" s="41">
        <v>7.9710915684700012E-2</v>
      </c>
      <c r="N604" s="41">
        <v>8.8078359872596692E-4</v>
      </c>
    </row>
    <row r="605" spans="1:14" x14ac:dyDescent="0.25">
      <c r="A605" s="5">
        <v>7820617</v>
      </c>
      <c r="B605" s="5" t="s">
        <v>21</v>
      </c>
      <c r="C605" s="5" t="s">
        <v>4</v>
      </c>
      <c r="D605" s="5" t="s">
        <v>160</v>
      </c>
      <c r="E605" s="5" t="s">
        <v>937</v>
      </c>
      <c r="F605" s="3">
        <v>1.841620626151013E-3</v>
      </c>
      <c r="G605" s="4">
        <v>31.3</v>
      </c>
      <c r="H605" s="3">
        <v>5.7642725598526706E-2</v>
      </c>
      <c r="I605" s="4">
        <v>86.5</v>
      </c>
      <c r="J605" s="3">
        <v>0.15930018416206262</v>
      </c>
      <c r="K605" s="5">
        <v>69.444999999999993</v>
      </c>
      <c r="L605" s="5">
        <v>0.12789134438305708</v>
      </c>
      <c r="M605" s="41">
        <v>6.3356468454003334E-3</v>
      </c>
      <c r="N605" s="41">
        <v>1.1667857910497853E-5</v>
      </c>
    </row>
    <row r="606" spans="1:14" x14ac:dyDescent="0.25">
      <c r="A606" s="5">
        <v>7820617</v>
      </c>
      <c r="B606" s="5" t="s">
        <v>21</v>
      </c>
      <c r="C606" s="5" t="s">
        <v>4</v>
      </c>
      <c r="D606" s="5" t="s">
        <v>160</v>
      </c>
      <c r="E606" s="5" t="s">
        <v>324</v>
      </c>
      <c r="F606" s="3">
        <v>6.4456721915285451E-3</v>
      </c>
      <c r="G606" s="4">
        <v>47.7</v>
      </c>
      <c r="H606" s="3">
        <v>0.30745856353591161</v>
      </c>
      <c r="I606" s="4">
        <v>87.5</v>
      </c>
      <c r="J606" s="3">
        <v>0.56399631675874773</v>
      </c>
      <c r="K606" s="5">
        <v>74.375</v>
      </c>
      <c r="L606" s="5">
        <v>0.47939686924493552</v>
      </c>
      <c r="M606" s="41">
        <v>0</v>
      </c>
      <c r="N606" s="41">
        <v>0</v>
      </c>
    </row>
    <row r="607" spans="1:14" x14ac:dyDescent="0.25">
      <c r="A607" s="5">
        <v>7820617</v>
      </c>
      <c r="B607" s="5" t="s">
        <v>21</v>
      </c>
      <c r="C607" s="5" t="s">
        <v>4</v>
      </c>
      <c r="D607" s="5" t="s">
        <v>160</v>
      </c>
      <c r="E607" s="5" t="s">
        <v>162</v>
      </c>
      <c r="F607" s="3">
        <v>7.7348066298342538E-2</v>
      </c>
      <c r="G607" s="4">
        <v>34.1</v>
      </c>
      <c r="H607" s="3">
        <v>2.6375690607734805</v>
      </c>
      <c r="I607" s="4">
        <v>81.5</v>
      </c>
      <c r="J607" s="3">
        <v>6.3038674033149169</v>
      </c>
      <c r="K607" s="5">
        <v>67.85499999999999</v>
      </c>
      <c r="L607" s="5">
        <v>5.2484530386740325</v>
      </c>
      <c r="M607" s="41">
        <v>-3.6220040172338486E-2</v>
      </c>
      <c r="N607" s="41">
        <v>-2.8015500685786674E-3</v>
      </c>
    </row>
    <row r="608" spans="1:14" x14ac:dyDescent="0.25">
      <c r="A608" s="5">
        <v>7820617</v>
      </c>
      <c r="B608" s="5" t="s">
        <v>21</v>
      </c>
      <c r="C608" s="5" t="s">
        <v>4</v>
      </c>
      <c r="D608" s="5" t="s">
        <v>160</v>
      </c>
      <c r="E608" s="5" t="s">
        <v>256</v>
      </c>
      <c r="F608" s="3">
        <v>9.5764272559852676E-2</v>
      </c>
      <c r="G608" s="4">
        <v>48.7</v>
      </c>
      <c r="H608" s="3">
        <v>4.6637200736648259</v>
      </c>
      <c r="I608" s="4">
        <v>93.4</v>
      </c>
      <c r="J608" s="3">
        <v>8.9443830570902403</v>
      </c>
      <c r="K608" s="5">
        <v>76.004999999999995</v>
      </c>
      <c r="L608" s="5">
        <v>7.2785635359116023</v>
      </c>
      <c r="M608" s="41">
        <v>9.2339880764484406E-2</v>
      </c>
      <c r="N608" s="41">
        <v>8.8428615096743813E-3</v>
      </c>
    </row>
    <row r="609" spans="1:14" x14ac:dyDescent="0.25">
      <c r="A609" s="5">
        <v>7820617</v>
      </c>
      <c r="B609" s="5" t="s">
        <v>21</v>
      </c>
      <c r="C609" s="5" t="s">
        <v>4</v>
      </c>
      <c r="D609" s="5" t="s">
        <v>160</v>
      </c>
      <c r="E609" s="5" t="s">
        <v>938</v>
      </c>
      <c r="F609" s="3">
        <v>3.0386740331491711E-2</v>
      </c>
      <c r="G609" s="4">
        <v>33</v>
      </c>
      <c r="H609" s="3">
        <v>1.0027624309392265</v>
      </c>
      <c r="I609" s="4">
        <v>80.8</v>
      </c>
      <c r="J609" s="3">
        <v>2.4552486187845304</v>
      </c>
      <c r="K609" s="5">
        <v>66.965000000000003</v>
      </c>
      <c r="L609" s="5">
        <v>2.0348480662983426</v>
      </c>
      <c r="M609" s="41">
        <v>-1.1913381516933441E-2</v>
      </c>
      <c r="N609" s="41">
        <v>-3.620088306250493E-4</v>
      </c>
    </row>
    <row r="610" spans="1:14" x14ac:dyDescent="0.25">
      <c r="A610" s="5">
        <v>7820617</v>
      </c>
      <c r="B610" s="5" t="s">
        <v>21</v>
      </c>
      <c r="C610" s="5" t="s">
        <v>4</v>
      </c>
      <c r="D610" s="5" t="s">
        <v>160</v>
      </c>
      <c r="E610" s="5" t="s">
        <v>325</v>
      </c>
      <c r="F610" s="3">
        <v>6.0773480662983423E-2</v>
      </c>
      <c r="G610" s="4">
        <v>36</v>
      </c>
      <c r="H610" s="3">
        <v>2.1878453038674031</v>
      </c>
      <c r="I610" s="4">
        <v>93</v>
      </c>
      <c r="J610" s="3">
        <v>5.651933701657458</v>
      </c>
      <c r="K610" s="5">
        <v>68.214999999999989</v>
      </c>
      <c r="L610" s="5">
        <v>4.1456629834254137</v>
      </c>
      <c r="M610" s="41">
        <v>4.935435950756073E-2</v>
      </c>
      <c r="N610" s="41">
        <v>2.9994362131666743E-3</v>
      </c>
    </row>
    <row r="611" spans="1:14" x14ac:dyDescent="0.25">
      <c r="A611" s="5">
        <v>7820617</v>
      </c>
      <c r="B611" s="5" t="s">
        <v>21</v>
      </c>
      <c r="C611" s="5" t="s">
        <v>4</v>
      </c>
      <c r="D611" s="5" t="s">
        <v>160</v>
      </c>
      <c r="E611" s="5" t="s">
        <v>939</v>
      </c>
      <c r="F611" s="3">
        <v>8.2872928176795577E-3</v>
      </c>
      <c r="G611" s="4">
        <v>44.4</v>
      </c>
      <c r="H611" s="3">
        <v>0.36795580110497234</v>
      </c>
      <c r="I611" s="4">
        <v>89.2</v>
      </c>
      <c r="J611" s="3">
        <v>0.73922651933701655</v>
      </c>
      <c r="K611" s="5">
        <v>74.304999999999993</v>
      </c>
      <c r="L611" s="5">
        <v>0.61578729281767952</v>
      </c>
      <c r="M611" s="41">
        <v>2.3890350013971329E-2</v>
      </c>
      <c r="N611" s="41">
        <v>1.9798632608263532E-4</v>
      </c>
    </row>
    <row r="612" spans="1:14" x14ac:dyDescent="0.25">
      <c r="A612" s="5">
        <v>7820617</v>
      </c>
      <c r="B612" s="5" t="s">
        <v>21</v>
      </c>
      <c r="C612" s="5" t="s">
        <v>4</v>
      </c>
      <c r="D612" s="5" t="s">
        <v>160</v>
      </c>
      <c r="E612" s="5" t="s">
        <v>409</v>
      </c>
      <c r="F612" s="3">
        <v>1.841620626151013E-3</v>
      </c>
      <c r="G612" s="4">
        <v>35.6</v>
      </c>
      <c r="H612" s="3">
        <v>6.5561694290976066E-2</v>
      </c>
      <c r="I612" s="4">
        <v>93.7</v>
      </c>
      <c r="J612" s="3">
        <v>0.17255985267034993</v>
      </c>
      <c r="K612" s="5">
        <v>71.365000000000009</v>
      </c>
      <c r="L612" s="5">
        <v>0.13142725598526706</v>
      </c>
      <c r="M612" s="41">
        <v>3.9227843284606934E-2</v>
      </c>
      <c r="N612" s="41">
        <v>7.2242805312351625E-5</v>
      </c>
    </row>
    <row r="613" spans="1:14" x14ac:dyDescent="0.25">
      <c r="A613" s="5">
        <v>7820617</v>
      </c>
      <c r="B613" s="5" t="s">
        <v>21</v>
      </c>
      <c r="C613" s="5" t="s">
        <v>4</v>
      </c>
      <c r="D613" s="5" t="s">
        <v>160</v>
      </c>
      <c r="E613" s="5" t="s">
        <v>257</v>
      </c>
      <c r="F613" s="3">
        <v>1.3812154696132596E-2</v>
      </c>
      <c r="G613" s="4">
        <v>33.6</v>
      </c>
      <c r="H613" s="3">
        <v>0.46408839779005523</v>
      </c>
      <c r="I613" s="4">
        <v>88.2</v>
      </c>
      <c r="J613" s="3">
        <v>1.218232044198895</v>
      </c>
      <c r="K613" s="5">
        <v>63.534999999999997</v>
      </c>
      <c r="L613" s="5">
        <v>0.87755524861878442</v>
      </c>
      <c r="M613" s="41">
        <v>2.994103915989399E-2</v>
      </c>
      <c r="N613" s="41">
        <v>4.1355026463941975E-4</v>
      </c>
    </row>
    <row r="614" spans="1:14" x14ac:dyDescent="0.25">
      <c r="A614" s="5">
        <v>7820617</v>
      </c>
      <c r="B614" s="5" t="s">
        <v>21</v>
      </c>
      <c r="C614" s="5" t="s">
        <v>4</v>
      </c>
      <c r="D614" s="5" t="s">
        <v>160</v>
      </c>
      <c r="E614" s="5" t="s">
        <v>326</v>
      </c>
      <c r="F614" s="3">
        <v>5.1565377532228361E-2</v>
      </c>
      <c r="G614" s="4">
        <v>41.7</v>
      </c>
      <c r="H614" s="3">
        <v>2.1502762430939226</v>
      </c>
      <c r="I614" s="4">
        <v>83.9</v>
      </c>
      <c r="J614" s="3">
        <v>4.32633517495396</v>
      </c>
      <c r="K614" s="5">
        <v>68.789999999999992</v>
      </c>
      <c r="L614" s="5">
        <v>3.5471823204419883</v>
      </c>
      <c r="M614" s="41">
        <v>-1.0163959115743637E-2</v>
      </c>
      <c r="N614" s="41">
        <v>-5.2410838902545455E-4</v>
      </c>
    </row>
    <row r="615" spans="1:14" x14ac:dyDescent="0.25">
      <c r="A615" s="5">
        <v>7820617</v>
      </c>
      <c r="B615" s="5" t="s">
        <v>21</v>
      </c>
      <c r="C615" s="5" t="s">
        <v>4</v>
      </c>
      <c r="D615" s="5" t="s">
        <v>160</v>
      </c>
      <c r="E615" s="5" t="s">
        <v>940</v>
      </c>
      <c r="F615" s="3">
        <v>1.7495395948434623E-2</v>
      </c>
      <c r="G615" s="4">
        <v>34.200000000000003</v>
      </c>
      <c r="H615" s="3">
        <v>0.59834254143646415</v>
      </c>
      <c r="I615" s="4">
        <v>95.5</v>
      </c>
      <c r="J615" s="3">
        <v>1.6708103130755065</v>
      </c>
      <c r="K615" s="5">
        <v>71.984999999999999</v>
      </c>
      <c r="L615" s="5">
        <v>1.2594060773480664</v>
      </c>
      <c r="M615" s="41">
        <v>7.4519641697406769E-2</v>
      </c>
      <c r="N615" s="41">
        <v>1.3037506374316101E-3</v>
      </c>
    </row>
    <row r="616" spans="1:14" x14ac:dyDescent="0.25">
      <c r="A616" s="5">
        <v>7820617</v>
      </c>
      <c r="B616" s="5" t="s">
        <v>21</v>
      </c>
      <c r="C616" s="5" t="s">
        <v>4</v>
      </c>
      <c r="D616" s="5" t="s">
        <v>160</v>
      </c>
      <c r="E616" s="5" t="s">
        <v>328</v>
      </c>
      <c r="F616" s="3">
        <v>4.6040515653775323E-2</v>
      </c>
      <c r="G616" s="4">
        <v>26.5</v>
      </c>
      <c r="H616" s="3">
        <v>1.2200736648250461</v>
      </c>
      <c r="I616" s="4">
        <v>73.3</v>
      </c>
      <c r="J616" s="3">
        <v>3.374769797421731</v>
      </c>
      <c r="K616" s="5">
        <v>61.889999999999993</v>
      </c>
      <c r="L616" s="5">
        <v>2.8494475138121542</v>
      </c>
      <c r="M616" s="41">
        <v>-0.10428395122289658</v>
      </c>
      <c r="N616" s="41">
        <v>-4.8012868887153124E-3</v>
      </c>
    </row>
    <row r="617" spans="1:14" x14ac:dyDescent="0.25">
      <c r="A617" s="5">
        <v>7820617</v>
      </c>
      <c r="B617" s="5" t="s">
        <v>21</v>
      </c>
      <c r="C617" s="5" t="s">
        <v>4</v>
      </c>
      <c r="D617" s="5" t="s">
        <v>183</v>
      </c>
      <c r="E617" s="5" t="s">
        <v>184</v>
      </c>
      <c r="F617" s="3">
        <v>9.2081031307550648E-4</v>
      </c>
      <c r="G617" s="4">
        <v>39.299999999999997</v>
      </c>
      <c r="H617" s="3">
        <v>3.61878453038674E-2</v>
      </c>
      <c r="I617" s="4">
        <v>88.8</v>
      </c>
      <c r="J617" s="3">
        <v>8.1767955801104977E-2</v>
      </c>
      <c r="K617" s="5">
        <v>70.60499999999999</v>
      </c>
      <c r="L617" s="5">
        <v>6.5013812154696121E-2</v>
      </c>
      <c r="M617" s="41">
        <v>5.351029708981514E-2</v>
      </c>
      <c r="N617" s="41">
        <v>4.9272833416036045E-5</v>
      </c>
    </row>
    <row r="618" spans="1:14" x14ac:dyDescent="0.25">
      <c r="A618" s="5">
        <v>7820617</v>
      </c>
      <c r="B618" s="5" t="s">
        <v>21</v>
      </c>
      <c r="C618" s="5" t="s">
        <v>4</v>
      </c>
      <c r="D618" s="5" t="s">
        <v>299</v>
      </c>
      <c r="E618" s="5" t="s">
        <v>941</v>
      </c>
      <c r="F618" s="3">
        <v>1.841620626151013E-3</v>
      </c>
      <c r="G618" s="4">
        <v>77.5</v>
      </c>
      <c r="H618" s="3">
        <v>0.1427255985267035</v>
      </c>
      <c r="I618" s="4">
        <v>83.7</v>
      </c>
      <c r="J618" s="3">
        <v>0.15414364640883979</v>
      </c>
      <c r="K618" s="5">
        <v>82.460000000000008</v>
      </c>
      <c r="L618" s="5">
        <v>0.15186003683241253</v>
      </c>
      <c r="M618" s="41">
        <v>6.4588733948767185E-3</v>
      </c>
      <c r="N618" s="41">
        <v>1.189479446570298E-5</v>
      </c>
    </row>
    <row r="619" spans="1:14" x14ac:dyDescent="0.25">
      <c r="A619" s="5">
        <v>7820617</v>
      </c>
      <c r="B619" s="5" t="s">
        <v>21</v>
      </c>
      <c r="C619" s="5" t="s">
        <v>4</v>
      </c>
      <c r="D619" s="5" t="s">
        <v>299</v>
      </c>
      <c r="E619" s="5" t="s">
        <v>942</v>
      </c>
      <c r="F619" s="3">
        <v>9.2081031307550648E-4</v>
      </c>
      <c r="G619" s="4">
        <v>71.400000000000006</v>
      </c>
      <c r="H619" s="3">
        <v>6.5745856353591162E-2</v>
      </c>
      <c r="I619" s="4">
        <v>97.2</v>
      </c>
      <c r="J619" s="3">
        <v>8.9502762430939228E-2</v>
      </c>
      <c r="K619" s="5">
        <v>84.36999999999999</v>
      </c>
      <c r="L619" s="5">
        <v>7.7688766114180477E-2</v>
      </c>
      <c r="M619" s="41">
        <v>0.15545588731765747</v>
      </c>
      <c r="N619" s="41">
        <v>1.4314538427040284E-4</v>
      </c>
    </row>
    <row r="620" spans="1:14" x14ac:dyDescent="0.25">
      <c r="A620" s="5">
        <v>7820617</v>
      </c>
      <c r="B620" s="5" t="s">
        <v>21</v>
      </c>
      <c r="C620" s="5" t="s">
        <v>4</v>
      </c>
      <c r="D620" s="5" t="s">
        <v>193</v>
      </c>
      <c r="E620" s="5" t="s">
        <v>195</v>
      </c>
      <c r="F620" s="3">
        <v>9.2081031307550648E-4</v>
      </c>
      <c r="G620" s="4">
        <v>60.8</v>
      </c>
      <c r="H620" s="3">
        <v>5.5985267034990793E-2</v>
      </c>
      <c r="I620" s="4">
        <v>79.3</v>
      </c>
      <c r="J620" s="3">
        <v>7.3020257826887661E-2</v>
      </c>
      <c r="K620" s="5">
        <v>76.775000000000006</v>
      </c>
      <c r="L620" s="5">
        <v>7.0695211786372017E-2</v>
      </c>
      <c r="M620" s="41">
        <v>-4.2420931160449982E-2</v>
      </c>
      <c r="N620" s="41">
        <v>-3.9061630902808455E-5</v>
      </c>
    </row>
    <row r="621" spans="1:14" x14ac:dyDescent="0.25">
      <c r="A621" s="5">
        <v>7820617</v>
      </c>
      <c r="B621" s="5" t="s">
        <v>21</v>
      </c>
      <c r="C621" s="5" t="s">
        <v>4</v>
      </c>
      <c r="D621" s="5" t="s">
        <v>193</v>
      </c>
      <c r="E621" s="5" t="s">
        <v>263</v>
      </c>
      <c r="F621" s="3">
        <v>9.2081031307550648E-4</v>
      </c>
      <c r="G621" s="4">
        <v>47.2</v>
      </c>
      <c r="H621" s="3">
        <v>4.3462246777163906E-2</v>
      </c>
      <c r="I621" s="4">
        <v>97.8</v>
      </c>
      <c r="J621" s="3">
        <v>9.0055248618784528E-2</v>
      </c>
      <c r="K621" s="5">
        <v>78.150000000000006</v>
      </c>
      <c r="L621" s="5">
        <v>7.1961325966850842E-2</v>
      </c>
      <c r="M621" s="41">
        <v>0.1590317040681839</v>
      </c>
      <c r="N621" s="41">
        <v>1.4643803321195571E-4</v>
      </c>
    </row>
    <row r="622" spans="1:14" x14ac:dyDescent="0.25">
      <c r="A622" s="5">
        <v>7820617</v>
      </c>
      <c r="B622" s="5" t="s">
        <v>21</v>
      </c>
      <c r="C622" s="5" t="s">
        <v>4</v>
      </c>
      <c r="D622" s="5" t="s">
        <v>193</v>
      </c>
      <c r="E622" s="5" t="s">
        <v>64</v>
      </c>
      <c r="F622" s="3">
        <v>5.5248618784530384E-3</v>
      </c>
      <c r="G622" s="4">
        <v>48.3</v>
      </c>
      <c r="H622" s="3">
        <v>0.26685082872928173</v>
      </c>
      <c r="I622" s="4">
        <v>96.7</v>
      </c>
      <c r="J622" s="3">
        <v>0.53425414364640889</v>
      </c>
      <c r="K622" s="5">
        <v>67.41</v>
      </c>
      <c r="L622" s="5">
        <v>0.37243093922651932</v>
      </c>
      <c r="M622" s="41">
        <v>0.18421041965484619</v>
      </c>
      <c r="N622" s="41">
        <v>1.0177371251648961E-3</v>
      </c>
    </row>
    <row r="623" spans="1:14" x14ac:dyDescent="0.25">
      <c r="A623" s="5">
        <v>7820617</v>
      </c>
      <c r="B623" s="5" t="s">
        <v>21</v>
      </c>
      <c r="C623" s="5" t="s">
        <v>4</v>
      </c>
      <c r="D623" s="5" t="s">
        <v>193</v>
      </c>
      <c r="E623" s="5" t="s">
        <v>336</v>
      </c>
      <c r="F623" s="3">
        <v>1.6574585635359115E-2</v>
      </c>
      <c r="G623" s="4">
        <v>46.9</v>
      </c>
      <c r="H623" s="3">
        <v>0.77734806629834252</v>
      </c>
      <c r="I623" s="4">
        <v>94.2</v>
      </c>
      <c r="J623" s="3">
        <v>1.5613259668508288</v>
      </c>
      <c r="K623" s="5">
        <v>75.844999999999999</v>
      </c>
      <c r="L623" s="5">
        <v>1.257099447513812</v>
      </c>
      <c r="M623" s="41">
        <v>0.13666161894798279</v>
      </c>
      <c r="N623" s="41">
        <v>2.2651097063201564E-3</v>
      </c>
    </row>
    <row r="624" spans="1:14" x14ac:dyDescent="0.25">
      <c r="A624" s="5">
        <v>7820617</v>
      </c>
      <c r="B624" s="5" t="s">
        <v>21</v>
      </c>
      <c r="C624" s="5" t="s">
        <v>4</v>
      </c>
      <c r="D624" s="5" t="s">
        <v>193</v>
      </c>
      <c r="E624" s="5" t="s">
        <v>198</v>
      </c>
      <c r="F624" s="3">
        <v>7.3664825046040518E-3</v>
      </c>
      <c r="G624" s="4">
        <v>42.7</v>
      </c>
      <c r="H624" s="3">
        <v>0.31454880294659304</v>
      </c>
      <c r="I624" s="4">
        <v>90.6</v>
      </c>
      <c r="J624" s="3">
        <v>0.66740331491712701</v>
      </c>
      <c r="K624" s="5">
        <v>74.259999999999991</v>
      </c>
      <c r="L624" s="5">
        <v>0.54703499079189677</v>
      </c>
      <c r="M624" s="41">
        <v>9.107411652803421E-2</v>
      </c>
      <c r="N624" s="41">
        <v>6.7089588602603468E-4</v>
      </c>
    </row>
    <row r="625" spans="1:14" x14ac:dyDescent="0.25">
      <c r="A625" s="5">
        <v>7820617</v>
      </c>
      <c r="B625" s="5" t="s">
        <v>21</v>
      </c>
      <c r="C625" s="5" t="s">
        <v>4</v>
      </c>
      <c r="D625" s="5" t="s">
        <v>193</v>
      </c>
      <c r="E625" s="5" t="s">
        <v>202</v>
      </c>
      <c r="F625" s="3">
        <v>9.2081031307550648E-4</v>
      </c>
      <c r="G625" s="4">
        <v>49.7</v>
      </c>
      <c r="H625" s="3">
        <v>4.5764272559852673E-2</v>
      </c>
      <c r="I625" s="4">
        <v>81.900000000000006</v>
      </c>
      <c r="J625" s="3">
        <v>7.5414364640883982E-2</v>
      </c>
      <c r="K625" s="5">
        <v>62.805</v>
      </c>
      <c r="L625" s="5">
        <v>5.7831491712707184E-2</v>
      </c>
      <c r="M625" s="41">
        <v>1.4019427821040154E-2</v>
      </c>
      <c r="N625" s="41">
        <v>1.290923372103145E-5</v>
      </c>
    </row>
    <row r="626" spans="1:14" x14ac:dyDescent="0.25">
      <c r="A626" s="5">
        <v>7820617</v>
      </c>
      <c r="B626" s="5" t="s">
        <v>21</v>
      </c>
      <c r="C626" s="5" t="s">
        <v>4</v>
      </c>
      <c r="D626" s="5" t="s">
        <v>193</v>
      </c>
      <c r="E626" s="5" t="s">
        <v>203</v>
      </c>
      <c r="F626" s="3">
        <v>7.3664825046040518E-3</v>
      </c>
      <c r="G626" s="4">
        <v>49.2</v>
      </c>
      <c r="H626" s="3">
        <v>0.36243093922651937</v>
      </c>
      <c r="I626" s="4">
        <v>91.6</v>
      </c>
      <c r="J626" s="3">
        <v>0.67476979742173115</v>
      </c>
      <c r="K626" s="5">
        <v>66.509999999999991</v>
      </c>
      <c r="L626" s="5">
        <v>0.4899447513812154</v>
      </c>
      <c r="M626" s="41">
        <v>0.11769837141036987</v>
      </c>
      <c r="N626" s="41">
        <v>8.6702299381487941E-4</v>
      </c>
    </row>
    <row r="627" spans="1:14" x14ac:dyDescent="0.25">
      <c r="A627" s="5">
        <v>7820617</v>
      </c>
      <c r="B627" s="5" t="s">
        <v>21</v>
      </c>
      <c r="C627" s="5" t="s">
        <v>4</v>
      </c>
      <c r="D627" s="5" t="s">
        <v>80</v>
      </c>
      <c r="E627" s="5" t="s">
        <v>943</v>
      </c>
      <c r="F627" s="3">
        <v>9.2081031307550648E-4</v>
      </c>
      <c r="G627" s="4">
        <v>45.6</v>
      </c>
      <c r="H627" s="3">
        <v>4.1988950276243095E-2</v>
      </c>
      <c r="I627" s="4">
        <v>78</v>
      </c>
      <c r="J627" s="3">
        <v>7.18232044198895E-2</v>
      </c>
      <c r="K627" s="5">
        <v>63.664999999999992</v>
      </c>
      <c r="L627" s="5">
        <v>5.862338858195211E-2</v>
      </c>
      <c r="M627" s="41">
        <v>-6.2880277633666992E-2</v>
      </c>
      <c r="N627" s="41">
        <v>-5.7900808134131674E-5</v>
      </c>
    </row>
    <row r="628" spans="1:14" x14ac:dyDescent="0.25">
      <c r="A628" s="5">
        <v>7820617</v>
      </c>
      <c r="B628" s="5" t="s">
        <v>21</v>
      </c>
      <c r="C628" s="5" t="s">
        <v>4</v>
      </c>
      <c r="D628" s="5" t="s">
        <v>80</v>
      </c>
      <c r="E628" s="5" t="s">
        <v>944</v>
      </c>
      <c r="F628" s="3">
        <v>1.841620626151013E-3</v>
      </c>
      <c r="G628" s="4">
        <v>42.6</v>
      </c>
      <c r="H628" s="3">
        <v>7.8453038674033151E-2</v>
      </c>
      <c r="I628" s="4">
        <v>82.1</v>
      </c>
      <c r="J628" s="3">
        <v>0.15119705340699816</v>
      </c>
      <c r="K628" s="5">
        <v>65.754999999999995</v>
      </c>
      <c r="L628" s="5">
        <v>0.12109576427255984</v>
      </c>
      <c r="M628" s="41">
        <v>-4.5675035566091537E-2</v>
      </c>
      <c r="N628" s="41">
        <v>-8.4116087598695285E-5</v>
      </c>
    </row>
    <row r="629" spans="1:14" x14ac:dyDescent="0.25">
      <c r="A629" s="5">
        <v>7820617</v>
      </c>
      <c r="B629" s="5" t="s">
        <v>21</v>
      </c>
      <c r="C629" s="5" t="s">
        <v>4</v>
      </c>
      <c r="D629" s="5" t="s">
        <v>80</v>
      </c>
      <c r="E629" s="5" t="s">
        <v>945</v>
      </c>
      <c r="F629" s="3">
        <v>9.2081031307550648E-4</v>
      </c>
      <c r="G629" s="4">
        <v>50</v>
      </c>
      <c r="H629" s="3">
        <v>4.6040515653775323E-2</v>
      </c>
      <c r="I629" s="4">
        <v>86</v>
      </c>
      <c r="J629" s="3">
        <v>7.918968692449356E-2</v>
      </c>
      <c r="K629" s="5">
        <v>70.319999999999993</v>
      </c>
      <c r="L629" s="5">
        <v>6.4751381215469611E-2</v>
      </c>
      <c r="M629" s="41">
        <v>-5.0211674533784389E-3</v>
      </c>
      <c r="N629" s="41">
        <v>-4.6235427747499437E-6</v>
      </c>
    </row>
    <row r="630" spans="1:14" x14ac:dyDescent="0.25">
      <c r="A630" s="5">
        <v>7820617</v>
      </c>
      <c r="B630" s="5" t="s">
        <v>21</v>
      </c>
      <c r="C630" s="5" t="s">
        <v>4</v>
      </c>
      <c r="D630" s="5" t="s">
        <v>80</v>
      </c>
      <c r="E630" s="5" t="s">
        <v>946</v>
      </c>
      <c r="F630" s="3">
        <v>9.2081031307550648E-4</v>
      </c>
      <c r="G630" s="4">
        <v>41.3</v>
      </c>
      <c r="H630" s="3">
        <v>3.8029465930018415E-2</v>
      </c>
      <c r="I630" s="4">
        <v>97.4</v>
      </c>
      <c r="J630" s="3">
        <v>8.9686924493554337E-2</v>
      </c>
      <c r="K630" s="5">
        <v>68.039999999999992</v>
      </c>
      <c r="L630" s="5">
        <v>6.2651933701657447E-2</v>
      </c>
      <c r="M630" s="41">
        <v>0</v>
      </c>
      <c r="N630" s="41">
        <v>0</v>
      </c>
    </row>
    <row r="631" spans="1:14" x14ac:dyDescent="0.25">
      <c r="A631" s="5">
        <v>7820617</v>
      </c>
      <c r="B631" s="5" t="s">
        <v>21</v>
      </c>
      <c r="C631" s="5" t="s">
        <v>4</v>
      </c>
      <c r="D631" s="5" t="s">
        <v>80</v>
      </c>
      <c r="E631" s="5" t="s">
        <v>345</v>
      </c>
      <c r="F631" s="3">
        <v>9.2081031307550648E-4</v>
      </c>
      <c r="G631" s="4">
        <v>39</v>
      </c>
      <c r="H631" s="3">
        <v>3.591160220994475E-2</v>
      </c>
      <c r="I631" s="4">
        <v>65.599999999999994</v>
      </c>
      <c r="J631" s="3">
        <v>6.0405156537753218E-2</v>
      </c>
      <c r="K631" s="5">
        <v>52.765000000000001</v>
      </c>
      <c r="L631" s="5">
        <v>4.8586556169429099E-2</v>
      </c>
      <c r="M631" s="41">
        <v>-0.19943246245384216</v>
      </c>
      <c r="N631" s="41">
        <v>-1.8363946818954159E-4</v>
      </c>
    </row>
    <row r="632" spans="1:14" x14ac:dyDescent="0.25">
      <c r="A632" s="5">
        <v>7820617</v>
      </c>
      <c r="B632" s="5" t="s">
        <v>21</v>
      </c>
      <c r="C632" s="5" t="s">
        <v>4</v>
      </c>
      <c r="D632" s="5" t="s">
        <v>2324</v>
      </c>
      <c r="F632" s="3">
        <v>1.0000000000000004</v>
      </c>
      <c r="G632" s="4"/>
      <c r="H632" s="3">
        <v>37.11685082872927</v>
      </c>
      <c r="I632" s="4"/>
      <c r="J632" s="3">
        <v>87.668232044198888</v>
      </c>
      <c r="L632" s="5">
        <v>68.369318600368345</v>
      </c>
      <c r="M632" s="41"/>
      <c r="N632" s="41">
        <v>2.2443477482437191E-2</v>
      </c>
    </row>
    <row r="633" spans="1:14" x14ac:dyDescent="0.25">
      <c r="A633" s="5">
        <v>7830628</v>
      </c>
      <c r="B633" s="5" t="s">
        <v>22</v>
      </c>
      <c r="C633" s="5" t="s">
        <v>4</v>
      </c>
      <c r="D633" s="5" t="s">
        <v>151</v>
      </c>
      <c r="E633" s="5" t="s">
        <v>212</v>
      </c>
      <c r="F633" s="3">
        <v>4.6296296296296294E-3</v>
      </c>
      <c r="G633" s="4">
        <v>35.299999999999997</v>
      </c>
      <c r="H633" s="3">
        <v>0.16342592592592589</v>
      </c>
      <c r="I633" s="4">
        <v>95.7</v>
      </c>
      <c r="J633" s="3">
        <v>0.44305555555555554</v>
      </c>
      <c r="K633" s="5">
        <v>71.72</v>
      </c>
      <c r="L633" s="5">
        <v>0.33203703703703702</v>
      </c>
      <c r="M633" s="41">
        <v>0.16062681376934052</v>
      </c>
      <c r="N633" s="41">
        <v>7.4364265633953934E-4</v>
      </c>
    </row>
    <row r="634" spans="1:14" x14ac:dyDescent="0.25">
      <c r="A634" s="5">
        <v>7830628</v>
      </c>
      <c r="B634" s="5" t="s">
        <v>22</v>
      </c>
      <c r="C634" s="5" t="s">
        <v>4</v>
      </c>
      <c r="D634" s="5" t="s">
        <v>151</v>
      </c>
      <c r="E634" s="5" t="s">
        <v>213</v>
      </c>
      <c r="F634" s="3">
        <v>4.6296296296296294E-3</v>
      </c>
      <c r="G634" s="4">
        <v>69.099999999999994</v>
      </c>
      <c r="H634" s="3">
        <v>0.31990740740740736</v>
      </c>
      <c r="I634" s="4">
        <v>99.6</v>
      </c>
      <c r="J634" s="3">
        <v>0.46111111111111108</v>
      </c>
      <c r="K634" s="5">
        <v>86.029999999999987</v>
      </c>
      <c r="L634" s="5">
        <v>0.39828703703703694</v>
      </c>
      <c r="M634" s="41">
        <v>0.23306156694889069</v>
      </c>
      <c r="N634" s="41">
        <v>1.0789887358744938E-3</v>
      </c>
    </row>
    <row r="635" spans="1:14" x14ac:dyDescent="0.25">
      <c r="A635" s="5">
        <v>7830628</v>
      </c>
      <c r="B635" s="5" t="s">
        <v>22</v>
      </c>
      <c r="C635" s="5" t="s">
        <v>4</v>
      </c>
      <c r="D635" s="5" t="s">
        <v>151</v>
      </c>
      <c r="E635" s="5" t="s">
        <v>152</v>
      </c>
      <c r="F635" s="3">
        <v>2.3148148148148147E-3</v>
      </c>
      <c r="G635" s="4">
        <v>73.5</v>
      </c>
      <c r="H635" s="3">
        <v>0.17013888888888887</v>
      </c>
      <c r="I635" s="4">
        <v>98.5</v>
      </c>
      <c r="J635" s="3">
        <v>0.22800925925925924</v>
      </c>
      <c r="K635" s="5">
        <v>88.944999999999993</v>
      </c>
      <c r="L635" s="5">
        <v>0.20589120370370367</v>
      </c>
      <c r="M635" s="41">
        <v>0.20103916525840759</v>
      </c>
      <c r="N635" s="41">
        <v>4.6536843809816568E-4</v>
      </c>
    </row>
    <row r="636" spans="1:14" x14ac:dyDescent="0.25">
      <c r="A636" s="5">
        <v>7830628</v>
      </c>
      <c r="B636" s="5" t="s">
        <v>22</v>
      </c>
      <c r="C636" s="5" t="s">
        <v>4</v>
      </c>
      <c r="D636" s="5" t="s">
        <v>151</v>
      </c>
      <c r="E636" s="5" t="s">
        <v>947</v>
      </c>
      <c r="F636" s="3">
        <v>2.3148148148148147E-3</v>
      </c>
      <c r="G636" s="4">
        <v>85.8</v>
      </c>
      <c r="H636" s="3">
        <v>0.1986111111111111</v>
      </c>
      <c r="I636" s="4">
        <v>94.3</v>
      </c>
      <c r="J636" s="3">
        <v>0.21828703703703703</v>
      </c>
      <c r="K636" s="5">
        <v>88.804999999999993</v>
      </c>
      <c r="L636" s="5">
        <v>0.20556712962962961</v>
      </c>
      <c r="M636" s="41">
        <v>0.11919473111629486</v>
      </c>
      <c r="N636" s="41">
        <v>2.7591372943586769E-4</v>
      </c>
    </row>
    <row r="637" spans="1:14" x14ac:dyDescent="0.25">
      <c r="A637" s="5">
        <v>7830628</v>
      </c>
      <c r="B637" s="5" t="s">
        <v>22</v>
      </c>
      <c r="C637" s="5" t="s">
        <v>4</v>
      </c>
      <c r="D637" s="5" t="s">
        <v>151</v>
      </c>
      <c r="E637" s="5" t="s">
        <v>214</v>
      </c>
      <c r="F637" s="3">
        <v>2.3148148148148147E-2</v>
      </c>
      <c r="G637" s="4">
        <v>27.5</v>
      </c>
      <c r="H637" s="3">
        <v>0.63657407407407407</v>
      </c>
      <c r="I637" s="4">
        <v>72.5</v>
      </c>
      <c r="J637" s="3">
        <v>1.6782407407407407</v>
      </c>
      <c r="K637" s="5">
        <v>51.58</v>
      </c>
      <c r="L637" s="5">
        <v>1.1939814814814813</v>
      </c>
      <c r="M637" s="41">
        <v>-7.1981295943260193E-2</v>
      </c>
      <c r="N637" s="41">
        <v>-1.666233702390282E-3</v>
      </c>
    </row>
    <row r="638" spans="1:14" x14ac:dyDescent="0.25">
      <c r="A638" s="5">
        <v>7830628</v>
      </c>
      <c r="B638" s="5" t="s">
        <v>22</v>
      </c>
      <c r="C638" s="5" t="s">
        <v>4</v>
      </c>
      <c r="D638" s="5" t="s">
        <v>151</v>
      </c>
      <c r="E638" s="5" t="s">
        <v>215</v>
      </c>
      <c r="F638" s="3">
        <v>9.2592592592592587E-3</v>
      </c>
      <c r="G638" s="4">
        <v>40.700000000000003</v>
      </c>
      <c r="H638" s="3">
        <v>0.37685185185185188</v>
      </c>
      <c r="I638" s="4">
        <v>84.6</v>
      </c>
      <c r="J638" s="3">
        <v>0.78333333333333321</v>
      </c>
      <c r="K638" s="5">
        <v>70.66</v>
      </c>
      <c r="L638" s="5">
        <v>0.65425925925925921</v>
      </c>
      <c r="M638" s="41">
        <v>3.2315213233232498E-2</v>
      </c>
      <c r="N638" s="41">
        <v>2.9921493734474535E-4</v>
      </c>
    </row>
    <row r="639" spans="1:14" x14ac:dyDescent="0.25">
      <c r="A639" s="5">
        <v>7830628</v>
      </c>
      <c r="B639" s="5" t="s">
        <v>22</v>
      </c>
      <c r="C639" s="5" t="s">
        <v>4</v>
      </c>
      <c r="D639" s="5" t="s">
        <v>151</v>
      </c>
      <c r="E639" s="5" t="s">
        <v>216</v>
      </c>
      <c r="F639" s="3">
        <v>1.8518518518518517E-2</v>
      </c>
      <c r="G639" s="4">
        <v>41.7</v>
      </c>
      <c r="H639" s="3">
        <v>0.77222222222222225</v>
      </c>
      <c r="I639" s="4">
        <v>95.7</v>
      </c>
      <c r="J639" s="3">
        <v>1.7722222222222221</v>
      </c>
      <c r="K639" s="5">
        <v>71.539999999999992</v>
      </c>
      <c r="L639" s="5">
        <v>1.3248148148148147</v>
      </c>
      <c r="M639" s="41">
        <v>0.10278261452913284</v>
      </c>
      <c r="N639" s="41">
        <v>1.9033817505394971E-3</v>
      </c>
    </row>
    <row r="640" spans="1:14" x14ac:dyDescent="0.25">
      <c r="A640" s="5">
        <v>7830628</v>
      </c>
      <c r="B640" s="5" t="s">
        <v>22</v>
      </c>
      <c r="C640" s="5" t="s">
        <v>4</v>
      </c>
      <c r="D640" s="5" t="s">
        <v>151</v>
      </c>
      <c r="E640" s="5" t="s">
        <v>217</v>
      </c>
      <c r="F640" s="3">
        <v>1.8518518518518517E-2</v>
      </c>
      <c r="G640" s="4">
        <v>23.2</v>
      </c>
      <c r="H640" s="3">
        <v>0.42962962962962958</v>
      </c>
      <c r="I640" s="4">
        <v>75.900000000000006</v>
      </c>
      <c r="J640" s="3">
        <v>1.4055555555555557</v>
      </c>
      <c r="K640" s="5">
        <v>46.664999999999999</v>
      </c>
      <c r="L640" s="5">
        <v>0.86416666666666664</v>
      </c>
      <c r="M640" s="41">
        <v>-3.3037882298231125E-2</v>
      </c>
      <c r="N640" s="41">
        <v>-6.1181263515242825E-4</v>
      </c>
    </row>
    <row r="641" spans="1:14" x14ac:dyDescent="0.25">
      <c r="A641" s="5">
        <v>7830628</v>
      </c>
      <c r="B641" s="5" t="s">
        <v>22</v>
      </c>
      <c r="C641" s="5" t="s">
        <v>4</v>
      </c>
      <c r="D641" s="5" t="s">
        <v>151</v>
      </c>
      <c r="E641" s="5" t="s">
        <v>153</v>
      </c>
      <c r="F641" s="3">
        <v>2.5462962962962962E-2</v>
      </c>
      <c r="G641" s="4">
        <v>38.200000000000003</v>
      </c>
      <c r="H641" s="3">
        <v>0.97268518518518521</v>
      </c>
      <c r="I641" s="4">
        <v>88.8</v>
      </c>
      <c r="J641" s="3">
        <v>2.2611111111111111</v>
      </c>
      <c r="K641" s="5">
        <v>71.459999999999994</v>
      </c>
      <c r="L641" s="5">
        <v>1.8195833333333331</v>
      </c>
      <c r="M641" s="41">
        <v>4.0290635079145432E-2</v>
      </c>
      <c r="N641" s="41">
        <v>1.0259189487745364E-3</v>
      </c>
    </row>
    <row r="642" spans="1:14" x14ac:dyDescent="0.25">
      <c r="A642" s="5">
        <v>7830628</v>
      </c>
      <c r="B642" s="5" t="s">
        <v>22</v>
      </c>
      <c r="C642" s="5" t="s">
        <v>4</v>
      </c>
      <c r="D642" s="5" t="s">
        <v>151</v>
      </c>
      <c r="E642" s="5" t="s">
        <v>255</v>
      </c>
      <c r="F642" s="3">
        <v>6.9444444444444441E-3</v>
      </c>
      <c r="G642" s="4">
        <v>28.1</v>
      </c>
      <c r="H642" s="3">
        <v>0.19513888888888889</v>
      </c>
      <c r="I642" s="4">
        <v>97.2</v>
      </c>
      <c r="J642" s="3">
        <v>0.67499999999999993</v>
      </c>
      <c r="K642" s="5">
        <v>69.364999999999995</v>
      </c>
      <c r="L642" s="5">
        <v>0.4817013888888888</v>
      </c>
      <c r="M642" s="41">
        <v>0.11290121078491211</v>
      </c>
      <c r="N642" s="41">
        <v>7.8403618600633403E-4</v>
      </c>
    </row>
    <row r="643" spans="1:14" x14ac:dyDescent="0.25">
      <c r="A643" s="5">
        <v>7830628</v>
      </c>
      <c r="B643" s="5" t="s">
        <v>22</v>
      </c>
      <c r="C643" s="5" t="s">
        <v>4</v>
      </c>
      <c r="D643" s="5" t="s">
        <v>151</v>
      </c>
      <c r="E643" s="5" t="s">
        <v>218</v>
      </c>
      <c r="F643" s="3">
        <v>1.3888888888888888E-2</v>
      </c>
      <c r="G643" s="4">
        <v>26.1</v>
      </c>
      <c r="H643" s="3">
        <v>0.36249999999999999</v>
      </c>
      <c r="I643" s="4">
        <v>70.400000000000006</v>
      </c>
      <c r="J643" s="3">
        <v>0.97777777777777786</v>
      </c>
      <c r="K643" s="5">
        <v>47.395000000000003</v>
      </c>
      <c r="L643" s="5">
        <v>0.65826388888888887</v>
      </c>
      <c r="M643" s="41">
        <v>-7.2421267628669739E-2</v>
      </c>
      <c r="N643" s="41">
        <v>-1.0058509392870797E-3</v>
      </c>
    </row>
    <row r="644" spans="1:14" x14ac:dyDescent="0.25">
      <c r="A644" s="5">
        <v>7830628</v>
      </c>
      <c r="B644" s="5" t="s">
        <v>22</v>
      </c>
      <c r="C644" s="5" t="s">
        <v>4</v>
      </c>
      <c r="D644" s="5" t="s">
        <v>151</v>
      </c>
      <c r="E644" s="5" t="s">
        <v>219</v>
      </c>
      <c r="F644" s="3">
        <v>6.9444444444444441E-3</v>
      </c>
      <c r="G644" s="4">
        <v>73</v>
      </c>
      <c r="H644" s="3">
        <v>0.50694444444444442</v>
      </c>
      <c r="I644" s="4">
        <v>93.9</v>
      </c>
      <c r="J644" s="3">
        <v>0.65208333333333335</v>
      </c>
      <c r="K644" s="5">
        <v>82.51</v>
      </c>
      <c r="L644" s="5">
        <v>0.57298611111111108</v>
      </c>
      <c r="M644" s="41">
        <v>7.2352610528469086E-2</v>
      </c>
      <c r="N644" s="41">
        <v>5.0244868422547973E-4</v>
      </c>
    </row>
    <row r="645" spans="1:14" x14ac:dyDescent="0.25">
      <c r="A645" s="5">
        <v>7830628</v>
      </c>
      <c r="B645" s="5" t="s">
        <v>22</v>
      </c>
      <c r="C645" s="5" t="s">
        <v>4</v>
      </c>
      <c r="D645" s="5" t="s">
        <v>151</v>
      </c>
      <c r="E645" s="5" t="s">
        <v>220</v>
      </c>
      <c r="F645" s="3">
        <v>3.7037037037037035E-2</v>
      </c>
      <c r="G645" s="4">
        <v>37.6</v>
      </c>
      <c r="H645" s="3">
        <v>1.3925925925925926</v>
      </c>
      <c r="I645" s="4">
        <v>83.4</v>
      </c>
      <c r="J645" s="3">
        <v>3.088888888888889</v>
      </c>
      <c r="K645" s="5">
        <v>68.85499999999999</v>
      </c>
      <c r="L645" s="5">
        <v>2.5501851851851844</v>
      </c>
      <c r="M645" s="41">
        <v>1.4446694403886795E-2</v>
      </c>
      <c r="N645" s="41">
        <v>5.3506275569951088E-4</v>
      </c>
    </row>
    <row r="646" spans="1:14" x14ac:dyDescent="0.25">
      <c r="A646" s="5">
        <v>7830628</v>
      </c>
      <c r="B646" s="5" t="s">
        <v>22</v>
      </c>
      <c r="C646" s="5" t="s">
        <v>4</v>
      </c>
      <c r="D646" s="5" t="s">
        <v>151</v>
      </c>
      <c r="E646" s="5" t="s">
        <v>221</v>
      </c>
      <c r="F646" s="3">
        <v>2.3148148148148147E-2</v>
      </c>
      <c r="G646" s="4">
        <v>40.799999999999997</v>
      </c>
      <c r="H646" s="3">
        <v>0.94444444444444431</v>
      </c>
      <c r="I646" s="4">
        <v>89.8</v>
      </c>
      <c r="J646" s="3">
        <v>2.0787037037037037</v>
      </c>
      <c r="K646" s="5">
        <v>68.784999999999997</v>
      </c>
      <c r="L646" s="5">
        <v>1.5922453703703703</v>
      </c>
      <c r="M646" s="41">
        <v>4.4755373150110245E-2</v>
      </c>
      <c r="N646" s="41">
        <v>1.0360040081044037E-3</v>
      </c>
    </row>
    <row r="647" spans="1:14" x14ac:dyDescent="0.25">
      <c r="A647" s="5">
        <v>7830628</v>
      </c>
      <c r="B647" s="5" t="s">
        <v>22</v>
      </c>
      <c r="C647" s="5" t="s">
        <v>4</v>
      </c>
      <c r="D647" s="5" t="s">
        <v>151</v>
      </c>
      <c r="E647" s="5" t="s">
        <v>222</v>
      </c>
      <c r="F647" s="3">
        <v>9.2592592592592587E-3</v>
      </c>
      <c r="G647" s="4">
        <v>35.9</v>
      </c>
      <c r="H647" s="3">
        <v>0.33240740740740737</v>
      </c>
      <c r="I647" s="4">
        <v>86.3</v>
      </c>
      <c r="J647" s="3">
        <v>0.79907407407407405</v>
      </c>
      <c r="K647" s="5">
        <v>63.974999999999994</v>
      </c>
      <c r="L647" s="5">
        <v>0.59236111111111101</v>
      </c>
      <c r="M647" s="41">
        <v>4.2108204215764999E-2</v>
      </c>
      <c r="N647" s="41">
        <v>3.8989077977560183E-4</v>
      </c>
    </row>
    <row r="648" spans="1:14" x14ac:dyDescent="0.25">
      <c r="A648" s="5">
        <v>7830628</v>
      </c>
      <c r="B648" s="5" t="s">
        <v>22</v>
      </c>
      <c r="C648" s="5" t="s">
        <v>4</v>
      </c>
      <c r="D648" s="5" t="s">
        <v>151</v>
      </c>
      <c r="E648" s="5" t="s">
        <v>223</v>
      </c>
      <c r="F648" s="3">
        <v>4.6296296296296294E-3</v>
      </c>
      <c r="G648" s="4">
        <v>29.6</v>
      </c>
      <c r="H648" s="3">
        <v>0.13703703703703704</v>
      </c>
      <c r="I648" s="4">
        <v>98.5</v>
      </c>
      <c r="J648" s="3">
        <v>0.45601851851851849</v>
      </c>
      <c r="K648" s="5">
        <v>71.454999999999998</v>
      </c>
      <c r="L648" s="5">
        <v>0.33081018518518518</v>
      </c>
      <c r="M648" s="41">
        <v>0.15150144696235657</v>
      </c>
      <c r="N648" s="41">
        <v>7.0139558778868779E-4</v>
      </c>
    </row>
    <row r="649" spans="1:14" x14ac:dyDescent="0.25">
      <c r="A649" s="5">
        <v>7830628</v>
      </c>
      <c r="B649" s="5" t="s">
        <v>22</v>
      </c>
      <c r="C649" s="5" t="s">
        <v>4</v>
      </c>
      <c r="D649" s="5" t="s">
        <v>151</v>
      </c>
      <c r="E649" s="5" t="s">
        <v>224</v>
      </c>
      <c r="F649" s="3">
        <v>4.6296296296296294E-3</v>
      </c>
      <c r="G649" s="4">
        <v>40.9</v>
      </c>
      <c r="H649" s="3">
        <v>0.18935185185185183</v>
      </c>
      <c r="I649" s="4">
        <v>91.7</v>
      </c>
      <c r="J649" s="3">
        <v>0.42453703703703705</v>
      </c>
      <c r="K649" s="5">
        <v>72.27</v>
      </c>
      <c r="L649" s="5">
        <v>0.33458333333333329</v>
      </c>
      <c r="M649" s="41">
        <v>5.291391909122467E-2</v>
      </c>
      <c r="N649" s="41">
        <v>2.4497184764455863E-4</v>
      </c>
    </row>
    <row r="650" spans="1:14" x14ac:dyDescent="0.25">
      <c r="A650" s="5">
        <v>7830628</v>
      </c>
      <c r="B650" s="5" t="s">
        <v>22</v>
      </c>
      <c r="C650" s="5" t="s">
        <v>4</v>
      </c>
      <c r="D650" s="5" t="s">
        <v>151</v>
      </c>
      <c r="E650" s="5" t="s">
        <v>225</v>
      </c>
      <c r="F650" s="3">
        <v>6.9444444444444441E-3</v>
      </c>
      <c r="G650" s="4">
        <v>22.9</v>
      </c>
      <c r="H650" s="3">
        <v>0.15902777777777777</v>
      </c>
      <c r="I650" s="4">
        <v>75.2</v>
      </c>
      <c r="J650" s="3">
        <v>0.52222222222222225</v>
      </c>
      <c r="K650" s="5">
        <v>56.12</v>
      </c>
      <c r="L650" s="5">
        <v>0.38972222222222219</v>
      </c>
      <c r="M650" s="41">
        <v>-6.5727211534976959E-2</v>
      </c>
      <c r="N650" s="41">
        <v>-4.5643896899289551E-4</v>
      </c>
    </row>
    <row r="651" spans="1:14" x14ac:dyDescent="0.25">
      <c r="A651" s="5">
        <v>7830628</v>
      </c>
      <c r="B651" s="5" t="s">
        <v>22</v>
      </c>
      <c r="C651" s="5" t="s">
        <v>4</v>
      </c>
      <c r="D651" s="5" t="s">
        <v>151</v>
      </c>
      <c r="E651" s="5" t="s">
        <v>154</v>
      </c>
      <c r="F651" s="3">
        <v>1.8518518518518517E-2</v>
      </c>
      <c r="G651" s="4">
        <v>25.4</v>
      </c>
      <c r="H651" s="3">
        <v>0.47037037037037033</v>
      </c>
      <c r="I651" s="4">
        <v>88.1</v>
      </c>
      <c r="J651" s="3">
        <v>1.6314814814814813</v>
      </c>
      <c r="K651" s="5">
        <v>52.055</v>
      </c>
      <c r="L651" s="5">
        <v>0.96398148148148144</v>
      </c>
      <c r="M651" s="41">
        <v>4.9223095178604126E-2</v>
      </c>
      <c r="N651" s="41">
        <v>9.1153879960378004E-4</v>
      </c>
    </row>
    <row r="652" spans="1:14" x14ac:dyDescent="0.25">
      <c r="A652" s="5">
        <v>7830628</v>
      </c>
      <c r="B652" s="5" t="s">
        <v>22</v>
      </c>
      <c r="C652" s="5" t="s">
        <v>4</v>
      </c>
      <c r="D652" s="5" t="s">
        <v>151</v>
      </c>
      <c r="E652" s="5" t="s">
        <v>226</v>
      </c>
      <c r="F652" s="3">
        <v>3.7037037037037035E-2</v>
      </c>
      <c r="G652" s="4">
        <v>39.799999999999997</v>
      </c>
      <c r="H652" s="3">
        <v>1.4740740740740739</v>
      </c>
      <c r="I652" s="4">
        <v>92.8</v>
      </c>
      <c r="J652" s="3">
        <v>3.4370370370370367</v>
      </c>
      <c r="K652" s="5">
        <v>70.534999999999997</v>
      </c>
      <c r="L652" s="5">
        <v>2.6124074074074071</v>
      </c>
      <c r="M652" s="41">
        <v>0.21514320373535156</v>
      </c>
      <c r="N652" s="41">
        <v>7.9682668050130197E-3</v>
      </c>
    </row>
    <row r="653" spans="1:14" x14ac:dyDescent="0.25">
      <c r="A653" s="5">
        <v>7830628</v>
      </c>
      <c r="B653" s="5" t="s">
        <v>22</v>
      </c>
      <c r="C653" s="5" t="s">
        <v>4</v>
      </c>
      <c r="D653" s="5" t="s">
        <v>151</v>
      </c>
      <c r="E653" s="5" t="s">
        <v>227</v>
      </c>
      <c r="F653" s="3">
        <v>4.6296296296296294E-3</v>
      </c>
      <c r="G653" s="4">
        <v>16.100000000000001</v>
      </c>
      <c r="H653" s="3">
        <v>7.4537037037037041E-2</v>
      </c>
      <c r="I653" s="4">
        <v>55.3</v>
      </c>
      <c r="J653" s="3">
        <v>0.25601851851851848</v>
      </c>
      <c r="K653" s="5">
        <v>47.22</v>
      </c>
      <c r="L653" s="5">
        <v>0.21861111111111109</v>
      </c>
      <c r="M653" s="41">
        <v>-0.23428280651569366</v>
      </c>
      <c r="N653" s="41">
        <v>-1.084642622757841E-3</v>
      </c>
    </row>
    <row r="654" spans="1:14" x14ac:dyDescent="0.25">
      <c r="A654" s="5">
        <v>7830628</v>
      </c>
      <c r="B654" s="5" t="s">
        <v>22</v>
      </c>
      <c r="C654" s="5" t="s">
        <v>4</v>
      </c>
      <c r="D654" s="5" t="s">
        <v>151</v>
      </c>
      <c r="E654" s="5" t="s">
        <v>228</v>
      </c>
      <c r="F654" s="3">
        <v>4.6296296296296294E-3</v>
      </c>
      <c r="G654" s="4">
        <v>40.299999999999997</v>
      </c>
      <c r="H654" s="3">
        <v>0.18657407407407406</v>
      </c>
      <c r="I654" s="4">
        <v>74</v>
      </c>
      <c r="J654" s="3">
        <v>0.34259259259259256</v>
      </c>
      <c r="K654" s="5">
        <v>63.624999999999993</v>
      </c>
      <c r="L654" s="5">
        <v>0.29456018518518512</v>
      </c>
      <c r="M654" s="41">
        <v>-5.5587489157915115E-2</v>
      </c>
      <c r="N654" s="41">
        <v>-2.5734948684219962E-4</v>
      </c>
    </row>
    <row r="655" spans="1:14" x14ac:dyDescent="0.25">
      <c r="A655" s="5">
        <v>7830628</v>
      </c>
      <c r="B655" s="5" t="s">
        <v>22</v>
      </c>
      <c r="C655" s="5" t="s">
        <v>4</v>
      </c>
      <c r="D655" s="5" t="s">
        <v>151</v>
      </c>
      <c r="E655" s="5" t="s">
        <v>948</v>
      </c>
      <c r="F655" s="3">
        <v>2.0833333333333332E-2</v>
      </c>
      <c r="G655" s="4">
        <v>37.4</v>
      </c>
      <c r="H655" s="3">
        <v>0.77916666666666656</v>
      </c>
      <c r="I655" s="4">
        <v>96.9</v>
      </c>
      <c r="J655" s="3">
        <v>2.0187499999999998</v>
      </c>
      <c r="K655" s="5">
        <v>73.209999999999994</v>
      </c>
      <c r="L655" s="5">
        <v>1.5252083333333331</v>
      </c>
      <c r="M655" s="41">
        <v>0.12656982243061066</v>
      </c>
      <c r="N655" s="41">
        <v>2.636871300637722E-3</v>
      </c>
    </row>
    <row r="656" spans="1:14" x14ac:dyDescent="0.25">
      <c r="A656" s="5">
        <v>7830628</v>
      </c>
      <c r="B656" s="5" t="s">
        <v>22</v>
      </c>
      <c r="C656" s="5" t="s">
        <v>4</v>
      </c>
      <c r="D656" s="5" t="s">
        <v>151</v>
      </c>
      <c r="E656" s="5" t="s">
        <v>155</v>
      </c>
      <c r="F656" s="3">
        <v>3.7037037037037035E-2</v>
      </c>
      <c r="G656" s="4">
        <v>33.9</v>
      </c>
      <c r="H656" s="3">
        <v>1.2555555555555555</v>
      </c>
      <c r="I656" s="4">
        <v>96.1</v>
      </c>
      <c r="J656" s="3">
        <v>3.5592592592592589</v>
      </c>
      <c r="K656" s="5">
        <v>70.460000000000008</v>
      </c>
      <c r="L656" s="5">
        <v>2.6096296296296297</v>
      </c>
      <c r="M656" s="41">
        <v>0.14321206510066986</v>
      </c>
      <c r="N656" s="41">
        <v>5.3041505592840684E-3</v>
      </c>
    </row>
    <row r="657" spans="1:14" x14ac:dyDescent="0.25">
      <c r="A657" s="5">
        <v>7830628</v>
      </c>
      <c r="B657" s="5" t="s">
        <v>22</v>
      </c>
      <c r="C657" s="5" t="s">
        <v>4</v>
      </c>
      <c r="D657" s="5" t="s">
        <v>151</v>
      </c>
      <c r="E657" s="5" t="s">
        <v>229</v>
      </c>
      <c r="F657" s="3">
        <v>6.9444444444444441E-3</v>
      </c>
      <c r="G657" s="4">
        <v>43.6</v>
      </c>
      <c r="H657" s="3">
        <v>0.30277777777777776</v>
      </c>
      <c r="I657" s="4">
        <v>96</v>
      </c>
      <c r="J657" s="3">
        <v>0.66666666666666663</v>
      </c>
      <c r="K657" s="5">
        <v>75.72</v>
      </c>
      <c r="L657" s="5">
        <v>0.52583333333333326</v>
      </c>
      <c r="M657" s="41">
        <v>0.17845073342323303</v>
      </c>
      <c r="N657" s="41">
        <v>1.2392412043280071E-3</v>
      </c>
    </row>
    <row r="658" spans="1:14" x14ac:dyDescent="0.25">
      <c r="A658" s="5">
        <v>7830628</v>
      </c>
      <c r="B658" s="5" t="s">
        <v>22</v>
      </c>
      <c r="C658" s="5" t="s">
        <v>4</v>
      </c>
      <c r="D658" s="5" t="s">
        <v>151</v>
      </c>
      <c r="E658" s="5" t="s">
        <v>230</v>
      </c>
      <c r="F658" s="3">
        <v>9.2592592592592587E-3</v>
      </c>
      <c r="G658" s="4">
        <v>30.9</v>
      </c>
      <c r="H658" s="3">
        <v>0.28611111111111109</v>
      </c>
      <c r="I658" s="4">
        <v>82</v>
      </c>
      <c r="J658" s="3">
        <v>0.75925925925925919</v>
      </c>
      <c r="K658" s="5">
        <v>65.75</v>
      </c>
      <c r="L658" s="5">
        <v>0.60879629629629628</v>
      </c>
      <c r="M658" s="41">
        <v>-1.5185782685875893E-2</v>
      </c>
      <c r="N658" s="41">
        <v>-1.406090989432953E-4</v>
      </c>
    </row>
    <row r="659" spans="1:14" x14ac:dyDescent="0.25">
      <c r="A659" s="5">
        <v>7830628</v>
      </c>
      <c r="B659" s="5" t="s">
        <v>22</v>
      </c>
      <c r="C659" s="5" t="s">
        <v>4</v>
      </c>
      <c r="D659" s="5" t="s">
        <v>151</v>
      </c>
      <c r="E659" s="5" t="s">
        <v>231</v>
      </c>
      <c r="F659" s="3">
        <v>6.9444444444444441E-3</v>
      </c>
      <c r="G659" s="4">
        <v>68.599999999999994</v>
      </c>
      <c r="H659" s="3">
        <v>0.47638888888888881</v>
      </c>
      <c r="I659" s="4">
        <v>90.8</v>
      </c>
      <c r="J659" s="3">
        <v>0.63055555555555554</v>
      </c>
      <c r="K659" s="5">
        <v>84.12</v>
      </c>
      <c r="L659" s="5">
        <v>0.58416666666666661</v>
      </c>
      <c r="M659" s="41">
        <v>7.2367802262306213E-2</v>
      </c>
      <c r="N659" s="41">
        <v>5.0255418237712642E-4</v>
      </c>
    </row>
    <row r="660" spans="1:14" x14ac:dyDescent="0.25">
      <c r="A660" s="5">
        <v>7830628</v>
      </c>
      <c r="B660" s="5" t="s">
        <v>22</v>
      </c>
      <c r="C660" s="5" t="s">
        <v>4</v>
      </c>
      <c r="D660" s="5" t="s">
        <v>151</v>
      </c>
      <c r="E660" s="5" t="s">
        <v>232</v>
      </c>
      <c r="F660" s="3">
        <v>4.6296296296296294E-2</v>
      </c>
      <c r="G660" s="4">
        <v>42.5</v>
      </c>
      <c r="H660" s="3">
        <v>1.9675925925925926</v>
      </c>
      <c r="I660" s="4">
        <v>89.6</v>
      </c>
      <c r="J660" s="3">
        <v>4.1481481481481479</v>
      </c>
      <c r="K660" s="5">
        <v>66.67</v>
      </c>
      <c r="L660" s="5">
        <v>3.0865740740740741</v>
      </c>
      <c r="M660" s="41">
        <v>8.1660181283950806E-2</v>
      </c>
      <c r="N660" s="41">
        <v>3.7805639483310554E-3</v>
      </c>
    </row>
    <row r="661" spans="1:14" x14ac:dyDescent="0.25">
      <c r="A661" s="5">
        <v>7830628</v>
      </c>
      <c r="B661" s="5" t="s">
        <v>22</v>
      </c>
      <c r="C661" s="5" t="s">
        <v>4</v>
      </c>
      <c r="D661" s="5" t="s">
        <v>151</v>
      </c>
      <c r="E661" s="5" t="s">
        <v>156</v>
      </c>
      <c r="F661" s="3">
        <v>6.9444444444444441E-3</v>
      </c>
      <c r="G661" s="4">
        <v>32.9</v>
      </c>
      <c r="H661" s="3">
        <v>0.22847222222222219</v>
      </c>
      <c r="I661" s="4">
        <v>94.5</v>
      </c>
      <c r="J661" s="3">
        <v>0.65625</v>
      </c>
      <c r="K661" s="5">
        <v>70.674999999999997</v>
      </c>
      <c r="L661" s="5">
        <v>0.49079861111111106</v>
      </c>
      <c r="M661" s="41">
        <v>6.3434191048145294E-2</v>
      </c>
      <c r="N661" s="41">
        <v>4.4051521561212006E-4</v>
      </c>
    </row>
    <row r="662" spans="1:14" x14ac:dyDescent="0.25">
      <c r="A662" s="5">
        <v>7830628</v>
      </c>
      <c r="B662" s="5" t="s">
        <v>22</v>
      </c>
      <c r="C662" s="5" t="s">
        <v>4</v>
      </c>
      <c r="D662" s="5" t="s">
        <v>151</v>
      </c>
      <c r="E662" s="5" t="s">
        <v>233</v>
      </c>
      <c r="F662" s="3">
        <v>4.6296296296296294E-3</v>
      </c>
      <c r="G662" s="4">
        <v>74.599999999999994</v>
      </c>
      <c r="H662" s="3">
        <v>0.34537037037037033</v>
      </c>
      <c r="I662" s="4">
        <v>83.8</v>
      </c>
      <c r="J662" s="3">
        <v>0.38796296296296295</v>
      </c>
      <c r="K662" s="5">
        <v>74.194999999999993</v>
      </c>
      <c r="L662" s="5">
        <v>0.34349537037037031</v>
      </c>
      <c r="M662" s="41">
        <v>-1.8182771280407906E-2</v>
      </c>
      <c r="N662" s="41">
        <v>-8.4179496668555114E-5</v>
      </c>
    </row>
    <row r="663" spans="1:14" x14ac:dyDescent="0.25">
      <c r="A663" s="5">
        <v>7830628</v>
      </c>
      <c r="B663" s="5" t="s">
        <v>22</v>
      </c>
      <c r="C663" s="5" t="s">
        <v>4</v>
      </c>
      <c r="D663" s="5" t="s">
        <v>151</v>
      </c>
      <c r="E663" s="5" t="s">
        <v>235</v>
      </c>
      <c r="F663" s="3">
        <v>2.5462962962962962E-2</v>
      </c>
      <c r="G663" s="4">
        <v>24</v>
      </c>
      <c r="H663" s="3">
        <v>0.61111111111111105</v>
      </c>
      <c r="I663" s="4">
        <v>87.9</v>
      </c>
      <c r="J663" s="3">
        <v>2.2381944444444444</v>
      </c>
      <c r="K663" s="5">
        <v>64.545000000000002</v>
      </c>
      <c r="L663" s="5">
        <v>1.6435069444444443</v>
      </c>
      <c r="M663" s="41">
        <v>4.9925632774829865E-2</v>
      </c>
      <c r="N663" s="41">
        <v>1.2712545382479825E-3</v>
      </c>
    </row>
    <row r="664" spans="1:14" x14ac:dyDescent="0.25">
      <c r="A664" s="5">
        <v>7830628</v>
      </c>
      <c r="B664" s="5" t="s">
        <v>22</v>
      </c>
      <c r="C664" s="5" t="s">
        <v>4</v>
      </c>
      <c r="D664" s="5" t="s">
        <v>151</v>
      </c>
      <c r="E664" s="5" t="s">
        <v>315</v>
      </c>
      <c r="F664" s="3">
        <v>2.3148148148148147E-3</v>
      </c>
      <c r="G664" s="4">
        <v>24</v>
      </c>
      <c r="H664" s="3">
        <v>5.5555555555555552E-2</v>
      </c>
      <c r="I664" s="4">
        <v>87.9</v>
      </c>
      <c r="J664" s="3">
        <v>0.20347222222222222</v>
      </c>
      <c r="K664" s="5">
        <v>64.545000000000002</v>
      </c>
      <c r="L664" s="5">
        <v>0.14940972222222221</v>
      </c>
      <c r="M664" s="41">
        <v>4.9925632774829865E-2</v>
      </c>
      <c r="N664" s="41">
        <v>1.1556859438618024E-4</v>
      </c>
    </row>
    <row r="665" spans="1:14" x14ac:dyDescent="0.25">
      <c r="A665" s="5">
        <v>7830628</v>
      </c>
      <c r="B665" s="5" t="s">
        <v>22</v>
      </c>
      <c r="C665" s="5" t="s">
        <v>4</v>
      </c>
      <c r="D665" s="5" t="s">
        <v>151</v>
      </c>
      <c r="E665" s="5" t="s">
        <v>236</v>
      </c>
      <c r="F665" s="3">
        <v>2.3148148148148147E-2</v>
      </c>
      <c r="G665" s="4">
        <v>28.5</v>
      </c>
      <c r="H665" s="3">
        <v>0.65972222222222221</v>
      </c>
      <c r="I665" s="4">
        <v>87.3</v>
      </c>
      <c r="J665" s="3">
        <v>2.020833333333333</v>
      </c>
      <c r="K665" s="5">
        <v>66.08</v>
      </c>
      <c r="L665" s="5">
        <v>1.5296296296296295</v>
      </c>
      <c r="M665" s="41">
        <v>7.3341675102710724E-2</v>
      </c>
      <c r="N665" s="41">
        <v>1.6977239607108962E-3</v>
      </c>
    </row>
    <row r="666" spans="1:14" x14ac:dyDescent="0.25">
      <c r="A666" s="5">
        <v>7830628</v>
      </c>
      <c r="B666" s="5" t="s">
        <v>22</v>
      </c>
      <c r="C666" s="5" t="s">
        <v>4</v>
      </c>
      <c r="D666" s="5" t="s">
        <v>151</v>
      </c>
      <c r="E666" s="5" t="s">
        <v>237</v>
      </c>
      <c r="F666" s="3">
        <v>2.3148148148148147E-3</v>
      </c>
      <c r="G666" s="4">
        <v>36.799999999999997</v>
      </c>
      <c r="H666" s="3">
        <v>8.5185185185185169E-2</v>
      </c>
      <c r="I666" s="4">
        <v>88</v>
      </c>
      <c r="J666" s="3">
        <v>0.20370370370370369</v>
      </c>
      <c r="K666" s="5">
        <v>64.239999999999995</v>
      </c>
      <c r="L666" s="5">
        <v>0.14870370370370367</v>
      </c>
      <c r="M666" s="41">
        <v>1.3899721670895815E-4</v>
      </c>
      <c r="N666" s="41">
        <v>3.217528164559216E-7</v>
      </c>
    </row>
    <row r="667" spans="1:14" x14ac:dyDescent="0.25">
      <c r="A667" s="5">
        <v>7830628</v>
      </c>
      <c r="B667" s="5" t="s">
        <v>22</v>
      </c>
      <c r="C667" s="5" t="s">
        <v>4</v>
      </c>
      <c r="D667" s="5" t="s">
        <v>151</v>
      </c>
      <c r="E667" s="5" t="s">
        <v>158</v>
      </c>
      <c r="F667" s="3">
        <v>9.2592592592592587E-3</v>
      </c>
      <c r="G667" s="4">
        <v>51.7</v>
      </c>
      <c r="H667" s="3">
        <v>0.47870370370370369</v>
      </c>
      <c r="I667" s="4">
        <v>90.3</v>
      </c>
      <c r="J667" s="3">
        <v>0.83611111111111103</v>
      </c>
      <c r="K667" s="5">
        <v>74.564999999999998</v>
      </c>
      <c r="L667" s="5">
        <v>0.69041666666666657</v>
      </c>
      <c r="M667" s="41">
        <v>0.10100529342889786</v>
      </c>
      <c r="N667" s="41">
        <v>9.3523419841572088E-4</v>
      </c>
    </row>
    <row r="668" spans="1:14" x14ac:dyDescent="0.25">
      <c r="A668" s="5">
        <v>7830628</v>
      </c>
      <c r="B668" s="5" t="s">
        <v>22</v>
      </c>
      <c r="C668" s="5" t="s">
        <v>4</v>
      </c>
      <c r="D668" s="5" t="s">
        <v>151</v>
      </c>
      <c r="E668" s="5" t="s">
        <v>159</v>
      </c>
      <c r="F668" s="3">
        <v>4.6296296296296294E-3</v>
      </c>
      <c r="G668" s="4">
        <v>25.8</v>
      </c>
      <c r="H668" s="3">
        <v>0.11944444444444444</v>
      </c>
      <c r="I668" s="4">
        <v>93.7</v>
      </c>
      <c r="J668" s="3">
        <v>0.43379629629629629</v>
      </c>
      <c r="K668" s="5">
        <v>63.345000000000006</v>
      </c>
      <c r="L668" s="5">
        <v>0.29326388888888888</v>
      </c>
      <c r="M668" s="41">
        <v>9.4725877046585083E-2</v>
      </c>
      <c r="N668" s="41">
        <v>4.3854572706752352E-4</v>
      </c>
    </row>
    <row r="669" spans="1:14" x14ac:dyDescent="0.25">
      <c r="A669" s="5">
        <v>7830628</v>
      </c>
      <c r="B669" s="5" t="s">
        <v>22</v>
      </c>
      <c r="C669" s="5" t="s">
        <v>4</v>
      </c>
      <c r="D669" s="5" t="s">
        <v>151</v>
      </c>
      <c r="E669" s="5" t="s">
        <v>238</v>
      </c>
      <c r="F669" s="3">
        <v>1.1574074074074073E-2</v>
      </c>
      <c r="G669" s="4">
        <v>25.3</v>
      </c>
      <c r="H669" s="3">
        <v>0.29282407407407407</v>
      </c>
      <c r="I669" s="4">
        <v>75.599999999999994</v>
      </c>
      <c r="J669" s="3">
        <v>0.87499999999999989</v>
      </c>
      <c r="K669" s="5">
        <v>60.97</v>
      </c>
      <c r="L669" s="5">
        <v>0.70567129629629621</v>
      </c>
      <c r="M669" s="41">
        <v>-2.7913715690374374E-2</v>
      </c>
      <c r="N669" s="41">
        <v>-3.2307541308303672E-4</v>
      </c>
    </row>
    <row r="670" spans="1:14" x14ac:dyDescent="0.25">
      <c r="A670" s="5">
        <v>7830628</v>
      </c>
      <c r="B670" s="5" t="s">
        <v>22</v>
      </c>
      <c r="C670" s="5" t="s">
        <v>4</v>
      </c>
      <c r="D670" s="5" t="s">
        <v>160</v>
      </c>
      <c r="E670" s="5" t="s">
        <v>318</v>
      </c>
      <c r="F670" s="3">
        <v>6.9444444444444441E-3</v>
      </c>
      <c r="G670" s="4">
        <v>30.8</v>
      </c>
      <c r="H670" s="3">
        <v>0.21388888888888888</v>
      </c>
      <c r="I670" s="4">
        <v>89.2</v>
      </c>
      <c r="J670" s="3">
        <v>0.61944444444444446</v>
      </c>
      <c r="K670" s="5">
        <v>61.980000000000004</v>
      </c>
      <c r="L670" s="5">
        <v>0.43041666666666667</v>
      </c>
      <c r="M670" s="41">
        <v>2.388462983071804E-2</v>
      </c>
      <c r="N670" s="41">
        <v>1.6586548493554193E-4</v>
      </c>
    </row>
    <row r="671" spans="1:14" x14ac:dyDescent="0.25">
      <c r="A671" s="5">
        <v>7830628</v>
      </c>
      <c r="B671" s="5" t="s">
        <v>22</v>
      </c>
      <c r="C671" s="5" t="s">
        <v>4</v>
      </c>
      <c r="D671" s="5" t="s">
        <v>160</v>
      </c>
      <c r="E671" s="5" t="s">
        <v>927</v>
      </c>
      <c r="F671" s="3">
        <v>2.3148148148148147E-3</v>
      </c>
      <c r="G671" s="4">
        <v>42.1</v>
      </c>
      <c r="H671" s="3">
        <v>9.7453703703703695E-2</v>
      </c>
      <c r="I671" s="4">
        <v>89</v>
      </c>
      <c r="J671" s="3">
        <v>0.20601851851851852</v>
      </c>
      <c r="K671" s="5">
        <v>72.394999999999996</v>
      </c>
      <c r="L671" s="5">
        <v>0.1675810185185185</v>
      </c>
      <c r="M671" s="41">
        <v>2.220604196190834E-2</v>
      </c>
      <c r="N671" s="41">
        <v>5.140287491182486E-5</v>
      </c>
    </row>
    <row r="672" spans="1:14" x14ac:dyDescent="0.25">
      <c r="A672" s="5">
        <v>7830628</v>
      </c>
      <c r="B672" s="5" t="s">
        <v>22</v>
      </c>
      <c r="C672" s="5" t="s">
        <v>4</v>
      </c>
      <c r="D672" s="5" t="s">
        <v>160</v>
      </c>
      <c r="E672" s="5" t="s">
        <v>161</v>
      </c>
      <c r="F672" s="3">
        <v>2.3148148148148147E-3</v>
      </c>
      <c r="G672" s="4">
        <v>51</v>
      </c>
      <c r="H672" s="3">
        <v>0.11805555555555555</v>
      </c>
      <c r="I672" s="4">
        <v>79.900000000000006</v>
      </c>
      <c r="J672" s="3">
        <v>0.1849537037037037</v>
      </c>
      <c r="K672" s="5">
        <v>70.635000000000005</v>
      </c>
      <c r="L672" s="5">
        <v>0.16350694444444444</v>
      </c>
      <c r="M672" s="41">
        <v>-7.3129110038280487E-2</v>
      </c>
      <c r="N672" s="41">
        <v>-1.6928034731083445E-4</v>
      </c>
    </row>
    <row r="673" spans="1:14" x14ac:dyDescent="0.25">
      <c r="A673" s="5">
        <v>7830628</v>
      </c>
      <c r="B673" s="5" t="s">
        <v>22</v>
      </c>
      <c r="C673" s="5" t="s">
        <v>4</v>
      </c>
      <c r="D673" s="5" t="s">
        <v>160</v>
      </c>
      <c r="E673" s="5" t="s">
        <v>162</v>
      </c>
      <c r="F673" s="3">
        <v>1.6203703703703703E-2</v>
      </c>
      <c r="G673" s="4">
        <v>34.1</v>
      </c>
      <c r="H673" s="3">
        <v>0.55254629629629626</v>
      </c>
      <c r="I673" s="4">
        <v>81.5</v>
      </c>
      <c r="J673" s="3">
        <v>1.3206018518518519</v>
      </c>
      <c r="K673" s="5">
        <v>67.85499999999999</v>
      </c>
      <c r="L673" s="5">
        <v>1.0995023148148146</v>
      </c>
      <c r="M673" s="41">
        <v>-3.6220040172338486E-2</v>
      </c>
      <c r="N673" s="41">
        <v>-5.8689879908881799E-4</v>
      </c>
    </row>
    <row r="674" spans="1:14" x14ac:dyDescent="0.25">
      <c r="A674" s="5">
        <v>7830628</v>
      </c>
      <c r="B674" s="5" t="s">
        <v>22</v>
      </c>
      <c r="C674" s="5" t="s">
        <v>4</v>
      </c>
      <c r="D674" s="5" t="s">
        <v>160</v>
      </c>
      <c r="E674" s="5" t="s">
        <v>939</v>
      </c>
      <c r="F674" s="3">
        <v>2.3148148148148147E-3</v>
      </c>
      <c r="G674" s="4">
        <v>44.4</v>
      </c>
      <c r="H674" s="3">
        <v>0.10277777777777777</v>
      </c>
      <c r="I674" s="4">
        <v>89.2</v>
      </c>
      <c r="J674" s="3">
        <v>0.20648148148148149</v>
      </c>
      <c r="K674" s="5">
        <v>74.304999999999993</v>
      </c>
      <c r="L674" s="5">
        <v>0.17200231481481479</v>
      </c>
      <c r="M674" s="41">
        <v>2.3890350013971329E-2</v>
      </c>
      <c r="N674" s="41">
        <v>5.5301736143452149E-5</v>
      </c>
    </row>
    <row r="675" spans="1:14" x14ac:dyDescent="0.25">
      <c r="A675" s="5">
        <v>7830628</v>
      </c>
      <c r="B675" s="5" t="s">
        <v>22</v>
      </c>
      <c r="C675" s="5" t="s">
        <v>4</v>
      </c>
      <c r="D675" s="5" t="s">
        <v>160</v>
      </c>
      <c r="E675" s="5" t="s">
        <v>409</v>
      </c>
      <c r="F675" s="3">
        <v>2.3148148148148147E-3</v>
      </c>
      <c r="G675" s="4">
        <v>35.6</v>
      </c>
      <c r="H675" s="3">
        <v>8.2407407407407401E-2</v>
      </c>
      <c r="I675" s="4">
        <v>93.7</v>
      </c>
      <c r="J675" s="3">
        <v>0.21689814814814815</v>
      </c>
      <c r="K675" s="5">
        <v>71.365000000000009</v>
      </c>
      <c r="L675" s="5">
        <v>0.16519675925925928</v>
      </c>
      <c r="M675" s="41">
        <v>3.9227843284606934E-2</v>
      </c>
      <c r="N675" s="41">
        <v>9.0805192788441971E-5</v>
      </c>
    </row>
    <row r="676" spans="1:14" x14ac:dyDescent="0.25">
      <c r="A676" s="5">
        <v>7830628</v>
      </c>
      <c r="B676" s="5" t="s">
        <v>22</v>
      </c>
      <c r="C676" s="5" t="s">
        <v>4</v>
      </c>
      <c r="D676" s="5" t="s">
        <v>160</v>
      </c>
      <c r="E676" s="5" t="s">
        <v>257</v>
      </c>
      <c r="F676" s="3">
        <v>2.3148148148148147E-3</v>
      </c>
      <c r="G676" s="4">
        <v>33.6</v>
      </c>
      <c r="H676" s="3">
        <v>7.7777777777777779E-2</v>
      </c>
      <c r="I676" s="4">
        <v>88.2</v>
      </c>
      <c r="J676" s="3">
        <v>0.20416666666666666</v>
      </c>
      <c r="K676" s="5">
        <v>63.534999999999997</v>
      </c>
      <c r="L676" s="5">
        <v>0.14707175925925925</v>
      </c>
      <c r="M676" s="41">
        <v>2.994103915989399E-2</v>
      </c>
      <c r="N676" s="41">
        <v>6.9307961018273117E-5</v>
      </c>
    </row>
    <row r="677" spans="1:14" x14ac:dyDescent="0.25">
      <c r="A677" s="5">
        <v>7830628</v>
      </c>
      <c r="B677" s="5" t="s">
        <v>22</v>
      </c>
      <c r="C677" s="5" t="s">
        <v>4</v>
      </c>
      <c r="D677" s="5" t="s">
        <v>160</v>
      </c>
      <c r="E677" s="5" t="s">
        <v>326</v>
      </c>
      <c r="F677" s="3">
        <v>2.3148148148148147E-3</v>
      </c>
      <c r="G677" s="4">
        <v>41.7</v>
      </c>
      <c r="H677" s="3">
        <v>9.6527777777777782E-2</v>
      </c>
      <c r="I677" s="4">
        <v>83.9</v>
      </c>
      <c r="J677" s="3">
        <v>0.19421296296296298</v>
      </c>
      <c r="K677" s="5">
        <v>68.789999999999992</v>
      </c>
      <c r="L677" s="5">
        <v>0.15923611111111108</v>
      </c>
      <c r="M677" s="41">
        <v>-1.0163959115743637E-2</v>
      </c>
      <c r="N677" s="41">
        <v>-2.3527683138295454E-5</v>
      </c>
    </row>
    <row r="678" spans="1:14" x14ac:dyDescent="0.25">
      <c r="A678" s="5">
        <v>7830628</v>
      </c>
      <c r="B678" s="5" t="s">
        <v>22</v>
      </c>
      <c r="C678" s="5" t="s">
        <v>4</v>
      </c>
      <c r="D678" s="5" t="s">
        <v>160</v>
      </c>
      <c r="E678" s="5" t="s">
        <v>328</v>
      </c>
      <c r="F678" s="3">
        <v>4.6296296296296294E-3</v>
      </c>
      <c r="G678" s="4">
        <v>26.5</v>
      </c>
      <c r="H678" s="3">
        <v>0.12268518518518517</v>
      </c>
      <c r="I678" s="4">
        <v>73.3</v>
      </c>
      <c r="J678" s="3">
        <v>0.33935185185185179</v>
      </c>
      <c r="K678" s="5">
        <v>61.889999999999993</v>
      </c>
      <c r="L678" s="5">
        <v>0.28652777777777771</v>
      </c>
      <c r="M678" s="41">
        <v>-0.10428395122289658</v>
      </c>
      <c r="N678" s="41">
        <v>-4.8279607047637302E-4</v>
      </c>
    </row>
    <row r="679" spans="1:14" x14ac:dyDescent="0.25">
      <c r="A679" s="5">
        <v>7830628</v>
      </c>
      <c r="B679" s="5" t="s">
        <v>22</v>
      </c>
      <c r="C679" s="5" t="s">
        <v>4</v>
      </c>
      <c r="D679" s="5" t="s">
        <v>163</v>
      </c>
      <c r="E679" s="5" t="s">
        <v>181</v>
      </c>
      <c r="F679" s="3">
        <v>2.3148148148148147E-3</v>
      </c>
      <c r="G679" s="4">
        <v>73.900000000000006</v>
      </c>
      <c r="H679" s="3">
        <v>0.17106481481481481</v>
      </c>
      <c r="I679" s="4">
        <v>81</v>
      </c>
      <c r="J679" s="3">
        <v>0.1875</v>
      </c>
      <c r="K679" s="5">
        <v>74.36</v>
      </c>
      <c r="L679" s="5">
        <v>0.17212962962962963</v>
      </c>
      <c r="M679" s="41">
        <v>-7.5341805815696716E-2</v>
      </c>
      <c r="N679" s="41">
        <v>-1.7440232827707573E-4</v>
      </c>
    </row>
    <row r="680" spans="1:14" x14ac:dyDescent="0.25">
      <c r="A680" s="5">
        <v>7830628</v>
      </c>
      <c r="B680" s="5" t="s">
        <v>22</v>
      </c>
      <c r="C680" s="5" t="s">
        <v>4</v>
      </c>
      <c r="D680" s="5" t="s">
        <v>183</v>
      </c>
      <c r="E680" s="5" t="s">
        <v>412</v>
      </c>
      <c r="F680" s="3">
        <v>4.6296296296296294E-3</v>
      </c>
      <c r="G680" s="4">
        <v>95.3</v>
      </c>
      <c r="H680" s="3">
        <v>0.44120370370370365</v>
      </c>
      <c r="I680" s="4">
        <v>96</v>
      </c>
      <c r="J680" s="3">
        <v>0.44444444444444442</v>
      </c>
      <c r="K680" s="5">
        <v>94.745000000000005</v>
      </c>
      <c r="L680" s="5">
        <v>0.43863425925925925</v>
      </c>
      <c r="M680" s="41">
        <v>0.10851188004016876</v>
      </c>
      <c r="N680" s="41">
        <v>5.0236981500078129E-4</v>
      </c>
    </row>
    <row r="681" spans="1:14" x14ac:dyDescent="0.25">
      <c r="A681" s="5">
        <v>7830628</v>
      </c>
      <c r="B681" s="5" t="s">
        <v>22</v>
      </c>
      <c r="C681" s="5" t="s">
        <v>4</v>
      </c>
      <c r="D681" s="5" t="s">
        <v>183</v>
      </c>
      <c r="E681" s="5" t="s">
        <v>421</v>
      </c>
      <c r="F681" s="3">
        <v>2.3148148148148147E-3</v>
      </c>
      <c r="G681" s="4">
        <v>34.200000000000003</v>
      </c>
      <c r="H681" s="3">
        <v>7.9166666666666663E-2</v>
      </c>
      <c r="I681" s="4">
        <v>76.3</v>
      </c>
      <c r="J681" s="3">
        <v>0.17662037037037034</v>
      </c>
      <c r="K681" s="5">
        <v>66.084999999999994</v>
      </c>
      <c r="L681" s="5">
        <v>0.15297453703703701</v>
      </c>
      <c r="M681" s="41">
        <v>3.1638253480195999E-2</v>
      </c>
      <c r="N681" s="41">
        <v>7.3236697870824065E-5</v>
      </c>
    </row>
    <row r="682" spans="1:14" x14ac:dyDescent="0.25">
      <c r="A682" s="5">
        <v>7830628</v>
      </c>
      <c r="B682" s="5" t="s">
        <v>22</v>
      </c>
      <c r="C682" s="5" t="s">
        <v>4</v>
      </c>
      <c r="D682" s="5" t="s">
        <v>183</v>
      </c>
      <c r="E682" s="5" t="s">
        <v>949</v>
      </c>
      <c r="F682" s="3">
        <v>2.3148148148148147E-3</v>
      </c>
      <c r="G682" s="4">
        <v>39.9</v>
      </c>
      <c r="H682" s="3">
        <v>9.2361111111111102E-2</v>
      </c>
      <c r="I682" s="4">
        <v>84.5</v>
      </c>
      <c r="J682" s="3">
        <v>0.19560185185185183</v>
      </c>
      <c r="K682" s="5">
        <v>70.984999999999999</v>
      </c>
      <c r="L682" s="5">
        <v>0.16431712962962963</v>
      </c>
      <c r="M682" s="41">
        <v>9.1327711939811707E-2</v>
      </c>
      <c r="N682" s="41">
        <v>2.1140674060141597E-4</v>
      </c>
    </row>
    <row r="683" spans="1:14" x14ac:dyDescent="0.25">
      <c r="A683" s="5">
        <v>7830628</v>
      </c>
      <c r="B683" s="5" t="s">
        <v>22</v>
      </c>
      <c r="C683" s="5" t="s">
        <v>4</v>
      </c>
      <c r="D683" s="5" t="s">
        <v>185</v>
      </c>
      <c r="E683" s="5" t="s">
        <v>190</v>
      </c>
      <c r="F683" s="3">
        <v>4.6296296296296294E-3</v>
      </c>
      <c r="G683" s="4">
        <v>56.2</v>
      </c>
      <c r="H683" s="3">
        <v>0.26018518518518519</v>
      </c>
      <c r="I683" s="4">
        <v>92.4</v>
      </c>
      <c r="J683" s="3">
        <v>0.42777777777777776</v>
      </c>
      <c r="K683" s="5">
        <v>74.92</v>
      </c>
      <c r="L683" s="5">
        <v>0.34685185185185186</v>
      </c>
      <c r="M683" s="41">
        <v>5.7948008179664612E-2</v>
      </c>
      <c r="N683" s="41">
        <v>2.6827781564659544E-4</v>
      </c>
    </row>
    <row r="684" spans="1:14" x14ac:dyDescent="0.25">
      <c r="A684" s="5">
        <v>7830628</v>
      </c>
      <c r="B684" s="5" t="s">
        <v>22</v>
      </c>
      <c r="C684" s="5" t="s">
        <v>4</v>
      </c>
      <c r="D684" s="5" t="s">
        <v>193</v>
      </c>
      <c r="E684" s="5" t="s">
        <v>194</v>
      </c>
      <c r="F684" s="3">
        <v>6.9444444444444441E-3</v>
      </c>
      <c r="G684" s="4">
        <v>52.5</v>
      </c>
      <c r="H684" s="3">
        <v>0.36458333333333331</v>
      </c>
      <c r="I684" s="4">
        <v>87</v>
      </c>
      <c r="J684" s="3">
        <v>0.60416666666666663</v>
      </c>
      <c r="K684" s="5">
        <v>71.48</v>
      </c>
      <c r="L684" s="5">
        <v>0.49638888888888888</v>
      </c>
      <c r="M684" s="41">
        <v>6.4717084169387817E-2</v>
      </c>
      <c r="N684" s="41">
        <v>4.4942419562074868E-4</v>
      </c>
    </row>
    <row r="685" spans="1:14" x14ac:dyDescent="0.25">
      <c r="A685" s="5">
        <v>7830628</v>
      </c>
      <c r="B685" s="5" t="s">
        <v>22</v>
      </c>
      <c r="C685" s="5" t="s">
        <v>4</v>
      </c>
      <c r="D685" s="5" t="s">
        <v>193</v>
      </c>
      <c r="E685" s="5" t="s">
        <v>333</v>
      </c>
      <c r="F685" s="3">
        <v>4.6296296296296294E-3</v>
      </c>
      <c r="G685" s="4">
        <v>41.9</v>
      </c>
      <c r="H685" s="3">
        <v>0.19398148148148148</v>
      </c>
      <c r="I685" s="4">
        <v>72.900000000000006</v>
      </c>
      <c r="J685" s="3">
        <v>0.33750000000000002</v>
      </c>
      <c r="K685" s="5">
        <v>62.290000000000006</v>
      </c>
      <c r="L685" s="5">
        <v>0.28837962962962965</v>
      </c>
      <c r="M685" s="41">
        <v>-4.1420940309762955E-2</v>
      </c>
      <c r="N685" s="41">
        <v>-1.9176361254519885E-4</v>
      </c>
    </row>
    <row r="686" spans="1:14" x14ac:dyDescent="0.25">
      <c r="A686" s="5">
        <v>7830628</v>
      </c>
      <c r="B686" s="5" t="s">
        <v>22</v>
      </c>
      <c r="C686" s="5" t="s">
        <v>4</v>
      </c>
      <c r="D686" s="5" t="s">
        <v>193</v>
      </c>
      <c r="E686" s="5" t="s">
        <v>239</v>
      </c>
      <c r="F686" s="3">
        <v>2.0833333333333332E-2</v>
      </c>
      <c r="G686" s="4">
        <v>43.3</v>
      </c>
      <c r="H686" s="3">
        <v>0.90208333333333324</v>
      </c>
      <c r="I686" s="4">
        <v>83.3</v>
      </c>
      <c r="J686" s="3">
        <v>1.7354166666666666</v>
      </c>
      <c r="K686" s="5">
        <v>69.054999999999993</v>
      </c>
      <c r="L686" s="5">
        <v>1.4386458333333332</v>
      </c>
      <c r="M686" s="41">
        <v>8.7022148072719574E-2</v>
      </c>
      <c r="N686" s="41">
        <v>1.8129614181816578E-3</v>
      </c>
    </row>
    <row r="687" spans="1:14" x14ac:dyDescent="0.25">
      <c r="A687" s="5">
        <v>7830628</v>
      </c>
      <c r="B687" s="5" t="s">
        <v>22</v>
      </c>
      <c r="C687" s="5" t="s">
        <v>4</v>
      </c>
      <c r="D687" s="5" t="s">
        <v>193</v>
      </c>
      <c r="E687" s="5" t="s">
        <v>334</v>
      </c>
      <c r="F687" s="3">
        <v>6.9444444444444441E-3</v>
      </c>
      <c r="G687" s="4">
        <v>38.4</v>
      </c>
      <c r="H687" s="3">
        <v>0.26666666666666666</v>
      </c>
      <c r="I687" s="4">
        <v>86.9</v>
      </c>
      <c r="J687" s="3">
        <v>0.60347222222222219</v>
      </c>
      <c r="K687" s="5">
        <v>67.325000000000003</v>
      </c>
      <c r="L687" s="5">
        <v>0.4675347222222222</v>
      </c>
      <c r="M687" s="41">
        <v>7.634376734495163E-2</v>
      </c>
      <c r="N687" s="41">
        <v>5.3016505100660853E-4</v>
      </c>
    </row>
    <row r="688" spans="1:14" x14ac:dyDescent="0.25">
      <c r="A688" s="5">
        <v>7830628</v>
      </c>
      <c r="B688" s="5" t="s">
        <v>22</v>
      </c>
      <c r="C688" s="5" t="s">
        <v>4</v>
      </c>
      <c r="D688" s="5" t="s">
        <v>193</v>
      </c>
      <c r="E688" s="5" t="s">
        <v>195</v>
      </c>
      <c r="F688" s="3">
        <v>4.6296296296296294E-3</v>
      </c>
      <c r="G688" s="4">
        <v>60.8</v>
      </c>
      <c r="H688" s="3">
        <v>0.28148148148148144</v>
      </c>
      <c r="I688" s="4">
        <v>79.3</v>
      </c>
      <c r="J688" s="3">
        <v>0.36712962962962958</v>
      </c>
      <c r="K688" s="5">
        <v>76.775000000000006</v>
      </c>
      <c r="L688" s="5">
        <v>0.35543981481481485</v>
      </c>
      <c r="M688" s="41">
        <v>-4.2420931160449982E-2</v>
      </c>
      <c r="N688" s="41">
        <v>-1.9639319981689806E-4</v>
      </c>
    </row>
    <row r="689" spans="1:14" x14ac:dyDescent="0.25">
      <c r="A689" s="5">
        <v>7830628</v>
      </c>
      <c r="B689" s="5" t="s">
        <v>22</v>
      </c>
      <c r="C689" s="5" t="s">
        <v>4</v>
      </c>
      <c r="D689" s="5" t="s">
        <v>193</v>
      </c>
      <c r="E689" s="5" t="s">
        <v>196</v>
      </c>
      <c r="F689" s="3">
        <v>2.0833333333333332E-2</v>
      </c>
      <c r="G689" s="4">
        <v>56.1</v>
      </c>
      <c r="H689" s="3">
        <v>1.16875</v>
      </c>
      <c r="I689" s="4">
        <v>71.3</v>
      </c>
      <c r="J689" s="3">
        <v>1.4854166666666666</v>
      </c>
      <c r="K689" s="5">
        <v>60.709999999999994</v>
      </c>
      <c r="L689" s="5">
        <v>1.2647916666666665</v>
      </c>
      <c r="M689" s="41">
        <v>-7.8041382133960724E-2</v>
      </c>
      <c r="N689" s="41">
        <v>-1.6258621277908483E-3</v>
      </c>
    </row>
    <row r="690" spans="1:14" x14ac:dyDescent="0.25">
      <c r="A690" s="5">
        <v>7830628</v>
      </c>
      <c r="B690" s="5" t="s">
        <v>22</v>
      </c>
      <c r="C690" s="5" t="s">
        <v>4</v>
      </c>
      <c r="D690" s="5" t="s">
        <v>193</v>
      </c>
      <c r="E690" s="5" t="s">
        <v>261</v>
      </c>
      <c r="F690" s="3">
        <v>3.7037037037037035E-2</v>
      </c>
      <c r="G690" s="4">
        <v>35.5</v>
      </c>
      <c r="H690" s="3">
        <v>1.3148148148148147</v>
      </c>
      <c r="I690" s="4">
        <v>93.9</v>
      </c>
      <c r="J690" s="3">
        <v>3.4777777777777779</v>
      </c>
      <c r="K690" s="5">
        <v>71.275000000000006</v>
      </c>
      <c r="L690" s="5">
        <v>2.6398148148148151</v>
      </c>
      <c r="M690" s="41">
        <v>0.14208409190177917</v>
      </c>
      <c r="N690" s="41">
        <v>5.262373774139969E-3</v>
      </c>
    </row>
    <row r="691" spans="1:14" x14ac:dyDescent="0.25">
      <c r="A691" s="5">
        <v>7830628</v>
      </c>
      <c r="B691" s="5" t="s">
        <v>22</v>
      </c>
      <c r="C691" s="5" t="s">
        <v>4</v>
      </c>
      <c r="D691" s="5" t="s">
        <v>193</v>
      </c>
      <c r="E691" s="5" t="s">
        <v>197</v>
      </c>
      <c r="F691" s="3">
        <v>4.6296296296296294E-3</v>
      </c>
      <c r="G691" s="4">
        <v>32.299999999999997</v>
      </c>
      <c r="H691" s="3">
        <v>0.14953703703703702</v>
      </c>
      <c r="I691" s="4">
        <v>77.099999999999994</v>
      </c>
      <c r="J691" s="3">
        <v>0.3569444444444444</v>
      </c>
      <c r="K691" s="5">
        <v>53.39</v>
      </c>
      <c r="L691" s="5">
        <v>0.24717592592592591</v>
      </c>
      <c r="M691" s="41">
        <v>8.9683998376131058E-3</v>
      </c>
      <c r="N691" s="41">
        <v>4.1520369618579188E-5</v>
      </c>
    </row>
    <row r="692" spans="1:14" x14ac:dyDescent="0.25">
      <c r="A692" s="5">
        <v>7830628</v>
      </c>
      <c r="B692" s="5" t="s">
        <v>22</v>
      </c>
      <c r="C692" s="5" t="s">
        <v>4</v>
      </c>
      <c r="D692" s="5" t="s">
        <v>193</v>
      </c>
      <c r="E692" s="5" t="s">
        <v>335</v>
      </c>
      <c r="F692" s="3">
        <v>6.9444444444444441E-3</v>
      </c>
      <c r="G692" s="4">
        <v>58.7</v>
      </c>
      <c r="H692" s="3">
        <v>0.40763888888888888</v>
      </c>
      <c r="I692" s="4">
        <v>98.8</v>
      </c>
      <c r="J692" s="3">
        <v>0.68611111111111101</v>
      </c>
      <c r="K692" s="5">
        <v>83.45</v>
      </c>
      <c r="L692" s="5">
        <v>0.57951388888888888</v>
      </c>
      <c r="M692" s="41">
        <v>0.26058366894721985</v>
      </c>
      <c r="N692" s="41">
        <v>1.809608812133471E-3</v>
      </c>
    </row>
    <row r="693" spans="1:14" x14ac:dyDescent="0.25">
      <c r="A693" s="5">
        <v>7830628</v>
      </c>
      <c r="B693" s="5" t="s">
        <v>22</v>
      </c>
      <c r="C693" s="5" t="s">
        <v>4</v>
      </c>
      <c r="D693" s="5" t="s">
        <v>193</v>
      </c>
      <c r="E693" s="5" t="s">
        <v>263</v>
      </c>
      <c r="F693" s="3">
        <v>2.3148148148148147E-2</v>
      </c>
      <c r="G693" s="4">
        <v>47.2</v>
      </c>
      <c r="H693" s="3">
        <v>1.0925925925925926</v>
      </c>
      <c r="I693" s="4">
        <v>97.8</v>
      </c>
      <c r="J693" s="3">
        <v>2.2638888888888888</v>
      </c>
      <c r="K693" s="5">
        <v>78.150000000000006</v>
      </c>
      <c r="L693" s="5">
        <v>1.8090277777777779</v>
      </c>
      <c r="M693" s="41">
        <v>0.1590317040681839</v>
      </c>
      <c r="N693" s="41">
        <v>3.6812894460227751E-3</v>
      </c>
    </row>
    <row r="694" spans="1:14" x14ac:dyDescent="0.25">
      <c r="A694" s="5">
        <v>7830628</v>
      </c>
      <c r="B694" s="5" t="s">
        <v>22</v>
      </c>
      <c r="C694" s="5" t="s">
        <v>4</v>
      </c>
      <c r="D694" s="5" t="s">
        <v>193</v>
      </c>
      <c r="E694" s="5" t="s">
        <v>240</v>
      </c>
      <c r="F694" s="3">
        <v>7.407407407407407E-2</v>
      </c>
      <c r="G694" s="4">
        <v>44.3</v>
      </c>
      <c r="H694" s="3">
        <v>3.2814814814814812</v>
      </c>
      <c r="I694" s="4">
        <v>81.2</v>
      </c>
      <c r="J694" s="3">
        <v>6.0148148148148151</v>
      </c>
      <c r="K694" s="5">
        <v>71.86999999999999</v>
      </c>
      <c r="L694" s="5">
        <v>5.3237037037037025</v>
      </c>
      <c r="M694" s="41">
        <v>6.2974326312541962E-2</v>
      </c>
      <c r="N694" s="41">
        <v>4.6647649120401449E-3</v>
      </c>
    </row>
    <row r="695" spans="1:14" x14ac:dyDescent="0.25">
      <c r="A695" s="5">
        <v>7830628</v>
      </c>
      <c r="B695" s="5" t="s">
        <v>22</v>
      </c>
      <c r="C695" s="5" t="s">
        <v>4</v>
      </c>
      <c r="D695" s="5" t="s">
        <v>193</v>
      </c>
      <c r="E695" s="5" t="s">
        <v>241</v>
      </c>
      <c r="F695" s="3">
        <v>9.2592592592592587E-3</v>
      </c>
      <c r="G695" s="4">
        <v>65.099999999999994</v>
      </c>
      <c r="H695" s="3">
        <v>0.60277777777777775</v>
      </c>
      <c r="I695" s="4">
        <v>92.7</v>
      </c>
      <c r="J695" s="3">
        <v>0.85833333333333328</v>
      </c>
      <c r="K695" s="5">
        <v>76.314999999999998</v>
      </c>
      <c r="L695" s="5">
        <v>0.70662037037037029</v>
      </c>
      <c r="M695" s="41">
        <v>0.13717223703861237</v>
      </c>
      <c r="N695" s="41">
        <v>1.2701133059130774E-3</v>
      </c>
    </row>
    <row r="696" spans="1:14" x14ac:dyDescent="0.25">
      <c r="A696" s="5">
        <v>7830628</v>
      </c>
      <c r="B696" s="5" t="s">
        <v>22</v>
      </c>
      <c r="C696" s="5" t="s">
        <v>4</v>
      </c>
      <c r="D696" s="5" t="s">
        <v>193</v>
      </c>
      <c r="E696" s="5" t="s">
        <v>64</v>
      </c>
      <c r="F696" s="3">
        <v>1.1574074074074073E-2</v>
      </c>
      <c r="G696" s="4">
        <v>48.3</v>
      </c>
      <c r="H696" s="3">
        <v>0.55902777777777768</v>
      </c>
      <c r="I696" s="4">
        <v>96.7</v>
      </c>
      <c r="J696" s="3">
        <v>1.119212962962963</v>
      </c>
      <c r="K696" s="5">
        <v>67.41</v>
      </c>
      <c r="L696" s="5">
        <v>0.78020833333333328</v>
      </c>
      <c r="M696" s="41">
        <v>0.18421041965484619</v>
      </c>
      <c r="N696" s="41">
        <v>2.1320650423014603E-3</v>
      </c>
    </row>
    <row r="697" spans="1:14" x14ac:dyDescent="0.25">
      <c r="A697" s="5">
        <v>7830628</v>
      </c>
      <c r="B697" s="5" t="s">
        <v>22</v>
      </c>
      <c r="C697" s="5" t="s">
        <v>4</v>
      </c>
      <c r="D697" s="5" t="s">
        <v>193</v>
      </c>
      <c r="E697" s="5" t="s">
        <v>950</v>
      </c>
      <c r="F697" s="3">
        <v>2.3148148148148147E-3</v>
      </c>
      <c r="G697" s="4">
        <v>72.900000000000006</v>
      </c>
      <c r="H697" s="3">
        <v>0.16875000000000001</v>
      </c>
      <c r="I697" s="4">
        <v>79.400000000000006</v>
      </c>
      <c r="J697" s="3">
        <v>0.18379629629629629</v>
      </c>
      <c r="K697" s="5">
        <v>78.22999999999999</v>
      </c>
      <c r="L697" s="5">
        <v>0.18108796296296292</v>
      </c>
      <c r="M697" s="41">
        <v>-5.3269956260919571E-2</v>
      </c>
      <c r="N697" s="41">
        <v>-1.2331008393731382E-4</v>
      </c>
    </row>
    <row r="698" spans="1:14" x14ac:dyDescent="0.25">
      <c r="A698" s="5">
        <v>7830628</v>
      </c>
      <c r="B698" s="5" t="s">
        <v>22</v>
      </c>
      <c r="C698" s="5" t="s">
        <v>4</v>
      </c>
      <c r="D698" s="5" t="s">
        <v>193</v>
      </c>
      <c r="E698" s="5" t="s">
        <v>264</v>
      </c>
      <c r="F698" s="3">
        <v>2.0833333333333332E-2</v>
      </c>
      <c r="G698" s="4">
        <v>59</v>
      </c>
      <c r="H698" s="3">
        <v>1.2291666666666665</v>
      </c>
      <c r="I698" s="4">
        <v>91.9</v>
      </c>
      <c r="J698" s="3">
        <v>1.9145833333333333</v>
      </c>
      <c r="K698" s="5">
        <v>74.224999999999994</v>
      </c>
      <c r="L698" s="5">
        <v>1.5463541666666665</v>
      </c>
      <c r="M698" s="41">
        <v>9.1316312551498413E-2</v>
      </c>
      <c r="N698" s="41">
        <v>1.9024231781562169E-3</v>
      </c>
    </row>
    <row r="699" spans="1:14" x14ac:dyDescent="0.25">
      <c r="A699" s="5">
        <v>7830628</v>
      </c>
      <c r="B699" s="5" t="s">
        <v>22</v>
      </c>
      <c r="C699" s="5" t="s">
        <v>4</v>
      </c>
      <c r="D699" s="5" t="s">
        <v>193</v>
      </c>
      <c r="E699" s="5" t="s">
        <v>336</v>
      </c>
      <c r="F699" s="3">
        <v>2.5462962962962962E-2</v>
      </c>
      <c r="G699" s="4">
        <v>46.9</v>
      </c>
      <c r="H699" s="3">
        <v>1.1942129629629628</v>
      </c>
      <c r="I699" s="4">
        <v>94.2</v>
      </c>
      <c r="J699" s="3">
        <v>2.3986111111111112</v>
      </c>
      <c r="K699" s="5">
        <v>75.844999999999999</v>
      </c>
      <c r="L699" s="5">
        <v>1.9312384259259259</v>
      </c>
      <c r="M699" s="41">
        <v>0.13666161894798279</v>
      </c>
      <c r="N699" s="41">
        <v>3.4798097417310428E-3</v>
      </c>
    </row>
    <row r="700" spans="1:14" x14ac:dyDescent="0.25">
      <c r="A700" s="5">
        <v>7830628</v>
      </c>
      <c r="B700" s="5" t="s">
        <v>22</v>
      </c>
      <c r="C700" s="5" t="s">
        <v>4</v>
      </c>
      <c r="D700" s="5" t="s">
        <v>193</v>
      </c>
      <c r="E700" s="5" t="s">
        <v>198</v>
      </c>
      <c r="F700" s="3">
        <v>1.6203703703703703E-2</v>
      </c>
      <c r="G700" s="4">
        <v>42.7</v>
      </c>
      <c r="H700" s="3">
        <v>0.69189814814814821</v>
      </c>
      <c r="I700" s="4">
        <v>90.6</v>
      </c>
      <c r="J700" s="3">
        <v>1.4680555555555554</v>
      </c>
      <c r="K700" s="5">
        <v>74.259999999999991</v>
      </c>
      <c r="L700" s="5">
        <v>1.2032870370370368</v>
      </c>
      <c r="M700" s="41">
        <v>9.107411652803421E-2</v>
      </c>
      <c r="N700" s="41">
        <v>1.4757379992968505E-3</v>
      </c>
    </row>
    <row r="701" spans="1:14" x14ac:dyDescent="0.25">
      <c r="A701" s="5">
        <v>7830628</v>
      </c>
      <c r="B701" s="5" t="s">
        <v>22</v>
      </c>
      <c r="C701" s="5" t="s">
        <v>4</v>
      </c>
      <c r="D701" s="5" t="s">
        <v>193</v>
      </c>
      <c r="E701" s="5" t="s">
        <v>199</v>
      </c>
      <c r="F701" s="3">
        <v>6.9444444444444441E-3</v>
      </c>
      <c r="G701" s="4">
        <v>46</v>
      </c>
      <c r="H701" s="3">
        <v>0.31944444444444442</v>
      </c>
      <c r="I701" s="4">
        <v>74.099999999999994</v>
      </c>
      <c r="J701" s="3">
        <v>0.51458333333333328</v>
      </c>
      <c r="K701" s="5">
        <v>64.86999999999999</v>
      </c>
      <c r="L701" s="5">
        <v>0.45048611111111103</v>
      </c>
      <c r="M701" s="41">
        <v>-8.1290550529956818E-2</v>
      </c>
      <c r="N701" s="41">
        <v>-5.6451771201358899E-4</v>
      </c>
    </row>
    <row r="702" spans="1:14" x14ac:dyDescent="0.25">
      <c r="A702" s="5">
        <v>7830628</v>
      </c>
      <c r="B702" s="5" t="s">
        <v>22</v>
      </c>
      <c r="C702" s="5" t="s">
        <v>4</v>
      </c>
      <c r="D702" s="5" t="s">
        <v>193</v>
      </c>
      <c r="E702" s="5" t="s">
        <v>951</v>
      </c>
      <c r="F702" s="3">
        <v>6.9444444444444441E-3</v>
      </c>
      <c r="G702" s="4">
        <v>60.2</v>
      </c>
      <c r="H702" s="3">
        <v>0.41805555555555557</v>
      </c>
      <c r="I702" s="4">
        <v>87.7</v>
      </c>
      <c r="J702" s="3">
        <v>0.60902777777777772</v>
      </c>
      <c r="K702" s="5">
        <v>69.679999999999993</v>
      </c>
      <c r="L702" s="5">
        <v>0.48388888888888881</v>
      </c>
      <c r="M702" s="41">
        <v>5.6500744074583054E-2</v>
      </c>
      <c r="N702" s="41">
        <v>3.9236627829571563E-4</v>
      </c>
    </row>
    <row r="703" spans="1:14" x14ac:dyDescent="0.25">
      <c r="A703" s="5">
        <v>7830628</v>
      </c>
      <c r="B703" s="5" t="s">
        <v>22</v>
      </c>
      <c r="C703" s="5" t="s">
        <v>4</v>
      </c>
      <c r="D703" s="5" t="s">
        <v>193</v>
      </c>
      <c r="E703" s="5" t="s">
        <v>200</v>
      </c>
      <c r="F703" s="3">
        <v>3.2407407407407406E-2</v>
      </c>
      <c r="G703" s="4">
        <v>39.9</v>
      </c>
      <c r="H703" s="3">
        <v>1.2930555555555554</v>
      </c>
      <c r="I703" s="4">
        <v>88.3</v>
      </c>
      <c r="J703" s="3">
        <v>2.8615740740740736</v>
      </c>
      <c r="K703" s="5">
        <v>67.28</v>
      </c>
      <c r="L703" s="5">
        <v>2.1803703703703703</v>
      </c>
      <c r="M703" s="41">
        <v>6.9152094423770905E-2</v>
      </c>
      <c r="N703" s="41">
        <v>2.2410400970666496E-3</v>
      </c>
    </row>
    <row r="704" spans="1:14" x14ac:dyDescent="0.25">
      <c r="A704" s="5">
        <v>7830628</v>
      </c>
      <c r="B704" s="5" t="s">
        <v>22</v>
      </c>
      <c r="C704" s="5" t="s">
        <v>4</v>
      </c>
      <c r="D704" s="5" t="s">
        <v>193</v>
      </c>
      <c r="E704" s="5" t="s">
        <v>201</v>
      </c>
      <c r="F704" s="3">
        <v>1.8518518518518517E-2</v>
      </c>
      <c r="G704" s="4">
        <v>56.7</v>
      </c>
      <c r="H704" s="3">
        <v>1.05</v>
      </c>
      <c r="I704" s="4">
        <v>85.7</v>
      </c>
      <c r="J704" s="3">
        <v>1.587037037037037</v>
      </c>
      <c r="K704" s="5">
        <v>78.265000000000001</v>
      </c>
      <c r="L704" s="5">
        <v>1.4493518518518518</v>
      </c>
      <c r="M704" s="41">
        <v>1.7390511929988861E-2</v>
      </c>
      <c r="N704" s="41">
        <v>3.2204651722201591E-4</v>
      </c>
    </row>
    <row r="705" spans="1:14" x14ac:dyDescent="0.25">
      <c r="A705" s="5">
        <v>7830628</v>
      </c>
      <c r="B705" s="5" t="s">
        <v>22</v>
      </c>
      <c r="C705" s="5" t="s">
        <v>4</v>
      </c>
      <c r="D705" s="5" t="s">
        <v>193</v>
      </c>
      <c r="E705" s="5" t="s">
        <v>202</v>
      </c>
      <c r="F705" s="3">
        <v>1.1574074074074073E-2</v>
      </c>
      <c r="G705" s="4">
        <v>49.7</v>
      </c>
      <c r="H705" s="3">
        <v>0.57523148148148151</v>
      </c>
      <c r="I705" s="4">
        <v>81.900000000000006</v>
      </c>
      <c r="J705" s="3">
        <v>0.94791666666666663</v>
      </c>
      <c r="K705" s="5">
        <v>62.805</v>
      </c>
      <c r="L705" s="5">
        <v>0.72690972222222217</v>
      </c>
      <c r="M705" s="41">
        <v>1.4019427821040154E-2</v>
      </c>
      <c r="N705" s="41">
        <v>1.6226189607685361E-4</v>
      </c>
    </row>
    <row r="706" spans="1:14" x14ac:dyDescent="0.25">
      <c r="A706" s="5">
        <v>7830628</v>
      </c>
      <c r="B706" s="5" t="s">
        <v>22</v>
      </c>
      <c r="C706" s="5" t="s">
        <v>4</v>
      </c>
      <c r="D706" s="5" t="s">
        <v>193</v>
      </c>
      <c r="E706" s="5" t="s">
        <v>203</v>
      </c>
      <c r="F706" s="3">
        <v>2.7777777777777776E-2</v>
      </c>
      <c r="G706" s="4">
        <v>49.2</v>
      </c>
      <c r="H706" s="3">
        <v>1.3666666666666667</v>
      </c>
      <c r="I706" s="4">
        <v>91.6</v>
      </c>
      <c r="J706" s="3">
        <v>2.5444444444444443</v>
      </c>
      <c r="K706" s="5">
        <v>66.509999999999991</v>
      </c>
      <c r="L706" s="5">
        <v>1.8474999999999997</v>
      </c>
      <c r="M706" s="41">
        <v>0.11769837141036987</v>
      </c>
      <c r="N706" s="41">
        <v>3.2693992058436074E-3</v>
      </c>
    </row>
    <row r="707" spans="1:14" x14ac:dyDescent="0.25">
      <c r="A707" s="5">
        <v>7830628</v>
      </c>
      <c r="B707" s="5" t="s">
        <v>22</v>
      </c>
      <c r="C707" s="5" t="s">
        <v>4</v>
      </c>
      <c r="D707" s="5" t="s">
        <v>193</v>
      </c>
      <c r="E707" s="5" t="s">
        <v>952</v>
      </c>
      <c r="F707" s="3">
        <v>2.3148148148148147E-3</v>
      </c>
      <c r="G707" s="4">
        <v>95.3</v>
      </c>
      <c r="H707" s="3">
        <v>0.22060185185185183</v>
      </c>
      <c r="I707" s="4">
        <v>99.5</v>
      </c>
      <c r="J707" s="3">
        <v>0.23032407407407407</v>
      </c>
      <c r="K707" s="5">
        <v>96.529999999999987</v>
      </c>
      <c r="L707" s="5">
        <v>0.22344907407407402</v>
      </c>
      <c r="M707" s="41">
        <v>0.16723541915416718</v>
      </c>
      <c r="N707" s="41">
        <v>3.8711902581983141E-4</v>
      </c>
    </row>
    <row r="708" spans="1:14" x14ac:dyDescent="0.25">
      <c r="A708" s="5">
        <v>7830628</v>
      </c>
      <c r="B708" s="5" t="s">
        <v>22</v>
      </c>
      <c r="C708" s="5" t="s">
        <v>4</v>
      </c>
      <c r="D708" s="5" t="s">
        <v>193</v>
      </c>
      <c r="E708" s="5" t="s">
        <v>204</v>
      </c>
      <c r="F708" s="3">
        <v>1.3888888888888888E-2</v>
      </c>
      <c r="G708" s="4">
        <v>58</v>
      </c>
      <c r="H708" s="3">
        <v>0.80555555555555547</v>
      </c>
      <c r="I708" s="4">
        <v>80.8</v>
      </c>
      <c r="J708" s="3">
        <v>1.122222222222222</v>
      </c>
      <c r="K708" s="5">
        <v>69.329999999999984</v>
      </c>
      <c r="L708" s="5">
        <v>0.96291666666666642</v>
      </c>
      <c r="M708" s="41">
        <v>-1.4808675274252892E-2</v>
      </c>
      <c r="N708" s="41">
        <v>-2.056760454757346E-4</v>
      </c>
    </row>
    <row r="709" spans="1:14" x14ac:dyDescent="0.25">
      <c r="A709" s="5">
        <v>7830628</v>
      </c>
      <c r="B709" s="5" t="s">
        <v>22</v>
      </c>
      <c r="C709" s="5" t="s">
        <v>4</v>
      </c>
      <c r="D709" s="5" t="s">
        <v>193</v>
      </c>
      <c r="E709" s="5" t="s">
        <v>205</v>
      </c>
      <c r="F709" s="3">
        <v>1.8518518518518517E-2</v>
      </c>
      <c r="G709" s="4">
        <v>67.5</v>
      </c>
      <c r="H709" s="3">
        <v>1.25</v>
      </c>
      <c r="I709" s="4">
        <v>79.5</v>
      </c>
      <c r="J709" s="3">
        <v>1.4722222222222221</v>
      </c>
      <c r="K709" s="5">
        <v>76.61</v>
      </c>
      <c r="L709" s="5">
        <v>1.4187037037037036</v>
      </c>
      <c r="M709" s="41">
        <v>-1.8722003325819969E-2</v>
      </c>
      <c r="N709" s="41">
        <v>-3.4670376529296237E-4</v>
      </c>
    </row>
    <row r="710" spans="1:14" x14ac:dyDescent="0.25">
      <c r="A710" s="5">
        <v>7830628</v>
      </c>
      <c r="B710" s="5" t="s">
        <v>22</v>
      </c>
      <c r="C710" s="5" t="s">
        <v>4</v>
      </c>
      <c r="D710" s="5" t="s">
        <v>306</v>
      </c>
      <c r="E710" s="5" t="s">
        <v>953</v>
      </c>
      <c r="F710" s="3">
        <v>2.3148148148148147E-3</v>
      </c>
      <c r="G710" s="4">
        <v>95.8</v>
      </c>
      <c r="H710" s="3">
        <v>0.22175925925925924</v>
      </c>
      <c r="I710" s="4">
        <v>97.2</v>
      </c>
      <c r="J710" s="3">
        <v>0.22500000000000001</v>
      </c>
      <c r="K710" s="5">
        <v>93.419999999999987</v>
      </c>
      <c r="L710" s="5">
        <v>0.21624999999999997</v>
      </c>
      <c r="M710" s="41">
        <v>0.14213655889034271</v>
      </c>
      <c r="N710" s="41">
        <v>3.2901981224616367E-4</v>
      </c>
    </row>
    <row r="711" spans="1:14" x14ac:dyDescent="0.25">
      <c r="A711" s="5">
        <v>7830628</v>
      </c>
      <c r="B711" s="5" t="s">
        <v>22</v>
      </c>
      <c r="C711" s="5" t="s">
        <v>4</v>
      </c>
      <c r="D711" s="5" t="s">
        <v>2324</v>
      </c>
      <c r="F711" s="3">
        <v>0.99999999999999933</v>
      </c>
      <c r="G711" s="4"/>
      <c r="H711" s="3">
        <v>42.30694444444444</v>
      </c>
      <c r="I711" s="4"/>
      <c r="J711" s="3">
        <v>87.143981481481475</v>
      </c>
      <c r="L711" s="5">
        <v>68.811099537037023</v>
      </c>
      <c r="M711" s="41"/>
      <c r="N711" s="41">
        <v>6.4010750090852123E-2</v>
      </c>
    </row>
    <row r="712" spans="1:14" x14ac:dyDescent="0.25">
      <c r="A712" s="5">
        <v>7830626</v>
      </c>
      <c r="B712" s="5" t="s">
        <v>24</v>
      </c>
      <c r="C712" s="5" t="s">
        <v>4</v>
      </c>
      <c r="D712" s="5" t="s">
        <v>371</v>
      </c>
      <c r="E712" s="5" t="s">
        <v>372</v>
      </c>
      <c r="F712" s="3">
        <v>3.3112582781456954E-3</v>
      </c>
      <c r="G712" s="4">
        <v>73.400000000000006</v>
      </c>
      <c r="H712" s="3">
        <v>0.24304635761589405</v>
      </c>
      <c r="I712" s="4" t="s">
        <v>9</v>
      </c>
      <c r="J712" s="3" t="s">
        <v>99</v>
      </c>
      <c r="K712" s="5" t="s">
        <v>9</v>
      </c>
      <c r="L712" s="5" t="s">
        <v>99</v>
      </c>
      <c r="M712" s="41">
        <v>0</v>
      </c>
      <c r="N712" s="41">
        <v>0</v>
      </c>
    </row>
    <row r="713" spans="1:14" x14ac:dyDescent="0.25">
      <c r="A713" s="5">
        <v>7830626</v>
      </c>
      <c r="B713" s="5" t="s">
        <v>24</v>
      </c>
      <c r="C713" s="5" t="s">
        <v>4</v>
      </c>
      <c r="D713" s="5" t="s">
        <v>613</v>
      </c>
      <c r="E713" s="5" t="s">
        <v>614</v>
      </c>
      <c r="F713" s="3">
        <v>3.3112582781456954E-3</v>
      </c>
      <c r="G713" s="4">
        <v>49.4</v>
      </c>
      <c r="H713" s="3">
        <v>0.16357615894039734</v>
      </c>
      <c r="I713" s="4">
        <v>76</v>
      </c>
      <c r="J713" s="3">
        <v>0.25165562913907286</v>
      </c>
      <c r="K713" s="5">
        <v>64.36999999999999</v>
      </c>
      <c r="L713" s="5">
        <v>0.21314569536423839</v>
      </c>
      <c r="M713" s="41">
        <v>-5.2899215370416641E-2</v>
      </c>
      <c r="N713" s="41">
        <v>-1.7516296480270412E-4</v>
      </c>
    </row>
    <row r="714" spans="1:14" x14ac:dyDescent="0.25">
      <c r="A714" s="5">
        <v>7830626</v>
      </c>
      <c r="B714" s="5" t="s">
        <v>24</v>
      </c>
      <c r="C714" s="5" t="s">
        <v>4</v>
      </c>
      <c r="D714" s="5" t="s">
        <v>976</v>
      </c>
      <c r="E714" s="5" t="s">
        <v>977</v>
      </c>
      <c r="F714" s="3">
        <v>3.3112582781456954E-3</v>
      </c>
      <c r="G714" s="4">
        <v>79.5</v>
      </c>
      <c r="H714" s="3">
        <v>0.26324503311258279</v>
      </c>
      <c r="I714" s="4">
        <v>86</v>
      </c>
      <c r="J714" s="3">
        <v>0.28476821192052981</v>
      </c>
      <c r="K714" s="5">
        <v>79.764999999999986</v>
      </c>
      <c r="L714" s="5">
        <v>0.26412251655629132</v>
      </c>
      <c r="M714" s="41">
        <v>6.9959452375769615E-3</v>
      </c>
      <c r="N714" s="41">
        <v>2.3165381581380669E-5</v>
      </c>
    </row>
    <row r="715" spans="1:14" x14ac:dyDescent="0.25">
      <c r="A715" s="5">
        <v>7830626</v>
      </c>
      <c r="B715" s="5" t="s">
        <v>24</v>
      </c>
      <c r="C715" s="5" t="s">
        <v>4</v>
      </c>
      <c r="D715" s="5" t="s">
        <v>883</v>
      </c>
      <c r="E715" s="5" t="s">
        <v>978</v>
      </c>
      <c r="F715" s="3">
        <v>0.31456953642384106</v>
      </c>
      <c r="G715" s="4">
        <v>34.299999999999997</v>
      </c>
      <c r="H715" s="3">
        <v>10.789735099337747</v>
      </c>
      <c r="I715" s="4">
        <v>100</v>
      </c>
      <c r="J715" s="3">
        <v>31.456953642384107</v>
      </c>
      <c r="K715" s="5">
        <v>75.709999999999994</v>
      </c>
      <c r="L715" s="5">
        <v>23.816059602649005</v>
      </c>
      <c r="M715" s="41">
        <v>0</v>
      </c>
      <c r="N715" s="41">
        <v>0</v>
      </c>
    </row>
    <row r="716" spans="1:14" x14ac:dyDescent="0.25">
      <c r="A716" s="5">
        <v>7830626</v>
      </c>
      <c r="B716" s="5" t="s">
        <v>24</v>
      </c>
      <c r="C716" s="5" t="s">
        <v>4</v>
      </c>
      <c r="D716" s="5" t="s">
        <v>883</v>
      </c>
      <c r="E716" s="5" t="s">
        <v>884</v>
      </c>
      <c r="F716" s="3">
        <v>0.30132450331125826</v>
      </c>
      <c r="G716" s="4">
        <v>32.9</v>
      </c>
      <c r="H716" s="3">
        <v>9.9135761589403959</v>
      </c>
      <c r="I716" s="4">
        <v>94.7</v>
      </c>
      <c r="J716" s="3">
        <v>28.535430463576159</v>
      </c>
      <c r="K716" s="5">
        <v>64.364999999999995</v>
      </c>
      <c r="L716" s="5">
        <v>19.394751655629136</v>
      </c>
      <c r="M716" s="41">
        <v>0.18680842220783234</v>
      </c>
      <c r="N716" s="41">
        <v>5.6289955036134903E-2</v>
      </c>
    </row>
    <row r="717" spans="1:14" x14ac:dyDescent="0.25">
      <c r="A717" s="5">
        <v>7830626</v>
      </c>
      <c r="B717" s="5" t="s">
        <v>24</v>
      </c>
      <c r="C717" s="5" t="s">
        <v>4</v>
      </c>
      <c r="D717" s="5" t="s">
        <v>883</v>
      </c>
      <c r="E717" s="5" t="s">
        <v>979</v>
      </c>
      <c r="F717" s="3">
        <v>0.3741721854304636</v>
      </c>
      <c r="G717" s="4">
        <v>32.9</v>
      </c>
      <c r="H717" s="3">
        <v>12.310264900662252</v>
      </c>
      <c r="I717" s="4">
        <v>87.1</v>
      </c>
      <c r="J717" s="3">
        <v>32.590397350993378</v>
      </c>
      <c r="K717" s="5">
        <v>70.234999999999999</v>
      </c>
      <c r="L717" s="5">
        <v>26.279983443708609</v>
      </c>
      <c r="M717" s="41">
        <v>0</v>
      </c>
      <c r="N717" s="41">
        <v>0</v>
      </c>
    </row>
    <row r="718" spans="1:14" x14ac:dyDescent="0.25">
      <c r="A718" s="5">
        <v>7830626</v>
      </c>
      <c r="B718" s="5" t="s">
        <v>24</v>
      </c>
      <c r="C718" s="5" t="s">
        <v>4</v>
      </c>
      <c r="D718" s="5" t="s">
        <v>2324</v>
      </c>
      <c r="F718" s="3">
        <v>1</v>
      </c>
      <c r="G718" s="4"/>
      <c r="H718" s="3">
        <v>33.683443708609268</v>
      </c>
      <c r="I718" s="4"/>
      <c r="J718" s="3">
        <v>93.119205298013242</v>
      </c>
      <c r="L718" s="5">
        <v>69.968062913907289</v>
      </c>
      <c r="M718" s="41"/>
      <c r="N718" s="41">
        <v>5.6137957452913577E-2</v>
      </c>
    </row>
    <row r="719" spans="1:14" x14ac:dyDescent="0.25">
      <c r="A719" s="5">
        <v>7830615</v>
      </c>
      <c r="B719" s="5" t="s">
        <v>25</v>
      </c>
      <c r="C719" s="5" t="s">
        <v>4</v>
      </c>
      <c r="D719" s="5" t="s">
        <v>151</v>
      </c>
      <c r="E719" s="5" t="s">
        <v>212</v>
      </c>
      <c r="F719" s="3">
        <v>4.6296296296296294E-3</v>
      </c>
      <c r="G719" s="4">
        <v>35.299999999999997</v>
      </c>
      <c r="H719" s="3">
        <v>0.16342592592592589</v>
      </c>
      <c r="I719" s="4">
        <v>95.7</v>
      </c>
      <c r="J719" s="3">
        <v>0.44305555555555554</v>
      </c>
      <c r="K719" s="5">
        <v>71.72</v>
      </c>
      <c r="L719" s="5">
        <v>0.33203703703703702</v>
      </c>
      <c r="M719" s="41">
        <v>0.16062681376934052</v>
      </c>
      <c r="N719" s="41">
        <v>7.4364265633953934E-4</v>
      </c>
    </row>
    <row r="720" spans="1:14" x14ac:dyDescent="0.25">
      <c r="A720" s="5">
        <v>7830615</v>
      </c>
      <c r="B720" s="5" t="s">
        <v>25</v>
      </c>
      <c r="C720" s="5" t="s">
        <v>4</v>
      </c>
      <c r="D720" s="5" t="s">
        <v>151</v>
      </c>
      <c r="E720" s="5" t="s">
        <v>214</v>
      </c>
      <c r="F720" s="3">
        <v>4.6296296296296294E-3</v>
      </c>
      <c r="G720" s="4">
        <v>27.5</v>
      </c>
      <c r="H720" s="3">
        <v>0.1273148148148148</v>
      </c>
      <c r="I720" s="4">
        <v>72.5</v>
      </c>
      <c r="J720" s="3">
        <v>0.33564814814814814</v>
      </c>
      <c r="K720" s="5">
        <v>51.58</v>
      </c>
      <c r="L720" s="5">
        <v>0.23879629629629628</v>
      </c>
      <c r="M720" s="41">
        <v>-7.1981295943260193E-2</v>
      </c>
      <c r="N720" s="41">
        <v>-3.3324674047805641E-4</v>
      </c>
    </row>
    <row r="721" spans="1:14" x14ac:dyDescent="0.25">
      <c r="A721" s="5">
        <v>7830615</v>
      </c>
      <c r="B721" s="5" t="s">
        <v>25</v>
      </c>
      <c r="C721" s="5" t="s">
        <v>4</v>
      </c>
      <c r="D721" s="5" t="s">
        <v>151</v>
      </c>
      <c r="E721" s="5" t="s">
        <v>217</v>
      </c>
      <c r="F721" s="3">
        <v>1.3888888888888888E-2</v>
      </c>
      <c r="G721" s="4">
        <v>23.2</v>
      </c>
      <c r="H721" s="3">
        <v>0.32222222222222219</v>
      </c>
      <c r="I721" s="4">
        <v>75.900000000000006</v>
      </c>
      <c r="J721" s="3">
        <v>1.0541666666666667</v>
      </c>
      <c r="K721" s="5">
        <v>46.664999999999999</v>
      </c>
      <c r="L721" s="5">
        <v>0.64812499999999995</v>
      </c>
      <c r="M721" s="41">
        <v>-3.3037882298231125E-2</v>
      </c>
      <c r="N721" s="41">
        <v>-4.5885947636432114E-4</v>
      </c>
    </row>
    <row r="722" spans="1:14" x14ac:dyDescent="0.25">
      <c r="A722" s="5">
        <v>7830615</v>
      </c>
      <c r="B722" s="5" t="s">
        <v>25</v>
      </c>
      <c r="C722" s="5" t="s">
        <v>4</v>
      </c>
      <c r="D722" s="5" t="s">
        <v>151</v>
      </c>
      <c r="E722" s="5" t="s">
        <v>153</v>
      </c>
      <c r="F722" s="3">
        <v>4.6296296296296294E-3</v>
      </c>
      <c r="G722" s="4">
        <v>38.200000000000003</v>
      </c>
      <c r="H722" s="3">
        <v>0.17685185185185184</v>
      </c>
      <c r="I722" s="4">
        <v>88.8</v>
      </c>
      <c r="J722" s="3">
        <v>0.41111111111111109</v>
      </c>
      <c r="K722" s="5">
        <v>71.459999999999994</v>
      </c>
      <c r="L722" s="5">
        <v>0.33083333333333331</v>
      </c>
      <c r="M722" s="41">
        <v>4.0290635079145432E-2</v>
      </c>
      <c r="N722" s="41">
        <v>1.8653071795900661E-4</v>
      </c>
    </row>
    <row r="723" spans="1:14" x14ac:dyDescent="0.25">
      <c r="A723" s="5">
        <v>7830615</v>
      </c>
      <c r="B723" s="5" t="s">
        <v>25</v>
      </c>
      <c r="C723" s="5" t="s">
        <v>4</v>
      </c>
      <c r="D723" s="5" t="s">
        <v>151</v>
      </c>
      <c r="E723" s="5" t="s">
        <v>255</v>
      </c>
      <c r="F723" s="3">
        <v>9.2592592592592587E-3</v>
      </c>
      <c r="G723" s="4">
        <v>28.1</v>
      </c>
      <c r="H723" s="3">
        <v>0.26018518518518519</v>
      </c>
      <c r="I723" s="4">
        <v>97.2</v>
      </c>
      <c r="J723" s="3">
        <v>0.9</v>
      </c>
      <c r="K723" s="5">
        <v>69.364999999999995</v>
      </c>
      <c r="L723" s="5">
        <v>0.64226851851851841</v>
      </c>
      <c r="M723" s="41">
        <v>0.11290121078491211</v>
      </c>
      <c r="N723" s="41">
        <v>1.0453815813417787E-3</v>
      </c>
    </row>
    <row r="724" spans="1:14" x14ac:dyDescent="0.25">
      <c r="A724" s="5">
        <v>7830615</v>
      </c>
      <c r="B724" s="5" t="s">
        <v>25</v>
      </c>
      <c r="C724" s="5" t="s">
        <v>4</v>
      </c>
      <c r="D724" s="5" t="s">
        <v>151</v>
      </c>
      <c r="E724" s="5" t="s">
        <v>218</v>
      </c>
      <c r="F724" s="3">
        <v>4.6296296296296294E-3</v>
      </c>
      <c r="G724" s="4">
        <v>26.1</v>
      </c>
      <c r="H724" s="3">
        <v>0.12083333333333333</v>
      </c>
      <c r="I724" s="4">
        <v>70.400000000000006</v>
      </c>
      <c r="J724" s="3">
        <v>0.32592592592592595</v>
      </c>
      <c r="K724" s="5">
        <v>47.395000000000003</v>
      </c>
      <c r="L724" s="5">
        <v>0.21942129629629631</v>
      </c>
      <c r="M724" s="41">
        <v>-7.2421267628669739E-2</v>
      </c>
      <c r="N724" s="41">
        <v>-3.3528364642902654E-4</v>
      </c>
    </row>
    <row r="725" spans="1:14" x14ac:dyDescent="0.25">
      <c r="A725" s="5">
        <v>7830615</v>
      </c>
      <c r="B725" s="5" t="s">
        <v>25</v>
      </c>
      <c r="C725" s="5" t="s">
        <v>4</v>
      </c>
      <c r="D725" s="5" t="s">
        <v>151</v>
      </c>
      <c r="E725" s="5" t="s">
        <v>220</v>
      </c>
      <c r="F725" s="3">
        <v>4.6296296296296294E-3</v>
      </c>
      <c r="G725" s="4">
        <v>37.6</v>
      </c>
      <c r="H725" s="3">
        <v>0.17407407407407408</v>
      </c>
      <c r="I725" s="4">
        <v>83.4</v>
      </c>
      <c r="J725" s="3">
        <v>0.38611111111111113</v>
      </c>
      <c r="K725" s="5">
        <v>68.85499999999999</v>
      </c>
      <c r="L725" s="5">
        <v>0.31877314814814806</v>
      </c>
      <c r="M725" s="41">
        <v>1.4446694403886795E-2</v>
      </c>
      <c r="N725" s="41">
        <v>6.688284446243886E-5</v>
      </c>
    </row>
    <row r="726" spans="1:14" x14ac:dyDescent="0.25">
      <c r="A726" s="5">
        <v>7830615</v>
      </c>
      <c r="B726" s="5" t="s">
        <v>25</v>
      </c>
      <c r="C726" s="5" t="s">
        <v>4</v>
      </c>
      <c r="D726" s="5" t="s">
        <v>151</v>
      </c>
      <c r="E726" s="5" t="s">
        <v>223</v>
      </c>
      <c r="F726" s="3">
        <v>4.6296296296296294E-3</v>
      </c>
      <c r="G726" s="4">
        <v>29.6</v>
      </c>
      <c r="H726" s="3">
        <v>0.13703703703703704</v>
      </c>
      <c r="I726" s="4">
        <v>98.5</v>
      </c>
      <c r="J726" s="3">
        <v>0.45601851851851849</v>
      </c>
      <c r="K726" s="5">
        <v>71.454999999999998</v>
      </c>
      <c r="L726" s="5">
        <v>0.33081018518518518</v>
      </c>
      <c r="M726" s="41">
        <v>0.15150144696235657</v>
      </c>
      <c r="N726" s="41">
        <v>7.0139558778868779E-4</v>
      </c>
    </row>
    <row r="727" spans="1:14" x14ac:dyDescent="0.25">
      <c r="A727" s="5">
        <v>7830615</v>
      </c>
      <c r="B727" s="5" t="s">
        <v>25</v>
      </c>
      <c r="C727" s="5" t="s">
        <v>4</v>
      </c>
      <c r="D727" s="5" t="s">
        <v>151</v>
      </c>
      <c r="E727" s="5" t="s">
        <v>224</v>
      </c>
      <c r="F727" s="3">
        <v>4.6296296296296294E-3</v>
      </c>
      <c r="G727" s="4">
        <v>40.9</v>
      </c>
      <c r="H727" s="3">
        <v>0.18935185185185183</v>
      </c>
      <c r="I727" s="4">
        <v>91.7</v>
      </c>
      <c r="J727" s="3">
        <v>0.42453703703703705</v>
      </c>
      <c r="K727" s="5">
        <v>72.27</v>
      </c>
      <c r="L727" s="5">
        <v>0.33458333333333329</v>
      </c>
      <c r="M727" s="41">
        <v>5.291391909122467E-2</v>
      </c>
      <c r="N727" s="41">
        <v>2.4497184764455863E-4</v>
      </c>
    </row>
    <row r="728" spans="1:14" x14ac:dyDescent="0.25">
      <c r="A728" s="5">
        <v>7830615</v>
      </c>
      <c r="B728" s="5" t="s">
        <v>25</v>
      </c>
      <c r="C728" s="5" t="s">
        <v>4</v>
      </c>
      <c r="D728" s="5" t="s">
        <v>151</v>
      </c>
      <c r="E728" s="5" t="s">
        <v>981</v>
      </c>
      <c r="F728" s="3">
        <v>5.0925925925925923E-2</v>
      </c>
      <c r="G728" s="4">
        <v>46.5</v>
      </c>
      <c r="H728" s="3">
        <v>2.3680555555555554</v>
      </c>
      <c r="I728" s="4">
        <v>78.599999999999994</v>
      </c>
      <c r="J728" s="3">
        <v>4.0027777777777773</v>
      </c>
      <c r="K728" s="5">
        <v>69.234999999999985</v>
      </c>
      <c r="L728" s="5">
        <v>3.5258564814814806</v>
      </c>
      <c r="M728" s="41">
        <v>4.4296178966760635E-3</v>
      </c>
      <c r="N728" s="41">
        <v>2.2558239288628101E-4</v>
      </c>
    </row>
    <row r="729" spans="1:14" x14ac:dyDescent="0.25">
      <c r="A729" s="5">
        <v>7830615</v>
      </c>
      <c r="B729" s="5" t="s">
        <v>25</v>
      </c>
      <c r="C729" s="5" t="s">
        <v>4</v>
      </c>
      <c r="D729" s="5" t="s">
        <v>151</v>
      </c>
      <c r="E729" s="5" t="s">
        <v>982</v>
      </c>
      <c r="F729" s="3">
        <v>4.6296296296296294E-3</v>
      </c>
      <c r="G729" s="4">
        <v>68.7</v>
      </c>
      <c r="H729" s="3">
        <v>0.31805555555555554</v>
      </c>
      <c r="I729" s="4">
        <v>100</v>
      </c>
      <c r="J729" s="3">
        <v>0.46296296296296291</v>
      </c>
      <c r="K729" s="5">
        <v>86.43</v>
      </c>
      <c r="L729" s="5">
        <v>0.40013888888888888</v>
      </c>
      <c r="M729" s="41">
        <v>0.27853041887283325</v>
      </c>
      <c r="N729" s="41">
        <v>1.2894926799668206E-3</v>
      </c>
    </row>
    <row r="730" spans="1:14" x14ac:dyDescent="0.25">
      <c r="A730" s="5">
        <v>7830615</v>
      </c>
      <c r="B730" s="5" t="s">
        <v>25</v>
      </c>
      <c r="C730" s="5" t="s">
        <v>4</v>
      </c>
      <c r="D730" s="5" t="s">
        <v>151</v>
      </c>
      <c r="E730" s="5" t="s">
        <v>225</v>
      </c>
      <c r="F730" s="3">
        <v>4.6296296296296294E-3</v>
      </c>
      <c r="G730" s="4">
        <v>22.9</v>
      </c>
      <c r="H730" s="3">
        <v>0.10601851851851851</v>
      </c>
      <c r="I730" s="4">
        <v>75.2</v>
      </c>
      <c r="J730" s="3">
        <v>0.34814814814814815</v>
      </c>
      <c r="K730" s="5">
        <v>56.12</v>
      </c>
      <c r="L730" s="5">
        <v>0.25981481481481478</v>
      </c>
      <c r="M730" s="41">
        <v>-6.5727211534976959E-2</v>
      </c>
      <c r="N730" s="41">
        <v>-3.0429264599526369E-4</v>
      </c>
    </row>
    <row r="731" spans="1:14" x14ac:dyDescent="0.25">
      <c r="A731" s="5">
        <v>7830615</v>
      </c>
      <c r="B731" s="5" t="s">
        <v>25</v>
      </c>
      <c r="C731" s="5" t="s">
        <v>4</v>
      </c>
      <c r="D731" s="5" t="s">
        <v>151</v>
      </c>
      <c r="E731" s="5" t="s">
        <v>226</v>
      </c>
      <c r="F731" s="3">
        <v>1.3888888888888888E-2</v>
      </c>
      <c r="G731" s="4">
        <v>39.799999999999997</v>
      </c>
      <c r="H731" s="3">
        <v>0.5527777777777777</v>
      </c>
      <c r="I731" s="4">
        <v>92.8</v>
      </c>
      <c r="J731" s="3">
        <v>1.2888888888888888</v>
      </c>
      <c r="K731" s="5">
        <v>70.534999999999997</v>
      </c>
      <c r="L731" s="5">
        <v>0.97965277777777771</v>
      </c>
      <c r="M731" s="41">
        <v>0.21514320373535156</v>
      </c>
      <c r="N731" s="41">
        <v>2.9881000518798828E-3</v>
      </c>
    </row>
    <row r="732" spans="1:14" x14ac:dyDescent="0.25">
      <c r="A732" s="5">
        <v>7830615</v>
      </c>
      <c r="B732" s="5" t="s">
        <v>25</v>
      </c>
      <c r="C732" s="5" t="s">
        <v>4</v>
      </c>
      <c r="D732" s="5" t="s">
        <v>151</v>
      </c>
      <c r="E732" s="5" t="s">
        <v>228</v>
      </c>
      <c r="F732" s="3">
        <v>3.2407407407407406E-2</v>
      </c>
      <c r="G732" s="4">
        <v>40.299999999999997</v>
      </c>
      <c r="H732" s="3">
        <v>1.3060185185185182</v>
      </c>
      <c r="I732" s="4">
        <v>74</v>
      </c>
      <c r="J732" s="3">
        <v>2.3981481481481479</v>
      </c>
      <c r="K732" s="5">
        <v>63.624999999999993</v>
      </c>
      <c r="L732" s="5">
        <v>2.0619212962962958</v>
      </c>
      <c r="M732" s="41">
        <v>-5.5587489157915115E-2</v>
      </c>
      <c r="N732" s="41">
        <v>-1.8014464078953971E-3</v>
      </c>
    </row>
    <row r="733" spans="1:14" x14ac:dyDescent="0.25">
      <c r="A733" s="5">
        <v>7830615</v>
      </c>
      <c r="B733" s="5" t="s">
        <v>25</v>
      </c>
      <c r="C733" s="5" t="s">
        <v>4</v>
      </c>
      <c r="D733" s="5" t="s">
        <v>151</v>
      </c>
      <c r="E733" s="5" t="s">
        <v>229</v>
      </c>
      <c r="F733" s="3">
        <v>4.6296296296296294E-3</v>
      </c>
      <c r="G733" s="4">
        <v>43.6</v>
      </c>
      <c r="H733" s="3">
        <v>0.20185185185185184</v>
      </c>
      <c r="I733" s="4">
        <v>96</v>
      </c>
      <c r="J733" s="3">
        <v>0.44444444444444442</v>
      </c>
      <c r="K733" s="5">
        <v>75.72</v>
      </c>
      <c r="L733" s="5">
        <v>0.35055555555555551</v>
      </c>
      <c r="M733" s="41">
        <v>0.17845073342323303</v>
      </c>
      <c r="N733" s="41">
        <v>8.2616080288533812E-4</v>
      </c>
    </row>
    <row r="734" spans="1:14" x14ac:dyDescent="0.25">
      <c r="A734" s="5">
        <v>7830615</v>
      </c>
      <c r="B734" s="5" t="s">
        <v>25</v>
      </c>
      <c r="C734" s="5" t="s">
        <v>4</v>
      </c>
      <c r="D734" s="5" t="s">
        <v>151</v>
      </c>
      <c r="E734" s="5" t="s">
        <v>230</v>
      </c>
      <c r="F734" s="3">
        <v>9.2592592592592587E-3</v>
      </c>
      <c r="G734" s="4">
        <v>30.9</v>
      </c>
      <c r="H734" s="3">
        <v>0.28611111111111109</v>
      </c>
      <c r="I734" s="4">
        <v>82</v>
      </c>
      <c r="J734" s="3">
        <v>0.75925925925925919</v>
      </c>
      <c r="K734" s="5">
        <v>65.75</v>
      </c>
      <c r="L734" s="5">
        <v>0.60879629629629628</v>
      </c>
      <c r="M734" s="41">
        <v>-1.5185782685875893E-2</v>
      </c>
      <c r="N734" s="41">
        <v>-1.406090989432953E-4</v>
      </c>
    </row>
    <row r="735" spans="1:14" x14ac:dyDescent="0.25">
      <c r="A735" s="5">
        <v>7830615</v>
      </c>
      <c r="B735" s="5" t="s">
        <v>25</v>
      </c>
      <c r="C735" s="5" t="s">
        <v>4</v>
      </c>
      <c r="D735" s="5" t="s">
        <v>151</v>
      </c>
      <c r="E735" s="5" t="s">
        <v>983</v>
      </c>
      <c r="F735" s="3">
        <v>4.6296296296296294E-3</v>
      </c>
      <c r="G735" s="4">
        <v>100</v>
      </c>
      <c r="H735" s="3">
        <v>0.46296296296296291</v>
      </c>
      <c r="I735" s="4">
        <v>100</v>
      </c>
      <c r="J735" s="3">
        <v>0.46296296296296291</v>
      </c>
      <c r="K735" s="5">
        <v>96.1</v>
      </c>
      <c r="L735" s="5">
        <v>0.44490740740740736</v>
      </c>
      <c r="M735" s="41">
        <v>0.13129235804080963</v>
      </c>
      <c r="N735" s="41">
        <v>6.0783499092967417E-4</v>
      </c>
    </row>
    <row r="736" spans="1:14" x14ac:dyDescent="0.25">
      <c r="A736" s="5">
        <v>7830615</v>
      </c>
      <c r="B736" s="5" t="s">
        <v>25</v>
      </c>
      <c r="C736" s="5" t="s">
        <v>4</v>
      </c>
      <c r="D736" s="5" t="s">
        <v>151</v>
      </c>
      <c r="E736" s="5" t="s">
        <v>231</v>
      </c>
      <c r="F736" s="3">
        <v>9.2592592592592587E-3</v>
      </c>
      <c r="G736" s="4">
        <v>68.599999999999994</v>
      </c>
      <c r="H736" s="3">
        <v>0.63518518518518507</v>
      </c>
      <c r="I736" s="4">
        <v>90.8</v>
      </c>
      <c r="J736" s="3">
        <v>0.84074074074074068</v>
      </c>
      <c r="K736" s="5">
        <v>84.12</v>
      </c>
      <c r="L736" s="5">
        <v>0.77888888888888885</v>
      </c>
      <c r="M736" s="41">
        <v>7.2367802262306213E-2</v>
      </c>
      <c r="N736" s="41">
        <v>6.7007224316950197E-4</v>
      </c>
    </row>
    <row r="737" spans="1:14" x14ac:dyDescent="0.25">
      <c r="A737" s="5">
        <v>7830615</v>
      </c>
      <c r="B737" s="5" t="s">
        <v>25</v>
      </c>
      <c r="C737" s="5" t="s">
        <v>4</v>
      </c>
      <c r="D737" s="5" t="s">
        <v>151</v>
      </c>
      <c r="E737" s="5" t="s">
        <v>156</v>
      </c>
      <c r="F737" s="3">
        <v>4.6296296296296294E-3</v>
      </c>
      <c r="G737" s="4">
        <v>32.9</v>
      </c>
      <c r="H737" s="3">
        <v>0.15231481481481479</v>
      </c>
      <c r="I737" s="4">
        <v>94.5</v>
      </c>
      <c r="J737" s="3">
        <v>0.4375</v>
      </c>
      <c r="K737" s="5">
        <v>70.674999999999997</v>
      </c>
      <c r="L737" s="5">
        <v>0.32719907407407406</v>
      </c>
      <c r="M737" s="41">
        <v>6.3434191048145294E-2</v>
      </c>
      <c r="N737" s="41">
        <v>2.9367681040808004E-4</v>
      </c>
    </row>
    <row r="738" spans="1:14" x14ac:dyDescent="0.25">
      <c r="A738" s="5">
        <v>7830615</v>
      </c>
      <c r="B738" s="5" t="s">
        <v>25</v>
      </c>
      <c r="C738" s="5" t="s">
        <v>4</v>
      </c>
      <c r="D738" s="5" t="s">
        <v>151</v>
      </c>
      <c r="E738" s="5" t="s">
        <v>235</v>
      </c>
      <c r="F738" s="3">
        <v>1.3888888888888888E-2</v>
      </c>
      <c r="G738" s="4">
        <v>24</v>
      </c>
      <c r="H738" s="3">
        <v>0.33333333333333331</v>
      </c>
      <c r="I738" s="4">
        <v>87.9</v>
      </c>
      <c r="J738" s="3">
        <v>1.2208333333333334</v>
      </c>
      <c r="K738" s="5">
        <v>64.545000000000002</v>
      </c>
      <c r="L738" s="5">
        <v>0.89645833333333336</v>
      </c>
      <c r="M738" s="41">
        <v>4.9925632774829865E-2</v>
      </c>
      <c r="N738" s="41">
        <v>6.9341156631708145E-4</v>
      </c>
    </row>
    <row r="739" spans="1:14" x14ac:dyDescent="0.25">
      <c r="A739" s="5">
        <v>7830615</v>
      </c>
      <c r="B739" s="5" t="s">
        <v>25</v>
      </c>
      <c r="C739" s="5" t="s">
        <v>4</v>
      </c>
      <c r="D739" s="5" t="s">
        <v>151</v>
      </c>
      <c r="E739" s="5" t="s">
        <v>315</v>
      </c>
      <c r="F739" s="3">
        <v>1.3888888888888888E-2</v>
      </c>
      <c r="G739" s="4">
        <v>24</v>
      </c>
      <c r="H739" s="3">
        <v>0.33333333333333331</v>
      </c>
      <c r="I739" s="4">
        <v>87.9</v>
      </c>
      <c r="J739" s="3">
        <v>1.2208333333333334</v>
      </c>
      <c r="K739" s="5">
        <v>64.545000000000002</v>
      </c>
      <c r="L739" s="5">
        <v>0.89645833333333336</v>
      </c>
      <c r="M739" s="41">
        <v>4.9925632774829865E-2</v>
      </c>
      <c r="N739" s="41">
        <v>6.9341156631708145E-4</v>
      </c>
    </row>
    <row r="740" spans="1:14" x14ac:dyDescent="0.25">
      <c r="A740" s="5">
        <v>7830615</v>
      </c>
      <c r="B740" s="5" t="s">
        <v>25</v>
      </c>
      <c r="C740" s="5" t="s">
        <v>4</v>
      </c>
      <c r="D740" s="5" t="s">
        <v>151</v>
      </c>
      <c r="E740" s="5" t="s">
        <v>237</v>
      </c>
      <c r="F740" s="3">
        <v>4.6296296296296294E-3</v>
      </c>
      <c r="G740" s="4">
        <v>36.799999999999997</v>
      </c>
      <c r="H740" s="3">
        <v>0.17037037037037034</v>
      </c>
      <c r="I740" s="4">
        <v>88</v>
      </c>
      <c r="J740" s="3">
        <v>0.40740740740740738</v>
      </c>
      <c r="K740" s="5">
        <v>64.239999999999995</v>
      </c>
      <c r="L740" s="5">
        <v>0.29740740740740734</v>
      </c>
      <c r="M740" s="41">
        <v>1.3899721670895815E-4</v>
      </c>
      <c r="N740" s="41">
        <v>6.435056329118432E-7</v>
      </c>
    </row>
    <row r="741" spans="1:14" x14ac:dyDescent="0.25">
      <c r="A741" s="5">
        <v>7830615</v>
      </c>
      <c r="B741" s="5" t="s">
        <v>25</v>
      </c>
      <c r="C741" s="5" t="s">
        <v>4</v>
      </c>
      <c r="D741" s="5" t="s">
        <v>151</v>
      </c>
      <c r="E741" s="5" t="s">
        <v>159</v>
      </c>
      <c r="F741" s="3">
        <v>9.2592592592592587E-3</v>
      </c>
      <c r="G741" s="4">
        <v>25.8</v>
      </c>
      <c r="H741" s="3">
        <v>0.23888888888888887</v>
      </c>
      <c r="I741" s="4">
        <v>93.7</v>
      </c>
      <c r="J741" s="3">
        <v>0.86759259259259258</v>
      </c>
      <c r="K741" s="5">
        <v>63.345000000000006</v>
      </c>
      <c r="L741" s="5">
        <v>0.58652777777777776</v>
      </c>
      <c r="M741" s="41">
        <v>9.4725877046585083E-2</v>
      </c>
      <c r="N741" s="41">
        <v>8.7709145413504704E-4</v>
      </c>
    </row>
    <row r="742" spans="1:14" x14ac:dyDescent="0.25">
      <c r="A742" s="5">
        <v>7830615</v>
      </c>
      <c r="B742" s="5" t="s">
        <v>25</v>
      </c>
      <c r="C742" s="5" t="s">
        <v>4</v>
      </c>
      <c r="D742" s="5" t="s">
        <v>151</v>
      </c>
      <c r="E742" s="5" t="s">
        <v>238</v>
      </c>
      <c r="F742" s="3">
        <v>4.6296296296296294E-3</v>
      </c>
      <c r="G742" s="4">
        <v>25.3</v>
      </c>
      <c r="H742" s="3">
        <v>0.11712962962962963</v>
      </c>
      <c r="I742" s="4">
        <v>75.599999999999994</v>
      </c>
      <c r="J742" s="3">
        <v>0.35</v>
      </c>
      <c r="K742" s="5">
        <v>60.97</v>
      </c>
      <c r="L742" s="5">
        <v>0.28226851851851847</v>
      </c>
      <c r="M742" s="41">
        <v>-2.7913715690374374E-2</v>
      </c>
      <c r="N742" s="41">
        <v>-1.2923016523321468E-4</v>
      </c>
    </row>
    <row r="743" spans="1:14" x14ac:dyDescent="0.25">
      <c r="A743" s="5">
        <v>7830615</v>
      </c>
      <c r="B743" s="5" t="s">
        <v>25</v>
      </c>
      <c r="C743" s="5" t="s">
        <v>4</v>
      </c>
      <c r="D743" s="5" t="s">
        <v>160</v>
      </c>
      <c r="E743" s="5" t="s">
        <v>316</v>
      </c>
      <c r="F743" s="3">
        <v>3.2407407407407406E-2</v>
      </c>
      <c r="G743" s="4">
        <v>32.6</v>
      </c>
      <c r="H743" s="3">
        <v>1.0564814814814816</v>
      </c>
      <c r="I743" s="4">
        <v>82.2</v>
      </c>
      <c r="J743" s="3">
        <v>2.6638888888888888</v>
      </c>
      <c r="K743" s="5">
        <v>62.219999999999992</v>
      </c>
      <c r="L743" s="5">
        <v>2.0163888888888883</v>
      </c>
      <c r="M743" s="41">
        <v>-4.3698213994503021E-2</v>
      </c>
      <c r="N743" s="41">
        <v>-1.4161458238959312E-3</v>
      </c>
    </row>
    <row r="744" spans="1:14" x14ac:dyDescent="0.25">
      <c r="A744" s="5">
        <v>7830615</v>
      </c>
      <c r="B744" s="5" t="s">
        <v>25</v>
      </c>
      <c r="C744" s="5" t="s">
        <v>4</v>
      </c>
      <c r="D744" s="5" t="s">
        <v>160</v>
      </c>
      <c r="E744" s="5" t="s">
        <v>318</v>
      </c>
      <c r="F744" s="3">
        <v>4.6296296296296294E-3</v>
      </c>
      <c r="G744" s="4">
        <v>30.8</v>
      </c>
      <c r="H744" s="3">
        <v>0.14259259259259258</v>
      </c>
      <c r="I744" s="4">
        <v>89.2</v>
      </c>
      <c r="J744" s="3">
        <v>0.41296296296296298</v>
      </c>
      <c r="K744" s="5">
        <v>61.980000000000004</v>
      </c>
      <c r="L744" s="5">
        <v>0.28694444444444445</v>
      </c>
      <c r="M744" s="41">
        <v>2.388462983071804E-2</v>
      </c>
      <c r="N744" s="41">
        <v>1.1057698995702795E-4</v>
      </c>
    </row>
    <row r="745" spans="1:14" x14ac:dyDescent="0.25">
      <c r="A745" s="5">
        <v>7830615</v>
      </c>
      <c r="B745" s="5" t="s">
        <v>25</v>
      </c>
      <c r="C745" s="5" t="s">
        <v>4</v>
      </c>
      <c r="D745" s="5" t="s">
        <v>160</v>
      </c>
      <c r="E745" s="5" t="s">
        <v>319</v>
      </c>
      <c r="F745" s="3">
        <v>2.7777777777777776E-2</v>
      </c>
      <c r="G745" s="4">
        <v>33.700000000000003</v>
      </c>
      <c r="H745" s="3">
        <v>0.93611111111111112</v>
      </c>
      <c r="I745" s="4">
        <v>84.6</v>
      </c>
      <c r="J745" s="3">
        <v>2.3499999999999996</v>
      </c>
      <c r="K745" s="5">
        <v>59.795000000000002</v>
      </c>
      <c r="L745" s="5">
        <v>1.6609722222222221</v>
      </c>
      <c r="M745" s="41">
        <v>-2.2081315517425537E-2</v>
      </c>
      <c r="N745" s="41">
        <v>-6.1336987548404269E-4</v>
      </c>
    </row>
    <row r="746" spans="1:14" x14ac:dyDescent="0.25">
      <c r="A746" s="5">
        <v>7830615</v>
      </c>
      <c r="B746" s="5" t="s">
        <v>25</v>
      </c>
      <c r="C746" s="5" t="s">
        <v>4</v>
      </c>
      <c r="D746" s="5" t="s">
        <v>160</v>
      </c>
      <c r="E746" s="5" t="s">
        <v>926</v>
      </c>
      <c r="F746" s="3">
        <v>9.2592592592592587E-3</v>
      </c>
      <c r="G746" s="4">
        <v>33.5</v>
      </c>
      <c r="H746" s="3">
        <v>0.31018518518518517</v>
      </c>
      <c r="I746" s="4">
        <v>93.8</v>
      </c>
      <c r="J746" s="3">
        <v>0.86851851851851847</v>
      </c>
      <c r="K746" s="5">
        <v>70.13</v>
      </c>
      <c r="L746" s="5">
        <v>0.64935185185185174</v>
      </c>
      <c r="M746" s="41">
        <v>7.8902788460254669E-2</v>
      </c>
      <c r="N746" s="41">
        <v>7.3058137463198765E-4</v>
      </c>
    </row>
    <row r="747" spans="1:14" x14ac:dyDescent="0.25">
      <c r="A747" s="5">
        <v>7830615</v>
      </c>
      <c r="B747" s="5" t="s">
        <v>25</v>
      </c>
      <c r="C747" s="5" t="s">
        <v>4</v>
      </c>
      <c r="D747" s="5" t="s">
        <v>160</v>
      </c>
      <c r="E747" s="5" t="s">
        <v>422</v>
      </c>
      <c r="F747" s="3">
        <v>9.2592592592592587E-3</v>
      </c>
      <c r="G747" s="4">
        <v>41</v>
      </c>
      <c r="H747" s="3">
        <v>0.37962962962962959</v>
      </c>
      <c r="I747" s="4">
        <v>83.7</v>
      </c>
      <c r="J747" s="3">
        <v>0.77500000000000002</v>
      </c>
      <c r="K747" s="5">
        <v>65.094999999999999</v>
      </c>
      <c r="L747" s="5">
        <v>0.60273148148148148</v>
      </c>
      <c r="M747" s="41">
        <v>6.5619242377579212E-4</v>
      </c>
      <c r="N747" s="41">
        <v>6.0758557757017786E-6</v>
      </c>
    </row>
    <row r="748" spans="1:14" x14ac:dyDescent="0.25">
      <c r="A748" s="5">
        <v>7830615</v>
      </c>
      <c r="B748" s="5" t="s">
        <v>25</v>
      </c>
      <c r="C748" s="5" t="s">
        <v>4</v>
      </c>
      <c r="D748" s="5" t="s">
        <v>160</v>
      </c>
      <c r="E748" s="5" t="s">
        <v>466</v>
      </c>
      <c r="F748" s="3">
        <v>4.6296296296296294E-3</v>
      </c>
      <c r="G748" s="4">
        <v>38.6</v>
      </c>
      <c r="H748" s="3">
        <v>0.1787037037037037</v>
      </c>
      <c r="I748" s="4">
        <v>91.8</v>
      </c>
      <c r="J748" s="3">
        <v>0.42499999999999999</v>
      </c>
      <c r="K748" s="5">
        <v>73.25</v>
      </c>
      <c r="L748" s="5">
        <v>0.33912037037037035</v>
      </c>
      <c r="M748" s="41">
        <v>1.7920814454555511E-2</v>
      </c>
      <c r="N748" s="41">
        <v>8.2966733585905148E-5</v>
      </c>
    </row>
    <row r="749" spans="1:14" x14ac:dyDescent="0.25">
      <c r="A749" s="5">
        <v>7830615</v>
      </c>
      <c r="B749" s="5" t="s">
        <v>25</v>
      </c>
      <c r="C749" s="5" t="s">
        <v>4</v>
      </c>
      <c r="D749" s="5" t="s">
        <v>160</v>
      </c>
      <c r="E749" s="5" t="s">
        <v>930</v>
      </c>
      <c r="F749" s="3">
        <v>4.6296296296296294E-3</v>
      </c>
      <c r="G749" s="4">
        <v>40.6</v>
      </c>
      <c r="H749" s="3">
        <v>0.18796296296296297</v>
      </c>
      <c r="I749" s="4">
        <v>96.4</v>
      </c>
      <c r="J749" s="3">
        <v>0.4462962962962963</v>
      </c>
      <c r="K749" s="5">
        <v>73.295000000000002</v>
      </c>
      <c r="L749" s="5">
        <v>0.33932870370370372</v>
      </c>
      <c r="M749" s="41">
        <v>0.11354992538690567</v>
      </c>
      <c r="N749" s="41">
        <v>5.2569409901345211E-4</v>
      </c>
    </row>
    <row r="750" spans="1:14" x14ac:dyDescent="0.25">
      <c r="A750" s="5">
        <v>7830615</v>
      </c>
      <c r="B750" s="5" t="s">
        <v>25</v>
      </c>
      <c r="C750" s="5" t="s">
        <v>4</v>
      </c>
      <c r="D750" s="5" t="s">
        <v>160</v>
      </c>
      <c r="E750" s="5" t="s">
        <v>931</v>
      </c>
      <c r="F750" s="3">
        <v>4.6296296296296294E-3</v>
      </c>
      <c r="G750" s="4">
        <v>38.6</v>
      </c>
      <c r="H750" s="3">
        <v>0.1787037037037037</v>
      </c>
      <c r="I750" s="4">
        <v>85.9</v>
      </c>
      <c r="J750" s="3">
        <v>0.3976851851851852</v>
      </c>
      <c r="K750" s="5">
        <v>71.745000000000005</v>
      </c>
      <c r="L750" s="5">
        <v>0.3321527777777778</v>
      </c>
      <c r="M750" s="41">
        <v>2.2523391991853714E-2</v>
      </c>
      <c r="N750" s="41">
        <v>1.0427496292524866E-4</v>
      </c>
    </row>
    <row r="751" spans="1:14" x14ac:dyDescent="0.25">
      <c r="A751" s="5">
        <v>7830615</v>
      </c>
      <c r="B751" s="5" t="s">
        <v>25</v>
      </c>
      <c r="C751" s="5" t="s">
        <v>4</v>
      </c>
      <c r="D751" s="5" t="s">
        <v>160</v>
      </c>
      <c r="E751" s="5" t="s">
        <v>932</v>
      </c>
      <c r="F751" s="3">
        <v>9.2592592592592587E-3</v>
      </c>
      <c r="G751" s="4">
        <v>25.4</v>
      </c>
      <c r="H751" s="3">
        <v>0.23518518518518516</v>
      </c>
      <c r="I751" s="4">
        <v>84.5</v>
      </c>
      <c r="J751" s="3">
        <v>0.78240740740740733</v>
      </c>
      <c r="K751" s="5">
        <v>65.34</v>
      </c>
      <c r="L751" s="5">
        <v>0.60499999999999998</v>
      </c>
      <c r="M751" s="41">
        <v>-1.2234275229275227E-2</v>
      </c>
      <c r="N751" s="41">
        <v>-1.1328032619699284E-4</v>
      </c>
    </row>
    <row r="752" spans="1:14" x14ac:dyDescent="0.25">
      <c r="A752" s="5">
        <v>7830615</v>
      </c>
      <c r="B752" s="5" t="s">
        <v>25</v>
      </c>
      <c r="C752" s="5" t="s">
        <v>4</v>
      </c>
      <c r="D752" s="5" t="s">
        <v>160</v>
      </c>
      <c r="E752" s="5" t="s">
        <v>933</v>
      </c>
      <c r="F752" s="3">
        <v>1.3888888888888888E-2</v>
      </c>
      <c r="G752" s="4">
        <v>45.2</v>
      </c>
      <c r="H752" s="3">
        <v>0.62777777777777777</v>
      </c>
      <c r="I752" s="4">
        <v>92.8</v>
      </c>
      <c r="J752" s="3">
        <v>1.2888888888888888</v>
      </c>
      <c r="K752" s="5">
        <v>75.430000000000007</v>
      </c>
      <c r="L752" s="5">
        <v>1.047638888888889</v>
      </c>
      <c r="M752" s="41">
        <v>4.1074898093938828E-2</v>
      </c>
      <c r="N752" s="41">
        <v>5.7048469574915036E-4</v>
      </c>
    </row>
    <row r="753" spans="1:14" x14ac:dyDescent="0.25">
      <c r="A753" s="5">
        <v>7830615</v>
      </c>
      <c r="B753" s="5" t="s">
        <v>25</v>
      </c>
      <c r="C753" s="5" t="s">
        <v>4</v>
      </c>
      <c r="D753" s="5" t="s">
        <v>160</v>
      </c>
      <c r="E753" s="5" t="s">
        <v>937</v>
      </c>
      <c r="F753" s="3">
        <v>1.3888888888888888E-2</v>
      </c>
      <c r="G753" s="4">
        <v>31.3</v>
      </c>
      <c r="H753" s="3">
        <v>0.43472222222222223</v>
      </c>
      <c r="I753" s="4">
        <v>86.5</v>
      </c>
      <c r="J753" s="3">
        <v>1.2013888888888888</v>
      </c>
      <c r="K753" s="5">
        <v>69.444999999999993</v>
      </c>
      <c r="L753" s="5">
        <v>0.96451388888888878</v>
      </c>
      <c r="M753" s="41">
        <v>6.3356468454003334E-3</v>
      </c>
      <c r="N753" s="41">
        <v>8.7995095075004632E-5</v>
      </c>
    </row>
    <row r="754" spans="1:14" x14ac:dyDescent="0.25">
      <c r="A754" s="5">
        <v>7830615</v>
      </c>
      <c r="B754" s="5" t="s">
        <v>25</v>
      </c>
      <c r="C754" s="5" t="s">
        <v>4</v>
      </c>
      <c r="D754" s="5" t="s">
        <v>160</v>
      </c>
      <c r="E754" s="5" t="s">
        <v>324</v>
      </c>
      <c r="F754" s="3">
        <v>2.7777777777777776E-2</v>
      </c>
      <c r="G754" s="4">
        <v>47.7</v>
      </c>
      <c r="H754" s="3">
        <v>1.325</v>
      </c>
      <c r="I754" s="4">
        <v>87.5</v>
      </c>
      <c r="J754" s="3">
        <v>2.4305555555555554</v>
      </c>
      <c r="K754" s="5">
        <v>74.375</v>
      </c>
      <c r="L754" s="5">
        <v>2.0659722222222223</v>
      </c>
      <c r="M754" s="41">
        <v>0</v>
      </c>
      <c r="N754" s="41">
        <v>0</v>
      </c>
    </row>
    <row r="755" spans="1:14" x14ac:dyDescent="0.25">
      <c r="A755" s="5">
        <v>7830615</v>
      </c>
      <c r="B755" s="5" t="s">
        <v>25</v>
      </c>
      <c r="C755" s="5" t="s">
        <v>4</v>
      </c>
      <c r="D755" s="5" t="s">
        <v>160</v>
      </c>
      <c r="E755" s="5" t="s">
        <v>256</v>
      </c>
      <c r="F755" s="3">
        <v>4.6296296296296294E-3</v>
      </c>
      <c r="G755" s="4">
        <v>48.7</v>
      </c>
      <c r="H755" s="3">
        <v>0.22546296296296298</v>
      </c>
      <c r="I755" s="4">
        <v>93.4</v>
      </c>
      <c r="J755" s="3">
        <v>0.43240740740740741</v>
      </c>
      <c r="K755" s="5">
        <v>76.004999999999995</v>
      </c>
      <c r="L755" s="5">
        <v>0.35187499999999994</v>
      </c>
      <c r="M755" s="41">
        <v>9.2339880764484406E-2</v>
      </c>
      <c r="N755" s="41">
        <v>4.2749944798372409E-4</v>
      </c>
    </row>
    <row r="756" spans="1:14" x14ac:dyDescent="0.25">
      <c r="A756" s="5">
        <v>7830615</v>
      </c>
      <c r="B756" s="5" t="s">
        <v>25</v>
      </c>
      <c r="C756" s="5" t="s">
        <v>4</v>
      </c>
      <c r="D756" s="5" t="s">
        <v>163</v>
      </c>
      <c r="E756" s="5" t="s">
        <v>410</v>
      </c>
      <c r="F756" s="3">
        <v>4.6296296296296294E-3</v>
      </c>
      <c r="G756" s="4">
        <v>38.200000000000003</v>
      </c>
      <c r="H756" s="3">
        <v>0.17685185185185184</v>
      </c>
      <c r="I756" s="4">
        <v>82</v>
      </c>
      <c r="J756" s="3">
        <v>0.37962962962962959</v>
      </c>
      <c r="K756" s="5">
        <v>63.009999999999991</v>
      </c>
      <c r="L756" s="5">
        <v>0.2917129629629629</v>
      </c>
      <c r="M756" s="41">
        <v>-4.7805394977331161E-2</v>
      </c>
      <c r="N756" s="41">
        <v>-2.213212730431998E-4</v>
      </c>
    </row>
    <row r="757" spans="1:14" x14ac:dyDescent="0.25">
      <c r="A757" s="5">
        <v>7830615</v>
      </c>
      <c r="B757" s="5" t="s">
        <v>25</v>
      </c>
      <c r="C757" s="5" t="s">
        <v>4</v>
      </c>
      <c r="D757" s="5" t="s">
        <v>163</v>
      </c>
      <c r="E757" s="5" t="s">
        <v>168</v>
      </c>
      <c r="F757" s="3">
        <v>4.6296296296296294E-3</v>
      </c>
      <c r="G757" s="4">
        <v>55.4</v>
      </c>
      <c r="H757" s="3">
        <v>0.25648148148148148</v>
      </c>
      <c r="I757" s="4">
        <v>71.7</v>
      </c>
      <c r="J757" s="3">
        <v>0.33194444444444443</v>
      </c>
      <c r="K757" s="5">
        <v>58.67</v>
      </c>
      <c r="L757" s="5">
        <v>0.27162037037037035</v>
      </c>
      <c r="M757" s="41">
        <v>-0.13675318658351898</v>
      </c>
      <c r="N757" s="41">
        <v>-6.331166045533286E-4</v>
      </c>
    </row>
    <row r="758" spans="1:14" x14ac:dyDescent="0.25">
      <c r="A758" s="5">
        <v>7830615</v>
      </c>
      <c r="B758" s="5" t="s">
        <v>25</v>
      </c>
      <c r="C758" s="5" t="s">
        <v>4</v>
      </c>
      <c r="D758" s="5" t="s">
        <v>163</v>
      </c>
      <c r="E758" s="5" t="s">
        <v>177</v>
      </c>
      <c r="F758" s="3">
        <v>4.6296296296296294E-3</v>
      </c>
      <c r="G758" s="4">
        <v>44.6</v>
      </c>
      <c r="H758" s="3">
        <v>0.20648148148148149</v>
      </c>
      <c r="I758" s="4">
        <v>75.099999999999994</v>
      </c>
      <c r="J758" s="3">
        <v>0.34768518518518515</v>
      </c>
      <c r="K758" s="5">
        <v>58.17</v>
      </c>
      <c r="L758" s="5">
        <v>0.26930555555555558</v>
      </c>
      <c r="M758" s="41">
        <v>-0.10789091885089874</v>
      </c>
      <c r="N758" s="41">
        <v>-4.9949499468008674E-4</v>
      </c>
    </row>
    <row r="759" spans="1:14" x14ac:dyDescent="0.25">
      <c r="A759" s="5">
        <v>7830615</v>
      </c>
      <c r="B759" s="5" t="s">
        <v>25</v>
      </c>
      <c r="C759" s="5" t="s">
        <v>4</v>
      </c>
      <c r="D759" s="5" t="s">
        <v>183</v>
      </c>
      <c r="E759" s="5" t="s">
        <v>411</v>
      </c>
      <c r="F759" s="3">
        <v>4.6296296296296294E-3</v>
      </c>
      <c r="G759" s="4">
        <v>53</v>
      </c>
      <c r="H759" s="3">
        <v>0.24537037037037035</v>
      </c>
      <c r="I759" s="4">
        <v>97</v>
      </c>
      <c r="J759" s="3">
        <v>0.44907407407407407</v>
      </c>
      <c r="K759" s="5">
        <v>80.669999999999987</v>
      </c>
      <c r="L759" s="5">
        <v>0.37347222222222215</v>
      </c>
      <c r="M759" s="41">
        <v>0.14667925238609314</v>
      </c>
      <c r="N759" s="41">
        <v>6.7907061289857926E-4</v>
      </c>
    </row>
    <row r="760" spans="1:14" x14ac:dyDescent="0.25">
      <c r="A760" s="5">
        <v>7830615</v>
      </c>
      <c r="B760" s="5" t="s">
        <v>25</v>
      </c>
      <c r="C760" s="5" t="s">
        <v>4</v>
      </c>
      <c r="D760" s="5" t="s">
        <v>183</v>
      </c>
      <c r="E760" s="5" t="s">
        <v>984</v>
      </c>
      <c r="F760" s="3">
        <v>4.6296296296296294E-3</v>
      </c>
      <c r="G760" s="4">
        <v>45.9</v>
      </c>
      <c r="H760" s="3">
        <v>0.21249999999999999</v>
      </c>
      <c r="I760" s="4">
        <v>80.400000000000006</v>
      </c>
      <c r="J760" s="3">
        <v>0.37222222222222223</v>
      </c>
      <c r="K760" s="5">
        <v>64.72</v>
      </c>
      <c r="L760" s="5">
        <v>0.29962962962962963</v>
      </c>
      <c r="M760" s="41">
        <v>6.9334417581558228E-2</v>
      </c>
      <c r="N760" s="41">
        <v>3.2099267398869545E-4</v>
      </c>
    </row>
    <row r="761" spans="1:14" x14ac:dyDescent="0.25">
      <c r="A761" s="5">
        <v>7830615</v>
      </c>
      <c r="B761" s="5" t="s">
        <v>25</v>
      </c>
      <c r="C761" s="5" t="s">
        <v>4</v>
      </c>
      <c r="D761" s="5" t="s">
        <v>183</v>
      </c>
      <c r="E761" s="5" t="s">
        <v>656</v>
      </c>
      <c r="F761" s="3">
        <v>5.5555555555555552E-2</v>
      </c>
      <c r="G761" s="4">
        <v>41.1</v>
      </c>
      <c r="H761" s="3">
        <v>2.2833333333333332</v>
      </c>
      <c r="I761" s="4">
        <v>79.7</v>
      </c>
      <c r="J761" s="3">
        <v>4.427777777777778</v>
      </c>
      <c r="K761" s="5">
        <v>64.27000000000001</v>
      </c>
      <c r="L761" s="5">
        <v>3.5705555555555559</v>
      </c>
      <c r="M761" s="41">
        <v>2.4777922779321671E-2</v>
      </c>
      <c r="N761" s="41">
        <v>1.3765512655178704E-3</v>
      </c>
    </row>
    <row r="762" spans="1:14" x14ac:dyDescent="0.25">
      <c r="A762" s="5">
        <v>7830615</v>
      </c>
      <c r="B762" s="5" t="s">
        <v>25</v>
      </c>
      <c r="C762" s="5" t="s">
        <v>4</v>
      </c>
      <c r="D762" s="5" t="s">
        <v>183</v>
      </c>
      <c r="E762" s="5" t="s">
        <v>414</v>
      </c>
      <c r="F762" s="3">
        <v>1.8518518518518517E-2</v>
      </c>
      <c r="G762" s="4">
        <v>31.9</v>
      </c>
      <c r="H762" s="3">
        <v>0.59074074074074068</v>
      </c>
      <c r="I762" s="4">
        <v>75.599999999999994</v>
      </c>
      <c r="J762" s="3">
        <v>1.4</v>
      </c>
      <c r="K762" s="5">
        <v>65.27</v>
      </c>
      <c r="L762" s="5">
        <v>1.2087037037037036</v>
      </c>
      <c r="M762" s="41">
        <v>3.1772024929523468E-2</v>
      </c>
      <c r="N762" s="41">
        <v>5.8837083202821234E-4</v>
      </c>
    </row>
    <row r="763" spans="1:14" x14ac:dyDescent="0.25">
      <c r="A763" s="5">
        <v>7830615</v>
      </c>
      <c r="B763" s="5" t="s">
        <v>25</v>
      </c>
      <c r="C763" s="5" t="s">
        <v>4</v>
      </c>
      <c r="D763" s="5" t="s">
        <v>183</v>
      </c>
      <c r="E763" s="5" t="s">
        <v>258</v>
      </c>
      <c r="F763" s="3">
        <v>1.3888888888888888E-2</v>
      </c>
      <c r="G763" s="4">
        <v>53.7</v>
      </c>
      <c r="H763" s="3">
        <v>0.74583333333333335</v>
      </c>
      <c r="I763" s="4">
        <v>95.9</v>
      </c>
      <c r="J763" s="3">
        <v>1.3319444444444444</v>
      </c>
      <c r="K763" s="5">
        <v>79.515000000000001</v>
      </c>
      <c r="L763" s="5">
        <v>1.1043749999999999</v>
      </c>
      <c r="M763" s="41">
        <v>0.16891680657863617</v>
      </c>
      <c r="N763" s="41">
        <v>2.3460667580366135E-3</v>
      </c>
    </row>
    <row r="764" spans="1:14" x14ac:dyDescent="0.25">
      <c r="A764" s="5">
        <v>7830615</v>
      </c>
      <c r="B764" s="5" t="s">
        <v>25</v>
      </c>
      <c r="C764" s="5" t="s">
        <v>4</v>
      </c>
      <c r="D764" s="5" t="s">
        <v>183</v>
      </c>
      <c r="E764" s="5" t="s">
        <v>184</v>
      </c>
      <c r="F764" s="3">
        <v>2.3148148148148147E-2</v>
      </c>
      <c r="G764" s="4">
        <v>39.299999999999997</v>
      </c>
      <c r="H764" s="3">
        <v>0.9097222222222221</v>
      </c>
      <c r="I764" s="4">
        <v>88.8</v>
      </c>
      <c r="J764" s="3">
        <v>2.0555555555555554</v>
      </c>
      <c r="K764" s="5">
        <v>70.60499999999999</v>
      </c>
      <c r="L764" s="5">
        <v>1.6343749999999997</v>
      </c>
      <c r="M764" s="41">
        <v>5.351029708981514E-2</v>
      </c>
      <c r="N764" s="41">
        <v>1.2386642844864615E-3</v>
      </c>
    </row>
    <row r="765" spans="1:14" x14ac:dyDescent="0.25">
      <c r="A765" s="5">
        <v>7830615</v>
      </c>
      <c r="B765" s="5" t="s">
        <v>25</v>
      </c>
      <c r="C765" s="5" t="s">
        <v>4</v>
      </c>
      <c r="D765" s="5" t="s">
        <v>183</v>
      </c>
      <c r="E765" s="5" t="s">
        <v>187</v>
      </c>
      <c r="F765" s="3">
        <v>1.8518518518518517E-2</v>
      </c>
      <c r="G765" s="4">
        <v>40.5</v>
      </c>
      <c r="H765" s="3">
        <v>0.75</v>
      </c>
      <c r="I765" s="4">
        <v>81.5</v>
      </c>
      <c r="J765" s="3">
        <v>1.5092592592592591</v>
      </c>
      <c r="K765" s="5">
        <v>70.614999999999995</v>
      </c>
      <c r="L765" s="5">
        <v>1.307685185185185</v>
      </c>
      <c r="M765" s="41">
        <v>6.1561685055494308E-2</v>
      </c>
      <c r="N765" s="41">
        <v>1.1400312047313761E-3</v>
      </c>
    </row>
    <row r="766" spans="1:14" x14ac:dyDescent="0.25">
      <c r="A766" s="5">
        <v>7830615</v>
      </c>
      <c r="B766" s="5" t="s">
        <v>25</v>
      </c>
      <c r="C766" s="5" t="s">
        <v>4</v>
      </c>
      <c r="D766" s="5" t="s">
        <v>183</v>
      </c>
      <c r="E766" s="5" t="s">
        <v>659</v>
      </c>
      <c r="F766" s="3">
        <v>1.3888888888888888E-2</v>
      </c>
      <c r="G766" s="4">
        <v>39</v>
      </c>
      <c r="H766" s="3">
        <v>0.54166666666666663</v>
      </c>
      <c r="I766" s="4">
        <v>85.4</v>
      </c>
      <c r="J766" s="3">
        <v>1.1861111111111111</v>
      </c>
      <c r="K766" s="5">
        <v>62.115000000000009</v>
      </c>
      <c r="L766" s="5">
        <v>0.86270833333333341</v>
      </c>
      <c r="M766" s="41">
        <v>4.7874003648757935E-2</v>
      </c>
      <c r="N766" s="41">
        <v>6.6491671734386019E-4</v>
      </c>
    </row>
    <row r="767" spans="1:14" x14ac:dyDescent="0.25">
      <c r="A767" s="5">
        <v>7830615</v>
      </c>
      <c r="B767" s="5" t="s">
        <v>25</v>
      </c>
      <c r="C767" s="5" t="s">
        <v>4</v>
      </c>
      <c r="D767" s="5" t="s">
        <v>183</v>
      </c>
      <c r="E767" s="5" t="s">
        <v>419</v>
      </c>
      <c r="F767" s="3">
        <v>4.6296296296296294E-3</v>
      </c>
      <c r="G767" s="4">
        <v>43.1</v>
      </c>
      <c r="H767" s="3">
        <v>0.19953703703703704</v>
      </c>
      <c r="I767" s="4">
        <v>79.400000000000006</v>
      </c>
      <c r="J767" s="3">
        <v>0.36759259259259258</v>
      </c>
      <c r="K767" s="5">
        <v>67.394999999999996</v>
      </c>
      <c r="L767" s="5">
        <v>0.31201388888888887</v>
      </c>
      <c r="M767" s="41">
        <v>3.01229078322649E-2</v>
      </c>
      <c r="N767" s="41">
        <v>1.3945790663085601E-4</v>
      </c>
    </row>
    <row r="768" spans="1:14" x14ac:dyDescent="0.25">
      <c r="A768" s="5">
        <v>7830615</v>
      </c>
      <c r="B768" s="5" t="s">
        <v>25</v>
      </c>
      <c r="C768" s="5" t="s">
        <v>4</v>
      </c>
      <c r="D768" s="5" t="s">
        <v>183</v>
      </c>
      <c r="E768" s="5" t="s">
        <v>660</v>
      </c>
      <c r="F768" s="3">
        <v>1.3888888888888888E-2</v>
      </c>
      <c r="G768" s="4">
        <v>41.7</v>
      </c>
      <c r="H768" s="3">
        <v>0.57916666666666672</v>
      </c>
      <c r="I768" s="4">
        <v>85.1</v>
      </c>
      <c r="J768" s="3">
        <v>1.1819444444444442</v>
      </c>
      <c r="K768" s="5">
        <v>64.039999999999992</v>
      </c>
      <c r="L768" s="5">
        <v>0.88944444444444426</v>
      </c>
      <c r="M768" s="41">
        <v>8.9646659791469574E-2</v>
      </c>
      <c r="N768" s="41">
        <v>1.245092497103744E-3</v>
      </c>
    </row>
    <row r="769" spans="1:14" x14ac:dyDescent="0.25">
      <c r="A769" s="5">
        <v>7830615</v>
      </c>
      <c r="B769" s="5" t="s">
        <v>25</v>
      </c>
      <c r="C769" s="5" t="s">
        <v>4</v>
      </c>
      <c r="D769" s="5" t="s">
        <v>183</v>
      </c>
      <c r="E769" s="5" t="s">
        <v>329</v>
      </c>
      <c r="F769" s="3">
        <v>4.6296296296296294E-3</v>
      </c>
      <c r="G769" s="4">
        <v>27.8</v>
      </c>
      <c r="H769" s="3">
        <v>0.12870370370370371</v>
      </c>
      <c r="I769" s="4">
        <v>83</v>
      </c>
      <c r="J769" s="3">
        <v>0.38425925925925924</v>
      </c>
      <c r="K769" s="5">
        <v>61.88</v>
      </c>
      <c r="L769" s="5">
        <v>0.2864814814814815</v>
      </c>
      <c r="M769" s="41">
        <v>0.13735046982765198</v>
      </c>
      <c r="N769" s="41">
        <v>6.3588180475764803E-4</v>
      </c>
    </row>
    <row r="770" spans="1:14" x14ac:dyDescent="0.25">
      <c r="A770" s="5">
        <v>7830615</v>
      </c>
      <c r="B770" s="5" t="s">
        <v>25</v>
      </c>
      <c r="C770" s="5" t="s">
        <v>4</v>
      </c>
      <c r="D770" s="5" t="s">
        <v>183</v>
      </c>
      <c r="E770" s="5" t="s">
        <v>421</v>
      </c>
      <c r="F770" s="3">
        <v>1.8518518518518517E-2</v>
      </c>
      <c r="G770" s="4">
        <v>34.200000000000003</v>
      </c>
      <c r="H770" s="3">
        <v>0.6333333333333333</v>
      </c>
      <c r="I770" s="4">
        <v>76.3</v>
      </c>
      <c r="J770" s="3">
        <v>1.4129629629629628</v>
      </c>
      <c r="K770" s="5">
        <v>66.084999999999994</v>
      </c>
      <c r="L770" s="5">
        <v>1.223796296296296</v>
      </c>
      <c r="M770" s="41">
        <v>3.1638253480195999E-2</v>
      </c>
      <c r="N770" s="41">
        <v>5.8589358296659252E-4</v>
      </c>
    </row>
    <row r="771" spans="1:14" x14ac:dyDescent="0.25">
      <c r="A771" s="5">
        <v>7830615</v>
      </c>
      <c r="B771" s="5" t="s">
        <v>25</v>
      </c>
      <c r="C771" s="5" t="s">
        <v>4</v>
      </c>
      <c r="D771" s="5" t="s">
        <v>183</v>
      </c>
      <c r="E771" s="5" t="s">
        <v>661</v>
      </c>
      <c r="F771" s="3">
        <v>9.2592592592592587E-3</v>
      </c>
      <c r="G771" s="4">
        <v>23.1</v>
      </c>
      <c r="H771" s="3">
        <v>0.21388888888888888</v>
      </c>
      <c r="I771" s="4">
        <v>65.2</v>
      </c>
      <c r="J771" s="3">
        <v>0.60370370370370374</v>
      </c>
      <c r="K771" s="5">
        <v>51.875</v>
      </c>
      <c r="L771" s="5">
        <v>0.48032407407407407</v>
      </c>
      <c r="M771" s="41">
        <v>-4.3867293745279312E-2</v>
      </c>
      <c r="N771" s="41">
        <v>-4.0617864578962326E-4</v>
      </c>
    </row>
    <row r="772" spans="1:14" x14ac:dyDescent="0.25">
      <c r="A772" s="5">
        <v>7830615</v>
      </c>
      <c r="B772" s="5" t="s">
        <v>25</v>
      </c>
      <c r="C772" s="5" t="s">
        <v>4</v>
      </c>
      <c r="D772" s="5" t="s">
        <v>183</v>
      </c>
      <c r="E772" s="5" t="s">
        <v>985</v>
      </c>
      <c r="F772" s="3">
        <v>4.6296296296296294E-3</v>
      </c>
      <c r="G772" s="4">
        <v>49</v>
      </c>
      <c r="H772" s="3">
        <v>0.22685185185185183</v>
      </c>
      <c r="I772" s="4">
        <v>91.6</v>
      </c>
      <c r="J772" s="3">
        <v>0.42407407407407405</v>
      </c>
      <c r="K772" s="5">
        <v>74.279999999999987</v>
      </c>
      <c r="L772" s="5">
        <v>0.3438888888888888</v>
      </c>
      <c r="M772" s="41">
        <v>5.4555248469114304E-2</v>
      </c>
      <c r="N772" s="41">
        <v>2.5257059476441808E-4</v>
      </c>
    </row>
    <row r="773" spans="1:14" x14ac:dyDescent="0.25">
      <c r="A773" s="5">
        <v>7830615</v>
      </c>
      <c r="B773" s="5" t="s">
        <v>25</v>
      </c>
      <c r="C773" s="5" t="s">
        <v>4</v>
      </c>
      <c r="D773" s="5" t="s">
        <v>183</v>
      </c>
      <c r="E773" s="5" t="s">
        <v>426</v>
      </c>
      <c r="F773" s="3">
        <v>4.6296296296296294E-3</v>
      </c>
      <c r="G773" s="4">
        <v>52.3</v>
      </c>
      <c r="H773" s="3">
        <v>0.24212962962962961</v>
      </c>
      <c r="I773" s="4">
        <v>97.6</v>
      </c>
      <c r="J773" s="3">
        <v>0.45185185185185178</v>
      </c>
      <c r="K773" s="5">
        <v>80.09</v>
      </c>
      <c r="L773" s="5">
        <v>0.37078703703703703</v>
      </c>
      <c r="M773" s="41">
        <v>0.21338582038879395</v>
      </c>
      <c r="N773" s="41">
        <v>9.8789731661478664E-4</v>
      </c>
    </row>
    <row r="774" spans="1:14" x14ac:dyDescent="0.25">
      <c r="A774" s="5">
        <v>7830615</v>
      </c>
      <c r="B774" s="5" t="s">
        <v>25</v>
      </c>
      <c r="C774" s="5" t="s">
        <v>4</v>
      </c>
      <c r="D774" s="5" t="s">
        <v>183</v>
      </c>
      <c r="E774" s="5" t="s">
        <v>986</v>
      </c>
      <c r="F774" s="3">
        <v>4.6296296296296294E-3</v>
      </c>
      <c r="G774" s="4">
        <v>49.4</v>
      </c>
      <c r="H774" s="3">
        <v>0.22870370370370369</v>
      </c>
      <c r="I774" s="4">
        <v>97.9</v>
      </c>
      <c r="J774" s="3">
        <v>0.45324074074074072</v>
      </c>
      <c r="K774" s="5">
        <v>79.665000000000006</v>
      </c>
      <c r="L774" s="5">
        <v>0.36881944444444448</v>
      </c>
      <c r="M774" s="41">
        <v>0.15292365849018097</v>
      </c>
      <c r="N774" s="41">
        <v>7.0797990041750441E-4</v>
      </c>
    </row>
    <row r="775" spans="1:14" x14ac:dyDescent="0.25">
      <c r="A775" s="5">
        <v>7830615</v>
      </c>
      <c r="B775" s="5" t="s">
        <v>25</v>
      </c>
      <c r="C775" s="5" t="s">
        <v>4</v>
      </c>
      <c r="D775" s="5" t="s">
        <v>183</v>
      </c>
      <c r="E775" s="5" t="s">
        <v>987</v>
      </c>
      <c r="F775" s="3">
        <v>4.6296296296296294E-3</v>
      </c>
      <c r="G775" s="4">
        <v>66.400000000000006</v>
      </c>
      <c r="H775" s="3">
        <v>0.30740740740740741</v>
      </c>
      <c r="I775" s="4">
        <v>100</v>
      </c>
      <c r="J775" s="3">
        <v>0.46296296296296291</v>
      </c>
      <c r="K775" s="5">
        <v>84.88</v>
      </c>
      <c r="L775" s="5">
        <v>0.3929629629629629</v>
      </c>
      <c r="M775" s="41">
        <v>0.55597251653671265</v>
      </c>
      <c r="N775" s="41">
        <v>2.5739468358181141E-3</v>
      </c>
    </row>
    <row r="776" spans="1:14" x14ac:dyDescent="0.25">
      <c r="A776" s="5">
        <v>7830615</v>
      </c>
      <c r="B776" s="5" t="s">
        <v>25</v>
      </c>
      <c r="C776" s="5" t="s">
        <v>4</v>
      </c>
      <c r="D776" s="5" t="s">
        <v>183</v>
      </c>
      <c r="E776" s="5" t="s">
        <v>662</v>
      </c>
      <c r="F776" s="3">
        <v>4.6296296296296294E-3</v>
      </c>
      <c r="G776" s="4">
        <v>58.9</v>
      </c>
      <c r="H776" s="3">
        <v>0.27268518518518514</v>
      </c>
      <c r="I776" s="4">
        <v>94.5</v>
      </c>
      <c r="J776" s="3">
        <v>0.4375</v>
      </c>
      <c r="K776" s="5">
        <v>81.504999999999995</v>
      </c>
      <c r="L776" s="5">
        <v>0.3773379629629629</v>
      </c>
      <c r="M776" s="41">
        <v>0.11014454066753387</v>
      </c>
      <c r="N776" s="41">
        <v>5.0992842901636051E-4</v>
      </c>
    </row>
    <row r="777" spans="1:14" x14ac:dyDescent="0.25">
      <c r="A777" s="5">
        <v>7830615</v>
      </c>
      <c r="B777" s="5" t="s">
        <v>25</v>
      </c>
      <c r="C777" s="5" t="s">
        <v>4</v>
      </c>
      <c r="D777" s="5" t="s">
        <v>183</v>
      </c>
      <c r="E777" s="5" t="s">
        <v>433</v>
      </c>
      <c r="F777" s="3">
        <v>9.2592592592592587E-3</v>
      </c>
      <c r="G777" s="4">
        <v>36.9</v>
      </c>
      <c r="H777" s="3">
        <v>0.34166666666666662</v>
      </c>
      <c r="I777" s="4">
        <v>77.900000000000006</v>
      </c>
      <c r="J777" s="3">
        <v>0.72129629629629632</v>
      </c>
      <c r="K777" s="5">
        <v>57.685000000000002</v>
      </c>
      <c r="L777" s="5">
        <v>0.53412037037037041</v>
      </c>
      <c r="M777" s="41">
        <v>2.0100688561797142E-2</v>
      </c>
      <c r="N777" s="41">
        <v>1.8611748668330685E-4</v>
      </c>
    </row>
    <row r="778" spans="1:14" x14ac:dyDescent="0.25">
      <c r="A778" s="5">
        <v>7830615</v>
      </c>
      <c r="B778" s="5" t="s">
        <v>25</v>
      </c>
      <c r="C778" s="5" t="s">
        <v>4</v>
      </c>
      <c r="D778" s="5" t="s">
        <v>183</v>
      </c>
      <c r="E778" s="5" t="s">
        <v>330</v>
      </c>
      <c r="F778" s="3">
        <v>1.3888888888888888E-2</v>
      </c>
      <c r="G778" s="4">
        <v>32.4</v>
      </c>
      <c r="H778" s="3">
        <v>0.44999999999999996</v>
      </c>
      <c r="I778" s="4">
        <v>89.2</v>
      </c>
      <c r="J778" s="3">
        <v>1.2388888888888889</v>
      </c>
      <c r="K778" s="5">
        <v>69.599999999999994</v>
      </c>
      <c r="L778" s="5">
        <v>0.96666666666666656</v>
      </c>
      <c r="M778" s="41">
        <v>7.625887542963028E-2</v>
      </c>
      <c r="N778" s="41">
        <v>1.0591510476337539E-3</v>
      </c>
    </row>
    <row r="779" spans="1:14" x14ac:dyDescent="0.25">
      <c r="A779" s="5">
        <v>7830615</v>
      </c>
      <c r="B779" s="5" t="s">
        <v>25</v>
      </c>
      <c r="C779" s="5" t="s">
        <v>4</v>
      </c>
      <c r="D779" s="5" t="s">
        <v>183</v>
      </c>
      <c r="E779" s="5" t="s">
        <v>663</v>
      </c>
      <c r="F779" s="3">
        <v>9.2592592592592587E-3</v>
      </c>
      <c r="G779" s="4">
        <v>30.7</v>
      </c>
      <c r="H779" s="3">
        <v>0.28425925925925921</v>
      </c>
      <c r="I779" s="4">
        <v>84.2</v>
      </c>
      <c r="J779" s="3">
        <v>0.77962962962962956</v>
      </c>
      <c r="K779" s="5">
        <v>66.664999999999992</v>
      </c>
      <c r="L779" s="5">
        <v>0.61726851851851838</v>
      </c>
      <c r="M779" s="41">
        <v>9.3610711395740509E-2</v>
      </c>
      <c r="N779" s="41">
        <v>8.667658462568565E-4</v>
      </c>
    </row>
    <row r="780" spans="1:14" x14ac:dyDescent="0.25">
      <c r="A780" s="5">
        <v>7830615</v>
      </c>
      <c r="B780" s="5" t="s">
        <v>25</v>
      </c>
      <c r="C780" s="5" t="s">
        <v>4</v>
      </c>
      <c r="D780" s="5" t="s">
        <v>183</v>
      </c>
      <c r="E780" s="5" t="s">
        <v>435</v>
      </c>
      <c r="F780" s="3">
        <v>4.6296296296296294E-3</v>
      </c>
      <c r="G780" s="4">
        <v>41.6</v>
      </c>
      <c r="H780" s="3">
        <v>0.19259259259259259</v>
      </c>
      <c r="I780" s="4">
        <v>88.3</v>
      </c>
      <c r="J780" s="3">
        <v>0.40879629629629627</v>
      </c>
      <c r="K780" s="5">
        <v>70.38</v>
      </c>
      <c r="L780" s="5">
        <v>0.32583333333333331</v>
      </c>
      <c r="M780" s="41">
        <v>0.10164979845285416</v>
      </c>
      <c r="N780" s="41">
        <v>4.7060091876321368E-4</v>
      </c>
    </row>
    <row r="781" spans="1:14" x14ac:dyDescent="0.25">
      <c r="A781" s="5">
        <v>7830615</v>
      </c>
      <c r="B781" s="5" t="s">
        <v>25</v>
      </c>
      <c r="C781" s="5" t="s">
        <v>4</v>
      </c>
      <c r="D781" s="5" t="s">
        <v>183</v>
      </c>
      <c r="E781" s="5" t="s">
        <v>666</v>
      </c>
      <c r="F781" s="3">
        <v>4.6296296296296294E-3</v>
      </c>
      <c r="G781" s="4">
        <v>40.700000000000003</v>
      </c>
      <c r="H781" s="3">
        <v>0.18842592592592594</v>
      </c>
      <c r="I781" s="4">
        <v>91.8</v>
      </c>
      <c r="J781" s="3">
        <v>0.42499999999999999</v>
      </c>
      <c r="K781" s="5">
        <v>72.314999999999998</v>
      </c>
      <c r="L781" s="5">
        <v>0.33479166666666665</v>
      </c>
      <c r="M781" s="41">
        <v>0.11524663865566254</v>
      </c>
      <c r="N781" s="41">
        <v>5.3354925303547465E-4</v>
      </c>
    </row>
    <row r="782" spans="1:14" x14ac:dyDescent="0.25">
      <c r="A782" s="5">
        <v>7830615</v>
      </c>
      <c r="B782" s="5" t="s">
        <v>25</v>
      </c>
      <c r="C782" s="5" t="s">
        <v>4</v>
      </c>
      <c r="D782" s="5" t="s">
        <v>183</v>
      </c>
      <c r="E782" s="5" t="s">
        <v>259</v>
      </c>
      <c r="F782" s="3">
        <v>4.6296296296296294E-3</v>
      </c>
      <c r="G782" s="4">
        <v>46.3</v>
      </c>
      <c r="H782" s="3">
        <v>0.21435185185185182</v>
      </c>
      <c r="I782" s="4">
        <v>93.4</v>
      </c>
      <c r="J782" s="3">
        <v>0.43240740740740741</v>
      </c>
      <c r="K782" s="5">
        <v>75.814999999999998</v>
      </c>
      <c r="L782" s="5">
        <v>0.35099537037037032</v>
      </c>
      <c r="M782" s="41">
        <v>0.18289288878440857</v>
      </c>
      <c r="N782" s="41">
        <v>8.4672633696485447E-4</v>
      </c>
    </row>
    <row r="783" spans="1:14" x14ac:dyDescent="0.25">
      <c r="A783" s="5">
        <v>7830615</v>
      </c>
      <c r="B783" s="5" t="s">
        <v>25</v>
      </c>
      <c r="C783" s="5" t="s">
        <v>4</v>
      </c>
      <c r="D783" s="5" t="s">
        <v>183</v>
      </c>
      <c r="E783" s="5" t="s">
        <v>667</v>
      </c>
      <c r="F783" s="3">
        <v>5.0925925925925923E-2</v>
      </c>
      <c r="G783" s="4">
        <v>33.4</v>
      </c>
      <c r="H783" s="3">
        <v>1.7009259259259257</v>
      </c>
      <c r="I783" s="4">
        <v>84.7</v>
      </c>
      <c r="J783" s="3">
        <v>4.3134259259259258</v>
      </c>
      <c r="K783" s="5">
        <v>67.984999999999999</v>
      </c>
      <c r="L783" s="5">
        <v>3.462199074074074</v>
      </c>
      <c r="M783" s="41">
        <v>7.8532829880714417E-2</v>
      </c>
      <c r="N783" s="41">
        <v>3.9993570772586043E-3</v>
      </c>
    </row>
    <row r="784" spans="1:14" x14ac:dyDescent="0.25">
      <c r="A784" s="5">
        <v>7830615</v>
      </c>
      <c r="B784" s="5" t="s">
        <v>25</v>
      </c>
      <c r="C784" s="5" t="s">
        <v>4</v>
      </c>
      <c r="D784" s="5" t="s">
        <v>183</v>
      </c>
      <c r="E784" s="5" t="s">
        <v>668</v>
      </c>
      <c r="F784" s="3">
        <v>4.6296296296296294E-3</v>
      </c>
      <c r="G784" s="4">
        <v>34</v>
      </c>
      <c r="H784" s="3">
        <v>0.15740740740740738</v>
      </c>
      <c r="I784" s="4">
        <v>92.2</v>
      </c>
      <c r="J784" s="3">
        <v>0.42685185185185182</v>
      </c>
      <c r="K784" s="5">
        <v>68.754999999999995</v>
      </c>
      <c r="L784" s="5">
        <v>0.31831018518518517</v>
      </c>
      <c r="M784" s="41">
        <v>0.13018339872360229</v>
      </c>
      <c r="N784" s="41">
        <v>6.0270092001667728E-4</v>
      </c>
    </row>
    <row r="785" spans="1:14" x14ac:dyDescent="0.25">
      <c r="A785" s="5">
        <v>7830615</v>
      </c>
      <c r="B785" s="5" t="s">
        <v>25</v>
      </c>
      <c r="C785" s="5" t="s">
        <v>4</v>
      </c>
      <c r="D785" s="5" t="s">
        <v>183</v>
      </c>
      <c r="E785" s="5" t="s">
        <v>437</v>
      </c>
      <c r="F785" s="3">
        <v>4.6296296296296294E-3</v>
      </c>
      <c r="G785" s="4">
        <v>39</v>
      </c>
      <c r="H785" s="3">
        <v>0.18055555555555555</v>
      </c>
      <c r="I785" s="4">
        <v>77.5</v>
      </c>
      <c r="J785" s="3">
        <v>0.35879629629629628</v>
      </c>
      <c r="K785" s="5">
        <v>59.245000000000005</v>
      </c>
      <c r="L785" s="5">
        <v>0.27428240740740739</v>
      </c>
      <c r="M785" s="41">
        <v>-1.6003332566469908E-3</v>
      </c>
      <c r="N785" s="41">
        <v>-7.4089502622545867E-6</v>
      </c>
    </row>
    <row r="786" spans="1:14" x14ac:dyDescent="0.25">
      <c r="A786" s="5">
        <v>7830615</v>
      </c>
      <c r="B786" s="5" t="s">
        <v>25</v>
      </c>
      <c r="C786" s="5" t="s">
        <v>4</v>
      </c>
      <c r="D786" s="5" t="s">
        <v>183</v>
      </c>
      <c r="E786" s="5" t="s">
        <v>642</v>
      </c>
      <c r="F786" s="3">
        <v>9.2592592592592587E-3</v>
      </c>
      <c r="G786" s="4">
        <v>26.1</v>
      </c>
      <c r="H786" s="3">
        <v>0.24166666666666667</v>
      </c>
      <c r="I786" s="4">
        <v>71.099999999999994</v>
      </c>
      <c r="J786" s="3">
        <v>0.65833333333333321</v>
      </c>
      <c r="K786" s="5">
        <v>55.864999999999995</v>
      </c>
      <c r="L786" s="5">
        <v>0.51726851851851841</v>
      </c>
      <c r="M786" s="41">
        <v>-5.3310856223106384E-2</v>
      </c>
      <c r="N786" s="41">
        <v>-4.936190391028369E-4</v>
      </c>
    </row>
    <row r="787" spans="1:14" x14ac:dyDescent="0.25">
      <c r="A787" s="5">
        <v>7830615</v>
      </c>
      <c r="B787" s="5" t="s">
        <v>25</v>
      </c>
      <c r="C787" s="5" t="s">
        <v>4</v>
      </c>
      <c r="D787" s="5" t="s">
        <v>183</v>
      </c>
      <c r="E787" s="5" t="s">
        <v>669</v>
      </c>
      <c r="F787" s="3">
        <v>4.6296296296296294E-3</v>
      </c>
      <c r="G787" s="4">
        <v>32.700000000000003</v>
      </c>
      <c r="H787" s="3">
        <v>0.15138888888888891</v>
      </c>
      <c r="I787" s="4">
        <v>75.400000000000006</v>
      </c>
      <c r="J787" s="3">
        <v>0.34907407407407409</v>
      </c>
      <c r="K787" s="5">
        <v>64.600000000000009</v>
      </c>
      <c r="L787" s="5">
        <v>0.2990740740740741</v>
      </c>
      <c r="M787" s="41">
        <v>3.7278342992067337E-2</v>
      </c>
      <c r="N787" s="41">
        <v>1.72584921259571E-4</v>
      </c>
    </row>
    <row r="788" spans="1:14" x14ac:dyDescent="0.25">
      <c r="A788" s="5">
        <v>7830615</v>
      </c>
      <c r="B788" s="5" t="s">
        <v>25</v>
      </c>
      <c r="C788" s="5" t="s">
        <v>4</v>
      </c>
      <c r="D788" s="5" t="s">
        <v>183</v>
      </c>
      <c r="E788" s="5" t="s">
        <v>670</v>
      </c>
      <c r="F788" s="3">
        <v>4.6296296296296294E-3</v>
      </c>
      <c r="G788" s="4">
        <v>34</v>
      </c>
      <c r="H788" s="3">
        <v>0.15740740740740738</v>
      </c>
      <c r="I788" s="4">
        <v>90.3</v>
      </c>
      <c r="J788" s="3">
        <v>0.41805555555555551</v>
      </c>
      <c r="K788" s="5">
        <v>70.664999999999992</v>
      </c>
      <c r="L788" s="5">
        <v>0.32715277777777774</v>
      </c>
      <c r="M788" s="41">
        <v>0.10262145102024078</v>
      </c>
      <c r="N788" s="41">
        <v>4.7509931027889252E-4</v>
      </c>
    </row>
    <row r="789" spans="1:14" x14ac:dyDescent="0.25">
      <c r="A789" s="5">
        <v>7830615</v>
      </c>
      <c r="B789" s="5" t="s">
        <v>25</v>
      </c>
      <c r="C789" s="5" t="s">
        <v>4</v>
      </c>
      <c r="D789" s="5" t="s">
        <v>183</v>
      </c>
      <c r="E789" s="5" t="s">
        <v>439</v>
      </c>
      <c r="F789" s="3">
        <v>1.3888888888888888E-2</v>
      </c>
      <c r="G789" s="4">
        <v>45.6</v>
      </c>
      <c r="H789" s="3">
        <v>0.6333333333333333</v>
      </c>
      <c r="I789" s="4">
        <v>87.4</v>
      </c>
      <c r="J789" s="3">
        <v>1.2138888888888888</v>
      </c>
      <c r="K789" s="5">
        <v>68.7</v>
      </c>
      <c r="L789" s="5">
        <v>0.95416666666666661</v>
      </c>
      <c r="M789" s="41">
        <v>0.14837196469306946</v>
      </c>
      <c r="N789" s="41">
        <v>2.0607217318481868E-3</v>
      </c>
    </row>
    <row r="790" spans="1:14" x14ac:dyDescent="0.25">
      <c r="A790" s="5">
        <v>7830615</v>
      </c>
      <c r="B790" s="5" t="s">
        <v>25</v>
      </c>
      <c r="C790" s="5" t="s">
        <v>4</v>
      </c>
      <c r="D790" s="5" t="s">
        <v>185</v>
      </c>
      <c r="E790" s="5" t="s">
        <v>643</v>
      </c>
      <c r="F790" s="3">
        <v>4.6296296296296294E-3</v>
      </c>
      <c r="G790" s="4">
        <v>53.8</v>
      </c>
      <c r="H790" s="3">
        <v>0.24907407407407406</v>
      </c>
      <c r="I790" s="4">
        <v>97.2</v>
      </c>
      <c r="J790" s="3">
        <v>0.45</v>
      </c>
      <c r="K790" s="5">
        <v>75</v>
      </c>
      <c r="L790" s="5">
        <v>0.34722222222222221</v>
      </c>
      <c r="M790" s="41">
        <v>9.8133370280265808E-2</v>
      </c>
      <c r="N790" s="41">
        <v>4.5432115870493427E-4</v>
      </c>
    </row>
    <row r="791" spans="1:14" x14ac:dyDescent="0.25">
      <c r="A791" s="5">
        <v>7830615</v>
      </c>
      <c r="B791" s="5" t="s">
        <v>25</v>
      </c>
      <c r="C791" s="5" t="s">
        <v>4</v>
      </c>
      <c r="D791" s="5" t="s">
        <v>185</v>
      </c>
      <c r="E791" s="5" t="s">
        <v>645</v>
      </c>
      <c r="F791" s="3">
        <v>4.6296296296296294E-3</v>
      </c>
      <c r="G791" s="4">
        <v>54.6</v>
      </c>
      <c r="H791" s="3">
        <v>0.25277777777777777</v>
      </c>
      <c r="I791" s="4">
        <v>80.7</v>
      </c>
      <c r="J791" s="3">
        <v>0.37361111111111112</v>
      </c>
      <c r="K791" s="5">
        <v>75.504999999999995</v>
      </c>
      <c r="L791" s="5">
        <v>0.34956018518518517</v>
      </c>
      <c r="M791" s="41">
        <v>-6.7030355334281921E-2</v>
      </c>
      <c r="N791" s="41">
        <v>-3.1032571914019408E-4</v>
      </c>
    </row>
    <row r="792" spans="1:14" x14ac:dyDescent="0.25">
      <c r="A792" s="5">
        <v>7830615</v>
      </c>
      <c r="B792" s="5" t="s">
        <v>25</v>
      </c>
      <c r="C792" s="5" t="s">
        <v>4</v>
      </c>
      <c r="D792" s="5" t="s">
        <v>185</v>
      </c>
      <c r="E792" s="5" t="s">
        <v>646</v>
      </c>
      <c r="F792" s="3">
        <v>4.6296296296296294E-3</v>
      </c>
      <c r="G792" s="4">
        <v>58.1</v>
      </c>
      <c r="H792" s="3">
        <v>0.26898148148148149</v>
      </c>
      <c r="I792" s="4">
        <v>88.5</v>
      </c>
      <c r="J792" s="3">
        <v>0.40972222222222221</v>
      </c>
      <c r="K792" s="5">
        <v>73.825000000000003</v>
      </c>
      <c r="L792" s="5">
        <v>0.3417824074074074</v>
      </c>
      <c r="M792" s="41">
        <v>1.9858358427882195E-2</v>
      </c>
      <c r="N792" s="41">
        <v>9.1936844573528676E-5</v>
      </c>
    </row>
    <row r="793" spans="1:14" x14ac:dyDescent="0.25">
      <c r="A793" s="5">
        <v>7830615</v>
      </c>
      <c r="B793" s="5" t="s">
        <v>25</v>
      </c>
      <c r="C793" s="5" t="s">
        <v>4</v>
      </c>
      <c r="D793" s="5" t="s">
        <v>185</v>
      </c>
      <c r="E793" s="5" t="s">
        <v>599</v>
      </c>
      <c r="F793" s="3">
        <v>4.6296296296296294E-3</v>
      </c>
      <c r="G793" s="4">
        <v>39.9</v>
      </c>
      <c r="H793" s="3">
        <v>0.1847222222222222</v>
      </c>
      <c r="I793" s="4">
        <v>75.3</v>
      </c>
      <c r="J793" s="3">
        <v>0.34861111111111109</v>
      </c>
      <c r="K793" s="5">
        <v>55.309999999999995</v>
      </c>
      <c r="L793" s="5">
        <v>0.2560648148148148</v>
      </c>
      <c r="M793" s="41">
        <v>-0.10366065800189972</v>
      </c>
      <c r="N793" s="41">
        <v>-4.7991045371249867E-4</v>
      </c>
    </row>
    <row r="794" spans="1:14" x14ac:dyDescent="0.25">
      <c r="A794" s="5">
        <v>7830615</v>
      </c>
      <c r="B794" s="5" t="s">
        <v>25</v>
      </c>
      <c r="C794" s="5" t="s">
        <v>4</v>
      </c>
      <c r="D794" s="5" t="s">
        <v>185</v>
      </c>
      <c r="E794" s="5" t="s">
        <v>190</v>
      </c>
      <c r="F794" s="3">
        <v>4.6296296296296294E-3</v>
      </c>
      <c r="G794" s="4">
        <v>56.2</v>
      </c>
      <c r="H794" s="3">
        <v>0.26018518518518519</v>
      </c>
      <c r="I794" s="4">
        <v>92.4</v>
      </c>
      <c r="J794" s="3">
        <v>0.42777777777777776</v>
      </c>
      <c r="K794" s="5">
        <v>74.92</v>
      </c>
      <c r="L794" s="5">
        <v>0.34685185185185186</v>
      </c>
      <c r="M794" s="41">
        <v>5.7948008179664612E-2</v>
      </c>
      <c r="N794" s="41">
        <v>2.6827781564659544E-4</v>
      </c>
    </row>
    <row r="795" spans="1:14" x14ac:dyDescent="0.25">
      <c r="A795" s="5">
        <v>7830615</v>
      </c>
      <c r="B795" s="5" t="s">
        <v>25</v>
      </c>
      <c r="C795" s="5" t="s">
        <v>4</v>
      </c>
      <c r="D795" s="5" t="s">
        <v>193</v>
      </c>
      <c r="E795" s="5" t="s">
        <v>239</v>
      </c>
      <c r="F795" s="3">
        <v>1.3888888888888888E-2</v>
      </c>
      <c r="G795" s="4">
        <v>43.3</v>
      </c>
      <c r="H795" s="3">
        <v>0.60138888888888886</v>
      </c>
      <c r="I795" s="4">
        <v>83.3</v>
      </c>
      <c r="J795" s="3">
        <v>1.1569444444444443</v>
      </c>
      <c r="K795" s="5">
        <v>69.054999999999993</v>
      </c>
      <c r="L795" s="5">
        <v>0.95909722222222205</v>
      </c>
      <c r="M795" s="41">
        <v>8.7022148072719574E-2</v>
      </c>
      <c r="N795" s="41">
        <v>1.2086409454544385E-3</v>
      </c>
    </row>
    <row r="796" spans="1:14" x14ac:dyDescent="0.25">
      <c r="A796" s="5">
        <v>7830615</v>
      </c>
      <c r="B796" s="5" t="s">
        <v>25</v>
      </c>
      <c r="C796" s="5" t="s">
        <v>4</v>
      </c>
      <c r="D796" s="5" t="s">
        <v>193</v>
      </c>
      <c r="E796" s="5" t="s">
        <v>334</v>
      </c>
      <c r="F796" s="3">
        <v>4.6296296296296294E-3</v>
      </c>
      <c r="G796" s="4">
        <v>38.4</v>
      </c>
      <c r="H796" s="3">
        <v>0.17777777777777776</v>
      </c>
      <c r="I796" s="4">
        <v>86.9</v>
      </c>
      <c r="J796" s="3">
        <v>0.40231481481481479</v>
      </c>
      <c r="K796" s="5">
        <v>67.325000000000003</v>
      </c>
      <c r="L796" s="5">
        <v>0.31168981481481484</v>
      </c>
      <c r="M796" s="41">
        <v>7.634376734495163E-2</v>
      </c>
      <c r="N796" s="41">
        <v>3.53443367337739E-4</v>
      </c>
    </row>
    <row r="797" spans="1:14" x14ac:dyDescent="0.25">
      <c r="A797" s="5">
        <v>7830615</v>
      </c>
      <c r="B797" s="5" t="s">
        <v>25</v>
      </c>
      <c r="C797" s="5" t="s">
        <v>4</v>
      </c>
      <c r="D797" s="5" t="s">
        <v>193</v>
      </c>
      <c r="E797" s="5" t="s">
        <v>195</v>
      </c>
      <c r="F797" s="3">
        <v>4.6296296296296294E-3</v>
      </c>
      <c r="G797" s="4">
        <v>60.8</v>
      </c>
      <c r="H797" s="3">
        <v>0.28148148148148144</v>
      </c>
      <c r="I797" s="4">
        <v>79.3</v>
      </c>
      <c r="J797" s="3">
        <v>0.36712962962962958</v>
      </c>
      <c r="K797" s="5">
        <v>76.775000000000006</v>
      </c>
      <c r="L797" s="5">
        <v>0.35543981481481485</v>
      </c>
      <c r="M797" s="41">
        <v>-4.2420931160449982E-2</v>
      </c>
      <c r="N797" s="41">
        <v>-1.9639319981689806E-4</v>
      </c>
    </row>
    <row r="798" spans="1:14" x14ac:dyDescent="0.25">
      <c r="A798" s="5">
        <v>7830615</v>
      </c>
      <c r="B798" s="5" t="s">
        <v>25</v>
      </c>
      <c r="C798" s="5" t="s">
        <v>4</v>
      </c>
      <c r="D798" s="5" t="s">
        <v>193</v>
      </c>
      <c r="E798" s="5" t="s">
        <v>263</v>
      </c>
      <c r="F798" s="3">
        <v>1.3888888888888888E-2</v>
      </c>
      <c r="G798" s="4">
        <v>47.2</v>
      </c>
      <c r="H798" s="3">
        <v>0.65555555555555556</v>
      </c>
      <c r="I798" s="4">
        <v>97.8</v>
      </c>
      <c r="J798" s="3">
        <v>1.3583333333333332</v>
      </c>
      <c r="K798" s="5">
        <v>78.150000000000006</v>
      </c>
      <c r="L798" s="5">
        <v>1.0854166666666667</v>
      </c>
      <c r="M798" s="41">
        <v>0.1590317040681839</v>
      </c>
      <c r="N798" s="41">
        <v>2.2087736676136651E-3</v>
      </c>
    </row>
    <row r="799" spans="1:14" x14ac:dyDescent="0.25">
      <c r="A799" s="5">
        <v>7830615</v>
      </c>
      <c r="B799" s="5" t="s">
        <v>25</v>
      </c>
      <c r="C799" s="5" t="s">
        <v>4</v>
      </c>
      <c r="D799" s="5" t="s">
        <v>193</v>
      </c>
      <c r="E799" s="5" t="s">
        <v>240</v>
      </c>
      <c r="F799" s="3">
        <v>4.6296296296296294E-3</v>
      </c>
      <c r="G799" s="4">
        <v>44.3</v>
      </c>
      <c r="H799" s="3">
        <v>0.20509259259259258</v>
      </c>
      <c r="I799" s="4">
        <v>81.2</v>
      </c>
      <c r="J799" s="3">
        <v>0.37592592592592594</v>
      </c>
      <c r="K799" s="5">
        <v>71.86999999999999</v>
      </c>
      <c r="L799" s="5">
        <v>0.33273148148148141</v>
      </c>
      <c r="M799" s="41">
        <v>6.2974326312541962E-2</v>
      </c>
      <c r="N799" s="41">
        <v>2.9154780700250905E-4</v>
      </c>
    </row>
    <row r="800" spans="1:14" x14ac:dyDescent="0.25">
      <c r="A800" s="5">
        <v>7830615</v>
      </c>
      <c r="B800" s="5" t="s">
        <v>25</v>
      </c>
      <c r="C800" s="5" t="s">
        <v>4</v>
      </c>
      <c r="D800" s="5" t="s">
        <v>193</v>
      </c>
      <c r="E800" s="5" t="s">
        <v>198</v>
      </c>
      <c r="F800" s="3">
        <v>2.3148148148148147E-2</v>
      </c>
      <c r="G800" s="4">
        <v>42.7</v>
      </c>
      <c r="H800" s="3">
        <v>0.98842592592592593</v>
      </c>
      <c r="I800" s="4">
        <v>90.6</v>
      </c>
      <c r="J800" s="3">
        <v>2.0972222222222219</v>
      </c>
      <c r="K800" s="5">
        <v>74.259999999999991</v>
      </c>
      <c r="L800" s="5">
        <v>1.7189814814814812</v>
      </c>
      <c r="M800" s="41">
        <v>9.107411652803421E-2</v>
      </c>
      <c r="N800" s="41">
        <v>2.1081971418526438E-3</v>
      </c>
    </row>
    <row r="801" spans="1:14" x14ac:dyDescent="0.25">
      <c r="A801" s="5">
        <v>7830615</v>
      </c>
      <c r="B801" s="5" t="s">
        <v>25</v>
      </c>
      <c r="C801" s="5" t="s">
        <v>4</v>
      </c>
      <c r="D801" s="5" t="s">
        <v>193</v>
      </c>
      <c r="E801" s="5" t="s">
        <v>199</v>
      </c>
      <c r="F801" s="3">
        <v>4.6296296296296294E-3</v>
      </c>
      <c r="G801" s="4">
        <v>46</v>
      </c>
      <c r="H801" s="3">
        <v>0.21296296296296297</v>
      </c>
      <c r="I801" s="4">
        <v>74.099999999999994</v>
      </c>
      <c r="J801" s="3">
        <v>0.3430555555555555</v>
      </c>
      <c r="K801" s="5">
        <v>64.86999999999999</v>
      </c>
      <c r="L801" s="5">
        <v>0.30032407407407402</v>
      </c>
      <c r="M801" s="41">
        <v>-8.1290550529956818E-2</v>
      </c>
      <c r="N801" s="41">
        <v>-3.7634514134239264E-4</v>
      </c>
    </row>
    <row r="802" spans="1:14" x14ac:dyDescent="0.25">
      <c r="A802" s="5">
        <v>7830615</v>
      </c>
      <c r="B802" s="5" t="s">
        <v>25</v>
      </c>
      <c r="C802" s="5" t="s">
        <v>4</v>
      </c>
      <c r="D802" s="5" t="s">
        <v>193</v>
      </c>
      <c r="E802" s="5" t="s">
        <v>200</v>
      </c>
      <c r="F802" s="3">
        <v>4.6296296296296294E-3</v>
      </c>
      <c r="G802" s="4">
        <v>39.9</v>
      </c>
      <c r="H802" s="3">
        <v>0.1847222222222222</v>
      </c>
      <c r="I802" s="4">
        <v>88.3</v>
      </c>
      <c r="J802" s="3">
        <v>0.40879629629629627</v>
      </c>
      <c r="K802" s="5">
        <v>67.28</v>
      </c>
      <c r="L802" s="5">
        <v>0.31148148148148147</v>
      </c>
      <c r="M802" s="41">
        <v>6.9152094423770905E-2</v>
      </c>
      <c r="N802" s="41">
        <v>3.2014858529523564E-4</v>
      </c>
    </row>
    <row r="803" spans="1:14" x14ac:dyDescent="0.25">
      <c r="A803" s="5">
        <v>7830615</v>
      </c>
      <c r="B803" s="5" t="s">
        <v>25</v>
      </c>
      <c r="C803" s="5" t="s">
        <v>4</v>
      </c>
      <c r="D803" s="5" t="s">
        <v>193</v>
      </c>
      <c r="E803" s="5" t="s">
        <v>203</v>
      </c>
      <c r="F803" s="3">
        <v>4.6296296296296294E-3</v>
      </c>
      <c r="G803" s="4">
        <v>49.2</v>
      </c>
      <c r="H803" s="3">
        <v>0.22777777777777777</v>
      </c>
      <c r="I803" s="4">
        <v>91.6</v>
      </c>
      <c r="J803" s="3">
        <v>0.42407407407407405</v>
      </c>
      <c r="K803" s="5">
        <v>66.509999999999991</v>
      </c>
      <c r="L803" s="5">
        <v>0.30791666666666662</v>
      </c>
      <c r="M803" s="41">
        <v>0.11769837141036987</v>
      </c>
      <c r="N803" s="41">
        <v>5.4489986764060124E-4</v>
      </c>
    </row>
    <row r="804" spans="1:14" x14ac:dyDescent="0.25">
      <c r="A804" s="5">
        <v>7830615</v>
      </c>
      <c r="B804" s="5" t="s">
        <v>25</v>
      </c>
      <c r="C804" s="5" t="s">
        <v>4</v>
      </c>
      <c r="D804" s="5" t="s">
        <v>193</v>
      </c>
      <c r="E804" s="5" t="s">
        <v>204</v>
      </c>
      <c r="F804" s="3">
        <v>1.3888888888888888E-2</v>
      </c>
      <c r="G804" s="4">
        <v>58</v>
      </c>
      <c r="H804" s="3">
        <v>0.80555555555555547</v>
      </c>
      <c r="I804" s="4">
        <v>80.8</v>
      </c>
      <c r="J804" s="3">
        <v>1.122222222222222</v>
      </c>
      <c r="K804" s="5">
        <v>69.329999999999984</v>
      </c>
      <c r="L804" s="5">
        <v>0.96291666666666642</v>
      </c>
      <c r="M804" s="41">
        <v>-1.4808675274252892E-2</v>
      </c>
      <c r="N804" s="41">
        <v>-2.056760454757346E-4</v>
      </c>
    </row>
    <row r="805" spans="1:14" x14ac:dyDescent="0.25">
      <c r="A805" s="5">
        <v>7830615</v>
      </c>
      <c r="B805" s="5" t="s">
        <v>25</v>
      </c>
      <c r="C805" s="5" t="s">
        <v>4</v>
      </c>
      <c r="D805" s="5" t="s">
        <v>306</v>
      </c>
      <c r="E805" s="5" t="s">
        <v>468</v>
      </c>
      <c r="F805" s="3">
        <v>4.6296296296296294E-3</v>
      </c>
      <c r="G805" s="4">
        <v>58.1</v>
      </c>
      <c r="H805" s="3">
        <v>0.26898148148148149</v>
      </c>
      <c r="I805" s="4">
        <v>81.599999999999994</v>
      </c>
      <c r="J805" s="3">
        <v>0.37777777777777771</v>
      </c>
      <c r="K805" s="5">
        <v>68.634999999999991</v>
      </c>
      <c r="L805" s="5">
        <v>0.31775462962962958</v>
      </c>
      <c r="M805" s="41">
        <v>-5.0514023751020432E-2</v>
      </c>
      <c r="N805" s="41">
        <v>-2.3386122106953903E-4</v>
      </c>
    </row>
    <row r="806" spans="1:14" x14ac:dyDescent="0.25">
      <c r="A806" s="5">
        <v>7830615</v>
      </c>
      <c r="B806" s="5" t="s">
        <v>25</v>
      </c>
      <c r="C806" s="5" t="s">
        <v>4</v>
      </c>
      <c r="D806" s="5" t="s">
        <v>306</v>
      </c>
      <c r="E806" s="5" t="s">
        <v>487</v>
      </c>
      <c r="F806" s="3">
        <v>4.6296296296296294E-3</v>
      </c>
      <c r="G806" s="4">
        <v>86</v>
      </c>
      <c r="H806" s="3">
        <v>0.39814814814814814</v>
      </c>
      <c r="I806" s="4">
        <v>89</v>
      </c>
      <c r="J806" s="3">
        <v>0.41203703703703703</v>
      </c>
      <c r="K806" s="5">
        <v>86.57</v>
      </c>
      <c r="L806" s="5">
        <v>0.400787037037037</v>
      </c>
      <c r="M806" s="41">
        <v>2.9123786836862564E-2</v>
      </c>
      <c r="N806" s="41">
        <v>1.3483234646695632E-4</v>
      </c>
    </row>
    <row r="807" spans="1:14" x14ac:dyDescent="0.25">
      <c r="A807" s="5">
        <v>7830615</v>
      </c>
      <c r="B807" s="5" t="s">
        <v>25</v>
      </c>
      <c r="C807" s="5" t="s">
        <v>4</v>
      </c>
      <c r="D807" s="5" t="s">
        <v>80</v>
      </c>
      <c r="E807" s="5" t="s">
        <v>340</v>
      </c>
      <c r="F807" s="3">
        <v>9.2592592592592587E-3</v>
      </c>
      <c r="G807" s="4">
        <v>55.9</v>
      </c>
      <c r="H807" s="3">
        <v>0.5175925925925926</v>
      </c>
      <c r="I807" s="4">
        <v>81.8</v>
      </c>
      <c r="J807" s="3">
        <v>0.75740740740740731</v>
      </c>
      <c r="K807" s="5">
        <v>68.44</v>
      </c>
      <c r="L807" s="5">
        <v>0.63370370370370366</v>
      </c>
      <c r="M807" s="41">
        <v>-5.5718701332807541E-2</v>
      </c>
      <c r="N807" s="41">
        <v>-5.1591390122969938E-4</v>
      </c>
    </row>
    <row r="808" spans="1:14" x14ac:dyDescent="0.25">
      <c r="A808" s="5">
        <v>7830615</v>
      </c>
      <c r="B808" s="5" t="s">
        <v>25</v>
      </c>
      <c r="C808" s="5" t="s">
        <v>4</v>
      </c>
      <c r="D808" s="5" t="s">
        <v>80</v>
      </c>
      <c r="E808" s="5" t="s">
        <v>988</v>
      </c>
      <c r="F808" s="3">
        <v>4.6296296296296294E-3</v>
      </c>
      <c r="G808" s="4">
        <v>31.6</v>
      </c>
      <c r="H808" s="3">
        <v>0.14629629629629629</v>
      </c>
      <c r="I808" s="4">
        <v>78.5</v>
      </c>
      <c r="J808" s="3">
        <v>0.36342592592592593</v>
      </c>
      <c r="K808" s="5">
        <v>58.484999999999999</v>
      </c>
      <c r="L808" s="5">
        <v>0.27076388888888886</v>
      </c>
      <c r="M808" s="41">
        <v>-8.8589966297149658E-2</v>
      </c>
      <c r="N808" s="41">
        <v>-4.101387328571743E-4</v>
      </c>
    </row>
    <row r="809" spans="1:14" x14ac:dyDescent="0.25">
      <c r="A809" s="5">
        <v>7830615</v>
      </c>
      <c r="B809" s="5" t="s">
        <v>25</v>
      </c>
      <c r="C809" s="5" t="s">
        <v>4</v>
      </c>
      <c r="D809" s="5" t="s">
        <v>80</v>
      </c>
      <c r="E809" s="5" t="s">
        <v>341</v>
      </c>
      <c r="F809" s="3">
        <v>9.2592592592592587E-3</v>
      </c>
      <c r="G809" s="4">
        <v>59.3</v>
      </c>
      <c r="H809" s="3">
        <v>0.54907407407407405</v>
      </c>
      <c r="I809" s="4">
        <v>75.900000000000006</v>
      </c>
      <c r="J809" s="3">
        <v>0.70277777777777783</v>
      </c>
      <c r="K809" s="5">
        <v>74.37</v>
      </c>
      <c r="L809" s="5">
        <v>0.68861111111111106</v>
      </c>
      <c r="M809" s="41">
        <v>-0.12736432254314423</v>
      </c>
      <c r="N809" s="41">
        <v>-1.1792992828068909E-3</v>
      </c>
    </row>
    <row r="810" spans="1:14" x14ac:dyDescent="0.25">
      <c r="A810" s="5">
        <v>7830615</v>
      </c>
      <c r="B810" s="5" t="s">
        <v>25</v>
      </c>
      <c r="C810" s="5" t="s">
        <v>4</v>
      </c>
      <c r="D810" s="5" t="s">
        <v>80</v>
      </c>
      <c r="E810" s="5" t="s">
        <v>342</v>
      </c>
      <c r="F810" s="3">
        <v>4.6296296296296294E-3</v>
      </c>
      <c r="G810" s="4">
        <v>41.1</v>
      </c>
      <c r="H810" s="3">
        <v>0.19027777777777777</v>
      </c>
      <c r="I810" s="4">
        <v>80.8</v>
      </c>
      <c r="J810" s="3">
        <v>0.37407407407407406</v>
      </c>
      <c r="K810" s="5">
        <v>69.27</v>
      </c>
      <c r="L810" s="5">
        <v>0.32069444444444439</v>
      </c>
      <c r="M810" s="41">
        <v>-6.0425367206335068E-2</v>
      </c>
      <c r="N810" s="41">
        <v>-2.7974707039969937E-4</v>
      </c>
    </row>
    <row r="811" spans="1:14" x14ac:dyDescent="0.25">
      <c r="A811" s="5">
        <v>7830615</v>
      </c>
      <c r="B811" s="5" t="s">
        <v>25</v>
      </c>
      <c r="C811" s="5" t="s">
        <v>4</v>
      </c>
      <c r="D811" s="5" t="s">
        <v>80</v>
      </c>
      <c r="E811" s="5" t="s">
        <v>343</v>
      </c>
      <c r="F811" s="3">
        <v>4.6296296296296294E-3</v>
      </c>
      <c r="G811" s="4">
        <v>59</v>
      </c>
      <c r="H811" s="3">
        <v>0.27314814814814814</v>
      </c>
      <c r="I811" s="4">
        <v>82.5</v>
      </c>
      <c r="J811" s="3">
        <v>0.38194444444444442</v>
      </c>
      <c r="K811" s="5">
        <v>65.78</v>
      </c>
      <c r="L811" s="5">
        <v>0.30453703703703705</v>
      </c>
      <c r="M811" s="41">
        <v>-4.3794095516204834E-2</v>
      </c>
      <c r="N811" s="41">
        <v>-2.0275044220465199E-4</v>
      </c>
    </row>
    <row r="812" spans="1:14" x14ac:dyDescent="0.25">
      <c r="A812" s="5">
        <v>7830615</v>
      </c>
      <c r="B812" s="5" t="s">
        <v>25</v>
      </c>
      <c r="C812" s="5" t="s">
        <v>4</v>
      </c>
      <c r="D812" s="5" t="s">
        <v>80</v>
      </c>
      <c r="E812" s="5" t="s">
        <v>989</v>
      </c>
      <c r="F812" s="3">
        <v>9.2592592592592587E-3</v>
      </c>
      <c r="G812" s="4">
        <v>48.2</v>
      </c>
      <c r="H812" s="3">
        <v>0.4462962962962963</v>
      </c>
      <c r="I812" s="4">
        <v>80.7</v>
      </c>
      <c r="J812" s="3">
        <v>0.74722222222222223</v>
      </c>
      <c r="K812" s="5">
        <v>60.18</v>
      </c>
      <c r="L812" s="5">
        <v>0.55722222222222217</v>
      </c>
      <c r="M812" s="41">
        <v>-6.2244746834039688E-2</v>
      </c>
      <c r="N812" s="41">
        <v>-5.7634024846333037E-4</v>
      </c>
    </row>
    <row r="813" spans="1:14" x14ac:dyDescent="0.25">
      <c r="A813" s="5">
        <v>7830615</v>
      </c>
      <c r="B813" s="5" t="s">
        <v>25</v>
      </c>
      <c r="C813" s="5" t="s">
        <v>4</v>
      </c>
      <c r="D813" s="5" t="s">
        <v>673</v>
      </c>
      <c r="E813" s="5" t="s">
        <v>990</v>
      </c>
      <c r="F813" s="3">
        <v>9.2592592592592587E-3</v>
      </c>
      <c r="G813" s="4">
        <v>61.2</v>
      </c>
      <c r="H813" s="3">
        <v>0.56666666666666665</v>
      </c>
      <c r="I813" s="4">
        <v>86.5</v>
      </c>
      <c r="J813" s="3">
        <v>0.80092592592592593</v>
      </c>
      <c r="K813" s="5">
        <v>75.78</v>
      </c>
      <c r="L813" s="5">
        <v>0.70166666666666666</v>
      </c>
      <c r="M813" s="41">
        <v>3.1812518835067749E-2</v>
      </c>
      <c r="N813" s="41">
        <v>2.9456035958396062E-4</v>
      </c>
    </row>
    <row r="814" spans="1:14" x14ac:dyDescent="0.25">
      <c r="A814" s="5">
        <v>7830615</v>
      </c>
      <c r="B814" s="5" t="s">
        <v>25</v>
      </c>
      <c r="C814" s="5" t="s">
        <v>4</v>
      </c>
      <c r="D814" s="5" t="s">
        <v>673</v>
      </c>
      <c r="E814" s="5" t="s">
        <v>661</v>
      </c>
      <c r="F814" s="3">
        <v>1.3888888888888888E-2</v>
      </c>
      <c r="G814" s="4">
        <v>48.4</v>
      </c>
      <c r="H814" s="3">
        <v>0.67222222222222217</v>
      </c>
      <c r="I814" s="4">
        <v>85.1</v>
      </c>
      <c r="J814" s="3">
        <v>1.1819444444444442</v>
      </c>
      <c r="K814" s="5">
        <v>72.359999999999985</v>
      </c>
      <c r="L814" s="5">
        <v>1.0049999999999997</v>
      </c>
      <c r="M814" s="41">
        <v>-4.7186676412820816E-2</v>
      </c>
      <c r="N814" s="41">
        <v>-6.5537050573362236E-4</v>
      </c>
    </row>
    <row r="815" spans="1:14" x14ac:dyDescent="0.25">
      <c r="A815" s="5">
        <v>7830615</v>
      </c>
      <c r="B815" s="5" t="s">
        <v>25</v>
      </c>
      <c r="C815" s="5" t="s">
        <v>4</v>
      </c>
      <c r="D815" s="5" t="s">
        <v>673</v>
      </c>
      <c r="E815" s="5" t="s">
        <v>991</v>
      </c>
      <c r="F815" s="3">
        <v>9.2592592592592587E-3</v>
      </c>
      <c r="G815" s="4">
        <v>50.7</v>
      </c>
      <c r="H815" s="3">
        <v>0.46944444444444444</v>
      </c>
      <c r="I815" s="4">
        <v>84.8</v>
      </c>
      <c r="J815" s="3">
        <v>0.7851851851851851</v>
      </c>
      <c r="K815" s="5">
        <v>74.89500000000001</v>
      </c>
      <c r="L815" s="5">
        <v>0.69347222222222227</v>
      </c>
      <c r="M815" s="41">
        <v>6.8685486912727356E-2</v>
      </c>
      <c r="N815" s="41">
        <v>6.3597673067340146E-4</v>
      </c>
    </row>
    <row r="816" spans="1:14" x14ac:dyDescent="0.25">
      <c r="A816" s="5">
        <v>7830615</v>
      </c>
      <c r="B816" s="5" t="s">
        <v>25</v>
      </c>
      <c r="C816" s="5" t="s">
        <v>4</v>
      </c>
      <c r="D816" s="5" t="s">
        <v>673</v>
      </c>
      <c r="E816" s="5" t="s">
        <v>992</v>
      </c>
      <c r="F816" s="3">
        <v>9.2592592592592587E-3</v>
      </c>
      <c r="G816" s="4">
        <v>41.2</v>
      </c>
      <c r="H816" s="3">
        <v>0.38148148148148148</v>
      </c>
      <c r="I816" s="4">
        <v>60.3</v>
      </c>
      <c r="J816" s="3">
        <v>0.55833333333333324</v>
      </c>
      <c r="K816" s="5">
        <v>57.75</v>
      </c>
      <c r="L816" s="5">
        <v>0.53472222222222221</v>
      </c>
      <c r="M816" s="41">
        <v>-0.15978997945785522</v>
      </c>
      <c r="N816" s="41">
        <v>-1.4795368468319928E-3</v>
      </c>
    </row>
    <row r="817" spans="1:14" x14ac:dyDescent="0.25">
      <c r="A817" s="5">
        <v>7830615</v>
      </c>
      <c r="B817" s="5" t="s">
        <v>25</v>
      </c>
      <c r="C817" s="5" t="s">
        <v>4</v>
      </c>
      <c r="D817" s="5" t="s">
        <v>620</v>
      </c>
      <c r="E817" s="5" t="s">
        <v>621</v>
      </c>
      <c r="F817" s="3">
        <v>4.6296296296296294E-3</v>
      </c>
      <c r="G817" s="4">
        <v>23.3</v>
      </c>
      <c r="H817" s="3">
        <v>0.10787037037037037</v>
      </c>
      <c r="I817" s="4">
        <v>77.7</v>
      </c>
      <c r="J817" s="3">
        <v>0.35972222222222222</v>
      </c>
      <c r="K817" s="5">
        <v>61.750000000000007</v>
      </c>
      <c r="L817" s="5">
        <v>0.28587962962962965</v>
      </c>
      <c r="M817" s="41">
        <v>-5.39693683385849E-2</v>
      </c>
      <c r="N817" s="41">
        <v>-2.4985818675270785E-4</v>
      </c>
    </row>
    <row r="818" spans="1:14" x14ac:dyDescent="0.25">
      <c r="A818" s="5">
        <v>7830615</v>
      </c>
      <c r="B818" s="5" t="s">
        <v>25</v>
      </c>
      <c r="C818" s="5" t="s">
        <v>4</v>
      </c>
      <c r="D818" s="5" t="s">
        <v>2324</v>
      </c>
      <c r="F818" s="3">
        <v>1.0000000000000007</v>
      </c>
      <c r="G818" s="4"/>
      <c r="H818" s="3">
        <v>40.86157407407407</v>
      </c>
      <c r="I818" s="4"/>
      <c r="J818" s="3">
        <v>84.308333333333351</v>
      </c>
      <c r="L818" s="5">
        <v>67.878912037037011</v>
      </c>
      <c r="M818" s="41"/>
      <c r="N818" s="41">
        <v>3.5724306547544313E-2</v>
      </c>
    </row>
    <row r="819" spans="1:14" x14ac:dyDescent="0.25">
      <c r="A819" s="5">
        <v>7830616</v>
      </c>
      <c r="B819" s="5" t="s">
        <v>26</v>
      </c>
      <c r="C819" s="5" t="s">
        <v>4</v>
      </c>
      <c r="D819" s="5" t="s">
        <v>151</v>
      </c>
      <c r="E819" s="5" t="s">
        <v>212</v>
      </c>
      <c r="F819" s="3">
        <v>4.5045045045045045E-3</v>
      </c>
      <c r="G819" s="4">
        <v>35.299999999999997</v>
      </c>
      <c r="H819" s="3">
        <v>0.15900900900900899</v>
      </c>
      <c r="I819" s="4">
        <v>95.7</v>
      </c>
      <c r="J819" s="3">
        <v>0.43108108108108106</v>
      </c>
      <c r="K819" s="5">
        <v>71.72</v>
      </c>
      <c r="L819" s="5">
        <v>0.32306306306306304</v>
      </c>
      <c r="M819" s="41">
        <v>0.16062681376934052</v>
      </c>
      <c r="N819" s="41">
        <v>7.2354420616820047E-4</v>
      </c>
    </row>
    <row r="820" spans="1:14" x14ac:dyDescent="0.25">
      <c r="A820" s="5">
        <v>7830616</v>
      </c>
      <c r="B820" s="5" t="s">
        <v>26</v>
      </c>
      <c r="C820" s="5" t="s">
        <v>4</v>
      </c>
      <c r="D820" s="5" t="s">
        <v>151</v>
      </c>
      <c r="E820" s="5" t="s">
        <v>947</v>
      </c>
      <c r="F820" s="3">
        <v>9.0090090090090089E-3</v>
      </c>
      <c r="G820" s="4">
        <v>85.8</v>
      </c>
      <c r="H820" s="3">
        <v>0.77297297297297296</v>
      </c>
      <c r="I820" s="4">
        <v>94.3</v>
      </c>
      <c r="J820" s="3">
        <v>0.84954954954954953</v>
      </c>
      <c r="K820" s="5">
        <v>88.804999999999993</v>
      </c>
      <c r="L820" s="5">
        <v>0.80004504504504492</v>
      </c>
      <c r="M820" s="41">
        <v>0.11919473111629486</v>
      </c>
      <c r="N820" s="41">
        <v>1.0738264064531068E-3</v>
      </c>
    </row>
    <row r="821" spans="1:14" x14ac:dyDescent="0.25">
      <c r="A821" s="5">
        <v>7830616</v>
      </c>
      <c r="B821" s="5" t="s">
        <v>26</v>
      </c>
      <c r="C821" s="5" t="s">
        <v>4</v>
      </c>
      <c r="D821" s="5" t="s">
        <v>151</v>
      </c>
      <c r="E821" s="5" t="s">
        <v>216</v>
      </c>
      <c r="F821" s="3">
        <v>9.0090090090090089E-3</v>
      </c>
      <c r="G821" s="4">
        <v>41.7</v>
      </c>
      <c r="H821" s="3">
        <v>0.37567567567567572</v>
      </c>
      <c r="I821" s="4">
        <v>95.7</v>
      </c>
      <c r="J821" s="3">
        <v>0.86216216216216213</v>
      </c>
      <c r="K821" s="5">
        <v>71.539999999999992</v>
      </c>
      <c r="L821" s="5">
        <v>0.64450450450450447</v>
      </c>
      <c r="M821" s="41">
        <v>0.10278261452913284</v>
      </c>
      <c r="N821" s="41">
        <v>9.2596950026245799E-4</v>
      </c>
    </row>
    <row r="822" spans="1:14" x14ac:dyDescent="0.25">
      <c r="A822" s="5">
        <v>7830616</v>
      </c>
      <c r="B822" s="5" t="s">
        <v>26</v>
      </c>
      <c r="C822" s="5" t="s">
        <v>4</v>
      </c>
      <c r="D822" s="5" t="s">
        <v>151</v>
      </c>
      <c r="E822" s="5" t="s">
        <v>217</v>
      </c>
      <c r="F822" s="3">
        <v>1.8018018018018018E-2</v>
      </c>
      <c r="G822" s="4">
        <v>23.2</v>
      </c>
      <c r="H822" s="3">
        <v>0.41801801801801802</v>
      </c>
      <c r="I822" s="4">
        <v>75.900000000000006</v>
      </c>
      <c r="J822" s="3">
        <v>1.3675675675675676</v>
      </c>
      <c r="K822" s="5">
        <v>46.664999999999999</v>
      </c>
      <c r="L822" s="5">
        <v>0.84081081081081077</v>
      </c>
      <c r="M822" s="41">
        <v>-3.3037882298231125E-2</v>
      </c>
      <c r="N822" s="41">
        <v>-5.9527715852668696E-4</v>
      </c>
    </row>
    <row r="823" spans="1:14" x14ac:dyDescent="0.25">
      <c r="A823" s="5">
        <v>7830616</v>
      </c>
      <c r="B823" s="5" t="s">
        <v>26</v>
      </c>
      <c r="C823" s="5" t="s">
        <v>4</v>
      </c>
      <c r="D823" s="5" t="s">
        <v>151</v>
      </c>
      <c r="E823" s="5" t="s">
        <v>255</v>
      </c>
      <c r="F823" s="3">
        <v>4.5045045045045045E-3</v>
      </c>
      <c r="G823" s="4">
        <v>28.1</v>
      </c>
      <c r="H823" s="3">
        <v>0.12657657657657659</v>
      </c>
      <c r="I823" s="4">
        <v>97.2</v>
      </c>
      <c r="J823" s="3">
        <v>0.43783783783783786</v>
      </c>
      <c r="K823" s="5">
        <v>69.364999999999995</v>
      </c>
      <c r="L823" s="5">
        <v>0.31245495495495496</v>
      </c>
      <c r="M823" s="41">
        <v>0.11290121078491211</v>
      </c>
      <c r="N823" s="41">
        <v>5.0856401254464911E-4</v>
      </c>
    </row>
    <row r="824" spans="1:14" x14ac:dyDescent="0.25">
      <c r="A824" s="5">
        <v>7830616</v>
      </c>
      <c r="B824" s="5" t="s">
        <v>26</v>
      </c>
      <c r="C824" s="5" t="s">
        <v>4</v>
      </c>
      <c r="D824" s="5" t="s">
        <v>151</v>
      </c>
      <c r="E824" s="5" t="s">
        <v>218</v>
      </c>
      <c r="F824" s="3">
        <v>1.8018018018018018E-2</v>
      </c>
      <c r="G824" s="4">
        <v>26.1</v>
      </c>
      <c r="H824" s="3">
        <v>0.4702702702702703</v>
      </c>
      <c r="I824" s="4">
        <v>70.400000000000006</v>
      </c>
      <c r="J824" s="3">
        <v>1.2684684684684686</v>
      </c>
      <c r="K824" s="5">
        <v>47.395000000000003</v>
      </c>
      <c r="L824" s="5">
        <v>0.85396396396396401</v>
      </c>
      <c r="M824" s="41">
        <v>-7.2421267628669739E-2</v>
      </c>
      <c r="N824" s="41">
        <v>-1.3048877050210763E-3</v>
      </c>
    </row>
    <row r="825" spans="1:14" x14ac:dyDescent="0.25">
      <c r="A825" s="5">
        <v>7830616</v>
      </c>
      <c r="B825" s="5" t="s">
        <v>26</v>
      </c>
      <c r="C825" s="5" t="s">
        <v>4</v>
      </c>
      <c r="D825" s="5" t="s">
        <v>151</v>
      </c>
      <c r="E825" s="5" t="s">
        <v>221</v>
      </c>
      <c r="F825" s="3">
        <v>4.5045045045045045E-3</v>
      </c>
      <c r="G825" s="4">
        <v>40.799999999999997</v>
      </c>
      <c r="H825" s="3">
        <v>0.18378378378378377</v>
      </c>
      <c r="I825" s="4">
        <v>89.8</v>
      </c>
      <c r="J825" s="3">
        <v>0.40450450450450448</v>
      </c>
      <c r="K825" s="5">
        <v>68.784999999999997</v>
      </c>
      <c r="L825" s="5">
        <v>0.30984234234234231</v>
      </c>
      <c r="M825" s="41">
        <v>4.4755373150110245E-2</v>
      </c>
      <c r="N825" s="41">
        <v>2.0160077995545156E-4</v>
      </c>
    </row>
    <row r="826" spans="1:14" x14ac:dyDescent="0.25">
      <c r="A826" s="5">
        <v>7830616</v>
      </c>
      <c r="B826" s="5" t="s">
        <v>26</v>
      </c>
      <c r="C826" s="5" t="s">
        <v>4</v>
      </c>
      <c r="D826" s="5" t="s">
        <v>151</v>
      </c>
      <c r="E826" s="5" t="s">
        <v>223</v>
      </c>
      <c r="F826" s="3">
        <v>4.5045045045045045E-3</v>
      </c>
      <c r="G826" s="4">
        <v>29.6</v>
      </c>
      <c r="H826" s="3">
        <v>0.13333333333333333</v>
      </c>
      <c r="I826" s="4">
        <v>98.5</v>
      </c>
      <c r="J826" s="3">
        <v>0.44369369369369371</v>
      </c>
      <c r="K826" s="5">
        <v>71.454999999999998</v>
      </c>
      <c r="L826" s="5">
        <v>0.32186936936936938</v>
      </c>
      <c r="M826" s="41">
        <v>0.15150144696235657</v>
      </c>
      <c r="N826" s="41">
        <v>6.8243895028088539E-4</v>
      </c>
    </row>
    <row r="827" spans="1:14" x14ac:dyDescent="0.25">
      <c r="A827" s="5">
        <v>7830616</v>
      </c>
      <c r="B827" s="5" t="s">
        <v>26</v>
      </c>
      <c r="C827" s="5" t="s">
        <v>4</v>
      </c>
      <c r="D827" s="5" t="s">
        <v>151</v>
      </c>
      <c r="E827" s="5" t="s">
        <v>981</v>
      </c>
      <c r="F827" s="3">
        <v>5.8558558558558557E-2</v>
      </c>
      <c r="G827" s="4">
        <v>46.5</v>
      </c>
      <c r="H827" s="3">
        <v>2.7229729729729728</v>
      </c>
      <c r="I827" s="4">
        <v>78.599999999999994</v>
      </c>
      <c r="J827" s="3">
        <v>4.6027027027027021</v>
      </c>
      <c r="K827" s="5">
        <v>69.234999999999985</v>
      </c>
      <c r="L827" s="5">
        <v>4.0543018018018007</v>
      </c>
      <c r="M827" s="41">
        <v>4.4296178966760635E-3</v>
      </c>
      <c r="N827" s="41">
        <v>2.5939203899454425E-4</v>
      </c>
    </row>
    <row r="828" spans="1:14" x14ac:dyDescent="0.25">
      <c r="A828" s="5">
        <v>7830616</v>
      </c>
      <c r="B828" s="5" t="s">
        <v>26</v>
      </c>
      <c r="C828" s="5" t="s">
        <v>4</v>
      </c>
      <c r="D828" s="5" t="s">
        <v>151</v>
      </c>
      <c r="E828" s="5" t="s">
        <v>226</v>
      </c>
      <c r="F828" s="3">
        <v>1.3513513513513514E-2</v>
      </c>
      <c r="G828" s="4">
        <v>39.799999999999997</v>
      </c>
      <c r="H828" s="3">
        <v>0.53783783783783778</v>
      </c>
      <c r="I828" s="4">
        <v>92.8</v>
      </c>
      <c r="J828" s="3">
        <v>1.2540540540540541</v>
      </c>
      <c r="K828" s="5">
        <v>70.534999999999997</v>
      </c>
      <c r="L828" s="5">
        <v>0.95317567567567574</v>
      </c>
      <c r="M828" s="41">
        <v>0.21514320373535156</v>
      </c>
      <c r="N828" s="41">
        <v>2.9073405910182647E-3</v>
      </c>
    </row>
    <row r="829" spans="1:14" x14ac:dyDescent="0.25">
      <c r="A829" s="5">
        <v>7830616</v>
      </c>
      <c r="B829" s="5" t="s">
        <v>26</v>
      </c>
      <c r="C829" s="5" t="s">
        <v>4</v>
      </c>
      <c r="D829" s="5" t="s">
        <v>151</v>
      </c>
      <c r="E829" s="5" t="s">
        <v>227</v>
      </c>
      <c r="F829" s="3">
        <v>9.0090090090090089E-3</v>
      </c>
      <c r="G829" s="4">
        <v>16.100000000000001</v>
      </c>
      <c r="H829" s="3">
        <v>0.14504504504504506</v>
      </c>
      <c r="I829" s="4">
        <v>55.3</v>
      </c>
      <c r="J829" s="3">
        <v>0.49819819819819816</v>
      </c>
      <c r="K829" s="5">
        <v>47.22</v>
      </c>
      <c r="L829" s="5">
        <v>0.42540540540540539</v>
      </c>
      <c r="M829" s="41">
        <v>-0.23428280651569366</v>
      </c>
      <c r="N829" s="41">
        <v>-2.1106559145557986E-3</v>
      </c>
    </row>
    <row r="830" spans="1:14" x14ac:dyDescent="0.25">
      <c r="A830" s="5">
        <v>7830616</v>
      </c>
      <c r="B830" s="5" t="s">
        <v>26</v>
      </c>
      <c r="C830" s="5" t="s">
        <v>4</v>
      </c>
      <c r="D830" s="5" t="s">
        <v>151</v>
      </c>
      <c r="E830" s="5" t="s">
        <v>228</v>
      </c>
      <c r="F830" s="3">
        <v>9.0090090090090089E-3</v>
      </c>
      <c r="G830" s="4">
        <v>40.299999999999997</v>
      </c>
      <c r="H830" s="3">
        <v>0.36306306306306302</v>
      </c>
      <c r="I830" s="4">
        <v>74</v>
      </c>
      <c r="J830" s="3">
        <v>0.66666666666666663</v>
      </c>
      <c r="K830" s="5">
        <v>63.624999999999993</v>
      </c>
      <c r="L830" s="5">
        <v>0.57319819819819817</v>
      </c>
      <c r="M830" s="41">
        <v>-5.5587489157915115E-2</v>
      </c>
      <c r="N830" s="41">
        <v>-5.0078819061184787E-4</v>
      </c>
    </row>
    <row r="831" spans="1:14" x14ac:dyDescent="0.25">
      <c r="A831" s="5">
        <v>7830616</v>
      </c>
      <c r="B831" s="5" t="s">
        <v>26</v>
      </c>
      <c r="C831" s="5" t="s">
        <v>4</v>
      </c>
      <c r="D831" s="5" t="s">
        <v>151</v>
      </c>
      <c r="E831" s="5" t="s">
        <v>229</v>
      </c>
      <c r="F831" s="3">
        <v>4.5045045045045045E-3</v>
      </c>
      <c r="G831" s="4">
        <v>43.6</v>
      </c>
      <c r="H831" s="3">
        <v>0.19639639639639639</v>
      </c>
      <c r="I831" s="4">
        <v>96</v>
      </c>
      <c r="J831" s="3">
        <v>0.43243243243243246</v>
      </c>
      <c r="K831" s="5">
        <v>75.72</v>
      </c>
      <c r="L831" s="5">
        <v>0.34108108108108109</v>
      </c>
      <c r="M831" s="41">
        <v>0.17845073342323303</v>
      </c>
      <c r="N831" s="41">
        <v>8.0383213253708567E-4</v>
      </c>
    </row>
    <row r="832" spans="1:14" x14ac:dyDescent="0.25">
      <c r="A832" s="5">
        <v>7830616</v>
      </c>
      <c r="B832" s="5" t="s">
        <v>26</v>
      </c>
      <c r="C832" s="5" t="s">
        <v>4</v>
      </c>
      <c r="D832" s="5" t="s">
        <v>151</v>
      </c>
      <c r="E832" s="5" t="s">
        <v>230</v>
      </c>
      <c r="F832" s="3">
        <v>9.0090090090090089E-3</v>
      </c>
      <c r="G832" s="4">
        <v>30.9</v>
      </c>
      <c r="H832" s="3">
        <v>0.27837837837837837</v>
      </c>
      <c r="I832" s="4">
        <v>82</v>
      </c>
      <c r="J832" s="3">
        <v>0.73873873873873874</v>
      </c>
      <c r="K832" s="5">
        <v>65.75</v>
      </c>
      <c r="L832" s="5">
        <v>0.59234234234234229</v>
      </c>
      <c r="M832" s="41">
        <v>-1.5185782685875893E-2</v>
      </c>
      <c r="N832" s="41">
        <v>-1.3680885302590895E-4</v>
      </c>
    </row>
    <row r="833" spans="1:14" x14ac:dyDescent="0.25">
      <c r="A833" s="5">
        <v>7830616</v>
      </c>
      <c r="B833" s="5" t="s">
        <v>26</v>
      </c>
      <c r="C833" s="5" t="s">
        <v>4</v>
      </c>
      <c r="D833" s="5" t="s">
        <v>151</v>
      </c>
      <c r="E833" s="5" t="s">
        <v>231</v>
      </c>
      <c r="F833" s="3">
        <v>9.0090090090090089E-3</v>
      </c>
      <c r="G833" s="4">
        <v>68.599999999999994</v>
      </c>
      <c r="H833" s="3">
        <v>0.61801801801801792</v>
      </c>
      <c r="I833" s="4">
        <v>90.8</v>
      </c>
      <c r="J833" s="3">
        <v>0.81801801801801799</v>
      </c>
      <c r="K833" s="5">
        <v>84.12</v>
      </c>
      <c r="L833" s="5">
        <v>0.75783783783783787</v>
      </c>
      <c r="M833" s="41">
        <v>7.2367802262306213E-2</v>
      </c>
      <c r="N833" s="41">
        <v>6.5196218254329923E-4</v>
      </c>
    </row>
    <row r="834" spans="1:14" x14ac:dyDescent="0.25">
      <c r="A834" s="5">
        <v>7830616</v>
      </c>
      <c r="B834" s="5" t="s">
        <v>26</v>
      </c>
      <c r="C834" s="5" t="s">
        <v>4</v>
      </c>
      <c r="D834" s="5" t="s">
        <v>151</v>
      </c>
      <c r="E834" s="5" t="s">
        <v>232</v>
      </c>
      <c r="F834" s="3">
        <v>4.5045045045045045E-3</v>
      </c>
      <c r="G834" s="4">
        <v>42.5</v>
      </c>
      <c r="H834" s="3">
        <v>0.19144144144144143</v>
      </c>
      <c r="I834" s="4">
        <v>89.6</v>
      </c>
      <c r="J834" s="3">
        <v>0.40360360360360359</v>
      </c>
      <c r="K834" s="5">
        <v>66.67</v>
      </c>
      <c r="L834" s="5">
        <v>0.3003153153153153</v>
      </c>
      <c r="M834" s="41">
        <v>8.1660181283950806E-2</v>
      </c>
      <c r="N834" s="41">
        <v>3.6783865443221084E-4</v>
      </c>
    </row>
    <row r="835" spans="1:14" x14ac:dyDescent="0.25">
      <c r="A835" s="5">
        <v>7830616</v>
      </c>
      <c r="B835" s="5" t="s">
        <v>26</v>
      </c>
      <c r="C835" s="5" t="s">
        <v>4</v>
      </c>
      <c r="D835" s="5" t="s">
        <v>151</v>
      </c>
      <c r="E835" s="5" t="s">
        <v>156</v>
      </c>
      <c r="F835" s="3">
        <v>4.5045045045045045E-3</v>
      </c>
      <c r="G835" s="4">
        <v>32.9</v>
      </c>
      <c r="H835" s="3">
        <v>0.14819819819819818</v>
      </c>
      <c r="I835" s="4">
        <v>94.5</v>
      </c>
      <c r="J835" s="3">
        <v>0.42567567567567566</v>
      </c>
      <c r="K835" s="5">
        <v>70.674999999999997</v>
      </c>
      <c r="L835" s="5">
        <v>0.31835585585585585</v>
      </c>
      <c r="M835" s="41">
        <v>6.3434191048145294E-2</v>
      </c>
      <c r="N835" s="41">
        <v>2.8573959931596981E-4</v>
      </c>
    </row>
    <row r="836" spans="1:14" x14ac:dyDescent="0.25">
      <c r="A836" s="5">
        <v>7830616</v>
      </c>
      <c r="B836" s="5" t="s">
        <v>26</v>
      </c>
      <c r="C836" s="5" t="s">
        <v>4</v>
      </c>
      <c r="D836" s="5" t="s">
        <v>151</v>
      </c>
      <c r="E836" s="5" t="s">
        <v>235</v>
      </c>
      <c r="F836" s="3">
        <v>1.3513513513513514E-2</v>
      </c>
      <c r="G836" s="4">
        <v>24</v>
      </c>
      <c r="H836" s="3">
        <v>0.32432432432432434</v>
      </c>
      <c r="I836" s="4">
        <v>87.9</v>
      </c>
      <c r="J836" s="3">
        <v>1.187837837837838</v>
      </c>
      <c r="K836" s="5">
        <v>64.545000000000002</v>
      </c>
      <c r="L836" s="5">
        <v>0.87222972972972979</v>
      </c>
      <c r="M836" s="41">
        <v>4.9925632774829865E-2</v>
      </c>
      <c r="N836" s="41">
        <v>6.7467071317337663E-4</v>
      </c>
    </row>
    <row r="837" spans="1:14" x14ac:dyDescent="0.25">
      <c r="A837" s="5">
        <v>7830616</v>
      </c>
      <c r="B837" s="5" t="s">
        <v>26</v>
      </c>
      <c r="C837" s="5" t="s">
        <v>4</v>
      </c>
      <c r="D837" s="5" t="s">
        <v>151</v>
      </c>
      <c r="E837" s="5" t="s">
        <v>315</v>
      </c>
      <c r="F837" s="3">
        <v>4.5045045045045045E-3</v>
      </c>
      <c r="G837" s="4">
        <v>24</v>
      </c>
      <c r="H837" s="3">
        <v>0.10810810810810811</v>
      </c>
      <c r="I837" s="4">
        <v>87.9</v>
      </c>
      <c r="J837" s="3">
        <v>0.39594594594594595</v>
      </c>
      <c r="K837" s="5">
        <v>64.545000000000002</v>
      </c>
      <c r="L837" s="5">
        <v>0.29074324324324324</v>
      </c>
      <c r="M837" s="41">
        <v>4.9925632774829865E-2</v>
      </c>
      <c r="N837" s="41">
        <v>2.2489023772445885E-4</v>
      </c>
    </row>
    <row r="838" spans="1:14" x14ac:dyDescent="0.25">
      <c r="A838" s="5">
        <v>7830616</v>
      </c>
      <c r="B838" s="5" t="s">
        <v>26</v>
      </c>
      <c r="C838" s="5" t="s">
        <v>4</v>
      </c>
      <c r="D838" s="5" t="s">
        <v>151</v>
      </c>
      <c r="E838" s="5" t="s">
        <v>236</v>
      </c>
      <c r="F838" s="3">
        <v>9.0090090090090089E-3</v>
      </c>
      <c r="G838" s="4">
        <v>28.5</v>
      </c>
      <c r="H838" s="3">
        <v>0.25675675675675674</v>
      </c>
      <c r="I838" s="4">
        <v>87.3</v>
      </c>
      <c r="J838" s="3">
        <v>0.78648648648648645</v>
      </c>
      <c r="K838" s="5">
        <v>66.08</v>
      </c>
      <c r="L838" s="5">
        <v>0.59531531531531534</v>
      </c>
      <c r="M838" s="41">
        <v>7.3341675102710724E-2</v>
      </c>
      <c r="N838" s="41">
        <v>6.607358117361326E-4</v>
      </c>
    </row>
    <row r="839" spans="1:14" x14ac:dyDescent="0.25">
      <c r="A839" s="5">
        <v>7830616</v>
      </c>
      <c r="B839" s="5" t="s">
        <v>26</v>
      </c>
      <c r="C839" s="5" t="s">
        <v>4</v>
      </c>
      <c r="D839" s="5" t="s">
        <v>151</v>
      </c>
      <c r="E839" s="5" t="s">
        <v>158</v>
      </c>
      <c r="F839" s="3">
        <v>4.5045045045045045E-3</v>
      </c>
      <c r="G839" s="4">
        <v>51.7</v>
      </c>
      <c r="H839" s="3">
        <v>0.23288288288288289</v>
      </c>
      <c r="I839" s="4">
        <v>90.3</v>
      </c>
      <c r="J839" s="3">
        <v>0.40675675675675677</v>
      </c>
      <c r="K839" s="5">
        <v>74.564999999999998</v>
      </c>
      <c r="L839" s="5">
        <v>0.33587837837837836</v>
      </c>
      <c r="M839" s="41">
        <v>0.10100529342889786</v>
      </c>
      <c r="N839" s="41">
        <v>4.5497879922926961E-4</v>
      </c>
    </row>
    <row r="840" spans="1:14" x14ac:dyDescent="0.25">
      <c r="A840" s="5">
        <v>7830616</v>
      </c>
      <c r="B840" s="5" t="s">
        <v>26</v>
      </c>
      <c r="C840" s="5" t="s">
        <v>4</v>
      </c>
      <c r="D840" s="5" t="s">
        <v>57</v>
      </c>
      <c r="E840" s="5" t="s">
        <v>64</v>
      </c>
      <c r="F840" s="3">
        <v>4.5045045045045045E-3</v>
      </c>
      <c r="G840" s="4">
        <v>53.9</v>
      </c>
      <c r="H840" s="3">
        <v>0.24279279279279278</v>
      </c>
      <c r="I840" s="4">
        <v>81.5</v>
      </c>
      <c r="J840" s="3">
        <v>0.36711711711711709</v>
      </c>
      <c r="K840" s="5">
        <v>62.699999999999996</v>
      </c>
      <c r="L840" s="5">
        <v>0.28243243243243243</v>
      </c>
      <c r="M840" s="41">
        <v>-7.521891500800848E-3</v>
      </c>
      <c r="N840" s="41">
        <v>-3.3882394147751565E-5</v>
      </c>
    </row>
    <row r="841" spans="1:14" x14ac:dyDescent="0.25">
      <c r="A841" s="5">
        <v>7830616</v>
      </c>
      <c r="B841" s="5" t="s">
        <v>26</v>
      </c>
      <c r="C841" s="5" t="s">
        <v>4</v>
      </c>
      <c r="D841" s="5" t="s">
        <v>160</v>
      </c>
      <c r="E841" s="5" t="s">
        <v>316</v>
      </c>
      <c r="F841" s="3">
        <v>2.2522522522522521E-2</v>
      </c>
      <c r="G841" s="4">
        <v>32.6</v>
      </c>
      <c r="H841" s="3">
        <v>0.73423423423423428</v>
      </c>
      <c r="I841" s="4">
        <v>82.2</v>
      </c>
      <c r="J841" s="3">
        <v>1.8513513513513513</v>
      </c>
      <c r="K841" s="5">
        <v>62.219999999999992</v>
      </c>
      <c r="L841" s="5">
        <v>1.4013513513513511</v>
      </c>
      <c r="M841" s="41">
        <v>-4.3698213994503021E-2</v>
      </c>
      <c r="N841" s="41">
        <v>-9.841940088852032E-4</v>
      </c>
    </row>
    <row r="842" spans="1:14" x14ac:dyDescent="0.25">
      <c r="A842" s="5">
        <v>7830616</v>
      </c>
      <c r="B842" s="5" t="s">
        <v>26</v>
      </c>
      <c r="C842" s="5" t="s">
        <v>4</v>
      </c>
      <c r="D842" s="5" t="s">
        <v>160</v>
      </c>
      <c r="E842" s="5" t="s">
        <v>924</v>
      </c>
      <c r="F842" s="3">
        <v>9.0090090090090089E-3</v>
      </c>
      <c r="G842" s="4">
        <v>32.200000000000003</v>
      </c>
      <c r="H842" s="3">
        <v>0.29009009009009012</v>
      </c>
      <c r="I842" s="4">
        <v>81.3</v>
      </c>
      <c r="J842" s="3">
        <v>0.73243243243243239</v>
      </c>
      <c r="K842" s="5">
        <v>65.564999999999998</v>
      </c>
      <c r="L842" s="5">
        <v>0.59067567567567569</v>
      </c>
      <c r="M842" s="41">
        <v>-2.3888776078820229E-2</v>
      </c>
      <c r="N842" s="41">
        <v>-2.1521419890829034E-4</v>
      </c>
    </row>
    <row r="843" spans="1:14" x14ac:dyDescent="0.25">
      <c r="A843" s="5">
        <v>7830616</v>
      </c>
      <c r="B843" s="5" t="s">
        <v>26</v>
      </c>
      <c r="C843" s="5" t="s">
        <v>4</v>
      </c>
      <c r="D843" s="5" t="s">
        <v>160</v>
      </c>
      <c r="E843" s="5" t="s">
        <v>319</v>
      </c>
      <c r="F843" s="3">
        <v>3.1531531531531529E-2</v>
      </c>
      <c r="G843" s="4">
        <v>33.700000000000003</v>
      </c>
      <c r="H843" s="3">
        <v>1.0626126126126125</v>
      </c>
      <c r="I843" s="4">
        <v>84.6</v>
      </c>
      <c r="J843" s="3">
        <v>2.6675675675675672</v>
      </c>
      <c r="K843" s="5">
        <v>59.795000000000002</v>
      </c>
      <c r="L843" s="5">
        <v>1.8854279279279278</v>
      </c>
      <c r="M843" s="41">
        <v>-2.2081315517425537E-2</v>
      </c>
      <c r="N843" s="41">
        <v>-6.9625769649539981E-4</v>
      </c>
    </row>
    <row r="844" spans="1:14" x14ac:dyDescent="0.25">
      <c r="A844" s="5">
        <v>7830616</v>
      </c>
      <c r="B844" s="5" t="s">
        <v>26</v>
      </c>
      <c r="C844" s="5" t="s">
        <v>4</v>
      </c>
      <c r="D844" s="5" t="s">
        <v>160</v>
      </c>
      <c r="E844" s="5" t="s">
        <v>422</v>
      </c>
      <c r="F844" s="3">
        <v>2.2522522522522521E-2</v>
      </c>
      <c r="G844" s="4">
        <v>41</v>
      </c>
      <c r="H844" s="3">
        <v>0.92342342342342343</v>
      </c>
      <c r="I844" s="4">
        <v>83.7</v>
      </c>
      <c r="J844" s="3">
        <v>1.8851351351351351</v>
      </c>
      <c r="K844" s="5">
        <v>65.094999999999999</v>
      </c>
      <c r="L844" s="5">
        <v>1.4661036036036035</v>
      </c>
      <c r="M844" s="41">
        <v>6.5619242377579212E-4</v>
      </c>
      <c r="N844" s="41">
        <v>1.4779108643598921E-5</v>
      </c>
    </row>
    <row r="845" spans="1:14" x14ac:dyDescent="0.25">
      <c r="A845" s="5">
        <v>7830616</v>
      </c>
      <c r="B845" s="5" t="s">
        <v>26</v>
      </c>
      <c r="C845" s="5" t="s">
        <v>4</v>
      </c>
      <c r="D845" s="5" t="s">
        <v>160</v>
      </c>
      <c r="E845" s="5" t="s">
        <v>321</v>
      </c>
      <c r="F845" s="3">
        <v>4.5045045045045045E-3</v>
      </c>
      <c r="G845" s="4">
        <v>28.1</v>
      </c>
      <c r="H845" s="3">
        <v>0.12657657657657659</v>
      </c>
      <c r="I845" s="4">
        <v>85.1</v>
      </c>
      <c r="J845" s="3">
        <v>0.3833333333333333</v>
      </c>
      <c r="K845" s="5">
        <v>62.204999999999991</v>
      </c>
      <c r="L845" s="5">
        <v>0.28020270270270264</v>
      </c>
      <c r="M845" s="41">
        <v>-8.4995618090033531E-3</v>
      </c>
      <c r="N845" s="41">
        <v>-3.8286314454970058E-5</v>
      </c>
    </row>
    <row r="846" spans="1:14" x14ac:dyDescent="0.25">
      <c r="A846" s="5">
        <v>7830616</v>
      </c>
      <c r="B846" s="5" t="s">
        <v>26</v>
      </c>
      <c r="C846" s="5" t="s">
        <v>4</v>
      </c>
      <c r="D846" s="5" t="s">
        <v>160</v>
      </c>
      <c r="E846" s="5" t="s">
        <v>928</v>
      </c>
      <c r="F846" s="3">
        <v>4.5045045045045045E-3</v>
      </c>
      <c r="G846" s="4">
        <v>64</v>
      </c>
      <c r="H846" s="3">
        <v>0.28828828828828829</v>
      </c>
      <c r="I846" s="4">
        <v>100</v>
      </c>
      <c r="J846" s="3">
        <v>0.45045045045045046</v>
      </c>
      <c r="K846" s="5">
        <v>86.600000000000009</v>
      </c>
      <c r="L846" s="5">
        <v>0.3900900900900901</v>
      </c>
      <c r="M846" s="41">
        <v>0.2385098934173584</v>
      </c>
      <c r="N846" s="41">
        <v>1.0743688892673802E-3</v>
      </c>
    </row>
    <row r="847" spans="1:14" x14ac:dyDescent="0.25">
      <c r="A847" s="5">
        <v>7830616</v>
      </c>
      <c r="B847" s="5" t="s">
        <v>26</v>
      </c>
      <c r="C847" s="5" t="s">
        <v>4</v>
      </c>
      <c r="D847" s="5" t="s">
        <v>160</v>
      </c>
      <c r="E847" s="5" t="s">
        <v>466</v>
      </c>
      <c r="F847" s="3">
        <v>9.0090090090090089E-3</v>
      </c>
      <c r="G847" s="4">
        <v>38.6</v>
      </c>
      <c r="H847" s="3">
        <v>0.34774774774774775</v>
      </c>
      <c r="I847" s="4">
        <v>91.8</v>
      </c>
      <c r="J847" s="3">
        <v>0.82702702702702702</v>
      </c>
      <c r="K847" s="5">
        <v>73.25</v>
      </c>
      <c r="L847" s="5">
        <v>0.65990990990990994</v>
      </c>
      <c r="M847" s="41">
        <v>1.7920814454555511E-2</v>
      </c>
      <c r="N847" s="41">
        <v>1.6144877886986947E-4</v>
      </c>
    </row>
    <row r="848" spans="1:14" x14ac:dyDescent="0.25">
      <c r="A848" s="5">
        <v>7830616</v>
      </c>
      <c r="B848" s="5" t="s">
        <v>26</v>
      </c>
      <c r="C848" s="5" t="s">
        <v>4</v>
      </c>
      <c r="D848" s="5" t="s">
        <v>160</v>
      </c>
      <c r="E848" s="5" t="s">
        <v>930</v>
      </c>
      <c r="F848" s="3">
        <v>4.5045045045045045E-3</v>
      </c>
      <c r="G848" s="4">
        <v>40.6</v>
      </c>
      <c r="H848" s="3">
        <v>0.18288288288288287</v>
      </c>
      <c r="I848" s="4">
        <v>96.4</v>
      </c>
      <c r="J848" s="3">
        <v>0.43423423423423424</v>
      </c>
      <c r="K848" s="5">
        <v>73.295000000000002</v>
      </c>
      <c r="L848" s="5">
        <v>0.33015765765765764</v>
      </c>
      <c r="M848" s="41">
        <v>0.11354992538690567</v>
      </c>
      <c r="N848" s="41">
        <v>5.1148615039146698E-4</v>
      </c>
    </row>
    <row r="849" spans="1:14" x14ac:dyDescent="0.25">
      <c r="A849" s="5">
        <v>7830616</v>
      </c>
      <c r="B849" s="5" t="s">
        <v>26</v>
      </c>
      <c r="C849" s="5" t="s">
        <v>4</v>
      </c>
      <c r="D849" s="5" t="s">
        <v>160</v>
      </c>
      <c r="E849" s="5" t="s">
        <v>933</v>
      </c>
      <c r="F849" s="3">
        <v>1.3513513513513514E-2</v>
      </c>
      <c r="G849" s="4">
        <v>45.2</v>
      </c>
      <c r="H849" s="3">
        <v>0.6108108108108109</v>
      </c>
      <c r="I849" s="4">
        <v>92.8</v>
      </c>
      <c r="J849" s="3">
        <v>1.2540540540540541</v>
      </c>
      <c r="K849" s="5">
        <v>75.430000000000007</v>
      </c>
      <c r="L849" s="5">
        <v>1.0193243243243244</v>
      </c>
      <c r="M849" s="41">
        <v>4.1074898093938828E-2</v>
      </c>
      <c r="N849" s="41">
        <v>5.5506619045863281E-4</v>
      </c>
    </row>
    <row r="850" spans="1:14" x14ac:dyDescent="0.25">
      <c r="A850" s="5">
        <v>7830616</v>
      </c>
      <c r="B850" s="5" t="s">
        <v>26</v>
      </c>
      <c r="C850" s="5" t="s">
        <v>4</v>
      </c>
      <c r="D850" s="5" t="s">
        <v>160</v>
      </c>
      <c r="E850" s="5" t="s">
        <v>934</v>
      </c>
      <c r="F850" s="3">
        <v>4.5045045045045045E-3</v>
      </c>
      <c r="G850" s="4">
        <v>42.5</v>
      </c>
      <c r="H850" s="3">
        <v>0.19144144144144143</v>
      </c>
      <c r="I850" s="4">
        <v>89</v>
      </c>
      <c r="J850" s="3">
        <v>0.40090090090090091</v>
      </c>
      <c r="K850" s="5">
        <v>65.054999999999993</v>
      </c>
      <c r="L850" s="5">
        <v>0.29304054054054052</v>
      </c>
      <c r="M850" s="41">
        <v>-6.0349232517182827E-3</v>
      </c>
      <c r="N850" s="41">
        <v>-2.7184338971703977E-5</v>
      </c>
    </row>
    <row r="851" spans="1:14" x14ac:dyDescent="0.25">
      <c r="A851" s="5">
        <v>7830616</v>
      </c>
      <c r="B851" s="5" t="s">
        <v>26</v>
      </c>
      <c r="C851" s="5" t="s">
        <v>4</v>
      </c>
      <c r="D851" s="5" t="s">
        <v>160</v>
      </c>
      <c r="E851" s="5" t="s">
        <v>936</v>
      </c>
      <c r="F851" s="3">
        <v>4.5045045045045045E-3</v>
      </c>
      <c r="G851" s="4">
        <v>47.7</v>
      </c>
      <c r="H851" s="3">
        <v>0.21486486486486486</v>
      </c>
      <c r="I851" s="4">
        <v>95.5</v>
      </c>
      <c r="J851" s="3">
        <v>0.43018018018018017</v>
      </c>
      <c r="K851" s="5">
        <v>77.995000000000005</v>
      </c>
      <c r="L851" s="5">
        <v>0.35132882882882882</v>
      </c>
      <c r="M851" s="41">
        <v>7.9710915684700012E-2</v>
      </c>
      <c r="N851" s="41">
        <v>3.5905817875990997E-4</v>
      </c>
    </row>
    <row r="852" spans="1:14" x14ac:dyDescent="0.25">
      <c r="A852" s="5">
        <v>7830616</v>
      </c>
      <c r="B852" s="5" t="s">
        <v>26</v>
      </c>
      <c r="C852" s="5" t="s">
        <v>4</v>
      </c>
      <c r="D852" s="5" t="s">
        <v>160</v>
      </c>
      <c r="E852" s="5" t="s">
        <v>324</v>
      </c>
      <c r="F852" s="3">
        <v>9.0090090090090089E-3</v>
      </c>
      <c r="G852" s="4">
        <v>47.7</v>
      </c>
      <c r="H852" s="3">
        <v>0.42972972972972973</v>
      </c>
      <c r="I852" s="4">
        <v>87.5</v>
      </c>
      <c r="J852" s="3">
        <v>0.78828828828828823</v>
      </c>
      <c r="K852" s="5">
        <v>74.375</v>
      </c>
      <c r="L852" s="5">
        <v>0.67004504504504503</v>
      </c>
      <c r="M852" s="41">
        <v>0</v>
      </c>
      <c r="N852" s="41">
        <v>0</v>
      </c>
    </row>
    <row r="853" spans="1:14" x14ac:dyDescent="0.25">
      <c r="A853" s="5">
        <v>7830616</v>
      </c>
      <c r="B853" s="5" t="s">
        <v>26</v>
      </c>
      <c r="C853" s="5" t="s">
        <v>4</v>
      </c>
      <c r="D853" s="5" t="s">
        <v>160</v>
      </c>
      <c r="E853" s="5" t="s">
        <v>162</v>
      </c>
      <c r="F853" s="3">
        <v>9.0090090090090089E-3</v>
      </c>
      <c r="G853" s="4">
        <v>34.1</v>
      </c>
      <c r="H853" s="3">
        <v>0.30720720720720723</v>
      </c>
      <c r="I853" s="4">
        <v>81.5</v>
      </c>
      <c r="J853" s="3">
        <v>0.73423423423423417</v>
      </c>
      <c r="K853" s="5">
        <v>67.85499999999999</v>
      </c>
      <c r="L853" s="5">
        <v>0.61130630630630622</v>
      </c>
      <c r="M853" s="41">
        <v>-3.6220040172338486E-2</v>
      </c>
      <c r="N853" s="41">
        <v>-3.2630666821926562E-4</v>
      </c>
    </row>
    <row r="854" spans="1:14" x14ac:dyDescent="0.25">
      <c r="A854" s="5">
        <v>7830616</v>
      </c>
      <c r="B854" s="5" t="s">
        <v>26</v>
      </c>
      <c r="C854" s="5" t="s">
        <v>4</v>
      </c>
      <c r="D854" s="5" t="s">
        <v>160</v>
      </c>
      <c r="E854" s="5" t="s">
        <v>409</v>
      </c>
      <c r="F854" s="3">
        <v>4.5045045045045045E-3</v>
      </c>
      <c r="G854" s="4">
        <v>35.6</v>
      </c>
      <c r="H854" s="3">
        <v>0.16036036036036036</v>
      </c>
      <c r="I854" s="4">
        <v>93.7</v>
      </c>
      <c r="J854" s="3">
        <v>0.42207207207207209</v>
      </c>
      <c r="K854" s="5">
        <v>71.365000000000009</v>
      </c>
      <c r="L854" s="5">
        <v>0.32146396396396398</v>
      </c>
      <c r="M854" s="41">
        <v>3.9227843284606934E-2</v>
      </c>
      <c r="N854" s="41">
        <v>1.7670199677750871E-4</v>
      </c>
    </row>
    <row r="855" spans="1:14" x14ac:dyDescent="0.25">
      <c r="A855" s="5">
        <v>7830616</v>
      </c>
      <c r="B855" s="5" t="s">
        <v>26</v>
      </c>
      <c r="C855" s="5" t="s">
        <v>4</v>
      </c>
      <c r="D855" s="5" t="s">
        <v>160</v>
      </c>
      <c r="E855" s="5" t="s">
        <v>257</v>
      </c>
      <c r="F855" s="3">
        <v>4.5045045045045045E-3</v>
      </c>
      <c r="G855" s="4">
        <v>33.6</v>
      </c>
      <c r="H855" s="3">
        <v>0.15135135135135136</v>
      </c>
      <c r="I855" s="4">
        <v>88.2</v>
      </c>
      <c r="J855" s="3">
        <v>0.39729729729729729</v>
      </c>
      <c r="K855" s="5">
        <v>63.534999999999997</v>
      </c>
      <c r="L855" s="5">
        <v>0.28619369369369368</v>
      </c>
      <c r="M855" s="41">
        <v>2.994103915989399E-2</v>
      </c>
      <c r="N855" s="41">
        <v>1.3486954576528824E-4</v>
      </c>
    </row>
    <row r="856" spans="1:14" x14ac:dyDescent="0.25">
      <c r="A856" s="5">
        <v>7830616</v>
      </c>
      <c r="B856" s="5" t="s">
        <v>26</v>
      </c>
      <c r="C856" s="5" t="s">
        <v>4</v>
      </c>
      <c r="D856" s="5" t="s">
        <v>160</v>
      </c>
      <c r="E856" s="5" t="s">
        <v>940</v>
      </c>
      <c r="F856" s="3">
        <v>9.0090090090090089E-3</v>
      </c>
      <c r="G856" s="4">
        <v>34.200000000000003</v>
      </c>
      <c r="H856" s="3">
        <v>0.30810810810810813</v>
      </c>
      <c r="I856" s="4">
        <v>95.5</v>
      </c>
      <c r="J856" s="3">
        <v>0.86036036036036034</v>
      </c>
      <c r="K856" s="5">
        <v>71.984999999999999</v>
      </c>
      <c r="L856" s="5">
        <v>0.6485135135135135</v>
      </c>
      <c r="M856" s="41">
        <v>7.4519641697406769E-2</v>
      </c>
      <c r="N856" s="41">
        <v>6.71348123400061E-4</v>
      </c>
    </row>
    <row r="857" spans="1:14" x14ac:dyDescent="0.25">
      <c r="A857" s="5">
        <v>7830616</v>
      </c>
      <c r="B857" s="5" t="s">
        <v>26</v>
      </c>
      <c r="C857" s="5" t="s">
        <v>4</v>
      </c>
      <c r="D857" s="5" t="s">
        <v>163</v>
      </c>
      <c r="E857" s="5" t="s">
        <v>164</v>
      </c>
      <c r="F857" s="3">
        <v>4.5045045045045045E-3</v>
      </c>
      <c r="G857" s="4">
        <v>56.8</v>
      </c>
      <c r="H857" s="3">
        <v>0.25585585585585585</v>
      </c>
      <c r="I857" s="4">
        <v>82.6</v>
      </c>
      <c r="J857" s="3">
        <v>0.37207207207207205</v>
      </c>
      <c r="K857" s="5">
        <v>66.989999999999995</v>
      </c>
      <c r="L857" s="5">
        <v>0.30175675675675673</v>
      </c>
      <c r="M857" s="41">
        <v>-1.4926900621503592E-3</v>
      </c>
      <c r="N857" s="41">
        <v>-6.7238291087854012E-6</v>
      </c>
    </row>
    <row r="858" spans="1:14" x14ac:dyDescent="0.25">
      <c r="A858" s="5">
        <v>7830616</v>
      </c>
      <c r="B858" s="5" t="s">
        <v>26</v>
      </c>
      <c r="C858" s="5" t="s">
        <v>4</v>
      </c>
      <c r="D858" s="5" t="s">
        <v>163</v>
      </c>
      <c r="E858" s="5" t="s">
        <v>168</v>
      </c>
      <c r="F858" s="3">
        <v>9.0090090090090089E-3</v>
      </c>
      <c r="G858" s="4">
        <v>55.4</v>
      </c>
      <c r="H858" s="3">
        <v>0.49909909909909911</v>
      </c>
      <c r="I858" s="4">
        <v>71.7</v>
      </c>
      <c r="J858" s="3">
        <v>0.64594594594594601</v>
      </c>
      <c r="K858" s="5">
        <v>58.67</v>
      </c>
      <c r="L858" s="5">
        <v>0.5285585585585586</v>
      </c>
      <c r="M858" s="41">
        <v>-0.13675318658351898</v>
      </c>
      <c r="N858" s="41">
        <v>-1.2320106899416125E-3</v>
      </c>
    </row>
    <row r="859" spans="1:14" x14ac:dyDescent="0.25">
      <c r="A859" s="5">
        <v>7830616</v>
      </c>
      <c r="B859" s="5" t="s">
        <v>26</v>
      </c>
      <c r="C859" s="5" t="s">
        <v>4</v>
      </c>
      <c r="D859" s="5" t="s">
        <v>163</v>
      </c>
      <c r="E859" s="5" t="s">
        <v>169</v>
      </c>
      <c r="F859" s="3">
        <v>9.0090090090090089E-3</v>
      </c>
      <c r="G859" s="4">
        <v>57.3</v>
      </c>
      <c r="H859" s="3">
        <v>0.51621621621621616</v>
      </c>
      <c r="I859" s="4">
        <v>94.4</v>
      </c>
      <c r="J859" s="3">
        <v>0.85045045045045053</v>
      </c>
      <c r="K859" s="5">
        <v>81.41</v>
      </c>
      <c r="L859" s="5">
        <v>0.73342342342342337</v>
      </c>
      <c r="M859" s="41">
        <v>7.1216240525245667E-2</v>
      </c>
      <c r="N859" s="41">
        <v>6.4158775247969064E-4</v>
      </c>
    </row>
    <row r="860" spans="1:14" x14ac:dyDescent="0.25">
      <c r="A860" s="5">
        <v>7830616</v>
      </c>
      <c r="B860" s="5" t="s">
        <v>26</v>
      </c>
      <c r="C860" s="5" t="s">
        <v>4</v>
      </c>
      <c r="D860" s="5" t="s">
        <v>163</v>
      </c>
      <c r="E860" s="5" t="s">
        <v>174</v>
      </c>
      <c r="F860" s="3">
        <v>4.5045045045045045E-3</v>
      </c>
      <c r="G860" s="4">
        <v>51.2</v>
      </c>
      <c r="H860" s="3">
        <v>0.23063063063063063</v>
      </c>
      <c r="I860" s="4">
        <v>92.7</v>
      </c>
      <c r="J860" s="3">
        <v>0.41756756756756758</v>
      </c>
      <c r="K860" s="5">
        <v>77.795000000000002</v>
      </c>
      <c r="L860" s="5">
        <v>0.35042792792792793</v>
      </c>
      <c r="M860" s="41">
        <v>5.8651972562074661E-2</v>
      </c>
      <c r="N860" s="41">
        <v>2.6419807460393994E-4</v>
      </c>
    </row>
    <row r="861" spans="1:14" x14ac:dyDescent="0.25">
      <c r="A861" s="5">
        <v>7830616</v>
      </c>
      <c r="B861" s="5" t="s">
        <v>26</v>
      </c>
      <c r="C861" s="5" t="s">
        <v>4</v>
      </c>
      <c r="D861" s="5" t="s">
        <v>163</v>
      </c>
      <c r="E861" s="5" t="s">
        <v>177</v>
      </c>
      <c r="F861" s="3">
        <v>4.5045045045045045E-3</v>
      </c>
      <c r="G861" s="4">
        <v>44.6</v>
      </c>
      <c r="H861" s="3">
        <v>0.2009009009009009</v>
      </c>
      <c r="I861" s="4">
        <v>75.099999999999994</v>
      </c>
      <c r="J861" s="3">
        <v>0.33828828828828827</v>
      </c>
      <c r="K861" s="5">
        <v>58.17</v>
      </c>
      <c r="L861" s="5">
        <v>0.26202702702702702</v>
      </c>
      <c r="M861" s="41">
        <v>-0.10789091885089874</v>
      </c>
      <c r="N861" s="41">
        <v>-4.8599512995900333E-4</v>
      </c>
    </row>
    <row r="862" spans="1:14" x14ac:dyDescent="0.25">
      <c r="A862" s="5">
        <v>7830616</v>
      </c>
      <c r="B862" s="5" t="s">
        <v>26</v>
      </c>
      <c r="C862" s="5" t="s">
        <v>4</v>
      </c>
      <c r="D862" s="5" t="s">
        <v>183</v>
      </c>
      <c r="E862" s="5" t="s">
        <v>411</v>
      </c>
      <c r="F862" s="3">
        <v>4.5045045045045045E-3</v>
      </c>
      <c r="G862" s="4">
        <v>53</v>
      </c>
      <c r="H862" s="3">
        <v>0.23873873873873874</v>
      </c>
      <c r="I862" s="4">
        <v>97</v>
      </c>
      <c r="J862" s="3">
        <v>0.43693693693693691</v>
      </c>
      <c r="K862" s="5">
        <v>80.669999999999987</v>
      </c>
      <c r="L862" s="5">
        <v>0.36337837837837833</v>
      </c>
      <c r="M862" s="41">
        <v>0.14667925238609314</v>
      </c>
      <c r="N862" s="41">
        <v>6.6071735309050964E-4</v>
      </c>
    </row>
    <row r="863" spans="1:14" x14ac:dyDescent="0.25">
      <c r="A863" s="5">
        <v>7830616</v>
      </c>
      <c r="B863" s="5" t="s">
        <v>26</v>
      </c>
      <c r="C863" s="5" t="s">
        <v>4</v>
      </c>
      <c r="D863" s="5" t="s">
        <v>183</v>
      </c>
      <c r="E863" s="5" t="s">
        <v>656</v>
      </c>
      <c r="F863" s="3">
        <v>4.5045045045045043E-2</v>
      </c>
      <c r="G863" s="4">
        <v>41.1</v>
      </c>
      <c r="H863" s="3">
        <v>1.8513513513513513</v>
      </c>
      <c r="I863" s="4">
        <v>79.7</v>
      </c>
      <c r="J863" s="3">
        <v>3.5900900900900901</v>
      </c>
      <c r="K863" s="5">
        <v>64.27000000000001</v>
      </c>
      <c r="L863" s="5">
        <v>2.8950450450450456</v>
      </c>
      <c r="M863" s="41">
        <v>2.4777922779321671E-2</v>
      </c>
      <c r="N863" s="41">
        <v>1.1161226477171924E-3</v>
      </c>
    </row>
    <row r="864" spans="1:14" x14ac:dyDescent="0.25">
      <c r="A864" s="5">
        <v>7830616</v>
      </c>
      <c r="B864" s="5" t="s">
        <v>26</v>
      </c>
      <c r="C864" s="5" t="s">
        <v>4</v>
      </c>
      <c r="D864" s="5" t="s">
        <v>183</v>
      </c>
      <c r="E864" s="5" t="s">
        <v>657</v>
      </c>
      <c r="F864" s="3">
        <v>4.5045045045045045E-3</v>
      </c>
      <c r="G864" s="4">
        <v>46.6</v>
      </c>
      <c r="H864" s="3">
        <v>0.2099099099099099</v>
      </c>
      <c r="I864" s="4">
        <v>92</v>
      </c>
      <c r="J864" s="3">
        <v>0.4144144144144144</v>
      </c>
      <c r="K864" s="5">
        <v>75.56</v>
      </c>
      <c r="L864" s="5">
        <v>0.34036036036036038</v>
      </c>
      <c r="M864" s="41">
        <v>0.13703574240207672</v>
      </c>
      <c r="N864" s="41">
        <v>6.1727811892827356E-4</v>
      </c>
    </row>
    <row r="865" spans="1:14" x14ac:dyDescent="0.25">
      <c r="A865" s="5">
        <v>7830616</v>
      </c>
      <c r="B865" s="5" t="s">
        <v>26</v>
      </c>
      <c r="C865" s="5" t="s">
        <v>4</v>
      </c>
      <c r="D865" s="5" t="s">
        <v>183</v>
      </c>
      <c r="E865" s="5" t="s">
        <v>414</v>
      </c>
      <c r="F865" s="3">
        <v>1.8018018018018018E-2</v>
      </c>
      <c r="G865" s="4">
        <v>31.9</v>
      </c>
      <c r="H865" s="3">
        <v>0.57477477477477479</v>
      </c>
      <c r="I865" s="4">
        <v>75.599999999999994</v>
      </c>
      <c r="J865" s="3">
        <v>1.362162162162162</v>
      </c>
      <c r="K865" s="5">
        <v>65.27</v>
      </c>
      <c r="L865" s="5">
        <v>1.176036036036036</v>
      </c>
      <c r="M865" s="41">
        <v>3.1772024929523468E-2</v>
      </c>
      <c r="N865" s="41">
        <v>5.7246891764907144E-4</v>
      </c>
    </row>
    <row r="866" spans="1:14" x14ac:dyDescent="0.25">
      <c r="A866" s="5">
        <v>7830616</v>
      </c>
      <c r="B866" s="5" t="s">
        <v>26</v>
      </c>
      <c r="C866" s="5" t="s">
        <v>4</v>
      </c>
      <c r="D866" s="5" t="s">
        <v>183</v>
      </c>
      <c r="E866" s="5" t="s">
        <v>258</v>
      </c>
      <c r="F866" s="3">
        <v>9.0090090090090089E-3</v>
      </c>
      <c r="G866" s="4">
        <v>53.7</v>
      </c>
      <c r="H866" s="3">
        <v>0.48378378378378378</v>
      </c>
      <c r="I866" s="4">
        <v>95.9</v>
      </c>
      <c r="J866" s="3">
        <v>0.86396396396396402</v>
      </c>
      <c r="K866" s="5">
        <v>79.515000000000001</v>
      </c>
      <c r="L866" s="5">
        <v>0.71635135135135131</v>
      </c>
      <c r="M866" s="41">
        <v>0.16891680657863617</v>
      </c>
      <c r="N866" s="41">
        <v>1.5217730322399654E-3</v>
      </c>
    </row>
    <row r="867" spans="1:14" x14ac:dyDescent="0.25">
      <c r="A867" s="5">
        <v>7830616</v>
      </c>
      <c r="B867" s="5" t="s">
        <v>26</v>
      </c>
      <c r="C867" s="5" t="s">
        <v>4</v>
      </c>
      <c r="D867" s="5" t="s">
        <v>183</v>
      </c>
      <c r="E867" s="5" t="s">
        <v>184</v>
      </c>
      <c r="F867" s="3">
        <v>5.8558558558558557E-2</v>
      </c>
      <c r="G867" s="4">
        <v>39.299999999999997</v>
      </c>
      <c r="H867" s="3">
        <v>2.301351351351351</v>
      </c>
      <c r="I867" s="4">
        <v>88.8</v>
      </c>
      <c r="J867" s="3">
        <v>5.1999999999999993</v>
      </c>
      <c r="K867" s="5">
        <v>70.60499999999999</v>
      </c>
      <c r="L867" s="5">
        <v>4.1345270270270262</v>
      </c>
      <c r="M867" s="41">
        <v>5.351029708981514E-2</v>
      </c>
      <c r="N867" s="41">
        <v>3.1334858656198055E-3</v>
      </c>
    </row>
    <row r="868" spans="1:14" x14ac:dyDescent="0.25">
      <c r="A868" s="5">
        <v>7830616</v>
      </c>
      <c r="B868" s="5" t="s">
        <v>26</v>
      </c>
      <c r="C868" s="5" t="s">
        <v>4</v>
      </c>
      <c r="D868" s="5" t="s">
        <v>183</v>
      </c>
      <c r="E868" s="5" t="s">
        <v>187</v>
      </c>
      <c r="F868" s="3">
        <v>9.0090090090090089E-3</v>
      </c>
      <c r="G868" s="4">
        <v>40.5</v>
      </c>
      <c r="H868" s="3">
        <v>0.36486486486486486</v>
      </c>
      <c r="I868" s="4">
        <v>81.5</v>
      </c>
      <c r="J868" s="3">
        <v>0.73423423423423417</v>
      </c>
      <c r="K868" s="5">
        <v>70.614999999999995</v>
      </c>
      <c r="L868" s="5">
        <v>0.63617117117117117</v>
      </c>
      <c r="M868" s="41">
        <v>6.1561685055494308E-2</v>
      </c>
      <c r="N868" s="41">
        <v>5.546097752747235E-4</v>
      </c>
    </row>
    <row r="869" spans="1:14" x14ac:dyDescent="0.25">
      <c r="A869" s="5">
        <v>7830616</v>
      </c>
      <c r="B869" s="5" t="s">
        <v>26</v>
      </c>
      <c r="C869" s="5" t="s">
        <v>4</v>
      </c>
      <c r="D869" s="5" t="s">
        <v>183</v>
      </c>
      <c r="E869" s="5" t="s">
        <v>660</v>
      </c>
      <c r="F869" s="3">
        <v>4.5045045045045045E-3</v>
      </c>
      <c r="G869" s="4">
        <v>41.7</v>
      </c>
      <c r="H869" s="3">
        <v>0.18783783783783786</v>
      </c>
      <c r="I869" s="4">
        <v>85.1</v>
      </c>
      <c r="J869" s="3">
        <v>0.3833333333333333</v>
      </c>
      <c r="K869" s="5">
        <v>64.039999999999992</v>
      </c>
      <c r="L869" s="5">
        <v>0.28846846846846841</v>
      </c>
      <c r="M869" s="41">
        <v>8.9646659791469574E-2</v>
      </c>
      <c r="N869" s="41">
        <v>4.0381378284445754E-4</v>
      </c>
    </row>
    <row r="870" spans="1:14" x14ac:dyDescent="0.25">
      <c r="A870" s="5">
        <v>7830616</v>
      </c>
      <c r="B870" s="5" t="s">
        <v>26</v>
      </c>
      <c r="C870" s="5" t="s">
        <v>4</v>
      </c>
      <c r="D870" s="5" t="s">
        <v>183</v>
      </c>
      <c r="E870" s="5" t="s">
        <v>329</v>
      </c>
      <c r="F870" s="3">
        <v>1.3513513513513514E-2</v>
      </c>
      <c r="G870" s="4">
        <v>27.8</v>
      </c>
      <c r="H870" s="3">
        <v>0.37567567567567572</v>
      </c>
      <c r="I870" s="4">
        <v>83</v>
      </c>
      <c r="J870" s="3">
        <v>1.1216216216216217</v>
      </c>
      <c r="K870" s="5">
        <v>61.88</v>
      </c>
      <c r="L870" s="5">
        <v>0.83621621621621633</v>
      </c>
      <c r="M870" s="41">
        <v>0.13735046982765198</v>
      </c>
      <c r="N870" s="41">
        <v>1.8560874301034051E-3</v>
      </c>
    </row>
    <row r="871" spans="1:14" x14ac:dyDescent="0.25">
      <c r="A871" s="5">
        <v>7830616</v>
      </c>
      <c r="B871" s="5" t="s">
        <v>26</v>
      </c>
      <c r="C871" s="5" t="s">
        <v>4</v>
      </c>
      <c r="D871" s="5" t="s">
        <v>183</v>
      </c>
      <c r="E871" s="5" t="s">
        <v>421</v>
      </c>
      <c r="F871" s="3">
        <v>3.1531531531531529E-2</v>
      </c>
      <c r="G871" s="4">
        <v>34.200000000000003</v>
      </c>
      <c r="H871" s="3">
        <v>1.0783783783783785</v>
      </c>
      <c r="I871" s="4">
        <v>76.3</v>
      </c>
      <c r="J871" s="3">
        <v>2.4058558558558554</v>
      </c>
      <c r="K871" s="5">
        <v>66.084999999999994</v>
      </c>
      <c r="L871" s="5">
        <v>2.083761261261261</v>
      </c>
      <c r="M871" s="41">
        <v>3.1638253480195999E-2</v>
      </c>
      <c r="N871" s="41">
        <v>9.9760258721338728E-4</v>
      </c>
    </row>
    <row r="872" spans="1:14" x14ac:dyDescent="0.25">
      <c r="A872" s="5">
        <v>7830616</v>
      </c>
      <c r="B872" s="5" t="s">
        <v>26</v>
      </c>
      <c r="C872" s="5" t="s">
        <v>4</v>
      </c>
      <c r="D872" s="5" t="s">
        <v>183</v>
      </c>
      <c r="E872" s="5" t="s">
        <v>661</v>
      </c>
      <c r="F872" s="3">
        <v>2.2522522522522521E-2</v>
      </c>
      <c r="G872" s="4">
        <v>23.1</v>
      </c>
      <c r="H872" s="3">
        <v>0.52027027027027029</v>
      </c>
      <c r="I872" s="4">
        <v>65.2</v>
      </c>
      <c r="J872" s="3">
        <v>1.4684684684684686</v>
      </c>
      <c r="K872" s="5">
        <v>51.875</v>
      </c>
      <c r="L872" s="5">
        <v>1.1683558558558558</v>
      </c>
      <c r="M872" s="41">
        <v>-4.3867293745279312E-2</v>
      </c>
      <c r="N872" s="41">
        <v>-9.8800211138016462E-4</v>
      </c>
    </row>
    <row r="873" spans="1:14" x14ac:dyDescent="0.25">
      <c r="A873" s="5">
        <v>7830616</v>
      </c>
      <c r="B873" s="5" t="s">
        <v>26</v>
      </c>
      <c r="C873" s="5" t="s">
        <v>4</v>
      </c>
      <c r="D873" s="5" t="s">
        <v>183</v>
      </c>
      <c r="E873" s="5" t="s">
        <v>426</v>
      </c>
      <c r="F873" s="3">
        <v>1.8018018018018018E-2</v>
      </c>
      <c r="G873" s="4">
        <v>52.3</v>
      </c>
      <c r="H873" s="3">
        <v>0.94234234234234227</v>
      </c>
      <c r="I873" s="4">
        <v>97.6</v>
      </c>
      <c r="J873" s="3">
        <v>1.7585585585585584</v>
      </c>
      <c r="K873" s="5">
        <v>80.09</v>
      </c>
      <c r="L873" s="5">
        <v>1.4430630630630632</v>
      </c>
      <c r="M873" s="41">
        <v>0.21338582038879395</v>
      </c>
      <c r="N873" s="41">
        <v>3.844789556554846E-3</v>
      </c>
    </row>
    <row r="874" spans="1:14" x14ac:dyDescent="0.25">
      <c r="A874" s="5">
        <v>7830616</v>
      </c>
      <c r="B874" s="5" t="s">
        <v>26</v>
      </c>
      <c r="C874" s="5" t="s">
        <v>4</v>
      </c>
      <c r="D874" s="5" t="s">
        <v>183</v>
      </c>
      <c r="E874" s="5" t="s">
        <v>987</v>
      </c>
      <c r="F874" s="3">
        <v>4.5045045045045045E-3</v>
      </c>
      <c r="G874" s="4">
        <v>66.400000000000006</v>
      </c>
      <c r="H874" s="3">
        <v>0.2990990990990991</v>
      </c>
      <c r="I874" s="4">
        <v>100</v>
      </c>
      <c r="J874" s="3">
        <v>0.45045045045045046</v>
      </c>
      <c r="K874" s="5">
        <v>84.88</v>
      </c>
      <c r="L874" s="5">
        <v>0.38234234234234232</v>
      </c>
      <c r="M874" s="41">
        <v>0.55597251653671265</v>
      </c>
      <c r="N874" s="41">
        <v>2.5043807051203272E-3</v>
      </c>
    </row>
    <row r="875" spans="1:14" x14ac:dyDescent="0.25">
      <c r="A875" s="5">
        <v>7830616</v>
      </c>
      <c r="B875" s="5" t="s">
        <v>26</v>
      </c>
      <c r="C875" s="5" t="s">
        <v>4</v>
      </c>
      <c r="D875" s="5" t="s">
        <v>183</v>
      </c>
      <c r="E875" s="5" t="s">
        <v>433</v>
      </c>
      <c r="F875" s="3">
        <v>4.5045045045045045E-3</v>
      </c>
      <c r="G875" s="4">
        <v>36.9</v>
      </c>
      <c r="H875" s="3">
        <v>0.16621621621621621</v>
      </c>
      <c r="I875" s="4">
        <v>77.900000000000006</v>
      </c>
      <c r="J875" s="3">
        <v>0.35090090090090093</v>
      </c>
      <c r="K875" s="5">
        <v>57.685000000000002</v>
      </c>
      <c r="L875" s="5">
        <v>0.25984234234234233</v>
      </c>
      <c r="M875" s="41">
        <v>2.0100688561797142E-2</v>
      </c>
      <c r="N875" s="41">
        <v>9.054364217025739E-5</v>
      </c>
    </row>
    <row r="876" spans="1:14" x14ac:dyDescent="0.25">
      <c r="A876" s="5">
        <v>7830616</v>
      </c>
      <c r="B876" s="5" t="s">
        <v>26</v>
      </c>
      <c r="C876" s="5" t="s">
        <v>4</v>
      </c>
      <c r="D876" s="5" t="s">
        <v>183</v>
      </c>
      <c r="E876" s="5" t="s">
        <v>663</v>
      </c>
      <c r="F876" s="3">
        <v>9.0090090090090089E-3</v>
      </c>
      <c r="G876" s="4">
        <v>30.7</v>
      </c>
      <c r="H876" s="3">
        <v>0.27657657657657658</v>
      </c>
      <c r="I876" s="4">
        <v>84.2</v>
      </c>
      <c r="J876" s="3">
        <v>0.75855855855855858</v>
      </c>
      <c r="K876" s="5">
        <v>66.664999999999992</v>
      </c>
      <c r="L876" s="5">
        <v>0.6005855855855855</v>
      </c>
      <c r="M876" s="41">
        <v>9.3610711395740509E-2</v>
      </c>
      <c r="N876" s="41">
        <v>8.4333974230396853E-4</v>
      </c>
    </row>
    <row r="877" spans="1:14" x14ac:dyDescent="0.25">
      <c r="A877" s="5">
        <v>7830616</v>
      </c>
      <c r="B877" s="5" t="s">
        <v>26</v>
      </c>
      <c r="C877" s="5" t="s">
        <v>4</v>
      </c>
      <c r="D877" s="5" t="s">
        <v>183</v>
      </c>
      <c r="E877" s="5" t="s">
        <v>331</v>
      </c>
      <c r="F877" s="3">
        <v>4.5045045045045045E-3</v>
      </c>
      <c r="G877" s="4">
        <v>37.700000000000003</v>
      </c>
      <c r="H877" s="3">
        <v>0.16981981981981983</v>
      </c>
      <c r="I877" s="4">
        <v>75.5</v>
      </c>
      <c r="J877" s="3">
        <v>0.34009009009009011</v>
      </c>
      <c r="K877" s="5">
        <v>67.12</v>
      </c>
      <c r="L877" s="5">
        <v>0.30234234234234236</v>
      </c>
      <c r="M877" s="41">
        <v>-1.3484309427440166E-2</v>
      </c>
      <c r="N877" s="41">
        <v>-6.0740132556036783E-5</v>
      </c>
    </row>
    <row r="878" spans="1:14" x14ac:dyDescent="0.25">
      <c r="A878" s="5">
        <v>7830616</v>
      </c>
      <c r="B878" s="5" t="s">
        <v>26</v>
      </c>
      <c r="C878" s="5" t="s">
        <v>4</v>
      </c>
      <c r="D878" s="5" t="s">
        <v>183</v>
      </c>
      <c r="E878" s="5" t="s">
        <v>665</v>
      </c>
      <c r="F878" s="3">
        <v>1.3513513513513514E-2</v>
      </c>
      <c r="G878" s="4">
        <v>47.4</v>
      </c>
      <c r="H878" s="3">
        <v>0.64054054054054055</v>
      </c>
      <c r="I878" s="4">
        <v>88.2</v>
      </c>
      <c r="J878" s="3">
        <v>1.1918918918918919</v>
      </c>
      <c r="K878" s="5">
        <v>73.064999999999998</v>
      </c>
      <c r="L878" s="5">
        <v>0.98736486486486486</v>
      </c>
      <c r="M878" s="41">
        <v>6.9334156811237335E-2</v>
      </c>
      <c r="N878" s="41">
        <v>9.369480650167208E-4</v>
      </c>
    </row>
    <row r="879" spans="1:14" x14ac:dyDescent="0.25">
      <c r="A879" s="5">
        <v>7830616</v>
      </c>
      <c r="B879" s="5" t="s">
        <v>26</v>
      </c>
      <c r="C879" s="5" t="s">
        <v>4</v>
      </c>
      <c r="D879" s="5" t="s">
        <v>183</v>
      </c>
      <c r="E879" s="5" t="s">
        <v>436</v>
      </c>
      <c r="F879" s="3">
        <v>4.5045045045045045E-3</v>
      </c>
      <c r="G879" s="4">
        <v>43.2</v>
      </c>
      <c r="H879" s="3">
        <v>0.19459459459459461</v>
      </c>
      <c r="I879" s="4">
        <v>87</v>
      </c>
      <c r="J879" s="3">
        <v>0.39189189189189189</v>
      </c>
      <c r="K879" s="5">
        <v>67.289999999999992</v>
      </c>
      <c r="L879" s="5">
        <v>0.30310810810810807</v>
      </c>
      <c r="M879" s="41">
        <v>6.364692747592926E-2</v>
      </c>
      <c r="N879" s="41">
        <v>2.8669787151319487E-4</v>
      </c>
    </row>
    <row r="880" spans="1:14" x14ac:dyDescent="0.25">
      <c r="A880" s="5">
        <v>7830616</v>
      </c>
      <c r="B880" s="5" t="s">
        <v>26</v>
      </c>
      <c r="C880" s="5" t="s">
        <v>4</v>
      </c>
      <c r="D880" s="5" t="s">
        <v>183</v>
      </c>
      <c r="E880" s="5" t="s">
        <v>259</v>
      </c>
      <c r="F880" s="3">
        <v>9.0090090090090089E-3</v>
      </c>
      <c r="G880" s="4">
        <v>46.3</v>
      </c>
      <c r="H880" s="3">
        <v>0.41711711711711708</v>
      </c>
      <c r="I880" s="4">
        <v>93.4</v>
      </c>
      <c r="J880" s="3">
        <v>0.84144144144144151</v>
      </c>
      <c r="K880" s="5">
        <v>75.814999999999998</v>
      </c>
      <c r="L880" s="5">
        <v>0.68301801801801798</v>
      </c>
      <c r="M880" s="41">
        <v>0.18289288878440857</v>
      </c>
      <c r="N880" s="41">
        <v>1.6476836827424195E-3</v>
      </c>
    </row>
    <row r="881" spans="1:14" x14ac:dyDescent="0.25">
      <c r="A881" s="5">
        <v>7830616</v>
      </c>
      <c r="B881" s="5" t="s">
        <v>26</v>
      </c>
      <c r="C881" s="5" t="s">
        <v>4</v>
      </c>
      <c r="D881" s="5" t="s">
        <v>183</v>
      </c>
      <c r="E881" s="5" t="s">
        <v>667</v>
      </c>
      <c r="F881" s="3">
        <v>2.7027027027027029E-2</v>
      </c>
      <c r="G881" s="4">
        <v>33.4</v>
      </c>
      <c r="H881" s="3">
        <v>0.9027027027027027</v>
      </c>
      <c r="I881" s="4">
        <v>84.7</v>
      </c>
      <c r="J881" s="3">
        <v>2.2891891891891896</v>
      </c>
      <c r="K881" s="5">
        <v>67.984999999999999</v>
      </c>
      <c r="L881" s="5">
        <v>1.8374324324324325</v>
      </c>
      <c r="M881" s="41">
        <v>7.8532829880714417E-2</v>
      </c>
      <c r="N881" s="41">
        <v>2.1225089156949842E-3</v>
      </c>
    </row>
    <row r="882" spans="1:14" x14ac:dyDescent="0.25">
      <c r="A882" s="5">
        <v>7830616</v>
      </c>
      <c r="B882" s="5" t="s">
        <v>26</v>
      </c>
      <c r="C882" s="5" t="s">
        <v>4</v>
      </c>
      <c r="D882" s="5" t="s">
        <v>183</v>
      </c>
      <c r="E882" s="5" t="s">
        <v>437</v>
      </c>
      <c r="F882" s="3">
        <v>4.5045045045045045E-3</v>
      </c>
      <c r="G882" s="4">
        <v>39</v>
      </c>
      <c r="H882" s="3">
        <v>0.17567567567567569</v>
      </c>
      <c r="I882" s="4">
        <v>77.5</v>
      </c>
      <c r="J882" s="3">
        <v>0.34909909909909909</v>
      </c>
      <c r="K882" s="5">
        <v>59.245000000000005</v>
      </c>
      <c r="L882" s="5">
        <v>0.26686936936936939</v>
      </c>
      <c r="M882" s="41">
        <v>-1.6003332566469908E-3</v>
      </c>
      <c r="N882" s="41">
        <v>-7.2087083632747335E-6</v>
      </c>
    </row>
    <row r="883" spans="1:14" x14ac:dyDescent="0.25">
      <c r="A883" s="5">
        <v>7830616</v>
      </c>
      <c r="B883" s="5" t="s">
        <v>26</v>
      </c>
      <c r="C883" s="5" t="s">
        <v>4</v>
      </c>
      <c r="D883" s="5" t="s">
        <v>183</v>
      </c>
      <c r="E883" s="5" t="s">
        <v>642</v>
      </c>
      <c r="F883" s="3">
        <v>1.8018018018018018E-2</v>
      </c>
      <c r="G883" s="4">
        <v>26.1</v>
      </c>
      <c r="H883" s="3">
        <v>0.4702702702702703</v>
      </c>
      <c r="I883" s="4">
        <v>71.099999999999994</v>
      </c>
      <c r="J883" s="3">
        <v>1.2810810810810809</v>
      </c>
      <c r="K883" s="5">
        <v>55.864999999999995</v>
      </c>
      <c r="L883" s="5">
        <v>1.0065765765765764</v>
      </c>
      <c r="M883" s="41">
        <v>-5.3310856223106384E-2</v>
      </c>
      <c r="N883" s="41">
        <v>-9.6055596798389885E-4</v>
      </c>
    </row>
    <row r="884" spans="1:14" x14ac:dyDescent="0.25">
      <c r="A884" s="5">
        <v>7830616</v>
      </c>
      <c r="B884" s="5" t="s">
        <v>26</v>
      </c>
      <c r="C884" s="5" t="s">
        <v>4</v>
      </c>
      <c r="D884" s="5" t="s">
        <v>183</v>
      </c>
      <c r="E884" s="5" t="s">
        <v>669</v>
      </c>
      <c r="F884" s="3">
        <v>4.5045045045045045E-3</v>
      </c>
      <c r="G884" s="4">
        <v>32.700000000000003</v>
      </c>
      <c r="H884" s="3">
        <v>0.14729729729729732</v>
      </c>
      <c r="I884" s="4">
        <v>75.400000000000006</v>
      </c>
      <c r="J884" s="3">
        <v>0.33963963963963967</v>
      </c>
      <c r="K884" s="5">
        <v>64.600000000000009</v>
      </c>
      <c r="L884" s="5">
        <v>0.29099099099099102</v>
      </c>
      <c r="M884" s="41">
        <v>3.7278342992067337E-2</v>
      </c>
      <c r="N884" s="41">
        <v>1.6792046392823126E-4</v>
      </c>
    </row>
    <row r="885" spans="1:14" x14ac:dyDescent="0.25">
      <c r="A885" s="5">
        <v>7830616</v>
      </c>
      <c r="B885" s="5" t="s">
        <v>26</v>
      </c>
      <c r="C885" s="5" t="s">
        <v>4</v>
      </c>
      <c r="D885" s="5" t="s">
        <v>183</v>
      </c>
      <c r="E885" s="5" t="s">
        <v>670</v>
      </c>
      <c r="F885" s="3">
        <v>4.5045045045045045E-3</v>
      </c>
      <c r="G885" s="4">
        <v>34</v>
      </c>
      <c r="H885" s="3">
        <v>0.15315315315315314</v>
      </c>
      <c r="I885" s="4">
        <v>90.3</v>
      </c>
      <c r="J885" s="3">
        <v>0.40675675675675677</v>
      </c>
      <c r="K885" s="5">
        <v>70.664999999999992</v>
      </c>
      <c r="L885" s="5">
        <v>0.31831081081081075</v>
      </c>
      <c r="M885" s="41">
        <v>0.10262145102024078</v>
      </c>
      <c r="N885" s="41">
        <v>4.6225878837946301E-4</v>
      </c>
    </row>
    <row r="886" spans="1:14" x14ac:dyDescent="0.25">
      <c r="A886" s="5">
        <v>7830616</v>
      </c>
      <c r="B886" s="5" t="s">
        <v>26</v>
      </c>
      <c r="C886" s="5" t="s">
        <v>4</v>
      </c>
      <c r="D886" s="5" t="s">
        <v>183</v>
      </c>
      <c r="E886" s="5" t="s">
        <v>671</v>
      </c>
      <c r="F886" s="3">
        <v>4.5045045045045045E-3</v>
      </c>
      <c r="G886" s="4">
        <v>37</v>
      </c>
      <c r="H886" s="3">
        <v>0.16666666666666666</v>
      </c>
      <c r="I886" s="4">
        <v>81.400000000000006</v>
      </c>
      <c r="J886" s="3">
        <v>0.3666666666666667</v>
      </c>
      <c r="K886" s="5">
        <v>69.509999999999991</v>
      </c>
      <c r="L886" s="5">
        <v>0.31310810810810807</v>
      </c>
      <c r="M886" s="41">
        <v>0.10155421495437622</v>
      </c>
      <c r="N886" s="41">
        <v>4.5745141871340639E-4</v>
      </c>
    </row>
    <row r="887" spans="1:14" x14ac:dyDescent="0.25">
      <c r="A887" s="5">
        <v>7830616</v>
      </c>
      <c r="B887" s="5" t="s">
        <v>26</v>
      </c>
      <c r="C887" s="5" t="s">
        <v>4</v>
      </c>
      <c r="D887" s="5" t="s">
        <v>185</v>
      </c>
      <c r="E887" s="5" t="s">
        <v>646</v>
      </c>
      <c r="F887" s="3">
        <v>4.5045045045045045E-3</v>
      </c>
      <c r="G887" s="4">
        <v>58.1</v>
      </c>
      <c r="H887" s="3">
        <v>0.2617117117117117</v>
      </c>
      <c r="I887" s="4">
        <v>88.5</v>
      </c>
      <c r="J887" s="3">
        <v>0.39864864864864863</v>
      </c>
      <c r="K887" s="5">
        <v>73.825000000000003</v>
      </c>
      <c r="L887" s="5">
        <v>0.33254504504504506</v>
      </c>
      <c r="M887" s="41">
        <v>1.9858358427882195E-2</v>
      </c>
      <c r="N887" s="41">
        <v>8.945206499046033E-5</v>
      </c>
    </row>
    <row r="888" spans="1:14" x14ac:dyDescent="0.25">
      <c r="A888" s="5">
        <v>7830616</v>
      </c>
      <c r="B888" s="5" t="s">
        <v>26</v>
      </c>
      <c r="C888" s="5" t="s">
        <v>4</v>
      </c>
      <c r="D888" s="5" t="s">
        <v>185</v>
      </c>
      <c r="E888" s="5" t="s">
        <v>190</v>
      </c>
      <c r="F888" s="3">
        <v>2.2522522522522521E-2</v>
      </c>
      <c r="G888" s="4">
        <v>56.2</v>
      </c>
      <c r="H888" s="3">
        <v>1.2657657657657657</v>
      </c>
      <c r="I888" s="4">
        <v>92.4</v>
      </c>
      <c r="J888" s="3">
        <v>2.0810810810810811</v>
      </c>
      <c r="K888" s="5">
        <v>74.92</v>
      </c>
      <c r="L888" s="5">
        <v>1.6873873873873872</v>
      </c>
      <c r="M888" s="41">
        <v>5.7948008179664612E-2</v>
      </c>
      <c r="N888" s="41">
        <v>1.3051353193618154E-3</v>
      </c>
    </row>
    <row r="889" spans="1:14" x14ac:dyDescent="0.25">
      <c r="A889" s="5">
        <v>7830616</v>
      </c>
      <c r="B889" s="5" t="s">
        <v>26</v>
      </c>
      <c r="C889" s="5" t="s">
        <v>4</v>
      </c>
      <c r="D889" s="5" t="s">
        <v>299</v>
      </c>
      <c r="E889" s="5" t="s">
        <v>942</v>
      </c>
      <c r="F889" s="3">
        <v>4.5045045045045045E-3</v>
      </c>
      <c r="G889" s="4">
        <v>71.400000000000006</v>
      </c>
      <c r="H889" s="3">
        <v>0.32162162162162167</v>
      </c>
      <c r="I889" s="4">
        <v>97.2</v>
      </c>
      <c r="J889" s="3">
        <v>0.43783783783783786</v>
      </c>
      <c r="K889" s="5">
        <v>84.36999999999999</v>
      </c>
      <c r="L889" s="5">
        <v>0.38004504504504499</v>
      </c>
      <c r="M889" s="41">
        <v>0.15545588731765747</v>
      </c>
      <c r="N889" s="41">
        <v>7.0025174467413273E-4</v>
      </c>
    </row>
    <row r="890" spans="1:14" x14ac:dyDescent="0.25">
      <c r="A890" s="5">
        <v>7830616</v>
      </c>
      <c r="B890" s="5" t="s">
        <v>26</v>
      </c>
      <c r="C890" s="5" t="s">
        <v>4</v>
      </c>
      <c r="D890" s="5" t="s">
        <v>193</v>
      </c>
      <c r="E890" s="5" t="s">
        <v>333</v>
      </c>
      <c r="F890" s="3">
        <v>4.5045045045045045E-3</v>
      </c>
      <c r="G890" s="4">
        <v>41.9</v>
      </c>
      <c r="H890" s="3">
        <v>0.18873873873873873</v>
      </c>
      <c r="I890" s="4">
        <v>72.900000000000006</v>
      </c>
      <c r="J890" s="3">
        <v>0.32837837837837841</v>
      </c>
      <c r="K890" s="5">
        <v>62.290000000000006</v>
      </c>
      <c r="L890" s="5">
        <v>0.28058558558558561</v>
      </c>
      <c r="M890" s="41">
        <v>-4.1420940309762955E-2</v>
      </c>
      <c r="N890" s="41">
        <v>-1.8658081220613944E-4</v>
      </c>
    </row>
    <row r="891" spans="1:14" x14ac:dyDescent="0.25">
      <c r="A891" s="5">
        <v>7830616</v>
      </c>
      <c r="B891" s="5" t="s">
        <v>26</v>
      </c>
      <c r="C891" s="5" t="s">
        <v>4</v>
      </c>
      <c r="D891" s="5" t="s">
        <v>193</v>
      </c>
      <c r="E891" s="5" t="s">
        <v>239</v>
      </c>
      <c r="F891" s="3">
        <v>9.0090090090090089E-3</v>
      </c>
      <c r="G891" s="4">
        <v>43.3</v>
      </c>
      <c r="H891" s="3">
        <v>0.39009009009009005</v>
      </c>
      <c r="I891" s="4">
        <v>83.3</v>
      </c>
      <c r="J891" s="3">
        <v>0.75045045045045045</v>
      </c>
      <c r="K891" s="5">
        <v>69.054999999999993</v>
      </c>
      <c r="L891" s="5">
        <v>0.62211711711711704</v>
      </c>
      <c r="M891" s="41">
        <v>8.7022148072719574E-2</v>
      </c>
      <c r="N891" s="41">
        <v>7.8398331597044656E-4</v>
      </c>
    </row>
    <row r="892" spans="1:14" x14ac:dyDescent="0.25">
      <c r="A892" s="5">
        <v>7830616</v>
      </c>
      <c r="B892" s="5" t="s">
        <v>26</v>
      </c>
      <c r="C892" s="5" t="s">
        <v>4</v>
      </c>
      <c r="D892" s="5" t="s">
        <v>193</v>
      </c>
      <c r="E892" s="5" t="s">
        <v>334</v>
      </c>
      <c r="F892" s="3">
        <v>4.5045045045045045E-3</v>
      </c>
      <c r="G892" s="4">
        <v>38.4</v>
      </c>
      <c r="H892" s="3">
        <v>0.17297297297297295</v>
      </c>
      <c r="I892" s="4">
        <v>86.9</v>
      </c>
      <c r="J892" s="3">
        <v>0.39144144144144144</v>
      </c>
      <c r="K892" s="5">
        <v>67.325000000000003</v>
      </c>
      <c r="L892" s="5">
        <v>0.30326576576576575</v>
      </c>
      <c r="M892" s="41">
        <v>7.634376734495163E-2</v>
      </c>
      <c r="N892" s="41">
        <v>3.4389084389617849E-4</v>
      </c>
    </row>
    <row r="893" spans="1:14" x14ac:dyDescent="0.25">
      <c r="A893" s="5">
        <v>7830616</v>
      </c>
      <c r="B893" s="5" t="s">
        <v>26</v>
      </c>
      <c r="C893" s="5" t="s">
        <v>4</v>
      </c>
      <c r="D893" s="5" t="s">
        <v>193</v>
      </c>
      <c r="E893" s="5" t="s">
        <v>195</v>
      </c>
      <c r="F893" s="3">
        <v>9.0090090090090089E-3</v>
      </c>
      <c r="G893" s="4">
        <v>60.8</v>
      </c>
      <c r="H893" s="3">
        <v>0.5477477477477477</v>
      </c>
      <c r="I893" s="4">
        <v>79.3</v>
      </c>
      <c r="J893" s="3">
        <v>0.71441441441441433</v>
      </c>
      <c r="K893" s="5">
        <v>76.775000000000006</v>
      </c>
      <c r="L893" s="5">
        <v>0.69166666666666676</v>
      </c>
      <c r="M893" s="41">
        <v>-4.2420931160449982E-2</v>
      </c>
      <c r="N893" s="41">
        <v>-3.8217055099504487E-4</v>
      </c>
    </row>
    <row r="894" spans="1:14" x14ac:dyDescent="0.25">
      <c r="A894" s="5">
        <v>7830616</v>
      </c>
      <c r="B894" s="5" t="s">
        <v>26</v>
      </c>
      <c r="C894" s="5" t="s">
        <v>4</v>
      </c>
      <c r="D894" s="5" t="s">
        <v>193</v>
      </c>
      <c r="E894" s="5" t="s">
        <v>261</v>
      </c>
      <c r="F894" s="3">
        <v>4.5045045045045045E-3</v>
      </c>
      <c r="G894" s="4">
        <v>35.5</v>
      </c>
      <c r="H894" s="3">
        <v>0.15990990990990991</v>
      </c>
      <c r="I894" s="4">
        <v>93.9</v>
      </c>
      <c r="J894" s="3">
        <v>0.42297297297297298</v>
      </c>
      <c r="K894" s="5">
        <v>71.275000000000006</v>
      </c>
      <c r="L894" s="5">
        <v>0.32105855855855858</v>
      </c>
      <c r="M894" s="41">
        <v>0.14208409190177917</v>
      </c>
      <c r="N894" s="41">
        <v>6.400184319899963E-4</v>
      </c>
    </row>
    <row r="895" spans="1:14" x14ac:dyDescent="0.25">
      <c r="A895" s="5">
        <v>7830616</v>
      </c>
      <c r="B895" s="5" t="s">
        <v>26</v>
      </c>
      <c r="C895" s="5" t="s">
        <v>4</v>
      </c>
      <c r="D895" s="5" t="s">
        <v>193</v>
      </c>
      <c r="E895" s="5" t="s">
        <v>335</v>
      </c>
      <c r="F895" s="3">
        <v>4.5045045045045045E-3</v>
      </c>
      <c r="G895" s="4">
        <v>58.7</v>
      </c>
      <c r="H895" s="3">
        <v>0.26441441441441443</v>
      </c>
      <c r="I895" s="4">
        <v>98.8</v>
      </c>
      <c r="J895" s="3">
        <v>0.44504504504504505</v>
      </c>
      <c r="K895" s="5">
        <v>83.45</v>
      </c>
      <c r="L895" s="5">
        <v>0.37590090090090089</v>
      </c>
      <c r="M895" s="41">
        <v>0.26058366894721985</v>
      </c>
      <c r="N895" s="41">
        <v>1.1738003105730623E-3</v>
      </c>
    </row>
    <row r="896" spans="1:14" x14ac:dyDescent="0.25">
      <c r="A896" s="5">
        <v>7830616</v>
      </c>
      <c r="B896" s="5" t="s">
        <v>26</v>
      </c>
      <c r="C896" s="5" t="s">
        <v>4</v>
      </c>
      <c r="D896" s="5" t="s">
        <v>193</v>
      </c>
      <c r="E896" s="5" t="s">
        <v>263</v>
      </c>
      <c r="F896" s="3">
        <v>9.0090090090090089E-3</v>
      </c>
      <c r="G896" s="4">
        <v>47.2</v>
      </c>
      <c r="H896" s="3">
        <v>0.42522522522522527</v>
      </c>
      <c r="I896" s="4">
        <v>97.8</v>
      </c>
      <c r="J896" s="3">
        <v>0.88108108108108107</v>
      </c>
      <c r="K896" s="5">
        <v>78.150000000000006</v>
      </c>
      <c r="L896" s="5">
        <v>0.70405405405405408</v>
      </c>
      <c r="M896" s="41">
        <v>0.1590317040681839</v>
      </c>
      <c r="N896" s="41">
        <v>1.4327180546683234E-3</v>
      </c>
    </row>
    <row r="897" spans="1:14" x14ac:dyDescent="0.25">
      <c r="A897" s="5">
        <v>7830616</v>
      </c>
      <c r="B897" s="5" t="s">
        <v>26</v>
      </c>
      <c r="C897" s="5" t="s">
        <v>4</v>
      </c>
      <c r="D897" s="5" t="s">
        <v>193</v>
      </c>
      <c r="E897" s="5" t="s">
        <v>240</v>
      </c>
      <c r="F897" s="3">
        <v>9.0090090090090089E-3</v>
      </c>
      <c r="G897" s="4">
        <v>44.3</v>
      </c>
      <c r="H897" s="3">
        <v>0.39909909909909907</v>
      </c>
      <c r="I897" s="4">
        <v>81.2</v>
      </c>
      <c r="J897" s="3">
        <v>0.7315315315315315</v>
      </c>
      <c r="K897" s="5">
        <v>71.86999999999999</v>
      </c>
      <c r="L897" s="5">
        <v>0.64747747747747741</v>
      </c>
      <c r="M897" s="41">
        <v>6.2974326312541962E-2</v>
      </c>
      <c r="N897" s="41">
        <v>5.6733627308596366E-4</v>
      </c>
    </row>
    <row r="898" spans="1:14" x14ac:dyDescent="0.25">
      <c r="A898" s="5">
        <v>7830616</v>
      </c>
      <c r="B898" s="5" t="s">
        <v>26</v>
      </c>
      <c r="C898" s="5" t="s">
        <v>4</v>
      </c>
      <c r="D898" s="5" t="s">
        <v>193</v>
      </c>
      <c r="E898" s="5" t="s">
        <v>64</v>
      </c>
      <c r="F898" s="3">
        <v>9.0090090090090089E-3</v>
      </c>
      <c r="G898" s="4">
        <v>48.3</v>
      </c>
      <c r="H898" s="3">
        <v>0.43513513513513513</v>
      </c>
      <c r="I898" s="4">
        <v>96.7</v>
      </c>
      <c r="J898" s="3">
        <v>0.87117117117117115</v>
      </c>
      <c r="K898" s="5">
        <v>67.41</v>
      </c>
      <c r="L898" s="5">
        <v>0.60729729729729731</v>
      </c>
      <c r="M898" s="41">
        <v>0.18421041965484619</v>
      </c>
      <c r="N898" s="41">
        <v>1.6595533302238396E-3</v>
      </c>
    </row>
    <row r="899" spans="1:14" x14ac:dyDescent="0.25">
      <c r="A899" s="5">
        <v>7830616</v>
      </c>
      <c r="B899" s="5" t="s">
        <v>26</v>
      </c>
      <c r="C899" s="5" t="s">
        <v>4</v>
      </c>
      <c r="D899" s="5" t="s">
        <v>193</v>
      </c>
      <c r="E899" s="5" t="s">
        <v>336</v>
      </c>
      <c r="F899" s="3">
        <v>4.5045045045045045E-3</v>
      </c>
      <c r="G899" s="4">
        <v>46.9</v>
      </c>
      <c r="H899" s="3">
        <v>0.21126126126126124</v>
      </c>
      <c r="I899" s="4">
        <v>94.2</v>
      </c>
      <c r="J899" s="3">
        <v>0.42432432432432432</v>
      </c>
      <c r="K899" s="5">
        <v>75.844999999999999</v>
      </c>
      <c r="L899" s="5">
        <v>0.34164414414414412</v>
      </c>
      <c r="M899" s="41">
        <v>0.13666161894798279</v>
      </c>
      <c r="N899" s="41">
        <v>6.1559287814406656E-4</v>
      </c>
    </row>
    <row r="900" spans="1:14" x14ac:dyDescent="0.25">
      <c r="A900" s="5">
        <v>7830616</v>
      </c>
      <c r="B900" s="5" t="s">
        <v>26</v>
      </c>
      <c r="C900" s="5" t="s">
        <v>4</v>
      </c>
      <c r="D900" s="5" t="s">
        <v>193</v>
      </c>
      <c r="E900" s="5" t="s">
        <v>198</v>
      </c>
      <c r="F900" s="3">
        <v>9.0090090090090089E-3</v>
      </c>
      <c r="G900" s="4">
        <v>42.7</v>
      </c>
      <c r="H900" s="3">
        <v>0.3846846846846847</v>
      </c>
      <c r="I900" s="4">
        <v>90.6</v>
      </c>
      <c r="J900" s="3">
        <v>0.81621621621621621</v>
      </c>
      <c r="K900" s="5">
        <v>74.259999999999991</v>
      </c>
      <c r="L900" s="5">
        <v>0.66900900900900895</v>
      </c>
      <c r="M900" s="41">
        <v>9.107411652803421E-2</v>
      </c>
      <c r="N900" s="41">
        <v>8.2048753628859649E-4</v>
      </c>
    </row>
    <row r="901" spans="1:14" x14ac:dyDescent="0.25">
      <c r="A901" s="5">
        <v>7830616</v>
      </c>
      <c r="B901" s="5" t="s">
        <v>26</v>
      </c>
      <c r="C901" s="5" t="s">
        <v>4</v>
      </c>
      <c r="D901" s="5" t="s">
        <v>193</v>
      </c>
      <c r="E901" s="5" t="s">
        <v>951</v>
      </c>
      <c r="F901" s="3">
        <v>9.0090090090090089E-3</v>
      </c>
      <c r="G901" s="4">
        <v>60.2</v>
      </c>
      <c r="H901" s="3">
        <v>0.54234234234234235</v>
      </c>
      <c r="I901" s="4">
        <v>87.7</v>
      </c>
      <c r="J901" s="3">
        <v>0.79009009009009012</v>
      </c>
      <c r="K901" s="5">
        <v>69.679999999999993</v>
      </c>
      <c r="L901" s="5">
        <v>0.62774774774774766</v>
      </c>
      <c r="M901" s="41">
        <v>5.6500744074583054E-2</v>
      </c>
      <c r="N901" s="41">
        <v>5.0901571238363107E-4</v>
      </c>
    </row>
    <row r="902" spans="1:14" x14ac:dyDescent="0.25">
      <c r="A902" s="5">
        <v>7830616</v>
      </c>
      <c r="B902" s="5" t="s">
        <v>26</v>
      </c>
      <c r="C902" s="5" t="s">
        <v>4</v>
      </c>
      <c r="D902" s="5" t="s">
        <v>193</v>
      </c>
      <c r="E902" s="5" t="s">
        <v>202</v>
      </c>
      <c r="F902" s="3">
        <v>4.5045045045045045E-3</v>
      </c>
      <c r="G902" s="4">
        <v>49.7</v>
      </c>
      <c r="H902" s="3">
        <v>0.22387387387387389</v>
      </c>
      <c r="I902" s="4">
        <v>81.900000000000006</v>
      </c>
      <c r="J902" s="3">
        <v>0.36891891891891893</v>
      </c>
      <c r="K902" s="5">
        <v>62.805</v>
      </c>
      <c r="L902" s="5">
        <v>0.28290540540540537</v>
      </c>
      <c r="M902" s="41">
        <v>1.4019427821040154E-2</v>
      </c>
      <c r="N902" s="41">
        <v>6.3150575770451136E-5</v>
      </c>
    </row>
    <row r="903" spans="1:14" x14ac:dyDescent="0.25">
      <c r="A903" s="5">
        <v>7830616</v>
      </c>
      <c r="B903" s="5" t="s">
        <v>26</v>
      </c>
      <c r="C903" s="5" t="s">
        <v>4</v>
      </c>
      <c r="D903" s="5" t="s">
        <v>193</v>
      </c>
      <c r="E903" s="5" t="s">
        <v>204</v>
      </c>
      <c r="F903" s="3">
        <v>1.8018018018018018E-2</v>
      </c>
      <c r="G903" s="4">
        <v>58</v>
      </c>
      <c r="H903" s="3">
        <v>1.045045045045045</v>
      </c>
      <c r="I903" s="4">
        <v>80.8</v>
      </c>
      <c r="J903" s="3">
        <v>1.4558558558558559</v>
      </c>
      <c r="K903" s="5">
        <v>69.329999999999984</v>
      </c>
      <c r="L903" s="5">
        <v>1.2491891891891889</v>
      </c>
      <c r="M903" s="41">
        <v>-1.4808675274252892E-2</v>
      </c>
      <c r="N903" s="41">
        <v>-2.6682297791446653E-4</v>
      </c>
    </row>
    <row r="904" spans="1:14" x14ac:dyDescent="0.25">
      <c r="A904" s="5">
        <v>7830616</v>
      </c>
      <c r="B904" s="5" t="s">
        <v>26</v>
      </c>
      <c r="C904" s="5" t="s">
        <v>4</v>
      </c>
      <c r="D904" s="5" t="s">
        <v>193</v>
      </c>
      <c r="E904" s="5" t="s">
        <v>994</v>
      </c>
      <c r="F904" s="3">
        <v>4.5045045045045045E-3</v>
      </c>
      <c r="G904" s="4">
        <v>76.900000000000006</v>
      </c>
      <c r="H904" s="3">
        <v>0.34639639639639641</v>
      </c>
      <c r="I904" s="4">
        <v>92.8</v>
      </c>
      <c r="J904" s="3">
        <v>0.41801801801801802</v>
      </c>
      <c r="K904" s="5">
        <v>87.59</v>
      </c>
      <c r="L904" s="5">
        <v>0.39454954954954957</v>
      </c>
      <c r="M904" s="41">
        <v>4.317159578204155E-2</v>
      </c>
      <c r="N904" s="41">
        <v>1.9446664766685381E-4</v>
      </c>
    </row>
    <row r="905" spans="1:14" x14ac:dyDescent="0.25">
      <c r="A905" s="5">
        <v>7830616</v>
      </c>
      <c r="B905" s="5" t="s">
        <v>26</v>
      </c>
      <c r="C905" s="5" t="s">
        <v>4</v>
      </c>
      <c r="D905" s="5" t="s">
        <v>306</v>
      </c>
      <c r="E905" s="5" t="s">
        <v>444</v>
      </c>
      <c r="F905" s="3">
        <v>4.5045045045045045E-3</v>
      </c>
      <c r="G905" s="4">
        <v>62.7</v>
      </c>
      <c r="H905" s="3">
        <v>0.28243243243243243</v>
      </c>
      <c r="I905" s="4">
        <v>87</v>
      </c>
      <c r="J905" s="3">
        <v>0.39189189189189189</v>
      </c>
      <c r="K905" s="5">
        <v>73.954999999999998</v>
      </c>
      <c r="L905" s="5">
        <v>0.33313063063063064</v>
      </c>
      <c r="M905" s="41">
        <v>-9.9968705326318741E-3</v>
      </c>
      <c r="N905" s="41">
        <v>-4.503094834518862E-5</v>
      </c>
    </row>
    <row r="906" spans="1:14" x14ac:dyDescent="0.25">
      <c r="A906" s="5">
        <v>7830616</v>
      </c>
      <c r="B906" s="5" t="s">
        <v>26</v>
      </c>
      <c r="C906" s="5" t="s">
        <v>4</v>
      </c>
      <c r="D906" s="5" t="s">
        <v>306</v>
      </c>
      <c r="E906" s="5" t="s">
        <v>477</v>
      </c>
      <c r="F906" s="3">
        <v>4.5045045045045045E-3</v>
      </c>
      <c r="G906" s="4">
        <v>57.6</v>
      </c>
      <c r="H906" s="3">
        <v>0.25945945945945947</v>
      </c>
      <c r="I906" s="4">
        <v>87</v>
      </c>
      <c r="J906" s="3">
        <v>0.39189189189189189</v>
      </c>
      <c r="K906" s="5">
        <v>71.875</v>
      </c>
      <c r="L906" s="5">
        <v>0.32376126126126126</v>
      </c>
      <c r="M906" s="41">
        <v>8.078303188085556E-3</v>
      </c>
      <c r="N906" s="41">
        <v>3.6388753099484485E-5</v>
      </c>
    </row>
    <row r="907" spans="1:14" x14ac:dyDescent="0.25">
      <c r="A907" s="5">
        <v>7830616</v>
      </c>
      <c r="B907" s="5" t="s">
        <v>26</v>
      </c>
      <c r="C907" s="5" t="s">
        <v>4</v>
      </c>
      <c r="D907" s="5" t="s">
        <v>80</v>
      </c>
      <c r="E907" s="5" t="s">
        <v>988</v>
      </c>
      <c r="F907" s="3">
        <v>9.0090090090090089E-3</v>
      </c>
      <c r="G907" s="4">
        <v>31.6</v>
      </c>
      <c r="H907" s="3">
        <v>0.28468468468468472</v>
      </c>
      <c r="I907" s="4">
        <v>78.5</v>
      </c>
      <c r="J907" s="3">
        <v>0.7072072072072072</v>
      </c>
      <c r="K907" s="5">
        <v>58.484999999999999</v>
      </c>
      <c r="L907" s="5">
        <v>0.52689189189189189</v>
      </c>
      <c r="M907" s="41">
        <v>-8.8589966297149658E-2</v>
      </c>
      <c r="N907" s="41">
        <v>-7.9810780447882573E-4</v>
      </c>
    </row>
    <row r="908" spans="1:14" x14ac:dyDescent="0.25">
      <c r="A908" s="5">
        <v>7830616</v>
      </c>
      <c r="B908" s="5" t="s">
        <v>26</v>
      </c>
      <c r="C908" s="5" t="s">
        <v>4</v>
      </c>
      <c r="D908" s="5" t="s">
        <v>80</v>
      </c>
      <c r="E908" s="5" t="s">
        <v>342</v>
      </c>
      <c r="F908" s="3">
        <v>4.5045045045045045E-3</v>
      </c>
      <c r="G908" s="4">
        <v>41.1</v>
      </c>
      <c r="H908" s="3">
        <v>0.18513513513513513</v>
      </c>
      <c r="I908" s="4">
        <v>80.8</v>
      </c>
      <c r="J908" s="3">
        <v>0.36396396396396397</v>
      </c>
      <c r="K908" s="5">
        <v>69.27</v>
      </c>
      <c r="L908" s="5">
        <v>0.312027027027027</v>
      </c>
      <c r="M908" s="41">
        <v>-6.0425367206335068E-2</v>
      </c>
      <c r="N908" s="41">
        <v>-2.7218633876727508E-4</v>
      </c>
    </row>
    <row r="909" spans="1:14" x14ac:dyDescent="0.25">
      <c r="A909" s="5">
        <v>7830616</v>
      </c>
      <c r="B909" s="5" t="s">
        <v>26</v>
      </c>
      <c r="C909" s="5" t="s">
        <v>4</v>
      </c>
      <c r="D909" s="5" t="s">
        <v>80</v>
      </c>
      <c r="E909" s="5" t="s">
        <v>946</v>
      </c>
      <c r="F909" s="3">
        <v>4.5045045045045045E-3</v>
      </c>
      <c r="G909" s="4">
        <v>41.3</v>
      </c>
      <c r="H909" s="3">
        <v>0.18603603603603602</v>
      </c>
      <c r="I909" s="4">
        <v>97.4</v>
      </c>
      <c r="J909" s="3">
        <v>0.43873873873873875</v>
      </c>
      <c r="K909" s="5">
        <v>68.039999999999992</v>
      </c>
      <c r="L909" s="5">
        <v>0.30648648648648646</v>
      </c>
      <c r="M909" s="41">
        <v>0</v>
      </c>
      <c r="N909" s="41">
        <v>0</v>
      </c>
    </row>
    <row r="910" spans="1:14" x14ac:dyDescent="0.25">
      <c r="A910" s="5">
        <v>7830616</v>
      </c>
      <c r="B910" s="5" t="s">
        <v>26</v>
      </c>
      <c r="C910" s="5" t="s">
        <v>4</v>
      </c>
      <c r="D910" s="5" t="s">
        <v>80</v>
      </c>
      <c r="E910" s="5" t="s">
        <v>345</v>
      </c>
      <c r="F910" s="3">
        <v>1.3513513513513514E-2</v>
      </c>
      <c r="G910" s="4">
        <v>39</v>
      </c>
      <c r="H910" s="3">
        <v>0.52702702702702708</v>
      </c>
      <c r="I910" s="4">
        <v>65.599999999999994</v>
      </c>
      <c r="J910" s="3">
        <v>0.88648648648648642</v>
      </c>
      <c r="K910" s="5">
        <v>52.765000000000001</v>
      </c>
      <c r="L910" s="5">
        <v>0.71304054054054056</v>
      </c>
      <c r="M910" s="41">
        <v>-0.19943246245384216</v>
      </c>
      <c r="N910" s="41">
        <v>-2.6950332764032726E-3</v>
      </c>
    </row>
    <row r="911" spans="1:14" x14ac:dyDescent="0.25">
      <c r="A911" s="5">
        <v>7830616</v>
      </c>
      <c r="B911" s="5" t="s">
        <v>26</v>
      </c>
      <c r="C911" s="5" t="s">
        <v>4</v>
      </c>
      <c r="D911" s="5" t="s">
        <v>80</v>
      </c>
      <c r="E911" s="5" t="s">
        <v>995</v>
      </c>
      <c r="F911" s="3">
        <v>4.5045045045045045E-3</v>
      </c>
      <c r="G911" s="4">
        <v>41.9</v>
      </c>
      <c r="H911" s="3">
        <v>0.18873873873873873</v>
      </c>
      <c r="I911" s="4">
        <v>74.599999999999994</v>
      </c>
      <c r="J911" s="3">
        <v>0.33603603603603599</v>
      </c>
      <c r="K911" s="5">
        <v>65.419999999999987</v>
      </c>
      <c r="L911" s="5">
        <v>0.29468468468468462</v>
      </c>
      <c r="M911" s="41">
        <v>-8.873361349105835E-2</v>
      </c>
      <c r="N911" s="41">
        <v>-3.9970096167143401E-4</v>
      </c>
    </row>
    <row r="912" spans="1:14" x14ac:dyDescent="0.25">
      <c r="A912" s="5">
        <v>7830616</v>
      </c>
      <c r="B912" s="5" t="s">
        <v>26</v>
      </c>
      <c r="C912" s="5" t="s">
        <v>4</v>
      </c>
      <c r="D912" s="5" t="s">
        <v>346</v>
      </c>
      <c r="E912" s="5" t="s">
        <v>996</v>
      </c>
      <c r="F912" s="3">
        <v>4.5045045045045045E-3</v>
      </c>
      <c r="G912" s="4">
        <v>39.200000000000003</v>
      </c>
      <c r="H912" s="3">
        <v>0.17657657657657658</v>
      </c>
      <c r="I912" s="4">
        <v>74.900000000000006</v>
      </c>
      <c r="J912" s="3">
        <v>0.33738738738738738</v>
      </c>
      <c r="K912" s="5">
        <v>55.54</v>
      </c>
      <c r="L912" s="5">
        <v>0.25018018018018018</v>
      </c>
      <c r="M912" s="41">
        <v>-0.11929197609424591</v>
      </c>
      <c r="N912" s="41">
        <v>-5.3735124366777437E-4</v>
      </c>
    </row>
    <row r="913" spans="1:14" x14ac:dyDescent="0.25">
      <c r="A913" s="5">
        <v>7830616</v>
      </c>
      <c r="B913" s="5" t="s">
        <v>26</v>
      </c>
      <c r="C913" s="5" t="s">
        <v>4</v>
      </c>
      <c r="D913" s="5" t="s">
        <v>209</v>
      </c>
      <c r="E913" s="5" t="s">
        <v>997</v>
      </c>
      <c r="F913" s="3">
        <v>4.5045045045045045E-3</v>
      </c>
      <c r="G913" s="4">
        <v>40.6</v>
      </c>
      <c r="H913" s="3">
        <v>0.18288288288288287</v>
      </c>
      <c r="I913" s="4">
        <v>70</v>
      </c>
      <c r="J913" s="3">
        <v>0.31531531531531531</v>
      </c>
      <c r="K913" s="5">
        <v>56.42</v>
      </c>
      <c r="L913" s="5">
        <v>0.25414414414414416</v>
      </c>
      <c r="M913" s="41">
        <v>-0.11709240823984146</v>
      </c>
      <c r="N913" s="41">
        <v>-5.2744328035964625E-4</v>
      </c>
    </row>
    <row r="914" spans="1:14" x14ac:dyDescent="0.25">
      <c r="A914" s="5">
        <v>7830616</v>
      </c>
      <c r="B914" s="5" t="s">
        <v>26</v>
      </c>
      <c r="C914" s="5" t="s">
        <v>4</v>
      </c>
      <c r="D914" s="5" t="s">
        <v>673</v>
      </c>
      <c r="E914" s="5" t="s">
        <v>661</v>
      </c>
      <c r="F914" s="3">
        <v>9.0090090090090089E-3</v>
      </c>
      <c r="G914" s="4">
        <v>48.4</v>
      </c>
      <c r="H914" s="3">
        <v>0.43603603603603602</v>
      </c>
      <c r="I914" s="4">
        <v>85.1</v>
      </c>
      <c r="J914" s="3">
        <v>0.76666666666666661</v>
      </c>
      <c r="K914" s="5">
        <v>72.359999999999985</v>
      </c>
      <c r="L914" s="5">
        <v>0.65189189189189178</v>
      </c>
      <c r="M914" s="41">
        <v>-4.7186676412820816E-2</v>
      </c>
      <c r="N914" s="41">
        <v>-4.2510519290829562E-4</v>
      </c>
    </row>
    <row r="915" spans="1:14" x14ac:dyDescent="0.25">
      <c r="A915" s="5">
        <v>7830616</v>
      </c>
      <c r="B915" s="5" t="s">
        <v>26</v>
      </c>
      <c r="C915" s="5" t="s">
        <v>4</v>
      </c>
      <c r="D915" s="5" t="s">
        <v>673</v>
      </c>
      <c r="E915" s="5" t="s">
        <v>998</v>
      </c>
      <c r="F915" s="3">
        <v>4.5045045045045045E-3</v>
      </c>
      <c r="G915" s="4">
        <v>46.9</v>
      </c>
      <c r="H915" s="3">
        <v>0.21126126126126124</v>
      </c>
      <c r="I915" s="4">
        <v>77.3</v>
      </c>
      <c r="J915" s="3">
        <v>0.34819819819819819</v>
      </c>
      <c r="K915" s="5">
        <v>64.36</v>
      </c>
      <c r="L915" s="5">
        <v>0.28990990990990989</v>
      </c>
      <c r="M915" s="41">
        <v>-3.2611951231956482E-2</v>
      </c>
      <c r="N915" s="41">
        <v>-1.4690068122502921E-4</v>
      </c>
    </row>
    <row r="916" spans="1:14" x14ac:dyDescent="0.25">
      <c r="A916" s="5">
        <v>7830616</v>
      </c>
      <c r="B916" s="5" t="s">
        <v>26</v>
      </c>
      <c r="C916" s="5" t="s">
        <v>4</v>
      </c>
      <c r="D916" s="5" t="s">
        <v>673</v>
      </c>
      <c r="E916" s="5" t="s">
        <v>991</v>
      </c>
      <c r="F916" s="3">
        <v>4.5045045045045045E-3</v>
      </c>
      <c r="G916" s="4">
        <v>50.7</v>
      </c>
      <c r="H916" s="3">
        <v>0.22837837837837838</v>
      </c>
      <c r="I916" s="4">
        <v>84.8</v>
      </c>
      <c r="J916" s="3">
        <v>0.38198198198198197</v>
      </c>
      <c r="K916" s="5">
        <v>74.89500000000001</v>
      </c>
      <c r="L916" s="5">
        <v>0.33736486486486489</v>
      </c>
      <c r="M916" s="41">
        <v>6.8685486912727356E-2</v>
      </c>
      <c r="N916" s="41">
        <v>3.0939408519246555E-4</v>
      </c>
    </row>
    <row r="917" spans="1:14" x14ac:dyDescent="0.25">
      <c r="A917" s="5">
        <v>7830616</v>
      </c>
      <c r="B917" s="5" t="s">
        <v>26</v>
      </c>
      <c r="C917" s="5" t="s">
        <v>4</v>
      </c>
      <c r="D917" s="5" t="s">
        <v>620</v>
      </c>
      <c r="E917" s="5" t="s">
        <v>999</v>
      </c>
      <c r="F917" s="3">
        <v>4.5045045045045045E-3</v>
      </c>
      <c r="G917" s="4">
        <v>48</v>
      </c>
      <c r="H917" s="3">
        <v>0.21621621621621623</v>
      </c>
      <c r="I917" s="4">
        <v>81.2</v>
      </c>
      <c r="J917" s="3">
        <v>0.36576576576576575</v>
      </c>
      <c r="K917" s="5">
        <v>68.24499999999999</v>
      </c>
      <c r="L917" s="5">
        <v>0.30740990990990985</v>
      </c>
      <c r="M917" s="41">
        <v>-4.1249275207519531E-2</v>
      </c>
      <c r="N917" s="41">
        <v>-1.8580754597981772E-4</v>
      </c>
    </row>
    <row r="918" spans="1:14" x14ac:dyDescent="0.25">
      <c r="A918" s="5">
        <v>7830616</v>
      </c>
      <c r="B918" s="5" t="s">
        <v>26</v>
      </c>
      <c r="C918" s="5" t="s">
        <v>4</v>
      </c>
      <c r="D918" s="5" t="s">
        <v>2324</v>
      </c>
      <c r="F918" s="3">
        <v>0.99999999999999911</v>
      </c>
      <c r="G918" s="4"/>
      <c r="H918" s="3">
        <v>41.2981981981982</v>
      </c>
      <c r="I918" s="4"/>
      <c r="J918" s="3">
        <v>84.048648648648651</v>
      </c>
      <c r="L918" s="5">
        <v>67.533490990990998</v>
      </c>
      <c r="M918" s="41"/>
      <c r="N918" s="41">
        <v>3.4436134020546225E-2</v>
      </c>
    </row>
    <row r="919" spans="1:14" x14ac:dyDescent="0.25">
      <c r="A919" s="5">
        <v>7820412</v>
      </c>
      <c r="B919" s="5" t="s">
        <v>27</v>
      </c>
      <c r="C919" s="5" t="s">
        <v>4</v>
      </c>
      <c r="D919" s="5" t="s">
        <v>1001</v>
      </c>
      <c r="E919" s="5" t="s">
        <v>1002</v>
      </c>
      <c r="F919" s="3">
        <v>6.0864272671941571E-4</v>
      </c>
      <c r="G919" s="4">
        <v>70.599999999999994</v>
      </c>
      <c r="H919" s="3">
        <v>4.2970176506390748E-2</v>
      </c>
      <c r="I919" s="4">
        <v>79.099999999999994</v>
      </c>
      <c r="J919" s="3">
        <v>4.8143639683505782E-2</v>
      </c>
      <c r="K919" s="5">
        <v>75.584999999999994</v>
      </c>
      <c r="L919" s="5">
        <v>4.6004260499087034E-2</v>
      </c>
      <c r="M919" s="41">
        <v>5.847519263625145E-2</v>
      </c>
      <c r="N919" s="41">
        <v>3.5590500691571181E-5</v>
      </c>
    </row>
    <row r="920" spans="1:14" x14ac:dyDescent="0.25">
      <c r="A920" s="5">
        <v>7820412</v>
      </c>
      <c r="B920" s="5" t="s">
        <v>27</v>
      </c>
      <c r="C920" s="5" t="s">
        <v>4</v>
      </c>
      <c r="D920" s="5" t="s">
        <v>151</v>
      </c>
      <c r="E920" s="5" t="s">
        <v>214</v>
      </c>
      <c r="F920" s="3">
        <v>2.4345709068776629E-3</v>
      </c>
      <c r="G920" s="4">
        <v>27.5</v>
      </c>
      <c r="H920" s="3">
        <v>6.695069993913573E-2</v>
      </c>
      <c r="I920" s="4">
        <v>72.5</v>
      </c>
      <c r="J920" s="3">
        <v>0.17650639074863056</v>
      </c>
      <c r="K920" s="5">
        <v>51.58</v>
      </c>
      <c r="L920" s="5">
        <v>0.12557516737674984</v>
      </c>
      <c r="M920" s="41">
        <v>-7.1981295943260193E-2</v>
      </c>
      <c r="N920" s="41">
        <v>-1.7524356894281241E-4</v>
      </c>
    </row>
    <row r="921" spans="1:14" x14ac:dyDescent="0.25">
      <c r="A921" s="5">
        <v>7820412</v>
      </c>
      <c r="B921" s="5" t="s">
        <v>27</v>
      </c>
      <c r="C921" s="5" t="s">
        <v>4</v>
      </c>
      <c r="D921" s="5" t="s">
        <v>151</v>
      </c>
      <c r="E921" s="5" t="s">
        <v>215</v>
      </c>
      <c r="F921" s="3">
        <v>1.2172854534388314E-3</v>
      </c>
      <c r="G921" s="4">
        <v>40.700000000000003</v>
      </c>
      <c r="H921" s="3">
        <v>4.9543517954960439E-2</v>
      </c>
      <c r="I921" s="4">
        <v>84.6</v>
      </c>
      <c r="J921" s="3">
        <v>0.10298234936092514</v>
      </c>
      <c r="K921" s="5">
        <v>70.66</v>
      </c>
      <c r="L921" s="5">
        <v>8.6013390139987822E-2</v>
      </c>
      <c r="M921" s="41">
        <v>3.2315213233232498E-2</v>
      </c>
      <c r="N921" s="41">
        <v>3.9336838993587946E-5</v>
      </c>
    </row>
    <row r="922" spans="1:14" x14ac:dyDescent="0.25">
      <c r="A922" s="5">
        <v>7820412</v>
      </c>
      <c r="B922" s="5" t="s">
        <v>27</v>
      </c>
      <c r="C922" s="5" t="s">
        <v>4</v>
      </c>
      <c r="D922" s="5" t="s">
        <v>151</v>
      </c>
      <c r="E922" s="5" t="s">
        <v>217</v>
      </c>
      <c r="F922" s="3">
        <v>6.0864272671941571E-4</v>
      </c>
      <c r="G922" s="4">
        <v>23.2</v>
      </c>
      <c r="H922" s="3">
        <v>1.4120511259890445E-2</v>
      </c>
      <c r="I922" s="4">
        <v>75.900000000000006</v>
      </c>
      <c r="J922" s="3">
        <v>4.6195982958003659E-2</v>
      </c>
      <c r="K922" s="5">
        <v>46.664999999999999</v>
      </c>
      <c r="L922" s="5">
        <v>2.8402312842361534E-2</v>
      </c>
      <c r="M922" s="41">
        <v>-3.3037882298231125E-2</v>
      </c>
      <c r="N922" s="41">
        <v>-2.0108266767030508E-5</v>
      </c>
    </row>
    <row r="923" spans="1:14" x14ac:dyDescent="0.25">
      <c r="A923" s="5">
        <v>7820412</v>
      </c>
      <c r="B923" s="5" t="s">
        <v>27</v>
      </c>
      <c r="C923" s="5" t="s">
        <v>4</v>
      </c>
      <c r="D923" s="5" t="s">
        <v>151</v>
      </c>
      <c r="E923" s="5" t="s">
        <v>153</v>
      </c>
      <c r="F923" s="3">
        <v>6.0864272671941571E-4</v>
      </c>
      <c r="G923" s="4">
        <v>38.200000000000003</v>
      </c>
      <c r="H923" s="3">
        <v>2.3250152160681683E-2</v>
      </c>
      <c r="I923" s="4">
        <v>88.8</v>
      </c>
      <c r="J923" s="3">
        <v>5.4047474132684112E-2</v>
      </c>
      <c r="K923" s="5">
        <v>71.459999999999994</v>
      </c>
      <c r="L923" s="5">
        <v>4.3493609251369442E-2</v>
      </c>
      <c r="M923" s="41">
        <v>4.0290635079145432E-2</v>
      </c>
      <c r="N923" s="41">
        <v>2.4522601995828017E-5</v>
      </c>
    </row>
    <row r="924" spans="1:14" x14ac:dyDescent="0.25">
      <c r="A924" s="5">
        <v>7820412</v>
      </c>
      <c r="B924" s="5" t="s">
        <v>27</v>
      </c>
      <c r="C924" s="5" t="s">
        <v>4</v>
      </c>
      <c r="D924" s="5" t="s">
        <v>151</v>
      </c>
      <c r="E924" s="5" t="s">
        <v>218</v>
      </c>
      <c r="F924" s="3">
        <v>6.0864272671941571E-4</v>
      </c>
      <c r="G924" s="4">
        <v>26.1</v>
      </c>
      <c r="H924" s="3">
        <v>1.588557516737675E-2</v>
      </c>
      <c r="I924" s="4">
        <v>70.400000000000006</v>
      </c>
      <c r="J924" s="3">
        <v>4.2848447961046872E-2</v>
      </c>
      <c r="K924" s="5">
        <v>47.395000000000003</v>
      </c>
      <c r="L924" s="5">
        <v>2.8846622032866708E-2</v>
      </c>
      <c r="M924" s="41">
        <v>-7.2421267628669739E-2</v>
      </c>
      <c r="N924" s="41">
        <v>-4.4078677801990106E-5</v>
      </c>
    </row>
    <row r="925" spans="1:14" x14ac:dyDescent="0.25">
      <c r="A925" s="5">
        <v>7820412</v>
      </c>
      <c r="B925" s="5" t="s">
        <v>27</v>
      </c>
      <c r="C925" s="5" t="s">
        <v>4</v>
      </c>
      <c r="D925" s="5" t="s">
        <v>151</v>
      </c>
      <c r="E925" s="5" t="s">
        <v>220</v>
      </c>
      <c r="F925" s="3">
        <v>1.8259281801582471E-3</v>
      </c>
      <c r="G925" s="4">
        <v>37.6</v>
      </c>
      <c r="H925" s="3">
        <v>6.8654899573950101E-2</v>
      </c>
      <c r="I925" s="4">
        <v>83.4</v>
      </c>
      <c r="J925" s="3">
        <v>0.15228241022519781</v>
      </c>
      <c r="K925" s="5">
        <v>68.85499999999999</v>
      </c>
      <c r="L925" s="5">
        <v>0.12572428484479609</v>
      </c>
      <c r="M925" s="41">
        <v>1.4446694403886795E-2</v>
      </c>
      <c r="N925" s="41">
        <v>2.6378626422191348E-5</v>
      </c>
    </row>
    <row r="926" spans="1:14" x14ac:dyDescent="0.25">
      <c r="A926" s="5">
        <v>7820412</v>
      </c>
      <c r="B926" s="5" t="s">
        <v>27</v>
      </c>
      <c r="C926" s="5" t="s">
        <v>4</v>
      </c>
      <c r="D926" s="5" t="s">
        <v>151</v>
      </c>
      <c r="E926" s="5" t="s">
        <v>221</v>
      </c>
      <c r="F926" s="3">
        <v>1.2172854534388314E-3</v>
      </c>
      <c r="G926" s="4">
        <v>40.799999999999997</v>
      </c>
      <c r="H926" s="3">
        <v>4.9665246500304322E-2</v>
      </c>
      <c r="I926" s="4">
        <v>89.8</v>
      </c>
      <c r="J926" s="3">
        <v>0.10931223371880706</v>
      </c>
      <c r="K926" s="5">
        <v>68.784999999999997</v>
      </c>
      <c r="L926" s="5">
        <v>8.3730979914790019E-2</v>
      </c>
      <c r="M926" s="41">
        <v>4.4755373150110245E-2</v>
      </c>
      <c r="N926" s="41">
        <v>5.4480064698856048E-5</v>
      </c>
    </row>
    <row r="927" spans="1:14" x14ac:dyDescent="0.25">
      <c r="A927" s="5">
        <v>7820412</v>
      </c>
      <c r="B927" s="5" t="s">
        <v>27</v>
      </c>
      <c r="C927" s="5" t="s">
        <v>4</v>
      </c>
      <c r="D927" s="5" t="s">
        <v>151</v>
      </c>
      <c r="E927" s="5" t="s">
        <v>222</v>
      </c>
      <c r="F927" s="3">
        <v>6.0864272671941571E-4</v>
      </c>
      <c r="G927" s="4">
        <v>35.9</v>
      </c>
      <c r="H927" s="3">
        <v>2.1850273889227022E-2</v>
      </c>
      <c r="I927" s="4">
        <v>86.3</v>
      </c>
      <c r="J927" s="3">
        <v>5.2525867315885572E-2</v>
      </c>
      <c r="K927" s="5">
        <v>63.974999999999994</v>
      </c>
      <c r="L927" s="5">
        <v>3.8937918441874615E-2</v>
      </c>
      <c r="M927" s="41">
        <v>4.2108204215764999E-2</v>
      </c>
      <c r="N927" s="41">
        <v>2.5628852231141207E-5</v>
      </c>
    </row>
    <row r="928" spans="1:14" x14ac:dyDescent="0.25">
      <c r="A928" s="5">
        <v>7820412</v>
      </c>
      <c r="B928" s="5" t="s">
        <v>27</v>
      </c>
      <c r="C928" s="5" t="s">
        <v>4</v>
      </c>
      <c r="D928" s="5" t="s">
        <v>151</v>
      </c>
      <c r="E928" s="5" t="s">
        <v>223</v>
      </c>
      <c r="F928" s="3">
        <v>6.0864272671941571E-4</v>
      </c>
      <c r="G928" s="4">
        <v>29.6</v>
      </c>
      <c r="H928" s="3">
        <v>1.8015824710894707E-2</v>
      </c>
      <c r="I928" s="4">
        <v>98.5</v>
      </c>
      <c r="J928" s="3">
        <v>5.9951308581862449E-2</v>
      </c>
      <c r="K928" s="5">
        <v>71.454999999999998</v>
      </c>
      <c r="L928" s="5">
        <v>4.3490566037735851E-2</v>
      </c>
      <c r="M928" s="41">
        <v>0.15150144696235657</v>
      </c>
      <c r="N928" s="41">
        <v>9.2210253781105641E-5</v>
      </c>
    </row>
    <row r="929" spans="1:14" x14ac:dyDescent="0.25">
      <c r="A929" s="5">
        <v>7820412</v>
      </c>
      <c r="B929" s="5" t="s">
        <v>27</v>
      </c>
      <c r="C929" s="5" t="s">
        <v>4</v>
      </c>
      <c r="D929" s="5" t="s">
        <v>151</v>
      </c>
      <c r="E929" s="5" t="s">
        <v>224</v>
      </c>
      <c r="F929" s="3">
        <v>6.0864272671941571E-4</v>
      </c>
      <c r="G929" s="4">
        <v>40.9</v>
      </c>
      <c r="H929" s="3">
        <v>2.4893487522824102E-2</v>
      </c>
      <c r="I929" s="4">
        <v>91.7</v>
      </c>
      <c r="J929" s="3">
        <v>5.5812538040170424E-2</v>
      </c>
      <c r="K929" s="5">
        <v>72.27</v>
      </c>
      <c r="L929" s="5">
        <v>4.3986609860012169E-2</v>
      </c>
      <c r="M929" s="41">
        <v>5.291391909122467E-2</v>
      </c>
      <c r="N929" s="41">
        <v>3.2205671997093531E-5</v>
      </c>
    </row>
    <row r="930" spans="1:14" x14ac:dyDescent="0.25">
      <c r="A930" s="5">
        <v>7820412</v>
      </c>
      <c r="B930" s="5" t="s">
        <v>27</v>
      </c>
      <c r="C930" s="5" t="s">
        <v>4</v>
      </c>
      <c r="D930" s="5" t="s">
        <v>151</v>
      </c>
      <c r="E930" s="5" t="s">
        <v>981</v>
      </c>
      <c r="F930" s="3">
        <v>6.0864272671941571E-4</v>
      </c>
      <c r="G930" s="4">
        <v>46.5</v>
      </c>
      <c r="H930" s="3">
        <v>2.8301886792452831E-2</v>
      </c>
      <c r="I930" s="4">
        <v>78.599999999999994</v>
      </c>
      <c r="J930" s="3">
        <v>4.7839318320146075E-2</v>
      </c>
      <c r="K930" s="5">
        <v>69.234999999999985</v>
      </c>
      <c r="L930" s="5">
        <v>4.2139379184418735E-2</v>
      </c>
      <c r="M930" s="41">
        <v>4.4296178966760635E-3</v>
      </c>
      <c r="N930" s="41">
        <v>2.6960547149580423E-6</v>
      </c>
    </row>
    <row r="931" spans="1:14" x14ac:dyDescent="0.25">
      <c r="A931" s="5">
        <v>7820412</v>
      </c>
      <c r="B931" s="5" t="s">
        <v>27</v>
      </c>
      <c r="C931" s="5" t="s">
        <v>4</v>
      </c>
      <c r="D931" s="5" t="s">
        <v>151</v>
      </c>
      <c r="E931" s="5" t="s">
        <v>154</v>
      </c>
      <c r="F931" s="3">
        <v>1.2172854534388314E-3</v>
      </c>
      <c r="G931" s="4">
        <v>25.4</v>
      </c>
      <c r="H931" s="3">
        <v>3.0919050517346315E-2</v>
      </c>
      <c r="I931" s="4">
        <v>88.1</v>
      </c>
      <c r="J931" s="3">
        <v>0.10724284844796104</v>
      </c>
      <c r="K931" s="5">
        <v>52.055</v>
      </c>
      <c r="L931" s="5">
        <v>6.3365794278758367E-2</v>
      </c>
      <c r="M931" s="41">
        <v>4.9223095178604126E-2</v>
      </c>
      <c r="N931" s="41">
        <v>5.9918557734149878E-5</v>
      </c>
    </row>
    <row r="932" spans="1:14" x14ac:dyDescent="0.25">
      <c r="A932" s="5">
        <v>7820412</v>
      </c>
      <c r="B932" s="5" t="s">
        <v>27</v>
      </c>
      <c r="C932" s="5" t="s">
        <v>4</v>
      </c>
      <c r="D932" s="5" t="s">
        <v>151</v>
      </c>
      <c r="E932" s="5" t="s">
        <v>226</v>
      </c>
      <c r="F932" s="3">
        <v>6.0864272671941571E-4</v>
      </c>
      <c r="G932" s="4">
        <v>39.799999999999997</v>
      </c>
      <c r="H932" s="3">
        <v>2.4223980523432744E-2</v>
      </c>
      <c r="I932" s="4">
        <v>92.8</v>
      </c>
      <c r="J932" s="3">
        <v>5.6482045039561779E-2</v>
      </c>
      <c r="K932" s="5">
        <v>70.534999999999997</v>
      </c>
      <c r="L932" s="5">
        <v>4.2930614729153986E-2</v>
      </c>
      <c r="M932" s="41">
        <v>0.21514320373535156</v>
      </c>
      <c r="N932" s="41">
        <v>1.3094534615663516E-4</v>
      </c>
    </row>
    <row r="933" spans="1:14" x14ac:dyDescent="0.25">
      <c r="A933" s="5">
        <v>7820412</v>
      </c>
      <c r="B933" s="5" t="s">
        <v>27</v>
      </c>
      <c r="C933" s="5" t="s">
        <v>4</v>
      </c>
      <c r="D933" s="5" t="s">
        <v>151</v>
      </c>
      <c r="E933" s="5" t="s">
        <v>466</v>
      </c>
      <c r="F933" s="3">
        <v>6.0864272671941571E-4</v>
      </c>
      <c r="G933" s="4">
        <v>99.4</v>
      </c>
      <c r="H933" s="3">
        <v>6.0499087035909928E-2</v>
      </c>
      <c r="I933" s="4">
        <v>94.5</v>
      </c>
      <c r="J933" s="3">
        <v>5.7516737674984782E-2</v>
      </c>
      <c r="K933" s="5">
        <v>96.575000000000003</v>
      </c>
      <c r="L933" s="5">
        <v>5.8779671332927573E-2</v>
      </c>
      <c r="M933" s="41">
        <v>2.7005638927221298E-2</v>
      </c>
      <c r="N933" s="41">
        <v>1.6436785713463967E-5</v>
      </c>
    </row>
    <row r="934" spans="1:14" x14ac:dyDescent="0.25">
      <c r="A934" s="5">
        <v>7820412</v>
      </c>
      <c r="B934" s="5" t="s">
        <v>27</v>
      </c>
      <c r="C934" s="5" t="s">
        <v>4</v>
      </c>
      <c r="D934" s="5" t="s">
        <v>151</v>
      </c>
      <c r="E934" s="5" t="s">
        <v>155</v>
      </c>
      <c r="F934" s="3">
        <v>6.0864272671941571E-4</v>
      </c>
      <c r="G934" s="4">
        <v>33.9</v>
      </c>
      <c r="H934" s="3">
        <v>2.0632988435788192E-2</v>
      </c>
      <c r="I934" s="4">
        <v>96.1</v>
      </c>
      <c r="J934" s="3">
        <v>5.849056603773585E-2</v>
      </c>
      <c r="K934" s="5">
        <v>70.460000000000008</v>
      </c>
      <c r="L934" s="5">
        <v>4.2884966524650035E-2</v>
      </c>
      <c r="M934" s="41">
        <v>0.14321206510066986</v>
      </c>
      <c r="N934" s="41">
        <v>8.7164981801990179E-5</v>
      </c>
    </row>
    <row r="935" spans="1:14" x14ac:dyDescent="0.25">
      <c r="A935" s="5">
        <v>7820412</v>
      </c>
      <c r="B935" s="5" t="s">
        <v>27</v>
      </c>
      <c r="C935" s="5" t="s">
        <v>4</v>
      </c>
      <c r="D935" s="5" t="s">
        <v>151</v>
      </c>
      <c r="E935" s="5" t="s">
        <v>229</v>
      </c>
      <c r="F935" s="3">
        <v>1.2172854534388314E-3</v>
      </c>
      <c r="G935" s="4">
        <v>43.6</v>
      </c>
      <c r="H935" s="3">
        <v>5.307364576993305E-2</v>
      </c>
      <c r="I935" s="4">
        <v>96</v>
      </c>
      <c r="J935" s="3">
        <v>0.11685940353012782</v>
      </c>
      <c r="K935" s="5">
        <v>75.72</v>
      </c>
      <c r="L935" s="5">
        <v>9.217285453438831E-2</v>
      </c>
      <c r="M935" s="41">
        <v>0.17845073342323303</v>
      </c>
      <c r="N935" s="41">
        <v>2.1722548195159225E-4</v>
      </c>
    </row>
    <row r="936" spans="1:14" x14ac:dyDescent="0.25">
      <c r="A936" s="5">
        <v>7820412</v>
      </c>
      <c r="B936" s="5" t="s">
        <v>27</v>
      </c>
      <c r="C936" s="5" t="s">
        <v>4</v>
      </c>
      <c r="D936" s="5" t="s">
        <v>151</v>
      </c>
      <c r="E936" s="5" t="s">
        <v>230</v>
      </c>
      <c r="F936" s="3">
        <v>6.0864272671941571E-4</v>
      </c>
      <c r="G936" s="4">
        <v>30.9</v>
      </c>
      <c r="H936" s="3">
        <v>1.8807060255629945E-2</v>
      </c>
      <c r="I936" s="4">
        <v>82</v>
      </c>
      <c r="J936" s="3">
        <v>4.9908703590992087E-2</v>
      </c>
      <c r="K936" s="5">
        <v>65.75</v>
      </c>
      <c r="L936" s="5">
        <v>4.0018259281801583E-2</v>
      </c>
      <c r="M936" s="41">
        <v>-1.5185782685875893E-2</v>
      </c>
      <c r="N936" s="41">
        <v>-9.2427161812999951E-6</v>
      </c>
    </row>
    <row r="937" spans="1:14" x14ac:dyDescent="0.25">
      <c r="A937" s="5">
        <v>7820412</v>
      </c>
      <c r="B937" s="5" t="s">
        <v>27</v>
      </c>
      <c r="C937" s="5" t="s">
        <v>4</v>
      </c>
      <c r="D937" s="5" t="s">
        <v>151</v>
      </c>
      <c r="E937" s="5" t="s">
        <v>231</v>
      </c>
      <c r="F937" s="3">
        <v>1.2172854534388314E-3</v>
      </c>
      <c r="G937" s="4">
        <v>68.599999999999994</v>
      </c>
      <c r="H937" s="3">
        <v>8.3505782105903828E-2</v>
      </c>
      <c r="I937" s="4">
        <v>90.8</v>
      </c>
      <c r="J937" s="3">
        <v>0.11052951917224589</v>
      </c>
      <c r="K937" s="5">
        <v>84.12</v>
      </c>
      <c r="L937" s="5">
        <v>0.10239805234327451</v>
      </c>
      <c r="M937" s="41">
        <v>7.2367802262306213E-2</v>
      </c>
      <c r="N937" s="41">
        <v>8.8092272991243105E-5</v>
      </c>
    </row>
    <row r="938" spans="1:14" x14ac:dyDescent="0.25">
      <c r="A938" s="5">
        <v>7820412</v>
      </c>
      <c r="B938" s="5" t="s">
        <v>27</v>
      </c>
      <c r="C938" s="5" t="s">
        <v>4</v>
      </c>
      <c r="D938" s="5" t="s">
        <v>151</v>
      </c>
      <c r="E938" s="5" t="s">
        <v>156</v>
      </c>
      <c r="F938" s="3">
        <v>6.0864272671941571E-4</v>
      </c>
      <c r="G938" s="4">
        <v>32.9</v>
      </c>
      <c r="H938" s="3">
        <v>2.0024345709068775E-2</v>
      </c>
      <c r="I938" s="4">
        <v>94.5</v>
      </c>
      <c r="J938" s="3">
        <v>5.7516737674984782E-2</v>
      </c>
      <c r="K938" s="5">
        <v>70.674999999999997</v>
      </c>
      <c r="L938" s="5">
        <v>4.3015824710894705E-2</v>
      </c>
      <c r="M938" s="41">
        <v>6.3434191048145294E-2</v>
      </c>
      <c r="N938" s="41">
        <v>3.8608759006783504E-5</v>
      </c>
    </row>
    <row r="939" spans="1:14" x14ac:dyDescent="0.25">
      <c r="A939" s="5">
        <v>7820412</v>
      </c>
      <c r="B939" s="5" t="s">
        <v>27</v>
      </c>
      <c r="C939" s="5" t="s">
        <v>4</v>
      </c>
      <c r="D939" s="5" t="s">
        <v>151</v>
      </c>
      <c r="E939" s="5" t="s">
        <v>233</v>
      </c>
      <c r="F939" s="3">
        <v>1.8259281801582471E-3</v>
      </c>
      <c r="G939" s="4">
        <v>74.599999999999994</v>
      </c>
      <c r="H939" s="3">
        <v>0.13621424223980522</v>
      </c>
      <c r="I939" s="4">
        <v>83.8</v>
      </c>
      <c r="J939" s="3">
        <v>0.15301278149726111</v>
      </c>
      <c r="K939" s="5">
        <v>74.194999999999993</v>
      </c>
      <c r="L939" s="5">
        <v>0.13547474132684115</v>
      </c>
      <c r="M939" s="41">
        <v>-1.8182771280407906E-2</v>
      </c>
      <c r="N939" s="41">
        <v>-3.3200434474268846E-5</v>
      </c>
    </row>
    <row r="940" spans="1:14" x14ac:dyDescent="0.25">
      <c r="A940" s="5">
        <v>7820412</v>
      </c>
      <c r="B940" s="5" t="s">
        <v>27</v>
      </c>
      <c r="C940" s="5" t="s">
        <v>4</v>
      </c>
      <c r="D940" s="5" t="s">
        <v>151</v>
      </c>
      <c r="E940" s="5" t="s">
        <v>157</v>
      </c>
      <c r="F940" s="3">
        <v>1.2172854534388314E-3</v>
      </c>
      <c r="G940" s="4">
        <v>99.4</v>
      </c>
      <c r="H940" s="3">
        <v>0.12099817407181986</v>
      </c>
      <c r="I940" s="4">
        <v>96</v>
      </c>
      <c r="J940" s="3">
        <v>0.11685940353012782</v>
      </c>
      <c r="K940" s="5">
        <v>91.72999999999999</v>
      </c>
      <c r="L940" s="5">
        <v>0.111661594643944</v>
      </c>
      <c r="M940" s="41">
        <v>0.1327705979347229</v>
      </c>
      <c r="N940" s="41">
        <v>1.6161971751031394E-4</v>
      </c>
    </row>
    <row r="941" spans="1:14" x14ac:dyDescent="0.25">
      <c r="A941" s="5">
        <v>7820412</v>
      </c>
      <c r="B941" s="5" t="s">
        <v>27</v>
      </c>
      <c r="C941" s="5" t="s">
        <v>4</v>
      </c>
      <c r="D941" s="5" t="s">
        <v>151</v>
      </c>
      <c r="E941" s="5" t="s">
        <v>237</v>
      </c>
      <c r="F941" s="3">
        <v>6.0864272671941571E-4</v>
      </c>
      <c r="G941" s="4">
        <v>36.799999999999997</v>
      </c>
      <c r="H941" s="3">
        <v>2.2398052343274497E-2</v>
      </c>
      <c r="I941" s="4">
        <v>88</v>
      </c>
      <c r="J941" s="3">
        <v>5.3560559951308581E-2</v>
      </c>
      <c r="K941" s="5">
        <v>64.239999999999995</v>
      </c>
      <c r="L941" s="5">
        <v>3.9099208764455259E-2</v>
      </c>
      <c r="M941" s="41">
        <v>1.3899721670895815E-4</v>
      </c>
      <c r="N941" s="41">
        <v>8.4599644984149816E-8</v>
      </c>
    </row>
    <row r="942" spans="1:14" x14ac:dyDescent="0.25">
      <c r="A942" s="5">
        <v>7820412</v>
      </c>
      <c r="B942" s="5" t="s">
        <v>27</v>
      </c>
      <c r="C942" s="5" t="s">
        <v>4</v>
      </c>
      <c r="D942" s="5" t="s">
        <v>151</v>
      </c>
      <c r="E942" s="5" t="s">
        <v>158</v>
      </c>
      <c r="F942" s="3">
        <v>6.0864272671941571E-4</v>
      </c>
      <c r="G942" s="4">
        <v>51.7</v>
      </c>
      <c r="H942" s="3">
        <v>3.1466828971393794E-2</v>
      </c>
      <c r="I942" s="4">
        <v>90.3</v>
      </c>
      <c r="J942" s="3">
        <v>5.4960438222763239E-2</v>
      </c>
      <c r="K942" s="5">
        <v>74.564999999999998</v>
      </c>
      <c r="L942" s="5">
        <v>4.5383444917833228E-2</v>
      </c>
      <c r="M942" s="41">
        <v>0.10100529342889786</v>
      </c>
      <c r="N942" s="41">
        <v>6.1476137205659071E-5</v>
      </c>
    </row>
    <row r="943" spans="1:14" x14ac:dyDescent="0.25">
      <c r="A943" s="5">
        <v>7820412</v>
      </c>
      <c r="B943" s="5" t="s">
        <v>27</v>
      </c>
      <c r="C943" s="5" t="s">
        <v>4</v>
      </c>
      <c r="D943" s="5" t="s">
        <v>676</v>
      </c>
      <c r="E943" s="5" t="s">
        <v>1003</v>
      </c>
      <c r="F943" s="3">
        <v>6.0864272671941571E-4</v>
      </c>
      <c r="G943" s="4">
        <v>79.599999999999994</v>
      </c>
      <c r="H943" s="3">
        <v>4.8447961046865488E-2</v>
      </c>
      <c r="I943" s="4">
        <v>73.900000000000006</v>
      </c>
      <c r="J943" s="3">
        <v>4.4978697504564825E-2</v>
      </c>
      <c r="K943" s="5">
        <v>81.035000000000011</v>
      </c>
      <c r="L943" s="5">
        <v>4.9321363359707861E-2</v>
      </c>
      <c r="M943" s="41">
        <v>0</v>
      </c>
      <c r="N943" s="41">
        <v>0</v>
      </c>
    </row>
    <row r="944" spans="1:14" x14ac:dyDescent="0.25">
      <c r="A944" s="5">
        <v>7820412</v>
      </c>
      <c r="B944" s="5" t="s">
        <v>27</v>
      </c>
      <c r="C944" s="5" t="s">
        <v>4</v>
      </c>
      <c r="D944" s="5" t="s">
        <v>587</v>
      </c>
      <c r="E944" s="5" t="s">
        <v>1004</v>
      </c>
      <c r="F944" s="3">
        <v>6.0864272671941571E-4</v>
      </c>
      <c r="G944" s="4">
        <v>43.3</v>
      </c>
      <c r="H944" s="3">
        <v>2.6354230066950698E-2</v>
      </c>
      <c r="I944" s="4">
        <v>81.5</v>
      </c>
      <c r="J944" s="3">
        <v>4.9604382227632381E-2</v>
      </c>
      <c r="K944" s="5">
        <v>66.16</v>
      </c>
      <c r="L944" s="5">
        <v>4.0267802799756544E-2</v>
      </c>
      <c r="M944" s="41">
        <v>-6.0335833579301834E-2</v>
      </c>
      <c r="N944" s="41">
        <v>-3.6722966268595151E-5</v>
      </c>
    </row>
    <row r="945" spans="1:14" x14ac:dyDescent="0.25">
      <c r="A945" s="5">
        <v>7820412</v>
      </c>
      <c r="B945" s="5" t="s">
        <v>27</v>
      </c>
      <c r="C945" s="5" t="s">
        <v>4</v>
      </c>
      <c r="D945" s="5" t="s">
        <v>587</v>
      </c>
      <c r="E945" s="5" t="s">
        <v>1005</v>
      </c>
      <c r="F945" s="3">
        <v>6.0864272671941571E-4</v>
      </c>
      <c r="G945" s="4">
        <v>56.2</v>
      </c>
      <c r="H945" s="3">
        <v>3.4205721241631168E-2</v>
      </c>
      <c r="I945" s="4">
        <v>77.5</v>
      </c>
      <c r="J945" s="3">
        <v>4.716981132075472E-2</v>
      </c>
      <c r="K945" s="5">
        <v>74.265000000000001</v>
      </c>
      <c r="L945" s="5">
        <v>4.5200852099817411E-2</v>
      </c>
      <c r="M945" s="41">
        <v>0</v>
      </c>
      <c r="N945" s="41">
        <v>0</v>
      </c>
    </row>
    <row r="946" spans="1:14" x14ac:dyDescent="0.25">
      <c r="A946" s="5">
        <v>7820412</v>
      </c>
      <c r="B946" s="5" t="s">
        <v>27</v>
      </c>
      <c r="C946" s="5" t="s">
        <v>4</v>
      </c>
      <c r="D946" s="5" t="s">
        <v>587</v>
      </c>
      <c r="E946" s="5" t="s">
        <v>588</v>
      </c>
      <c r="F946" s="3">
        <v>6.0864272671941571E-4</v>
      </c>
      <c r="G946" s="4">
        <v>30.4</v>
      </c>
      <c r="H946" s="3">
        <v>1.8502738892270238E-2</v>
      </c>
      <c r="I946" s="4">
        <v>82.2</v>
      </c>
      <c r="J946" s="3">
        <v>5.0030432136335977E-2</v>
      </c>
      <c r="K946" s="5">
        <v>60.755000000000003</v>
      </c>
      <c r="L946" s="5">
        <v>3.69780888618381E-2</v>
      </c>
      <c r="M946" s="41">
        <v>-7.0803533308207989E-3</v>
      </c>
      <c r="N946" s="41">
        <v>-4.309405557407668E-6</v>
      </c>
    </row>
    <row r="947" spans="1:14" x14ac:dyDescent="0.25">
      <c r="A947" s="5">
        <v>7820412</v>
      </c>
      <c r="B947" s="5" t="s">
        <v>27</v>
      </c>
      <c r="C947" s="5" t="s">
        <v>4</v>
      </c>
      <c r="D947" s="5" t="s">
        <v>587</v>
      </c>
      <c r="E947" s="5" t="s">
        <v>1006</v>
      </c>
      <c r="F947" s="3">
        <v>6.0864272671941571E-4</v>
      </c>
      <c r="G947" s="4">
        <v>36</v>
      </c>
      <c r="H947" s="3">
        <v>2.1911138161898967E-2</v>
      </c>
      <c r="I947" s="4" t="s">
        <v>9</v>
      </c>
      <c r="J947" s="3" t="s">
        <v>99</v>
      </c>
      <c r="K947" s="5" t="s">
        <v>9</v>
      </c>
      <c r="L947" s="5" t="s">
        <v>99</v>
      </c>
      <c r="M947" s="41">
        <v>0</v>
      </c>
      <c r="N947" s="41">
        <v>0</v>
      </c>
    </row>
    <row r="948" spans="1:14" x14ac:dyDescent="0.25">
      <c r="A948" s="5">
        <v>7820412</v>
      </c>
      <c r="B948" s="5" t="s">
        <v>27</v>
      </c>
      <c r="C948" s="5" t="s">
        <v>4</v>
      </c>
      <c r="D948" s="5" t="s">
        <v>681</v>
      </c>
      <c r="E948" s="5" t="s">
        <v>1007</v>
      </c>
      <c r="F948" s="3">
        <v>1.8259281801582471E-3</v>
      </c>
      <c r="G948" s="4">
        <v>44.3</v>
      </c>
      <c r="H948" s="3">
        <v>8.0888618381010344E-2</v>
      </c>
      <c r="I948" s="4">
        <v>72.099999999999994</v>
      </c>
      <c r="J948" s="3">
        <v>0.13164942178940961</v>
      </c>
      <c r="K948" s="5">
        <v>62.069999999999986</v>
      </c>
      <c r="L948" s="5">
        <v>0.11333536214242237</v>
      </c>
      <c r="M948" s="41">
        <v>-0.1407400369644165</v>
      </c>
      <c r="N948" s="41">
        <v>-2.5698119956984149E-4</v>
      </c>
    </row>
    <row r="949" spans="1:14" x14ac:dyDescent="0.25">
      <c r="A949" s="5">
        <v>7820412</v>
      </c>
      <c r="B949" s="5" t="s">
        <v>27</v>
      </c>
      <c r="C949" s="5" t="s">
        <v>4</v>
      </c>
      <c r="D949" s="5" t="s">
        <v>681</v>
      </c>
      <c r="E949" s="5" t="s">
        <v>1008</v>
      </c>
      <c r="F949" s="3">
        <v>6.0864272671941571E-4</v>
      </c>
      <c r="G949" s="4">
        <v>55.1</v>
      </c>
      <c r="H949" s="3">
        <v>3.3536214242239806E-2</v>
      </c>
      <c r="I949" s="4">
        <v>87.3</v>
      </c>
      <c r="J949" s="3">
        <v>5.3134510042604992E-2</v>
      </c>
      <c r="K949" s="5">
        <v>73.759999999999991</v>
      </c>
      <c r="L949" s="5">
        <v>4.4893487522824099E-2</v>
      </c>
      <c r="M949" s="41">
        <v>-9.8439818248152733E-3</v>
      </c>
      <c r="N949" s="41">
        <v>-5.9914679396319374E-6</v>
      </c>
    </row>
    <row r="950" spans="1:14" x14ac:dyDescent="0.25">
      <c r="A950" s="5">
        <v>7820412</v>
      </c>
      <c r="B950" s="5" t="s">
        <v>27</v>
      </c>
      <c r="C950" s="5" t="s">
        <v>4</v>
      </c>
      <c r="D950" s="5" t="s">
        <v>681</v>
      </c>
      <c r="E950" s="5" t="s">
        <v>1009</v>
      </c>
      <c r="F950" s="3">
        <v>1.8259281801582471E-3</v>
      </c>
      <c r="G950" s="4">
        <v>66.3</v>
      </c>
      <c r="H950" s="3">
        <v>0.12105903834449178</v>
      </c>
      <c r="I950" s="4">
        <v>93.3</v>
      </c>
      <c r="J950" s="3">
        <v>0.17035909920876446</v>
      </c>
      <c r="K950" s="5">
        <v>82.88</v>
      </c>
      <c r="L950" s="5">
        <v>0.15133292757151551</v>
      </c>
      <c r="M950" s="41">
        <v>3.2909736037254333E-2</v>
      </c>
      <c r="N950" s="41">
        <v>6.0090814431992091E-5</v>
      </c>
    </row>
    <row r="951" spans="1:14" x14ac:dyDescent="0.25">
      <c r="A951" s="5">
        <v>7820412</v>
      </c>
      <c r="B951" s="5" t="s">
        <v>27</v>
      </c>
      <c r="C951" s="5" t="s">
        <v>4</v>
      </c>
      <c r="D951" s="5" t="s">
        <v>681</v>
      </c>
      <c r="E951" s="5" t="s">
        <v>1010</v>
      </c>
      <c r="F951" s="3">
        <v>1.2172854534388314E-3</v>
      </c>
      <c r="G951" s="4">
        <v>61.5</v>
      </c>
      <c r="H951" s="3">
        <v>7.4863055386488131E-2</v>
      </c>
      <c r="I951" s="4">
        <v>82.3</v>
      </c>
      <c r="J951" s="3">
        <v>0.10018259281801582</v>
      </c>
      <c r="K951" s="5">
        <v>72.274999999999991</v>
      </c>
      <c r="L951" s="5">
        <v>8.7979306147291533E-2</v>
      </c>
      <c r="M951" s="41">
        <v>-2.8361549600958824E-2</v>
      </c>
      <c r="N951" s="41">
        <v>-3.4524101766231072E-5</v>
      </c>
    </row>
    <row r="952" spans="1:14" x14ac:dyDescent="0.25">
      <c r="A952" s="5">
        <v>7820412</v>
      </c>
      <c r="B952" s="5" t="s">
        <v>27</v>
      </c>
      <c r="C952" s="5" t="s">
        <v>4</v>
      </c>
      <c r="D952" s="5" t="s">
        <v>681</v>
      </c>
      <c r="E952" s="5" t="s">
        <v>1011</v>
      </c>
      <c r="F952" s="3">
        <v>4.2604990870359098E-3</v>
      </c>
      <c r="G952" s="4">
        <v>46.2</v>
      </c>
      <c r="H952" s="3">
        <v>0.19683505782105903</v>
      </c>
      <c r="I952" s="4">
        <v>71.900000000000006</v>
      </c>
      <c r="J952" s="3">
        <v>0.30632988435788194</v>
      </c>
      <c r="K952" s="5">
        <v>56.91</v>
      </c>
      <c r="L952" s="5">
        <v>0.24246500304321361</v>
      </c>
      <c r="M952" s="41">
        <v>-0.16653260588645935</v>
      </c>
      <c r="N952" s="41">
        <v>-7.0951201534097104E-4</v>
      </c>
    </row>
    <row r="953" spans="1:14" x14ac:dyDescent="0.25">
      <c r="A953" s="5">
        <v>7820412</v>
      </c>
      <c r="B953" s="5" t="s">
        <v>27</v>
      </c>
      <c r="C953" s="5" t="s">
        <v>4</v>
      </c>
      <c r="D953" s="5" t="s">
        <v>681</v>
      </c>
      <c r="E953" s="5" t="s">
        <v>1012</v>
      </c>
      <c r="F953" s="3">
        <v>1.2172854534388314E-3</v>
      </c>
      <c r="G953" s="4">
        <v>46.7</v>
      </c>
      <c r="H953" s="3">
        <v>5.6847230675593434E-2</v>
      </c>
      <c r="I953" s="4">
        <v>74.8</v>
      </c>
      <c r="J953" s="3">
        <v>9.1052951917224581E-2</v>
      </c>
      <c r="K953" s="5">
        <v>60.11</v>
      </c>
      <c r="L953" s="5">
        <v>7.3171028606208152E-2</v>
      </c>
      <c r="M953" s="41">
        <v>-0.12304893881082535</v>
      </c>
      <c r="N953" s="41">
        <v>-1.4978568327550255E-4</v>
      </c>
    </row>
    <row r="954" spans="1:14" x14ac:dyDescent="0.25">
      <c r="A954" s="5">
        <v>7820412</v>
      </c>
      <c r="B954" s="5" t="s">
        <v>27</v>
      </c>
      <c r="C954" s="5" t="s">
        <v>4</v>
      </c>
      <c r="D954" s="5" t="s">
        <v>681</v>
      </c>
      <c r="E954" s="5" t="s">
        <v>1013</v>
      </c>
      <c r="F954" s="3">
        <v>3.0432136335970784E-3</v>
      </c>
      <c r="G954" s="4">
        <v>55.9</v>
      </c>
      <c r="H954" s="3">
        <v>0.17011564211807667</v>
      </c>
      <c r="I954" s="4">
        <v>83.2</v>
      </c>
      <c r="J954" s="3">
        <v>0.25319537431527694</v>
      </c>
      <c r="K954" s="5">
        <v>67.680000000000007</v>
      </c>
      <c r="L954" s="5">
        <v>0.20596469872185028</v>
      </c>
      <c r="M954" s="41">
        <v>-7.9482227563858032E-2</v>
      </c>
      <c r="N954" s="41">
        <v>-2.4188139855099827E-4</v>
      </c>
    </row>
    <row r="955" spans="1:14" x14ac:dyDescent="0.25">
      <c r="A955" s="5">
        <v>7820412</v>
      </c>
      <c r="B955" s="5" t="s">
        <v>27</v>
      </c>
      <c r="C955" s="5" t="s">
        <v>4</v>
      </c>
      <c r="D955" s="5" t="s">
        <v>514</v>
      </c>
      <c r="E955" s="5" t="s">
        <v>1014</v>
      </c>
      <c r="F955" s="3">
        <v>6.0864272671941571E-4</v>
      </c>
      <c r="G955" s="4">
        <v>65.900000000000006</v>
      </c>
      <c r="H955" s="3">
        <v>4.0109555690809498E-2</v>
      </c>
      <c r="I955" s="4">
        <v>73.900000000000006</v>
      </c>
      <c r="J955" s="3">
        <v>4.4978697504564825E-2</v>
      </c>
      <c r="K955" s="5">
        <v>69.125</v>
      </c>
      <c r="L955" s="5">
        <v>4.2072428484479611E-2</v>
      </c>
      <c r="M955" s="41">
        <v>-0.14956137537956238</v>
      </c>
      <c r="N955" s="41">
        <v>-9.102944332292294E-5</v>
      </c>
    </row>
    <row r="956" spans="1:14" x14ac:dyDescent="0.25">
      <c r="A956" s="5">
        <v>7820412</v>
      </c>
      <c r="B956" s="5" t="s">
        <v>27</v>
      </c>
      <c r="C956" s="5" t="s">
        <v>4</v>
      </c>
      <c r="D956" s="5" t="s">
        <v>514</v>
      </c>
      <c r="E956" s="5" t="s">
        <v>516</v>
      </c>
      <c r="F956" s="3">
        <v>1.2172854534388314E-3</v>
      </c>
      <c r="G956" s="4">
        <v>61.4</v>
      </c>
      <c r="H956" s="3">
        <v>7.4741326841144248E-2</v>
      </c>
      <c r="I956" s="4">
        <v>90.6</v>
      </c>
      <c r="J956" s="3">
        <v>0.11028606208155813</v>
      </c>
      <c r="K956" s="5">
        <v>70.184999999999988</v>
      </c>
      <c r="L956" s="5">
        <v>8.5435179549604376E-2</v>
      </c>
      <c r="M956" s="41">
        <v>6.5187089145183563E-2</v>
      </c>
      <c r="N956" s="41">
        <v>7.9351295368452305E-5</v>
      </c>
    </row>
    <row r="957" spans="1:14" x14ac:dyDescent="0.25">
      <c r="A957" s="5">
        <v>7820412</v>
      </c>
      <c r="B957" s="5" t="s">
        <v>27</v>
      </c>
      <c r="C957" s="5" t="s">
        <v>4</v>
      </c>
      <c r="D957" s="5" t="s">
        <v>514</v>
      </c>
      <c r="E957" s="5" t="s">
        <v>517</v>
      </c>
      <c r="F957" s="3">
        <v>6.0864272671941571E-4</v>
      </c>
      <c r="G957" s="4">
        <v>63.2</v>
      </c>
      <c r="H957" s="3">
        <v>3.8466220328667075E-2</v>
      </c>
      <c r="I957" s="4">
        <v>83.1</v>
      </c>
      <c r="J957" s="3">
        <v>5.0578210590383442E-2</v>
      </c>
      <c r="K957" s="5">
        <v>70.37</v>
      </c>
      <c r="L957" s="5">
        <v>4.2830188679245283E-2</v>
      </c>
      <c r="M957" s="41">
        <v>-4.2889025062322617E-2</v>
      </c>
      <c r="N957" s="41">
        <v>-2.6104093160269395E-5</v>
      </c>
    </row>
    <row r="958" spans="1:14" x14ac:dyDescent="0.25">
      <c r="A958" s="5">
        <v>7820412</v>
      </c>
      <c r="B958" s="5" t="s">
        <v>27</v>
      </c>
      <c r="C958" s="5" t="s">
        <v>4</v>
      </c>
      <c r="D958" s="5" t="s">
        <v>514</v>
      </c>
      <c r="E958" s="5" t="s">
        <v>518</v>
      </c>
      <c r="F958" s="3">
        <v>1.2172854534388314E-3</v>
      </c>
      <c r="G958" s="4">
        <v>52.7</v>
      </c>
      <c r="H958" s="3">
        <v>6.4150943396226415E-2</v>
      </c>
      <c r="I958" s="4">
        <v>76.8</v>
      </c>
      <c r="J958" s="3">
        <v>9.3487522824102248E-2</v>
      </c>
      <c r="K958" s="5">
        <v>71.77</v>
      </c>
      <c r="L958" s="5">
        <v>8.7364576993304924E-2</v>
      </c>
      <c r="M958" s="41">
        <v>-7.9066053032875061E-2</v>
      </c>
      <c r="N958" s="41">
        <v>-9.6245956217742016E-5</v>
      </c>
    </row>
    <row r="959" spans="1:14" x14ac:dyDescent="0.25">
      <c r="A959" s="5">
        <v>7820412</v>
      </c>
      <c r="B959" s="5" t="s">
        <v>27</v>
      </c>
      <c r="C959" s="5" t="s">
        <v>4</v>
      </c>
      <c r="D959" s="5" t="s">
        <v>514</v>
      </c>
      <c r="E959" s="5" t="s">
        <v>519</v>
      </c>
      <c r="F959" s="3">
        <v>1.8259281801582471E-3</v>
      </c>
      <c r="G959" s="4">
        <v>47.2</v>
      </c>
      <c r="H959" s="3">
        <v>8.6183810103469274E-2</v>
      </c>
      <c r="I959" s="4">
        <v>83.5</v>
      </c>
      <c r="J959" s="3">
        <v>0.15246500304321364</v>
      </c>
      <c r="K959" s="5">
        <v>69.650000000000006</v>
      </c>
      <c r="L959" s="5">
        <v>0.12717589774802193</v>
      </c>
      <c r="M959" s="41">
        <v>-4.0006078779697418E-2</v>
      </c>
      <c r="N959" s="41">
        <v>-7.304822662148038E-5</v>
      </c>
    </row>
    <row r="960" spans="1:14" x14ac:dyDescent="0.25">
      <c r="A960" s="5">
        <v>7820412</v>
      </c>
      <c r="B960" s="5" t="s">
        <v>27</v>
      </c>
      <c r="C960" s="5" t="s">
        <v>4</v>
      </c>
      <c r="D960" s="5" t="s">
        <v>1015</v>
      </c>
      <c r="E960" s="5" t="s">
        <v>1016</v>
      </c>
      <c r="F960" s="3">
        <v>6.0864272671941571E-4</v>
      </c>
      <c r="G960" s="4">
        <v>58.4</v>
      </c>
      <c r="H960" s="3">
        <v>3.5544735240413877E-2</v>
      </c>
      <c r="I960" s="4">
        <v>100</v>
      </c>
      <c r="J960" s="3">
        <v>6.0864272671941569E-2</v>
      </c>
      <c r="K960" s="5">
        <v>78.39</v>
      </c>
      <c r="L960" s="5">
        <v>4.7711503347534996E-2</v>
      </c>
      <c r="M960" s="41">
        <v>0</v>
      </c>
      <c r="N960" s="41">
        <v>0</v>
      </c>
    </row>
    <row r="961" spans="1:14" x14ac:dyDescent="0.25">
      <c r="A961" s="5">
        <v>7820412</v>
      </c>
      <c r="B961" s="5" t="s">
        <v>27</v>
      </c>
      <c r="C961" s="5" t="s">
        <v>4</v>
      </c>
      <c r="D961" s="5" t="s">
        <v>1015</v>
      </c>
      <c r="E961" s="5" t="s">
        <v>1017</v>
      </c>
      <c r="F961" s="3">
        <v>1.2172854534388314E-3</v>
      </c>
      <c r="G961" s="4">
        <v>55.7</v>
      </c>
      <c r="H961" s="3">
        <v>6.7802799756542909E-2</v>
      </c>
      <c r="I961" s="4">
        <v>90.4</v>
      </c>
      <c r="J961" s="3">
        <v>0.11004260499087037</v>
      </c>
      <c r="K961" s="5">
        <v>79.349999999999994</v>
      </c>
      <c r="L961" s="5">
        <v>9.6591600730371263E-2</v>
      </c>
      <c r="M961" s="41">
        <v>5.3187794983386993E-2</v>
      </c>
      <c r="N961" s="41">
        <v>6.4744729133763839E-5</v>
      </c>
    </row>
    <row r="962" spans="1:14" x14ac:dyDescent="0.25">
      <c r="A962" s="5">
        <v>7820412</v>
      </c>
      <c r="B962" s="5" t="s">
        <v>27</v>
      </c>
      <c r="C962" s="5" t="s">
        <v>4</v>
      </c>
      <c r="D962" s="5" t="s">
        <v>686</v>
      </c>
      <c r="E962" s="5" t="s">
        <v>1018</v>
      </c>
      <c r="F962" s="3">
        <v>1.8259281801582471E-3</v>
      </c>
      <c r="G962" s="4">
        <v>77.400000000000006</v>
      </c>
      <c r="H962" s="3">
        <v>0.14132684114424834</v>
      </c>
      <c r="I962" s="4">
        <v>82.9</v>
      </c>
      <c r="J962" s="3">
        <v>0.15136944613511868</v>
      </c>
      <c r="K962" s="5">
        <v>77.16</v>
      </c>
      <c r="L962" s="5">
        <v>0.14088861838101036</v>
      </c>
      <c r="M962" s="41">
        <v>6.3951271586120129E-3</v>
      </c>
      <c r="N962" s="41">
        <v>1.1677042894605015E-5</v>
      </c>
    </row>
    <row r="963" spans="1:14" x14ac:dyDescent="0.25">
      <c r="A963" s="5">
        <v>7820412</v>
      </c>
      <c r="B963" s="5" t="s">
        <v>27</v>
      </c>
      <c r="C963" s="5" t="s">
        <v>4</v>
      </c>
      <c r="D963" s="5" t="s">
        <v>686</v>
      </c>
      <c r="E963" s="5" t="s">
        <v>1019</v>
      </c>
      <c r="F963" s="3">
        <v>6.0864272671941571E-4</v>
      </c>
      <c r="G963" s="4">
        <v>82.8</v>
      </c>
      <c r="H963" s="3">
        <v>5.0395617772367618E-2</v>
      </c>
      <c r="I963" s="4" t="s">
        <v>8</v>
      </c>
      <c r="J963" s="3" t="s">
        <v>99</v>
      </c>
      <c r="K963" s="5" t="s">
        <v>9</v>
      </c>
      <c r="L963" s="5" t="s">
        <v>99</v>
      </c>
      <c r="M963" s="41">
        <v>0</v>
      </c>
      <c r="N963" s="41">
        <v>0</v>
      </c>
    </row>
    <row r="964" spans="1:14" x14ac:dyDescent="0.25">
      <c r="A964" s="5">
        <v>7820412</v>
      </c>
      <c r="B964" s="5" t="s">
        <v>27</v>
      </c>
      <c r="C964" s="5" t="s">
        <v>4</v>
      </c>
      <c r="D964" s="5" t="s">
        <v>57</v>
      </c>
      <c r="E964" s="5" t="s">
        <v>58</v>
      </c>
      <c r="F964" s="3">
        <v>4.8691418137553257E-3</v>
      </c>
      <c r="G964" s="4">
        <v>26.3</v>
      </c>
      <c r="H964" s="3">
        <v>0.12805842970176506</v>
      </c>
      <c r="I964" s="4">
        <v>61.5</v>
      </c>
      <c r="J964" s="3">
        <v>0.29945222154595252</v>
      </c>
      <c r="K964" s="5">
        <v>43.174999999999997</v>
      </c>
      <c r="L964" s="5">
        <v>0.21022519780888618</v>
      </c>
      <c r="M964" s="41">
        <v>-0.13944029808044434</v>
      </c>
      <c r="N964" s="41">
        <v>-6.7895458590599804E-4</v>
      </c>
    </row>
    <row r="965" spans="1:14" x14ac:dyDescent="0.25">
      <c r="A965" s="5">
        <v>7820412</v>
      </c>
      <c r="B965" s="5" t="s">
        <v>27</v>
      </c>
      <c r="C965" s="5" t="s">
        <v>4</v>
      </c>
      <c r="D965" s="5" t="s">
        <v>57</v>
      </c>
      <c r="E965" s="5" t="s">
        <v>61</v>
      </c>
      <c r="F965" s="3">
        <v>6.0864272671941571E-4</v>
      </c>
      <c r="G965" s="4">
        <v>62.9</v>
      </c>
      <c r="H965" s="3">
        <v>3.8283627510651244E-2</v>
      </c>
      <c r="I965" s="4">
        <v>75.5</v>
      </c>
      <c r="J965" s="3">
        <v>4.5952525867315887E-2</v>
      </c>
      <c r="K965" s="5">
        <v>67.699999999999989</v>
      </c>
      <c r="L965" s="5">
        <v>4.1205112598904435E-2</v>
      </c>
      <c r="M965" s="41">
        <v>-5.7521164417266846E-2</v>
      </c>
      <c r="N965" s="41">
        <v>-3.5009838355001126E-5</v>
      </c>
    </row>
    <row r="966" spans="1:14" x14ac:dyDescent="0.25">
      <c r="A966" s="5">
        <v>7820412</v>
      </c>
      <c r="B966" s="5" t="s">
        <v>27</v>
      </c>
      <c r="C966" s="5" t="s">
        <v>4</v>
      </c>
      <c r="D966" s="5" t="s">
        <v>57</v>
      </c>
      <c r="E966" s="5" t="s">
        <v>62</v>
      </c>
      <c r="F966" s="3">
        <v>1.8259281801582471E-3</v>
      </c>
      <c r="G966" s="4">
        <v>36.1</v>
      </c>
      <c r="H966" s="3">
        <v>6.591600730371272E-2</v>
      </c>
      <c r="I966" s="4">
        <v>88.9</v>
      </c>
      <c r="J966" s="3">
        <v>0.16232501521606818</v>
      </c>
      <c r="K966" s="5">
        <v>70.784999999999997</v>
      </c>
      <c r="L966" s="5">
        <v>0.12924832623250151</v>
      </c>
      <c r="M966" s="41">
        <v>2.2956047207117081E-2</v>
      </c>
      <c r="N966" s="41">
        <v>4.1916093500518102E-5</v>
      </c>
    </row>
    <row r="967" spans="1:14" x14ac:dyDescent="0.25">
      <c r="A967" s="5">
        <v>7820412</v>
      </c>
      <c r="B967" s="5" t="s">
        <v>27</v>
      </c>
      <c r="C967" s="5" t="s">
        <v>4</v>
      </c>
      <c r="D967" s="5" t="s">
        <v>57</v>
      </c>
      <c r="E967" s="5" t="s">
        <v>589</v>
      </c>
      <c r="F967" s="3">
        <v>3.0432136335970784E-3</v>
      </c>
      <c r="G967" s="4">
        <v>23.1</v>
      </c>
      <c r="H967" s="3">
        <v>7.029823493609251E-2</v>
      </c>
      <c r="I967" s="4">
        <v>66.400000000000006</v>
      </c>
      <c r="J967" s="3">
        <v>0.20206938527084603</v>
      </c>
      <c r="K967" s="5">
        <v>49.565000000000005</v>
      </c>
      <c r="L967" s="5">
        <v>0.1508368837492392</v>
      </c>
      <c r="M967" s="41">
        <v>-0.1125548854470253</v>
      </c>
      <c r="N967" s="41">
        <v>-3.4252856192034477E-4</v>
      </c>
    </row>
    <row r="968" spans="1:14" x14ac:dyDescent="0.25">
      <c r="A968" s="5">
        <v>7820412</v>
      </c>
      <c r="B968" s="5" t="s">
        <v>27</v>
      </c>
      <c r="C968" s="5" t="s">
        <v>4</v>
      </c>
      <c r="D968" s="5" t="s">
        <v>57</v>
      </c>
      <c r="E968" s="5" t="s">
        <v>64</v>
      </c>
      <c r="F968" s="3">
        <v>2.4345709068776629E-3</v>
      </c>
      <c r="G968" s="4">
        <v>53.9</v>
      </c>
      <c r="H968" s="3">
        <v>0.13122337188070601</v>
      </c>
      <c r="I968" s="4">
        <v>81.5</v>
      </c>
      <c r="J968" s="3">
        <v>0.19841752891052952</v>
      </c>
      <c r="K968" s="5">
        <v>62.699999999999996</v>
      </c>
      <c r="L968" s="5">
        <v>0.15264759586122945</v>
      </c>
      <c r="M968" s="41">
        <v>-7.521891500800848E-3</v>
      </c>
      <c r="N968" s="41">
        <v>-1.8312578212540104E-5</v>
      </c>
    </row>
    <row r="969" spans="1:14" x14ac:dyDescent="0.25">
      <c r="A969" s="5">
        <v>7820412</v>
      </c>
      <c r="B969" s="5" t="s">
        <v>27</v>
      </c>
      <c r="C969" s="5" t="s">
        <v>4</v>
      </c>
      <c r="D969" s="5" t="s">
        <v>57</v>
      </c>
      <c r="E969" s="5" t="s">
        <v>66</v>
      </c>
      <c r="F969" s="3">
        <v>6.0864272671941571E-4</v>
      </c>
      <c r="G969" s="4">
        <v>29.5</v>
      </c>
      <c r="H969" s="3">
        <v>1.7954960438222763E-2</v>
      </c>
      <c r="I969" s="4">
        <v>82.5</v>
      </c>
      <c r="J969" s="3">
        <v>5.0213024954351794E-2</v>
      </c>
      <c r="K969" s="5">
        <v>64.44</v>
      </c>
      <c r="L969" s="5">
        <v>3.9220937309799149E-2</v>
      </c>
      <c r="M969" s="41">
        <v>-2.1721430122852325E-2</v>
      </c>
      <c r="N969" s="41">
        <v>-1.3220590458218093E-5</v>
      </c>
    </row>
    <row r="970" spans="1:14" x14ac:dyDescent="0.25">
      <c r="A970" s="5">
        <v>7820412</v>
      </c>
      <c r="B970" s="5" t="s">
        <v>27</v>
      </c>
      <c r="C970" s="5" t="s">
        <v>4</v>
      </c>
      <c r="D970" s="5" t="s">
        <v>57</v>
      </c>
      <c r="E970" s="5" t="s">
        <v>67</v>
      </c>
      <c r="F970" s="3">
        <v>3.0432136335970784E-3</v>
      </c>
      <c r="G970" s="4">
        <v>47.2</v>
      </c>
      <c r="H970" s="3">
        <v>0.1436396835057821</v>
      </c>
      <c r="I970" s="4">
        <v>80.5</v>
      </c>
      <c r="J970" s="3">
        <v>0.2449786975045648</v>
      </c>
      <c r="K970" s="5">
        <v>72.194999999999993</v>
      </c>
      <c r="L970" s="5">
        <v>0.21970480827754105</v>
      </c>
      <c r="M970" s="41">
        <v>-2.5583239272236824E-2</v>
      </c>
      <c r="N970" s="41">
        <v>-7.7855262544847305E-5</v>
      </c>
    </row>
    <row r="971" spans="1:14" x14ac:dyDescent="0.25">
      <c r="A971" s="5">
        <v>7820412</v>
      </c>
      <c r="B971" s="5" t="s">
        <v>27</v>
      </c>
      <c r="C971" s="5" t="s">
        <v>4</v>
      </c>
      <c r="D971" s="5" t="s">
        <v>57</v>
      </c>
      <c r="E971" s="5" t="s">
        <v>68</v>
      </c>
      <c r="F971" s="3">
        <v>6.0864272671941571E-4</v>
      </c>
      <c r="G971" s="4">
        <v>44.7</v>
      </c>
      <c r="H971" s="3">
        <v>2.7206329884357883E-2</v>
      </c>
      <c r="I971" s="4">
        <v>79.599999999999994</v>
      </c>
      <c r="J971" s="3">
        <v>4.8447961046865488E-2</v>
      </c>
      <c r="K971" s="5">
        <v>66.61999999999999</v>
      </c>
      <c r="L971" s="5">
        <v>4.0547778454047466E-2</v>
      </c>
      <c r="M971" s="41">
        <v>-3.8697820156812668E-2</v>
      </c>
      <c r="N971" s="41">
        <v>-2.3553146778340031E-5</v>
      </c>
    </row>
    <row r="972" spans="1:14" x14ac:dyDescent="0.25">
      <c r="A972" s="5">
        <v>7820412</v>
      </c>
      <c r="B972" s="5" t="s">
        <v>27</v>
      </c>
      <c r="C972" s="5" t="s">
        <v>4</v>
      </c>
      <c r="D972" s="5" t="s">
        <v>57</v>
      </c>
      <c r="E972" s="5" t="s">
        <v>69</v>
      </c>
      <c r="F972" s="3">
        <v>1.8259281801582471E-3</v>
      </c>
      <c r="G972" s="4">
        <v>69.400000000000006</v>
      </c>
      <c r="H972" s="3">
        <v>0.12671941570298237</v>
      </c>
      <c r="I972" s="4">
        <v>75</v>
      </c>
      <c r="J972" s="3">
        <v>0.13694461351186854</v>
      </c>
      <c r="K972" s="5">
        <v>69.705000000000013</v>
      </c>
      <c r="L972" s="5">
        <v>0.12727632379793063</v>
      </c>
      <c r="M972" s="41">
        <v>-9.5030218362808228E-2</v>
      </c>
      <c r="N972" s="41">
        <v>-1.7351835367524325E-4</v>
      </c>
    </row>
    <row r="973" spans="1:14" x14ac:dyDescent="0.25">
      <c r="A973" s="5">
        <v>7820412</v>
      </c>
      <c r="B973" s="5" t="s">
        <v>27</v>
      </c>
      <c r="C973" s="5" t="s">
        <v>4</v>
      </c>
      <c r="D973" s="5" t="s">
        <v>57</v>
      </c>
      <c r="E973" s="5" t="s">
        <v>70</v>
      </c>
      <c r="F973" s="3">
        <v>6.0864272671941571E-4</v>
      </c>
      <c r="G973" s="4">
        <v>19.8</v>
      </c>
      <c r="H973" s="3">
        <v>1.2051125989044431E-2</v>
      </c>
      <c r="I973" s="4">
        <v>62.5</v>
      </c>
      <c r="J973" s="3">
        <v>3.8040170419963479E-2</v>
      </c>
      <c r="K973" s="5">
        <v>43.844999999999999</v>
      </c>
      <c r="L973" s="5">
        <v>2.668594035301278E-2</v>
      </c>
      <c r="M973" s="41">
        <v>-0.15882441401481628</v>
      </c>
      <c r="N973" s="41">
        <v>-9.6667324415591167E-5</v>
      </c>
    </row>
    <row r="974" spans="1:14" x14ac:dyDescent="0.25">
      <c r="A974" s="5">
        <v>7820412</v>
      </c>
      <c r="B974" s="5" t="s">
        <v>27</v>
      </c>
      <c r="C974" s="5" t="s">
        <v>4</v>
      </c>
      <c r="D974" s="5" t="s">
        <v>57</v>
      </c>
      <c r="E974" s="5" t="s">
        <v>73</v>
      </c>
      <c r="F974" s="3">
        <v>6.0864272671941571E-4</v>
      </c>
      <c r="G974" s="4">
        <v>22.3</v>
      </c>
      <c r="H974" s="3">
        <v>1.3572732805842971E-2</v>
      </c>
      <c r="I974" s="4">
        <v>70.599999999999994</v>
      </c>
      <c r="J974" s="3">
        <v>4.2970176506390748E-2</v>
      </c>
      <c r="K974" s="5">
        <v>43.76</v>
      </c>
      <c r="L974" s="5">
        <v>2.663420572124163E-2</v>
      </c>
      <c r="M974" s="41">
        <v>-0.11175908893346786</v>
      </c>
      <c r="N974" s="41">
        <v>-6.8021356624143564E-5</v>
      </c>
    </row>
    <row r="975" spans="1:14" x14ac:dyDescent="0.25">
      <c r="A975" s="5">
        <v>7820412</v>
      </c>
      <c r="B975" s="5" t="s">
        <v>27</v>
      </c>
      <c r="C975" s="5" t="s">
        <v>4</v>
      </c>
      <c r="D975" s="5" t="s">
        <v>57</v>
      </c>
      <c r="E975" s="5" t="s">
        <v>74</v>
      </c>
      <c r="F975" s="3">
        <v>3.0432136335970784E-3</v>
      </c>
      <c r="G975" s="4">
        <v>30.2</v>
      </c>
      <c r="H975" s="3">
        <v>9.190505173463176E-2</v>
      </c>
      <c r="I975" s="4">
        <v>80.2</v>
      </c>
      <c r="J975" s="3">
        <v>0.2440657334144857</v>
      </c>
      <c r="K975" s="5">
        <v>66.53</v>
      </c>
      <c r="L975" s="5">
        <v>0.20246500304321363</v>
      </c>
      <c r="M975" s="41">
        <v>-3.8938790559768677E-2</v>
      </c>
      <c r="N975" s="41">
        <v>-1.1849905830726924E-4</v>
      </c>
    </row>
    <row r="976" spans="1:14" x14ac:dyDescent="0.25">
      <c r="A976" s="5">
        <v>7820412</v>
      </c>
      <c r="B976" s="5" t="s">
        <v>27</v>
      </c>
      <c r="C976" s="5" t="s">
        <v>4</v>
      </c>
      <c r="D976" s="5" t="s">
        <v>57</v>
      </c>
      <c r="E976" s="5" t="s">
        <v>75</v>
      </c>
      <c r="F976" s="3">
        <v>6.0864272671941571E-4</v>
      </c>
      <c r="G976" s="4">
        <v>19</v>
      </c>
      <c r="H976" s="3">
        <v>1.1564211807668898E-2</v>
      </c>
      <c r="I976" s="4">
        <v>61.5</v>
      </c>
      <c r="J976" s="3">
        <v>3.7431527693244065E-2</v>
      </c>
      <c r="K976" s="5">
        <v>49.349999999999994</v>
      </c>
      <c r="L976" s="5">
        <v>3.0036518563603162E-2</v>
      </c>
      <c r="M976" s="41">
        <v>-0.17716419696807861</v>
      </c>
      <c r="N976" s="41">
        <v>-1.07829699919707E-4</v>
      </c>
    </row>
    <row r="977" spans="1:14" x14ac:dyDescent="0.25">
      <c r="A977" s="5">
        <v>7820412</v>
      </c>
      <c r="B977" s="5" t="s">
        <v>27</v>
      </c>
      <c r="C977" s="5" t="s">
        <v>4</v>
      </c>
      <c r="D977" s="5" t="s">
        <v>1020</v>
      </c>
      <c r="E977" s="5" t="s">
        <v>596</v>
      </c>
      <c r="F977" s="3">
        <v>6.0864272671941571E-4</v>
      </c>
      <c r="G977" s="4">
        <v>68.900000000000006</v>
      </c>
      <c r="H977" s="3">
        <v>4.1935483870967745E-2</v>
      </c>
      <c r="I977" s="4">
        <v>77.3</v>
      </c>
      <c r="J977" s="3">
        <v>4.7048082775410831E-2</v>
      </c>
      <c r="K977" s="5">
        <v>76.239999999999995</v>
      </c>
      <c r="L977" s="5">
        <v>4.6402921485088254E-2</v>
      </c>
      <c r="M977" s="41">
        <v>-7.7025964856147766E-3</v>
      </c>
      <c r="N977" s="41">
        <v>-4.6881293278239668E-6</v>
      </c>
    </row>
    <row r="978" spans="1:14" x14ac:dyDescent="0.25">
      <c r="A978" s="5">
        <v>7820412</v>
      </c>
      <c r="B978" s="5" t="s">
        <v>27</v>
      </c>
      <c r="C978" s="5" t="s">
        <v>4</v>
      </c>
      <c r="D978" s="5" t="s">
        <v>1020</v>
      </c>
      <c r="E978" s="5" t="s">
        <v>1021</v>
      </c>
      <c r="F978" s="3">
        <v>1.8259281801582471E-3</v>
      </c>
      <c r="G978" s="4">
        <v>79.400000000000006</v>
      </c>
      <c r="H978" s="3">
        <v>0.14497869750456482</v>
      </c>
      <c r="I978" s="4">
        <v>82.8</v>
      </c>
      <c r="J978" s="3">
        <v>0.15118685331710285</v>
      </c>
      <c r="K978" s="5">
        <v>81.334999999999994</v>
      </c>
      <c r="L978" s="5">
        <v>0.14851186853317103</v>
      </c>
      <c r="M978" s="41">
        <v>4.8131469637155533E-2</v>
      </c>
      <c r="N978" s="41">
        <v>8.7884606762913325E-5</v>
      </c>
    </row>
    <row r="979" spans="1:14" x14ac:dyDescent="0.25">
      <c r="A979" s="5">
        <v>7820412</v>
      </c>
      <c r="B979" s="5" t="s">
        <v>27</v>
      </c>
      <c r="C979" s="5" t="s">
        <v>4</v>
      </c>
      <c r="D979" s="5" t="s">
        <v>1020</v>
      </c>
      <c r="E979" s="5" t="s">
        <v>1022</v>
      </c>
      <c r="F979" s="3">
        <v>1.2172854534388314E-3</v>
      </c>
      <c r="G979" s="4">
        <v>78.599999999999994</v>
      </c>
      <c r="H979" s="3">
        <v>9.567863664029215E-2</v>
      </c>
      <c r="I979" s="4" t="s">
        <v>8</v>
      </c>
      <c r="J979" s="3" t="s">
        <v>99</v>
      </c>
      <c r="K979" s="5" t="s">
        <v>9</v>
      </c>
      <c r="L979" s="5" t="s">
        <v>99</v>
      </c>
      <c r="M979" s="41">
        <v>0</v>
      </c>
      <c r="N979" s="41">
        <v>0</v>
      </c>
    </row>
    <row r="980" spans="1:14" x14ac:dyDescent="0.25">
      <c r="A980" s="5">
        <v>7820412</v>
      </c>
      <c r="B980" s="5" t="s">
        <v>27</v>
      </c>
      <c r="C980" s="5" t="s">
        <v>4</v>
      </c>
      <c r="D980" s="5" t="s">
        <v>690</v>
      </c>
      <c r="E980" s="5" t="s">
        <v>1023</v>
      </c>
      <c r="F980" s="3">
        <v>2.4345709068776629E-3</v>
      </c>
      <c r="G980" s="4">
        <v>52.5</v>
      </c>
      <c r="H980" s="3">
        <v>0.1278149726110773</v>
      </c>
      <c r="I980" s="4">
        <v>88.2</v>
      </c>
      <c r="J980" s="3">
        <v>0.21472915398660988</v>
      </c>
      <c r="K980" s="5">
        <v>70.474999999999994</v>
      </c>
      <c r="L980" s="5">
        <v>0.17157638466220326</v>
      </c>
      <c r="M980" s="41">
        <v>4.3161977082490921E-2</v>
      </c>
      <c r="N980" s="41">
        <v>1.0508089368835282E-4</v>
      </c>
    </row>
    <row r="981" spans="1:14" x14ac:dyDescent="0.25">
      <c r="A981" s="5">
        <v>7820412</v>
      </c>
      <c r="B981" s="5" t="s">
        <v>27</v>
      </c>
      <c r="C981" s="5" t="s">
        <v>4</v>
      </c>
      <c r="D981" s="5" t="s">
        <v>690</v>
      </c>
      <c r="E981" s="5" t="s">
        <v>1024</v>
      </c>
      <c r="F981" s="3">
        <v>1.2172854534388314E-3</v>
      </c>
      <c r="G981" s="4">
        <v>43.6</v>
      </c>
      <c r="H981" s="3">
        <v>5.307364576993305E-2</v>
      </c>
      <c r="I981" s="4">
        <v>83.1</v>
      </c>
      <c r="J981" s="3">
        <v>0.10115642118076688</v>
      </c>
      <c r="K981" s="5">
        <v>61.214999999999996</v>
      </c>
      <c r="L981" s="5">
        <v>7.4516129032258058E-2</v>
      </c>
      <c r="M981" s="41">
        <v>-3.2395154237747192E-2</v>
      </c>
      <c r="N981" s="41">
        <v>-3.9434150015516972E-5</v>
      </c>
    </row>
    <row r="982" spans="1:14" x14ac:dyDescent="0.25">
      <c r="A982" s="5">
        <v>7820412</v>
      </c>
      <c r="B982" s="5" t="s">
        <v>27</v>
      </c>
      <c r="C982" s="5" t="s">
        <v>4</v>
      </c>
      <c r="D982" s="5" t="s">
        <v>692</v>
      </c>
      <c r="E982" s="5" t="s">
        <v>1025</v>
      </c>
      <c r="F982" s="3">
        <v>1.2172854534388314E-3</v>
      </c>
      <c r="G982" s="4">
        <v>66.599999999999994</v>
      </c>
      <c r="H982" s="3">
        <v>8.1071211199026161E-2</v>
      </c>
      <c r="I982" s="4">
        <v>83.3</v>
      </c>
      <c r="J982" s="3">
        <v>0.10139987827145465</v>
      </c>
      <c r="K982" s="5">
        <v>69.36999999999999</v>
      </c>
      <c r="L982" s="5">
        <v>8.4443091905051726E-2</v>
      </c>
      <c r="M982" s="41">
        <v>6.3201221637427807E-3</v>
      </c>
      <c r="N982" s="41">
        <v>7.6933927738804389E-6</v>
      </c>
    </row>
    <row r="983" spans="1:14" x14ac:dyDescent="0.25">
      <c r="A983" s="5">
        <v>7820412</v>
      </c>
      <c r="B983" s="5" t="s">
        <v>27</v>
      </c>
      <c r="C983" s="5" t="s">
        <v>4</v>
      </c>
      <c r="D983" s="5" t="s">
        <v>692</v>
      </c>
      <c r="E983" s="5" t="s">
        <v>1026</v>
      </c>
      <c r="F983" s="3">
        <v>6.0864272671941571E-4</v>
      </c>
      <c r="G983" s="4">
        <v>95.8</v>
      </c>
      <c r="H983" s="3">
        <v>5.8307973219720026E-2</v>
      </c>
      <c r="I983" s="4">
        <v>99.1</v>
      </c>
      <c r="J983" s="3">
        <v>6.0316494217894097E-2</v>
      </c>
      <c r="K983" s="5">
        <v>96.324999999999989</v>
      </c>
      <c r="L983" s="5">
        <v>5.8627510651247709E-2</v>
      </c>
      <c r="M983" s="41">
        <v>0.15771029889583588</v>
      </c>
      <c r="N983" s="41">
        <v>9.5989226351695612E-5</v>
      </c>
    </row>
    <row r="984" spans="1:14" x14ac:dyDescent="0.25">
      <c r="A984" s="5">
        <v>7820412</v>
      </c>
      <c r="B984" s="5" t="s">
        <v>27</v>
      </c>
      <c r="C984" s="5" t="s">
        <v>4</v>
      </c>
      <c r="D984" s="5" t="s">
        <v>692</v>
      </c>
      <c r="E984" s="5" t="s">
        <v>1027</v>
      </c>
      <c r="F984" s="3">
        <v>6.0864272671941571E-4</v>
      </c>
      <c r="G984" s="4">
        <v>86.9</v>
      </c>
      <c r="H984" s="3">
        <v>5.2891052951917226E-2</v>
      </c>
      <c r="I984" s="4" t="s">
        <v>8</v>
      </c>
      <c r="J984" s="3" t="s">
        <v>99</v>
      </c>
      <c r="K984" s="5" t="s">
        <v>9</v>
      </c>
      <c r="L984" s="5" t="s">
        <v>99</v>
      </c>
      <c r="M984" s="41">
        <v>0</v>
      </c>
      <c r="N984" s="41">
        <v>0</v>
      </c>
    </row>
    <row r="985" spans="1:14" x14ac:dyDescent="0.25">
      <c r="A985" s="5">
        <v>7820412</v>
      </c>
      <c r="B985" s="5" t="s">
        <v>27</v>
      </c>
      <c r="C985" s="5" t="s">
        <v>4</v>
      </c>
      <c r="D985" s="5" t="s">
        <v>697</v>
      </c>
      <c r="E985" s="5" t="s">
        <v>1028</v>
      </c>
      <c r="F985" s="3">
        <v>1.2172854534388314E-3</v>
      </c>
      <c r="G985" s="4">
        <v>91.1</v>
      </c>
      <c r="H985" s="3">
        <v>0.11089470480827754</v>
      </c>
      <c r="I985" s="4">
        <v>99.2</v>
      </c>
      <c r="J985" s="3">
        <v>0.12075471698113208</v>
      </c>
      <c r="K985" s="5">
        <v>91.94</v>
      </c>
      <c r="L985" s="5">
        <v>0.11191722458916616</v>
      </c>
      <c r="M985" s="41">
        <v>0.15077760815620422</v>
      </c>
      <c r="N985" s="41">
        <v>1.835393891128475E-4</v>
      </c>
    </row>
    <row r="986" spans="1:14" x14ac:dyDescent="0.25">
      <c r="A986" s="5">
        <v>7820412</v>
      </c>
      <c r="B986" s="5" t="s">
        <v>27</v>
      </c>
      <c r="C986" s="5" t="s">
        <v>4</v>
      </c>
      <c r="D986" s="5" t="s">
        <v>697</v>
      </c>
      <c r="E986" s="5" t="s">
        <v>1029</v>
      </c>
      <c r="F986" s="3">
        <v>1.8259281801582471E-3</v>
      </c>
      <c r="G986" s="4">
        <v>62.7</v>
      </c>
      <c r="H986" s="3">
        <v>0.1144856968959221</v>
      </c>
      <c r="I986" s="4">
        <v>77.599999999999994</v>
      </c>
      <c r="J986" s="3">
        <v>0.14169202678027998</v>
      </c>
      <c r="K986" s="5">
        <v>70.89</v>
      </c>
      <c r="L986" s="5">
        <v>0.12944004869141815</v>
      </c>
      <c r="M986" s="41">
        <v>-4.701957106590271E-2</v>
      </c>
      <c r="N986" s="41">
        <v>-8.5854359828185106E-5</v>
      </c>
    </row>
    <row r="987" spans="1:14" x14ac:dyDescent="0.25">
      <c r="A987" s="5">
        <v>7820412</v>
      </c>
      <c r="B987" s="5" t="s">
        <v>27</v>
      </c>
      <c r="C987" s="5" t="s">
        <v>4</v>
      </c>
      <c r="D987" s="5" t="s">
        <v>697</v>
      </c>
      <c r="E987" s="5" t="s">
        <v>1030</v>
      </c>
      <c r="F987" s="3">
        <v>6.0864272671941571E-4</v>
      </c>
      <c r="G987" s="4">
        <v>37.1</v>
      </c>
      <c r="H987" s="3">
        <v>2.2580645161290325E-2</v>
      </c>
      <c r="I987" s="4">
        <v>78.2</v>
      </c>
      <c r="J987" s="3">
        <v>4.759586122945831E-2</v>
      </c>
      <c r="K987" s="5">
        <v>64.849999999999994</v>
      </c>
      <c r="L987" s="5">
        <v>3.9470480827754104E-2</v>
      </c>
      <c r="M987" s="41">
        <v>8.2216551527380943E-3</v>
      </c>
      <c r="N987" s="41">
        <v>5.0040506103092478E-6</v>
      </c>
    </row>
    <row r="988" spans="1:14" x14ac:dyDescent="0.25">
      <c r="A988" s="5">
        <v>7820412</v>
      </c>
      <c r="B988" s="5" t="s">
        <v>27</v>
      </c>
      <c r="C988" s="5" t="s">
        <v>4</v>
      </c>
      <c r="D988" s="5" t="s">
        <v>697</v>
      </c>
      <c r="E988" s="5" t="s">
        <v>1031</v>
      </c>
      <c r="F988" s="3">
        <v>1.2172854534388314E-3</v>
      </c>
      <c r="G988" s="4">
        <v>49.1</v>
      </c>
      <c r="H988" s="3">
        <v>5.9768715763846625E-2</v>
      </c>
      <c r="I988" s="4">
        <v>88.1</v>
      </c>
      <c r="J988" s="3">
        <v>0.10724284844796104</v>
      </c>
      <c r="K988" s="5">
        <v>74.709999999999994</v>
      </c>
      <c r="L988" s="5">
        <v>9.0943396226415091E-2</v>
      </c>
      <c r="M988" s="41">
        <v>3.5217855125665665E-2</v>
      </c>
      <c r="N988" s="41">
        <v>4.2870182745789002E-5</v>
      </c>
    </row>
    <row r="989" spans="1:14" x14ac:dyDescent="0.25">
      <c r="A989" s="5">
        <v>7820412</v>
      </c>
      <c r="B989" s="5" t="s">
        <v>27</v>
      </c>
      <c r="C989" s="5" t="s">
        <v>4</v>
      </c>
      <c r="D989" s="5" t="s">
        <v>697</v>
      </c>
      <c r="E989" s="5" t="s">
        <v>1032</v>
      </c>
      <c r="F989" s="3">
        <v>2.4345709068776629E-3</v>
      </c>
      <c r="G989" s="4">
        <v>47.8</v>
      </c>
      <c r="H989" s="3">
        <v>0.11637248934875227</v>
      </c>
      <c r="I989" s="4">
        <v>72.2</v>
      </c>
      <c r="J989" s="3">
        <v>0.17577601947656726</v>
      </c>
      <c r="K989" s="5">
        <v>60.3</v>
      </c>
      <c r="L989" s="5">
        <v>0.14680462568472305</v>
      </c>
      <c r="M989" s="41">
        <v>1.2822487391531467E-2</v>
      </c>
      <c r="N989" s="41">
        <v>3.121725475722816E-5</v>
      </c>
    </row>
    <row r="990" spans="1:14" x14ac:dyDescent="0.25">
      <c r="A990" s="5">
        <v>7820412</v>
      </c>
      <c r="B990" s="5" t="s">
        <v>27</v>
      </c>
      <c r="C990" s="5" t="s">
        <v>4</v>
      </c>
      <c r="D990" s="5" t="s">
        <v>697</v>
      </c>
      <c r="E990" s="5" t="s">
        <v>1033</v>
      </c>
      <c r="F990" s="3">
        <v>1.2172854534388314E-3</v>
      </c>
      <c r="G990" s="4">
        <v>77.2</v>
      </c>
      <c r="H990" s="3">
        <v>9.3974437005477793E-2</v>
      </c>
      <c r="I990" s="4">
        <v>76.599999999999994</v>
      </c>
      <c r="J990" s="3">
        <v>9.3244065733414483E-2</v>
      </c>
      <c r="K990" s="5">
        <v>82.85</v>
      </c>
      <c r="L990" s="5">
        <v>0.10085209981740717</v>
      </c>
      <c r="M990" s="41">
        <v>-1.2016983702778816E-2</v>
      </c>
      <c r="N990" s="41">
        <v>-1.4628099455604159E-5</v>
      </c>
    </row>
    <row r="991" spans="1:14" x14ac:dyDescent="0.25">
      <c r="A991" s="5">
        <v>7820412</v>
      </c>
      <c r="B991" s="5" t="s">
        <v>27</v>
      </c>
      <c r="C991" s="5" t="s">
        <v>4</v>
      </c>
      <c r="D991" s="5" t="s">
        <v>700</v>
      </c>
      <c r="E991" s="5" t="s">
        <v>1034</v>
      </c>
      <c r="F991" s="3">
        <v>2.4345709068776629E-3</v>
      </c>
      <c r="G991" s="4">
        <v>47.4</v>
      </c>
      <c r="H991" s="3">
        <v>0.11539866098600121</v>
      </c>
      <c r="I991" s="4">
        <v>75.400000000000006</v>
      </c>
      <c r="J991" s="3">
        <v>0.18356664637857578</v>
      </c>
      <c r="K991" s="5">
        <v>63.47</v>
      </c>
      <c r="L991" s="5">
        <v>0.15452221545952527</v>
      </c>
      <c r="M991" s="41">
        <v>-2.3221032693982124E-2</v>
      </c>
      <c r="N991" s="41">
        <v>-5.653325062442392E-5</v>
      </c>
    </row>
    <row r="992" spans="1:14" x14ac:dyDescent="0.25">
      <c r="A992" s="5">
        <v>7820412</v>
      </c>
      <c r="B992" s="5" t="s">
        <v>27</v>
      </c>
      <c r="C992" s="5" t="s">
        <v>4</v>
      </c>
      <c r="D992" s="5" t="s">
        <v>700</v>
      </c>
      <c r="E992" s="5" t="s">
        <v>1035</v>
      </c>
      <c r="F992" s="3">
        <v>2.4345709068776629E-3</v>
      </c>
      <c r="G992" s="4">
        <v>50.4</v>
      </c>
      <c r="H992" s="3">
        <v>0.1227023737066342</v>
      </c>
      <c r="I992" s="4" t="s">
        <v>8</v>
      </c>
      <c r="J992" s="3" t="s">
        <v>99</v>
      </c>
      <c r="K992" s="5" t="s">
        <v>9</v>
      </c>
      <c r="L992" s="5" t="s">
        <v>99</v>
      </c>
      <c r="M992" s="41">
        <v>0</v>
      </c>
      <c r="N992" s="41">
        <v>0</v>
      </c>
    </row>
    <row r="993" spans="1:14" x14ac:dyDescent="0.25">
      <c r="A993" s="5">
        <v>7820412</v>
      </c>
      <c r="B993" s="5" t="s">
        <v>27</v>
      </c>
      <c r="C993" s="5" t="s">
        <v>4</v>
      </c>
      <c r="D993" s="5" t="s">
        <v>76</v>
      </c>
      <c r="E993" s="5" t="s">
        <v>466</v>
      </c>
      <c r="F993" s="3">
        <v>2.4345709068776629E-3</v>
      </c>
      <c r="G993" s="4">
        <v>40.700000000000003</v>
      </c>
      <c r="H993" s="3">
        <v>9.9087035909920879E-2</v>
      </c>
      <c r="I993" s="4">
        <v>49.4</v>
      </c>
      <c r="J993" s="3">
        <v>0.12026780279975655</v>
      </c>
      <c r="K993" s="5">
        <v>50.31</v>
      </c>
      <c r="L993" s="5">
        <v>0.12248326232501522</v>
      </c>
      <c r="M993" s="41">
        <v>-0.23148222267627716</v>
      </c>
      <c r="N993" s="41">
        <v>-5.635598847870412E-4</v>
      </c>
    </row>
    <row r="994" spans="1:14" x14ac:dyDescent="0.25">
      <c r="A994" s="5">
        <v>7820412</v>
      </c>
      <c r="B994" s="5" t="s">
        <v>27</v>
      </c>
      <c r="C994" s="5" t="s">
        <v>4</v>
      </c>
      <c r="D994" s="5" t="s">
        <v>76</v>
      </c>
      <c r="E994" s="5" t="s">
        <v>77</v>
      </c>
      <c r="F994" s="3">
        <v>1.2172854534388314E-3</v>
      </c>
      <c r="G994" s="4">
        <v>53.4</v>
      </c>
      <c r="H994" s="3">
        <v>6.5003043213633593E-2</v>
      </c>
      <c r="I994" s="4">
        <v>76.2</v>
      </c>
      <c r="J994" s="3">
        <v>9.2757151552038952E-2</v>
      </c>
      <c r="K994" s="5">
        <v>73.63</v>
      </c>
      <c r="L994" s="5">
        <v>8.9628727936701152E-2</v>
      </c>
      <c r="M994" s="41">
        <v>-6.5990984439849854E-3</v>
      </c>
      <c r="N994" s="41">
        <v>-8.0329865416737505E-6</v>
      </c>
    </row>
    <row r="995" spans="1:14" x14ac:dyDescent="0.25">
      <c r="A995" s="5">
        <v>7820412</v>
      </c>
      <c r="B995" s="5" t="s">
        <v>27</v>
      </c>
      <c r="C995" s="5" t="s">
        <v>4</v>
      </c>
      <c r="D995" s="5" t="s">
        <v>702</v>
      </c>
      <c r="E995" s="5" t="s">
        <v>1036</v>
      </c>
      <c r="F995" s="3">
        <v>6.0864272671941571E-4</v>
      </c>
      <c r="G995" s="4">
        <v>64.3</v>
      </c>
      <c r="H995" s="3">
        <v>3.913572732805843E-2</v>
      </c>
      <c r="I995" s="4">
        <v>89.4</v>
      </c>
      <c r="J995" s="3">
        <v>5.4412659768715767E-2</v>
      </c>
      <c r="K995" s="5">
        <v>80.795000000000002</v>
      </c>
      <c r="L995" s="5">
        <v>4.9175289105295193E-2</v>
      </c>
      <c r="M995" s="41">
        <v>2.7914330363273621E-2</v>
      </c>
      <c r="N995" s="41">
        <v>1.6989854146849433E-5</v>
      </c>
    </row>
    <row r="996" spans="1:14" x14ac:dyDescent="0.25">
      <c r="A996" s="5">
        <v>7820412</v>
      </c>
      <c r="B996" s="5" t="s">
        <v>27</v>
      </c>
      <c r="C996" s="5" t="s">
        <v>4</v>
      </c>
      <c r="D996" s="5" t="s">
        <v>706</v>
      </c>
      <c r="E996" s="5" t="s">
        <v>1037</v>
      </c>
      <c r="F996" s="3">
        <v>6.0864272671941571E-4</v>
      </c>
      <c r="G996" s="4">
        <v>77.099999999999994</v>
      </c>
      <c r="H996" s="3">
        <v>4.6926354230066948E-2</v>
      </c>
      <c r="I996" s="4">
        <v>63.5</v>
      </c>
      <c r="J996" s="3">
        <v>3.8648813146682899E-2</v>
      </c>
      <c r="K996" s="5">
        <v>67.184999999999988</v>
      </c>
      <c r="L996" s="5">
        <v>4.0891661594643934E-2</v>
      </c>
      <c r="M996" s="41">
        <v>-0.14118832349777222</v>
      </c>
      <c r="N996" s="41">
        <v>-8.5933246194627041E-5</v>
      </c>
    </row>
    <row r="997" spans="1:14" x14ac:dyDescent="0.25">
      <c r="A997" s="5">
        <v>7820412</v>
      </c>
      <c r="B997" s="5" t="s">
        <v>27</v>
      </c>
      <c r="C997" s="5" t="s">
        <v>4</v>
      </c>
      <c r="D997" s="5" t="s">
        <v>706</v>
      </c>
      <c r="E997" s="5" t="s">
        <v>1038</v>
      </c>
      <c r="F997" s="3">
        <v>1.8259281801582471E-3</v>
      </c>
      <c r="G997" s="4">
        <v>89.8</v>
      </c>
      <c r="H997" s="3">
        <v>0.16396835057821058</v>
      </c>
      <c r="I997" s="4">
        <v>83</v>
      </c>
      <c r="J997" s="3">
        <v>0.15155203895313452</v>
      </c>
      <c r="K997" s="5">
        <v>87.265000000000001</v>
      </c>
      <c r="L997" s="5">
        <v>0.15933962264150944</v>
      </c>
      <c r="M997" s="41">
        <v>5.0616356020327657E-5</v>
      </c>
      <c r="N997" s="41">
        <v>9.2421830834438822E-8</v>
      </c>
    </row>
    <row r="998" spans="1:14" x14ac:dyDescent="0.25">
      <c r="A998" s="5">
        <v>7820412</v>
      </c>
      <c r="B998" s="5" t="s">
        <v>27</v>
      </c>
      <c r="C998" s="5" t="s">
        <v>4</v>
      </c>
      <c r="D998" s="5" t="s">
        <v>706</v>
      </c>
      <c r="E998" s="5" t="s">
        <v>1039</v>
      </c>
      <c r="F998" s="3">
        <v>6.0864272671941571E-4</v>
      </c>
      <c r="G998" s="4">
        <v>84.1</v>
      </c>
      <c r="H998" s="3">
        <v>5.1186853317102855E-2</v>
      </c>
      <c r="I998" s="4">
        <v>87.6</v>
      </c>
      <c r="J998" s="3">
        <v>5.3317102860620816E-2</v>
      </c>
      <c r="K998" s="5">
        <v>83.419999999999987</v>
      </c>
      <c r="L998" s="5">
        <v>5.0772976262933651E-2</v>
      </c>
      <c r="M998" s="41">
        <v>4.7014966607093811E-2</v>
      </c>
      <c r="N998" s="41">
        <v>2.8615317472363854E-5</v>
      </c>
    </row>
    <row r="999" spans="1:14" x14ac:dyDescent="0.25">
      <c r="A999" s="5">
        <v>7820412</v>
      </c>
      <c r="B999" s="5" t="s">
        <v>27</v>
      </c>
      <c r="C999" s="5" t="s">
        <v>4</v>
      </c>
      <c r="D999" s="5" t="s">
        <v>706</v>
      </c>
      <c r="E999" s="5" t="s">
        <v>1040</v>
      </c>
      <c r="F999" s="3">
        <v>1.2172854534388314E-3</v>
      </c>
      <c r="G999" s="4">
        <v>79.099999999999994</v>
      </c>
      <c r="H999" s="3">
        <v>9.6287279367011563E-2</v>
      </c>
      <c r="I999" s="4">
        <v>95.5</v>
      </c>
      <c r="J999" s="3">
        <v>0.1162507608034084</v>
      </c>
      <c r="K999" s="5">
        <v>83.435000000000002</v>
      </c>
      <c r="L999" s="5">
        <v>0.10156421180766891</v>
      </c>
      <c r="M999" s="41">
        <v>7.3896214365959167E-2</v>
      </c>
      <c r="N999" s="41">
        <v>8.9952786811879696E-5</v>
      </c>
    </row>
    <row r="1000" spans="1:14" x14ac:dyDescent="0.25">
      <c r="A1000" s="5">
        <v>7820412</v>
      </c>
      <c r="B1000" s="5" t="s">
        <v>27</v>
      </c>
      <c r="C1000" s="5" t="s">
        <v>4</v>
      </c>
      <c r="D1000" s="5" t="s">
        <v>706</v>
      </c>
      <c r="E1000" s="5" t="s">
        <v>1041</v>
      </c>
      <c r="F1000" s="3">
        <v>6.0864272671941571E-4</v>
      </c>
      <c r="G1000" s="4">
        <v>86.6</v>
      </c>
      <c r="H1000" s="3">
        <v>5.2708460133901396E-2</v>
      </c>
      <c r="I1000" s="4">
        <v>78.099999999999994</v>
      </c>
      <c r="J1000" s="3">
        <v>4.7534996956786361E-2</v>
      </c>
      <c r="K1000" s="5">
        <v>78.825000000000003</v>
      </c>
      <c r="L1000" s="5">
        <v>4.7976262933657948E-2</v>
      </c>
      <c r="M1000" s="41">
        <v>-2.8182771056890488E-2</v>
      </c>
      <c r="N1000" s="41">
        <v>-1.7153238622574855E-5</v>
      </c>
    </row>
    <row r="1001" spans="1:14" x14ac:dyDescent="0.25">
      <c r="A1001" s="5">
        <v>7820412</v>
      </c>
      <c r="B1001" s="5" t="s">
        <v>27</v>
      </c>
      <c r="C1001" s="5" t="s">
        <v>4</v>
      </c>
      <c r="D1001" s="5" t="s">
        <v>1042</v>
      </c>
      <c r="E1001" s="5" t="s">
        <v>1043</v>
      </c>
      <c r="F1001" s="3">
        <v>3.0432136335970784E-3</v>
      </c>
      <c r="G1001" s="4">
        <v>51.9</v>
      </c>
      <c r="H1001" s="3">
        <v>0.15794278758368835</v>
      </c>
      <c r="I1001" s="4">
        <v>86</v>
      </c>
      <c r="J1001" s="3">
        <v>0.26171637248934876</v>
      </c>
      <c r="K1001" s="5">
        <v>68.155000000000001</v>
      </c>
      <c r="L1001" s="5">
        <v>0.20741022519780888</v>
      </c>
      <c r="M1001" s="41">
        <v>8.9740902185440063E-2</v>
      </c>
      <c r="N1001" s="41">
        <v>2.7310073702203306E-4</v>
      </c>
    </row>
    <row r="1002" spans="1:14" x14ac:dyDescent="0.25">
      <c r="A1002" s="5">
        <v>7820412</v>
      </c>
      <c r="B1002" s="5" t="s">
        <v>27</v>
      </c>
      <c r="C1002" s="5" t="s">
        <v>4</v>
      </c>
      <c r="D1002" s="5" t="s">
        <v>405</v>
      </c>
      <c r="E1002" s="5" t="s">
        <v>1044</v>
      </c>
      <c r="F1002" s="3">
        <v>6.0864272671941571E-4</v>
      </c>
      <c r="G1002" s="4">
        <v>71.5</v>
      </c>
      <c r="H1002" s="3">
        <v>4.3517954960438227E-2</v>
      </c>
      <c r="I1002" s="4">
        <v>91.8</v>
      </c>
      <c r="J1002" s="3">
        <v>5.5873402312842359E-2</v>
      </c>
      <c r="K1002" s="5">
        <v>74.88</v>
      </c>
      <c r="L1002" s="5">
        <v>4.5575167376749846E-2</v>
      </c>
      <c r="M1002" s="41">
        <v>1.8531790003180504E-2</v>
      </c>
      <c r="N1002" s="41">
        <v>1.1279239198527391E-5</v>
      </c>
    </row>
    <row r="1003" spans="1:14" x14ac:dyDescent="0.25">
      <c r="A1003" s="5">
        <v>7820412</v>
      </c>
      <c r="B1003" s="5" t="s">
        <v>27</v>
      </c>
      <c r="C1003" s="5" t="s">
        <v>4</v>
      </c>
      <c r="D1003" s="5" t="s">
        <v>405</v>
      </c>
      <c r="E1003" s="5" t="s">
        <v>1045</v>
      </c>
      <c r="F1003" s="3">
        <v>1.2172854534388314E-3</v>
      </c>
      <c r="G1003" s="4">
        <v>61.3</v>
      </c>
      <c r="H1003" s="3">
        <v>7.4619598295800366E-2</v>
      </c>
      <c r="I1003" s="4">
        <v>90.8</v>
      </c>
      <c r="J1003" s="3">
        <v>0.11052951917224589</v>
      </c>
      <c r="K1003" s="5">
        <v>77.66</v>
      </c>
      <c r="L1003" s="5">
        <v>9.453438831405965E-2</v>
      </c>
      <c r="M1003" s="41">
        <v>3.268873319029808E-2</v>
      </c>
      <c r="N1003" s="41">
        <v>3.9791519403892975E-5</v>
      </c>
    </row>
    <row r="1004" spans="1:14" x14ac:dyDescent="0.25">
      <c r="A1004" s="5">
        <v>7820412</v>
      </c>
      <c r="B1004" s="5" t="s">
        <v>27</v>
      </c>
      <c r="C1004" s="5" t="s">
        <v>4</v>
      </c>
      <c r="D1004" s="5" t="s">
        <v>405</v>
      </c>
      <c r="E1004" s="5" t="s">
        <v>937</v>
      </c>
      <c r="F1004" s="3">
        <v>1.2172854534388314E-3</v>
      </c>
      <c r="G1004" s="4">
        <v>61.9</v>
      </c>
      <c r="H1004" s="3">
        <v>7.5349969567863662E-2</v>
      </c>
      <c r="I1004" s="4">
        <v>81.5</v>
      </c>
      <c r="J1004" s="3">
        <v>9.9208764455264761E-2</v>
      </c>
      <c r="K1004" s="5">
        <v>69.47</v>
      </c>
      <c r="L1004" s="5">
        <v>8.4564820450395622E-2</v>
      </c>
      <c r="M1004" s="41">
        <v>-6.9067426025867462E-2</v>
      </c>
      <c r="N1004" s="41">
        <v>-8.4074773007751025E-5</v>
      </c>
    </row>
    <row r="1005" spans="1:14" x14ac:dyDescent="0.25">
      <c r="A1005" s="5">
        <v>7820412</v>
      </c>
      <c r="B1005" s="5" t="s">
        <v>27</v>
      </c>
      <c r="C1005" s="5" t="s">
        <v>4</v>
      </c>
      <c r="D1005" s="5" t="s">
        <v>405</v>
      </c>
      <c r="E1005" s="5" t="s">
        <v>1046</v>
      </c>
      <c r="F1005" s="3">
        <v>6.0864272671941571E-4</v>
      </c>
      <c r="G1005" s="4">
        <v>65.900000000000006</v>
      </c>
      <c r="H1005" s="3">
        <v>4.0109555690809498E-2</v>
      </c>
      <c r="I1005" s="4">
        <v>73.8</v>
      </c>
      <c r="J1005" s="3">
        <v>4.4917833231892877E-2</v>
      </c>
      <c r="K1005" s="5">
        <v>65.03</v>
      </c>
      <c r="L1005" s="5">
        <v>3.9580036518563608E-2</v>
      </c>
      <c r="M1005" s="41">
        <v>-9.2178516089916229E-2</v>
      </c>
      <c r="N1005" s="41">
        <v>-5.6103783377916147E-5</v>
      </c>
    </row>
    <row r="1006" spans="1:14" x14ac:dyDescent="0.25">
      <c r="A1006" s="5">
        <v>7820412</v>
      </c>
      <c r="B1006" s="5" t="s">
        <v>27</v>
      </c>
      <c r="C1006" s="5" t="s">
        <v>4</v>
      </c>
      <c r="D1006" s="5" t="s">
        <v>405</v>
      </c>
      <c r="E1006" s="5" t="s">
        <v>1047</v>
      </c>
      <c r="F1006" s="3">
        <v>1.8259281801582471E-3</v>
      </c>
      <c r="G1006" s="4">
        <v>71.3</v>
      </c>
      <c r="H1006" s="3">
        <v>0.13018867924528302</v>
      </c>
      <c r="I1006" s="4">
        <v>74.5</v>
      </c>
      <c r="J1006" s="3">
        <v>0.13603164942178941</v>
      </c>
      <c r="K1006" s="5">
        <v>75.47999999999999</v>
      </c>
      <c r="L1006" s="5">
        <v>0.13782105903834446</v>
      </c>
      <c r="M1006" s="41">
        <v>-5.2528217434883118E-2</v>
      </c>
      <c r="N1006" s="41">
        <v>-9.5912752467832834E-5</v>
      </c>
    </row>
    <row r="1007" spans="1:14" x14ac:dyDescent="0.25">
      <c r="A1007" s="5">
        <v>7820412</v>
      </c>
      <c r="B1007" s="5" t="s">
        <v>27</v>
      </c>
      <c r="C1007" s="5" t="s">
        <v>4</v>
      </c>
      <c r="D1007" s="5" t="s">
        <v>407</v>
      </c>
      <c r="E1007" s="5" t="s">
        <v>408</v>
      </c>
      <c r="F1007" s="3">
        <v>6.0864272671941571E-4</v>
      </c>
      <c r="G1007" s="4">
        <v>70.5</v>
      </c>
      <c r="H1007" s="3">
        <v>4.2909312233718806E-2</v>
      </c>
      <c r="I1007" s="4">
        <v>100</v>
      </c>
      <c r="J1007" s="3">
        <v>6.0864272671941569E-2</v>
      </c>
      <c r="K1007" s="5">
        <v>80.655000000000001</v>
      </c>
      <c r="L1007" s="5">
        <v>4.9090079123554474E-2</v>
      </c>
      <c r="M1007" s="41">
        <v>0</v>
      </c>
      <c r="N1007" s="41">
        <v>0</v>
      </c>
    </row>
    <row r="1008" spans="1:14" x14ac:dyDescent="0.25">
      <c r="A1008" s="5">
        <v>7820412</v>
      </c>
      <c r="B1008" s="5" t="s">
        <v>27</v>
      </c>
      <c r="C1008" s="5" t="s">
        <v>4</v>
      </c>
      <c r="D1008" s="5" t="s">
        <v>407</v>
      </c>
      <c r="E1008" s="5" t="s">
        <v>1048</v>
      </c>
      <c r="F1008" s="3">
        <v>1.2172854534388314E-3</v>
      </c>
      <c r="G1008" s="4">
        <v>71.400000000000006</v>
      </c>
      <c r="H1008" s="3">
        <v>8.691418137553257E-2</v>
      </c>
      <c r="I1008" s="4">
        <v>85.1</v>
      </c>
      <c r="J1008" s="3">
        <v>0.10359099208764455</v>
      </c>
      <c r="K1008" s="5">
        <v>80</v>
      </c>
      <c r="L1008" s="5">
        <v>9.7382836275106521E-2</v>
      </c>
      <c r="M1008" s="41">
        <v>-2.8066005557775497E-2</v>
      </c>
      <c r="N1008" s="41">
        <v>-3.4164340301613508E-5</v>
      </c>
    </row>
    <row r="1009" spans="1:14" x14ac:dyDescent="0.25">
      <c r="A1009" s="5">
        <v>7820412</v>
      </c>
      <c r="B1009" s="5" t="s">
        <v>27</v>
      </c>
      <c r="C1009" s="5" t="s">
        <v>4</v>
      </c>
      <c r="D1009" s="5" t="s">
        <v>713</v>
      </c>
      <c r="E1009" s="5" t="s">
        <v>1049</v>
      </c>
      <c r="F1009" s="3">
        <v>1.2172854534388314E-3</v>
      </c>
      <c r="G1009" s="4">
        <v>54.1</v>
      </c>
      <c r="H1009" s="3">
        <v>6.5855143031040786E-2</v>
      </c>
      <c r="I1009" s="4">
        <v>94.8</v>
      </c>
      <c r="J1009" s="3">
        <v>0.11539866098600121</v>
      </c>
      <c r="K1009" s="5">
        <v>77.8</v>
      </c>
      <c r="L1009" s="5">
        <v>9.4704808277541075E-2</v>
      </c>
      <c r="M1009" s="41">
        <v>7.6896078884601593E-2</v>
      </c>
      <c r="N1009" s="41">
        <v>9.3604478252710404E-5</v>
      </c>
    </row>
    <row r="1010" spans="1:14" x14ac:dyDescent="0.25">
      <c r="A1010" s="5">
        <v>7820412</v>
      </c>
      <c r="B1010" s="5" t="s">
        <v>27</v>
      </c>
      <c r="C1010" s="5" t="s">
        <v>4</v>
      </c>
      <c r="D1010" s="5" t="s">
        <v>713</v>
      </c>
      <c r="E1010" s="5" t="s">
        <v>1050</v>
      </c>
      <c r="F1010" s="3">
        <v>6.0864272671941571E-4</v>
      </c>
      <c r="G1010" s="4">
        <v>46.3</v>
      </c>
      <c r="H1010" s="3">
        <v>2.8180158247108945E-2</v>
      </c>
      <c r="I1010" s="4">
        <v>79</v>
      </c>
      <c r="J1010" s="3">
        <v>4.808277541083384E-2</v>
      </c>
      <c r="K1010" s="5">
        <v>61.809999999999995</v>
      </c>
      <c r="L1010" s="5">
        <v>3.7620206938527086E-2</v>
      </c>
      <c r="M1010" s="41">
        <v>-1.559074129909277E-2</v>
      </c>
      <c r="N1010" s="41">
        <v>-9.4891912958568289E-6</v>
      </c>
    </row>
    <row r="1011" spans="1:14" x14ac:dyDescent="0.25">
      <c r="A1011" s="5">
        <v>7820412</v>
      </c>
      <c r="B1011" s="5" t="s">
        <v>27</v>
      </c>
      <c r="C1011" s="5" t="s">
        <v>4</v>
      </c>
      <c r="D1011" s="5" t="s">
        <v>1051</v>
      </c>
      <c r="E1011" s="5" t="s">
        <v>1052</v>
      </c>
      <c r="F1011" s="3">
        <v>6.0864272671941571E-4</v>
      </c>
      <c r="G1011" s="4">
        <v>91.2</v>
      </c>
      <c r="H1011" s="3">
        <v>5.5508216676810718E-2</v>
      </c>
      <c r="I1011" s="4" t="s">
        <v>9</v>
      </c>
      <c r="J1011" s="3" t="s">
        <v>99</v>
      </c>
      <c r="K1011" s="5" t="s">
        <v>9</v>
      </c>
      <c r="L1011" s="5" t="s">
        <v>99</v>
      </c>
      <c r="M1011" s="41">
        <v>0</v>
      </c>
      <c r="N1011" s="41">
        <v>0</v>
      </c>
    </row>
    <row r="1012" spans="1:14" x14ac:dyDescent="0.25">
      <c r="A1012" s="5">
        <v>7820412</v>
      </c>
      <c r="B1012" s="5" t="s">
        <v>27</v>
      </c>
      <c r="C1012" s="5" t="s">
        <v>4</v>
      </c>
      <c r="D1012" s="5" t="s">
        <v>1051</v>
      </c>
      <c r="E1012" s="5" t="s">
        <v>1053</v>
      </c>
      <c r="F1012" s="3">
        <v>6.0864272671941571E-4</v>
      </c>
      <c r="G1012" s="4">
        <v>74</v>
      </c>
      <c r="H1012" s="3">
        <v>4.503956177723676E-2</v>
      </c>
      <c r="I1012" s="4">
        <v>83.3</v>
      </c>
      <c r="J1012" s="3">
        <v>5.0699939135727325E-2</v>
      </c>
      <c r="K1012" s="5">
        <v>82.53</v>
      </c>
      <c r="L1012" s="5">
        <v>5.0231284236153383E-2</v>
      </c>
      <c r="M1012" s="41">
        <v>5.317427683621645E-3</v>
      </c>
      <c r="N1012" s="41">
        <v>3.2364136844927844E-6</v>
      </c>
    </row>
    <row r="1013" spans="1:14" x14ac:dyDescent="0.25">
      <c r="A1013" s="5">
        <v>7820412</v>
      </c>
      <c r="B1013" s="5" t="s">
        <v>27</v>
      </c>
      <c r="C1013" s="5" t="s">
        <v>4</v>
      </c>
      <c r="D1013" s="5" t="s">
        <v>718</v>
      </c>
      <c r="E1013" s="5" t="s">
        <v>1054</v>
      </c>
      <c r="F1013" s="3">
        <v>1.2172854534388314E-3</v>
      </c>
      <c r="G1013" s="4">
        <v>46.3</v>
      </c>
      <c r="H1013" s="3">
        <v>5.6360316494217889E-2</v>
      </c>
      <c r="I1013" s="4">
        <v>83.2</v>
      </c>
      <c r="J1013" s="3">
        <v>0.10127814972611078</v>
      </c>
      <c r="K1013" s="5">
        <v>72.55</v>
      </c>
      <c r="L1013" s="5">
        <v>8.8314059646987214E-2</v>
      </c>
      <c r="M1013" s="41">
        <v>-4.6876189298927784E-3</v>
      </c>
      <c r="N1013" s="41">
        <v>-5.7061703346229807E-6</v>
      </c>
    </row>
    <row r="1014" spans="1:14" x14ac:dyDescent="0.25">
      <c r="A1014" s="5">
        <v>7820412</v>
      </c>
      <c r="B1014" s="5" t="s">
        <v>27</v>
      </c>
      <c r="C1014" s="5" t="s">
        <v>4</v>
      </c>
      <c r="D1014" s="5" t="s">
        <v>523</v>
      </c>
      <c r="E1014" s="5" t="s">
        <v>524</v>
      </c>
      <c r="F1014" s="3">
        <v>6.0864272671941571E-4</v>
      </c>
      <c r="G1014" s="4">
        <v>85.7</v>
      </c>
      <c r="H1014" s="3">
        <v>5.2160681679853931E-2</v>
      </c>
      <c r="I1014" s="4">
        <v>93.4</v>
      </c>
      <c r="J1014" s="3">
        <v>5.6847230675593434E-2</v>
      </c>
      <c r="K1014" s="5">
        <v>89.534999999999997</v>
      </c>
      <c r="L1014" s="5">
        <v>5.4494826536822881E-2</v>
      </c>
      <c r="M1014" s="41">
        <v>3.2828591763973236E-2</v>
      </c>
      <c r="N1014" s="41">
        <v>1.9980883605583225E-5</v>
      </c>
    </row>
    <row r="1015" spans="1:14" x14ac:dyDescent="0.25">
      <c r="A1015" s="5">
        <v>7820412</v>
      </c>
      <c r="B1015" s="5" t="s">
        <v>27</v>
      </c>
      <c r="C1015" s="5" t="s">
        <v>4</v>
      </c>
      <c r="D1015" s="5" t="s">
        <v>523</v>
      </c>
      <c r="E1015" s="5" t="s">
        <v>525</v>
      </c>
      <c r="F1015" s="3">
        <v>2.4345709068776629E-3</v>
      </c>
      <c r="G1015" s="4">
        <v>89.3</v>
      </c>
      <c r="H1015" s="3">
        <v>0.21740718198417527</v>
      </c>
      <c r="I1015" s="4">
        <v>92.1</v>
      </c>
      <c r="J1015" s="3">
        <v>0.22422398052343273</v>
      </c>
      <c r="K1015" s="5">
        <v>83.72</v>
      </c>
      <c r="L1015" s="5">
        <v>0.20382227632379793</v>
      </c>
      <c r="M1015" s="41">
        <v>1.9381474703550339E-2</v>
      </c>
      <c r="N1015" s="41">
        <v>4.7185574445649031E-5</v>
      </c>
    </row>
    <row r="1016" spans="1:14" x14ac:dyDescent="0.25">
      <c r="A1016" s="5">
        <v>7820412</v>
      </c>
      <c r="B1016" s="5" t="s">
        <v>27</v>
      </c>
      <c r="C1016" s="5" t="s">
        <v>4</v>
      </c>
      <c r="D1016" s="5" t="s">
        <v>523</v>
      </c>
      <c r="E1016" s="5" t="s">
        <v>527</v>
      </c>
      <c r="F1016" s="3">
        <v>6.0864272671941571E-4</v>
      </c>
      <c r="G1016" s="4">
        <v>88.9</v>
      </c>
      <c r="H1016" s="3">
        <v>5.410833840535606E-2</v>
      </c>
      <c r="I1016" s="4">
        <v>82.5</v>
      </c>
      <c r="J1016" s="3">
        <v>5.0213024954351794E-2</v>
      </c>
      <c r="K1016" s="5">
        <v>79.86</v>
      </c>
      <c r="L1016" s="5">
        <v>4.8606208155812541E-2</v>
      </c>
      <c r="M1016" s="41">
        <v>-6.7763380706310272E-2</v>
      </c>
      <c r="N1016" s="41">
        <v>-4.1243688804814528E-5</v>
      </c>
    </row>
    <row r="1017" spans="1:14" x14ac:dyDescent="0.25">
      <c r="A1017" s="5">
        <v>7820412</v>
      </c>
      <c r="B1017" s="5" t="s">
        <v>27</v>
      </c>
      <c r="C1017" s="5" t="s">
        <v>4</v>
      </c>
      <c r="D1017" s="5" t="s">
        <v>523</v>
      </c>
      <c r="E1017" s="5" t="s">
        <v>529</v>
      </c>
      <c r="F1017" s="3">
        <v>2.4345709068776629E-3</v>
      </c>
      <c r="G1017" s="4">
        <v>83</v>
      </c>
      <c r="H1017" s="3">
        <v>0.20206938527084603</v>
      </c>
      <c r="I1017" s="4">
        <v>84.9</v>
      </c>
      <c r="J1017" s="3">
        <v>0.2066950699939136</v>
      </c>
      <c r="K1017" s="5">
        <v>87.094999999999999</v>
      </c>
      <c r="L1017" s="5">
        <v>0.21203895313451004</v>
      </c>
      <c r="M1017" s="41">
        <v>-4.4810328632593155E-2</v>
      </c>
      <c r="N1017" s="41">
        <v>-1.0909392241653842E-4</v>
      </c>
    </row>
    <row r="1018" spans="1:14" x14ac:dyDescent="0.25">
      <c r="A1018" s="5">
        <v>7820412</v>
      </c>
      <c r="B1018" s="5" t="s">
        <v>27</v>
      </c>
      <c r="C1018" s="5" t="s">
        <v>4</v>
      </c>
      <c r="D1018" s="5" t="s">
        <v>523</v>
      </c>
      <c r="E1018" s="5" t="s">
        <v>530</v>
      </c>
      <c r="F1018" s="3">
        <v>6.0864272671941571E-4</v>
      </c>
      <c r="G1018" s="4">
        <v>66</v>
      </c>
      <c r="H1018" s="3">
        <v>4.0170419963481439E-2</v>
      </c>
      <c r="I1018" s="4">
        <v>85.3</v>
      </c>
      <c r="J1018" s="3">
        <v>5.1917224589166158E-2</v>
      </c>
      <c r="K1018" s="5">
        <v>73.435000000000002</v>
      </c>
      <c r="L1018" s="5">
        <v>4.4695678636640292E-2</v>
      </c>
      <c r="M1018" s="41">
        <v>-4.494938999414444E-2</v>
      </c>
      <c r="N1018" s="41">
        <v>-2.7358119290410494E-5</v>
      </c>
    </row>
    <row r="1019" spans="1:14" x14ac:dyDescent="0.25">
      <c r="A1019" s="5">
        <v>7820412</v>
      </c>
      <c r="B1019" s="5" t="s">
        <v>27</v>
      </c>
      <c r="C1019" s="5" t="s">
        <v>4</v>
      </c>
      <c r="D1019" s="5" t="s">
        <v>523</v>
      </c>
      <c r="E1019" s="5" t="s">
        <v>533</v>
      </c>
      <c r="F1019" s="3">
        <v>6.0864272671941571E-4</v>
      </c>
      <c r="G1019" s="4">
        <v>56.2</v>
      </c>
      <c r="H1019" s="3">
        <v>3.4205721241631168E-2</v>
      </c>
      <c r="I1019" s="4">
        <v>94.6</v>
      </c>
      <c r="J1019" s="3">
        <v>5.7577601947656723E-2</v>
      </c>
      <c r="K1019" s="5">
        <v>73.47</v>
      </c>
      <c r="L1019" s="5">
        <v>4.4716981132075471E-2</v>
      </c>
      <c r="M1019" s="41">
        <v>8.8867485523223877E-2</v>
      </c>
      <c r="N1019" s="41">
        <v>5.4088548705553183E-5</v>
      </c>
    </row>
    <row r="1020" spans="1:14" x14ac:dyDescent="0.25">
      <c r="A1020" s="5">
        <v>7820412</v>
      </c>
      <c r="B1020" s="5" t="s">
        <v>27</v>
      </c>
      <c r="C1020" s="5" t="s">
        <v>4</v>
      </c>
      <c r="D1020" s="5" t="s">
        <v>523</v>
      </c>
      <c r="E1020" s="5" t="s">
        <v>206</v>
      </c>
      <c r="F1020" s="3">
        <v>6.0864272671941571E-4</v>
      </c>
      <c r="G1020" s="4">
        <v>89.6</v>
      </c>
      <c r="H1020" s="3">
        <v>5.4534388314059642E-2</v>
      </c>
      <c r="I1020" s="4">
        <v>95.7</v>
      </c>
      <c r="J1020" s="3">
        <v>5.8247108947048085E-2</v>
      </c>
      <c r="K1020" s="5">
        <v>93.655000000000001</v>
      </c>
      <c r="L1020" s="5">
        <v>5.7002434570906882E-2</v>
      </c>
      <c r="M1020" s="41">
        <v>4.770202562212944E-2</v>
      </c>
      <c r="N1020" s="41">
        <v>2.9033490944692294E-5</v>
      </c>
    </row>
    <row r="1021" spans="1:14" x14ac:dyDescent="0.25">
      <c r="A1021" s="5">
        <v>7820412</v>
      </c>
      <c r="B1021" s="5" t="s">
        <v>27</v>
      </c>
      <c r="C1021" s="5" t="s">
        <v>4</v>
      </c>
      <c r="D1021" s="5" t="s">
        <v>523</v>
      </c>
      <c r="E1021" s="5" t="s">
        <v>534</v>
      </c>
      <c r="F1021" s="3">
        <v>1.2172854534388314E-3</v>
      </c>
      <c r="G1021" s="4">
        <v>66.3</v>
      </c>
      <c r="H1021" s="3">
        <v>8.0706025562994527E-2</v>
      </c>
      <c r="I1021" s="4">
        <v>86</v>
      </c>
      <c r="J1021" s="3">
        <v>0.10468654899573951</v>
      </c>
      <c r="K1021" s="5">
        <v>74.069999999999993</v>
      </c>
      <c r="L1021" s="5">
        <v>9.0164333536214239E-2</v>
      </c>
      <c r="M1021" s="41">
        <v>-3.1472060363739729E-3</v>
      </c>
      <c r="N1021" s="41">
        <v>-3.8310481270529193E-6</v>
      </c>
    </row>
    <row r="1022" spans="1:14" x14ac:dyDescent="0.25">
      <c r="A1022" s="5">
        <v>7820412</v>
      </c>
      <c r="B1022" s="5" t="s">
        <v>27</v>
      </c>
      <c r="C1022" s="5" t="s">
        <v>4</v>
      </c>
      <c r="D1022" s="5" t="s">
        <v>523</v>
      </c>
      <c r="E1022" s="5" t="s">
        <v>535</v>
      </c>
      <c r="F1022" s="3">
        <v>6.0864272671941571E-4</v>
      </c>
      <c r="G1022" s="4">
        <v>84</v>
      </c>
      <c r="H1022" s="3">
        <v>5.1125989044430921E-2</v>
      </c>
      <c r="I1022" s="4">
        <v>87.6</v>
      </c>
      <c r="J1022" s="3">
        <v>5.3317102860620816E-2</v>
      </c>
      <c r="K1022" s="5">
        <v>83.084999999999994</v>
      </c>
      <c r="L1022" s="5">
        <v>5.0569080949482648E-2</v>
      </c>
      <c r="M1022" s="41">
        <v>1.1999755166471004E-2</v>
      </c>
      <c r="N1022" s="41">
        <v>7.3035637044863082E-6</v>
      </c>
    </row>
    <row r="1023" spans="1:14" x14ac:dyDescent="0.25">
      <c r="A1023" s="5">
        <v>7820412</v>
      </c>
      <c r="B1023" s="5" t="s">
        <v>27</v>
      </c>
      <c r="C1023" s="5" t="s">
        <v>4</v>
      </c>
      <c r="D1023" s="5" t="s">
        <v>523</v>
      </c>
      <c r="E1023" s="5" t="s">
        <v>536</v>
      </c>
      <c r="F1023" s="3">
        <v>6.0864272671941571E-4</v>
      </c>
      <c r="G1023" s="4">
        <v>76.7</v>
      </c>
      <c r="H1023" s="3">
        <v>4.668289713937919E-2</v>
      </c>
      <c r="I1023" s="4">
        <v>74.099999999999994</v>
      </c>
      <c r="J1023" s="3">
        <v>4.5100426049908701E-2</v>
      </c>
      <c r="K1023" s="5">
        <v>78.964999999999989</v>
      </c>
      <c r="L1023" s="5">
        <v>4.8061472915398654E-2</v>
      </c>
      <c r="M1023" s="41">
        <v>-0.17003160715103149</v>
      </c>
      <c r="N1023" s="41">
        <v>-1.0348850100488831E-4</v>
      </c>
    </row>
    <row r="1024" spans="1:14" x14ac:dyDescent="0.25">
      <c r="A1024" s="5">
        <v>7820412</v>
      </c>
      <c r="B1024" s="5" t="s">
        <v>27</v>
      </c>
      <c r="C1024" s="5" t="s">
        <v>4</v>
      </c>
      <c r="D1024" s="5" t="s">
        <v>523</v>
      </c>
      <c r="E1024" s="5" t="s">
        <v>537</v>
      </c>
      <c r="F1024" s="3">
        <v>6.0864272671941571E-4</v>
      </c>
      <c r="G1024" s="4">
        <v>72.5</v>
      </c>
      <c r="H1024" s="3">
        <v>4.412659768715764E-2</v>
      </c>
      <c r="I1024" s="4">
        <v>88.3</v>
      </c>
      <c r="J1024" s="3">
        <v>5.3743152769324405E-2</v>
      </c>
      <c r="K1024" s="5">
        <v>75.064999999999998</v>
      </c>
      <c r="L1024" s="5">
        <v>4.5687766281192942E-2</v>
      </c>
      <c r="M1024" s="41">
        <v>7.5972029007971287E-3</v>
      </c>
      <c r="N1024" s="41">
        <v>4.623982288981819E-6</v>
      </c>
    </row>
    <row r="1025" spans="1:14" x14ac:dyDescent="0.25">
      <c r="A1025" s="5">
        <v>7820412</v>
      </c>
      <c r="B1025" s="5" t="s">
        <v>27</v>
      </c>
      <c r="C1025" s="5" t="s">
        <v>4</v>
      </c>
      <c r="D1025" s="5" t="s">
        <v>523</v>
      </c>
      <c r="E1025" s="5" t="s">
        <v>538</v>
      </c>
      <c r="F1025" s="3">
        <v>6.0864272671941571E-4</v>
      </c>
      <c r="G1025" s="4">
        <v>79</v>
      </c>
      <c r="H1025" s="3">
        <v>4.808277541083384E-2</v>
      </c>
      <c r="I1025" s="4">
        <v>97.6</v>
      </c>
      <c r="J1025" s="3">
        <v>5.940353012781497E-2</v>
      </c>
      <c r="K1025" s="5">
        <v>82.76</v>
      </c>
      <c r="L1025" s="5">
        <v>5.0371272063298847E-2</v>
      </c>
      <c r="M1025" s="41">
        <v>0.10558146983385086</v>
      </c>
      <c r="N1025" s="41">
        <v>6.4261393690718724E-5</v>
      </c>
    </row>
    <row r="1026" spans="1:14" x14ac:dyDescent="0.25">
      <c r="A1026" s="5">
        <v>7820412</v>
      </c>
      <c r="B1026" s="5" t="s">
        <v>27</v>
      </c>
      <c r="C1026" s="5" t="s">
        <v>4</v>
      </c>
      <c r="D1026" s="5" t="s">
        <v>523</v>
      </c>
      <c r="E1026" s="5" t="s">
        <v>539</v>
      </c>
      <c r="F1026" s="3">
        <v>1.8259281801582471E-3</v>
      </c>
      <c r="G1026" s="4">
        <v>82.1</v>
      </c>
      <c r="H1026" s="3">
        <v>0.14990870359099209</v>
      </c>
      <c r="I1026" s="4">
        <v>83.3</v>
      </c>
      <c r="J1026" s="3">
        <v>0.15209981740718198</v>
      </c>
      <c r="K1026" s="5">
        <v>79.844999999999999</v>
      </c>
      <c r="L1026" s="5">
        <v>0.14579123554473525</v>
      </c>
      <c r="M1026" s="41">
        <v>-7.2268828749656677E-2</v>
      </c>
      <c r="N1026" s="41">
        <v>-1.3195769096102864E-4</v>
      </c>
    </row>
    <row r="1027" spans="1:14" x14ac:dyDescent="0.25">
      <c r="A1027" s="5">
        <v>7820412</v>
      </c>
      <c r="B1027" s="5" t="s">
        <v>27</v>
      </c>
      <c r="C1027" s="5" t="s">
        <v>4</v>
      </c>
      <c r="D1027" s="5" t="s">
        <v>523</v>
      </c>
      <c r="E1027" s="5" t="s">
        <v>540</v>
      </c>
      <c r="F1027" s="3">
        <v>1.2172854534388314E-3</v>
      </c>
      <c r="G1027" s="4">
        <v>83.4</v>
      </c>
      <c r="H1027" s="3">
        <v>0.10152160681679855</v>
      </c>
      <c r="I1027" s="4">
        <v>86.7</v>
      </c>
      <c r="J1027" s="3">
        <v>0.10553864881314669</v>
      </c>
      <c r="K1027" s="5">
        <v>78.319999999999993</v>
      </c>
      <c r="L1027" s="5">
        <v>9.5337796713329273E-2</v>
      </c>
      <c r="M1027" s="41">
        <v>-5.4839368909597397E-2</v>
      </c>
      <c r="N1027" s="41">
        <v>-6.6755166049418621E-5</v>
      </c>
    </row>
    <row r="1028" spans="1:14" x14ac:dyDescent="0.25">
      <c r="A1028" s="5">
        <v>7820412</v>
      </c>
      <c r="B1028" s="5" t="s">
        <v>27</v>
      </c>
      <c r="C1028" s="5" t="s">
        <v>4</v>
      </c>
      <c r="D1028" s="5" t="s">
        <v>523</v>
      </c>
      <c r="E1028" s="5" t="s">
        <v>541</v>
      </c>
      <c r="F1028" s="3">
        <v>1.2172854534388314E-3</v>
      </c>
      <c r="G1028" s="4">
        <v>92.5</v>
      </c>
      <c r="H1028" s="3">
        <v>0.11259890444309191</v>
      </c>
      <c r="I1028" s="4">
        <v>96.7</v>
      </c>
      <c r="J1028" s="3">
        <v>0.117711503347535</v>
      </c>
      <c r="K1028" s="5">
        <v>89.715000000000003</v>
      </c>
      <c r="L1028" s="5">
        <v>0.10920876445526477</v>
      </c>
      <c r="M1028" s="41">
        <v>0.14546103775501251</v>
      </c>
      <c r="N1028" s="41">
        <v>1.7706760530129337E-4</v>
      </c>
    </row>
    <row r="1029" spans="1:14" x14ac:dyDescent="0.25">
      <c r="A1029" s="5">
        <v>7820412</v>
      </c>
      <c r="B1029" s="5" t="s">
        <v>27</v>
      </c>
      <c r="C1029" s="5" t="s">
        <v>4</v>
      </c>
      <c r="D1029" s="5" t="s">
        <v>523</v>
      </c>
      <c r="E1029" s="5" t="s">
        <v>542</v>
      </c>
      <c r="F1029" s="3">
        <v>2.4345709068776629E-3</v>
      </c>
      <c r="G1029" s="4">
        <v>57.9</v>
      </c>
      <c r="H1029" s="3">
        <v>0.14096165550821668</v>
      </c>
      <c r="I1029" s="4">
        <v>89.5</v>
      </c>
      <c r="J1029" s="3">
        <v>0.21789409616555083</v>
      </c>
      <c r="K1029" s="5">
        <v>74.139999999999986</v>
      </c>
      <c r="L1029" s="5">
        <v>0.18049908703590989</v>
      </c>
      <c r="M1029" s="41">
        <v>-2.4452961515635252E-3</v>
      </c>
      <c r="N1029" s="41">
        <v>-5.9532468692964705E-6</v>
      </c>
    </row>
    <row r="1030" spans="1:14" x14ac:dyDescent="0.25">
      <c r="A1030" s="5">
        <v>7820412</v>
      </c>
      <c r="B1030" s="5" t="s">
        <v>27</v>
      </c>
      <c r="C1030" s="5" t="s">
        <v>4</v>
      </c>
      <c r="D1030" s="5" t="s">
        <v>523</v>
      </c>
      <c r="E1030" s="5" t="s">
        <v>543</v>
      </c>
      <c r="F1030" s="3">
        <v>1.8259281801582471E-3</v>
      </c>
      <c r="G1030" s="4">
        <v>54.2</v>
      </c>
      <c r="H1030" s="3">
        <v>9.8965307364576996E-2</v>
      </c>
      <c r="I1030" s="4">
        <v>86.8</v>
      </c>
      <c r="J1030" s="3">
        <v>0.15849056603773584</v>
      </c>
      <c r="K1030" s="5">
        <v>67.67</v>
      </c>
      <c r="L1030" s="5">
        <v>0.12356055995130859</v>
      </c>
      <c r="M1030" s="41">
        <v>-1.9963303580880165E-2</v>
      </c>
      <c r="N1030" s="41">
        <v>-3.6451558577383139E-5</v>
      </c>
    </row>
    <row r="1031" spans="1:14" x14ac:dyDescent="0.25">
      <c r="A1031" s="5">
        <v>7820412</v>
      </c>
      <c r="B1031" s="5" t="s">
        <v>27</v>
      </c>
      <c r="C1031" s="5" t="s">
        <v>4</v>
      </c>
      <c r="D1031" s="5" t="s">
        <v>720</v>
      </c>
      <c r="E1031" s="5" t="s">
        <v>1055</v>
      </c>
      <c r="F1031" s="3">
        <v>1.8259281801582471E-3</v>
      </c>
      <c r="G1031" s="4">
        <v>81.8</v>
      </c>
      <c r="H1031" s="3">
        <v>0.1493609251369446</v>
      </c>
      <c r="I1031" s="4">
        <v>83.6</v>
      </c>
      <c r="J1031" s="3">
        <v>0.15264759586122945</v>
      </c>
      <c r="K1031" s="5">
        <v>74.430000000000007</v>
      </c>
      <c r="L1031" s="5">
        <v>0.13590383444917833</v>
      </c>
      <c r="M1031" s="41">
        <v>-6.4586646854877472E-2</v>
      </c>
      <c r="N1031" s="41">
        <v>-1.179305785542498E-4</v>
      </c>
    </row>
    <row r="1032" spans="1:14" x14ac:dyDescent="0.25">
      <c r="A1032" s="5">
        <v>7820412</v>
      </c>
      <c r="B1032" s="5" t="s">
        <v>27</v>
      </c>
      <c r="C1032" s="5" t="s">
        <v>4</v>
      </c>
      <c r="D1032" s="5" t="s">
        <v>1056</v>
      </c>
      <c r="E1032" s="5" t="s">
        <v>1057</v>
      </c>
      <c r="F1032" s="3">
        <v>6.0864272671941571E-4</v>
      </c>
      <c r="G1032" s="4">
        <v>27.4</v>
      </c>
      <c r="H1032" s="3">
        <v>1.6676810712111991E-2</v>
      </c>
      <c r="I1032" s="4">
        <v>62.3</v>
      </c>
      <c r="J1032" s="3">
        <v>3.7918441874619596E-2</v>
      </c>
      <c r="K1032" s="5">
        <v>55.294999999999995</v>
      </c>
      <c r="L1032" s="5">
        <v>3.3654899573950091E-2</v>
      </c>
      <c r="M1032" s="41">
        <v>-0.13009202480316162</v>
      </c>
      <c r="N1032" s="41">
        <v>-7.9179564700646143E-5</v>
      </c>
    </row>
    <row r="1033" spans="1:14" x14ac:dyDescent="0.25">
      <c r="A1033" s="5">
        <v>7820412</v>
      </c>
      <c r="B1033" s="5" t="s">
        <v>27</v>
      </c>
      <c r="C1033" s="5" t="s">
        <v>4</v>
      </c>
      <c r="D1033" s="5" t="s">
        <v>1056</v>
      </c>
      <c r="E1033" s="5" t="s">
        <v>1058</v>
      </c>
      <c r="F1033" s="3">
        <v>1.2172854534388314E-3</v>
      </c>
      <c r="G1033" s="4">
        <v>52.7</v>
      </c>
      <c r="H1033" s="3">
        <v>6.4150943396226415E-2</v>
      </c>
      <c r="I1033" s="4">
        <v>76.3</v>
      </c>
      <c r="J1033" s="3">
        <v>9.2878880097382835E-2</v>
      </c>
      <c r="K1033" s="5">
        <v>71.680000000000007</v>
      </c>
      <c r="L1033" s="5">
        <v>8.7255021302495447E-2</v>
      </c>
      <c r="M1033" s="41">
        <v>1.7850903095677495E-3</v>
      </c>
      <c r="N1033" s="41">
        <v>2.172964466911442E-6</v>
      </c>
    </row>
    <row r="1034" spans="1:14" x14ac:dyDescent="0.25">
      <c r="A1034" s="5">
        <v>7820412</v>
      </c>
      <c r="B1034" s="5" t="s">
        <v>27</v>
      </c>
      <c r="C1034" s="5" t="s">
        <v>4</v>
      </c>
      <c r="D1034" s="5" t="s">
        <v>1056</v>
      </c>
      <c r="E1034" s="5" t="s">
        <v>1059</v>
      </c>
      <c r="F1034" s="3">
        <v>1.8259281801582471E-3</v>
      </c>
      <c r="G1034" s="4">
        <v>45.4</v>
      </c>
      <c r="H1034" s="3">
        <v>8.2897139379184415E-2</v>
      </c>
      <c r="I1034" s="4">
        <v>84.4</v>
      </c>
      <c r="J1034" s="3">
        <v>0.15410833840535607</v>
      </c>
      <c r="K1034" s="5">
        <v>70.525000000000006</v>
      </c>
      <c r="L1034" s="5">
        <v>0.12877358490566038</v>
      </c>
      <c r="M1034" s="41">
        <v>7.0005021989345551E-2</v>
      </c>
      <c r="N1034" s="41">
        <v>1.2782414240294381E-4</v>
      </c>
    </row>
    <row r="1035" spans="1:14" x14ac:dyDescent="0.25">
      <c r="A1035" s="5">
        <v>7820412</v>
      </c>
      <c r="B1035" s="5" t="s">
        <v>27</v>
      </c>
      <c r="C1035" s="5" t="s">
        <v>4</v>
      </c>
      <c r="D1035" s="5" t="s">
        <v>1056</v>
      </c>
      <c r="E1035" s="5" t="s">
        <v>1060</v>
      </c>
      <c r="F1035" s="3">
        <v>1.2172854534388314E-3</v>
      </c>
      <c r="G1035" s="4">
        <v>51.4</v>
      </c>
      <c r="H1035" s="3">
        <v>6.256847230675594E-2</v>
      </c>
      <c r="I1035" s="4">
        <v>84.9</v>
      </c>
      <c r="J1035" s="3">
        <v>0.1033475349969568</v>
      </c>
      <c r="K1035" s="5">
        <v>70.929999999999993</v>
      </c>
      <c r="L1035" s="5">
        <v>8.6342057212416307E-2</v>
      </c>
      <c r="M1035" s="41">
        <v>6.8749353289604187E-2</v>
      </c>
      <c r="N1035" s="41">
        <v>8.3687587692762253E-5</v>
      </c>
    </row>
    <row r="1036" spans="1:14" x14ac:dyDescent="0.25">
      <c r="A1036" s="5">
        <v>7820412</v>
      </c>
      <c r="B1036" s="5" t="s">
        <v>27</v>
      </c>
      <c r="C1036" s="5" t="s">
        <v>4</v>
      </c>
      <c r="D1036" s="5" t="s">
        <v>1056</v>
      </c>
      <c r="E1036" s="5" t="s">
        <v>1061</v>
      </c>
      <c r="F1036" s="3">
        <v>6.0864272671941571E-4</v>
      </c>
      <c r="G1036" s="4">
        <v>36.5</v>
      </c>
      <c r="H1036" s="3">
        <v>2.2215459525258673E-2</v>
      </c>
      <c r="I1036" s="4">
        <v>53.8</v>
      </c>
      <c r="J1036" s="3">
        <v>3.2744978697504562E-2</v>
      </c>
      <c r="K1036" s="5">
        <v>46.105000000000004</v>
      </c>
      <c r="L1036" s="5">
        <v>2.8061472915398664E-2</v>
      </c>
      <c r="M1036" s="41">
        <v>-0.20150291919708252</v>
      </c>
      <c r="N1036" s="41">
        <v>-1.2264328618203439E-4</v>
      </c>
    </row>
    <row r="1037" spans="1:14" x14ac:dyDescent="0.25">
      <c r="A1037" s="5">
        <v>7820412</v>
      </c>
      <c r="B1037" s="5" t="s">
        <v>27</v>
      </c>
      <c r="C1037" s="5" t="s">
        <v>4</v>
      </c>
      <c r="D1037" s="5" t="s">
        <v>1056</v>
      </c>
      <c r="E1037" s="5" t="s">
        <v>1062</v>
      </c>
      <c r="F1037" s="3">
        <v>6.0864272671941571E-4</v>
      </c>
      <c r="G1037" s="4">
        <v>50.9</v>
      </c>
      <c r="H1037" s="3">
        <v>3.097991479001826E-2</v>
      </c>
      <c r="I1037" s="4">
        <v>91.8</v>
      </c>
      <c r="J1037" s="3">
        <v>5.5873402312842359E-2</v>
      </c>
      <c r="K1037" s="5">
        <v>71.274999999999991</v>
      </c>
      <c r="L1037" s="5">
        <v>4.3381010346926353E-2</v>
      </c>
      <c r="M1037" s="41">
        <v>7.2558820247650146E-2</v>
      </c>
      <c r="N1037" s="41">
        <v>4.4162398203073734E-5</v>
      </c>
    </row>
    <row r="1038" spans="1:14" x14ac:dyDescent="0.25">
      <c r="A1038" s="5">
        <v>7820412</v>
      </c>
      <c r="B1038" s="5" t="s">
        <v>27</v>
      </c>
      <c r="C1038" s="5" t="s">
        <v>4</v>
      </c>
      <c r="D1038" s="5" t="s">
        <v>160</v>
      </c>
      <c r="E1038" s="5" t="s">
        <v>316</v>
      </c>
      <c r="F1038" s="3">
        <v>1.2172854534388314E-3</v>
      </c>
      <c r="G1038" s="4">
        <v>32.6</v>
      </c>
      <c r="H1038" s="3">
        <v>3.9683505782105909E-2</v>
      </c>
      <c r="I1038" s="4">
        <v>82.2</v>
      </c>
      <c r="J1038" s="3">
        <v>0.10006086427267195</v>
      </c>
      <c r="K1038" s="5">
        <v>62.219999999999992</v>
      </c>
      <c r="L1038" s="5">
        <v>7.5739500912964081E-2</v>
      </c>
      <c r="M1038" s="41">
        <v>-4.3698213994503021E-2</v>
      </c>
      <c r="N1038" s="41">
        <v>-5.3193200236765696E-5</v>
      </c>
    </row>
    <row r="1039" spans="1:14" x14ac:dyDescent="0.25">
      <c r="A1039" s="5">
        <v>7820412</v>
      </c>
      <c r="B1039" s="5" t="s">
        <v>27</v>
      </c>
      <c r="C1039" s="5" t="s">
        <v>4</v>
      </c>
      <c r="D1039" s="5" t="s">
        <v>160</v>
      </c>
      <c r="E1039" s="5" t="s">
        <v>924</v>
      </c>
      <c r="F1039" s="3">
        <v>1.8259281801582471E-3</v>
      </c>
      <c r="G1039" s="4">
        <v>32.200000000000003</v>
      </c>
      <c r="H1039" s="3">
        <v>5.8794887401095564E-2</v>
      </c>
      <c r="I1039" s="4">
        <v>81.3</v>
      </c>
      <c r="J1039" s="3">
        <v>0.1484479610468655</v>
      </c>
      <c r="K1039" s="5">
        <v>65.564999999999998</v>
      </c>
      <c r="L1039" s="5">
        <v>0.11971698113207548</v>
      </c>
      <c r="M1039" s="41">
        <v>-2.3888776078820229E-2</v>
      </c>
      <c r="N1039" s="41">
        <v>-4.3619189431808087E-5</v>
      </c>
    </row>
    <row r="1040" spans="1:14" x14ac:dyDescent="0.25">
      <c r="A1040" s="5">
        <v>7820412</v>
      </c>
      <c r="B1040" s="5" t="s">
        <v>27</v>
      </c>
      <c r="C1040" s="5" t="s">
        <v>4</v>
      </c>
      <c r="D1040" s="5" t="s">
        <v>160</v>
      </c>
      <c r="E1040" s="5" t="s">
        <v>319</v>
      </c>
      <c r="F1040" s="3">
        <v>6.0864272671941567E-3</v>
      </c>
      <c r="G1040" s="4">
        <v>33.700000000000003</v>
      </c>
      <c r="H1040" s="3">
        <v>0.20511259890444311</v>
      </c>
      <c r="I1040" s="4">
        <v>84.6</v>
      </c>
      <c r="J1040" s="3">
        <v>0.51491174680462559</v>
      </c>
      <c r="K1040" s="5">
        <v>59.795000000000002</v>
      </c>
      <c r="L1040" s="5">
        <v>0.36393791844187462</v>
      </c>
      <c r="M1040" s="41">
        <v>-2.2081315517425537E-2</v>
      </c>
      <c r="N1040" s="41">
        <v>-1.3439632086077624E-4</v>
      </c>
    </row>
    <row r="1041" spans="1:14" x14ac:dyDescent="0.25">
      <c r="A1041" s="5">
        <v>7820412</v>
      </c>
      <c r="B1041" s="5" t="s">
        <v>27</v>
      </c>
      <c r="C1041" s="5" t="s">
        <v>4</v>
      </c>
      <c r="D1041" s="5" t="s">
        <v>160</v>
      </c>
      <c r="E1041" s="5" t="s">
        <v>925</v>
      </c>
      <c r="F1041" s="3">
        <v>1.2172854534388314E-3</v>
      </c>
      <c r="G1041" s="4">
        <v>32.5</v>
      </c>
      <c r="H1041" s="3">
        <v>3.9561777236762019E-2</v>
      </c>
      <c r="I1041" s="4">
        <v>86.8</v>
      </c>
      <c r="J1041" s="3">
        <v>0.10566037735849057</v>
      </c>
      <c r="K1041" s="5">
        <v>68.489999999999995</v>
      </c>
      <c r="L1041" s="5">
        <v>8.3371880706025553E-2</v>
      </c>
      <c r="M1041" s="41">
        <v>-1.1971748434007168E-2</v>
      </c>
      <c r="N1041" s="41">
        <v>-1.4573035220946035E-5</v>
      </c>
    </row>
    <row r="1042" spans="1:14" x14ac:dyDescent="0.25">
      <c r="A1042" s="5">
        <v>7820412</v>
      </c>
      <c r="B1042" s="5" t="s">
        <v>27</v>
      </c>
      <c r="C1042" s="5" t="s">
        <v>4</v>
      </c>
      <c r="D1042" s="5" t="s">
        <v>160</v>
      </c>
      <c r="E1042" s="5" t="s">
        <v>320</v>
      </c>
      <c r="F1042" s="3">
        <v>6.0864272671941571E-4</v>
      </c>
      <c r="G1042" s="4">
        <v>32.299999999999997</v>
      </c>
      <c r="H1042" s="3">
        <v>1.9659160073037127E-2</v>
      </c>
      <c r="I1042" s="4">
        <v>81.7</v>
      </c>
      <c r="J1042" s="3">
        <v>4.9726110772976263E-2</v>
      </c>
      <c r="K1042" s="5">
        <v>67.844999999999999</v>
      </c>
      <c r="L1042" s="5">
        <v>4.1293365794278759E-2</v>
      </c>
      <c r="M1042" s="41">
        <v>-2.9898077249526978E-2</v>
      </c>
      <c r="N1042" s="41">
        <v>-1.819724726081983E-5</v>
      </c>
    </row>
    <row r="1043" spans="1:14" x14ac:dyDescent="0.25">
      <c r="A1043" s="5">
        <v>7820412</v>
      </c>
      <c r="B1043" s="5" t="s">
        <v>27</v>
      </c>
      <c r="C1043" s="5" t="s">
        <v>4</v>
      </c>
      <c r="D1043" s="5" t="s">
        <v>160</v>
      </c>
      <c r="E1043" s="5" t="s">
        <v>926</v>
      </c>
      <c r="F1043" s="3">
        <v>3.0432136335970784E-3</v>
      </c>
      <c r="G1043" s="4">
        <v>33.5</v>
      </c>
      <c r="H1043" s="3">
        <v>0.10194765672550213</v>
      </c>
      <c r="I1043" s="4">
        <v>93.8</v>
      </c>
      <c r="J1043" s="3">
        <v>0.28545343883140595</v>
      </c>
      <c r="K1043" s="5">
        <v>70.13</v>
      </c>
      <c r="L1043" s="5">
        <v>0.2134205721241631</v>
      </c>
      <c r="M1043" s="41">
        <v>7.8902788460254669E-2</v>
      </c>
      <c r="N1043" s="41">
        <v>2.4011804157107324E-4</v>
      </c>
    </row>
    <row r="1044" spans="1:14" x14ac:dyDescent="0.25">
      <c r="A1044" s="5">
        <v>7820412</v>
      </c>
      <c r="B1044" s="5" t="s">
        <v>27</v>
      </c>
      <c r="C1044" s="5" t="s">
        <v>4</v>
      </c>
      <c r="D1044" s="5" t="s">
        <v>160</v>
      </c>
      <c r="E1044" s="5" t="s">
        <v>422</v>
      </c>
      <c r="F1044" s="3">
        <v>2.4345709068776629E-3</v>
      </c>
      <c r="G1044" s="4">
        <v>41</v>
      </c>
      <c r="H1044" s="3">
        <v>9.9817407181984175E-2</v>
      </c>
      <c r="I1044" s="4">
        <v>83.7</v>
      </c>
      <c r="J1044" s="3">
        <v>0.20377358490566039</v>
      </c>
      <c r="K1044" s="5">
        <v>65.094999999999999</v>
      </c>
      <c r="L1044" s="5">
        <v>0.15847839318320145</v>
      </c>
      <c r="M1044" s="41">
        <v>6.5619242377579212E-4</v>
      </c>
      <c r="N1044" s="41">
        <v>1.5975469842380818E-6</v>
      </c>
    </row>
    <row r="1045" spans="1:14" x14ac:dyDescent="0.25">
      <c r="A1045" s="5">
        <v>7820412</v>
      </c>
      <c r="B1045" s="5" t="s">
        <v>27</v>
      </c>
      <c r="C1045" s="5" t="s">
        <v>4</v>
      </c>
      <c r="D1045" s="5" t="s">
        <v>160</v>
      </c>
      <c r="E1045" s="5" t="s">
        <v>927</v>
      </c>
      <c r="F1045" s="3">
        <v>1.2172854534388314E-3</v>
      </c>
      <c r="G1045" s="4">
        <v>42.1</v>
      </c>
      <c r="H1045" s="3">
        <v>5.1247717589774804E-2</v>
      </c>
      <c r="I1045" s="4">
        <v>89</v>
      </c>
      <c r="J1045" s="3">
        <v>0.108338405356056</v>
      </c>
      <c r="K1045" s="5">
        <v>72.394999999999996</v>
      </c>
      <c r="L1045" s="5">
        <v>8.8125380401704201E-2</v>
      </c>
      <c r="M1045" s="41">
        <v>2.220604196190834E-2</v>
      </c>
      <c r="N1045" s="41">
        <v>2.7031091858683311E-5</v>
      </c>
    </row>
    <row r="1046" spans="1:14" x14ac:dyDescent="0.25">
      <c r="A1046" s="5">
        <v>7820412</v>
      </c>
      <c r="B1046" s="5" t="s">
        <v>27</v>
      </c>
      <c r="C1046" s="5" t="s">
        <v>4</v>
      </c>
      <c r="D1046" s="5" t="s">
        <v>160</v>
      </c>
      <c r="E1046" s="5" t="s">
        <v>928</v>
      </c>
      <c r="F1046" s="3">
        <v>1.2172854534388314E-3</v>
      </c>
      <c r="G1046" s="4">
        <v>64</v>
      </c>
      <c r="H1046" s="3">
        <v>7.7906269020085211E-2</v>
      </c>
      <c r="I1046" s="4">
        <v>100</v>
      </c>
      <c r="J1046" s="3">
        <v>0.12172854534388314</v>
      </c>
      <c r="K1046" s="5">
        <v>86.600000000000009</v>
      </c>
      <c r="L1046" s="5">
        <v>0.10541692026780282</v>
      </c>
      <c r="M1046" s="41">
        <v>0.2385098934173584</v>
      </c>
      <c r="N1046" s="41">
        <v>2.9033462375819646E-4</v>
      </c>
    </row>
    <row r="1047" spans="1:14" x14ac:dyDescent="0.25">
      <c r="A1047" s="5">
        <v>7820412</v>
      </c>
      <c r="B1047" s="5" t="s">
        <v>27</v>
      </c>
      <c r="C1047" s="5" t="s">
        <v>4</v>
      </c>
      <c r="D1047" s="5" t="s">
        <v>160</v>
      </c>
      <c r="E1047" s="5" t="s">
        <v>466</v>
      </c>
      <c r="F1047" s="3">
        <v>3.6518563603164943E-3</v>
      </c>
      <c r="G1047" s="4">
        <v>38.6</v>
      </c>
      <c r="H1047" s="3">
        <v>0.14096165550821668</v>
      </c>
      <c r="I1047" s="4">
        <v>91.8</v>
      </c>
      <c r="J1047" s="3">
        <v>0.33524041387705417</v>
      </c>
      <c r="K1047" s="5">
        <v>73.25</v>
      </c>
      <c r="L1047" s="5">
        <v>0.26749847839318319</v>
      </c>
      <c r="M1047" s="41">
        <v>1.7920814454555511E-2</v>
      </c>
      <c r="N1047" s="41">
        <v>6.5444240247920305E-5</v>
      </c>
    </row>
    <row r="1048" spans="1:14" x14ac:dyDescent="0.25">
      <c r="A1048" s="5">
        <v>7820412</v>
      </c>
      <c r="B1048" s="5" t="s">
        <v>27</v>
      </c>
      <c r="C1048" s="5" t="s">
        <v>4</v>
      </c>
      <c r="D1048" s="5" t="s">
        <v>160</v>
      </c>
      <c r="E1048" s="5" t="s">
        <v>929</v>
      </c>
      <c r="F1048" s="3">
        <v>1.2172854534388314E-3</v>
      </c>
      <c r="G1048" s="4">
        <v>42.8</v>
      </c>
      <c r="H1048" s="3">
        <v>5.2099817407181982E-2</v>
      </c>
      <c r="I1048" s="4">
        <v>88.5</v>
      </c>
      <c r="J1048" s="3">
        <v>0.10772976262933658</v>
      </c>
      <c r="K1048" s="5">
        <v>71.53</v>
      </c>
      <c r="L1048" s="5">
        <v>8.7072428484479616E-2</v>
      </c>
      <c r="M1048" s="41">
        <v>2.7475154027342796E-2</v>
      </c>
      <c r="N1048" s="41">
        <v>3.3445105328475714E-5</v>
      </c>
    </row>
    <row r="1049" spans="1:14" x14ac:dyDescent="0.25">
      <c r="A1049" s="5">
        <v>7820412</v>
      </c>
      <c r="B1049" s="5" t="s">
        <v>27</v>
      </c>
      <c r="C1049" s="5" t="s">
        <v>4</v>
      </c>
      <c r="D1049" s="5" t="s">
        <v>160</v>
      </c>
      <c r="E1049" s="5" t="s">
        <v>322</v>
      </c>
      <c r="F1049" s="3">
        <v>2.4345709068776629E-3</v>
      </c>
      <c r="G1049" s="4">
        <v>44.6</v>
      </c>
      <c r="H1049" s="3">
        <v>0.10858186244674377</v>
      </c>
      <c r="I1049" s="4">
        <v>86.1</v>
      </c>
      <c r="J1049" s="3">
        <v>0.20961655508216676</v>
      </c>
      <c r="K1049" s="5">
        <v>71.024999999999991</v>
      </c>
      <c r="L1049" s="5">
        <v>0.17291539866098599</v>
      </c>
      <c r="M1049" s="41">
        <v>0</v>
      </c>
      <c r="N1049" s="41">
        <v>0</v>
      </c>
    </row>
    <row r="1050" spans="1:14" x14ac:dyDescent="0.25">
      <c r="A1050" s="5">
        <v>7820412</v>
      </c>
      <c r="B1050" s="5" t="s">
        <v>27</v>
      </c>
      <c r="C1050" s="5" t="s">
        <v>4</v>
      </c>
      <c r="D1050" s="5" t="s">
        <v>160</v>
      </c>
      <c r="E1050" s="5" t="s">
        <v>930</v>
      </c>
      <c r="F1050" s="3">
        <v>2.4345709068776629E-3</v>
      </c>
      <c r="G1050" s="4">
        <v>40.6</v>
      </c>
      <c r="H1050" s="3">
        <v>9.8843578819233113E-2</v>
      </c>
      <c r="I1050" s="4">
        <v>96.4</v>
      </c>
      <c r="J1050" s="3">
        <v>0.23469263542300672</v>
      </c>
      <c r="K1050" s="5">
        <v>73.295000000000002</v>
      </c>
      <c r="L1050" s="5">
        <v>0.17844187461959829</v>
      </c>
      <c r="M1050" s="41">
        <v>0.11354992538690567</v>
      </c>
      <c r="N1050" s="41">
        <v>2.7644534482508987E-4</v>
      </c>
    </row>
    <row r="1051" spans="1:14" x14ac:dyDescent="0.25">
      <c r="A1051" s="5">
        <v>7820412</v>
      </c>
      <c r="B1051" s="5" t="s">
        <v>27</v>
      </c>
      <c r="C1051" s="5" t="s">
        <v>4</v>
      </c>
      <c r="D1051" s="5" t="s">
        <v>160</v>
      </c>
      <c r="E1051" s="5" t="s">
        <v>323</v>
      </c>
      <c r="F1051" s="3">
        <v>6.0864272671941571E-4</v>
      </c>
      <c r="G1051" s="4">
        <v>35</v>
      </c>
      <c r="H1051" s="3">
        <v>2.130249543517955E-2</v>
      </c>
      <c r="I1051" s="4">
        <v>88.5</v>
      </c>
      <c r="J1051" s="3">
        <v>5.3864881314668288E-2</v>
      </c>
      <c r="K1051" s="5">
        <v>67.554999999999993</v>
      </c>
      <c r="L1051" s="5">
        <v>4.1116859403530125E-2</v>
      </c>
      <c r="M1051" s="41">
        <v>3.1309835612773895E-2</v>
      </c>
      <c r="N1051" s="41">
        <v>1.9056503720495371E-5</v>
      </c>
    </row>
    <row r="1052" spans="1:14" x14ac:dyDescent="0.25">
      <c r="A1052" s="5">
        <v>7820412</v>
      </c>
      <c r="B1052" s="5" t="s">
        <v>27</v>
      </c>
      <c r="C1052" s="5" t="s">
        <v>4</v>
      </c>
      <c r="D1052" s="5" t="s">
        <v>160</v>
      </c>
      <c r="E1052" s="5" t="s">
        <v>161</v>
      </c>
      <c r="F1052" s="3">
        <v>6.0864272671941571E-4</v>
      </c>
      <c r="G1052" s="4">
        <v>51</v>
      </c>
      <c r="H1052" s="3">
        <v>3.1040779062690201E-2</v>
      </c>
      <c r="I1052" s="4">
        <v>79.900000000000006</v>
      </c>
      <c r="J1052" s="3">
        <v>4.8630553864881319E-2</v>
      </c>
      <c r="K1052" s="5">
        <v>70.635000000000005</v>
      </c>
      <c r="L1052" s="5">
        <v>4.2991479001825934E-2</v>
      </c>
      <c r="M1052" s="41">
        <v>-7.3129110038280487E-2</v>
      </c>
      <c r="N1052" s="41">
        <v>-4.4509500936263231E-5</v>
      </c>
    </row>
    <row r="1053" spans="1:14" x14ac:dyDescent="0.25">
      <c r="A1053" s="5">
        <v>7820412</v>
      </c>
      <c r="B1053" s="5" t="s">
        <v>27</v>
      </c>
      <c r="C1053" s="5" t="s">
        <v>4</v>
      </c>
      <c r="D1053" s="5" t="s">
        <v>160</v>
      </c>
      <c r="E1053" s="5" t="s">
        <v>932</v>
      </c>
      <c r="F1053" s="3">
        <v>6.0864272671941571E-4</v>
      </c>
      <c r="G1053" s="4">
        <v>25.4</v>
      </c>
      <c r="H1053" s="3">
        <v>1.5459525258673158E-2</v>
      </c>
      <c r="I1053" s="4">
        <v>84.5</v>
      </c>
      <c r="J1053" s="3">
        <v>5.1430310407790628E-2</v>
      </c>
      <c r="K1053" s="5">
        <v>65.34</v>
      </c>
      <c r="L1053" s="5">
        <v>3.9768715763846628E-2</v>
      </c>
      <c r="M1053" s="41">
        <v>-1.2234275229275227E-2</v>
      </c>
      <c r="N1053" s="41">
        <v>-7.4463026349818791E-6</v>
      </c>
    </row>
    <row r="1054" spans="1:14" x14ac:dyDescent="0.25">
      <c r="A1054" s="5">
        <v>7820412</v>
      </c>
      <c r="B1054" s="5" t="s">
        <v>27</v>
      </c>
      <c r="C1054" s="5" t="s">
        <v>4</v>
      </c>
      <c r="D1054" s="5" t="s">
        <v>160</v>
      </c>
      <c r="E1054" s="5" t="s">
        <v>933</v>
      </c>
      <c r="F1054" s="3">
        <v>1.2172854534388314E-3</v>
      </c>
      <c r="G1054" s="4">
        <v>45.2</v>
      </c>
      <c r="H1054" s="3">
        <v>5.5021302495435187E-2</v>
      </c>
      <c r="I1054" s="4">
        <v>92.8</v>
      </c>
      <c r="J1054" s="3">
        <v>0.11296409007912356</v>
      </c>
      <c r="K1054" s="5">
        <v>75.430000000000007</v>
      </c>
      <c r="L1054" s="5">
        <v>9.1819841752891068E-2</v>
      </c>
      <c r="M1054" s="41">
        <v>4.1074898093938828E-2</v>
      </c>
      <c r="N1054" s="41">
        <v>4.9999875951234121E-5</v>
      </c>
    </row>
    <row r="1055" spans="1:14" x14ac:dyDescent="0.25">
      <c r="A1055" s="5">
        <v>7820412</v>
      </c>
      <c r="B1055" s="5" t="s">
        <v>27</v>
      </c>
      <c r="C1055" s="5" t="s">
        <v>4</v>
      </c>
      <c r="D1055" s="5" t="s">
        <v>160</v>
      </c>
      <c r="E1055" s="5" t="s">
        <v>934</v>
      </c>
      <c r="F1055" s="3">
        <v>2.4345709068776629E-3</v>
      </c>
      <c r="G1055" s="4">
        <v>42.5</v>
      </c>
      <c r="H1055" s="3">
        <v>0.10346926354230067</v>
      </c>
      <c r="I1055" s="4">
        <v>89</v>
      </c>
      <c r="J1055" s="3">
        <v>0.21667681071211201</v>
      </c>
      <c r="K1055" s="5">
        <v>65.054999999999993</v>
      </c>
      <c r="L1055" s="5">
        <v>0.15838101034692634</v>
      </c>
      <c r="M1055" s="41">
        <v>-6.0349232517182827E-3</v>
      </c>
      <c r="N1055" s="41">
        <v>-1.4692448573872873E-5</v>
      </c>
    </row>
    <row r="1056" spans="1:14" x14ac:dyDescent="0.25">
      <c r="A1056" s="5">
        <v>7820412</v>
      </c>
      <c r="B1056" s="5" t="s">
        <v>27</v>
      </c>
      <c r="C1056" s="5" t="s">
        <v>4</v>
      </c>
      <c r="D1056" s="5" t="s">
        <v>160</v>
      </c>
      <c r="E1056" s="5" t="s">
        <v>935</v>
      </c>
      <c r="F1056" s="3">
        <v>1.8259281801582471E-3</v>
      </c>
      <c r="G1056" s="4">
        <v>38</v>
      </c>
      <c r="H1056" s="3">
        <v>6.9385270846013397E-2</v>
      </c>
      <c r="I1056" s="4">
        <v>86</v>
      </c>
      <c r="J1056" s="3">
        <v>0.15702982349360925</v>
      </c>
      <c r="K1056" s="5">
        <v>70.47</v>
      </c>
      <c r="L1056" s="5">
        <v>0.12867315885575167</v>
      </c>
      <c r="M1056" s="41">
        <v>-4.175524041056633E-2</v>
      </c>
      <c r="N1056" s="41">
        <v>-7.6242070134935477E-5</v>
      </c>
    </row>
    <row r="1057" spans="1:14" x14ac:dyDescent="0.25">
      <c r="A1057" s="5">
        <v>7820412</v>
      </c>
      <c r="B1057" s="5" t="s">
        <v>27</v>
      </c>
      <c r="C1057" s="5" t="s">
        <v>4</v>
      </c>
      <c r="D1057" s="5" t="s">
        <v>160</v>
      </c>
      <c r="E1057" s="5" t="s">
        <v>936</v>
      </c>
      <c r="F1057" s="3">
        <v>1.8259281801582471E-3</v>
      </c>
      <c r="G1057" s="4">
        <v>47.7</v>
      </c>
      <c r="H1057" s="3">
        <v>8.7096774193548387E-2</v>
      </c>
      <c r="I1057" s="4">
        <v>95.5</v>
      </c>
      <c r="J1057" s="3">
        <v>0.17437614120511261</v>
      </c>
      <c r="K1057" s="5">
        <v>77.995000000000005</v>
      </c>
      <c r="L1057" s="5">
        <v>0.1424132684114425</v>
      </c>
      <c r="M1057" s="41">
        <v>7.9710915684700012E-2</v>
      </c>
      <c r="N1057" s="41">
        <v>1.4554640721491178E-4</v>
      </c>
    </row>
    <row r="1058" spans="1:14" x14ac:dyDescent="0.25">
      <c r="A1058" s="5">
        <v>7820412</v>
      </c>
      <c r="B1058" s="5" t="s">
        <v>27</v>
      </c>
      <c r="C1058" s="5" t="s">
        <v>4</v>
      </c>
      <c r="D1058" s="5" t="s">
        <v>160</v>
      </c>
      <c r="E1058" s="5" t="s">
        <v>324</v>
      </c>
      <c r="F1058" s="3">
        <v>6.0864272671941571E-4</v>
      </c>
      <c r="G1058" s="4">
        <v>47.7</v>
      </c>
      <c r="H1058" s="3">
        <v>2.903225806451613E-2</v>
      </c>
      <c r="I1058" s="4">
        <v>87.5</v>
      </c>
      <c r="J1058" s="3">
        <v>5.3256238587948874E-2</v>
      </c>
      <c r="K1058" s="5">
        <v>74.375</v>
      </c>
      <c r="L1058" s="5">
        <v>4.5267802799756542E-2</v>
      </c>
      <c r="M1058" s="41">
        <v>0</v>
      </c>
      <c r="N1058" s="41">
        <v>0</v>
      </c>
    </row>
    <row r="1059" spans="1:14" x14ac:dyDescent="0.25">
      <c r="A1059" s="5">
        <v>7820412</v>
      </c>
      <c r="B1059" s="5" t="s">
        <v>27</v>
      </c>
      <c r="C1059" s="5" t="s">
        <v>4</v>
      </c>
      <c r="D1059" s="5" t="s">
        <v>160</v>
      </c>
      <c r="E1059" s="5" t="s">
        <v>162</v>
      </c>
      <c r="F1059" s="3">
        <v>1.8259281801582471E-3</v>
      </c>
      <c r="G1059" s="4">
        <v>34.1</v>
      </c>
      <c r="H1059" s="3">
        <v>6.2264150943396233E-2</v>
      </c>
      <c r="I1059" s="4">
        <v>81.5</v>
      </c>
      <c r="J1059" s="3">
        <v>0.14881314668289713</v>
      </c>
      <c r="K1059" s="5">
        <v>67.85499999999999</v>
      </c>
      <c r="L1059" s="5">
        <v>0.12389835666463785</v>
      </c>
      <c r="M1059" s="41">
        <v>-3.6220040172338486E-2</v>
      </c>
      <c r="N1059" s="41">
        <v>-6.6135192037136616E-5</v>
      </c>
    </row>
    <row r="1060" spans="1:14" x14ac:dyDescent="0.25">
      <c r="A1060" s="5">
        <v>7820412</v>
      </c>
      <c r="B1060" s="5" t="s">
        <v>27</v>
      </c>
      <c r="C1060" s="5" t="s">
        <v>4</v>
      </c>
      <c r="D1060" s="5" t="s">
        <v>160</v>
      </c>
      <c r="E1060" s="5" t="s">
        <v>256</v>
      </c>
      <c r="F1060" s="3">
        <v>1.8259281801582471E-3</v>
      </c>
      <c r="G1060" s="4">
        <v>48.7</v>
      </c>
      <c r="H1060" s="3">
        <v>8.8922702373706641E-2</v>
      </c>
      <c r="I1060" s="4">
        <v>93.4</v>
      </c>
      <c r="J1060" s="3">
        <v>0.17054169202678029</v>
      </c>
      <c r="K1060" s="5">
        <v>76.004999999999995</v>
      </c>
      <c r="L1060" s="5">
        <v>0.13877967133292757</v>
      </c>
      <c r="M1060" s="41">
        <v>9.2339880764484406E-2</v>
      </c>
      <c r="N1060" s="41">
        <v>1.6860599044032454E-4</v>
      </c>
    </row>
    <row r="1061" spans="1:14" x14ac:dyDescent="0.25">
      <c r="A1061" s="5">
        <v>7820412</v>
      </c>
      <c r="B1061" s="5" t="s">
        <v>27</v>
      </c>
      <c r="C1061" s="5" t="s">
        <v>4</v>
      </c>
      <c r="D1061" s="5" t="s">
        <v>160</v>
      </c>
      <c r="E1061" s="5" t="s">
        <v>325</v>
      </c>
      <c r="F1061" s="3">
        <v>1.2172854534388314E-3</v>
      </c>
      <c r="G1061" s="4">
        <v>36</v>
      </c>
      <c r="H1061" s="3">
        <v>4.3822276323797933E-2</v>
      </c>
      <c r="I1061" s="4">
        <v>93</v>
      </c>
      <c r="J1061" s="3">
        <v>0.11320754716981132</v>
      </c>
      <c r="K1061" s="5">
        <v>68.214999999999989</v>
      </c>
      <c r="L1061" s="5">
        <v>8.3037127206329872E-2</v>
      </c>
      <c r="M1061" s="41">
        <v>4.935435950756073E-2</v>
      </c>
      <c r="N1061" s="41">
        <v>6.0078343892344163E-5</v>
      </c>
    </row>
    <row r="1062" spans="1:14" x14ac:dyDescent="0.25">
      <c r="A1062" s="5">
        <v>7820412</v>
      </c>
      <c r="B1062" s="5" t="s">
        <v>27</v>
      </c>
      <c r="C1062" s="5" t="s">
        <v>4</v>
      </c>
      <c r="D1062" s="5" t="s">
        <v>160</v>
      </c>
      <c r="E1062" s="5" t="s">
        <v>409</v>
      </c>
      <c r="F1062" s="3">
        <v>3.6518563603164943E-3</v>
      </c>
      <c r="G1062" s="4">
        <v>35.6</v>
      </c>
      <c r="H1062" s="3">
        <v>0.13000608642726721</v>
      </c>
      <c r="I1062" s="4">
        <v>93.7</v>
      </c>
      <c r="J1062" s="3">
        <v>0.34217894096165552</v>
      </c>
      <c r="K1062" s="5">
        <v>71.365000000000009</v>
      </c>
      <c r="L1062" s="5">
        <v>0.26061472915398665</v>
      </c>
      <c r="M1062" s="41">
        <v>3.9227843284606934E-2</v>
      </c>
      <c r="N1062" s="41">
        <v>1.4325444900039052E-4</v>
      </c>
    </row>
    <row r="1063" spans="1:14" x14ac:dyDescent="0.25">
      <c r="A1063" s="5">
        <v>7820412</v>
      </c>
      <c r="B1063" s="5" t="s">
        <v>27</v>
      </c>
      <c r="C1063" s="5" t="s">
        <v>4</v>
      </c>
      <c r="D1063" s="5" t="s">
        <v>160</v>
      </c>
      <c r="E1063" s="5" t="s">
        <v>257</v>
      </c>
      <c r="F1063" s="3">
        <v>4.2604990870359098E-3</v>
      </c>
      <c r="G1063" s="4">
        <v>33.6</v>
      </c>
      <c r="H1063" s="3">
        <v>0.14315276932440657</v>
      </c>
      <c r="I1063" s="4">
        <v>88.2</v>
      </c>
      <c r="J1063" s="3">
        <v>0.37577601947656725</v>
      </c>
      <c r="K1063" s="5">
        <v>63.534999999999997</v>
      </c>
      <c r="L1063" s="5">
        <v>0.27069080949482649</v>
      </c>
      <c r="M1063" s="41">
        <v>2.994103915989399E-2</v>
      </c>
      <c r="N1063" s="41">
        <v>1.2756377000563477E-4</v>
      </c>
    </row>
    <row r="1064" spans="1:14" x14ac:dyDescent="0.25">
      <c r="A1064" s="5">
        <v>7820412</v>
      </c>
      <c r="B1064" s="5" t="s">
        <v>27</v>
      </c>
      <c r="C1064" s="5" t="s">
        <v>4</v>
      </c>
      <c r="D1064" s="5" t="s">
        <v>160</v>
      </c>
      <c r="E1064" s="5" t="s">
        <v>327</v>
      </c>
      <c r="F1064" s="3">
        <v>1.2172854534388314E-3</v>
      </c>
      <c r="G1064" s="4">
        <v>50.8</v>
      </c>
      <c r="H1064" s="3">
        <v>6.183810103469263E-2</v>
      </c>
      <c r="I1064" s="4">
        <v>99.5</v>
      </c>
      <c r="J1064" s="3">
        <v>0.12111990261716372</v>
      </c>
      <c r="K1064" s="5">
        <v>82.204999999999998</v>
      </c>
      <c r="L1064" s="5">
        <v>0.10006695069993914</v>
      </c>
      <c r="M1064" s="41">
        <v>0.18354372680187225</v>
      </c>
      <c r="N1064" s="41">
        <v>2.2342510870587007E-4</v>
      </c>
    </row>
    <row r="1065" spans="1:14" x14ac:dyDescent="0.25">
      <c r="A1065" s="5">
        <v>7820412</v>
      </c>
      <c r="B1065" s="5" t="s">
        <v>27</v>
      </c>
      <c r="C1065" s="5" t="s">
        <v>4</v>
      </c>
      <c r="D1065" s="5" t="s">
        <v>160</v>
      </c>
      <c r="E1065" s="5" t="s">
        <v>328</v>
      </c>
      <c r="F1065" s="3">
        <v>6.0864272671941571E-4</v>
      </c>
      <c r="G1065" s="4">
        <v>26.5</v>
      </c>
      <c r="H1065" s="3">
        <v>1.6129032258064516E-2</v>
      </c>
      <c r="I1065" s="4">
        <v>73.3</v>
      </c>
      <c r="J1065" s="3">
        <v>4.4613511868533171E-2</v>
      </c>
      <c r="K1065" s="5">
        <v>61.889999999999993</v>
      </c>
      <c r="L1065" s="5">
        <v>3.7668898356664635E-2</v>
      </c>
      <c r="M1065" s="41">
        <v>-0.10428395122289658</v>
      </c>
      <c r="N1065" s="41">
        <v>-6.3471668425378323E-5</v>
      </c>
    </row>
    <row r="1066" spans="1:14" x14ac:dyDescent="0.25">
      <c r="A1066" s="5">
        <v>7820412</v>
      </c>
      <c r="B1066" s="5" t="s">
        <v>27</v>
      </c>
      <c r="C1066" s="5" t="s">
        <v>4</v>
      </c>
      <c r="D1066" s="5" t="s">
        <v>163</v>
      </c>
      <c r="E1066" s="5" t="s">
        <v>546</v>
      </c>
      <c r="F1066" s="3">
        <v>3.0432136335970784E-3</v>
      </c>
      <c r="G1066" s="4">
        <v>67.599999999999994</v>
      </c>
      <c r="H1066" s="3">
        <v>0.20572124163116248</v>
      </c>
      <c r="I1066" s="4">
        <v>88.4</v>
      </c>
      <c r="J1066" s="3">
        <v>0.26902008520998172</v>
      </c>
      <c r="K1066" s="5">
        <v>81.31</v>
      </c>
      <c r="L1066" s="5">
        <v>0.24744370054777845</v>
      </c>
      <c r="M1066" s="41">
        <v>-3.9535676478408277E-4</v>
      </c>
      <c r="N1066" s="41">
        <v>-1.2031550967257539E-6</v>
      </c>
    </row>
    <row r="1067" spans="1:14" x14ac:dyDescent="0.25">
      <c r="A1067" s="5">
        <v>7820412</v>
      </c>
      <c r="B1067" s="5" t="s">
        <v>27</v>
      </c>
      <c r="C1067" s="5" t="s">
        <v>4</v>
      </c>
      <c r="D1067" s="5" t="s">
        <v>163</v>
      </c>
      <c r="E1067" s="5" t="s">
        <v>1063</v>
      </c>
      <c r="F1067" s="3">
        <v>1.8259281801582471E-3</v>
      </c>
      <c r="G1067" s="4">
        <v>47.1</v>
      </c>
      <c r="H1067" s="3">
        <v>8.6001217285453443E-2</v>
      </c>
      <c r="I1067" s="4">
        <v>97.7</v>
      </c>
      <c r="J1067" s="3">
        <v>0.17839318320146075</v>
      </c>
      <c r="K1067" s="5">
        <v>65.105000000000004</v>
      </c>
      <c r="L1067" s="5">
        <v>0.11887705416920269</v>
      </c>
      <c r="M1067" s="41">
        <v>5.2478231489658356E-2</v>
      </c>
      <c r="N1067" s="41">
        <v>9.58214817218351E-5</v>
      </c>
    </row>
    <row r="1068" spans="1:14" x14ac:dyDescent="0.25">
      <c r="A1068" s="5">
        <v>7820412</v>
      </c>
      <c r="B1068" s="5" t="s">
        <v>27</v>
      </c>
      <c r="C1068" s="5" t="s">
        <v>4</v>
      </c>
      <c r="D1068" s="5" t="s">
        <v>163</v>
      </c>
      <c r="E1068" s="5" t="s">
        <v>164</v>
      </c>
      <c r="F1068" s="3">
        <v>6.0864272671941571E-4</v>
      </c>
      <c r="G1068" s="4">
        <v>56.8</v>
      </c>
      <c r="H1068" s="3">
        <v>3.4570906877662809E-2</v>
      </c>
      <c r="I1068" s="4">
        <v>82.6</v>
      </c>
      <c r="J1068" s="3">
        <v>5.0273889227023735E-2</v>
      </c>
      <c r="K1068" s="5">
        <v>66.989999999999995</v>
      </c>
      <c r="L1068" s="5">
        <v>4.0772976262933656E-2</v>
      </c>
      <c r="M1068" s="41">
        <v>-1.4926900621503592E-3</v>
      </c>
      <c r="N1068" s="41">
        <v>-9.0851494957416867E-7</v>
      </c>
    </row>
    <row r="1069" spans="1:14" x14ac:dyDescent="0.25">
      <c r="A1069" s="5">
        <v>7820412</v>
      </c>
      <c r="B1069" s="5" t="s">
        <v>27</v>
      </c>
      <c r="C1069" s="5" t="s">
        <v>4</v>
      </c>
      <c r="D1069" s="5" t="s">
        <v>163</v>
      </c>
      <c r="E1069" s="5" t="s">
        <v>1064</v>
      </c>
      <c r="F1069" s="3">
        <v>6.0864272671941571E-4</v>
      </c>
      <c r="G1069" s="4">
        <v>69.5</v>
      </c>
      <c r="H1069" s="3">
        <v>4.2300669506999393E-2</v>
      </c>
      <c r="I1069" s="4">
        <v>94.9</v>
      </c>
      <c r="J1069" s="3">
        <v>5.7760194765672554E-2</v>
      </c>
      <c r="K1069" s="5">
        <v>83.02</v>
      </c>
      <c r="L1069" s="5">
        <v>5.0529519172245893E-2</v>
      </c>
      <c r="M1069" s="41">
        <v>4.1768532246351242E-2</v>
      </c>
      <c r="N1069" s="41">
        <v>2.5422113357487061E-5</v>
      </c>
    </row>
    <row r="1070" spans="1:14" x14ac:dyDescent="0.25">
      <c r="A1070" s="5">
        <v>7820412</v>
      </c>
      <c r="B1070" s="5" t="s">
        <v>27</v>
      </c>
      <c r="C1070" s="5" t="s">
        <v>4</v>
      </c>
      <c r="D1070" s="5" t="s">
        <v>163</v>
      </c>
      <c r="E1070" s="5" t="s">
        <v>549</v>
      </c>
      <c r="F1070" s="3">
        <v>6.0864272671941571E-4</v>
      </c>
      <c r="G1070" s="4">
        <v>71</v>
      </c>
      <c r="H1070" s="3">
        <v>4.3213633597078513E-2</v>
      </c>
      <c r="I1070" s="4">
        <v>85</v>
      </c>
      <c r="J1070" s="3">
        <v>5.1734631771150334E-2</v>
      </c>
      <c r="K1070" s="5">
        <v>79.569999999999993</v>
      </c>
      <c r="L1070" s="5">
        <v>4.8429701765063907E-2</v>
      </c>
      <c r="M1070" s="41">
        <v>5.9740748256444931E-3</v>
      </c>
      <c r="N1070" s="41">
        <v>3.6360771915060825E-6</v>
      </c>
    </row>
    <row r="1071" spans="1:14" x14ac:dyDescent="0.25">
      <c r="A1071" s="5">
        <v>7820412</v>
      </c>
      <c r="B1071" s="5" t="s">
        <v>27</v>
      </c>
      <c r="C1071" s="5" t="s">
        <v>4</v>
      </c>
      <c r="D1071" s="5" t="s">
        <v>163</v>
      </c>
      <c r="E1071" s="5" t="s">
        <v>165</v>
      </c>
      <c r="F1071" s="3">
        <v>6.0864272671941571E-4</v>
      </c>
      <c r="G1071" s="4">
        <v>45.7</v>
      </c>
      <c r="H1071" s="3">
        <v>2.78149726110773E-2</v>
      </c>
      <c r="I1071" s="4">
        <v>88.1</v>
      </c>
      <c r="J1071" s="3">
        <v>5.3621424223980522E-2</v>
      </c>
      <c r="K1071" s="5">
        <v>68.865000000000009</v>
      </c>
      <c r="L1071" s="5">
        <v>4.1914181375532572E-2</v>
      </c>
      <c r="M1071" s="41">
        <v>-4.180720541626215E-3</v>
      </c>
      <c r="N1071" s="41">
        <v>-2.5445651501072519E-6</v>
      </c>
    </row>
    <row r="1072" spans="1:14" x14ac:dyDescent="0.25">
      <c r="A1072" s="5">
        <v>7820412</v>
      </c>
      <c r="B1072" s="5" t="s">
        <v>27</v>
      </c>
      <c r="C1072" s="5" t="s">
        <v>4</v>
      </c>
      <c r="D1072" s="5" t="s">
        <v>163</v>
      </c>
      <c r="E1072" s="5" t="s">
        <v>550</v>
      </c>
      <c r="F1072" s="3">
        <v>6.0864272671941571E-4</v>
      </c>
      <c r="G1072" s="4">
        <v>62.4</v>
      </c>
      <c r="H1072" s="3">
        <v>3.7979306147291537E-2</v>
      </c>
      <c r="I1072" s="4">
        <v>87.3</v>
      </c>
      <c r="J1072" s="3">
        <v>5.3134510042604992E-2</v>
      </c>
      <c r="K1072" s="5">
        <v>69.074999999999989</v>
      </c>
      <c r="L1072" s="5">
        <v>4.204199634814363E-2</v>
      </c>
      <c r="M1072" s="41">
        <v>-1.1233414523303509E-2</v>
      </c>
      <c r="N1072" s="41">
        <v>-6.8371360458329327E-6</v>
      </c>
    </row>
    <row r="1073" spans="1:14" x14ac:dyDescent="0.25">
      <c r="A1073" s="5">
        <v>7820412</v>
      </c>
      <c r="B1073" s="5" t="s">
        <v>27</v>
      </c>
      <c r="C1073" s="5" t="s">
        <v>4</v>
      </c>
      <c r="D1073" s="5" t="s">
        <v>163</v>
      </c>
      <c r="E1073" s="5" t="s">
        <v>410</v>
      </c>
      <c r="F1073" s="3">
        <v>3.0432136335970784E-3</v>
      </c>
      <c r="G1073" s="4">
        <v>38.200000000000003</v>
      </c>
      <c r="H1073" s="3">
        <v>0.1162507608034084</v>
      </c>
      <c r="I1073" s="4">
        <v>82</v>
      </c>
      <c r="J1073" s="3">
        <v>0.24954351795496044</v>
      </c>
      <c r="K1073" s="5">
        <v>63.009999999999991</v>
      </c>
      <c r="L1073" s="5">
        <v>0.19175289105295187</v>
      </c>
      <c r="M1073" s="41">
        <v>-4.7805394977331161E-2</v>
      </c>
      <c r="N1073" s="41">
        <v>-1.4548202975450748E-4</v>
      </c>
    </row>
    <row r="1074" spans="1:14" x14ac:dyDescent="0.25">
      <c r="A1074" s="5">
        <v>7820412</v>
      </c>
      <c r="B1074" s="5" t="s">
        <v>27</v>
      </c>
      <c r="C1074" s="5" t="s">
        <v>4</v>
      </c>
      <c r="D1074" s="5" t="s">
        <v>163</v>
      </c>
      <c r="E1074" s="5" t="s">
        <v>1065</v>
      </c>
      <c r="F1074" s="3">
        <v>6.0864272671941571E-4</v>
      </c>
      <c r="G1074" s="4">
        <v>76.099999999999994</v>
      </c>
      <c r="H1074" s="3">
        <v>4.6317711503347535E-2</v>
      </c>
      <c r="I1074" s="4">
        <v>77.2</v>
      </c>
      <c r="J1074" s="3">
        <v>4.6987218502738896E-2</v>
      </c>
      <c r="K1074" s="5">
        <v>76.67</v>
      </c>
      <c r="L1074" s="5">
        <v>4.6664637857577601E-2</v>
      </c>
      <c r="M1074" s="41">
        <v>-8.8714122772216797E-2</v>
      </c>
      <c r="N1074" s="41">
        <v>-5.3995205582603045E-5</v>
      </c>
    </row>
    <row r="1075" spans="1:14" x14ac:dyDescent="0.25">
      <c r="A1075" s="5">
        <v>7820412</v>
      </c>
      <c r="B1075" s="5" t="s">
        <v>27</v>
      </c>
      <c r="C1075" s="5" t="s">
        <v>4</v>
      </c>
      <c r="D1075" s="5" t="s">
        <v>163</v>
      </c>
      <c r="E1075" s="5" t="s">
        <v>551</v>
      </c>
      <c r="F1075" s="3">
        <v>1.8259281801582471E-3</v>
      </c>
      <c r="G1075" s="4">
        <v>65.2</v>
      </c>
      <c r="H1075" s="3">
        <v>0.11905051734631772</v>
      </c>
      <c r="I1075" s="4">
        <v>82.1</v>
      </c>
      <c r="J1075" s="3">
        <v>0.14990870359099209</v>
      </c>
      <c r="K1075" s="5">
        <v>67.444999999999993</v>
      </c>
      <c r="L1075" s="5">
        <v>0.12314972611077296</v>
      </c>
      <c r="M1075" s="41">
        <v>-7.951519638299942E-2</v>
      </c>
      <c r="N1075" s="41">
        <v>-1.4518903782653576E-4</v>
      </c>
    </row>
    <row r="1076" spans="1:14" x14ac:dyDescent="0.25">
      <c r="A1076" s="5">
        <v>7820412</v>
      </c>
      <c r="B1076" s="5" t="s">
        <v>27</v>
      </c>
      <c r="C1076" s="5" t="s">
        <v>4</v>
      </c>
      <c r="D1076" s="5" t="s">
        <v>163</v>
      </c>
      <c r="E1076" s="5" t="s">
        <v>167</v>
      </c>
      <c r="F1076" s="3">
        <v>3.0432136335970784E-3</v>
      </c>
      <c r="G1076" s="4">
        <v>34.200000000000003</v>
      </c>
      <c r="H1076" s="3">
        <v>0.10407790626902008</v>
      </c>
      <c r="I1076" s="4">
        <v>67.2</v>
      </c>
      <c r="J1076" s="3">
        <v>0.20450395617772368</v>
      </c>
      <c r="K1076" s="5">
        <v>52.035000000000004</v>
      </c>
      <c r="L1076" s="5">
        <v>0.15835362142422399</v>
      </c>
      <c r="M1076" s="41">
        <v>-0.20726293325424194</v>
      </c>
      <c r="N1076" s="41">
        <v>-6.3074538421863037E-4</v>
      </c>
    </row>
    <row r="1077" spans="1:14" x14ac:dyDescent="0.25">
      <c r="A1077" s="5">
        <v>7820412</v>
      </c>
      <c r="B1077" s="5" t="s">
        <v>27</v>
      </c>
      <c r="C1077" s="5" t="s">
        <v>4</v>
      </c>
      <c r="D1077" s="5" t="s">
        <v>163</v>
      </c>
      <c r="E1077" s="5" t="s">
        <v>169</v>
      </c>
      <c r="F1077" s="3">
        <v>1.2172854534388314E-3</v>
      </c>
      <c r="G1077" s="4">
        <v>57.3</v>
      </c>
      <c r="H1077" s="3">
        <v>6.9750456482045031E-2</v>
      </c>
      <c r="I1077" s="4">
        <v>94.4</v>
      </c>
      <c r="J1077" s="3">
        <v>0.11491174680462569</v>
      </c>
      <c r="K1077" s="5">
        <v>81.41</v>
      </c>
      <c r="L1077" s="5">
        <v>9.9099208764455257E-2</v>
      </c>
      <c r="M1077" s="41">
        <v>7.1216240525245667E-2</v>
      </c>
      <c r="N1077" s="41">
        <v>8.6690493639982554E-5</v>
      </c>
    </row>
    <row r="1078" spans="1:14" x14ac:dyDescent="0.25">
      <c r="A1078" s="5">
        <v>7820412</v>
      </c>
      <c r="B1078" s="5" t="s">
        <v>27</v>
      </c>
      <c r="C1078" s="5" t="s">
        <v>4</v>
      </c>
      <c r="D1078" s="5" t="s">
        <v>163</v>
      </c>
      <c r="E1078" s="5" t="s">
        <v>1066</v>
      </c>
      <c r="F1078" s="3">
        <v>1.8259281801582471E-3</v>
      </c>
      <c r="G1078" s="4">
        <v>45</v>
      </c>
      <c r="H1078" s="3">
        <v>8.2166768107121119E-2</v>
      </c>
      <c r="I1078" s="4">
        <v>71.2</v>
      </c>
      <c r="J1078" s="3">
        <v>0.13000608642726721</v>
      </c>
      <c r="K1078" s="5">
        <v>58.72</v>
      </c>
      <c r="L1078" s="5">
        <v>0.10721850273889227</v>
      </c>
      <c r="M1078" s="41">
        <v>-0.13504701852798462</v>
      </c>
      <c r="N1078" s="41">
        <v>-2.4658615677660003E-4</v>
      </c>
    </row>
    <row r="1079" spans="1:14" x14ac:dyDescent="0.25">
      <c r="A1079" s="5">
        <v>7820412</v>
      </c>
      <c r="B1079" s="5" t="s">
        <v>27</v>
      </c>
      <c r="C1079" s="5" t="s">
        <v>4</v>
      </c>
      <c r="D1079" s="5" t="s">
        <v>163</v>
      </c>
      <c r="E1079" s="5" t="s">
        <v>170</v>
      </c>
      <c r="F1079" s="3">
        <v>1.2172854534388314E-3</v>
      </c>
      <c r="G1079" s="4">
        <v>56.4</v>
      </c>
      <c r="H1079" s="3">
        <v>6.8654899573950087E-2</v>
      </c>
      <c r="I1079" s="4">
        <v>73.7</v>
      </c>
      <c r="J1079" s="3">
        <v>8.9713937918441886E-2</v>
      </c>
      <c r="K1079" s="5">
        <v>62.91</v>
      </c>
      <c r="L1079" s="5">
        <v>7.6579427875836881E-2</v>
      </c>
      <c r="M1079" s="41">
        <v>-0.12395819276571274</v>
      </c>
      <c r="N1079" s="41">
        <v>-1.5089250488826872E-4</v>
      </c>
    </row>
    <row r="1080" spans="1:14" x14ac:dyDescent="0.25">
      <c r="A1080" s="5">
        <v>7820412</v>
      </c>
      <c r="B1080" s="5" t="s">
        <v>27</v>
      </c>
      <c r="C1080" s="5" t="s">
        <v>4</v>
      </c>
      <c r="D1080" s="5" t="s">
        <v>163</v>
      </c>
      <c r="E1080" s="5" t="s">
        <v>1067</v>
      </c>
      <c r="F1080" s="3">
        <v>2.4345709068776629E-3</v>
      </c>
      <c r="G1080" s="4">
        <v>75.7</v>
      </c>
      <c r="H1080" s="3">
        <v>0.18429701765063908</v>
      </c>
      <c r="I1080" s="4">
        <v>71.7</v>
      </c>
      <c r="J1080" s="3">
        <v>0.17455873402312844</v>
      </c>
      <c r="K1080" s="5">
        <v>70.704999999999998</v>
      </c>
      <c r="L1080" s="5">
        <v>0.17213633597078515</v>
      </c>
      <c r="M1080" s="41">
        <v>-0.20073448121547699</v>
      </c>
      <c r="N1080" s="41">
        <v>-4.8870232797438098E-4</v>
      </c>
    </row>
    <row r="1081" spans="1:14" x14ac:dyDescent="0.25">
      <c r="A1081" s="5">
        <v>7820412</v>
      </c>
      <c r="B1081" s="5" t="s">
        <v>27</v>
      </c>
      <c r="C1081" s="5" t="s">
        <v>4</v>
      </c>
      <c r="D1081" s="5" t="s">
        <v>163</v>
      </c>
      <c r="E1081" s="5" t="s">
        <v>553</v>
      </c>
      <c r="F1081" s="3">
        <v>6.0864272671941571E-4</v>
      </c>
      <c r="G1081" s="4">
        <v>44</v>
      </c>
      <c r="H1081" s="3">
        <v>2.6780279975654291E-2</v>
      </c>
      <c r="I1081" s="4">
        <v>88.4</v>
      </c>
      <c r="J1081" s="3">
        <v>5.3804017041996353E-2</v>
      </c>
      <c r="K1081" s="5">
        <v>58.66</v>
      </c>
      <c r="L1081" s="5">
        <v>3.5702982349360923E-2</v>
      </c>
      <c r="M1081" s="41">
        <v>1.9352501258254051E-2</v>
      </c>
      <c r="N1081" s="41">
        <v>1.1778759134664668E-5</v>
      </c>
    </row>
    <row r="1082" spans="1:14" x14ac:dyDescent="0.25">
      <c r="A1082" s="5">
        <v>7820412</v>
      </c>
      <c r="B1082" s="5" t="s">
        <v>27</v>
      </c>
      <c r="C1082" s="5" t="s">
        <v>4</v>
      </c>
      <c r="D1082" s="5" t="s">
        <v>163</v>
      </c>
      <c r="E1082" s="5" t="s">
        <v>1068</v>
      </c>
      <c r="F1082" s="3">
        <v>6.0864272671941571E-4</v>
      </c>
      <c r="G1082" s="4">
        <v>85.8</v>
      </c>
      <c r="H1082" s="3">
        <v>5.2221545952525865E-2</v>
      </c>
      <c r="I1082" s="4">
        <v>78.3</v>
      </c>
      <c r="J1082" s="3">
        <v>4.7656725502130251E-2</v>
      </c>
      <c r="K1082" s="5">
        <v>78.844999999999999</v>
      </c>
      <c r="L1082" s="5">
        <v>4.7988435788192334E-2</v>
      </c>
      <c r="M1082" s="41">
        <v>-0.1179535761475563</v>
      </c>
      <c r="N1082" s="41">
        <v>-7.1791586212754911E-5</v>
      </c>
    </row>
    <row r="1083" spans="1:14" x14ac:dyDescent="0.25">
      <c r="A1083" s="5">
        <v>7820412</v>
      </c>
      <c r="B1083" s="5" t="s">
        <v>27</v>
      </c>
      <c r="C1083" s="5" t="s">
        <v>4</v>
      </c>
      <c r="D1083" s="5" t="s">
        <v>163</v>
      </c>
      <c r="E1083" s="5" t="s">
        <v>555</v>
      </c>
      <c r="F1083" s="3">
        <v>6.0864272671941571E-4</v>
      </c>
      <c r="G1083" s="4">
        <v>65.2</v>
      </c>
      <c r="H1083" s="3">
        <v>3.9683505782105909E-2</v>
      </c>
      <c r="I1083" s="4">
        <v>87.3</v>
      </c>
      <c r="J1083" s="3">
        <v>5.3134510042604992E-2</v>
      </c>
      <c r="K1083" s="5">
        <v>72.375</v>
      </c>
      <c r="L1083" s="5">
        <v>4.4050517346317715E-2</v>
      </c>
      <c r="M1083" s="41">
        <v>1.4217729680240154E-2</v>
      </c>
      <c r="N1083" s="41">
        <v>8.6535177603409336E-6</v>
      </c>
    </row>
    <row r="1084" spans="1:14" x14ac:dyDescent="0.25">
      <c r="A1084" s="5">
        <v>7820412</v>
      </c>
      <c r="B1084" s="5" t="s">
        <v>27</v>
      </c>
      <c r="C1084" s="5" t="s">
        <v>4</v>
      </c>
      <c r="D1084" s="5" t="s">
        <v>163</v>
      </c>
      <c r="E1084" s="5" t="s">
        <v>640</v>
      </c>
      <c r="F1084" s="3">
        <v>1.2172854534388314E-3</v>
      </c>
      <c r="G1084" s="4">
        <v>60.8</v>
      </c>
      <c r="H1084" s="3">
        <v>7.4010955569080952E-2</v>
      </c>
      <c r="I1084" s="4">
        <v>89.5</v>
      </c>
      <c r="J1084" s="3">
        <v>0.10894704808277542</v>
      </c>
      <c r="K1084" s="5">
        <v>70.605000000000004</v>
      </c>
      <c r="L1084" s="5">
        <v>8.5946439440048691E-2</v>
      </c>
      <c r="M1084" s="41">
        <v>3.8057159632444382E-2</v>
      </c>
      <c r="N1084" s="41">
        <v>4.6326426819774053E-5</v>
      </c>
    </row>
    <row r="1085" spans="1:14" x14ac:dyDescent="0.25">
      <c r="A1085" s="5">
        <v>7820412</v>
      </c>
      <c r="B1085" s="5" t="s">
        <v>27</v>
      </c>
      <c r="C1085" s="5" t="s">
        <v>4</v>
      </c>
      <c r="D1085" s="5" t="s">
        <v>163</v>
      </c>
      <c r="E1085" s="5" t="s">
        <v>1069</v>
      </c>
      <c r="F1085" s="3">
        <v>6.0864272671941571E-4</v>
      </c>
      <c r="G1085" s="4">
        <v>46.7</v>
      </c>
      <c r="H1085" s="3">
        <v>2.8423615337796717E-2</v>
      </c>
      <c r="I1085" s="4">
        <v>77.5</v>
      </c>
      <c r="J1085" s="3">
        <v>4.716981132075472E-2</v>
      </c>
      <c r="K1085" s="5">
        <v>57.585000000000001</v>
      </c>
      <c r="L1085" s="5">
        <v>3.5048691418137552E-2</v>
      </c>
      <c r="M1085" s="41">
        <v>-7.2555586695671082E-2</v>
      </c>
      <c r="N1085" s="41">
        <v>-4.4160430125180208E-5</v>
      </c>
    </row>
    <row r="1086" spans="1:14" x14ac:dyDescent="0.25">
      <c r="A1086" s="5">
        <v>7820412</v>
      </c>
      <c r="B1086" s="5" t="s">
        <v>27</v>
      </c>
      <c r="C1086" s="5" t="s">
        <v>4</v>
      </c>
      <c r="D1086" s="5" t="s">
        <v>163</v>
      </c>
      <c r="E1086" s="5" t="s">
        <v>929</v>
      </c>
      <c r="F1086" s="3">
        <v>6.0864272671941571E-4</v>
      </c>
      <c r="G1086" s="4">
        <v>91.2</v>
      </c>
      <c r="H1086" s="3">
        <v>5.5508216676810718E-2</v>
      </c>
      <c r="I1086" s="4">
        <v>90.6</v>
      </c>
      <c r="J1086" s="3">
        <v>5.5143031040779063E-2</v>
      </c>
      <c r="K1086" s="5">
        <v>81.88</v>
      </c>
      <c r="L1086" s="5">
        <v>4.9835666463785754E-2</v>
      </c>
      <c r="M1086" s="41">
        <v>2.5960396975278854E-2</v>
      </c>
      <c r="N1086" s="41">
        <v>1.5800606801752194E-5</v>
      </c>
    </row>
    <row r="1087" spans="1:14" x14ac:dyDescent="0.25">
      <c r="A1087" s="5">
        <v>7820412</v>
      </c>
      <c r="B1087" s="5" t="s">
        <v>27</v>
      </c>
      <c r="C1087" s="5" t="s">
        <v>4</v>
      </c>
      <c r="D1087" s="5" t="s">
        <v>163</v>
      </c>
      <c r="E1087" s="5" t="s">
        <v>556</v>
      </c>
      <c r="F1087" s="3">
        <v>1.2172854534388314E-3</v>
      </c>
      <c r="G1087" s="4">
        <v>76.400000000000006</v>
      </c>
      <c r="H1087" s="3">
        <v>9.3000608642726731E-2</v>
      </c>
      <c r="I1087" s="4">
        <v>100</v>
      </c>
      <c r="J1087" s="3">
        <v>0.12172854534388314</v>
      </c>
      <c r="K1087" s="5">
        <v>78.39</v>
      </c>
      <c r="L1087" s="5">
        <v>9.5423006695069992E-2</v>
      </c>
      <c r="M1087" s="41">
        <v>0</v>
      </c>
      <c r="N1087" s="41">
        <v>0</v>
      </c>
    </row>
    <row r="1088" spans="1:14" x14ac:dyDescent="0.25">
      <c r="A1088" s="5">
        <v>7820412</v>
      </c>
      <c r="B1088" s="5" t="s">
        <v>27</v>
      </c>
      <c r="C1088" s="5" t="s">
        <v>4</v>
      </c>
      <c r="D1088" s="5" t="s">
        <v>163</v>
      </c>
      <c r="E1088" s="5" t="s">
        <v>1070</v>
      </c>
      <c r="F1088" s="3">
        <v>6.0864272671941571E-4</v>
      </c>
      <c r="G1088" s="4">
        <v>92.1</v>
      </c>
      <c r="H1088" s="3">
        <v>5.6055995130858183E-2</v>
      </c>
      <c r="I1088" s="4">
        <v>93.8</v>
      </c>
      <c r="J1088" s="3">
        <v>5.7090687766281192E-2</v>
      </c>
      <c r="K1088" s="5">
        <v>93.64</v>
      </c>
      <c r="L1088" s="5">
        <v>5.6993304930006088E-2</v>
      </c>
      <c r="M1088" s="41">
        <v>1.8322128802537918E-2</v>
      </c>
      <c r="N1088" s="41">
        <v>1.1151630433681022E-5</v>
      </c>
    </row>
    <row r="1089" spans="1:14" x14ac:dyDescent="0.25">
      <c r="A1089" s="5">
        <v>7820412</v>
      </c>
      <c r="B1089" s="5" t="s">
        <v>27</v>
      </c>
      <c r="C1089" s="5" t="s">
        <v>4</v>
      </c>
      <c r="D1089" s="5" t="s">
        <v>163</v>
      </c>
      <c r="E1089" s="5" t="s">
        <v>1071</v>
      </c>
      <c r="F1089" s="3">
        <v>6.0864272671941571E-4</v>
      </c>
      <c r="G1089" s="4">
        <v>51.1</v>
      </c>
      <c r="H1089" s="3">
        <v>3.1101643335362143E-2</v>
      </c>
      <c r="I1089" s="4">
        <v>91.5</v>
      </c>
      <c r="J1089" s="3">
        <v>5.5690809494826535E-2</v>
      </c>
      <c r="K1089" s="5">
        <v>77.59</v>
      </c>
      <c r="L1089" s="5">
        <v>4.7224589166159466E-2</v>
      </c>
      <c r="M1089" s="41">
        <v>3.6972574889659882E-2</v>
      </c>
      <c r="N1089" s="41">
        <v>2.2503088794680391E-5</v>
      </c>
    </row>
    <row r="1090" spans="1:14" x14ac:dyDescent="0.25">
      <c r="A1090" s="5">
        <v>7820412</v>
      </c>
      <c r="B1090" s="5" t="s">
        <v>27</v>
      </c>
      <c r="C1090" s="5" t="s">
        <v>4</v>
      </c>
      <c r="D1090" s="5" t="s">
        <v>163</v>
      </c>
      <c r="E1090" s="5" t="s">
        <v>1072</v>
      </c>
      <c r="F1090" s="3">
        <v>6.0864272671941571E-4</v>
      </c>
      <c r="G1090" s="4">
        <v>74.2</v>
      </c>
      <c r="H1090" s="3">
        <v>4.5161290322580649E-2</v>
      </c>
      <c r="I1090" s="4">
        <v>89.7</v>
      </c>
      <c r="J1090" s="3">
        <v>5.4595252586731591E-2</v>
      </c>
      <c r="K1090" s="5">
        <v>79.959999999999994</v>
      </c>
      <c r="L1090" s="5">
        <v>4.8667072428484476E-2</v>
      </c>
      <c r="M1090" s="41">
        <v>5.6300610303878784E-2</v>
      </c>
      <c r="N1090" s="41">
        <v>3.4266956971320018E-5</v>
      </c>
    </row>
    <row r="1091" spans="1:14" x14ac:dyDescent="0.25">
      <c r="A1091" s="5">
        <v>7820412</v>
      </c>
      <c r="B1091" s="5" t="s">
        <v>27</v>
      </c>
      <c r="C1091" s="5" t="s">
        <v>4</v>
      </c>
      <c r="D1091" s="5" t="s">
        <v>163</v>
      </c>
      <c r="E1091" s="5" t="s">
        <v>172</v>
      </c>
      <c r="F1091" s="3">
        <v>1.8259281801582471E-3</v>
      </c>
      <c r="G1091" s="4">
        <v>46.6</v>
      </c>
      <c r="H1091" s="3">
        <v>8.5088253195374317E-2</v>
      </c>
      <c r="I1091" s="4">
        <v>78.7</v>
      </c>
      <c r="J1091" s="3">
        <v>0.14370054777845406</v>
      </c>
      <c r="K1091" s="5">
        <v>62.879999999999995</v>
      </c>
      <c r="L1091" s="5">
        <v>0.11481436396835057</v>
      </c>
      <c r="M1091" s="41">
        <v>-7.660752534866333E-2</v>
      </c>
      <c r="N1091" s="41">
        <v>-1.3987983934631162E-4</v>
      </c>
    </row>
    <row r="1092" spans="1:14" x14ac:dyDescent="0.25">
      <c r="A1092" s="5">
        <v>7820412</v>
      </c>
      <c r="B1092" s="5" t="s">
        <v>27</v>
      </c>
      <c r="C1092" s="5" t="s">
        <v>4</v>
      </c>
      <c r="D1092" s="5" t="s">
        <v>163</v>
      </c>
      <c r="E1092" s="5" t="s">
        <v>557</v>
      </c>
      <c r="F1092" s="3">
        <v>6.0864272671941571E-4</v>
      </c>
      <c r="G1092" s="4">
        <v>74.8</v>
      </c>
      <c r="H1092" s="3">
        <v>4.5526475958612291E-2</v>
      </c>
      <c r="I1092" s="4">
        <v>78.599999999999994</v>
      </c>
      <c r="J1092" s="3">
        <v>4.7839318320146075E-2</v>
      </c>
      <c r="K1092" s="5">
        <v>75.935000000000002</v>
      </c>
      <c r="L1092" s="5">
        <v>4.6217285453438832E-2</v>
      </c>
      <c r="M1092" s="41">
        <v>0</v>
      </c>
      <c r="N1092" s="41">
        <v>0</v>
      </c>
    </row>
    <row r="1093" spans="1:14" x14ac:dyDescent="0.25">
      <c r="A1093" s="5">
        <v>7820412</v>
      </c>
      <c r="B1093" s="5" t="s">
        <v>27</v>
      </c>
      <c r="C1093" s="5" t="s">
        <v>4</v>
      </c>
      <c r="D1093" s="5" t="s">
        <v>163</v>
      </c>
      <c r="E1093" s="5" t="s">
        <v>616</v>
      </c>
      <c r="F1093" s="3">
        <v>1.2172854534388314E-3</v>
      </c>
      <c r="G1093" s="4">
        <v>99.4</v>
      </c>
      <c r="H1093" s="3">
        <v>0.12099817407181986</v>
      </c>
      <c r="I1093" s="4">
        <v>91.6</v>
      </c>
      <c r="J1093" s="3">
        <v>0.11150334753499695</v>
      </c>
      <c r="K1093" s="5">
        <v>94.740000000000009</v>
      </c>
      <c r="L1093" s="5">
        <v>0.1153256238587949</v>
      </c>
      <c r="M1093" s="41">
        <v>6.3166044652462006E-2</v>
      </c>
      <c r="N1093" s="41">
        <v>7.689110730670968E-5</v>
      </c>
    </row>
    <row r="1094" spans="1:14" x14ac:dyDescent="0.25">
      <c r="A1094" s="5">
        <v>7820412</v>
      </c>
      <c r="B1094" s="5" t="s">
        <v>27</v>
      </c>
      <c r="C1094" s="5" t="s">
        <v>4</v>
      </c>
      <c r="D1094" s="5" t="s">
        <v>163</v>
      </c>
      <c r="E1094" s="5" t="s">
        <v>173</v>
      </c>
      <c r="F1094" s="3">
        <v>1.2172854534388314E-3</v>
      </c>
      <c r="G1094" s="4">
        <v>70.8</v>
      </c>
      <c r="H1094" s="3">
        <v>8.6183810103469261E-2</v>
      </c>
      <c r="I1094" s="4">
        <v>75.400000000000006</v>
      </c>
      <c r="J1094" s="3">
        <v>9.1783323189287891E-2</v>
      </c>
      <c r="K1094" s="5">
        <v>72</v>
      </c>
      <c r="L1094" s="5">
        <v>8.7644552647595866E-2</v>
      </c>
      <c r="M1094" s="41">
        <v>-0.13132499158382416</v>
      </c>
      <c r="N1094" s="41">
        <v>-1.5986000192796612E-4</v>
      </c>
    </row>
    <row r="1095" spans="1:14" x14ac:dyDescent="0.25">
      <c r="A1095" s="5">
        <v>7820412</v>
      </c>
      <c r="B1095" s="5" t="s">
        <v>27</v>
      </c>
      <c r="C1095" s="5" t="s">
        <v>4</v>
      </c>
      <c r="D1095" s="5" t="s">
        <v>163</v>
      </c>
      <c r="E1095" s="5" t="s">
        <v>174</v>
      </c>
      <c r="F1095" s="3">
        <v>6.0864272671941571E-4</v>
      </c>
      <c r="G1095" s="4">
        <v>51.2</v>
      </c>
      <c r="H1095" s="3">
        <v>3.1162507608034087E-2</v>
      </c>
      <c r="I1095" s="4">
        <v>92.7</v>
      </c>
      <c r="J1095" s="3">
        <v>5.6421180766889838E-2</v>
      </c>
      <c r="K1095" s="5">
        <v>77.795000000000002</v>
      </c>
      <c r="L1095" s="5">
        <v>4.7349360925136946E-2</v>
      </c>
      <c r="M1095" s="41">
        <v>5.8651972562074661E-2</v>
      </c>
      <c r="N1095" s="41">
        <v>3.5698096507653475E-5</v>
      </c>
    </row>
    <row r="1096" spans="1:14" x14ac:dyDescent="0.25">
      <c r="A1096" s="5">
        <v>7820412</v>
      </c>
      <c r="B1096" s="5" t="s">
        <v>27</v>
      </c>
      <c r="C1096" s="5" t="s">
        <v>4</v>
      </c>
      <c r="D1096" s="5" t="s">
        <v>163</v>
      </c>
      <c r="E1096" s="5" t="s">
        <v>1073</v>
      </c>
      <c r="F1096" s="3">
        <v>6.0864272671941571E-4</v>
      </c>
      <c r="G1096" s="4">
        <v>90.9</v>
      </c>
      <c r="H1096" s="3">
        <v>5.5325623858794894E-2</v>
      </c>
      <c r="I1096" s="4">
        <v>100</v>
      </c>
      <c r="J1096" s="3">
        <v>6.0864272671941569E-2</v>
      </c>
      <c r="K1096" s="5">
        <v>94.935000000000002</v>
      </c>
      <c r="L1096" s="5">
        <v>5.7781497261107734E-2</v>
      </c>
      <c r="M1096" s="41">
        <v>0.20438508689403534</v>
      </c>
      <c r="N1096" s="41">
        <v>1.2439749658797039E-4</v>
      </c>
    </row>
    <row r="1097" spans="1:14" x14ac:dyDescent="0.25">
      <c r="A1097" s="5">
        <v>7820412</v>
      </c>
      <c r="B1097" s="5" t="s">
        <v>27</v>
      </c>
      <c r="C1097" s="5" t="s">
        <v>4</v>
      </c>
      <c r="D1097" s="5" t="s">
        <v>163</v>
      </c>
      <c r="E1097" s="5" t="s">
        <v>560</v>
      </c>
      <c r="F1097" s="3">
        <v>1.2172854534388314E-3</v>
      </c>
      <c r="G1097" s="4">
        <v>66.599999999999994</v>
      </c>
      <c r="H1097" s="3">
        <v>8.1071211199026161E-2</v>
      </c>
      <c r="I1097" s="4">
        <v>80.2</v>
      </c>
      <c r="J1097" s="3">
        <v>9.7626293365794287E-2</v>
      </c>
      <c r="K1097" s="5">
        <v>69.789999999999992</v>
      </c>
      <c r="L1097" s="5">
        <v>8.4954351795496041E-2</v>
      </c>
      <c r="M1097" s="41">
        <v>-6.8718254566192627E-2</v>
      </c>
      <c r="N1097" s="41">
        <v>-8.3649731669132845E-5</v>
      </c>
    </row>
    <row r="1098" spans="1:14" x14ac:dyDescent="0.25">
      <c r="A1098" s="5">
        <v>7820412</v>
      </c>
      <c r="B1098" s="5" t="s">
        <v>27</v>
      </c>
      <c r="C1098" s="5" t="s">
        <v>4</v>
      </c>
      <c r="D1098" s="5" t="s">
        <v>163</v>
      </c>
      <c r="E1098" s="5" t="s">
        <v>175</v>
      </c>
      <c r="F1098" s="3">
        <v>1.2172854534388314E-3</v>
      </c>
      <c r="G1098" s="4">
        <v>49.7</v>
      </c>
      <c r="H1098" s="3">
        <v>6.0499087035909928E-2</v>
      </c>
      <c r="I1098" s="4">
        <v>75</v>
      </c>
      <c r="J1098" s="3">
        <v>9.129640900791236E-2</v>
      </c>
      <c r="K1098" s="5">
        <v>64.08</v>
      </c>
      <c r="L1098" s="5">
        <v>7.8003651856360309E-2</v>
      </c>
      <c r="M1098" s="41">
        <v>-9.8096892237663269E-2</v>
      </c>
      <c r="N1098" s="41">
        <v>-1.1941191994846411E-4</v>
      </c>
    </row>
    <row r="1099" spans="1:14" x14ac:dyDescent="0.25">
      <c r="A1099" s="5">
        <v>7820412</v>
      </c>
      <c r="B1099" s="5" t="s">
        <v>27</v>
      </c>
      <c r="C1099" s="5" t="s">
        <v>4</v>
      </c>
      <c r="D1099" s="5" t="s">
        <v>163</v>
      </c>
      <c r="E1099" s="5" t="s">
        <v>1074</v>
      </c>
      <c r="F1099" s="3">
        <v>6.0864272671941571E-4</v>
      </c>
      <c r="G1099" s="4">
        <v>55.3</v>
      </c>
      <c r="H1099" s="3">
        <v>3.3657942787583689E-2</v>
      </c>
      <c r="I1099" s="4">
        <v>89.8</v>
      </c>
      <c r="J1099" s="3">
        <v>5.4656116859403532E-2</v>
      </c>
      <c r="K1099" s="5">
        <v>75.125</v>
      </c>
      <c r="L1099" s="5">
        <v>4.5724284844796105E-2</v>
      </c>
      <c r="M1099" s="41">
        <v>-3.5668123513460159E-2</v>
      </c>
      <c r="N1099" s="41">
        <v>-2.1709143952197298E-5</v>
      </c>
    </row>
    <row r="1100" spans="1:14" x14ac:dyDescent="0.25">
      <c r="A1100" s="5">
        <v>7820412</v>
      </c>
      <c r="B1100" s="5" t="s">
        <v>27</v>
      </c>
      <c r="C1100" s="5" t="s">
        <v>4</v>
      </c>
      <c r="D1100" s="5" t="s">
        <v>163</v>
      </c>
      <c r="E1100" s="5" t="s">
        <v>178</v>
      </c>
      <c r="F1100" s="3">
        <v>6.0864272671941571E-4</v>
      </c>
      <c r="G1100" s="4">
        <v>50.4</v>
      </c>
      <c r="H1100" s="3">
        <v>3.067559342665855E-2</v>
      </c>
      <c r="I1100" s="4">
        <v>94.1</v>
      </c>
      <c r="J1100" s="3">
        <v>5.7273280584297016E-2</v>
      </c>
      <c r="K1100" s="5">
        <v>78.474999999999994</v>
      </c>
      <c r="L1100" s="5">
        <v>4.7763237979306143E-2</v>
      </c>
      <c r="M1100" s="41">
        <v>5.9214271605014801E-2</v>
      </c>
      <c r="N1100" s="41">
        <v>3.6040335730380278E-5</v>
      </c>
    </row>
    <row r="1101" spans="1:14" x14ac:dyDescent="0.25">
      <c r="A1101" s="5">
        <v>7820412</v>
      </c>
      <c r="B1101" s="5" t="s">
        <v>27</v>
      </c>
      <c r="C1101" s="5" t="s">
        <v>4</v>
      </c>
      <c r="D1101" s="5" t="s">
        <v>163</v>
      </c>
      <c r="E1101" s="5" t="s">
        <v>179</v>
      </c>
      <c r="F1101" s="3">
        <v>6.0864272671941571E-4</v>
      </c>
      <c r="G1101" s="4">
        <v>65.599999999999994</v>
      </c>
      <c r="H1101" s="3">
        <v>3.9926962872793667E-2</v>
      </c>
      <c r="I1101" s="4">
        <v>89.6</v>
      </c>
      <c r="J1101" s="3">
        <v>5.4534388314059642E-2</v>
      </c>
      <c r="K1101" s="5">
        <v>82.859999999999985</v>
      </c>
      <c r="L1101" s="5">
        <v>5.0432136335970774E-2</v>
      </c>
      <c r="M1101" s="41">
        <v>4.4819597154855728E-2</v>
      </c>
      <c r="N1101" s="41">
        <v>2.7279121822797158E-5</v>
      </c>
    </row>
    <row r="1102" spans="1:14" x14ac:dyDescent="0.25">
      <c r="A1102" s="5">
        <v>7820412</v>
      </c>
      <c r="B1102" s="5" t="s">
        <v>27</v>
      </c>
      <c r="C1102" s="5" t="s">
        <v>4</v>
      </c>
      <c r="D1102" s="5" t="s">
        <v>163</v>
      </c>
      <c r="E1102" s="5" t="s">
        <v>181</v>
      </c>
      <c r="F1102" s="3">
        <v>6.0864272671941571E-4</v>
      </c>
      <c r="G1102" s="4">
        <v>73.900000000000006</v>
      </c>
      <c r="H1102" s="3">
        <v>4.4978697504564825E-2</v>
      </c>
      <c r="I1102" s="4">
        <v>81</v>
      </c>
      <c r="J1102" s="3">
        <v>4.9300060864272674E-2</v>
      </c>
      <c r="K1102" s="5">
        <v>74.36</v>
      </c>
      <c r="L1102" s="5">
        <v>4.5258673158855754E-2</v>
      </c>
      <c r="M1102" s="41">
        <v>-7.5341805815696716E-2</v>
      </c>
      <c r="N1102" s="41">
        <v>-4.585624212763038E-5</v>
      </c>
    </row>
    <row r="1103" spans="1:14" x14ac:dyDescent="0.25">
      <c r="A1103" s="5">
        <v>7820412</v>
      </c>
      <c r="B1103" s="5" t="s">
        <v>27</v>
      </c>
      <c r="C1103" s="5" t="s">
        <v>4</v>
      </c>
      <c r="D1103" s="5" t="s">
        <v>163</v>
      </c>
      <c r="E1103" s="5" t="s">
        <v>1075</v>
      </c>
      <c r="F1103" s="3">
        <v>6.0864272671941571E-4</v>
      </c>
      <c r="G1103" s="4">
        <v>100</v>
      </c>
      <c r="H1103" s="3">
        <v>6.0864272671941569E-2</v>
      </c>
      <c r="I1103" s="4">
        <v>95.1</v>
      </c>
      <c r="J1103" s="3">
        <v>5.788192331101643E-2</v>
      </c>
      <c r="K1103" s="5">
        <v>97.545000000000002</v>
      </c>
      <c r="L1103" s="5">
        <v>5.9370054777845405E-2</v>
      </c>
      <c r="M1103" s="41">
        <v>3.3334840089082718E-2</v>
      </c>
      <c r="N1103" s="41">
        <v>2.0289007966574996E-5</v>
      </c>
    </row>
    <row r="1104" spans="1:14" x14ac:dyDescent="0.25">
      <c r="A1104" s="5">
        <v>7820412</v>
      </c>
      <c r="B1104" s="5" t="s">
        <v>27</v>
      </c>
      <c r="C1104" s="5" t="s">
        <v>4</v>
      </c>
      <c r="D1104" s="5" t="s">
        <v>163</v>
      </c>
      <c r="E1104" s="5" t="s">
        <v>182</v>
      </c>
      <c r="F1104" s="3">
        <v>1.2172854534388314E-3</v>
      </c>
      <c r="G1104" s="4">
        <v>63.3</v>
      </c>
      <c r="H1104" s="3">
        <v>7.7054169202678033E-2</v>
      </c>
      <c r="I1104" s="4">
        <v>89.1</v>
      </c>
      <c r="J1104" s="3">
        <v>0.10846013390139987</v>
      </c>
      <c r="K1104" s="5">
        <v>72.22999999999999</v>
      </c>
      <c r="L1104" s="5">
        <v>8.7924528301886781E-2</v>
      </c>
      <c r="M1104" s="41">
        <v>9.1989152133464813E-3</v>
      </c>
      <c r="N1104" s="41">
        <v>1.1197705676623837E-5</v>
      </c>
    </row>
    <row r="1105" spans="1:14" x14ac:dyDescent="0.25">
      <c r="A1105" s="5">
        <v>7820412</v>
      </c>
      <c r="B1105" s="5" t="s">
        <v>27</v>
      </c>
      <c r="C1105" s="5" t="s">
        <v>4</v>
      </c>
      <c r="D1105" s="5" t="s">
        <v>163</v>
      </c>
      <c r="E1105" s="5" t="s">
        <v>1076</v>
      </c>
      <c r="F1105" s="3">
        <v>1.2172854534388314E-3</v>
      </c>
      <c r="G1105" s="4">
        <v>85.8</v>
      </c>
      <c r="H1105" s="3">
        <v>0.10444309190505173</v>
      </c>
      <c r="I1105" s="4">
        <v>87</v>
      </c>
      <c r="J1105" s="3">
        <v>0.10590383444917834</v>
      </c>
      <c r="K1105" s="5">
        <v>81.47999999999999</v>
      </c>
      <c r="L1105" s="5">
        <v>9.9184418746195976E-2</v>
      </c>
      <c r="M1105" s="41">
        <v>-2.0184874534606934E-2</v>
      </c>
      <c r="N1105" s="41">
        <v>-2.4570754150464923E-5</v>
      </c>
    </row>
    <row r="1106" spans="1:14" x14ac:dyDescent="0.25">
      <c r="A1106" s="5">
        <v>7820412</v>
      </c>
      <c r="B1106" s="5" t="s">
        <v>27</v>
      </c>
      <c r="C1106" s="5" t="s">
        <v>4</v>
      </c>
      <c r="D1106" s="5" t="s">
        <v>729</v>
      </c>
      <c r="E1106" s="5" t="s">
        <v>1077</v>
      </c>
      <c r="F1106" s="3">
        <v>6.0864272671941571E-4</v>
      </c>
      <c r="G1106" s="4">
        <v>59.7</v>
      </c>
      <c r="H1106" s="3">
        <v>3.6335970785149121E-2</v>
      </c>
      <c r="I1106" s="4">
        <v>93.7</v>
      </c>
      <c r="J1106" s="3">
        <v>5.7029823493609251E-2</v>
      </c>
      <c r="K1106" s="5">
        <v>76.325000000000003</v>
      </c>
      <c r="L1106" s="5">
        <v>4.6454656116859408E-2</v>
      </c>
      <c r="M1106" s="41">
        <v>9.5910243690013885E-2</v>
      </c>
      <c r="N1106" s="41">
        <v>5.8375072239813689E-5</v>
      </c>
    </row>
    <row r="1107" spans="1:14" x14ac:dyDescent="0.25">
      <c r="A1107" s="5">
        <v>7820412</v>
      </c>
      <c r="B1107" s="5" t="s">
        <v>27</v>
      </c>
      <c r="C1107" s="5" t="s">
        <v>4</v>
      </c>
      <c r="D1107" s="5" t="s">
        <v>729</v>
      </c>
      <c r="E1107" s="5" t="s">
        <v>599</v>
      </c>
      <c r="F1107" s="3">
        <v>6.0864272671941571E-4</v>
      </c>
      <c r="G1107" s="4">
        <v>53</v>
      </c>
      <c r="H1107" s="3">
        <v>3.2258064516129031E-2</v>
      </c>
      <c r="I1107" s="4">
        <v>69.8</v>
      </c>
      <c r="J1107" s="3">
        <v>4.2483262325015217E-2</v>
      </c>
      <c r="K1107" s="5">
        <v>66.25</v>
      </c>
      <c r="L1107" s="5">
        <v>4.0322580645161289E-2</v>
      </c>
      <c r="M1107" s="41">
        <v>-6.8281978368759155E-2</v>
      </c>
      <c r="N1107" s="41">
        <v>-4.1559329500157736E-5</v>
      </c>
    </row>
    <row r="1108" spans="1:14" x14ac:dyDescent="0.25">
      <c r="A1108" s="5">
        <v>7820412</v>
      </c>
      <c r="B1108" s="5" t="s">
        <v>27</v>
      </c>
      <c r="C1108" s="5" t="s">
        <v>4</v>
      </c>
      <c r="D1108" s="5" t="s">
        <v>729</v>
      </c>
      <c r="E1108" s="5" t="s">
        <v>1078</v>
      </c>
      <c r="F1108" s="3">
        <v>6.0864272671941571E-4</v>
      </c>
      <c r="G1108" s="4">
        <v>49.8</v>
      </c>
      <c r="H1108" s="3">
        <v>3.0310407790626902E-2</v>
      </c>
      <c r="I1108" s="4">
        <v>91.3</v>
      </c>
      <c r="J1108" s="3">
        <v>5.5569080949482652E-2</v>
      </c>
      <c r="K1108" s="5">
        <v>75.014999999999986</v>
      </c>
      <c r="L1108" s="5">
        <v>4.5657334144856961E-2</v>
      </c>
      <c r="M1108" s="41">
        <v>9.3128375709056854E-2</v>
      </c>
      <c r="N1108" s="41">
        <v>5.6681908526510563E-5</v>
      </c>
    </row>
    <row r="1109" spans="1:14" x14ac:dyDescent="0.25">
      <c r="A1109" s="5">
        <v>7820412</v>
      </c>
      <c r="B1109" s="5" t="s">
        <v>27</v>
      </c>
      <c r="C1109" s="5" t="s">
        <v>4</v>
      </c>
      <c r="D1109" s="5" t="s">
        <v>356</v>
      </c>
      <c r="E1109" s="5" t="s">
        <v>1079</v>
      </c>
      <c r="F1109" s="3">
        <v>6.0864272671941571E-4</v>
      </c>
      <c r="G1109" s="4">
        <v>35.5</v>
      </c>
      <c r="H1109" s="3">
        <v>2.1606816798539256E-2</v>
      </c>
      <c r="I1109" s="4">
        <v>100</v>
      </c>
      <c r="J1109" s="3">
        <v>6.0864272671941569E-2</v>
      </c>
      <c r="K1109" s="5">
        <v>74.14500000000001</v>
      </c>
      <c r="L1109" s="5">
        <v>4.5127814972611084E-2</v>
      </c>
      <c r="M1109" s="41">
        <v>0.20071099698543549</v>
      </c>
      <c r="N1109" s="41">
        <v>1.2216128848778788E-4</v>
      </c>
    </row>
    <row r="1110" spans="1:14" x14ac:dyDescent="0.25">
      <c r="A1110" s="5">
        <v>7820412</v>
      </c>
      <c r="B1110" s="5" t="s">
        <v>27</v>
      </c>
      <c r="C1110" s="5" t="s">
        <v>4</v>
      </c>
      <c r="D1110" s="5" t="s">
        <v>356</v>
      </c>
      <c r="E1110" s="5" t="s">
        <v>357</v>
      </c>
      <c r="F1110" s="3">
        <v>6.0864272671941571E-4</v>
      </c>
      <c r="G1110" s="4">
        <v>45.7</v>
      </c>
      <c r="H1110" s="3">
        <v>2.78149726110773E-2</v>
      </c>
      <c r="I1110" s="4">
        <v>82.4</v>
      </c>
      <c r="J1110" s="3">
        <v>5.015216068167986E-2</v>
      </c>
      <c r="K1110" s="5">
        <v>71.95</v>
      </c>
      <c r="L1110" s="5">
        <v>4.3791844187461959E-2</v>
      </c>
      <c r="M1110" s="41">
        <v>-4.1926860809326172E-2</v>
      </c>
      <c r="N1110" s="41">
        <v>-2.5518478885773689E-5</v>
      </c>
    </row>
    <row r="1111" spans="1:14" x14ac:dyDescent="0.25">
      <c r="A1111" s="5">
        <v>7820412</v>
      </c>
      <c r="B1111" s="5" t="s">
        <v>27</v>
      </c>
      <c r="C1111" s="5" t="s">
        <v>4</v>
      </c>
      <c r="D1111" s="5" t="s">
        <v>356</v>
      </c>
      <c r="E1111" s="5" t="s">
        <v>1080</v>
      </c>
      <c r="F1111" s="3">
        <v>1.2172854534388314E-3</v>
      </c>
      <c r="G1111" s="4">
        <v>73.2</v>
      </c>
      <c r="H1111" s="3">
        <v>8.9105295191722458E-2</v>
      </c>
      <c r="I1111" s="4">
        <v>75.099999999999994</v>
      </c>
      <c r="J1111" s="3">
        <v>9.1418137553256229E-2</v>
      </c>
      <c r="K1111" s="5">
        <v>72.36999999999999</v>
      </c>
      <c r="L1111" s="5">
        <v>8.809494826536822E-2</v>
      </c>
      <c r="M1111" s="41">
        <v>-0.10393460094928741</v>
      </c>
      <c r="N1111" s="41">
        <v>-1.2651807784453732E-4</v>
      </c>
    </row>
    <row r="1112" spans="1:14" x14ac:dyDescent="0.25">
      <c r="A1112" s="5">
        <v>7820412</v>
      </c>
      <c r="B1112" s="5" t="s">
        <v>27</v>
      </c>
      <c r="C1112" s="5" t="s">
        <v>4</v>
      </c>
      <c r="D1112" s="5" t="s">
        <v>732</v>
      </c>
      <c r="E1112" s="5" t="s">
        <v>1081</v>
      </c>
      <c r="F1112" s="3">
        <v>1.2172854534388314E-3</v>
      </c>
      <c r="G1112" s="4">
        <v>89.1</v>
      </c>
      <c r="H1112" s="3">
        <v>0.10846013390139987</v>
      </c>
      <c r="I1112" s="4">
        <v>89.7</v>
      </c>
      <c r="J1112" s="3">
        <v>0.10919050517346318</v>
      </c>
      <c r="K1112" s="5">
        <v>85.87</v>
      </c>
      <c r="L1112" s="5">
        <v>0.10452830188679246</v>
      </c>
      <c r="M1112" s="41">
        <v>1.2367100862320513E-4</v>
      </c>
      <c r="N1112" s="41">
        <v>1.5054291980913587E-7</v>
      </c>
    </row>
    <row r="1113" spans="1:14" x14ac:dyDescent="0.25">
      <c r="A1113" s="5">
        <v>7820412</v>
      </c>
      <c r="B1113" s="5" t="s">
        <v>27</v>
      </c>
      <c r="C1113" s="5" t="s">
        <v>4</v>
      </c>
      <c r="D1113" s="5" t="s">
        <v>732</v>
      </c>
      <c r="E1113" s="5" t="s">
        <v>1082</v>
      </c>
      <c r="F1113" s="3">
        <v>6.0864272671941567E-3</v>
      </c>
      <c r="G1113" s="4">
        <v>76.900000000000006</v>
      </c>
      <c r="H1113" s="3">
        <v>0.46804625684723067</v>
      </c>
      <c r="I1113" s="4">
        <v>96.8</v>
      </c>
      <c r="J1113" s="3">
        <v>0.58916615946439432</v>
      </c>
      <c r="K1113" s="5">
        <v>85.795000000000002</v>
      </c>
      <c r="L1113" s="5">
        <v>0.5221850273889227</v>
      </c>
      <c r="M1113" s="41">
        <v>4.9714714288711548E-2</v>
      </c>
      <c r="N1113" s="41">
        <v>3.0258499262758094E-4</v>
      </c>
    </row>
    <row r="1114" spans="1:14" x14ac:dyDescent="0.25">
      <c r="A1114" s="5">
        <v>7820412</v>
      </c>
      <c r="B1114" s="5" t="s">
        <v>27</v>
      </c>
      <c r="C1114" s="5" t="s">
        <v>4</v>
      </c>
      <c r="D1114" s="5" t="s">
        <v>732</v>
      </c>
      <c r="E1114" s="5" t="s">
        <v>1083</v>
      </c>
      <c r="F1114" s="3">
        <v>1.2172854534388314E-3</v>
      </c>
      <c r="G1114" s="4">
        <v>84.8</v>
      </c>
      <c r="H1114" s="3">
        <v>0.1032258064516129</v>
      </c>
      <c r="I1114" s="4">
        <v>92.6</v>
      </c>
      <c r="J1114" s="3">
        <v>0.11272063298843578</v>
      </c>
      <c r="K1114" s="5">
        <v>90.169999999999987</v>
      </c>
      <c r="L1114" s="5">
        <v>0.10976262933657942</v>
      </c>
      <c r="M1114" s="41">
        <v>9.7050435841083527E-2</v>
      </c>
      <c r="N1114" s="41">
        <v>1.1813808379924958E-4</v>
      </c>
    </row>
    <row r="1115" spans="1:14" x14ac:dyDescent="0.25">
      <c r="A1115" s="5">
        <v>7820412</v>
      </c>
      <c r="B1115" s="5" t="s">
        <v>27</v>
      </c>
      <c r="C1115" s="5" t="s">
        <v>4</v>
      </c>
      <c r="D1115" s="5" t="s">
        <v>732</v>
      </c>
      <c r="E1115" s="5" t="s">
        <v>1084</v>
      </c>
      <c r="F1115" s="3">
        <v>6.0864272671941571E-4</v>
      </c>
      <c r="G1115" s="4">
        <v>84.1</v>
      </c>
      <c r="H1115" s="3">
        <v>5.1186853317102855E-2</v>
      </c>
      <c r="I1115" s="4">
        <v>89</v>
      </c>
      <c r="J1115" s="3">
        <v>5.4169202678028001E-2</v>
      </c>
      <c r="K1115" s="5">
        <v>81.88</v>
      </c>
      <c r="L1115" s="5">
        <v>4.9835666463785754E-2</v>
      </c>
      <c r="M1115" s="41">
        <v>2.9359845444560051E-2</v>
      </c>
      <c r="N1115" s="41">
        <v>1.7869656387437646E-5</v>
      </c>
    </row>
    <row r="1116" spans="1:14" x14ac:dyDescent="0.25">
      <c r="A1116" s="5">
        <v>7820412</v>
      </c>
      <c r="B1116" s="5" t="s">
        <v>27</v>
      </c>
      <c r="C1116" s="5" t="s">
        <v>4</v>
      </c>
      <c r="D1116" s="5" t="s">
        <v>732</v>
      </c>
      <c r="E1116" s="5" t="s">
        <v>1085</v>
      </c>
      <c r="F1116" s="3">
        <v>4.2604990870359098E-3</v>
      </c>
      <c r="G1116" s="4">
        <v>94.6</v>
      </c>
      <c r="H1116" s="3">
        <v>0.40304321363359702</v>
      </c>
      <c r="I1116" s="4">
        <v>93.5</v>
      </c>
      <c r="J1116" s="3">
        <v>0.39835666463785757</v>
      </c>
      <c r="K1116" s="5">
        <v>91.9</v>
      </c>
      <c r="L1116" s="5">
        <v>0.39153986609860014</v>
      </c>
      <c r="M1116" s="41">
        <v>5.8103173971176147E-2</v>
      </c>
      <c r="N1116" s="41">
        <v>2.4754851965808463E-4</v>
      </c>
    </row>
    <row r="1117" spans="1:14" x14ac:dyDescent="0.25">
      <c r="A1117" s="5">
        <v>7820412</v>
      </c>
      <c r="B1117" s="5" t="s">
        <v>27</v>
      </c>
      <c r="C1117" s="5" t="s">
        <v>4</v>
      </c>
      <c r="D1117" s="5" t="s">
        <v>732</v>
      </c>
      <c r="E1117" s="5" t="s">
        <v>1086</v>
      </c>
      <c r="F1117" s="3">
        <v>1.2172854534388314E-3</v>
      </c>
      <c r="G1117" s="4">
        <v>68.099999999999994</v>
      </c>
      <c r="H1117" s="3">
        <v>8.2897139379184415E-2</v>
      </c>
      <c r="I1117" s="4">
        <v>89</v>
      </c>
      <c r="J1117" s="3">
        <v>0.108338405356056</v>
      </c>
      <c r="K1117" s="5">
        <v>82.39</v>
      </c>
      <c r="L1117" s="5">
        <v>0.10029214850882533</v>
      </c>
      <c r="M1117" s="41">
        <v>-2.1841630805283785E-3</v>
      </c>
      <c r="N1117" s="41">
        <v>-2.6587499458653423E-6</v>
      </c>
    </row>
    <row r="1118" spans="1:14" x14ac:dyDescent="0.25">
      <c r="A1118" s="5">
        <v>7820412</v>
      </c>
      <c r="B1118" s="5" t="s">
        <v>27</v>
      </c>
      <c r="C1118" s="5" t="s">
        <v>4</v>
      </c>
      <c r="D1118" s="5" t="s">
        <v>732</v>
      </c>
      <c r="E1118" s="5" t="s">
        <v>1087</v>
      </c>
      <c r="F1118" s="3">
        <v>1.8259281801582471E-3</v>
      </c>
      <c r="G1118" s="4">
        <v>100</v>
      </c>
      <c r="H1118" s="3">
        <v>0.18259281801582472</v>
      </c>
      <c r="I1118" s="4">
        <v>100</v>
      </c>
      <c r="J1118" s="3">
        <v>0.18259281801582472</v>
      </c>
      <c r="K1118" s="5">
        <v>96.25500000000001</v>
      </c>
      <c r="L1118" s="5">
        <v>0.1757547169811321</v>
      </c>
      <c r="M1118" s="41">
        <v>0.14854815602302551</v>
      </c>
      <c r="N1118" s="41">
        <v>2.7123826419298632E-4</v>
      </c>
    </row>
    <row r="1119" spans="1:14" x14ac:dyDescent="0.25">
      <c r="A1119" s="5">
        <v>7820412</v>
      </c>
      <c r="B1119" s="5" t="s">
        <v>27</v>
      </c>
      <c r="C1119" s="5" t="s">
        <v>4</v>
      </c>
      <c r="D1119" s="5" t="s">
        <v>732</v>
      </c>
      <c r="E1119" s="5" t="s">
        <v>2354</v>
      </c>
      <c r="F1119" s="3">
        <v>1.2172854534388314E-3</v>
      </c>
      <c r="G1119" s="4">
        <v>76.5</v>
      </c>
      <c r="H1119" s="3">
        <v>9.31223371880706E-2</v>
      </c>
      <c r="I1119" s="4">
        <v>84.8</v>
      </c>
      <c r="J1119" s="3">
        <v>0.1032258064516129</v>
      </c>
      <c r="K1119" s="5">
        <v>83.394999999999996</v>
      </c>
      <c r="L1119" s="5">
        <v>0.10151552038953134</v>
      </c>
      <c r="M1119" s="41">
        <v>-5.4742459207773209E-2</v>
      </c>
      <c r="N1119" s="41">
        <v>-6.6637199279090943E-5</v>
      </c>
    </row>
    <row r="1120" spans="1:14" x14ac:dyDescent="0.25">
      <c r="A1120" s="5">
        <v>7820412</v>
      </c>
      <c r="B1120" s="5" t="s">
        <v>27</v>
      </c>
      <c r="C1120" s="5" t="s">
        <v>4</v>
      </c>
      <c r="D1120" s="5" t="s">
        <v>352</v>
      </c>
      <c r="E1120" s="5" t="s">
        <v>602</v>
      </c>
      <c r="F1120" s="3">
        <v>2.4345709068776629E-3</v>
      </c>
      <c r="G1120" s="4">
        <v>47.2</v>
      </c>
      <c r="H1120" s="3">
        <v>0.11491174680462569</v>
      </c>
      <c r="I1120" s="4">
        <v>86.3</v>
      </c>
      <c r="J1120" s="3">
        <v>0.21010346926354229</v>
      </c>
      <c r="K1120" s="5">
        <v>67.484999999999999</v>
      </c>
      <c r="L1120" s="5">
        <v>0.16429701765063909</v>
      </c>
      <c r="M1120" s="41">
        <v>1.2095566838979721E-2</v>
      </c>
      <c r="N1120" s="41">
        <v>2.9447515128374247E-5</v>
      </c>
    </row>
    <row r="1121" spans="1:14" x14ac:dyDescent="0.25">
      <c r="A1121" s="5">
        <v>7820412</v>
      </c>
      <c r="B1121" s="5" t="s">
        <v>27</v>
      </c>
      <c r="C1121" s="5" t="s">
        <v>4</v>
      </c>
      <c r="D1121" s="5" t="s">
        <v>352</v>
      </c>
      <c r="E1121" s="5" t="s">
        <v>605</v>
      </c>
      <c r="F1121" s="3">
        <v>6.0864272671941571E-4</v>
      </c>
      <c r="G1121" s="4">
        <v>72.3</v>
      </c>
      <c r="H1121" s="3">
        <v>4.4004869141813757E-2</v>
      </c>
      <c r="I1121" s="4">
        <v>67.599999999999994</v>
      </c>
      <c r="J1121" s="3">
        <v>4.1144248326232501E-2</v>
      </c>
      <c r="K1121" s="5">
        <v>76.739999999999995</v>
      </c>
      <c r="L1121" s="5">
        <v>4.6707242848447961E-2</v>
      </c>
      <c r="M1121" s="41">
        <v>-0.15850865840911865</v>
      </c>
      <c r="N1121" s="41">
        <v>-9.647514206276242E-5</v>
      </c>
    </row>
    <row r="1122" spans="1:14" x14ac:dyDescent="0.25">
      <c r="A1122" s="5">
        <v>7820412</v>
      </c>
      <c r="B1122" s="5" t="s">
        <v>27</v>
      </c>
      <c r="C1122" s="5" t="s">
        <v>4</v>
      </c>
      <c r="D1122" s="5" t="s">
        <v>352</v>
      </c>
      <c r="E1122" s="5" t="s">
        <v>606</v>
      </c>
      <c r="F1122" s="3">
        <v>1.8259281801582471E-3</v>
      </c>
      <c r="G1122" s="4">
        <v>54.7</v>
      </c>
      <c r="H1122" s="3">
        <v>9.9878271454656123E-2</v>
      </c>
      <c r="I1122" s="4">
        <v>55.6</v>
      </c>
      <c r="J1122" s="3">
        <v>0.10152160681679855</v>
      </c>
      <c r="K1122" s="5">
        <v>59.195000000000007</v>
      </c>
      <c r="L1122" s="5">
        <v>0.10808581862446745</v>
      </c>
      <c r="M1122" s="41">
        <v>-0.26501369476318359</v>
      </c>
      <c r="N1122" s="41">
        <v>-4.8389597339595301E-4</v>
      </c>
    </row>
    <row r="1123" spans="1:14" x14ac:dyDescent="0.25">
      <c r="A1123" s="5">
        <v>7820412</v>
      </c>
      <c r="B1123" s="5" t="s">
        <v>27</v>
      </c>
      <c r="C1123" s="5" t="s">
        <v>4</v>
      </c>
      <c r="D1123" s="5" t="s">
        <v>352</v>
      </c>
      <c r="E1123" s="5" t="s">
        <v>608</v>
      </c>
      <c r="F1123" s="3">
        <v>6.0864272671941571E-4</v>
      </c>
      <c r="G1123" s="4">
        <v>69.099999999999994</v>
      </c>
      <c r="H1123" s="3">
        <v>4.2057212416311621E-2</v>
      </c>
      <c r="I1123" s="4">
        <v>86.1</v>
      </c>
      <c r="J1123" s="3">
        <v>5.2404138770541689E-2</v>
      </c>
      <c r="K1123" s="5">
        <v>80.034999999999997</v>
      </c>
      <c r="L1123" s="5">
        <v>4.8712720632988434E-2</v>
      </c>
      <c r="M1123" s="41">
        <v>3.6055702716112137E-2</v>
      </c>
      <c r="N1123" s="41">
        <v>2.1945041214919133E-5</v>
      </c>
    </row>
    <row r="1124" spans="1:14" x14ac:dyDescent="0.25">
      <c r="A1124" s="5">
        <v>7820412</v>
      </c>
      <c r="B1124" s="5" t="s">
        <v>27</v>
      </c>
      <c r="C1124" s="5" t="s">
        <v>4</v>
      </c>
      <c r="D1124" s="5" t="s">
        <v>352</v>
      </c>
      <c r="E1124" s="5" t="s">
        <v>609</v>
      </c>
      <c r="F1124" s="3">
        <v>1.2172854534388314E-3</v>
      </c>
      <c r="G1124" s="4">
        <v>71.099999999999994</v>
      </c>
      <c r="H1124" s="3">
        <v>8.6548995739500909E-2</v>
      </c>
      <c r="I1124" s="4">
        <v>88.9</v>
      </c>
      <c r="J1124" s="3">
        <v>0.10821667681071212</v>
      </c>
      <c r="K1124" s="5">
        <v>78.289999999999992</v>
      </c>
      <c r="L1124" s="5">
        <v>9.530127814972611E-2</v>
      </c>
      <c r="M1124" s="41">
        <v>8.3045579493045807E-2</v>
      </c>
      <c r="N1124" s="41">
        <v>1.0109017588928279E-4</v>
      </c>
    </row>
    <row r="1125" spans="1:14" x14ac:dyDescent="0.25">
      <c r="A1125" s="5">
        <v>7820412</v>
      </c>
      <c r="B1125" s="5" t="s">
        <v>27</v>
      </c>
      <c r="C1125" s="5" t="s">
        <v>4</v>
      </c>
      <c r="D1125" s="5" t="s">
        <v>352</v>
      </c>
      <c r="E1125" s="5" t="s">
        <v>610</v>
      </c>
      <c r="F1125" s="3">
        <v>1.2172854534388314E-3</v>
      </c>
      <c r="G1125" s="4">
        <v>70.8</v>
      </c>
      <c r="H1125" s="3">
        <v>8.6183810103469261E-2</v>
      </c>
      <c r="I1125" s="4">
        <v>73.2</v>
      </c>
      <c r="J1125" s="3">
        <v>8.9105295191722458E-2</v>
      </c>
      <c r="K1125" s="5">
        <v>69.855000000000004</v>
      </c>
      <c r="L1125" s="5">
        <v>8.5033475349969578E-2</v>
      </c>
      <c r="M1125" s="41">
        <v>-0.14414292573928833</v>
      </c>
      <c r="N1125" s="41">
        <v>-1.7546308671854941E-4</v>
      </c>
    </row>
    <row r="1126" spans="1:14" x14ac:dyDescent="0.25">
      <c r="A1126" s="5">
        <v>7820412</v>
      </c>
      <c r="B1126" s="5" t="s">
        <v>27</v>
      </c>
      <c r="C1126" s="5" t="s">
        <v>4</v>
      </c>
      <c r="D1126" s="5" t="s">
        <v>78</v>
      </c>
      <c r="E1126" s="5" t="s">
        <v>79</v>
      </c>
      <c r="F1126" s="3">
        <v>1.2172854534388314E-3</v>
      </c>
      <c r="G1126" s="4">
        <v>48.9</v>
      </c>
      <c r="H1126" s="3">
        <v>5.9525258673158853E-2</v>
      </c>
      <c r="I1126" s="4">
        <v>43.4</v>
      </c>
      <c r="J1126" s="3">
        <v>5.2830188679245285E-2</v>
      </c>
      <c r="K1126" s="5">
        <v>46.784999999999997</v>
      </c>
      <c r="L1126" s="5">
        <v>5.6950699939135721E-2</v>
      </c>
      <c r="M1126" s="41">
        <v>-0.26321467757225037</v>
      </c>
      <c r="N1126" s="41">
        <v>-3.2040739814029258E-4</v>
      </c>
    </row>
    <row r="1127" spans="1:14" x14ac:dyDescent="0.25">
      <c r="A1127" s="5">
        <v>7820412</v>
      </c>
      <c r="B1127" s="5" t="s">
        <v>27</v>
      </c>
      <c r="C1127" s="5" t="s">
        <v>4</v>
      </c>
      <c r="D1127" s="5" t="s">
        <v>738</v>
      </c>
      <c r="E1127" s="5" t="s">
        <v>1088</v>
      </c>
      <c r="F1127" s="3">
        <v>6.0864272671941571E-4</v>
      </c>
      <c r="G1127" s="4">
        <v>37.6</v>
      </c>
      <c r="H1127" s="3">
        <v>2.2884966524650031E-2</v>
      </c>
      <c r="I1127" s="4">
        <v>93.1</v>
      </c>
      <c r="J1127" s="3">
        <v>5.6664637857577603E-2</v>
      </c>
      <c r="K1127" s="5">
        <v>68.875</v>
      </c>
      <c r="L1127" s="5">
        <v>4.1920267802799754E-2</v>
      </c>
      <c r="M1127" s="41">
        <v>0.11680023372173309</v>
      </c>
      <c r="N1127" s="41">
        <v>7.1089612733860676E-5</v>
      </c>
    </row>
    <row r="1128" spans="1:14" x14ac:dyDescent="0.25">
      <c r="A1128" s="5">
        <v>7820412</v>
      </c>
      <c r="B1128" s="5" t="s">
        <v>27</v>
      </c>
      <c r="C1128" s="5" t="s">
        <v>4</v>
      </c>
      <c r="D1128" s="5" t="s">
        <v>738</v>
      </c>
      <c r="E1128" s="5" t="s">
        <v>1089</v>
      </c>
      <c r="F1128" s="3">
        <v>6.0864272671941571E-4</v>
      </c>
      <c r="G1128" s="4">
        <v>35.200000000000003</v>
      </c>
      <c r="H1128" s="3">
        <v>2.1424223980523436E-2</v>
      </c>
      <c r="I1128" s="4">
        <v>100</v>
      </c>
      <c r="J1128" s="3">
        <v>6.0864272671941569E-2</v>
      </c>
      <c r="K1128" s="5">
        <v>70.39</v>
      </c>
      <c r="L1128" s="5">
        <v>4.2842361533779676E-2</v>
      </c>
      <c r="M1128" s="41">
        <v>0</v>
      </c>
      <c r="N1128" s="41">
        <v>0</v>
      </c>
    </row>
    <row r="1129" spans="1:14" x14ac:dyDescent="0.25">
      <c r="A1129" s="5">
        <v>7820412</v>
      </c>
      <c r="B1129" s="5" t="s">
        <v>27</v>
      </c>
      <c r="C1129" s="5" t="s">
        <v>4</v>
      </c>
      <c r="D1129" s="5" t="s">
        <v>1090</v>
      </c>
      <c r="E1129" s="5" t="s">
        <v>1091</v>
      </c>
      <c r="F1129" s="3">
        <v>6.0864272671941571E-4</v>
      </c>
      <c r="G1129" s="4">
        <v>75.5</v>
      </c>
      <c r="H1129" s="3">
        <v>4.5952525867315887E-2</v>
      </c>
      <c r="I1129" s="4">
        <v>91</v>
      </c>
      <c r="J1129" s="3">
        <v>5.5386488131466828E-2</v>
      </c>
      <c r="K1129" s="5">
        <v>81.115000000000009</v>
      </c>
      <c r="L1129" s="5">
        <v>4.937005477784541E-2</v>
      </c>
      <c r="M1129" s="41">
        <v>8.0585792660713196E-2</v>
      </c>
      <c r="N1129" s="41">
        <v>4.9047956579861959E-5</v>
      </c>
    </row>
    <row r="1130" spans="1:14" x14ac:dyDescent="0.25">
      <c r="A1130" s="5">
        <v>7820412</v>
      </c>
      <c r="B1130" s="5" t="s">
        <v>27</v>
      </c>
      <c r="C1130" s="5" t="s">
        <v>4</v>
      </c>
      <c r="D1130" s="5" t="s">
        <v>1090</v>
      </c>
      <c r="E1130" s="5" t="s">
        <v>1092</v>
      </c>
      <c r="F1130" s="3">
        <v>1.2172854534388314E-3</v>
      </c>
      <c r="G1130" s="4">
        <v>66.400000000000006</v>
      </c>
      <c r="H1130" s="3">
        <v>8.0827754108338409E-2</v>
      </c>
      <c r="I1130" s="4">
        <v>73.599999999999994</v>
      </c>
      <c r="J1130" s="3">
        <v>8.9592209373097989E-2</v>
      </c>
      <c r="K1130" s="5">
        <v>64.835000000000008</v>
      </c>
      <c r="L1130" s="5">
        <v>7.8922702373706646E-2</v>
      </c>
      <c r="M1130" s="41">
        <v>-0.10443661361932755</v>
      </c>
      <c r="N1130" s="41">
        <v>-1.2712917056521917E-4</v>
      </c>
    </row>
    <row r="1131" spans="1:14" x14ac:dyDescent="0.25">
      <c r="A1131" s="5">
        <v>7820412</v>
      </c>
      <c r="B1131" s="5" t="s">
        <v>27</v>
      </c>
      <c r="C1131" s="5" t="s">
        <v>4</v>
      </c>
      <c r="D1131" s="5" t="s">
        <v>358</v>
      </c>
      <c r="E1131" s="5" t="s">
        <v>359</v>
      </c>
      <c r="F1131" s="3">
        <v>1.8259281801582471E-3</v>
      </c>
      <c r="G1131" s="4">
        <v>58.3</v>
      </c>
      <c r="H1131" s="3">
        <v>0.1064516129032258</v>
      </c>
      <c r="I1131" s="4">
        <v>78.3</v>
      </c>
      <c r="J1131" s="3">
        <v>0.14297017650639074</v>
      </c>
      <c r="K1131" s="5">
        <v>75.754999999999995</v>
      </c>
      <c r="L1131" s="5">
        <v>0.138323189287888</v>
      </c>
      <c r="M1131" s="41">
        <v>-7.5740829110145569E-2</v>
      </c>
      <c r="N1131" s="41">
        <v>-1.3829731426076488E-4</v>
      </c>
    </row>
    <row r="1132" spans="1:14" x14ac:dyDescent="0.25">
      <c r="A1132" s="5">
        <v>7820412</v>
      </c>
      <c r="B1132" s="5" t="s">
        <v>27</v>
      </c>
      <c r="C1132" s="5" t="s">
        <v>4</v>
      </c>
      <c r="D1132" s="5" t="s">
        <v>358</v>
      </c>
      <c r="E1132" s="5" t="s">
        <v>1093</v>
      </c>
      <c r="F1132" s="3">
        <v>6.0864272671941571E-4</v>
      </c>
      <c r="G1132" s="4">
        <v>65.900000000000006</v>
      </c>
      <c r="H1132" s="3">
        <v>4.0109555690809498E-2</v>
      </c>
      <c r="I1132" s="4">
        <v>100</v>
      </c>
      <c r="J1132" s="3">
        <v>6.0864272671941569E-2</v>
      </c>
      <c r="K1132" s="5">
        <v>74.739999999999995</v>
      </c>
      <c r="L1132" s="5">
        <v>4.5489957395009127E-2</v>
      </c>
      <c r="M1132" s="41">
        <v>0</v>
      </c>
      <c r="N1132" s="41">
        <v>0</v>
      </c>
    </row>
    <row r="1133" spans="1:14" x14ac:dyDescent="0.25">
      <c r="A1133" s="5">
        <v>7820412</v>
      </c>
      <c r="B1133" s="5" t="s">
        <v>27</v>
      </c>
      <c r="C1133" s="5" t="s">
        <v>4</v>
      </c>
      <c r="D1133" s="5" t="s">
        <v>358</v>
      </c>
      <c r="E1133" s="5" t="s">
        <v>1094</v>
      </c>
      <c r="F1133" s="3">
        <v>6.0864272671941571E-4</v>
      </c>
      <c r="G1133" s="4">
        <v>68.599999999999994</v>
      </c>
      <c r="H1133" s="3">
        <v>4.1752891052951914E-2</v>
      </c>
      <c r="I1133" s="4">
        <v>100</v>
      </c>
      <c r="J1133" s="3">
        <v>6.0864272671941569E-2</v>
      </c>
      <c r="K1133" s="5">
        <v>86.960000000000008</v>
      </c>
      <c r="L1133" s="5">
        <v>5.2927571515520397E-2</v>
      </c>
      <c r="M1133" s="41">
        <v>0</v>
      </c>
      <c r="N1133" s="41">
        <v>0</v>
      </c>
    </row>
    <row r="1134" spans="1:14" x14ac:dyDescent="0.25">
      <c r="A1134" s="5">
        <v>7820412</v>
      </c>
      <c r="B1134" s="5" t="s">
        <v>27</v>
      </c>
      <c r="C1134" s="5" t="s">
        <v>4</v>
      </c>
      <c r="D1134" s="5" t="s">
        <v>183</v>
      </c>
      <c r="E1134" s="5" t="s">
        <v>411</v>
      </c>
      <c r="F1134" s="3">
        <v>6.0864272671941571E-4</v>
      </c>
      <c r="G1134" s="4">
        <v>53</v>
      </c>
      <c r="H1134" s="3">
        <v>3.2258064516129031E-2</v>
      </c>
      <c r="I1134" s="4">
        <v>97</v>
      </c>
      <c r="J1134" s="3">
        <v>5.9038344491783322E-2</v>
      </c>
      <c r="K1134" s="5">
        <v>80.669999999999987</v>
      </c>
      <c r="L1134" s="5">
        <v>4.9099208764455261E-2</v>
      </c>
      <c r="M1134" s="41">
        <v>0.14667925238609314</v>
      </c>
      <c r="N1134" s="41">
        <v>8.9275260125437088E-5</v>
      </c>
    </row>
    <row r="1135" spans="1:14" x14ac:dyDescent="0.25">
      <c r="A1135" s="5">
        <v>7820412</v>
      </c>
      <c r="B1135" s="5" t="s">
        <v>27</v>
      </c>
      <c r="C1135" s="5" t="s">
        <v>4</v>
      </c>
      <c r="D1135" s="5" t="s">
        <v>183</v>
      </c>
      <c r="E1135" s="5" t="s">
        <v>412</v>
      </c>
      <c r="F1135" s="3">
        <v>6.0864272671941571E-4</v>
      </c>
      <c r="G1135" s="4">
        <v>95.3</v>
      </c>
      <c r="H1135" s="3">
        <v>5.8003651856360319E-2</v>
      </c>
      <c r="I1135" s="4">
        <v>96</v>
      </c>
      <c r="J1135" s="3">
        <v>5.8429701765063909E-2</v>
      </c>
      <c r="K1135" s="5">
        <v>94.745000000000005</v>
      </c>
      <c r="L1135" s="5">
        <v>5.7665855143031047E-2</v>
      </c>
      <c r="M1135" s="41">
        <v>0.10851188004016876</v>
      </c>
      <c r="N1135" s="41">
        <v>6.6044966549098455E-5</v>
      </c>
    </row>
    <row r="1136" spans="1:14" x14ac:dyDescent="0.25">
      <c r="A1136" s="5">
        <v>7820412</v>
      </c>
      <c r="B1136" s="5" t="s">
        <v>27</v>
      </c>
      <c r="C1136" s="5" t="s">
        <v>4</v>
      </c>
      <c r="D1136" s="5" t="s">
        <v>183</v>
      </c>
      <c r="E1136" s="5" t="s">
        <v>984</v>
      </c>
      <c r="F1136" s="3">
        <v>6.0864272671941571E-4</v>
      </c>
      <c r="G1136" s="4">
        <v>45.9</v>
      </c>
      <c r="H1136" s="3">
        <v>2.7936701156421179E-2</v>
      </c>
      <c r="I1136" s="4">
        <v>80.400000000000006</v>
      </c>
      <c r="J1136" s="3">
        <v>4.8934875228241026E-2</v>
      </c>
      <c r="K1136" s="5">
        <v>64.72</v>
      </c>
      <c r="L1136" s="5">
        <v>3.9391357273280588E-2</v>
      </c>
      <c r="M1136" s="41">
        <v>6.9334417581558228E-2</v>
      </c>
      <c r="N1136" s="41">
        <v>4.2199888972342198E-5</v>
      </c>
    </row>
    <row r="1137" spans="1:14" x14ac:dyDescent="0.25">
      <c r="A1137" s="5">
        <v>7820412</v>
      </c>
      <c r="B1137" s="5" t="s">
        <v>27</v>
      </c>
      <c r="C1137" s="5" t="s">
        <v>4</v>
      </c>
      <c r="D1137" s="5" t="s">
        <v>183</v>
      </c>
      <c r="E1137" s="5" t="s">
        <v>656</v>
      </c>
      <c r="F1137" s="3">
        <v>1.8259281801582471E-3</v>
      </c>
      <c r="G1137" s="4">
        <v>41.1</v>
      </c>
      <c r="H1137" s="3">
        <v>7.5045648204503962E-2</v>
      </c>
      <c r="I1137" s="4">
        <v>79.7</v>
      </c>
      <c r="J1137" s="3">
        <v>0.14552647595861229</v>
      </c>
      <c r="K1137" s="5">
        <v>64.27000000000001</v>
      </c>
      <c r="L1137" s="5">
        <v>0.11735240413877056</v>
      </c>
      <c r="M1137" s="41">
        <v>2.4777922779321671E-2</v>
      </c>
      <c r="N1137" s="41">
        <v>4.5242707448548397E-5</v>
      </c>
    </row>
    <row r="1138" spans="1:14" x14ac:dyDescent="0.25">
      <c r="A1138" s="5">
        <v>7820412</v>
      </c>
      <c r="B1138" s="5" t="s">
        <v>27</v>
      </c>
      <c r="C1138" s="5" t="s">
        <v>4</v>
      </c>
      <c r="D1138" s="5" t="s">
        <v>183</v>
      </c>
      <c r="E1138" s="5" t="s">
        <v>657</v>
      </c>
      <c r="F1138" s="3">
        <v>1.2172854534388314E-3</v>
      </c>
      <c r="G1138" s="4">
        <v>46.6</v>
      </c>
      <c r="H1138" s="3">
        <v>5.6725502130249544E-2</v>
      </c>
      <c r="I1138" s="4">
        <v>92</v>
      </c>
      <c r="J1138" s="3">
        <v>0.1119902617163725</v>
      </c>
      <c r="K1138" s="5">
        <v>75.56</v>
      </c>
      <c r="L1138" s="5">
        <v>9.19780888618381E-2</v>
      </c>
      <c r="M1138" s="41">
        <v>0.13703574240207672</v>
      </c>
      <c r="N1138" s="41">
        <v>1.6681161582723887E-4</v>
      </c>
    </row>
    <row r="1139" spans="1:14" x14ac:dyDescent="0.25">
      <c r="A1139" s="5">
        <v>7820412</v>
      </c>
      <c r="B1139" s="5" t="s">
        <v>27</v>
      </c>
      <c r="C1139" s="5" t="s">
        <v>4</v>
      </c>
      <c r="D1139" s="5" t="s">
        <v>183</v>
      </c>
      <c r="E1139" s="5" t="s">
        <v>658</v>
      </c>
      <c r="F1139" s="3">
        <v>1.8259281801582471E-3</v>
      </c>
      <c r="G1139" s="4">
        <v>72.099999999999994</v>
      </c>
      <c r="H1139" s="3">
        <v>0.13164942178940961</v>
      </c>
      <c r="I1139" s="4">
        <v>100</v>
      </c>
      <c r="J1139" s="3">
        <v>0.18259281801582472</v>
      </c>
      <c r="K1139" s="5">
        <v>89.17</v>
      </c>
      <c r="L1139" s="5">
        <v>0.16281801582471089</v>
      </c>
      <c r="M1139" s="41">
        <v>0.26022583246231079</v>
      </c>
      <c r="N1139" s="41">
        <v>4.7515368069807204E-4</v>
      </c>
    </row>
    <row r="1140" spans="1:14" x14ac:dyDescent="0.25">
      <c r="A1140" s="5">
        <v>7820412</v>
      </c>
      <c r="B1140" s="5" t="s">
        <v>27</v>
      </c>
      <c r="C1140" s="5" t="s">
        <v>4</v>
      </c>
      <c r="D1140" s="5" t="s">
        <v>183</v>
      </c>
      <c r="E1140" s="5" t="s">
        <v>414</v>
      </c>
      <c r="F1140" s="3">
        <v>4.2604990870359098E-3</v>
      </c>
      <c r="G1140" s="4">
        <v>31.9</v>
      </c>
      <c r="H1140" s="3">
        <v>0.13590992087644552</v>
      </c>
      <c r="I1140" s="4">
        <v>75.599999999999994</v>
      </c>
      <c r="J1140" s="3">
        <v>0.32209373097991478</v>
      </c>
      <c r="K1140" s="5">
        <v>65.27</v>
      </c>
      <c r="L1140" s="5">
        <v>0.27808277541083382</v>
      </c>
      <c r="M1140" s="41">
        <v>3.1772024929523468E-2</v>
      </c>
      <c r="N1140" s="41">
        <v>1.3536468320551691E-4</v>
      </c>
    </row>
    <row r="1141" spans="1:14" x14ac:dyDescent="0.25">
      <c r="A1141" s="5">
        <v>7820412</v>
      </c>
      <c r="B1141" s="5" t="s">
        <v>27</v>
      </c>
      <c r="C1141" s="5" t="s">
        <v>4</v>
      </c>
      <c r="D1141" s="5" t="s">
        <v>183</v>
      </c>
      <c r="E1141" s="5" t="s">
        <v>258</v>
      </c>
      <c r="F1141" s="3">
        <v>1.8259281801582471E-3</v>
      </c>
      <c r="G1141" s="4">
        <v>53.7</v>
      </c>
      <c r="H1141" s="3">
        <v>9.8052343274497883E-2</v>
      </c>
      <c r="I1141" s="4">
        <v>95.9</v>
      </c>
      <c r="J1141" s="3">
        <v>0.1751065124771759</v>
      </c>
      <c r="K1141" s="5">
        <v>79.515000000000001</v>
      </c>
      <c r="L1141" s="5">
        <v>0.14518867924528303</v>
      </c>
      <c r="M1141" s="41">
        <v>0.16891680657863617</v>
      </c>
      <c r="N1141" s="41">
        <v>3.0842995723427176E-4</v>
      </c>
    </row>
    <row r="1142" spans="1:14" x14ac:dyDescent="0.25">
      <c r="A1142" s="5">
        <v>7820412</v>
      </c>
      <c r="B1142" s="5" t="s">
        <v>27</v>
      </c>
      <c r="C1142" s="5" t="s">
        <v>4</v>
      </c>
      <c r="D1142" s="5" t="s">
        <v>183</v>
      </c>
      <c r="E1142" s="5" t="s">
        <v>415</v>
      </c>
      <c r="F1142" s="3">
        <v>6.0864272671941571E-4</v>
      </c>
      <c r="G1142" s="4">
        <v>40.799999999999997</v>
      </c>
      <c r="H1142" s="3">
        <v>2.4832623250152161E-2</v>
      </c>
      <c r="I1142" s="4">
        <v>82.2</v>
      </c>
      <c r="J1142" s="3">
        <v>5.0030432136335977E-2</v>
      </c>
      <c r="K1142" s="5">
        <v>67.47999999999999</v>
      </c>
      <c r="L1142" s="5">
        <v>4.1071211199026167E-2</v>
      </c>
      <c r="M1142" s="41">
        <v>2.3872971069067717E-3</v>
      </c>
      <c r="N1142" s="41">
        <v>1.4530110206371101E-6</v>
      </c>
    </row>
    <row r="1143" spans="1:14" x14ac:dyDescent="0.25">
      <c r="A1143" s="5">
        <v>7820412</v>
      </c>
      <c r="B1143" s="5" t="s">
        <v>27</v>
      </c>
      <c r="C1143" s="5" t="s">
        <v>4</v>
      </c>
      <c r="D1143" s="5" t="s">
        <v>183</v>
      </c>
      <c r="E1143" s="5" t="s">
        <v>184</v>
      </c>
      <c r="F1143" s="3">
        <v>2.4345709068776629E-3</v>
      </c>
      <c r="G1143" s="4">
        <v>39.299999999999997</v>
      </c>
      <c r="H1143" s="3">
        <v>9.567863664029215E-2</v>
      </c>
      <c r="I1143" s="4">
        <v>88.8</v>
      </c>
      <c r="J1143" s="3">
        <v>0.21618989653073645</v>
      </c>
      <c r="K1143" s="5">
        <v>70.60499999999999</v>
      </c>
      <c r="L1143" s="5">
        <v>0.17189287888009736</v>
      </c>
      <c r="M1143" s="41">
        <v>5.351029708981514E-2</v>
      </c>
      <c r="N1143" s="41">
        <v>1.3027461251324441E-4</v>
      </c>
    </row>
    <row r="1144" spans="1:14" x14ac:dyDescent="0.25">
      <c r="A1144" s="5">
        <v>7820412</v>
      </c>
      <c r="B1144" s="5" t="s">
        <v>27</v>
      </c>
      <c r="C1144" s="5" t="s">
        <v>4</v>
      </c>
      <c r="D1144" s="5" t="s">
        <v>183</v>
      </c>
      <c r="E1144" s="5" t="s">
        <v>187</v>
      </c>
      <c r="F1144" s="3">
        <v>4.2604990870359098E-3</v>
      </c>
      <c r="G1144" s="4">
        <v>40.5</v>
      </c>
      <c r="H1144" s="3">
        <v>0.17255021302495435</v>
      </c>
      <c r="I1144" s="4">
        <v>81.5</v>
      </c>
      <c r="J1144" s="3">
        <v>0.34723067559342663</v>
      </c>
      <c r="K1144" s="5">
        <v>70.614999999999995</v>
      </c>
      <c r="L1144" s="5">
        <v>0.30085514303104077</v>
      </c>
      <c r="M1144" s="41">
        <v>6.1561685055494308E-2</v>
      </c>
      <c r="N1144" s="41">
        <v>2.6228350297532571E-4</v>
      </c>
    </row>
    <row r="1145" spans="1:14" x14ac:dyDescent="0.25">
      <c r="A1145" s="5">
        <v>7820412</v>
      </c>
      <c r="B1145" s="5" t="s">
        <v>27</v>
      </c>
      <c r="C1145" s="5" t="s">
        <v>4</v>
      </c>
      <c r="D1145" s="5" t="s">
        <v>183</v>
      </c>
      <c r="E1145" s="5" t="s">
        <v>416</v>
      </c>
      <c r="F1145" s="3">
        <v>6.0864272671941571E-4</v>
      </c>
      <c r="G1145" s="4">
        <v>68.8</v>
      </c>
      <c r="H1145" s="3">
        <v>4.1874619598295797E-2</v>
      </c>
      <c r="I1145" s="4">
        <v>83.7</v>
      </c>
      <c r="J1145" s="3">
        <v>5.0943396226415097E-2</v>
      </c>
      <c r="K1145" s="5">
        <v>69.959999999999994</v>
      </c>
      <c r="L1145" s="5">
        <v>4.2580645161290322E-2</v>
      </c>
      <c r="M1145" s="41">
        <v>3.3925950527191162E-2</v>
      </c>
      <c r="N1145" s="41">
        <v>2.0648783035417627E-5</v>
      </c>
    </row>
    <row r="1146" spans="1:14" x14ac:dyDescent="0.25">
      <c r="A1146" s="5">
        <v>7820412</v>
      </c>
      <c r="B1146" s="5" t="s">
        <v>27</v>
      </c>
      <c r="C1146" s="5" t="s">
        <v>4</v>
      </c>
      <c r="D1146" s="5" t="s">
        <v>183</v>
      </c>
      <c r="E1146" s="5" t="s">
        <v>659</v>
      </c>
      <c r="F1146" s="3">
        <v>1.8259281801582471E-3</v>
      </c>
      <c r="G1146" s="4">
        <v>39</v>
      </c>
      <c r="H1146" s="3">
        <v>7.1211199026171637E-2</v>
      </c>
      <c r="I1146" s="4">
        <v>85.4</v>
      </c>
      <c r="J1146" s="3">
        <v>0.15593426658551432</v>
      </c>
      <c r="K1146" s="5">
        <v>62.115000000000009</v>
      </c>
      <c r="L1146" s="5">
        <v>0.11341752891052954</v>
      </c>
      <c r="M1146" s="41">
        <v>4.7874003648757935E-2</v>
      </c>
      <c r="N1146" s="41">
        <v>8.7414492359265853E-5</v>
      </c>
    </row>
    <row r="1147" spans="1:14" x14ac:dyDescent="0.25">
      <c r="A1147" s="5">
        <v>7820412</v>
      </c>
      <c r="B1147" s="5" t="s">
        <v>27</v>
      </c>
      <c r="C1147" s="5" t="s">
        <v>4</v>
      </c>
      <c r="D1147" s="5" t="s">
        <v>183</v>
      </c>
      <c r="E1147" s="5" t="s">
        <v>417</v>
      </c>
      <c r="F1147" s="3">
        <v>6.0864272671941571E-4</v>
      </c>
      <c r="G1147" s="4">
        <v>35.5</v>
      </c>
      <c r="H1147" s="3">
        <v>2.1606816798539256E-2</v>
      </c>
      <c r="I1147" s="4">
        <v>92.9</v>
      </c>
      <c r="J1147" s="3">
        <v>5.654290931223372E-2</v>
      </c>
      <c r="K1147" s="5">
        <v>64.42</v>
      </c>
      <c r="L1147" s="5">
        <v>3.9208764455264764E-2</v>
      </c>
      <c r="M1147" s="41">
        <v>0.1216571256518364</v>
      </c>
      <c r="N1147" s="41">
        <v>7.4045724681580274E-5</v>
      </c>
    </row>
    <row r="1148" spans="1:14" x14ac:dyDescent="0.25">
      <c r="A1148" s="5">
        <v>7820412</v>
      </c>
      <c r="B1148" s="5" t="s">
        <v>27</v>
      </c>
      <c r="C1148" s="5" t="s">
        <v>4</v>
      </c>
      <c r="D1148" s="5" t="s">
        <v>183</v>
      </c>
      <c r="E1148" s="5" t="s">
        <v>419</v>
      </c>
      <c r="F1148" s="3">
        <v>1.2172854534388314E-3</v>
      </c>
      <c r="G1148" s="4">
        <v>43.1</v>
      </c>
      <c r="H1148" s="3">
        <v>5.2465003043213637E-2</v>
      </c>
      <c r="I1148" s="4">
        <v>79.400000000000006</v>
      </c>
      <c r="J1148" s="3">
        <v>9.6652465003043225E-2</v>
      </c>
      <c r="K1148" s="5">
        <v>67.394999999999996</v>
      </c>
      <c r="L1148" s="5">
        <v>8.203895313451004E-2</v>
      </c>
      <c r="M1148" s="41">
        <v>3.01229078322649E-2</v>
      </c>
      <c r="N1148" s="41">
        <v>3.6668177519494705E-5</v>
      </c>
    </row>
    <row r="1149" spans="1:14" x14ac:dyDescent="0.25">
      <c r="A1149" s="5">
        <v>7820412</v>
      </c>
      <c r="B1149" s="5" t="s">
        <v>27</v>
      </c>
      <c r="C1149" s="5" t="s">
        <v>4</v>
      </c>
      <c r="D1149" s="5" t="s">
        <v>183</v>
      </c>
      <c r="E1149" s="5" t="s">
        <v>1095</v>
      </c>
      <c r="F1149" s="3">
        <v>6.0864272671941571E-4</v>
      </c>
      <c r="G1149" s="4">
        <v>98</v>
      </c>
      <c r="H1149" s="3">
        <v>5.9646987218502742E-2</v>
      </c>
      <c r="I1149" s="4">
        <v>97.4</v>
      </c>
      <c r="J1149" s="3">
        <v>5.9281801582471094E-2</v>
      </c>
      <c r="K1149" s="5">
        <v>96.015000000000001</v>
      </c>
      <c r="L1149" s="5">
        <v>5.8438831405964703E-2</v>
      </c>
      <c r="M1149" s="41">
        <v>9.8125070333480835E-2</v>
      </c>
      <c r="N1149" s="41">
        <v>5.9723110367304221E-5</v>
      </c>
    </row>
    <row r="1150" spans="1:14" x14ac:dyDescent="0.25">
      <c r="A1150" s="5">
        <v>7820412</v>
      </c>
      <c r="B1150" s="5" t="s">
        <v>27</v>
      </c>
      <c r="C1150" s="5" t="s">
        <v>4</v>
      </c>
      <c r="D1150" s="5" t="s">
        <v>183</v>
      </c>
      <c r="E1150" s="5" t="s">
        <v>660</v>
      </c>
      <c r="F1150" s="3">
        <v>1.8259281801582471E-3</v>
      </c>
      <c r="G1150" s="4">
        <v>41.7</v>
      </c>
      <c r="H1150" s="3">
        <v>7.6141205112598906E-2</v>
      </c>
      <c r="I1150" s="4">
        <v>85.1</v>
      </c>
      <c r="J1150" s="3">
        <v>0.15538648813146683</v>
      </c>
      <c r="K1150" s="5">
        <v>64.039999999999992</v>
      </c>
      <c r="L1150" s="5">
        <v>0.11693244065733413</v>
      </c>
      <c r="M1150" s="41">
        <v>8.9646659791469574E-2</v>
      </c>
      <c r="N1150" s="41">
        <v>1.6368836237030355E-4</v>
      </c>
    </row>
    <row r="1151" spans="1:14" x14ac:dyDescent="0.25">
      <c r="A1151" s="5">
        <v>7820412</v>
      </c>
      <c r="B1151" s="5" t="s">
        <v>27</v>
      </c>
      <c r="C1151" s="5" t="s">
        <v>4</v>
      </c>
      <c r="D1151" s="5" t="s">
        <v>183</v>
      </c>
      <c r="E1151" s="5" t="s">
        <v>329</v>
      </c>
      <c r="F1151" s="3">
        <v>1.2172854534388314E-3</v>
      </c>
      <c r="G1151" s="4">
        <v>27.8</v>
      </c>
      <c r="H1151" s="3">
        <v>3.3840535605599513E-2</v>
      </c>
      <c r="I1151" s="4">
        <v>83</v>
      </c>
      <c r="J1151" s="3">
        <v>0.10103469263542302</v>
      </c>
      <c r="K1151" s="5">
        <v>61.88</v>
      </c>
      <c r="L1151" s="5">
        <v>7.5325623858794891E-2</v>
      </c>
      <c r="M1151" s="41">
        <v>0.13735046982765198</v>
      </c>
      <c r="N1151" s="41">
        <v>1.6719472894418988E-4</v>
      </c>
    </row>
    <row r="1152" spans="1:14" x14ac:dyDescent="0.25">
      <c r="A1152" s="5">
        <v>7820412</v>
      </c>
      <c r="B1152" s="5" t="s">
        <v>27</v>
      </c>
      <c r="C1152" s="5" t="s">
        <v>4</v>
      </c>
      <c r="D1152" s="5" t="s">
        <v>183</v>
      </c>
      <c r="E1152" s="5" t="s">
        <v>421</v>
      </c>
      <c r="F1152" s="3">
        <v>4.2604990870359098E-3</v>
      </c>
      <c r="G1152" s="4">
        <v>34.200000000000003</v>
      </c>
      <c r="H1152" s="3">
        <v>0.14570906877662812</v>
      </c>
      <c r="I1152" s="4">
        <v>76.3</v>
      </c>
      <c r="J1152" s="3">
        <v>0.3250760803408399</v>
      </c>
      <c r="K1152" s="5">
        <v>66.084999999999994</v>
      </c>
      <c r="L1152" s="5">
        <v>0.28155508216676806</v>
      </c>
      <c r="M1152" s="41">
        <v>3.1638253480195999E-2</v>
      </c>
      <c r="N1152" s="41">
        <v>1.3479475006778575E-4</v>
      </c>
    </row>
    <row r="1153" spans="1:14" x14ac:dyDescent="0.25">
      <c r="A1153" s="5">
        <v>7820412</v>
      </c>
      <c r="B1153" s="5" t="s">
        <v>27</v>
      </c>
      <c r="C1153" s="5" t="s">
        <v>4</v>
      </c>
      <c r="D1153" s="5" t="s">
        <v>183</v>
      </c>
      <c r="E1153" s="5" t="s">
        <v>661</v>
      </c>
      <c r="F1153" s="3">
        <v>3.0432136335970784E-3</v>
      </c>
      <c r="G1153" s="4">
        <v>23.1</v>
      </c>
      <c r="H1153" s="3">
        <v>7.029823493609251E-2</v>
      </c>
      <c r="I1153" s="4">
        <v>65.2</v>
      </c>
      <c r="J1153" s="3">
        <v>0.19841752891052952</v>
      </c>
      <c r="K1153" s="5">
        <v>51.875</v>
      </c>
      <c r="L1153" s="5">
        <v>0.15786670724284843</v>
      </c>
      <c r="M1153" s="41">
        <v>-4.3867293745279312E-2</v>
      </c>
      <c r="N1153" s="41">
        <v>-1.3349754639464185E-4</v>
      </c>
    </row>
    <row r="1154" spans="1:14" x14ac:dyDescent="0.25">
      <c r="A1154" s="5">
        <v>7820412</v>
      </c>
      <c r="B1154" s="5" t="s">
        <v>27</v>
      </c>
      <c r="C1154" s="5" t="s">
        <v>4</v>
      </c>
      <c r="D1154" s="5" t="s">
        <v>183</v>
      </c>
      <c r="E1154" s="5" t="s">
        <v>985</v>
      </c>
      <c r="F1154" s="3">
        <v>6.0864272671941571E-4</v>
      </c>
      <c r="G1154" s="4">
        <v>49</v>
      </c>
      <c r="H1154" s="3">
        <v>2.9823493609251371E-2</v>
      </c>
      <c r="I1154" s="4">
        <v>91.6</v>
      </c>
      <c r="J1154" s="3">
        <v>5.5751673767498476E-2</v>
      </c>
      <c r="K1154" s="5">
        <v>74.279999999999987</v>
      </c>
      <c r="L1154" s="5">
        <v>4.5209981740718191E-2</v>
      </c>
      <c r="M1154" s="41">
        <v>5.4555248469114304E-2</v>
      </c>
      <c r="N1154" s="41">
        <v>3.3204655185096961E-5</v>
      </c>
    </row>
    <row r="1155" spans="1:14" x14ac:dyDescent="0.25">
      <c r="A1155" s="5">
        <v>7820412</v>
      </c>
      <c r="B1155" s="5" t="s">
        <v>27</v>
      </c>
      <c r="C1155" s="5" t="s">
        <v>4</v>
      </c>
      <c r="D1155" s="5" t="s">
        <v>183</v>
      </c>
      <c r="E1155" s="5" t="s">
        <v>422</v>
      </c>
      <c r="F1155" s="3">
        <v>6.0864272671941571E-4</v>
      </c>
      <c r="G1155" s="4">
        <v>56.1</v>
      </c>
      <c r="H1155" s="3">
        <v>3.414485696895922E-2</v>
      </c>
      <c r="I1155" s="4">
        <v>81.8</v>
      </c>
      <c r="J1155" s="3">
        <v>4.9786975045648205E-2</v>
      </c>
      <c r="K1155" s="5">
        <v>74.054999999999993</v>
      </c>
      <c r="L1155" s="5">
        <v>4.5073037127206325E-2</v>
      </c>
      <c r="M1155" s="41">
        <v>-7.7676703222095966E-3</v>
      </c>
      <c r="N1155" s="41">
        <v>-4.7277360451671313E-6</v>
      </c>
    </row>
    <row r="1156" spans="1:14" x14ac:dyDescent="0.25">
      <c r="A1156" s="5">
        <v>7820412</v>
      </c>
      <c r="B1156" s="5" t="s">
        <v>27</v>
      </c>
      <c r="C1156" s="5" t="s">
        <v>4</v>
      </c>
      <c r="D1156" s="5" t="s">
        <v>183</v>
      </c>
      <c r="E1156" s="5" t="s">
        <v>423</v>
      </c>
      <c r="F1156" s="3">
        <v>3.6518563603164943E-3</v>
      </c>
      <c r="G1156" s="4">
        <v>53.9</v>
      </c>
      <c r="H1156" s="3">
        <v>0.19683505782105903</v>
      </c>
      <c r="I1156" s="4">
        <v>88.1</v>
      </c>
      <c r="J1156" s="3">
        <v>0.32172854534388312</v>
      </c>
      <c r="K1156" s="5">
        <v>77.664999999999992</v>
      </c>
      <c r="L1156" s="5">
        <v>0.28362142422398051</v>
      </c>
      <c r="M1156" s="41">
        <v>6.8683996796607971E-2</v>
      </c>
      <c r="N1156" s="41">
        <v>2.5082409055365054E-4</v>
      </c>
    </row>
    <row r="1157" spans="1:14" x14ac:dyDescent="0.25">
      <c r="A1157" s="5">
        <v>7820412</v>
      </c>
      <c r="B1157" s="5" t="s">
        <v>27</v>
      </c>
      <c r="C1157" s="5" t="s">
        <v>4</v>
      </c>
      <c r="D1157" s="5" t="s">
        <v>183</v>
      </c>
      <c r="E1157" s="5" t="s">
        <v>425</v>
      </c>
      <c r="F1157" s="3">
        <v>6.0864272671941571E-4</v>
      </c>
      <c r="G1157" s="4">
        <v>57.4</v>
      </c>
      <c r="H1157" s="3">
        <v>3.4936092513694464E-2</v>
      </c>
      <c r="I1157" s="4">
        <v>99.2</v>
      </c>
      <c r="J1157" s="3">
        <v>6.0377358490566038E-2</v>
      </c>
      <c r="K1157" s="5">
        <v>80.72</v>
      </c>
      <c r="L1157" s="5">
        <v>4.9129640900791235E-2</v>
      </c>
      <c r="M1157" s="41">
        <v>0.12811176478862762</v>
      </c>
      <c r="N1157" s="41">
        <v>7.7974293845786742E-5</v>
      </c>
    </row>
    <row r="1158" spans="1:14" x14ac:dyDescent="0.25">
      <c r="A1158" s="5">
        <v>7820412</v>
      </c>
      <c r="B1158" s="5" t="s">
        <v>27</v>
      </c>
      <c r="C1158" s="5" t="s">
        <v>4</v>
      </c>
      <c r="D1158" s="5" t="s">
        <v>183</v>
      </c>
      <c r="E1158" s="5" t="s">
        <v>427</v>
      </c>
      <c r="F1158" s="3">
        <v>6.0864272671941571E-4</v>
      </c>
      <c r="G1158" s="4">
        <v>37.1</v>
      </c>
      <c r="H1158" s="3">
        <v>2.2580645161290325E-2</v>
      </c>
      <c r="I1158" s="4">
        <v>89.6</v>
      </c>
      <c r="J1158" s="3">
        <v>5.4534388314059642E-2</v>
      </c>
      <c r="K1158" s="5">
        <v>68.954999999999998</v>
      </c>
      <c r="L1158" s="5">
        <v>4.196895922093731E-2</v>
      </c>
      <c r="M1158" s="41">
        <v>0.10311472415924072</v>
      </c>
      <c r="N1158" s="41">
        <v>6.276002687720069E-5</v>
      </c>
    </row>
    <row r="1159" spans="1:14" x14ac:dyDescent="0.25">
      <c r="A1159" s="5">
        <v>7820412</v>
      </c>
      <c r="B1159" s="5" t="s">
        <v>27</v>
      </c>
      <c r="C1159" s="5" t="s">
        <v>4</v>
      </c>
      <c r="D1159" s="5" t="s">
        <v>183</v>
      </c>
      <c r="E1159" s="5" t="s">
        <v>1096</v>
      </c>
      <c r="F1159" s="3">
        <v>6.0864272671941571E-4</v>
      </c>
      <c r="G1159" s="4">
        <v>79.3</v>
      </c>
      <c r="H1159" s="3">
        <v>4.8265368228849664E-2</v>
      </c>
      <c r="I1159" s="4">
        <v>94.5</v>
      </c>
      <c r="J1159" s="3">
        <v>5.7516737674984782E-2</v>
      </c>
      <c r="K1159" s="5">
        <v>77.554999999999993</v>
      </c>
      <c r="L1159" s="5">
        <v>4.7203286670724279E-2</v>
      </c>
      <c r="M1159" s="41">
        <v>5.0864629447460175E-2</v>
      </c>
      <c r="N1159" s="41">
        <v>3.0958386760474847E-5</v>
      </c>
    </row>
    <row r="1160" spans="1:14" x14ac:dyDescent="0.25">
      <c r="A1160" s="5">
        <v>7820412</v>
      </c>
      <c r="B1160" s="5" t="s">
        <v>27</v>
      </c>
      <c r="C1160" s="5" t="s">
        <v>4</v>
      </c>
      <c r="D1160" s="5" t="s">
        <v>183</v>
      </c>
      <c r="E1160" s="5" t="s">
        <v>431</v>
      </c>
      <c r="F1160" s="3">
        <v>1.2172854534388314E-3</v>
      </c>
      <c r="G1160" s="4">
        <v>37.1</v>
      </c>
      <c r="H1160" s="3">
        <v>4.5161290322580649E-2</v>
      </c>
      <c r="I1160" s="4">
        <v>90.3</v>
      </c>
      <c r="J1160" s="3">
        <v>0.10992087644552648</v>
      </c>
      <c r="K1160" s="5">
        <v>71.704999999999998</v>
      </c>
      <c r="L1160" s="5">
        <v>8.7285453438831401E-2</v>
      </c>
      <c r="M1160" s="41">
        <v>0.13645704090595245</v>
      </c>
      <c r="N1160" s="41">
        <v>1.6610717091412351E-4</v>
      </c>
    </row>
    <row r="1161" spans="1:14" x14ac:dyDescent="0.25">
      <c r="A1161" s="5">
        <v>7820412</v>
      </c>
      <c r="B1161" s="5" t="s">
        <v>27</v>
      </c>
      <c r="C1161" s="5" t="s">
        <v>4</v>
      </c>
      <c r="D1161" s="5" t="s">
        <v>183</v>
      </c>
      <c r="E1161" s="5" t="s">
        <v>432</v>
      </c>
      <c r="F1161" s="3">
        <v>1.2172854534388314E-3</v>
      </c>
      <c r="G1161" s="4">
        <v>95.1</v>
      </c>
      <c r="H1161" s="3">
        <v>0.11576384662203286</v>
      </c>
      <c r="I1161" s="4">
        <v>92.1</v>
      </c>
      <c r="J1161" s="3">
        <v>0.11211199026171637</v>
      </c>
      <c r="K1161" s="5">
        <v>89.094999999999999</v>
      </c>
      <c r="L1161" s="5">
        <v>0.10845404747413269</v>
      </c>
      <c r="M1161" s="41">
        <v>7.4423998594284058E-2</v>
      </c>
      <c r="N1161" s="41">
        <v>9.0595250875574027E-5</v>
      </c>
    </row>
    <row r="1162" spans="1:14" x14ac:dyDescent="0.25">
      <c r="A1162" s="5">
        <v>7820412</v>
      </c>
      <c r="B1162" s="5" t="s">
        <v>27</v>
      </c>
      <c r="C1162" s="5" t="s">
        <v>4</v>
      </c>
      <c r="D1162" s="5" t="s">
        <v>183</v>
      </c>
      <c r="E1162" s="5" t="s">
        <v>433</v>
      </c>
      <c r="F1162" s="3">
        <v>2.4345709068776629E-3</v>
      </c>
      <c r="G1162" s="4">
        <v>36.9</v>
      </c>
      <c r="H1162" s="3">
        <v>8.9835666463785754E-2</v>
      </c>
      <c r="I1162" s="4">
        <v>77.900000000000006</v>
      </c>
      <c r="J1162" s="3">
        <v>0.18965307364576994</v>
      </c>
      <c r="K1162" s="5">
        <v>57.685000000000002</v>
      </c>
      <c r="L1162" s="5">
        <v>0.14043822276323797</v>
      </c>
      <c r="M1162" s="41">
        <v>2.0100688561797142E-2</v>
      </c>
      <c r="N1162" s="41">
        <v>4.8936551580759935E-5</v>
      </c>
    </row>
    <row r="1163" spans="1:14" x14ac:dyDescent="0.25">
      <c r="A1163" s="5">
        <v>7820412</v>
      </c>
      <c r="B1163" s="5" t="s">
        <v>27</v>
      </c>
      <c r="C1163" s="5" t="s">
        <v>4</v>
      </c>
      <c r="D1163" s="5" t="s">
        <v>183</v>
      </c>
      <c r="E1163" s="5" t="s">
        <v>330</v>
      </c>
      <c r="F1163" s="3">
        <v>1.8259281801582471E-3</v>
      </c>
      <c r="G1163" s="4">
        <v>32.4</v>
      </c>
      <c r="H1163" s="3">
        <v>5.9160073037127205E-2</v>
      </c>
      <c r="I1163" s="4">
        <v>89.2</v>
      </c>
      <c r="J1163" s="3">
        <v>0.16287279367011565</v>
      </c>
      <c r="K1163" s="5">
        <v>69.599999999999994</v>
      </c>
      <c r="L1163" s="5">
        <v>0.127084601339014</v>
      </c>
      <c r="M1163" s="41">
        <v>7.625887542963028E-2</v>
      </c>
      <c r="N1163" s="41">
        <v>1.3924322963413928E-4</v>
      </c>
    </row>
    <row r="1164" spans="1:14" x14ac:dyDescent="0.25">
      <c r="A1164" s="5">
        <v>7820412</v>
      </c>
      <c r="B1164" s="5" t="s">
        <v>27</v>
      </c>
      <c r="C1164" s="5" t="s">
        <v>4</v>
      </c>
      <c r="D1164" s="5" t="s">
        <v>183</v>
      </c>
      <c r="E1164" s="5" t="s">
        <v>663</v>
      </c>
      <c r="F1164" s="3">
        <v>3.0432136335970784E-3</v>
      </c>
      <c r="G1164" s="4">
        <v>30.7</v>
      </c>
      <c r="H1164" s="3">
        <v>9.34266585514303E-2</v>
      </c>
      <c r="I1164" s="4">
        <v>84.2</v>
      </c>
      <c r="J1164" s="3">
        <v>0.256238587948874</v>
      </c>
      <c r="K1164" s="5">
        <v>66.664999999999992</v>
      </c>
      <c r="L1164" s="5">
        <v>0.20287583688374922</v>
      </c>
      <c r="M1164" s="41">
        <v>9.3610711395740509E-2</v>
      </c>
      <c r="N1164" s="41">
        <v>2.8487739317023888E-4</v>
      </c>
    </row>
    <row r="1165" spans="1:14" x14ac:dyDescent="0.25">
      <c r="A1165" s="5">
        <v>7820412</v>
      </c>
      <c r="B1165" s="5" t="s">
        <v>27</v>
      </c>
      <c r="C1165" s="5" t="s">
        <v>4</v>
      </c>
      <c r="D1165" s="5" t="s">
        <v>183</v>
      </c>
      <c r="E1165" s="5" t="s">
        <v>664</v>
      </c>
      <c r="F1165" s="3">
        <v>1.8259281801582471E-3</v>
      </c>
      <c r="G1165" s="4">
        <v>31</v>
      </c>
      <c r="H1165" s="3">
        <v>5.6603773584905662E-2</v>
      </c>
      <c r="I1165" s="4">
        <v>82.3</v>
      </c>
      <c r="J1165" s="3">
        <v>0.15027388922702373</v>
      </c>
      <c r="K1165" s="5">
        <v>65.924999999999997</v>
      </c>
      <c r="L1165" s="5">
        <v>0.12037431527693243</v>
      </c>
      <c r="M1165" s="41">
        <v>1.8152136355638504E-2</v>
      </c>
      <c r="N1165" s="41">
        <v>3.3144497301835372E-5</v>
      </c>
    </row>
    <row r="1166" spans="1:14" x14ac:dyDescent="0.25">
      <c r="A1166" s="5">
        <v>7820412</v>
      </c>
      <c r="B1166" s="5" t="s">
        <v>27</v>
      </c>
      <c r="C1166" s="5" t="s">
        <v>4</v>
      </c>
      <c r="D1166" s="5" t="s">
        <v>183</v>
      </c>
      <c r="E1166" s="5" t="s">
        <v>331</v>
      </c>
      <c r="F1166" s="3">
        <v>1.2172854534388314E-3</v>
      </c>
      <c r="G1166" s="4">
        <v>37.700000000000003</v>
      </c>
      <c r="H1166" s="3">
        <v>4.5891661594643945E-2</v>
      </c>
      <c r="I1166" s="4">
        <v>75.5</v>
      </c>
      <c r="J1166" s="3">
        <v>9.1905051734631774E-2</v>
      </c>
      <c r="K1166" s="5">
        <v>67.12</v>
      </c>
      <c r="L1166" s="5">
        <v>8.1704199634814373E-2</v>
      </c>
      <c r="M1166" s="41">
        <v>-1.3484309427440166E-2</v>
      </c>
      <c r="N1166" s="41">
        <v>-1.6414253715691013E-5</v>
      </c>
    </row>
    <row r="1167" spans="1:14" x14ac:dyDescent="0.25">
      <c r="A1167" s="5">
        <v>7820412</v>
      </c>
      <c r="B1167" s="5" t="s">
        <v>27</v>
      </c>
      <c r="C1167" s="5" t="s">
        <v>4</v>
      </c>
      <c r="D1167" s="5" t="s">
        <v>183</v>
      </c>
      <c r="E1167" s="5" t="s">
        <v>435</v>
      </c>
      <c r="F1167" s="3">
        <v>3.6518563603164943E-3</v>
      </c>
      <c r="G1167" s="4">
        <v>41.6</v>
      </c>
      <c r="H1167" s="3">
        <v>0.15191722458916618</v>
      </c>
      <c r="I1167" s="4">
        <v>88.3</v>
      </c>
      <c r="J1167" s="3">
        <v>0.32245891661594644</v>
      </c>
      <c r="K1167" s="5">
        <v>70.38</v>
      </c>
      <c r="L1167" s="5">
        <v>0.25701765063907483</v>
      </c>
      <c r="M1167" s="41">
        <v>0.10164979845285416</v>
      </c>
      <c r="N1167" s="41">
        <v>3.7121046300494517E-4</v>
      </c>
    </row>
    <row r="1168" spans="1:14" x14ac:dyDescent="0.25">
      <c r="A1168" s="5">
        <v>7820412</v>
      </c>
      <c r="B1168" s="5" t="s">
        <v>27</v>
      </c>
      <c r="C1168" s="5" t="s">
        <v>4</v>
      </c>
      <c r="D1168" s="5" t="s">
        <v>183</v>
      </c>
      <c r="E1168" s="5" t="s">
        <v>665</v>
      </c>
      <c r="F1168" s="3">
        <v>2.4345709068776629E-3</v>
      </c>
      <c r="G1168" s="4">
        <v>47.4</v>
      </c>
      <c r="H1168" s="3">
        <v>0.11539866098600121</v>
      </c>
      <c r="I1168" s="4">
        <v>88.2</v>
      </c>
      <c r="J1168" s="3">
        <v>0.21472915398660988</v>
      </c>
      <c r="K1168" s="5">
        <v>73.064999999999998</v>
      </c>
      <c r="L1168" s="5">
        <v>0.17788192331101643</v>
      </c>
      <c r="M1168" s="41">
        <v>6.9334156811237335E-2</v>
      </c>
      <c r="N1168" s="41">
        <v>1.6879892102553216E-4</v>
      </c>
    </row>
    <row r="1169" spans="1:14" x14ac:dyDescent="0.25">
      <c r="A1169" s="5">
        <v>7820412</v>
      </c>
      <c r="B1169" s="5" t="s">
        <v>27</v>
      </c>
      <c r="C1169" s="5" t="s">
        <v>4</v>
      </c>
      <c r="D1169" s="5" t="s">
        <v>183</v>
      </c>
      <c r="E1169" s="5" t="s">
        <v>666</v>
      </c>
      <c r="F1169" s="3">
        <v>5.4777845404747416E-3</v>
      </c>
      <c r="G1169" s="4">
        <v>40.700000000000003</v>
      </c>
      <c r="H1169" s="3">
        <v>0.222945830797322</v>
      </c>
      <c r="I1169" s="4">
        <v>91.8</v>
      </c>
      <c r="J1169" s="3">
        <v>0.50286062081558125</v>
      </c>
      <c r="K1169" s="5">
        <v>72.314999999999998</v>
      </c>
      <c r="L1169" s="5">
        <v>0.39612598904443092</v>
      </c>
      <c r="M1169" s="41">
        <v>0.11524663865566254</v>
      </c>
      <c r="N1169" s="41">
        <v>6.3129625556966704E-4</v>
      </c>
    </row>
    <row r="1170" spans="1:14" x14ac:dyDescent="0.25">
      <c r="A1170" s="5">
        <v>7820412</v>
      </c>
      <c r="B1170" s="5" t="s">
        <v>27</v>
      </c>
      <c r="C1170" s="5" t="s">
        <v>4</v>
      </c>
      <c r="D1170" s="5" t="s">
        <v>183</v>
      </c>
      <c r="E1170" s="5" t="s">
        <v>436</v>
      </c>
      <c r="F1170" s="3">
        <v>5.4777845404747416E-3</v>
      </c>
      <c r="G1170" s="4">
        <v>43.2</v>
      </c>
      <c r="H1170" s="3">
        <v>0.23664029214850885</v>
      </c>
      <c r="I1170" s="4">
        <v>87</v>
      </c>
      <c r="J1170" s="3">
        <v>0.47656725502130254</v>
      </c>
      <c r="K1170" s="5">
        <v>67.289999999999992</v>
      </c>
      <c r="L1170" s="5">
        <v>0.36860012172854534</v>
      </c>
      <c r="M1170" s="41">
        <v>6.364692747592926E-2</v>
      </c>
      <c r="N1170" s="41">
        <v>3.4864415537636239E-4</v>
      </c>
    </row>
    <row r="1171" spans="1:14" x14ac:dyDescent="0.25">
      <c r="A1171" s="5">
        <v>7820412</v>
      </c>
      <c r="B1171" s="5" t="s">
        <v>27</v>
      </c>
      <c r="C1171" s="5" t="s">
        <v>4</v>
      </c>
      <c r="D1171" s="5" t="s">
        <v>183</v>
      </c>
      <c r="E1171" s="5" t="s">
        <v>259</v>
      </c>
      <c r="F1171" s="3">
        <v>1.8259281801582471E-3</v>
      </c>
      <c r="G1171" s="4">
        <v>46.3</v>
      </c>
      <c r="H1171" s="3">
        <v>8.4540474741326838E-2</v>
      </c>
      <c r="I1171" s="4">
        <v>93.4</v>
      </c>
      <c r="J1171" s="3">
        <v>0.17054169202678029</v>
      </c>
      <c r="K1171" s="5">
        <v>75.814999999999998</v>
      </c>
      <c r="L1171" s="5">
        <v>0.13843274497869751</v>
      </c>
      <c r="M1171" s="41">
        <v>0.18289288878440857</v>
      </c>
      <c r="N1171" s="41">
        <v>3.3394927958199986E-4</v>
      </c>
    </row>
    <row r="1172" spans="1:14" x14ac:dyDescent="0.25">
      <c r="A1172" s="5">
        <v>7820412</v>
      </c>
      <c r="B1172" s="5" t="s">
        <v>27</v>
      </c>
      <c r="C1172" s="5" t="s">
        <v>4</v>
      </c>
      <c r="D1172" s="5" t="s">
        <v>183</v>
      </c>
      <c r="E1172" s="5" t="s">
        <v>667</v>
      </c>
      <c r="F1172" s="3">
        <v>6.0864272671941571E-4</v>
      </c>
      <c r="G1172" s="4">
        <v>33.4</v>
      </c>
      <c r="H1172" s="3">
        <v>2.0328667072428485E-2</v>
      </c>
      <c r="I1172" s="4">
        <v>84.7</v>
      </c>
      <c r="J1172" s="3">
        <v>5.155203895313451E-2</v>
      </c>
      <c r="K1172" s="5">
        <v>67.984999999999999</v>
      </c>
      <c r="L1172" s="5">
        <v>4.1378575776019479E-2</v>
      </c>
      <c r="M1172" s="41">
        <v>7.8532829880714417E-2</v>
      </c>
      <c r="N1172" s="41">
        <v>4.7798435715590031E-5</v>
      </c>
    </row>
    <row r="1173" spans="1:14" x14ac:dyDescent="0.25">
      <c r="A1173" s="5">
        <v>7820412</v>
      </c>
      <c r="B1173" s="5" t="s">
        <v>27</v>
      </c>
      <c r="C1173" s="5" t="s">
        <v>4</v>
      </c>
      <c r="D1173" s="5" t="s">
        <v>183</v>
      </c>
      <c r="E1173" s="5" t="s">
        <v>668</v>
      </c>
      <c r="F1173" s="3">
        <v>2.4345709068776629E-3</v>
      </c>
      <c r="G1173" s="4">
        <v>34</v>
      </c>
      <c r="H1173" s="3">
        <v>8.2775410833840532E-2</v>
      </c>
      <c r="I1173" s="4">
        <v>92.2</v>
      </c>
      <c r="J1173" s="3">
        <v>0.22446743761412052</v>
      </c>
      <c r="K1173" s="5">
        <v>68.754999999999995</v>
      </c>
      <c r="L1173" s="5">
        <v>0.16738892270237371</v>
      </c>
      <c r="M1173" s="41">
        <v>0.13018339872360229</v>
      </c>
      <c r="N1173" s="41">
        <v>3.1694071509093681E-4</v>
      </c>
    </row>
    <row r="1174" spans="1:14" x14ac:dyDescent="0.25">
      <c r="A1174" s="5">
        <v>7820412</v>
      </c>
      <c r="B1174" s="5" t="s">
        <v>27</v>
      </c>
      <c r="C1174" s="5" t="s">
        <v>4</v>
      </c>
      <c r="D1174" s="5" t="s">
        <v>183</v>
      </c>
      <c r="E1174" s="5" t="s">
        <v>437</v>
      </c>
      <c r="F1174" s="3">
        <v>2.4345709068776629E-3</v>
      </c>
      <c r="G1174" s="4">
        <v>39</v>
      </c>
      <c r="H1174" s="3">
        <v>9.4948265368228854E-2</v>
      </c>
      <c r="I1174" s="4">
        <v>77.5</v>
      </c>
      <c r="J1174" s="3">
        <v>0.18867924528301888</v>
      </c>
      <c r="K1174" s="5">
        <v>59.245000000000005</v>
      </c>
      <c r="L1174" s="5">
        <v>0.14423615337796714</v>
      </c>
      <c r="M1174" s="41">
        <v>-1.6003332566469908E-3</v>
      </c>
      <c r="N1174" s="41">
        <v>-3.8961247879415475E-6</v>
      </c>
    </row>
    <row r="1175" spans="1:14" x14ac:dyDescent="0.25">
      <c r="A1175" s="5">
        <v>7820412</v>
      </c>
      <c r="B1175" s="5" t="s">
        <v>27</v>
      </c>
      <c r="C1175" s="5" t="s">
        <v>4</v>
      </c>
      <c r="D1175" s="5" t="s">
        <v>183</v>
      </c>
      <c r="E1175" s="5" t="s">
        <v>642</v>
      </c>
      <c r="F1175" s="3">
        <v>6.0864272671941571E-4</v>
      </c>
      <c r="G1175" s="4">
        <v>26.1</v>
      </c>
      <c r="H1175" s="3">
        <v>1.588557516737675E-2</v>
      </c>
      <c r="I1175" s="4">
        <v>71.099999999999994</v>
      </c>
      <c r="J1175" s="3">
        <v>4.3274497869750454E-2</v>
      </c>
      <c r="K1175" s="5">
        <v>55.864999999999995</v>
      </c>
      <c r="L1175" s="5">
        <v>3.4001825928180157E-2</v>
      </c>
      <c r="M1175" s="41">
        <v>-5.3310856223106384E-2</v>
      </c>
      <c r="N1175" s="41">
        <v>-3.2447264895378205E-5</v>
      </c>
    </row>
    <row r="1176" spans="1:14" x14ac:dyDescent="0.25">
      <c r="A1176" s="5">
        <v>7820412</v>
      </c>
      <c r="B1176" s="5" t="s">
        <v>27</v>
      </c>
      <c r="C1176" s="5" t="s">
        <v>4</v>
      </c>
      <c r="D1176" s="5" t="s">
        <v>183</v>
      </c>
      <c r="E1176" s="5" t="s">
        <v>949</v>
      </c>
      <c r="F1176" s="3">
        <v>2.4345709068776629E-3</v>
      </c>
      <c r="G1176" s="4">
        <v>39.9</v>
      </c>
      <c r="H1176" s="3">
        <v>9.7139379184418742E-2</v>
      </c>
      <c r="I1176" s="4">
        <v>84.5</v>
      </c>
      <c r="J1176" s="3">
        <v>0.20572124163116251</v>
      </c>
      <c r="K1176" s="5">
        <v>70.984999999999999</v>
      </c>
      <c r="L1176" s="5">
        <v>0.1728180158247109</v>
      </c>
      <c r="M1176" s="41">
        <v>9.1327711939811707E-2</v>
      </c>
      <c r="N1176" s="41">
        <v>2.2234379048036935E-4</v>
      </c>
    </row>
    <row r="1177" spans="1:14" x14ac:dyDescent="0.25">
      <c r="A1177" s="5">
        <v>7820412</v>
      </c>
      <c r="B1177" s="5" t="s">
        <v>27</v>
      </c>
      <c r="C1177" s="5" t="s">
        <v>4</v>
      </c>
      <c r="D1177" s="5" t="s">
        <v>183</v>
      </c>
      <c r="E1177" s="5" t="s">
        <v>669</v>
      </c>
      <c r="F1177" s="3">
        <v>2.4345709068776629E-3</v>
      </c>
      <c r="G1177" s="4">
        <v>32.700000000000003</v>
      </c>
      <c r="H1177" s="3">
        <v>7.9610468654899583E-2</v>
      </c>
      <c r="I1177" s="4">
        <v>75.400000000000006</v>
      </c>
      <c r="J1177" s="3">
        <v>0.18356664637857578</v>
      </c>
      <c r="K1177" s="5">
        <v>64.600000000000009</v>
      </c>
      <c r="L1177" s="5">
        <v>0.15727328058429704</v>
      </c>
      <c r="M1177" s="41">
        <v>3.7278342992067337E-2</v>
      </c>
      <c r="N1177" s="41">
        <v>9.0756769305093949E-5</v>
      </c>
    </row>
    <row r="1178" spans="1:14" x14ac:dyDescent="0.25">
      <c r="A1178" s="5">
        <v>7820412</v>
      </c>
      <c r="B1178" s="5" t="s">
        <v>27</v>
      </c>
      <c r="C1178" s="5" t="s">
        <v>4</v>
      </c>
      <c r="D1178" s="5" t="s">
        <v>183</v>
      </c>
      <c r="E1178" s="5" t="s">
        <v>670</v>
      </c>
      <c r="F1178" s="3">
        <v>6.0864272671941571E-4</v>
      </c>
      <c r="G1178" s="4">
        <v>34</v>
      </c>
      <c r="H1178" s="3">
        <v>2.0693852708460133E-2</v>
      </c>
      <c r="I1178" s="4">
        <v>90.3</v>
      </c>
      <c r="J1178" s="3">
        <v>5.4960438222763239E-2</v>
      </c>
      <c r="K1178" s="5">
        <v>70.664999999999992</v>
      </c>
      <c r="L1178" s="5">
        <v>4.3009738283627509E-2</v>
      </c>
      <c r="M1178" s="41">
        <v>0.10262145102024078</v>
      </c>
      <c r="N1178" s="41">
        <v>6.2459799768862321E-5</v>
      </c>
    </row>
    <row r="1179" spans="1:14" x14ac:dyDescent="0.25">
      <c r="A1179" s="5">
        <v>7820412</v>
      </c>
      <c r="B1179" s="5" t="s">
        <v>27</v>
      </c>
      <c r="C1179" s="5" t="s">
        <v>4</v>
      </c>
      <c r="D1179" s="5" t="s">
        <v>183</v>
      </c>
      <c r="E1179" s="5" t="s">
        <v>671</v>
      </c>
      <c r="F1179" s="3">
        <v>1.8259281801582471E-3</v>
      </c>
      <c r="G1179" s="4">
        <v>37</v>
      </c>
      <c r="H1179" s="3">
        <v>6.7559342665855143E-2</v>
      </c>
      <c r="I1179" s="4">
        <v>81.400000000000006</v>
      </c>
      <c r="J1179" s="3">
        <v>0.14863055386488133</v>
      </c>
      <c r="K1179" s="5">
        <v>69.509999999999991</v>
      </c>
      <c r="L1179" s="5">
        <v>0.12692026780279975</v>
      </c>
      <c r="M1179" s="41">
        <v>0.10155421495437622</v>
      </c>
      <c r="N1179" s="41">
        <v>1.8543070289904362E-4</v>
      </c>
    </row>
    <row r="1180" spans="1:14" x14ac:dyDescent="0.25">
      <c r="A1180" s="5">
        <v>7820412</v>
      </c>
      <c r="B1180" s="5" t="s">
        <v>27</v>
      </c>
      <c r="C1180" s="5" t="s">
        <v>4</v>
      </c>
      <c r="D1180" s="5" t="s">
        <v>183</v>
      </c>
      <c r="E1180" s="5" t="s">
        <v>439</v>
      </c>
      <c r="F1180" s="3">
        <v>1.8259281801582471E-3</v>
      </c>
      <c r="G1180" s="4">
        <v>45.6</v>
      </c>
      <c r="H1180" s="3">
        <v>8.3262325015216077E-2</v>
      </c>
      <c r="I1180" s="4">
        <v>87.4</v>
      </c>
      <c r="J1180" s="3">
        <v>0.1595861229458308</v>
      </c>
      <c r="K1180" s="5">
        <v>68.7</v>
      </c>
      <c r="L1180" s="5">
        <v>0.12544126597687158</v>
      </c>
      <c r="M1180" s="41">
        <v>0.14837196469306946</v>
      </c>
      <c r="N1180" s="41">
        <v>2.7091655147852003E-4</v>
      </c>
    </row>
    <row r="1181" spans="1:14" x14ac:dyDescent="0.25">
      <c r="A1181" s="5">
        <v>7820412</v>
      </c>
      <c r="B1181" s="5" t="s">
        <v>27</v>
      </c>
      <c r="C1181" s="5" t="s">
        <v>4</v>
      </c>
      <c r="D1181" s="5" t="s">
        <v>183</v>
      </c>
      <c r="E1181" s="5" t="s">
        <v>440</v>
      </c>
      <c r="F1181" s="3">
        <v>6.0864272671941571E-4</v>
      </c>
      <c r="G1181" s="4">
        <v>47.4</v>
      </c>
      <c r="H1181" s="3">
        <v>2.8849665246500303E-2</v>
      </c>
      <c r="I1181" s="4">
        <v>96.3</v>
      </c>
      <c r="J1181" s="3">
        <v>5.8612294583079733E-2</v>
      </c>
      <c r="K1181" s="5">
        <v>76.38</v>
      </c>
      <c r="L1181" s="5">
        <v>4.6488131466828966E-2</v>
      </c>
      <c r="M1181" s="41">
        <v>0.21721763908863068</v>
      </c>
      <c r="N1181" s="41">
        <v>1.3220793614645811E-4</v>
      </c>
    </row>
    <row r="1182" spans="1:14" x14ac:dyDescent="0.25">
      <c r="A1182" s="5">
        <v>7820412</v>
      </c>
      <c r="B1182" s="5" t="s">
        <v>27</v>
      </c>
      <c r="C1182" s="5" t="s">
        <v>4</v>
      </c>
      <c r="D1182" s="5" t="s">
        <v>1097</v>
      </c>
      <c r="E1182" s="5" t="s">
        <v>1098</v>
      </c>
      <c r="F1182" s="3">
        <v>6.0864272671941571E-4</v>
      </c>
      <c r="G1182" s="4">
        <v>61.4</v>
      </c>
      <c r="H1182" s="3">
        <v>3.7370663420572124E-2</v>
      </c>
      <c r="I1182" s="4">
        <v>87</v>
      </c>
      <c r="J1182" s="3">
        <v>5.2951917224589168E-2</v>
      </c>
      <c r="K1182" s="5">
        <v>72.39</v>
      </c>
      <c r="L1182" s="5">
        <v>4.4059646987218502E-2</v>
      </c>
      <c r="M1182" s="41">
        <v>9.7742795944213867E-2</v>
      </c>
      <c r="N1182" s="41">
        <v>5.9490441840665774E-5</v>
      </c>
    </row>
    <row r="1183" spans="1:14" x14ac:dyDescent="0.25">
      <c r="A1183" s="5">
        <v>7820412</v>
      </c>
      <c r="B1183" s="5" t="s">
        <v>27</v>
      </c>
      <c r="C1183" s="5" t="s">
        <v>4</v>
      </c>
      <c r="D1183" s="5" t="s">
        <v>1097</v>
      </c>
      <c r="E1183" s="5" t="s">
        <v>1099</v>
      </c>
      <c r="F1183" s="3">
        <v>1.8259281801582471E-3</v>
      </c>
      <c r="G1183" s="4">
        <v>50.5</v>
      </c>
      <c r="H1183" s="3">
        <v>9.2209373097991487E-2</v>
      </c>
      <c r="I1183" s="4">
        <v>82.5</v>
      </c>
      <c r="J1183" s="3">
        <v>0.15063907486305539</v>
      </c>
      <c r="K1183" s="5">
        <v>69.564999999999998</v>
      </c>
      <c r="L1183" s="5">
        <v>0.12702069385270845</v>
      </c>
      <c r="M1183" s="41">
        <v>4.8957444727420807E-2</v>
      </c>
      <c r="N1183" s="41">
        <v>8.9392777956337439E-5</v>
      </c>
    </row>
    <row r="1184" spans="1:14" x14ac:dyDescent="0.25">
      <c r="A1184" s="5">
        <v>7820412</v>
      </c>
      <c r="B1184" s="5" t="s">
        <v>27</v>
      </c>
      <c r="C1184" s="5" t="s">
        <v>4</v>
      </c>
      <c r="D1184" s="5" t="s">
        <v>741</v>
      </c>
      <c r="E1184" s="5" t="s">
        <v>1100</v>
      </c>
      <c r="F1184" s="3">
        <v>6.0864272671941571E-4</v>
      </c>
      <c r="G1184" s="4">
        <v>30.7</v>
      </c>
      <c r="H1184" s="3">
        <v>1.8685331710286062E-2</v>
      </c>
      <c r="I1184" s="4">
        <v>67.8</v>
      </c>
      <c r="J1184" s="3">
        <v>4.1265976871576383E-2</v>
      </c>
      <c r="K1184" s="5">
        <v>55.109999999999992</v>
      </c>
      <c r="L1184" s="5">
        <v>3.3542300669506996E-2</v>
      </c>
      <c r="M1184" s="41">
        <v>-9.330923855304718E-2</v>
      </c>
      <c r="N1184" s="41">
        <v>-5.6791989381039063E-5</v>
      </c>
    </row>
    <row r="1185" spans="1:14" x14ac:dyDescent="0.25">
      <c r="A1185" s="5">
        <v>7820412</v>
      </c>
      <c r="B1185" s="5" t="s">
        <v>27</v>
      </c>
      <c r="C1185" s="5" t="s">
        <v>4</v>
      </c>
      <c r="D1185" s="5" t="s">
        <v>360</v>
      </c>
      <c r="E1185" s="5" t="s">
        <v>362</v>
      </c>
      <c r="F1185" s="3">
        <v>6.0864272671941571E-4</v>
      </c>
      <c r="G1185" s="4">
        <v>71.599999999999994</v>
      </c>
      <c r="H1185" s="3">
        <v>4.3578819233110161E-2</v>
      </c>
      <c r="I1185" s="4">
        <v>95.2</v>
      </c>
      <c r="J1185" s="3">
        <v>5.7942787583688378E-2</v>
      </c>
      <c r="K1185" s="5">
        <v>85.275000000000006</v>
      </c>
      <c r="L1185" s="5">
        <v>5.1902008520998182E-2</v>
      </c>
      <c r="M1185" s="41">
        <v>0.19931693375110626</v>
      </c>
      <c r="N1185" s="41">
        <v>1.2131280203962645E-4</v>
      </c>
    </row>
    <row r="1186" spans="1:14" x14ac:dyDescent="0.25">
      <c r="A1186" s="5">
        <v>7820412</v>
      </c>
      <c r="B1186" s="5" t="s">
        <v>27</v>
      </c>
      <c r="C1186" s="5" t="s">
        <v>4</v>
      </c>
      <c r="D1186" s="5" t="s">
        <v>360</v>
      </c>
      <c r="E1186" s="5" t="s">
        <v>363</v>
      </c>
      <c r="F1186" s="3">
        <v>6.0864272671941571E-4</v>
      </c>
      <c r="G1186" s="4">
        <v>42.1</v>
      </c>
      <c r="H1186" s="3">
        <v>2.5623858794887402E-2</v>
      </c>
      <c r="I1186" s="4">
        <v>69.5</v>
      </c>
      <c r="J1186" s="3">
        <v>4.2300669506999393E-2</v>
      </c>
      <c r="K1186" s="5">
        <v>61.53</v>
      </c>
      <c r="L1186" s="5">
        <v>3.7449786975045647E-2</v>
      </c>
      <c r="M1186" s="41">
        <v>-4.6231716871261597E-2</v>
      </c>
      <c r="N1186" s="41">
        <v>-2.8138598217444674E-5</v>
      </c>
    </row>
    <row r="1187" spans="1:14" x14ac:dyDescent="0.25">
      <c r="A1187" s="5">
        <v>7820412</v>
      </c>
      <c r="B1187" s="5" t="s">
        <v>27</v>
      </c>
      <c r="C1187" s="5" t="s">
        <v>4</v>
      </c>
      <c r="D1187" s="5" t="s">
        <v>360</v>
      </c>
      <c r="E1187" s="5" t="s">
        <v>364</v>
      </c>
      <c r="F1187" s="3">
        <v>6.0864272671941571E-4</v>
      </c>
      <c r="G1187" s="4">
        <v>31.8</v>
      </c>
      <c r="H1187" s="3">
        <v>1.935483870967742E-2</v>
      </c>
      <c r="I1187" s="4">
        <v>86.6</v>
      </c>
      <c r="J1187" s="3">
        <v>5.2708460133901396E-2</v>
      </c>
      <c r="K1187" s="5">
        <v>67.754999999999995</v>
      </c>
      <c r="L1187" s="5">
        <v>4.1238587948874007E-2</v>
      </c>
      <c r="M1187" s="41">
        <v>0.16502122581005096</v>
      </c>
      <c r="N1187" s="41">
        <v>1.0043896884360983E-4</v>
      </c>
    </row>
    <row r="1188" spans="1:14" x14ac:dyDescent="0.25">
      <c r="A1188" s="5">
        <v>7820412</v>
      </c>
      <c r="B1188" s="5" t="s">
        <v>27</v>
      </c>
      <c r="C1188" s="5" t="s">
        <v>4</v>
      </c>
      <c r="D1188" s="5" t="s">
        <v>360</v>
      </c>
      <c r="E1188" s="5" t="s">
        <v>365</v>
      </c>
      <c r="F1188" s="3">
        <v>6.0864272671941571E-4</v>
      </c>
      <c r="G1188" s="4">
        <v>27.6</v>
      </c>
      <c r="H1188" s="3">
        <v>1.6798539257455874E-2</v>
      </c>
      <c r="I1188" s="4">
        <v>88.2</v>
      </c>
      <c r="J1188" s="3">
        <v>5.3682288496652471E-2</v>
      </c>
      <c r="K1188" s="5">
        <v>68.27</v>
      </c>
      <c r="L1188" s="5">
        <v>4.1552038953134508E-2</v>
      </c>
      <c r="M1188" s="41">
        <v>0.22319792211055756</v>
      </c>
      <c r="N1188" s="41">
        <v>1.358477919114775E-4</v>
      </c>
    </row>
    <row r="1189" spans="1:14" x14ac:dyDescent="0.25">
      <c r="A1189" s="5">
        <v>7820412</v>
      </c>
      <c r="B1189" s="5" t="s">
        <v>27</v>
      </c>
      <c r="C1189" s="5" t="s">
        <v>4</v>
      </c>
      <c r="D1189" s="5" t="s">
        <v>360</v>
      </c>
      <c r="E1189" s="5" t="s">
        <v>366</v>
      </c>
      <c r="F1189" s="3">
        <v>6.0864272671941571E-4</v>
      </c>
      <c r="G1189" s="4">
        <v>36</v>
      </c>
      <c r="H1189" s="3">
        <v>2.1911138161898967E-2</v>
      </c>
      <c r="I1189" s="4">
        <v>82.6</v>
      </c>
      <c r="J1189" s="3">
        <v>5.0273889227023735E-2</v>
      </c>
      <c r="K1189" s="5">
        <v>63.72</v>
      </c>
      <c r="L1189" s="5">
        <v>3.8782714546561167E-2</v>
      </c>
      <c r="M1189" s="41">
        <v>2.6537736877799034E-2</v>
      </c>
      <c r="N1189" s="41">
        <v>1.6152000534265998E-5</v>
      </c>
    </row>
    <row r="1190" spans="1:14" x14ac:dyDescent="0.25">
      <c r="A1190" s="5">
        <v>7820412</v>
      </c>
      <c r="B1190" s="5" t="s">
        <v>27</v>
      </c>
      <c r="C1190" s="5" t="s">
        <v>4</v>
      </c>
      <c r="D1190" s="5" t="s">
        <v>360</v>
      </c>
      <c r="E1190" s="5" t="s">
        <v>368</v>
      </c>
      <c r="F1190" s="3">
        <v>6.0864272671941571E-4</v>
      </c>
      <c r="G1190" s="4">
        <v>50.8</v>
      </c>
      <c r="H1190" s="3">
        <v>3.0919050517346315E-2</v>
      </c>
      <c r="I1190" s="4">
        <v>80</v>
      </c>
      <c r="J1190" s="3">
        <v>4.8691418137553261E-2</v>
      </c>
      <c r="K1190" s="5">
        <v>73.97999999999999</v>
      </c>
      <c r="L1190" s="5">
        <v>4.5027388922702367E-2</v>
      </c>
      <c r="M1190" s="41">
        <v>7.9423882067203522E-2</v>
      </c>
      <c r="N1190" s="41">
        <v>4.8340768148024058E-5</v>
      </c>
    </row>
    <row r="1191" spans="1:14" x14ac:dyDescent="0.25">
      <c r="A1191" s="5">
        <v>7820412</v>
      </c>
      <c r="B1191" s="5" t="s">
        <v>27</v>
      </c>
      <c r="C1191" s="5" t="s">
        <v>4</v>
      </c>
      <c r="D1191" s="5" t="s">
        <v>360</v>
      </c>
      <c r="E1191" s="5" t="s">
        <v>1101</v>
      </c>
      <c r="F1191" s="3">
        <v>6.0864272671941571E-4</v>
      </c>
      <c r="G1191" s="4">
        <v>36.4</v>
      </c>
      <c r="H1191" s="3">
        <v>2.2154595252586732E-2</v>
      </c>
      <c r="I1191" s="4">
        <v>85</v>
      </c>
      <c r="J1191" s="3">
        <v>5.1734631771150334E-2</v>
      </c>
      <c r="K1191" s="5">
        <v>70.36999999999999</v>
      </c>
      <c r="L1191" s="5">
        <v>4.2830188679245276E-2</v>
      </c>
      <c r="M1191" s="41">
        <v>8.6800679564476013E-2</v>
      </c>
      <c r="N1191" s="41">
        <v>5.2830602291220946E-5</v>
      </c>
    </row>
    <row r="1192" spans="1:14" x14ac:dyDescent="0.25">
      <c r="A1192" s="5">
        <v>7820412</v>
      </c>
      <c r="B1192" s="5" t="s">
        <v>27</v>
      </c>
      <c r="C1192" s="5" t="s">
        <v>4</v>
      </c>
      <c r="D1192" s="5" t="s">
        <v>185</v>
      </c>
      <c r="E1192" s="5" t="s">
        <v>332</v>
      </c>
      <c r="F1192" s="3">
        <v>1.2172854534388314E-3</v>
      </c>
      <c r="G1192" s="4">
        <v>55.6</v>
      </c>
      <c r="H1192" s="3">
        <v>6.7681071211199026E-2</v>
      </c>
      <c r="I1192" s="4">
        <v>63.4</v>
      </c>
      <c r="J1192" s="3">
        <v>7.7175897748021915E-2</v>
      </c>
      <c r="K1192" s="5">
        <v>65.334999999999994</v>
      </c>
      <c r="L1192" s="5">
        <v>7.9531345100426046E-2</v>
      </c>
      <c r="M1192" s="41">
        <v>-0.2044590562582016</v>
      </c>
      <c r="N1192" s="41">
        <v>-2.488850350069405E-4</v>
      </c>
    </row>
    <row r="1193" spans="1:14" x14ac:dyDescent="0.25">
      <c r="A1193" s="5">
        <v>7820412</v>
      </c>
      <c r="B1193" s="5" t="s">
        <v>27</v>
      </c>
      <c r="C1193" s="5" t="s">
        <v>4</v>
      </c>
      <c r="D1193" s="5" t="s">
        <v>185</v>
      </c>
      <c r="E1193" s="5" t="s">
        <v>643</v>
      </c>
      <c r="F1193" s="3">
        <v>2.4345709068776629E-3</v>
      </c>
      <c r="G1193" s="4">
        <v>53.8</v>
      </c>
      <c r="H1193" s="3">
        <v>0.13097991479001825</v>
      </c>
      <c r="I1193" s="4">
        <v>97.2</v>
      </c>
      <c r="J1193" s="3">
        <v>0.23664029214850885</v>
      </c>
      <c r="K1193" s="5">
        <v>75</v>
      </c>
      <c r="L1193" s="5">
        <v>0.18259281801582472</v>
      </c>
      <c r="M1193" s="41">
        <v>9.8133370280265808E-2</v>
      </c>
      <c r="N1193" s="41">
        <v>2.3891264827818822E-4</v>
      </c>
    </row>
    <row r="1194" spans="1:14" x14ac:dyDescent="0.25">
      <c r="A1194" s="5">
        <v>7820412</v>
      </c>
      <c r="B1194" s="5" t="s">
        <v>27</v>
      </c>
      <c r="C1194" s="5" t="s">
        <v>4</v>
      </c>
      <c r="D1194" s="5" t="s">
        <v>185</v>
      </c>
      <c r="E1194" s="5" t="s">
        <v>644</v>
      </c>
      <c r="F1194" s="3">
        <v>1.2172854534388314E-3</v>
      </c>
      <c r="G1194" s="4">
        <v>59.6</v>
      </c>
      <c r="H1194" s="3">
        <v>7.255021302495436E-2</v>
      </c>
      <c r="I1194" s="4">
        <v>76</v>
      </c>
      <c r="J1194" s="3">
        <v>9.2513694461351187E-2</v>
      </c>
      <c r="K1194" s="5">
        <v>61.405000000000001</v>
      </c>
      <c r="L1194" s="5">
        <v>7.4747413268411445E-2</v>
      </c>
      <c r="M1194" s="41">
        <v>-8.0783963203430176E-2</v>
      </c>
      <c r="N1194" s="41">
        <v>-9.8337143278673381E-5</v>
      </c>
    </row>
    <row r="1195" spans="1:14" x14ac:dyDescent="0.25">
      <c r="A1195" s="5">
        <v>7820412</v>
      </c>
      <c r="B1195" s="5" t="s">
        <v>27</v>
      </c>
      <c r="C1195" s="5" t="s">
        <v>4</v>
      </c>
      <c r="D1195" s="5" t="s">
        <v>185</v>
      </c>
      <c r="E1195" s="5" t="s">
        <v>645</v>
      </c>
      <c r="F1195" s="3">
        <v>3.0432136335970784E-3</v>
      </c>
      <c r="G1195" s="4">
        <v>54.6</v>
      </c>
      <c r="H1195" s="3">
        <v>0.16615946439440049</v>
      </c>
      <c r="I1195" s="4">
        <v>80.7</v>
      </c>
      <c r="J1195" s="3">
        <v>0.24558734023128423</v>
      </c>
      <c r="K1195" s="5">
        <v>75.504999999999995</v>
      </c>
      <c r="L1195" s="5">
        <v>0.22977784540474738</v>
      </c>
      <c r="M1195" s="41">
        <v>-6.7030355334281921E-2</v>
      </c>
      <c r="N1195" s="41">
        <v>-2.0398769121814339E-4</v>
      </c>
    </row>
    <row r="1196" spans="1:14" x14ac:dyDescent="0.25">
      <c r="A1196" s="5">
        <v>7820412</v>
      </c>
      <c r="B1196" s="5" t="s">
        <v>27</v>
      </c>
      <c r="C1196" s="5" t="s">
        <v>4</v>
      </c>
      <c r="D1196" s="5" t="s">
        <v>185</v>
      </c>
      <c r="E1196" s="5" t="s">
        <v>187</v>
      </c>
      <c r="F1196" s="3">
        <v>6.0864272671941571E-4</v>
      </c>
      <c r="G1196" s="4">
        <v>57.5</v>
      </c>
      <c r="H1196" s="3">
        <v>3.4996956786366405E-2</v>
      </c>
      <c r="I1196" s="4">
        <v>91.7</v>
      </c>
      <c r="J1196" s="3">
        <v>5.5812538040170424E-2</v>
      </c>
      <c r="K1196" s="5">
        <v>72.239999999999995</v>
      </c>
      <c r="L1196" s="5">
        <v>4.3968350578210587E-2</v>
      </c>
      <c r="M1196" s="41">
        <v>6.367860734462738E-2</v>
      </c>
      <c r="N1196" s="41">
        <v>3.8757521207929018E-5</v>
      </c>
    </row>
    <row r="1197" spans="1:14" x14ac:dyDescent="0.25">
      <c r="A1197" s="5">
        <v>7820412</v>
      </c>
      <c r="B1197" s="5" t="s">
        <v>27</v>
      </c>
      <c r="C1197" s="5" t="s">
        <v>4</v>
      </c>
      <c r="D1197" s="5" t="s">
        <v>185</v>
      </c>
      <c r="E1197" s="5" t="s">
        <v>646</v>
      </c>
      <c r="F1197" s="3">
        <v>6.0864272671941571E-4</v>
      </c>
      <c r="G1197" s="4">
        <v>58.1</v>
      </c>
      <c r="H1197" s="3">
        <v>3.5362142422398053E-2</v>
      </c>
      <c r="I1197" s="4">
        <v>88.5</v>
      </c>
      <c r="J1197" s="3">
        <v>5.3864881314668288E-2</v>
      </c>
      <c r="K1197" s="5">
        <v>73.825000000000003</v>
      </c>
      <c r="L1197" s="5">
        <v>4.4933049300060868E-2</v>
      </c>
      <c r="M1197" s="41">
        <v>1.9858358427882195E-2</v>
      </c>
      <c r="N1197" s="41">
        <v>1.2086645421717708E-5</v>
      </c>
    </row>
    <row r="1198" spans="1:14" x14ac:dyDescent="0.25">
      <c r="A1198" s="5">
        <v>7820412</v>
      </c>
      <c r="B1198" s="5" t="s">
        <v>27</v>
      </c>
      <c r="C1198" s="5" t="s">
        <v>4</v>
      </c>
      <c r="D1198" s="5" t="s">
        <v>185</v>
      </c>
      <c r="E1198" s="5" t="s">
        <v>647</v>
      </c>
      <c r="F1198" s="3">
        <v>6.0864272671941571E-4</v>
      </c>
      <c r="G1198" s="4">
        <v>77.099999999999994</v>
      </c>
      <c r="H1198" s="3">
        <v>4.6926354230066948E-2</v>
      </c>
      <c r="I1198" s="4">
        <v>83</v>
      </c>
      <c r="J1198" s="3">
        <v>5.0517346317711508E-2</v>
      </c>
      <c r="K1198" s="5">
        <v>74.574999999999989</v>
      </c>
      <c r="L1198" s="5">
        <v>4.5389531345100417E-2</v>
      </c>
      <c r="M1198" s="41">
        <v>-4.5056350529193878E-2</v>
      </c>
      <c r="N1198" s="41">
        <v>-2.7423220042114353E-5</v>
      </c>
    </row>
    <row r="1199" spans="1:14" x14ac:dyDescent="0.25">
      <c r="A1199" s="5">
        <v>7820412</v>
      </c>
      <c r="B1199" s="5" t="s">
        <v>27</v>
      </c>
      <c r="C1199" s="5" t="s">
        <v>4</v>
      </c>
      <c r="D1199" s="5" t="s">
        <v>185</v>
      </c>
      <c r="E1199" s="5" t="s">
        <v>648</v>
      </c>
      <c r="F1199" s="3">
        <v>6.0864272671941571E-4</v>
      </c>
      <c r="G1199" s="4">
        <v>58.4</v>
      </c>
      <c r="H1199" s="3">
        <v>3.5544735240413877E-2</v>
      </c>
      <c r="I1199" s="4">
        <v>89.4</v>
      </c>
      <c r="J1199" s="3">
        <v>5.4412659768715767E-2</v>
      </c>
      <c r="K1199" s="5">
        <v>79.02000000000001</v>
      </c>
      <c r="L1199" s="5">
        <v>4.8094948265368233E-2</v>
      </c>
      <c r="M1199" s="41">
        <v>-6.8212086334824562E-3</v>
      </c>
      <c r="N1199" s="41">
        <v>-4.151679022204782E-6</v>
      </c>
    </row>
    <row r="1200" spans="1:14" x14ac:dyDescent="0.25">
      <c r="A1200" s="5">
        <v>7820412</v>
      </c>
      <c r="B1200" s="5" t="s">
        <v>27</v>
      </c>
      <c r="C1200" s="5" t="s">
        <v>4</v>
      </c>
      <c r="D1200" s="5" t="s">
        <v>185</v>
      </c>
      <c r="E1200" s="5" t="s">
        <v>649</v>
      </c>
      <c r="F1200" s="3">
        <v>6.0864272671941571E-4</v>
      </c>
      <c r="G1200" s="4">
        <v>62</v>
      </c>
      <c r="H1200" s="3">
        <v>3.7735849056603772E-2</v>
      </c>
      <c r="I1200" s="4">
        <v>92.6</v>
      </c>
      <c r="J1200" s="3">
        <v>5.6360316494217889E-2</v>
      </c>
      <c r="K1200" s="5">
        <v>79.239999999999995</v>
      </c>
      <c r="L1200" s="5">
        <v>4.8228849665246501E-2</v>
      </c>
      <c r="M1200" s="41">
        <v>2.034723199903965E-2</v>
      </c>
      <c r="N1200" s="41">
        <v>1.238419476508804E-5</v>
      </c>
    </row>
    <row r="1201" spans="1:14" x14ac:dyDescent="0.25">
      <c r="A1201" s="5">
        <v>7820412</v>
      </c>
      <c r="B1201" s="5" t="s">
        <v>27</v>
      </c>
      <c r="C1201" s="5" t="s">
        <v>4</v>
      </c>
      <c r="D1201" s="5" t="s">
        <v>185</v>
      </c>
      <c r="E1201" s="5" t="s">
        <v>650</v>
      </c>
      <c r="F1201" s="3">
        <v>1.2172854534388314E-3</v>
      </c>
      <c r="G1201" s="4">
        <v>52.9</v>
      </c>
      <c r="H1201" s="3">
        <v>6.439440048691418E-2</v>
      </c>
      <c r="I1201" s="4">
        <v>55.6</v>
      </c>
      <c r="J1201" s="3">
        <v>6.7681071211199026E-2</v>
      </c>
      <c r="K1201" s="5">
        <v>52.685000000000002</v>
      </c>
      <c r="L1201" s="5">
        <v>6.413268411442484E-2</v>
      </c>
      <c r="M1201" s="41">
        <v>-0.29372376203536987</v>
      </c>
      <c r="N1201" s="41">
        <v>-3.5754566285498463E-4</v>
      </c>
    </row>
    <row r="1202" spans="1:14" x14ac:dyDescent="0.25">
      <c r="A1202" s="5">
        <v>7820412</v>
      </c>
      <c r="B1202" s="5" t="s">
        <v>27</v>
      </c>
      <c r="C1202" s="5" t="s">
        <v>4</v>
      </c>
      <c r="D1202" s="5" t="s">
        <v>185</v>
      </c>
      <c r="E1202" s="5" t="s">
        <v>189</v>
      </c>
      <c r="F1202" s="3">
        <v>1.2172854534388314E-3</v>
      </c>
      <c r="G1202" s="4">
        <v>44.3</v>
      </c>
      <c r="H1202" s="3">
        <v>5.3925745587340229E-2</v>
      </c>
      <c r="I1202" s="4">
        <v>72.400000000000006</v>
      </c>
      <c r="J1202" s="3">
        <v>8.8131466828971397E-2</v>
      </c>
      <c r="K1202" s="5">
        <v>54.129999999999995</v>
      </c>
      <c r="L1202" s="5">
        <v>6.5891661594643935E-2</v>
      </c>
      <c r="M1202" s="41">
        <v>-0.11875681579113007</v>
      </c>
      <c r="N1202" s="41">
        <v>-1.4456094435925753E-4</v>
      </c>
    </row>
    <row r="1203" spans="1:14" x14ac:dyDescent="0.25">
      <c r="A1203" s="5">
        <v>7820412</v>
      </c>
      <c r="B1203" s="5" t="s">
        <v>27</v>
      </c>
      <c r="C1203" s="5" t="s">
        <v>4</v>
      </c>
      <c r="D1203" s="5" t="s">
        <v>185</v>
      </c>
      <c r="E1203" s="5" t="s">
        <v>190</v>
      </c>
      <c r="F1203" s="3">
        <v>3.0432136335970784E-3</v>
      </c>
      <c r="G1203" s="4">
        <v>56.2</v>
      </c>
      <c r="H1203" s="3">
        <v>0.17102860620815583</v>
      </c>
      <c r="I1203" s="4">
        <v>92.4</v>
      </c>
      <c r="J1203" s="3">
        <v>0.28119293974437004</v>
      </c>
      <c r="K1203" s="5">
        <v>74.92</v>
      </c>
      <c r="L1203" s="5">
        <v>0.22799756542909311</v>
      </c>
      <c r="M1203" s="41">
        <v>5.7948008179664612E-2</v>
      </c>
      <c r="N1203" s="41">
        <v>1.7634816853215037E-4</v>
      </c>
    </row>
    <row r="1204" spans="1:14" x14ac:dyDescent="0.25">
      <c r="A1204" s="5">
        <v>7820412</v>
      </c>
      <c r="B1204" s="5" t="s">
        <v>27</v>
      </c>
      <c r="C1204" s="5" t="s">
        <v>4</v>
      </c>
      <c r="D1204" s="5" t="s">
        <v>185</v>
      </c>
      <c r="E1204" s="5" t="s">
        <v>191</v>
      </c>
      <c r="F1204" s="3">
        <v>3.0432136335970784E-3</v>
      </c>
      <c r="G1204" s="4">
        <v>39.700000000000003</v>
      </c>
      <c r="H1204" s="3">
        <v>0.12081558125380402</v>
      </c>
      <c r="I1204" s="4">
        <v>79</v>
      </c>
      <c r="J1204" s="3">
        <v>0.24041387705416919</v>
      </c>
      <c r="K1204" s="5">
        <v>58.955000000000005</v>
      </c>
      <c r="L1204" s="5">
        <v>0.17941265976871576</v>
      </c>
      <c r="M1204" s="41">
        <v>-4.3551765382289886E-2</v>
      </c>
      <c r="N1204" s="41">
        <v>-1.3253732617860586E-4</v>
      </c>
    </row>
    <row r="1205" spans="1:14" x14ac:dyDescent="0.25">
      <c r="A1205" s="5">
        <v>7820412</v>
      </c>
      <c r="B1205" s="5" t="s">
        <v>27</v>
      </c>
      <c r="C1205" s="5" t="s">
        <v>4</v>
      </c>
      <c r="D1205" s="5" t="s">
        <v>185</v>
      </c>
      <c r="E1205" s="5" t="s">
        <v>192</v>
      </c>
      <c r="F1205" s="3">
        <v>6.0864272671941571E-4</v>
      </c>
      <c r="G1205" s="4">
        <v>46.2</v>
      </c>
      <c r="H1205" s="3">
        <v>2.8119293974437007E-2</v>
      </c>
      <c r="I1205" s="4">
        <v>80.099999999999994</v>
      </c>
      <c r="J1205" s="3">
        <v>4.8752282410225195E-2</v>
      </c>
      <c r="K1205" s="5">
        <v>71.699999999999989</v>
      </c>
      <c r="L1205" s="5">
        <v>4.3639683505782102E-2</v>
      </c>
      <c r="M1205" s="41">
        <v>-2.5734025985002518E-2</v>
      </c>
      <c r="N1205" s="41">
        <v>-1.5662827744980231E-5</v>
      </c>
    </row>
    <row r="1206" spans="1:14" x14ac:dyDescent="0.25">
      <c r="A1206" s="5">
        <v>7820412</v>
      </c>
      <c r="B1206" s="5" t="s">
        <v>27</v>
      </c>
      <c r="C1206" s="5" t="s">
        <v>4</v>
      </c>
      <c r="D1206" s="5" t="s">
        <v>1102</v>
      </c>
      <c r="E1206" s="5" t="s">
        <v>1103</v>
      </c>
      <c r="F1206" s="3">
        <v>6.0864272671941571E-4</v>
      </c>
      <c r="G1206" s="4">
        <v>43.4</v>
      </c>
      <c r="H1206" s="3">
        <v>2.6415094339622643E-2</v>
      </c>
      <c r="I1206" s="4">
        <v>79.7</v>
      </c>
      <c r="J1206" s="3">
        <v>4.8508825319537437E-2</v>
      </c>
      <c r="K1206" s="5">
        <v>61.83</v>
      </c>
      <c r="L1206" s="5">
        <v>3.7632379793061471E-2</v>
      </c>
      <c r="M1206" s="41">
        <v>-3.0148008954711258E-4</v>
      </c>
      <c r="N1206" s="41">
        <v>-1.8349366375356822E-7</v>
      </c>
    </row>
    <row r="1207" spans="1:14" x14ac:dyDescent="0.25">
      <c r="A1207" s="5">
        <v>7820412</v>
      </c>
      <c r="B1207" s="5" t="s">
        <v>27</v>
      </c>
      <c r="C1207" s="5" t="s">
        <v>4</v>
      </c>
      <c r="D1207" s="5" t="s">
        <v>746</v>
      </c>
      <c r="E1207" s="5" t="s">
        <v>1104</v>
      </c>
      <c r="F1207" s="3">
        <v>1.2172854534388314E-3</v>
      </c>
      <c r="G1207" s="4">
        <v>83.5</v>
      </c>
      <c r="H1207" s="3">
        <v>0.10164333536214243</v>
      </c>
      <c r="I1207" s="4">
        <v>81.900000000000006</v>
      </c>
      <c r="J1207" s="3">
        <v>9.9695678636640306E-2</v>
      </c>
      <c r="K1207" s="5">
        <v>86.015000000000001</v>
      </c>
      <c r="L1207" s="5">
        <v>0.10470480827754108</v>
      </c>
      <c r="M1207" s="41">
        <v>-1.0978084988892078E-2</v>
      </c>
      <c r="N1207" s="41">
        <v>-1.3363463163593523E-5</v>
      </c>
    </row>
    <row r="1208" spans="1:14" x14ac:dyDescent="0.25">
      <c r="A1208" s="5">
        <v>7820412</v>
      </c>
      <c r="B1208" s="5" t="s">
        <v>27</v>
      </c>
      <c r="C1208" s="5" t="s">
        <v>4</v>
      </c>
      <c r="D1208" s="5" t="s">
        <v>746</v>
      </c>
      <c r="E1208" s="5" t="s">
        <v>1105</v>
      </c>
      <c r="F1208" s="3">
        <v>1.2172854534388314E-3</v>
      </c>
      <c r="G1208" s="4">
        <v>81.2</v>
      </c>
      <c r="H1208" s="3">
        <v>9.8843578819233113E-2</v>
      </c>
      <c r="I1208" s="4">
        <v>77.2</v>
      </c>
      <c r="J1208" s="3">
        <v>9.3974437005477793E-2</v>
      </c>
      <c r="K1208" s="5">
        <v>80.25</v>
      </c>
      <c r="L1208" s="5">
        <v>9.7687157638466221E-2</v>
      </c>
      <c r="M1208" s="41">
        <v>-7.0870824158191681E-2</v>
      </c>
      <c r="N1208" s="41">
        <v>-8.6270023320988043E-5</v>
      </c>
    </row>
    <row r="1209" spans="1:14" x14ac:dyDescent="0.25">
      <c r="A1209" s="5">
        <v>7820412</v>
      </c>
      <c r="B1209" s="5" t="s">
        <v>27</v>
      </c>
      <c r="C1209" s="5" t="s">
        <v>4</v>
      </c>
      <c r="D1209" s="5" t="s">
        <v>746</v>
      </c>
      <c r="E1209" s="5" t="s">
        <v>1106</v>
      </c>
      <c r="F1209" s="3">
        <v>6.0864272671941571E-4</v>
      </c>
      <c r="G1209" s="4">
        <v>81.5</v>
      </c>
      <c r="H1209" s="3">
        <v>4.9604382227632381E-2</v>
      </c>
      <c r="I1209" s="4">
        <v>86.6</v>
      </c>
      <c r="J1209" s="3">
        <v>5.2708460133901396E-2</v>
      </c>
      <c r="K1209" s="5">
        <v>76.069999999999993</v>
      </c>
      <c r="L1209" s="5">
        <v>4.6299452221545946E-2</v>
      </c>
      <c r="M1209" s="41">
        <v>-9.3214595690369606E-3</v>
      </c>
      <c r="N1209" s="41">
        <v>-5.6734385691034458E-6</v>
      </c>
    </row>
    <row r="1210" spans="1:14" x14ac:dyDescent="0.25">
      <c r="A1210" s="5">
        <v>7820412</v>
      </c>
      <c r="B1210" s="5" t="s">
        <v>27</v>
      </c>
      <c r="C1210" s="5" t="s">
        <v>4</v>
      </c>
      <c r="D1210" s="5" t="s">
        <v>746</v>
      </c>
      <c r="E1210" s="5" t="s">
        <v>1107</v>
      </c>
      <c r="F1210" s="3">
        <v>1.2172854534388314E-3</v>
      </c>
      <c r="G1210" s="4">
        <v>87</v>
      </c>
      <c r="H1210" s="3">
        <v>0.10590383444917834</v>
      </c>
      <c r="I1210" s="4">
        <v>88.9</v>
      </c>
      <c r="J1210" s="3">
        <v>0.10821667681071212</v>
      </c>
      <c r="K1210" s="5">
        <v>81.794999999999987</v>
      </c>
      <c r="L1210" s="5">
        <v>9.9567863664029199E-2</v>
      </c>
      <c r="M1210" s="41">
        <v>8.439171314239502E-2</v>
      </c>
      <c r="N1210" s="41">
        <v>1.0272880479902011E-4</v>
      </c>
    </row>
    <row r="1211" spans="1:14" x14ac:dyDescent="0.25">
      <c r="A1211" s="5">
        <v>7820412</v>
      </c>
      <c r="B1211" s="5" t="s">
        <v>27</v>
      </c>
      <c r="C1211" s="5" t="s">
        <v>4</v>
      </c>
      <c r="D1211" s="5" t="s">
        <v>746</v>
      </c>
      <c r="E1211" s="5" t="s">
        <v>1108</v>
      </c>
      <c r="F1211" s="3">
        <v>6.0864272671941571E-4</v>
      </c>
      <c r="G1211" s="4">
        <v>73.900000000000006</v>
      </c>
      <c r="H1211" s="3">
        <v>4.4978697504564825E-2</v>
      </c>
      <c r="I1211" s="4">
        <v>74.400000000000006</v>
      </c>
      <c r="J1211" s="3">
        <v>4.5283018867924532E-2</v>
      </c>
      <c r="K1211" s="5">
        <v>79.81</v>
      </c>
      <c r="L1211" s="5">
        <v>4.8575776019476567E-2</v>
      </c>
      <c r="M1211" s="41">
        <v>-8.083999902009964E-2</v>
      </c>
      <c r="N1211" s="41">
        <v>-4.9202677431588338E-5</v>
      </c>
    </row>
    <row r="1212" spans="1:14" x14ac:dyDescent="0.25">
      <c r="A1212" s="5">
        <v>7820412</v>
      </c>
      <c r="B1212" s="5" t="s">
        <v>27</v>
      </c>
      <c r="C1212" s="5" t="s">
        <v>4</v>
      </c>
      <c r="D1212" s="5" t="s">
        <v>746</v>
      </c>
      <c r="E1212" s="5" t="s">
        <v>1109</v>
      </c>
      <c r="F1212" s="3">
        <v>4.2604990870359098E-3</v>
      </c>
      <c r="G1212" s="4">
        <v>87.6</v>
      </c>
      <c r="H1212" s="3">
        <v>0.37321972002434567</v>
      </c>
      <c r="I1212" s="4">
        <v>78</v>
      </c>
      <c r="J1212" s="3">
        <v>0.33231892878880098</v>
      </c>
      <c r="K1212" s="5">
        <v>81.185000000000002</v>
      </c>
      <c r="L1212" s="5">
        <v>0.34588861838101037</v>
      </c>
      <c r="M1212" s="41">
        <v>-9.0182967483997345E-2</v>
      </c>
      <c r="N1212" s="41">
        <v>-3.8422445063175984E-4</v>
      </c>
    </row>
    <row r="1213" spans="1:14" x14ac:dyDescent="0.25">
      <c r="A1213" s="5">
        <v>7820412</v>
      </c>
      <c r="B1213" s="5" t="s">
        <v>27</v>
      </c>
      <c r="C1213" s="5" t="s">
        <v>4</v>
      </c>
      <c r="D1213" s="5" t="s">
        <v>746</v>
      </c>
      <c r="E1213" s="5" t="s">
        <v>1110</v>
      </c>
      <c r="F1213" s="3">
        <v>1.8259281801582471E-3</v>
      </c>
      <c r="G1213" s="4">
        <v>77.2</v>
      </c>
      <c r="H1213" s="3">
        <v>0.14096165550821668</v>
      </c>
      <c r="I1213" s="4">
        <v>88.5</v>
      </c>
      <c r="J1213" s="3">
        <v>0.16159464394400488</v>
      </c>
      <c r="K1213" s="5">
        <v>84.564999999999998</v>
      </c>
      <c r="L1213" s="5">
        <v>0.15440961655508217</v>
      </c>
      <c r="M1213" s="41">
        <v>7.2520233690738678E-2</v>
      </c>
      <c r="N1213" s="41">
        <v>1.3241673832758128E-4</v>
      </c>
    </row>
    <row r="1214" spans="1:14" x14ac:dyDescent="0.25">
      <c r="A1214" s="5">
        <v>7820412</v>
      </c>
      <c r="B1214" s="5" t="s">
        <v>27</v>
      </c>
      <c r="C1214" s="5" t="s">
        <v>4</v>
      </c>
      <c r="D1214" s="5" t="s">
        <v>1111</v>
      </c>
      <c r="E1214" s="5" t="s">
        <v>1112</v>
      </c>
      <c r="F1214" s="3">
        <v>6.0864272671941571E-4</v>
      </c>
      <c r="G1214" s="4">
        <v>69.5</v>
      </c>
      <c r="H1214" s="3">
        <v>4.2300669506999393E-2</v>
      </c>
      <c r="I1214" s="4" t="s">
        <v>8</v>
      </c>
      <c r="J1214" s="3" t="s">
        <v>99</v>
      </c>
      <c r="K1214" s="5" t="s">
        <v>9</v>
      </c>
      <c r="L1214" s="5" t="s">
        <v>99</v>
      </c>
      <c r="M1214" s="41">
        <v>0</v>
      </c>
      <c r="N1214" s="41">
        <v>0</v>
      </c>
    </row>
    <row r="1215" spans="1:14" x14ac:dyDescent="0.25">
      <c r="A1215" s="5">
        <v>7820412</v>
      </c>
      <c r="B1215" s="5" t="s">
        <v>27</v>
      </c>
      <c r="C1215" s="5" t="s">
        <v>4</v>
      </c>
      <c r="D1215" s="5" t="s">
        <v>749</v>
      </c>
      <c r="E1215" s="5" t="s">
        <v>1113</v>
      </c>
      <c r="F1215" s="3">
        <v>1.8259281801582471E-3</v>
      </c>
      <c r="G1215" s="4">
        <v>47.9</v>
      </c>
      <c r="H1215" s="3">
        <v>8.7461959829580035E-2</v>
      </c>
      <c r="I1215" s="4">
        <v>74.400000000000006</v>
      </c>
      <c r="J1215" s="3">
        <v>0.13584905660377361</v>
      </c>
      <c r="K1215" s="5">
        <v>59.424999999999997</v>
      </c>
      <c r="L1215" s="5">
        <v>0.10850578210590384</v>
      </c>
      <c r="M1215" s="41">
        <v>-0.10110225528478622</v>
      </c>
      <c r="N1215" s="41">
        <v>-1.8460545700204424E-4</v>
      </c>
    </row>
    <row r="1216" spans="1:14" x14ac:dyDescent="0.25">
      <c r="A1216" s="5">
        <v>7820412</v>
      </c>
      <c r="B1216" s="5" t="s">
        <v>27</v>
      </c>
      <c r="C1216" s="5" t="s">
        <v>4</v>
      </c>
      <c r="D1216" s="5" t="s">
        <v>749</v>
      </c>
      <c r="E1216" s="5" t="s">
        <v>1114</v>
      </c>
      <c r="F1216" s="3">
        <v>1.2172854534388314E-3</v>
      </c>
      <c r="G1216" s="4">
        <v>81.3</v>
      </c>
      <c r="H1216" s="3">
        <v>9.8965307364576996E-2</v>
      </c>
      <c r="I1216" s="4">
        <v>91.6</v>
      </c>
      <c r="J1216" s="3">
        <v>0.11150334753499695</v>
      </c>
      <c r="K1216" s="5">
        <v>88.36999999999999</v>
      </c>
      <c r="L1216" s="5">
        <v>0.10757151552038952</v>
      </c>
      <c r="M1216" s="41">
        <v>0.14904572069644928</v>
      </c>
      <c r="N1216" s="41">
        <v>1.8143118770109468E-4</v>
      </c>
    </row>
    <row r="1217" spans="1:14" x14ac:dyDescent="0.25">
      <c r="A1217" s="5">
        <v>7820412</v>
      </c>
      <c r="B1217" s="5" t="s">
        <v>27</v>
      </c>
      <c r="C1217" s="5" t="s">
        <v>4</v>
      </c>
      <c r="D1217" s="5" t="s">
        <v>1115</v>
      </c>
      <c r="E1217" s="5" t="s">
        <v>1116</v>
      </c>
      <c r="F1217" s="3">
        <v>1.2172854534388314E-3</v>
      </c>
      <c r="G1217" s="4">
        <v>32.799999999999997</v>
      </c>
      <c r="H1217" s="3">
        <v>3.9926962872793667E-2</v>
      </c>
      <c r="I1217" s="4">
        <v>60.3</v>
      </c>
      <c r="J1217" s="3">
        <v>7.3402312842361525E-2</v>
      </c>
      <c r="K1217" s="5">
        <v>49.074999999999996</v>
      </c>
      <c r="L1217" s="5">
        <v>5.9738283627510644E-2</v>
      </c>
      <c r="M1217" s="41">
        <v>-0.22818966209888458</v>
      </c>
      <c r="N1217" s="41">
        <v>-2.7777195629809443E-4</v>
      </c>
    </row>
    <row r="1218" spans="1:14" x14ac:dyDescent="0.25">
      <c r="A1218" s="5">
        <v>7820412</v>
      </c>
      <c r="B1218" s="5" t="s">
        <v>27</v>
      </c>
      <c r="C1218" s="5" t="s">
        <v>4</v>
      </c>
      <c r="D1218" s="5" t="s">
        <v>751</v>
      </c>
      <c r="E1218" s="5" t="s">
        <v>1117</v>
      </c>
      <c r="F1218" s="3">
        <v>4.2604990870359098E-3</v>
      </c>
      <c r="G1218" s="4">
        <v>57.7</v>
      </c>
      <c r="H1218" s="3">
        <v>0.24583079732197199</v>
      </c>
      <c r="I1218" s="4">
        <v>68.099999999999994</v>
      </c>
      <c r="J1218" s="3">
        <v>0.29013998782714545</v>
      </c>
      <c r="K1218" s="5">
        <v>58.644999999999996</v>
      </c>
      <c r="L1218" s="5">
        <v>0.24985696895922091</v>
      </c>
      <c r="M1218" s="41">
        <v>-0.15331052243709564</v>
      </c>
      <c r="N1218" s="41">
        <v>-6.5317934087624437E-4</v>
      </c>
    </row>
    <row r="1219" spans="1:14" x14ac:dyDescent="0.25">
      <c r="A1219" s="5">
        <v>7820412</v>
      </c>
      <c r="B1219" s="5" t="s">
        <v>27</v>
      </c>
      <c r="C1219" s="5" t="s">
        <v>4</v>
      </c>
      <c r="D1219" s="5" t="s">
        <v>751</v>
      </c>
      <c r="E1219" s="5" t="s">
        <v>1118</v>
      </c>
      <c r="F1219" s="3">
        <v>6.0864272671941571E-4</v>
      </c>
      <c r="G1219" s="4">
        <v>58.1</v>
      </c>
      <c r="H1219" s="3">
        <v>3.5362142422398053E-2</v>
      </c>
      <c r="I1219" s="4">
        <v>77</v>
      </c>
      <c r="J1219" s="3">
        <v>4.6865489957395007E-2</v>
      </c>
      <c r="K1219" s="5">
        <v>71.94</v>
      </c>
      <c r="L1219" s="5">
        <v>4.3785757760194763E-2</v>
      </c>
      <c r="M1219" s="41">
        <v>-6.8492956459522247E-2</v>
      </c>
      <c r="N1219" s="41">
        <v>-4.168773978059784E-5</v>
      </c>
    </row>
    <row r="1220" spans="1:14" x14ac:dyDescent="0.25">
      <c r="A1220" s="5">
        <v>7820412</v>
      </c>
      <c r="B1220" s="5" t="s">
        <v>27</v>
      </c>
      <c r="C1220" s="5" t="s">
        <v>4</v>
      </c>
      <c r="D1220" s="5" t="s">
        <v>299</v>
      </c>
      <c r="E1220" s="5" t="s">
        <v>1119</v>
      </c>
      <c r="F1220" s="3">
        <v>6.0864272671941571E-4</v>
      </c>
      <c r="G1220" s="4">
        <v>98.8</v>
      </c>
      <c r="H1220" s="3">
        <v>6.0133901399878273E-2</v>
      </c>
      <c r="I1220" s="4">
        <v>93.4</v>
      </c>
      <c r="J1220" s="3">
        <v>5.6847230675593434E-2</v>
      </c>
      <c r="K1220" s="5">
        <v>93.84</v>
      </c>
      <c r="L1220" s="5">
        <v>5.711503347534997E-2</v>
      </c>
      <c r="M1220" s="41">
        <v>3.464372456073761E-2</v>
      </c>
      <c r="N1220" s="41">
        <v>2.1085650980363733E-5</v>
      </c>
    </row>
    <row r="1221" spans="1:14" x14ac:dyDescent="0.25">
      <c r="A1221" s="5">
        <v>7820412</v>
      </c>
      <c r="B1221" s="5" t="s">
        <v>27</v>
      </c>
      <c r="C1221" s="5" t="s">
        <v>4</v>
      </c>
      <c r="D1221" s="5" t="s">
        <v>299</v>
      </c>
      <c r="E1221" s="5" t="s">
        <v>941</v>
      </c>
      <c r="F1221" s="3">
        <v>1.8259281801582471E-3</v>
      </c>
      <c r="G1221" s="4">
        <v>77.5</v>
      </c>
      <c r="H1221" s="3">
        <v>0.14150943396226415</v>
      </c>
      <c r="I1221" s="4">
        <v>83.7</v>
      </c>
      <c r="J1221" s="3">
        <v>0.1528301886792453</v>
      </c>
      <c r="K1221" s="5">
        <v>82.460000000000008</v>
      </c>
      <c r="L1221" s="5">
        <v>0.15056603773584906</v>
      </c>
      <c r="M1221" s="41">
        <v>6.4588733948767185E-3</v>
      </c>
      <c r="N1221" s="41">
        <v>1.1793438943779767E-5</v>
      </c>
    </row>
    <row r="1222" spans="1:14" x14ac:dyDescent="0.25">
      <c r="A1222" s="5">
        <v>7820412</v>
      </c>
      <c r="B1222" s="5" t="s">
        <v>27</v>
      </c>
      <c r="C1222" s="5" t="s">
        <v>4</v>
      </c>
      <c r="D1222" s="5" t="s">
        <v>299</v>
      </c>
      <c r="E1222" s="5" t="s">
        <v>1120</v>
      </c>
      <c r="F1222" s="3">
        <v>6.0864272671941571E-4</v>
      </c>
      <c r="G1222" s="4">
        <v>94.2</v>
      </c>
      <c r="H1222" s="3">
        <v>5.7334144856968965E-2</v>
      </c>
      <c r="I1222" s="4">
        <v>85.7</v>
      </c>
      <c r="J1222" s="3">
        <v>5.2160681679853931E-2</v>
      </c>
      <c r="K1222" s="5">
        <v>86.084999999999994</v>
      </c>
      <c r="L1222" s="5">
        <v>5.2395009129640895E-2</v>
      </c>
      <c r="M1222" s="41">
        <v>-2.2977842018008232E-2</v>
      </c>
      <c r="N1222" s="41">
        <v>-1.3985296419968492E-5</v>
      </c>
    </row>
    <row r="1223" spans="1:14" x14ac:dyDescent="0.25">
      <c r="A1223" s="5">
        <v>7820412</v>
      </c>
      <c r="B1223" s="5" t="s">
        <v>27</v>
      </c>
      <c r="C1223" s="5" t="s">
        <v>4</v>
      </c>
      <c r="D1223" s="5" t="s">
        <v>299</v>
      </c>
      <c r="E1223" s="5" t="s">
        <v>1121</v>
      </c>
      <c r="F1223" s="3">
        <v>1.2172854534388314E-3</v>
      </c>
      <c r="G1223" s="4">
        <v>76</v>
      </c>
      <c r="H1223" s="3">
        <v>9.2513694461351187E-2</v>
      </c>
      <c r="I1223" s="4">
        <v>97.9</v>
      </c>
      <c r="J1223" s="3">
        <v>0.1191722458916616</v>
      </c>
      <c r="K1223" s="5">
        <v>88.385000000000005</v>
      </c>
      <c r="L1223" s="5">
        <v>0.10758977480219112</v>
      </c>
      <c r="M1223" s="41">
        <v>0.13209351897239685</v>
      </c>
      <c r="N1223" s="41">
        <v>1.6079551913864498E-4</v>
      </c>
    </row>
    <row r="1224" spans="1:14" x14ac:dyDescent="0.25">
      <c r="A1224" s="5">
        <v>7820412</v>
      </c>
      <c r="B1224" s="5" t="s">
        <v>27</v>
      </c>
      <c r="C1224" s="5" t="s">
        <v>4</v>
      </c>
      <c r="D1224" s="5" t="s">
        <v>299</v>
      </c>
      <c r="E1224" s="5" t="s">
        <v>1122</v>
      </c>
      <c r="F1224" s="3">
        <v>1.2172854534388314E-3</v>
      </c>
      <c r="G1224" s="4">
        <v>83.6</v>
      </c>
      <c r="H1224" s="3">
        <v>0.1017650639074863</v>
      </c>
      <c r="I1224" s="4">
        <v>89.2</v>
      </c>
      <c r="J1224" s="3">
        <v>0.10858186244674377</v>
      </c>
      <c r="K1224" s="5">
        <v>78.53</v>
      </c>
      <c r="L1224" s="5">
        <v>9.5593426658551431E-2</v>
      </c>
      <c r="M1224" s="41">
        <v>4.0098484605550766E-2</v>
      </c>
      <c r="N1224" s="41">
        <v>4.8811302015277869E-5</v>
      </c>
    </row>
    <row r="1225" spans="1:14" x14ac:dyDescent="0.25">
      <c r="A1225" s="5">
        <v>7820412</v>
      </c>
      <c r="B1225" s="5" t="s">
        <v>27</v>
      </c>
      <c r="C1225" s="5" t="s">
        <v>4</v>
      </c>
      <c r="D1225" s="5" t="s">
        <v>299</v>
      </c>
      <c r="E1225" s="5" t="s">
        <v>942</v>
      </c>
      <c r="F1225" s="3">
        <v>2.4345709068776629E-3</v>
      </c>
      <c r="G1225" s="4">
        <v>71.400000000000006</v>
      </c>
      <c r="H1225" s="3">
        <v>0.17382836275106514</v>
      </c>
      <c r="I1225" s="4">
        <v>97.2</v>
      </c>
      <c r="J1225" s="3">
        <v>0.23664029214850885</v>
      </c>
      <c r="K1225" s="5">
        <v>84.36999999999999</v>
      </c>
      <c r="L1225" s="5">
        <v>0.20540474741326839</v>
      </c>
      <c r="M1225" s="41">
        <v>0.15545588731765747</v>
      </c>
      <c r="N1225" s="41">
        <v>3.7846838056642112E-4</v>
      </c>
    </row>
    <row r="1226" spans="1:14" x14ac:dyDescent="0.25">
      <c r="A1226" s="5">
        <v>7820412</v>
      </c>
      <c r="B1226" s="5" t="s">
        <v>27</v>
      </c>
      <c r="C1226" s="5" t="s">
        <v>4</v>
      </c>
      <c r="D1226" s="5" t="s">
        <v>299</v>
      </c>
      <c r="E1226" s="5" t="s">
        <v>612</v>
      </c>
      <c r="F1226" s="3">
        <v>1.2172854534388314E-3</v>
      </c>
      <c r="G1226" s="4">
        <v>97.2</v>
      </c>
      <c r="H1226" s="3">
        <v>0.11832014607425442</v>
      </c>
      <c r="I1226" s="4">
        <v>92.2</v>
      </c>
      <c r="J1226" s="3">
        <v>0.11223371880706026</v>
      </c>
      <c r="K1226" s="5">
        <v>91.674999999999983</v>
      </c>
      <c r="L1226" s="5">
        <v>0.11159464394400485</v>
      </c>
      <c r="M1226" s="41">
        <v>3.7367761135101318E-2</v>
      </c>
      <c r="N1226" s="41">
        <v>4.548723205733575E-5</v>
      </c>
    </row>
    <row r="1227" spans="1:14" x14ac:dyDescent="0.25">
      <c r="A1227" s="5">
        <v>7820412</v>
      </c>
      <c r="B1227" s="5" t="s">
        <v>27</v>
      </c>
      <c r="C1227" s="5" t="s">
        <v>4</v>
      </c>
      <c r="D1227" s="5" t="s">
        <v>299</v>
      </c>
      <c r="E1227" s="5" t="s">
        <v>1123</v>
      </c>
      <c r="F1227" s="3">
        <v>6.0864272671941571E-4</v>
      </c>
      <c r="G1227" s="4">
        <v>75.2</v>
      </c>
      <c r="H1227" s="3">
        <v>4.5769933049300063E-2</v>
      </c>
      <c r="I1227" s="4">
        <v>90.4</v>
      </c>
      <c r="J1227" s="3">
        <v>5.5021302495435187E-2</v>
      </c>
      <c r="K1227" s="5">
        <v>81.760000000000005</v>
      </c>
      <c r="L1227" s="5">
        <v>4.9762629336579434E-2</v>
      </c>
      <c r="M1227" s="41">
        <v>3.8443591445684433E-2</v>
      </c>
      <c r="N1227" s="41">
        <v>2.3398412322388579E-5</v>
      </c>
    </row>
    <row r="1228" spans="1:14" x14ac:dyDescent="0.25">
      <c r="A1228" s="5">
        <v>7820412</v>
      </c>
      <c r="B1228" s="5" t="s">
        <v>27</v>
      </c>
      <c r="C1228" s="5" t="s">
        <v>4</v>
      </c>
      <c r="D1228" s="5" t="s">
        <v>754</v>
      </c>
      <c r="E1228" s="5" t="s">
        <v>1125</v>
      </c>
      <c r="F1228" s="3">
        <v>1.2179999999999999E-3</v>
      </c>
      <c r="G1228" s="4">
        <v>64.099999999999994</v>
      </c>
      <c r="H1228" s="3">
        <v>7.8073799999999985E-2</v>
      </c>
      <c r="I1228" s="4">
        <v>76.400000000000006</v>
      </c>
      <c r="J1228" s="3">
        <v>9.3055200000000005E-2</v>
      </c>
      <c r="K1228" s="5">
        <v>73.569999999999993</v>
      </c>
      <c r="L1228" s="5">
        <v>8.9608259999999981E-2</v>
      </c>
      <c r="M1228" s="41">
        <v>-8.8742941617965698E-2</v>
      </c>
      <c r="N1228" s="41">
        <v>-1.0808890289068221E-4</v>
      </c>
    </row>
    <row r="1229" spans="1:14" x14ac:dyDescent="0.25">
      <c r="A1229" s="5">
        <v>7820412</v>
      </c>
      <c r="B1229" s="5" t="s">
        <v>27</v>
      </c>
      <c r="C1229" s="5" t="s">
        <v>4</v>
      </c>
      <c r="D1229" s="5" t="s">
        <v>563</v>
      </c>
      <c r="E1229" s="5" t="s">
        <v>451</v>
      </c>
      <c r="F1229" s="3">
        <v>6.0864272671941571E-4</v>
      </c>
      <c r="G1229" s="4">
        <v>99.7</v>
      </c>
      <c r="H1229" s="3">
        <v>6.0681679853925752E-2</v>
      </c>
      <c r="I1229" s="4">
        <v>98.1</v>
      </c>
      <c r="J1229" s="3">
        <v>5.9707851491174677E-2</v>
      </c>
      <c r="K1229" s="5">
        <v>97.484999999999985</v>
      </c>
      <c r="L1229" s="5">
        <v>5.9333536214242234E-2</v>
      </c>
      <c r="M1229" s="41">
        <v>-1.064977259375155E-3</v>
      </c>
      <c r="N1229" s="41">
        <v>-6.4819066304026478E-7</v>
      </c>
    </row>
    <row r="1230" spans="1:14" x14ac:dyDescent="0.25">
      <c r="A1230" s="5">
        <v>7820412</v>
      </c>
      <c r="B1230" s="5" t="s">
        <v>27</v>
      </c>
      <c r="C1230" s="5" t="s">
        <v>4</v>
      </c>
      <c r="D1230" s="5" t="s">
        <v>563</v>
      </c>
      <c r="E1230" s="5" t="s">
        <v>454</v>
      </c>
      <c r="F1230" s="3">
        <v>1.2172854534388314E-3</v>
      </c>
      <c r="G1230" s="4">
        <v>72.7</v>
      </c>
      <c r="H1230" s="3">
        <v>8.8496652465003045E-2</v>
      </c>
      <c r="I1230" s="4">
        <v>82.5</v>
      </c>
      <c r="J1230" s="3">
        <v>0.10042604990870359</v>
      </c>
      <c r="K1230" s="5">
        <v>70.474999999999994</v>
      </c>
      <c r="L1230" s="5">
        <v>8.5788192331101631E-2</v>
      </c>
      <c r="M1230" s="41">
        <v>-4.7930411994457245E-2</v>
      </c>
      <c r="N1230" s="41">
        <v>-5.8344993298182891E-5</v>
      </c>
    </row>
    <row r="1231" spans="1:14" x14ac:dyDescent="0.25">
      <c r="A1231" s="5">
        <v>7820412</v>
      </c>
      <c r="B1231" s="5" t="s">
        <v>27</v>
      </c>
      <c r="C1231" s="5" t="s">
        <v>4</v>
      </c>
      <c r="D1231" s="5" t="s">
        <v>563</v>
      </c>
      <c r="E1231" s="5" t="s">
        <v>1126</v>
      </c>
      <c r="F1231" s="3">
        <v>6.0864272671941571E-4</v>
      </c>
      <c r="G1231" s="4">
        <v>67.7</v>
      </c>
      <c r="H1231" s="3">
        <v>4.1205112598904449E-2</v>
      </c>
      <c r="I1231" s="4">
        <v>69.900000000000006</v>
      </c>
      <c r="J1231" s="3">
        <v>4.2544126597687165E-2</v>
      </c>
      <c r="K1231" s="5">
        <v>64.81</v>
      </c>
      <c r="L1231" s="5">
        <v>3.9446135118685333E-2</v>
      </c>
      <c r="M1231" s="41">
        <v>-0.18411926925182343</v>
      </c>
      <c r="N1231" s="41">
        <v>-1.1206285407901609E-4</v>
      </c>
    </row>
    <row r="1232" spans="1:14" x14ac:dyDescent="0.25">
      <c r="A1232" s="5">
        <v>7820412</v>
      </c>
      <c r="B1232" s="5" t="s">
        <v>27</v>
      </c>
      <c r="C1232" s="5" t="s">
        <v>4</v>
      </c>
      <c r="D1232" s="5" t="s">
        <v>563</v>
      </c>
      <c r="E1232" s="5" t="s">
        <v>1127</v>
      </c>
      <c r="F1232" s="3">
        <v>6.0864272671941571E-4</v>
      </c>
      <c r="G1232" s="4">
        <v>59.2</v>
      </c>
      <c r="H1232" s="3">
        <v>3.6031649421789415E-2</v>
      </c>
      <c r="I1232" s="4">
        <v>92.9</v>
      </c>
      <c r="J1232" s="3">
        <v>5.654290931223372E-2</v>
      </c>
      <c r="K1232" s="5">
        <v>77.190000000000012</v>
      </c>
      <c r="L1232" s="5">
        <v>4.6981132075471707E-2</v>
      </c>
      <c r="M1232" s="41">
        <v>5.1117546856403351E-2</v>
      </c>
      <c r="N1232" s="41">
        <v>3.1112323101888834E-5</v>
      </c>
    </row>
    <row r="1233" spans="1:14" x14ac:dyDescent="0.25">
      <c r="A1233" s="5">
        <v>7820412</v>
      </c>
      <c r="B1233" s="5" t="s">
        <v>27</v>
      </c>
      <c r="C1233" s="5" t="s">
        <v>4</v>
      </c>
      <c r="D1233" s="5" t="s">
        <v>563</v>
      </c>
      <c r="E1233" s="5" t="s">
        <v>1128</v>
      </c>
      <c r="F1233" s="3">
        <v>6.0864272671941571E-4</v>
      </c>
      <c r="G1233" s="4">
        <v>100</v>
      </c>
      <c r="H1233" s="3">
        <v>6.0864272671941569E-2</v>
      </c>
      <c r="I1233" s="4">
        <v>97.8</v>
      </c>
      <c r="J1233" s="3">
        <v>5.9525258673158853E-2</v>
      </c>
      <c r="K1233" s="5">
        <v>98.089999999999989</v>
      </c>
      <c r="L1233" s="5">
        <v>5.970176506390748E-2</v>
      </c>
      <c r="M1233" s="41">
        <v>-3.0043827369809151E-2</v>
      </c>
      <c r="N1233" s="41">
        <v>-1.8285957011448053E-5</v>
      </c>
    </row>
    <row r="1234" spans="1:14" x14ac:dyDescent="0.25">
      <c r="A1234" s="5">
        <v>7820412</v>
      </c>
      <c r="B1234" s="5" t="s">
        <v>27</v>
      </c>
      <c r="C1234" s="5" t="s">
        <v>4</v>
      </c>
      <c r="D1234" s="5" t="s">
        <v>563</v>
      </c>
      <c r="E1234" s="5" t="s">
        <v>1129</v>
      </c>
      <c r="F1234" s="3">
        <v>6.0864272671941571E-4</v>
      </c>
      <c r="G1234" s="4">
        <v>96.3</v>
      </c>
      <c r="H1234" s="3">
        <v>5.8612294583079733E-2</v>
      </c>
      <c r="I1234" s="4">
        <v>90</v>
      </c>
      <c r="J1234" s="3">
        <v>5.4777845404747415E-2</v>
      </c>
      <c r="K1234" s="5">
        <v>93.989999999999981</v>
      </c>
      <c r="L1234" s="5">
        <v>5.7206329884357872E-2</v>
      </c>
      <c r="M1234" s="41">
        <v>-3.0227420851588249E-2</v>
      </c>
      <c r="N1234" s="41">
        <v>-1.8397699848805996E-5</v>
      </c>
    </row>
    <row r="1235" spans="1:14" x14ac:dyDescent="0.25">
      <c r="A1235" s="5">
        <v>7820412</v>
      </c>
      <c r="B1235" s="5" t="s">
        <v>27</v>
      </c>
      <c r="C1235" s="5" t="s">
        <v>4</v>
      </c>
      <c r="D1235" s="5" t="s">
        <v>563</v>
      </c>
      <c r="E1235" s="5" t="s">
        <v>1130</v>
      </c>
      <c r="F1235" s="3">
        <v>6.0864272671941571E-4</v>
      </c>
      <c r="G1235" s="4">
        <v>96.7</v>
      </c>
      <c r="H1235" s="3">
        <v>5.8855751673767498E-2</v>
      </c>
      <c r="I1235" s="4">
        <v>95.1</v>
      </c>
      <c r="J1235" s="3">
        <v>5.788192331101643E-2</v>
      </c>
      <c r="K1235" s="5">
        <v>93.325000000000003</v>
      </c>
      <c r="L1235" s="5">
        <v>5.6801582471089476E-2</v>
      </c>
      <c r="M1235" s="41">
        <v>-2.0481560379266739E-2</v>
      </c>
      <c r="N1235" s="41">
        <v>-1.2465952756705258E-5</v>
      </c>
    </row>
    <row r="1236" spans="1:14" x14ac:dyDescent="0.25">
      <c r="A1236" s="5">
        <v>7820412</v>
      </c>
      <c r="B1236" s="5" t="s">
        <v>27</v>
      </c>
      <c r="C1236" s="5" t="s">
        <v>4</v>
      </c>
      <c r="D1236" s="5" t="s">
        <v>563</v>
      </c>
      <c r="E1236" s="5" t="s">
        <v>1131</v>
      </c>
      <c r="F1236" s="3">
        <v>1.2172854534388314E-3</v>
      </c>
      <c r="G1236" s="4">
        <v>67.5</v>
      </c>
      <c r="H1236" s="3">
        <v>8.2166768107121119E-2</v>
      </c>
      <c r="I1236" s="4">
        <v>75.099999999999994</v>
      </c>
      <c r="J1236" s="3">
        <v>9.1418137553256229E-2</v>
      </c>
      <c r="K1236" s="5">
        <v>66.474999999999994</v>
      </c>
      <c r="L1236" s="5">
        <v>8.0919050517346311E-2</v>
      </c>
      <c r="M1236" s="41">
        <v>-0.17448177933692932</v>
      </c>
      <c r="N1236" s="41">
        <v>-2.1239413187696814E-4</v>
      </c>
    </row>
    <row r="1237" spans="1:14" x14ac:dyDescent="0.25">
      <c r="A1237" s="5">
        <v>7820412</v>
      </c>
      <c r="B1237" s="5" t="s">
        <v>27</v>
      </c>
      <c r="C1237" s="5" t="s">
        <v>4</v>
      </c>
      <c r="D1237" s="5" t="s">
        <v>563</v>
      </c>
      <c r="E1237" s="5" t="s">
        <v>1132</v>
      </c>
      <c r="F1237" s="3">
        <v>6.0864272671941571E-4</v>
      </c>
      <c r="G1237" s="4">
        <v>85.1</v>
      </c>
      <c r="H1237" s="3">
        <v>5.1795496043822276E-2</v>
      </c>
      <c r="I1237" s="4">
        <v>86.7</v>
      </c>
      <c r="J1237" s="3">
        <v>5.2769324406573344E-2</v>
      </c>
      <c r="K1237" s="5">
        <v>80.034999999999997</v>
      </c>
      <c r="L1237" s="5">
        <v>4.8712720632988434E-2</v>
      </c>
      <c r="M1237" s="41">
        <v>-6.1713404953479767E-2</v>
      </c>
      <c r="N1237" s="41">
        <v>-3.7561415066025422E-5</v>
      </c>
    </row>
    <row r="1238" spans="1:14" x14ac:dyDescent="0.25">
      <c r="A1238" s="5">
        <v>7820412</v>
      </c>
      <c r="B1238" s="5" t="s">
        <v>27</v>
      </c>
      <c r="C1238" s="5" t="s">
        <v>4</v>
      </c>
      <c r="D1238" s="5" t="s">
        <v>563</v>
      </c>
      <c r="E1238" s="5" t="s">
        <v>1133</v>
      </c>
      <c r="F1238" s="3">
        <v>6.0864272671941571E-4</v>
      </c>
      <c r="G1238" s="4">
        <v>99.4</v>
      </c>
      <c r="H1238" s="3">
        <v>6.0499087035909928E-2</v>
      </c>
      <c r="I1238" s="4">
        <v>96.8</v>
      </c>
      <c r="J1238" s="3">
        <v>5.8916615946439439E-2</v>
      </c>
      <c r="K1238" s="5">
        <v>95.57</v>
      </c>
      <c r="L1238" s="5">
        <v>5.8167985392574555E-2</v>
      </c>
      <c r="M1238" s="41">
        <v>-7.7387550845742226E-4</v>
      </c>
      <c r="N1238" s="41">
        <v>-4.7101369960889975E-7</v>
      </c>
    </row>
    <row r="1239" spans="1:14" x14ac:dyDescent="0.25">
      <c r="A1239" s="5">
        <v>7820412</v>
      </c>
      <c r="B1239" s="5" t="s">
        <v>27</v>
      </c>
      <c r="C1239" s="5" t="s">
        <v>4</v>
      </c>
      <c r="D1239" s="5" t="s">
        <v>563</v>
      </c>
      <c r="E1239" s="5" t="s">
        <v>1134</v>
      </c>
      <c r="F1239" s="3">
        <v>6.0864272671941571E-4</v>
      </c>
      <c r="G1239" s="4">
        <v>93.4</v>
      </c>
      <c r="H1239" s="3">
        <v>5.6847230675593434E-2</v>
      </c>
      <c r="I1239" s="4">
        <v>86.3</v>
      </c>
      <c r="J1239" s="3">
        <v>5.2525867315885572E-2</v>
      </c>
      <c r="K1239" s="5">
        <v>80.899999999999991</v>
      </c>
      <c r="L1239" s="5">
        <v>4.9239196591600726E-2</v>
      </c>
      <c r="M1239" s="41">
        <v>-9.8273798823356628E-2</v>
      </c>
      <c r="N1239" s="41">
        <v>-5.9813632880923088E-5</v>
      </c>
    </row>
    <row r="1240" spans="1:14" x14ac:dyDescent="0.25">
      <c r="A1240" s="5">
        <v>7820412</v>
      </c>
      <c r="B1240" s="5" t="s">
        <v>27</v>
      </c>
      <c r="C1240" s="5" t="s">
        <v>4</v>
      </c>
      <c r="D1240" s="5" t="s">
        <v>563</v>
      </c>
      <c r="E1240" s="5" t="s">
        <v>1135</v>
      </c>
      <c r="F1240" s="3">
        <v>6.0864272671941571E-4</v>
      </c>
      <c r="G1240" s="4">
        <v>87.8</v>
      </c>
      <c r="H1240" s="3">
        <v>5.3438831405964698E-2</v>
      </c>
      <c r="I1240" s="4">
        <v>83</v>
      </c>
      <c r="J1240" s="3">
        <v>5.0517346317711508E-2</v>
      </c>
      <c r="K1240" s="5">
        <v>83.135000000000005</v>
      </c>
      <c r="L1240" s="5">
        <v>5.0599513085818629E-2</v>
      </c>
      <c r="M1240" s="41">
        <v>-0.10702940076589584</v>
      </c>
      <c r="N1240" s="41">
        <v>-6.5142666321299969E-5</v>
      </c>
    </row>
    <row r="1241" spans="1:14" x14ac:dyDescent="0.25">
      <c r="A1241" s="5">
        <v>7820412</v>
      </c>
      <c r="B1241" s="5" t="s">
        <v>27</v>
      </c>
      <c r="C1241" s="5" t="s">
        <v>4</v>
      </c>
      <c r="D1241" s="5" t="s">
        <v>563</v>
      </c>
      <c r="E1241" s="5" t="s">
        <v>1136</v>
      </c>
      <c r="F1241" s="3">
        <v>1.2172854534388314E-3</v>
      </c>
      <c r="G1241" s="4">
        <v>89.5</v>
      </c>
      <c r="H1241" s="3">
        <v>0.10894704808277542</v>
      </c>
      <c r="I1241" s="4">
        <v>93</v>
      </c>
      <c r="J1241" s="3">
        <v>0.11320754716981132</v>
      </c>
      <c r="K1241" s="5">
        <v>82.859999999999985</v>
      </c>
      <c r="L1241" s="5">
        <v>0.10086427267194155</v>
      </c>
      <c r="M1241" s="41">
        <v>-1.2466651387512684E-2</v>
      </c>
      <c r="N1241" s="41">
        <v>-1.5175473387112214E-5</v>
      </c>
    </row>
    <row r="1242" spans="1:14" x14ac:dyDescent="0.25">
      <c r="A1242" s="5">
        <v>7820412</v>
      </c>
      <c r="B1242" s="5" t="s">
        <v>27</v>
      </c>
      <c r="C1242" s="5" t="s">
        <v>4</v>
      </c>
      <c r="D1242" s="5" t="s">
        <v>761</v>
      </c>
      <c r="E1242" s="5" t="s">
        <v>1137</v>
      </c>
      <c r="F1242" s="3">
        <v>2.4345709068776629E-3</v>
      </c>
      <c r="G1242" s="4">
        <v>76</v>
      </c>
      <c r="H1242" s="3">
        <v>0.18502738892270237</v>
      </c>
      <c r="I1242" s="4">
        <v>94.9</v>
      </c>
      <c r="J1242" s="3">
        <v>0.23104077906269022</v>
      </c>
      <c r="K1242" s="5">
        <v>76.445000000000007</v>
      </c>
      <c r="L1242" s="5">
        <v>0.18611077297626297</v>
      </c>
      <c r="M1242" s="41">
        <v>0.11570560187101364</v>
      </c>
      <c r="N1242" s="41">
        <v>2.816934920779395E-4</v>
      </c>
    </row>
    <row r="1243" spans="1:14" x14ac:dyDescent="0.25">
      <c r="A1243" s="5">
        <v>7820412</v>
      </c>
      <c r="B1243" s="5" t="s">
        <v>27</v>
      </c>
      <c r="C1243" s="5" t="s">
        <v>4</v>
      </c>
      <c r="D1243" s="5" t="s">
        <v>761</v>
      </c>
      <c r="E1243" s="5" t="s">
        <v>1138</v>
      </c>
      <c r="F1243" s="3">
        <v>6.0864272671941571E-4</v>
      </c>
      <c r="G1243" s="4">
        <v>63</v>
      </c>
      <c r="H1243" s="3">
        <v>3.8344491783323192E-2</v>
      </c>
      <c r="I1243" s="4">
        <v>83.2</v>
      </c>
      <c r="J1243" s="3">
        <v>5.063907486305539E-2</v>
      </c>
      <c r="K1243" s="5">
        <v>74.444999999999993</v>
      </c>
      <c r="L1243" s="5">
        <v>4.5310407790626901E-2</v>
      </c>
      <c r="M1243" s="41">
        <v>-5.2723139524459839E-2</v>
      </c>
      <c r="N1243" s="41">
        <v>-3.2089555401375434E-5</v>
      </c>
    </row>
    <row r="1244" spans="1:14" x14ac:dyDescent="0.25">
      <c r="A1244" s="5">
        <v>7820412</v>
      </c>
      <c r="B1244" s="5" t="s">
        <v>27</v>
      </c>
      <c r="C1244" s="5" t="s">
        <v>4</v>
      </c>
      <c r="D1244" s="5" t="s">
        <v>761</v>
      </c>
      <c r="E1244" s="5" t="s">
        <v>1139</v>
      </c>
      <c r="F1244" s="3">
        <v>2.4345709068776629E-3</v>
      </c>
      <c r="G1244" s="4">
        <v>77.599999999999994</v>
      </c>
      <c r="H1244" s="3">
        <v>0.18892270237370662</v>
      </c>
      <c r="I1244" s="4">
        <v>97</v>
      </c>
      <c r="J1244" s="3">
        <v>0.23615337796713329</v>
      </c>
      <c r="K1244" s="5">
        <v>88.13</v>
      </c>
      <c r="L1244" s="5">
        <v>0.21455873402312842</v>
      </c>
      <c r="M1244" s="41">
        <v>0.17974245548248291</v>
      </c>
      <c r="N1244" s="41">
        <v>4.3759575284840638E-4</v>
      </c>
    </row>
    <row r="1245" spans="1:14" x14ac:dyDescent="0.25">
      <c r="A1245" s="5">
        <v>7820412</v>
      </c>
      <c r="B1245" s="5" t="s">
        <v>27</v>
      </c>
      <c r="C1245" s="5" t="s">
        <v>4</v>
      </c>
      <c r="D1245" s="5" t="s">
        <v>193</v>
      </c>
      <c r="E1245" s="5" t="s">
        <v>194</v>
      </c>
      <c r="F1245" s="3">
        <v>1.8259281801582471E-3</v>
      </c>
      <c r="G1245" s="4">
        <v>52.5</v>
      </c>
      <c r="H1245" s="3">
        <v>9.5861229458307981E-2</v>
      </c>
      <c r="I1245" s="4">
        <v>87</v>
      </c>
      <c r="J1245" s="3">
        <v>0.1588557516737675</v>
      </c>
      <c r="K1245" s="5">
        <v>71.48</v>
      </c>
      <c r="L1245" s="5">
        <v>0.1305173463177115</v>
      </c>
      <c r="M1245" s="41">
        <v>6.4717084169387817E-2</v>
      </c>
      <c r="N1245" s="41">
        <v>1.181687477225584E-4</v>
      </c>
    </row>
    <row r="1246" spans="1:14" x14ac:dyDescent="0.25">
      <c r="A1246" s="5">
        <v>7820412</v>
      </c>
      <c r="B1246" s="5" t="s">
        <v>27</v>
      </c>
      <c r="C1246" s="5" t="s">
        <v>4</v>
      </c>
      <c r="D1246" s="5" t="s">
        <v>193</v>
      </c>
      <c r="E1246" s="5" t="s">
        <v>1140</v>
      </c>
      <c r="F1246" s="3">
        <v>1.2172854534388314E-3</v>
      </c>
      <c r="G1246" s="4">
        <v>100</v>
      </c>
      <c r="H1246" s="3">
        <v>0.12172854534388314</v>
      </c>
      <c r="I1246" s="4">
        <v>98.9</v>
      </c>
      <c r="J1246" s="3">
        <v>0.12038953134510043</v>
      </c>
      <c r="K1246" s="5">
        <v>94.885000000000019</v>
      </c>
      <c r="L1246" s="5">
        <v>0.11550213024954355</v>
      </c>
      <c r="M1246" s="41">
        <v>5.784577876329422E-2</v>
      </c>
      <c r="N1246" s="41">
        <v>7.0414825031398933E-5</v>
      </c>
    </row>
    <row r="1247" spans="1:14" x14ac:dyDescent="0.25">
      <c r="A1247" s="5">
        <v>7820412</v>
      </c>
      <c r="B1247" s="5" t="s">
        <v>27</v>
      </c>
      <c r="C1247" s="5" t="s">
        <v>4</v>
      </c>
      <c r="D1247" s="5" t="s">
        <v>193</v>
      </c>
      <c r="E1247" s="5" t="s">
        <v>333</v>
      </c>
      <c r="F1247" s="3">
        <v>1.8259281801582471E-3</v>
      </c>
      <c r="G1247" s="4">
        <v>41.9</v>
      </c>
      <c r="H1247" s="3">
        <v>7.6506390748630554E-2</v>
      </c>
      <c r="I1247" s="4">
        <v>72.900000000000006</v>
      </c>
      <c r="J1247" s="3">
        <v>0.13311016433353623</v>
      </c>
      <c r="K1247" s="5">
        <v>62.290000000000006</v>
      </c>
      <c r="L1247" s="5">
        <v>0.11373706634205723</v>
      </c>
      <c r="M1247" s="41">
        <v>-4.1420940309762955E-2</v>
      </c>
      <c r="N1247" s="41">
        <v>-7.5631662160248854E-5</v>
      </c>
    </row>
    <row r="1248" spans="1:14" x14ac:dyDescent="0.25">
      <c r="A1248" s="5">
        <v>7820412</v>
      </c>
      <c r="B1248" s="5" t="s">
        <v>27</v>
      </c>
      <c r="C1248" s="5" t="s">
        <v>4</v>
      </c>
      <c r="D1248" s="5" t="s">
        <v>193</v>
      </c>
      <c r="E1248" s="5" t="s">
        <v>239</v>
      </c>
      <c r="F1248" s="3">
        <v>1.2172854534388314E-3</v>
      </c>
      <c r="G1248" s="4">
        <v>43.3</v>
      </c>
      <c r="H1248" s="3">
        <v>5.2708460133901396E-2</v>
      </c>
      <c r="I1248" s="4">
        <v>83.3</v>
      </c>
      <c r="J1248" s="3">
        <v>0.10139987827145465</v>
      </c>
      <c r="K1248" s="5">
        <v>69.054999999999993</v>
      </c>
      <c r="L1248" s="5">
        <v>8.4059646987218489E-2</v>
      </c>
      <c r="M1248" s="41">
        <v>8.7022148072719574E-2</v>
      </c>
      <c r="N1248" s="41">
        <v>1.0593079497592158E-4</v>
      </c>
    </row>
    <row r="1249" spans="1:14" x14ac:dyDescent="0.25">
      <c r="A1249" s="5">
        <v>7820412</v>
      </c>
      <c r="B1249" s="5" t="s">
        <v>27</v>
      </c>
      <c r="C1249" s="5" t="s">
        <v>4</v>
      </c>
      <c r="D1249" s="5" t="s">
        <v>193</v>
      </c>
      <c r="E1249" s="5" t="s">
        <v>334</v>
      </c>
      <c r="F1249" s="3">
        <v>1.2172854534388314E-3</v>
      </c>
      <c r="G1249" s="4">
        <v>38.4</v>
      </c>
      <c r="H1249" s="3">
        <v>4.6743761412051124E-2</v>
      </c>
      <c r="I1249" s="4">
        <v>86.9</v>
      </c>
      <c r="J1249" s="3">
        <v>0.10578210590383445</v>
      </c>
      <c r="K1249" s="5">
        <v>67.325000000000003</v>
      </c>
      <c r="L1249" s="5">
        <v>8.1953743152769334E-2</v>
      </c>
      <c r="M1249" s="41">
        <v>7.634376734495163E-2</v>
      </c>
      <c r="N1249" s="41">
        <v>9.2932157449728098E-5</v>
      </c>
    </row>
    <row r="1250" spans="1:14" x14ac:dyDescent="0.25">
      <c r="A1250" s="5">
        <v>7820412</v>
      </c>
      <c r="B1250" s="5" t="s">
        <v>27</v>
      </c>
      <c r="C1250" s="5" t="s">
        <v>4</v>
      </c>
      <c r="D1250" s="5" t="s">
        <v>193</v>
      </c>
      <c r="E1250" s="5" t="s">
        <v>195</v>
      </c>
      <c r="F1250" s="3">
        <v>6.0864272671941571E-4</v>
      </c>
      <c r="G1250" s="4">
        <v>60.8</v>
      </c>
      <c r="H1250" s="3">
        <v>3.7005477784540476E-2</v>
      </c>
      <c r="I1250" s="4">
        <v>79.3</v>
      </c>
      <c r="J1250" s="3">
        <v>4.8265368228849664E-2</v>
      </c>
      <c r="K1250" s="5">
        <v>76.775000000000006</v>
      </c>
      <c r="L1250" s="5">
        <v>4.6728545343883147E-2</v>
      </c>
      <c r="M1250" s="41">
        <v>-4.2420931160449982E-2</v>
      </c>
      <c r="N1250" s="41">
        <v>-2.5819191211472906E-5</v>
      </c>
    </row>
    <row r="1251" spans="1:14" x14ac:dyDescent="0.25">
      <c r="A1251" s="5">
        <v>7820412</v>
      </c>
      <c r="B1251" s="5" t="s">
        <v>27</v>
      </c>
      <c r="C1251" s="5" t="s">
        <v>4</v>
      </c>
      <c r="D1251" s="5" t="s">
        <v>193</v>
      </c>
      <c r="E1251" s="5" t="s">
        <v>196</v>
      </c>
      <c r="F1251" s="3">
        <v>6.0864272671941571E-4</v>
      </c>
      <c r="G1251" s="4">
        <v>56.1</v>
      </c>
      <c r="H1251" s="3">
        <v>3.414485696895922E-2</v>
      </c>
      <c r="I1251" s="4">
        <v>71.3</v>
      </c>
      <c r="J1251" s="3">
        <v>4.3396226415094337E-2</v>
      </c>
      <c r="K1251" s="5">
        <v>60.709999999999994</v>
      </c>
      <c r="L1251" s="5">
        <v>3.6950699939135724E-2</v>
      </c>
      <c r="M1251" s="41">
        <v>-7.8041382133960724E-2</v>
      </c>
      <c r="N1251" s="41">
        <v>-4.7499319618965748E-5</v>
      </c>
    </row>
    <row r="1252" spans="1:14" x14ac:dyDescent="0.25">
      <c r="A1252" s="5">
        <v>7820412</v>
      </c>
      <c r="B1252" s="5" t="s">
        <v>27</v>
      </c>
      <c r="C1252" s="5" t="s">
        <v>4</v>
      </c>
      <c r="D1252" s="5" t="s">
        <v>193</v>
      </c>
      <c r="E1252" s="5" t="s">
        <v>1141</v>
      </c>
      <c r="F1252" s="3">
        <v>1.2172854534388314E-3</v>
      </c>
      <c r="G1252" s="4">
        <v>99.2</v>
      </c>
      <c r="H1252" s="3">
        <v>0.12075471698113208</v>
      </c>
      <c r="I1252" s="4">
        <v>94.3</v>
      </c>
      <c r="J1252" s="3">
        <v>0.1147900182592818</v>
      </c>
      <c r="K1252" s="5">
        <v>96.279999999999987</v>
      </c>
      <c r="L1252" s="5">
        <v>0.11720024345709068</v>
      </c>
      <c r="M1252" s="41">
        <v>9.7515461966395378E-3</v>
      </c>
      <c r="N1252" s="41">
        <v>1.1870415333706072E-5</v>
      </c>
    </row>
    <row r="1253" spans="1:14" x14ac:dyDescent="0.25">
      <c r="A1253" s="5">
        <v>7820412</v>
      </c>
      <c r="B1253" s="5" t="s">
        <v>27</v>
      </c>
      <c r="C1253" s="5" t="s">
        <v>4</v>
      </c>
      <c r="D1253" s="5" t="s">
        <v>193</v>
      </c>
      <c r="E1253" s="5" t="s">
        <v>1142</v>
      </c>
      <c r="F1253" s="3">
        <v>1.8259281801582471E-3</v>
      </c>
      <c r="G1253" s="4">
        <v>99.8</v>
      </c>
      <c r="H1253" s="3">
        <v>0.18222763237979306</v>
      </c>
      <c r="I1253" s="4">
        <v>79.5</v>
      </c>
      <c r="J1253" s="3">
        <v>0.14516129032258066</v>
      </c>
      <c r="K1253" s="5">
        <v>89.474999999999994</v>
      </c>
      <c r="L1253" s="5">
        <v>0.16337492391965916</v>
      </c>
      <c r="M1253" s="41">
        <v>-0.1376844197511673</v>
      </c>
      <c r="N1253" s="41">
        <v>-2.514018619923931E-4</v>
      </c>
    </row>
    <row r="1254" spans="1:14" x14ac:dyDescent="0.25">
      <c r="A1254" s="5">
        <v>7820412</v>
      </c>
      <c r="B1254" s="5" t="s">
        <v>27</v>
      </c>
      <c r="C1254" s="5" t="s">
        <v>4</v>
      </c>
      <c r="D1254" s="5" t="s">
        <v>193</v>
      </c>
      <c r="E1254" s="5" t="s">
        <v>1143</v>
      </c>
      <c r="F1254" s="3">
        <v>6.0864272671941571E-4</v>
      </c>
      <c r="G1254" s="4">
        <v>99.5</v>
      </c>
      <c r="H1254" s="3">
        <v>6.0559951308581862E-2</v>
      </c>
      <c r="I1254" s="4">
        <v>93.9</v>
      </c>
      <c r="J1254" s="3">
        <v>5.7151552038953141E-2</v>
      </c>
      <c r="K1254" s="5">
        <v>96.314999999999998</v>
      </c>
      <c r="L1254" s="5">
        <v>5.862142422398052E-2</v>
      </c>
      <c r="M1254" s="41">
        <v>1.2500159442424774E-2</v>
      </c>
      <c r="N1254" s="41">
        <v>7.6081311274648661E-6</v>
      </c>
    </row>
    <row r="1255" spans="1:14" x14ac:dyDescent="0.25">
      <c r="A1255" s="5">
        <v>7820412</v>
      </c>
      <c r="B1255" s="5" t="s">
        <v>27</v>
      </c>
      <c r="C1255" s="5" t="s">
        <v>4</v>
      </c>
      <c r="D1255" s="5" t="s">
        <v>193</v>
      </c>
      <c r="E1255" s="5" t="s">
        <v>262</v>
      </c>
      <c r="F1255" s="3">
        <v>6.0864272671941571E-4</v>
      </c>
      <c r="G1255" s="4">
        <v>57.7</v>
      </c>
      <c r="H1255" s="3">
        <v>3.5118685331710288E-2</v>
      </c>
      <c r="I1255" s="4">
        <v>88.5</v>
      </c>
      <c r="J1255" s="3">
        <v>5.3864881314668288E-2</v>
      </c>
      <c r="K1255" s="5">
        <v>71.304999999999993</v>
      </c>
      <c r="L1255" s="5">
        <v>4.3399269628727935E-2</v>
      </c>
      <c r="M1255" s="41">
        <v>4.7457008622586727E-3</v>
      </c>
      <c r="N1255" s="41">
        <v>2.888436312999801E-6</v>
      </c>
    </row>
    <row r="1256" spans="1:14" x14ac:dyDescent="0.25">
      <c r="A1256" s="5">
        <v>7820412</v>
      </c>
      <c r="B1256" s="5" t="s">
        <v>27</v>
      </c>
      <c r="C1256" s="5" t="s">
        <v>4</v>
      </c>
      <c r="D1256" s="5" t="s">
        <v>193</v>
      </c>
      <c r="E1256" s="5" t="s">
        <v>441</v>
      </c>
      <c r="F1256" s="3">
        <v>6.0864272671941571E-4</v>
      </c>
      <c r="G1256" s="4">
        <v>55.2</v>
      </c>
      <c r="H1256" s="3">
        <v>3.3597078514911748E-2</v>
      </c>
      <c r="I1256" s="4">
        <v>77.7</v>
      </c>
      <c r="J1256" s="3">
        <v>4.7291539866098603E-2</v>
      </c>
      <c r="K1256" s="5">
        <v>74.834999999999994</v>
      </c>
      <c r="L1256" s="5">
        <v>4.554777845404747E-2</v>
      </c>
      <c r="M1256" s="41">
        <v>-5.7917971163988113E-2</v>
      </c>
      <c r="N1256" s="41">
        <v>-3.5251351895306214E-5</v>
      </c>
    </row>
    <row r="1257" spans="1:14" x14ac:dyDescent="0.25">
      <c r="A1257" s="5">
        <v>7820412</v>
      </c>
      <c r="B1257" s="5" t="s">
        <v>27</v>
      </c>
      <c r="C1257" s="5" t="s">
        <v>4</v>
      </c>
      <c r="D1257" s="5" t="s">
        <v>193</v>
      </c>
      <c r="E1257" s="5" t="s">
        <v>335</v>
      </c>
      <c r="F1257" s="3">
        <v>1.2172854534388314E-3</v>
      </c>
      <c r="G1257" s="4">
        <v>58.7</v>
      </c>
      <c r="H1257" s="3">
        <v>7.1454656116859402E-2</v>
      </c>
      <c r="I1257" s="4">
        <v>98.8</v>
      </c>
      <c r="J1257" s="3">
        <v>0.12026780279975655</v>
      </c>
      <c r="K1257" s="5">
        <v>83.45</v>
      </c>
      <c r="L1257" s="5">
        <v>0.10158247108947048</v>
      </c>
      <c r="M1257" s="41">
        <v>0.26058366894721985</v>
      </c>
      <c r="N1257" s="41">
        <v>3.1720470961317087E-4</v>
      </c>
    </row>
    <row r="1258" spans="1:14" x14ac:dyDescent="0.25">
      <c r="A1258" s="5">
        <v>7820412</v>
      </c>
      <c r="B1258" s="5" t="s">
        <v>27</v>
      </c>
      <c r="C1258" s="5" t="s">
        <v>4</v>
      </c>
      <c r="D1258" s="5" t="s">
        <v>193</v>
      </c>
      <c r="E1258" s="5" t="s">
        <v>263</v>
      </c>
      <c r="F1258" s="3">
        <v>6.0864272671941571E-4</v>
      </c>
      <c r="G1258" s="4">
        <v>47.2</v>
      </c>
      <c r="H1258" s="3">
        <v>2.8727936701156424E-2</v>
      </c>
      <c r="I1258" s="4">
        <v>97.8</v>
      </c>
      <c r="J1258" s="3">
        <v>5.9525258673158853E-2</v>
      </c>
      <c r="K1258" s="5">
        <v>78.150000000000006</v>
      </c>
      <c r="L1258" s="5">
        <v>4.7565429093122343E-2</v>
      </c>
      <c r="M1258" s="41">
        <v>0.1590317040681839</v>
      </c>
      <c r="N1258" s="41">
        <v>9.6793489998894642E-5</v>
      </c>
    </row>
    <row r="1259" spans="1:14" x14ac:dyDescent="0.25">
      <c r="A1259" s="5">
        <v>7820412</v>
      </c>
      <c r="B1259" s="5" t="s">
        <v>27</v>
      </c>
      <c r="C1259" s="5" t="s">
        <v>4</v>
      </c>
      <c r="D1259" s="5" t="s">
        <v>193</v>
      </c>
      <c r="E1259" s="5" t="s">
        <v>240</v>
      </c>
      <c r="F1259" s="3">
        <v>2.4345709068776629E-3</v>
      </c>
      <c r="G1259" s="4">
        <v>44.3</v>
      </c>
      <c r="H1259" s="3">
        <v>0.10785149117468046</v>
      </c>
      <c r="I1259" s="4">
        <v>81.2</v>
      </c>
      <c r="J1259" s="3">
        <v>0.19768715763846623</v>
      </c>
      <c r="K1259" s="5">
        <v>71.86999999999999</v>
      </c>
      <c r="L1259" s="5">
        <v>0.17497261107729761</v>
      </c>
      <c r="M1259" s="41">
        <v>6.2974326312541962E-2</v>
      </c>
      <c r="N1259" s="41">
        <v>1.5331546272073516E-4</v>
      </c>
    </row>
    <row r="1260" spans="1:14" x14ac:dyDescent="0.25">
      <c r="A1260" s="5">
        <v>7820412</v>
      </c>
      <c r="B1260" s="5" t="s">
        <v>27</v>
      </c>
      <c r="C1260" s="5" t="s">
        <v>4</v>
      </c>
      <c r="D1260" s="5" t="s">
        <v>193</v>
      </c>
      <c r="E1260" s="5" t="s">
        <v>241</v>
      </c>
      <c r="F1260" s="3">
        <v>6.0864272671941571E-4</v>
      </c>
      <c r="G1260" s="4">
        <v>65.099999999999994</v>
      </c>
      <c r="H1260" s="3">
        <v>3.962264150943396E-2</v>
      </c>
      <c r="I1260" s="4">
        <v>92.7</v>
      </c>
      <c r="J1260" s="3">
        <v>5.6421180766889838E-2</v>
      </c>
      <c r="K1260" s="5">
        <v>76.314999999999998</v>
      </c>
      <c r="L1260" s="5">
        <v>4.6448569689592212E-2</v>
      </c>
      <c r="M1260" s="41">
        <v>0.13717223703861237</v>
      </c>
      <c r="N1260" s="41">
        <v>8.3488884381383065E-5</v>
      </c>
    </row>
    <row r="1261" spans="1:14" x14ac:dyDescent="0.25">
      <c r="A1261" s="5">
        <v>7820412</v>
      </c>
      <c r="B1261" s="5" t="s">
        <v>27</v>
      </c>
      <c r="C1261" s="5" t="s">
        <v>4</v>
      </c>
      <c r="D1261" s="5" t="s">
        <v>193</v>
      </c>
      <c r="E1261" s="5" t="s">
        <v>1144</v>
      </c>
      <c r="F1261" s="3">
        <v>6.0864272671941571E-4</v>
      </c>
      <c r="G1261" s="4">
        <v>75.2</v>
      </c>
      <c r="H1261" s="3">
        <v>4.5769933049300063E-2</v>
      </c>
      <c r="I1261" s="4">
        <v>72.3</v>
      </c>
      <c r="J1261" s="3">
        <v>4.4004869141813757E-2</v>
      </c>
      <c r="K1261" s="5">
        <v>70.114999999999995</v>
      </c>
      <c r="L1261" s="5">
        <v>4.2674984783931828E-2</v>
      </c>
      <c r="M1261" s="41">
        <v>-9.9295243620872498E-2</v>
      </c>
      <c r="N1261" s="41">
        <v>-6.0435327827676504E-5</v>
      </c>
    </row>
    <row r="1262" spans="1:14" x14ac:dyDescent="0.25">
      <c r="A1262" s="5">
        <v>7820412</v>
      </c>
      <c r="B1262" s="5" t="s">
        <v>27</v>
      </c>
      <c r="C1262" s="5" t="s">
        <v>4</v>
      </c>
      <c r="D1262" s="5" t="s">
        <v>193</v>
      </c>
      <c r="E1262" s="5" t="s">
        <v>64</v>
      </c>
      <c r="F1262" s="3">
        <v>6.0864272671941571E-4</v>
      </c>
      <c r="G1262" s="4">
        <v>48.3</v>
      </c>
      <c r="H1262" s="3">
        <v>2.9397443700547778E-2</v>
      </c>
      <c r="I1262" s="4">
        <v>96.7</v>
      </c>
      <c r="J1262" s="3">
        <v>5.8855751673767498E-2</v>
      </c>
      <c r="K1262" s="5">
        <v>67.41</v>
      </c>
      <c r="L1262" s="5">
        <v>4.1028606208155814E-2</v>
      </c>
      <c r="M1262" s="41">
        <v>0.18421041965484619</v>
      </c>
      <c r="N1262" s="41">
        <v>1.1211833210885344E-4</v>
      </c>
    </row>
    <row r="1263" spans="1:14" x14ac:dyDescent="0.25">
      <c r="A1263" s="5">
        <v>7820412</v>
      </c>
      <c r="B1263" s="5" t="s">
        <v>27</v>
      </c>
      <c r="C1263" s="5" t="s">
        <v>4</v>
      </c>
      <c r="D1263" s="5" t="s">
        <v>193</v>
      </c>
      <c r="E1263" s="5" t="s">
        <v>950</v>
      </c>
      <c r="F1263" s="3">
        <v>3.0432136335970784E-3</v>
      </c>
      <c r="G1263" s="4">
        <v>72.900000000000006</v>
      </c>
      <c r="H1263" s="3">
        <v>0.22185027388922704</v>
      </c>
      <c r="I1263" s="4">
        <v>79.400000000000006</v>
      </c>
      <c r="J1263" s="3">
        <v>0.24163116250760805</v>
      </c>
      <c r="K1263" s="5">
        <v>78.22999999999999</v>
      </c>
      <c r="L1263" s="5">
        <v>0.23807060255629942</v>
      </c>
      <c r="M1263" s="41">
        <v>-5.3269956260919571E-2</v>
      </c>
      <c r="N1263" s="41">
        <v>-1.6211185715435047E-4</v>
      </c>
    </row>
    <row r="1264" spans="1:14" x14ac:dyDescent="0.25">
      <c r="A1264" s="5">
        <v>7820412</v>
      </c>
      <c r="B1264" s="5" t="s">
        <v>27</v>
      </c>
      <c r="C1264" s="5" t="s">
        <v>4</v>
      </c>
      <c r="D1264" s="5" t="s">
        <v>193</v>
      </c>
      <c r="E1264" s="5" t="s">
        <v>1145</v>
      </c>
      <c r="F1264" s="3">
        <v>6.0864272671941571E-4</v>
      </c>
      <c r="G1264" s="4">
        <v>89.5</v>
      </c>
      <c r="H1264" s="3">
        <v>5.4473524041387708E-2</v>
      </c>
      <c r="I1264" s="4">
        <v>98.7</v>
      </c>
      <c r="J1264" s="3">
        <v>6.0073037127206332E-2</v>
      </c>
      <c r="K1264" s="5">
        <v>94.334999999999994</v>
      </c>
      <c r="L1264" s="5">
        <v>5.7416311625076079E-2</v>
      </c>
      <c r="M1264" s="41">
        <v>7.7302239835262299E-2</v>
      </c>
      <c r="N1264" s="41">
        <v>4.7049446034852285E-5</v>
      </c>
    </row>
    <row r="1265" spans="1:14" x14ac:dyDescent="0.25">
      <c r="A1265" s="5">
        <v>7820412</v>
      </c>
      <c r="B1265" s="5" t="s">
        <v>27</v>
      </c>
      <c r="C1265" s="5" t="s">
        <v>4</v>
      </c>
      <c r="D1265" s="5" t="s">
        <v>193</v>
      </c>
      <c r="E1265" s="5" t="s">
        <v>1146</v>
      </c>
      <c r="F1265" s="3">
        <v>2.4345709068776629E-3</v>
      </c>
      <c r="G1265" s="4">
        <v>52.8</v>
      </c>
      <c r="H1265" s="3">
        <v>0.12854534388314059</v>
      </c>
      <c r="I1265" s="4">
        <v>76.900000000000006</v>
      </c>
      <c r="J1265" s="3">
        <v>0.18721850273889229</v>
      </c>
      <c r="K1265" s="5">
        <v>62.099999999999994</v>
      </c>
      <c r="L1265" s="5">
        <v>0.15118685331710285</v>
      </c>
      <c r="M1265" s="41">
        <v>-3.4138031303882599E-2</v>
      </c>
      <c r="N1265" s="41">
        <v>-8.3111457830511496E-5</v>
      </c>
    </row>
    <row r="1266" spans="1:14" x14ac:dyDescent="0.25">
      <c r="A1266" s="5">
        <v>7820412</v>
      </c>
      <c r="B1266" s="5" t="s">
        <v>27</v>
      </c>
      <c r="C1266" s="5" t="s">
        <v>4</v>
      </c>
      <c r="D1266" s="5" t="s">
        <v>193</v>
      </c>
      <c r="E1266" s="5" t="s">
        <v>264</v>
      </c>
      <c r="F1266" s="3">
        <v>6.0864272671941571E-4</v>
      </c>
      <c r="G1266" s="4">
        <v>59</v>
      </c>
      <c r="H1266" s="3">
        <v>3.5909920876445525E-2</v>
      </c>
      <c r="I1266" s="4">
        <v>91.9</v>
      </c>
      <c r="J1266" s="3">
        <v>5.5934266585514307E-2</v>
      </c>
      <c r="K1266" s="5">
        <v>74.224999999999994</v>
      </c>
      <c r="L1266" s="5">
        <v>4.5176506390748626E-2</v>
      </c>
      <c r="M1266" s="41">
        <v>9.1316312551498413E-2</v>
      </c>
      <c r="N1266" s="41">
        <v>5.5579009465306398E-5</v>
      </c>
    </row>
    <row r="1267" spans="1:14" x14ac:dyDescent="0.25">
      <c r="A1267" s="5">
        <v>7820412</v>
      </c>
      <c r="B1267" s="5" t="s">
        <v>27</v>
      </c>
      <c r="C1267" s="5" t="s">
        <v>4</v>
      </c>
      <c r="D1267" s="5" t="s">
        <v>193</v>
      </c>
      <c r="E1267" s="5" t="s">
        <v>336</v>
      </c>
      <c r="F1267" s="3">
        <v>1.2172854534388314E-3</v>
      </c>
      <c r="G1267" s="4">
        <v>46.9</v>
      </c>
      <c r="H1267" s="3">
        <v>5.7090687766281192E-2</v>
      </c>
      <c r="I1267" s="4">
        <v>94.2</v>
      </c>
      <c r="J1267" s="3">
        <v>0.11466828971393793</v>
      </c>
      <c r="K1267" s="5">
        <v>75.844999999999999</v>
      </c>
      <c r="L1267" s="5">
        <v>9.2325015216068174E-2</v>
      </c>
      <c r="M1267" s="41">
        <v>0.13666161894798279</v>
      </c>
      <c r="N1267" s="41">
        <v>1.6635620078878002E-4</v>
      </c>
    </row>
    <row r="1268" spans="1:14" x14ac:dyDescent="0.25">
      <c r="A1268" s="5">
        <v>7820412</v>
      </c>
      <c r="B1268" s="5" t="s">
        <v>27</v>
      </c>
      <c r="C1268" s="5" t="s">
        <v>4</v>
      </c>
      <c r="D1268" s="5" t="s">
        <v>193</v>
      </c>
      <c r="E1268" s="5" t="s">
        <v>337</v>
      </c>
      <c r="F1268" s="3">
        <v>1.2172854534388314E-3</v>
      </c>
      <c r="G1268" s="4">
        <v>80.099999999999994</v>
      </c>
      <c r="H1268" s="3">
        <v>9.750456482045039E-2</v>
      </c>
      <c r="I1268" s="4">
        <v>90.7</v>
      </c>
      <c r="J1268" s="3">
        <v>0.11040779062690201</v>
      </c>
      <c r="K1268" s="5">
        <v>86.054999999999993</v>
      </c>
      <c r="L1268" s="5">
        <v>0.10475349969567863</v>
      </c>
      <c r="M1268" s="41">
        <v>-2.152940072119236E-2</v>
      </c>
      <c r="N1268" s="41">
        <v>-2.6207426319162947E-5</v>
      </c>
    </row>
    <row r="1269" spans="1:14" x14ac:dyDescent="0.25">
      <c r="A1269" s="5">
        <v>7820412</v>
      </c>
      <c r="B1269" s="5" t="s">
        <v>27</v>
      </c>
      <c r="C1269" s="5" t="s">
        <v>4</v>
      </c>
      <c r="D1269" s="5" t="s">
        <v>193</v>
      </c>
      <c r="E1269" s="5" t="s">
        <v>198</v>
      </c>
      <c r="F1269" s="3">
        <v>1.2172854534388314E-3</v>
      </c>
      <c r="G1269" s="4">
        <v>42.7</v>
      </c>
      <c r="H1269" s="3">
        <v>5.1978088861838107E-2</v>
      </c>
      <c r="I1269" s="4">
        <v>90.6</v>
      </c>
      <c r="J1269" s="3">
        <v>0.11028606208155813</v>
      </c>
      <c r="K1269" s="5">
        <v>74.259999999999991</v>
      </c>
      <c r="L1269" s="5">
        <v>9.0395617772367612E-2</v>
      </c>
      <c r="M1269" s="41">
        <v>9.107411652803421E-2</v>
      </c>
      <c r="N1269" s="41">
        <v>1.1086319723436909E-4</v>
      </c>
    </row>
    <row r="1270" spans="1:14" x14ac:dyDescent="0.25">
      <c r="A1270" s="5">
        <v>7820412</v>
      </c>
      <c r="B1270" s="5" t="s">
        <v>27</v>
      </c>
      <c r="C1270" s="5" t="s">
        <v>4</v>
      </c>
      <c r="D1270" s="5" t="s">
        <v>193</v>
      </c>
      <c r="E1270" s="5" t="s">
        <v>1147</v>
      </c>
      <c r="F1270" s="3">
        <v>6.0864272671941571E-4</v>
      </c>
      <c r="G1270" s="4">
        <v>100</v>
      </c>
      <c r="H1270" s="3">
        <v>6.0864272671941569E-2</v>
      </c>
      <c r="I1270" s="4">
        <v>94.5</v>
      </c>
      <c r="J1270" s="3">
        <v>5.7516737674984782E-2</v>
      </c>
      <c r="K1270" s="5">
        <v>96.44</v>
      </c>
      <c r="L1270" s="5">
        <v>5.8697504564820452E-2</v>
      </c>
      <c r="M1270" s="41">
        <v>-1.1352299712598324E-2</v>
      </c>
      <c r="N1270" s="41">
        <v>-6.9094946516118829E-6</v>
      </c>
    </row>
    <row r="1271" spans="1:14" x14ac:dyDescent="0.25">
      <c r="A1271" s="5">
        <v>7820412</v>
      </c>
      <c r="B1271" s="5" t="s">
        <v>27</v>
      </c>
      <c r="C1271" s="5" t="s">
        <v>4</v>
      </c>
      <c r="D1271" s="5" t="s">
        <v>193</v>
      </c>
      <c r="E1271" s="5" t="s">
        <v>1148</v>
      </c>
      <c r="F1271" s="3">
        <v>1.2172854534388314E-3</v>
      </c>
      <c r="G1271" s="4">
        <v>43.9</v>
      </c>
      <c r="H1271" s="3">
        <v>5.3438831405964698E-2</v>
      </c>
      <c r="I1271" s="4">
        <v>85.6</v>
      </c>
      <c r="J1271" s="3">
        <v>0.10419963481436396</v>
      </c>
      <c r="K1271" s="5">
        <v>73.949999999999989</v>
      </c>
      <c r="L1271" s="5">
        <v>9.0018259281801571E-2</v>
      </c>
      <c r="M1271" s="41">
        <v>4.6487815678119659E-2</v>
      </c>
      <c r="N1271" s="41">
        <v>5.6588941787120709E-5</v>
      </c>
    </row>
    <row r="1272" spans="1:14" x14ac:dyDescent="0.25">
      <c r="A1272" s="5">
        <v>7820412</v>
      </c>
      <c r="B1272" s="5" t="s">
        <v>27</v>
      </c>
      <c r="C1272" s="5" t="s">
        <v>4</v>
      </c>
      <c r="D1272" s="5" t="s">
        <v>193</v>
      </c>
      <c r="E1272" s="5" t="s">
        <v>200</v>
      </c>
      <c r="F1272" s="3">
        <v>1.2172854534388314E-3</v>
      </c>
      <c r="G1272" s="4">
        <v>39.9</v>
      </c>
      <c r="H1272" s="3">
        <v>4.8569689592209371E-2</v>
      </c>
      <c r="I1272" s="4">
        <v>88.3</v>
      </c>
      <c r="J1272" s="3">
        <v>0.10748630553864881</v>
      </c>
      <c r="K1272" s="5">
        <v>67.28</v>
      </c>
      <c r="L1272" s="5">
        <v>8.1898965307364582E-2</v>
      </c>
      <c r="M1272" s="41">
        <v>6.9152094423770905E-2</v>
      </c>
      <c r="N1272" s="41">
        <v>8.4177838616884856E-5</v>
      </c>
    </row>
    <row r="1273" spans="1:14" x14ac:dyDescent="0.25">
      <c r="A1273" s="5">
        <v>7820412</v>
      </c>
      <c r="B1273" s="5" t="s">
        <v>27</v>
      </c>
      <c r="C1273" s="5" t="s">
        <v>4</v>
      </c>
      <c r="D1273" s="5" t="s">
        <v>193</v>
      </c>
      <c r="E1273" s="5" t="s">
        <v>201</v>
      </c>
      <c r="F1273" s="3">
        <v>1.8259281801582471E-3</v>
      </c>
      <c r="G1273" s="4">
        <v>56.7</v>
      </c>
      <c r="H1273" s="3">
        <v>0.10353012781497262</v>
      </c>
      <c r="I1273" s="4">
        <v>85.7</v>
      </c>
      <c r="J1273" s="3">
        <v>0.15648204503956178</v>
      </c>
      <c r="K1273" s="5">
        <v>78.265000000000001</v>
      </c>
      <c r="L1273" s="5">
        <v>0.14290626902008521</v>
      </c>
      <c r="M1273" s="41">
        <v>1.7390511929988861E-2</v>
      </c>
      <c r="N1273" s="41">
        <v>3.1753825800344846E-5</v>
      </c>
    </row>
    <row r="1274" spans="1:14" x14ac:dyDescent="0.25">
      <c r="A1274" s="5">
        <v>7820412</v>
      </c>
      <c r="B1274" s="5" t="s">
        <v>27</v>
      </c>
      <c r="C1274" s="5" t="s">
        <v>4</v>
      </c>
      <c r="D1274" s="5" t="s">
        <v>193</v>
      </c>
      <c r="E1274" s="5" t="s">
        <v>1149</v>
      </c>
      <c r="F1274" s="3">
        <v>2.4345709068776629E-3</v>
      </c>
      <c r="G1274" s="4">
        <v>95.6</v>
      </c>
      <c r="H1274" s="3">
        <v>0.23274497869750455</v>
      </c>
      <c r="I1274" s="4">
        <v>88.4</v>
      </c>
      <c r="J1274" s="3">
        <v>0.21521606816798541</v>
      </c>
      <c r="K1274" s="5">
        <v>92.685000000000002</v>
      </c>
      <c r="L1274" s="5">
        <v>0.2256482045039562</v>
      </c>
      <c r="M1274" s="41">
        <v>7.9090466897469014E-5</v>
      </c>
      <c r="N1274" s="41">
        <v>1.925513497199489E-7</v>
      </c>
    </row>
    <row r="1275" spans="1:14" x14ac:dyDescent="0.25">
      <c r="A1275" s="5">
        <v>7820412</v>
      </c>
      <c r="B1275" s="5" t="s">
        <v>27</v>
      </c>
      <c r="C1275" s="5" t="s">
        <v>4</v>
      </c>
      <c r="D1275" s="5" t="s">
        <v>193</v>
      </c>
      <c r="E1275" s="5" t="s">
        <v>202</v>
      </c>
      <c r="F1275" s="3">
        <v>1.8259281801582471E-3</v>
      </c>
      <c r="G1275" s="4">
        <v>49.7</v>
      </c>
      <c r="H1275" s="3">
        <v>9.0748630553864895E-2</v>
      </c>
      <c r="I1275" s="4">
        <v>81.900000000000006</v>
      </c>
      <c r="J1275" s="3">
        <v>0.14954351795496046</v>
      </c>
      <c r="K1275" s="5">
        <v>62.805</v>
      </c>
      <c r="L1275" s="5">
        <v>0.11467741935483872</v>
      </c>
      <c r="M1275" s="41">
        <v>1.4019427821040154E-2</v>
      </c>
      <c r="N1275" s="41">
        <v>2.5598468328131749E-5</v>
      </c>
    </row>
    <row r="1276" spans="1:14" x14ac:dyDescent="0.25">
      <c r="A1276" s="5">
        <v>7820412</v>
      </c>
      <c r="B1276" s="5" t="s">
        <v>27</v>
      </c>
      <c r="C1276" s="5" t="s">
        <v>4</v>
      </c>
      <c r="D1276" s="5" t="s">
        <v>193</v>
      </c>
      <c r="E1276" s="5" t="s">
        <v>203</v>
      </c>
      <c r="F1276" s="3">
        <v>1.2172854534388314E-3</v>
      </c>
      <c r="G1276" s="4">
        <v>49.2</v>
      </c>
      <c r="H1276" s="3">
        <v>5.9890444309190508E-2</v>
      </c>
      <c r="I1276" s="4">
        <v>91.6</v>
      </c>
      <c r="J1276" s="3">
        <v>0.11150334753499695</v>
      </c>
      <c r="K1276" s="5">
        <v>66.509999999999991</v>
      </c>
      <c r="L1276" s="5">
        <v>8.0961655508216671E-2</v>
      </c>
      <c r="M1276" s="41">
        <v>0.11769837141036987</v>
      </c>
      <c r="N1276" s="41">
        <v>1.4327251541128408E-4</v>
      </c>
    </row>
    <row r="1277" spans="1:14" x14ac:dyDescent="0.25">
      <c r="A1277" s="5">
        <v>7820412</v>
      </c>
      <c r="B1277" s="5" t="s">
        <v>27</v>
      </c>
      <c r="C1277" s="5" t="s">
        <v>4</v>
      </c>
      <c r="D1277" s="5" t="s">
        <v>193</v>
      </c>
      <c r="E1277" s="5" t="s">
        <v>952</v>
      </c>
      <c r="F1277" s="3">
        <v>6.0864272671941571E-4</v>
      </c>
      <c r="G1277" s="4">
        <v>95.3</v>
      </c>
      <c r="H1277" s="3">
        <v>5.8003651856360319E-2</v>
      </c>
      <c r="I1277" s="4">
        <v>99.5</v>
      </c>
      <c r="J1277" s="3">
        <v>6.0559951308581862E-2</v>
      </c>
      <c r="K1277" s="5">
        <v>96.529999999999987</v>
      </c>
      <c r="L1277" s="5">
        <v>5.875228241022519E-2</v>
      </c>
      <c r="M1277" s="41">
        <v>0.16723541915416718</v>
      </c>
      <c r="N1277" s="41">
        <v>1.0178662151805671E-4</v>
      </c>
    </row>
    <row r="1278" spans="1:14" x14ac:dyDescent="0.25">
      <c r="A1278" s="5">
        <v>7820412</v>
      </c>
      <c r="B1278" s="5" t="s">
        <v>27</v>
      </c>
      <c r="C1278" s="5" t="s">
        <v>4</v>
      </c>
      <c r="D1278" s="5" t="s">
        <v>193</v>
      </c>
      <c r="E1278" s="5" t="s">
        <v>204</v>
      </c>
      <c r="F1278" s="3">
        <v>4.2604990870359098E-3</v>
      </c>
      <c r="G1278" s="4">
        <v>58</v>
      </c>
      <c r="H1278" s="3">
        <v>0.24710894704808276</v>
      </c>
      <c r="I1278" s="4">
        <v>80.8</v>
      </c>
      <c r="J1278" s="3">
        <v>0.34424832623250151</v>
      </c>
      <c r="K1278" s="5">
        <v>69.329999999999984</v>
      </c>
      <c r="L1278" s="5">
        <v>0.29538040170419955</v>
      </c>
      <c r="M1278" s="41">
        <v>-1.4808675274252892E-2</v>
      </c>
      <c r="N1278" s="41">
        <v>-6.3092347486165694E-5</v>
      </c>
    </row>
    <row r="1279" spans="1:14" x14ac:dyDescent="0.25">
      <c r="A1279" s="5">
        <v>7820412</v>
      </c>
      <c r="B1279" s="5" t="s">
        <v>27</v>
      </c>
      <c r="C1279" s="5" t="s">
        <v>4</v>
      </c>
      <c r="D1279" s="5" t="s">
        <v>193</v>
      </c>
      <c r="E1279" s="5" t="s">
        <v>1150</v>
      </c>
      <c r="F1279" s="3">
        <v>6.0864272671941571E-4</v>
      </c>
      <c r="G1279" s="4">
        <v>100</v>
      </c>
      <c r="H1279" s="3">
        <v>6.0864272671941569E-2</v>
      </c>
      <c r="I1279" s="4">
        <v>93.8</v>
      </c>
      <c r="J1279" s="3">
        <v>5.7090687766281192E-2</v>
      </c>
      <c r="K1279" s="5">
        <v>93.484999999999999</v>
      </c>
      <c r="L1279" s="5">
        <v>5.6898965307364581E-2</v>
      </c>
      <c r="M1279" s="41">
        <v>8.8742800056934357E-2</v>
      </c>
      <c r="N1279" s="41">
        <v>5.4012659803368446E-5</v>
      </c>
    </row>
    <row r="1280" spans="1:14" x14ac:dyDescent="0.25">
      <c r="A1280" s="5">
        <v>7820412</v>
      </c>
      <c r="B1280" s="5" t="s">
        <v>27</v>
      </c>
      <c r="C1280" s="5" t="s">
        <v>4</v>
      </c>
      <c r="D1280" s="5" t="s">
        <v>193</v>
      </c>
      <c r="E1280" s="5" t="s">
        <v>1151</v>
      </c>
      <c r="F1280" s="3">
        <v>1.2172854534388314E-3</v>
      </c>
      <c r="G1280" s="4">
        <v>100</v>
      </c>
      <c r="H1280" s="3">
        <v>0.12172854534388314</v>
      </c>
      <c r="I1280" s="4">
        <v>100</v>
      </c>
      <c r="J1280" s="3">
        <v>0.12172854534388314</v>
      </c>
      <c r="K1280" s="5">
        <v>99.2</v>
      </c>
      <c r="L1280" s="5">
        <v>0.12075471698113208</v>
      </c>
      <c r="M1280" s="41">
        <v>6.3887879252433777E-2</v>
      </c>
      <c r="N1280" s="41">
        <v>7.7769786065044158E-5</v>
      </c>
    </row>
    <row r="1281" spans="1:14" x14ac:dyDescent="0.25">
      <c r="A1281" s="5">
        <v>7820412</v>
      </c>
      <c r="B1281" s="5" t="s">
        <v>27</v>
      </c>
      <c r="C1281" s="5" t="s">
        <v>4</v>
      </c>
      <c r="D1281" s="5" t="s">
        <v>193</v>
      </c>
      <c r="E1281" s="5" t="s">
        <v>205</v>
      </c>
      <c r="F1281" s="3">
        <v>6.0864272671941571E-4</v>
      </c>
      <c r="G1281" s="4">
        <v>67.5</v>
      </c>
      <c r="H1281" s="3">
        <v>4.1083384053560559E-2</v>
      </c>
      <c r="I1281" s="4">
        <v>79.5</v>
      </c>
      <c r="J1281" s="3">
        <v>4.8387096774193547E-2</v>
      </c>
      <c r="K1281" s="5">
        <v>76.61</v>
      </c>
      <c r="L1281" s="5">
        <v>4.6628119293974438E-2</v>
      </c>
      <c r="M1281" s="41">
        <v>-1.8722003325819969E-2</v>
      </c>
      <c r="N1281" s="41">
        <v>-1.1395011153877035E-5</v>
      </c>
    </row>
    <row r="1282" spans="1:14" x14ac:dyDescent="0.25">
      <c r="A1282" s="5">
        <v>7820412</v>
      </c>
      <c r="B1282" s="5" t="s">
        <v>27</v>
      </c>
      <c r="C1282" s="5" t="s">
        <v>4</v>
      </c>
      <c r="D1282" s="5" t="s">
        <v>193</v>
      </c>
      <c r="E1282" s="5" t="s">
        <v>994</v>
      </c>
      <c r="F1282" s="3">
        <v>1.2172854534388314E-3</v>
      </c>
      <c r="G1282" s="4">
        <v>76.900000000000006</v>
      </c>
      <c r="H1282" s="3">
        <v>9.3609251369446145E-2</v>
      </c>
      <c r="I1282" s="4">
        <v>92.8</v>
      </c>
      <c r="J1282" s="3">
        <v>0.11296409007912356</v>
      </c>
      <c r="K1282" s="5">
        <v>87.59</v>
      </c>
      <c r="L1282" s="5">
        <v>0.10662203286670725</v>
      </c>
      <c r="M1282" s="41">
        <v>4.317159578204155E-2</v>
      </c>
      <c r="N1282" s="41">
        <v>5.2552155547220389E-5</v>
      </c>
    </row>
    <row r="1283" spans="1:14" x14ac:dyDescent="0.25">
      <c r="A1283" s="5">
        <v>7820412</v>
      </c>
      <c r="B1283" s="5" t="s">
        <v>27</v>
      </c>
      <c r="C1283" s="5" t="s">
        <v>4</v>
      </c>
      <c r="D1283" s="5" t="s">
        <v>1152</v>
      </c>
      <c r="E1283" s="5" t="s">
        <v>1153</v>
      </c>
      <c r="F1283" s="3">
        <v>6.0864272671941571E-4</v>
      </c>
      <c r="G1283" s="4">
        <v>37.4</v>
      </c>
      <c r="H1283" s="3">
        <v>2.2763237979306145E-2</v>
      </c>
      <c r="I1283" s="4">
        <v>74.5</v>
      </c>
      <c r="J1283" s="3">
        <v>4.5343883140596473E-2</v>
      </c>
      <c r="K1283" s="5">
        <v>55.204999999999998</v>
      </c>
      <c r="L1283" s="5">
        <v>3.3600121728545346E-2</v>
      </c>
      <c r="M1283" s="41">
        <v>-0.12794396281242371</v>
      </c>
      <c r="N1283" s="41">
        <v>-7.7872162393441091E-5</v>
      </c>
    </row>
    <row r="1284" spans="1:14" x14ac:dyDescent="0.25">
      <c r="A1284" s="5">
        <v>7820412</v>
      </c>
      <c r="B1284" s="5" t="s">
        <v>27</v>
      </c>
      <c r="C1284" s="5" t="s">
        <v>4</v>
      </c>
      <c r="D1284" s="5" t="s">
        <v>1152</v>
      </c>
      <c r="E1284" s="5" t="s">
        <v>1154</v>
      </c>
      <c r="F1284" s="3">
        <v>6.0864272671941571E-4</v>
      </c>
      <c r="G1284" s="4">
        <v>41.7</v>
      </c>
      <c r="H1284" s="3">
        <v>2.5380401704199636E-2</v>
      </c>
      <c r="I1284" s="4">
        <v>81.7</v>
      </c>
      <c r="J1284" s="3">
        <v>4.9726110772976263E-2</v>
      </c>
      <c r="K1284" s="5">
        <v>63.379999999999995</v>
      </c>
      <c r="L1284" s="5">
        <v>3.8575776019476565E-2</v>
      </c>
      <c r="M1284" s="41">
        <v>-5.731712281703949E-2</v>
      </c>
      <c r="N1284" s="41">
        <v>-3.4885649919074554E-5</v>
      </c>
    </row>
    <row r="1285" spans="1:14" x14ac:dyDescent="0.25">
      <c r="A1285" s="5">
        <v>7820412</v>
      </c>
      <c r="B1285" s="5" t="s">
        <v>27</v>
      </c>
      <c r="C1285" s="5" t="s">
        <v>4</v>
      </c>
      <c r="D1285" s="5" t="s">
        <v>1152</v>
      </c>
      <c r="E1285" s="5" t="s">
        <v>1155</v>
      </c>
      <c r="F1285" s="3">
        <v>6.0864272671941571E-4</v>
      </c>
      <c r="G1285" s="4">
        <v>50.3</v>
      </c>
      <c r="H1285" s="3">
        <v>3.0614729153986608E-2</v>
      </c>
      <c r="I1285" s="4">
        <v>73</v>
      </c>
      <c r="J1285" s="3">
        <v>4.4430919050517347E-2</v>
      </c>
      <c r="K1285" s="5">
        <v>63.464999999999996</v>
      </c>
      <c r="L1285" s="5">
        <v>3.8627510651247719E-2</v>
      </c>
      <c r="M1285" s="41">
        <v>-0.1199963316321373</v>
      </c>
      <c r="N1285" s="41">
        <v>-7.3034894480911316E-5</v>
      </c>
    </row>
    <row r="1286" spans="1:14" x14ac:dyDescent="0.25">
      <c r="A1286" s="5">
        <v>7820412</v>
      </c>
      <c r="B1286" s="5" t="s">
        <v>27</v>
      </c>
      <c r="C1286" s="5" t="s">
        <v>4</v>
      </c>
      <c r="D1286" s="5" t="s">
        <v>767</v>
      </c>
      <c r="E1286" s="5" t="s">
        <v>516</v>
      </c>
      <c r="F1286" s="3">
        <v>1.2172854534388314E-3</v>
      </c>
      <c r="G1286" s="4">
        <v>72.400000000000006</v>
      </c>
      <c r="H1286" s="3">
        <v>8.8131466828971397E-2</v>
      </c>
      <c r="I1286" s="4">
        <v>95.8</v>
      </c>
      <c r="J1286" s="3">
        <v>0.11661594643944005</v>
      </c>
      <c r="K1286" s="5">
        <v>87.13</v>
      </c>
      <c r="L1286" s="5">
        <v>0.10606208155812538</v>
      </c>
      <c r="M1286" s="41">
        <v>9.8292484879493713E-2</v>
      </c>
      <c r="N1286" s="41">
        <v>1.1965001202616398E-4</v>
      </c>
    </row>
    <row r="1287" spans="1:14" x14ac:dyDescent="0.25">
      <c r="A1287" s="5">
        <v>7820412</v>
      </c>
      <c r="B1287" s="5" t="s">
        <v>27</v>
      </c>
      <c r="C1287" s="5" t="s">
        <v>4</v>
      </c>
      <c r="D1287" s="5" t="s">
        <v>767</v>
      </c>
      <c r="E1287" s="5" t="s">
        <v>616</v>
      </c>
      <c r="F1287" s="3">
        <v>6.0864272671941571E-4</v>
      </c>
      <c r="G1287" s="4">
        <v>68.900000000000006</v>
      </c>
      <c r="H1287" s="3">
        <v>4.1935483870967745E-2</v>
      </c>
      <c r="I1287" s="4">
        <v>90.1</v>
      </c>
      <c r="J1287" s="3">
        <v>5.4838709677419349E-2</v>
      </c>
      <c r="K1287" s="5">
        <v>83.784999999999997</v>
      </c>
      <c r="L1287" s="5">
        <v>5.0995130858186244E-2</v>
      </c>
      <c r="M1287" s="41">
        <v>9.373820573091507E-2</v>
      </c>
      <c r="N1287" s="41">
        <v>5.7053077133849706E-5</v>
      </c>
    </row>
    <row r="1288" spans="1:14" x14ac:dyDescent="0.25">
      <c r="A1288" s="5">
        <v>7820412</v>
      </c>
      <c r="B1288" s="5" t="s">
        <v>27</v>
      </c>
      <c r="C1288" s="5" t="s">
        <v>4</v>
      </c>
      <c r="D1288" s="5" t="s">
        <v>769</v>
      </c>
      <c r="E1288" s="5" t="s">
        <v>1156</v>
      </c>
      <c r="F1288" s="3">
        <v>6.0864272671941571E-4</v>
      </c>
      <c r="G1288" s="4">
        <v>50.3</v>
      </c>
      <c r="H1288" s="3">
        <v>3.0614729153986608E-2</v>
      </c>
      <c r="I1288" s="4">
        <v>93.7</v>
      </c>
      <c r="J1288" s="3">
        <v>5.7029823493609251E-2</v>
      </c>
      <c r="K1288" s="5">
        <v>70.965000000000003</v>
      </c>
      <c r="L1288" s="5">
        <v>4.319233110164334E-2</v>
      </c>
      <c r="M1288" s="41">
        <v>0.18464319407939911</v>
      </c>
      <c r="N1288" s="41">
        <v>1.1238173711466775E-4</v>
      </c>
    </row>
    <row r="1289" spans="1:14" x14ac:dyDescent="0.25">
      <c r="A1289" s="5">
        <v>7820412</v>
      </c>
      <c r="B1289" s="5" t="s">
        <v>27</v>
      </c>
      <c r="C1289" s="5" t="s">
        <v>4</v>
      </c>
      <c r="D1289" s="5" t="s">
        <v>769</v>
      </c>
      <c r="E1289" s="5" t="s">
        <v>1157</v>
      </c>
      <c r="F1289" s="3">
        <v>2.4345709068776629E-3</v>
      </c>
      <c r="G1289" s="4">
        <v>66.8</v>
      </c>
      <c r="H1289" s="3">
        <v>0.16262933657942788</v>
      </c>
      <c r="I1289" s="4">
        <v>93.4</v>
      </c>
      <c r="J1289" s="3">
        <v>0.22738892270237374</v>
      </c>
      <c r="K1289" s="5">
        <v>85.22999999999999</v>
      </c>
      <c r="L1289" s="5">
        <v>0.20749847839318319</v>
      </c>
      <c r="M1289" s="41">
        <v>0.16682904958724976</v>
      </c>
      <c r="N1289" s="41">
        <v>4.0615715054716922E-4</v>
      </c>
    </row>
    <row r="1290" spans="1:14" x14ac:dyDescent="0.25">
      <c r="A1290" s="5">
        <v>7820412</v>
      </c>
      <c r="B1290" s="5" t="s">
        <v>27</v>
      </c>
      <c r="C1290" s="5" t="s">
        <v>4</v>
      </c>
      <c r="D1290" s="5" t="s">
        <v>769</v>
      </c>
      <c r="E1290" s="5" t="s">
        <v>1158</v>
      </c>
      <c r="F1290" s="3">
        <v>1.2172854534388314E-3</v>
      </c>
      <c r="G1290" s="4">
        <v>99.9</v>
      </c>
      <c r="H1290" s="3">
        <v>0.12160681679853927</v>
      </c>
      <c r="I1290" s="4">
        <v>100</v>
      </c>
      <c r="J1290" s="3">
        <v>0.12172854534388314</v>
      </c>
      <c r="K1290" s="5">
        <v>93.655000000000001</v>
      </c>
      <c r="L1290" s="5">
        <v>0.11400486914181376</v>
      </c>
      <c r="M1290" s="41">
        <v>0.22573141753673553</v>
      </c>
      <c r="N1290" s="41">
        <v>2.7477957095159531E-4</v>
      </c>
    </row>
    <row r="1291" spans="1:14" x14ac:dyDescent="0.25">
      <c r="A1291" s="5">
        <v>7820412</v>
      </c>
      <c r="B1291" s="5" t="s">
        <v>27</v>
      </c>
      <c r="C1291" s="5" t="s">
        <v>4</v>
      </c>
      <c r="D1291" s="5" t="s">
        <v>769</v>
      </c>
      <c r="E1291" s="5" t="s">
        <v>1159</v>
      </c>
      <c r="F1291" s="3">
        <v>6.0864272671941571E-4</v>
      </c>
      <c r="G1291" s="4">
        <v>57.5</v>
      </c>
      <c r="H1291" s="3">
        <v>3.4996956786366405E-2</v>
      </c>
      <c r="I1291" s="4">
        <v>84.6</v>
      </c>
      <c r="J1291" s="3">
        <v>5.1491174680462569E-2</v>
      </c>
      <c r="K1291" s="5">
        <v>68.19</v>
      </c>
      <c r="L1291" s="5">
        <v>4.1503347534996959E-2</v>
      </c>
      <c r="M1291" s="41">
        <v>2.9920583590865135E-2</v>
      </c>
      <c r="N1291" s="41">
        <v>1.8210945581780363E-5</v>
      </c>
    </row>
    <row r="1292" spans="1:14" x14ac:dyDescent="0.25">
      <c r="A1292" s="5">
        <v>7820412</v>
      </c>
      <c r="B1292" s="5" t="s">
        <v>27</v>
      </c>
      <c r="C1292" s="5" t="s">
        <v>4</v>
      </c>
      <c r="D1292" s="5" t="s">
        <v>772</v>
      </c>
      <c r="E1292" s="5" t="s">
        <v>1160</v>
      </c>
      <c r="F1292" s="3">
        <v>1.2172854534388314E-3</v>
      </c>
      <c r="G1292" s="4">
        <v>65.900000000000006</v>
      </c>
      <c r="H1292" s="3">
        <v>8.0219111381618996E-2</v>
      </c>
      <c r="I1292" s="4">
        <v>90.9</v>
      </c>
      <c r="J1292" s="3">
        <v>0.11065124771758979</v>
      </c>
      <c r="K1292" s="5">
        <v>75.010000000000005</v>
      </c>
      <c r="L1292" s="5">
        <v>9.1308581862446753E-2</v>
      </c>
      <c r="M1292" s="41">
        <v>2.5096207857131958E-2</v>
      </c>
      <c r="N1292" s="41">
        <v>3.0549248760964039E-5</v>
      </c>
    </row>
    <row r="1293" spans="1:14" x14ac:dyDescent="0.25">
      <c r="A1293" s="5">
        <v>7820412</v>
      </c>
      <c r="B1293" s="5" t="s">
        <v>27</v>
      </c>
      <c r="C1293" s="5" t="s">
        <v>4</v>
      </c>
      <c r="D1293" s="5" t="s">
        <v>772</v>
      </c>
      <c r="E1293" s="5" t="s">
        <v>1161</v>
      </c>
      <c r="F1293" s="3">
        <v>6.0864272671941571E-4</v>
      </c>
      <c r="G1293" s="4">
        <v>58.5</v>
      </c>
      <c r="H1293" s="3">
        <v>3.5605599513085819E-2</v>
      </c>
      <c r="I1293" s="4">
        <v>87.8</v>
      </c>
      <c r="J1293" s="3">
        <v>5.3438831405964698E-2</v>
      </c>
      <c r="K1293" s="5">
        <v>71.820000000000007</v>
      </c>
      <c r="L1293" s="5">
        <v>4.3712720632988443E-2</v>
      </c>
      <c r="M1293" s="41">
        <v>-1.0905344970524311E-2</v>
      </c>
      <c r="N1293" s="41">
        <v>-6.6374588986757825E-6</v>
      </c>
    </row>
    <row r="1294" spans="1:14" x14ac:dyDescent="0.25">
      <c r="A1294" s="5">
        <v>7820412</v>
      </c>
      <c r="B1294" s="5" t="s">
        <v>27</v>
      </c>
      <c r="C1294" s="5" t="s">
        <v>4</v>
      </c>
      <c r="D1294" s="5" t="s">
        <v>772</v>
      </c>
      <c r="E1294" s="5" t="s">
        <v>1162</v>
      </c>
      <c r="F1294" s="3">
        <v>1.8259281801582471E-3</v>
      </c>
      <c r="G1294" s="4">
        <v>55</v>
      </c>
      <c r="H1294" s="3">
        <v>0.10042604990870359</v>
      </c>
      <c r="I1294" s="4">
        <v>79</v>
      </c>
      <c r="J1294" s="3">
        <v>0.14424832623250153</v>
      </c>
      <c r="K1294" s="5">
        <v>65.344999999999999</v>
      </c>
      <c r="L1294" s="5">
        <v>0.11931527693244066</v>
      </c>
      <c r="M1294" s="41">
        <v>-4.678066074848175E-2</v>
      </c>
      <c r="N1294" s="41">
        <v>-8.5418126747075632E-5</v>
      </c>
    </row>
    <row r="1295" spans="1:14" x14ac:dyDescent="0.25">
      <c r="A1295" s="5">
        <v>7820412</v>
      </c>
      <c r="B1295" s="5" t="s">
        <v>27</v>
      </c>
      <c r="C1295" s="5" t="s">
        <v>4</v>
      </c>
      <c r="D1295" s="5" t="s">
        <v>775</v>
      </c>
      <c r="E1295" s="5" t="s">
        <v>1163</v>
      </c>
      <c r="F1295" s="3">
        <v>6.0864272671941571E-4</v>
      </c>
      <c r="G1295" s="4">
        <v>52</v>
      </c>
      <c r="H1295" s="3">
        <v>3.1649421789409618E-2</v>
      </c>
      <c r="I1295" s="4">
        <v>76.599999999999994</v>
      </c>
      <c r="J1295" s="3">
        <v>4.6622032866707241E-2</v>
      </c>
      <c r="K1295" s="5">
        <v>63.405000000000001</v>
      </c>
      <c r="L1295" s="5">
        <v>3.8590992087644556E-2</v>
      </c>
      <c r="M1295" s="41">
        <v>-3.6755640059709549E-2</v>
      </c>
      <c r="N1295" s="41">
        <v>-2.2371052988259007E-5</v>
      </c>
    </row>
    <row r="1296" spans="1:14" x14ac:dyDescent="0.25">
      <c r="A1296" s="5">
        <v>7820412</v>
      </c>
      <c r="B1296" s="5" t="s">
        <v>27</v>
      </c>
      <c r="C1296" s="5" t="s">
        <v>4</v>
      </c>
      <c r="D1296" s="5" t="s">
        <v>306</v>
      </c>
      <c r="E1296" s="5" t="s">
        <v>442</v>
      </c>
      <c r="F1296" s="3">
        <v>1.8259281801582471E-3</v>
      </c>
      <c r="G1296" s="4">
        <v>63.9</v>
      </c>
      <c r="H1296" s="3">
        <v>0.11667681071211199</v>
      </c>
      <c r="I1296" s="4">
        <v>84.2</v>
      </c>
      <c r="J1296" s="3">
        <v>0.1537431527693244</v>
      </c>
      <c r="K1296" s="5">
        <v>71.14</v>
      </c>
      <c r="L1296" s="5">
        <v>0.12989653073645771</v>
      </c>
      <c r="M1296" s="41">
        <v>-3.380914032459259E-2</v>
      </c>
      <c r="N1296" s="41">
        <v>-6.1733062065598158E-5</v>
      </c>
    </row>
    <row r="1297" spans="1:14" x14ac:dyDescent="0.25">
      <c r="A1297" s="5">
        <v>7820412</v>
      </c>
      <c r="B1297" s="5" t="s">
        <v>27</v>
      </c>
      <c r="C1297" s="5" t="s">
        <v>4</v>
      </c>
      <c r="D1297" s="5" t="s">
        <v>306</v>
      </c>
      <c r="E1297" s="5" t="s">
        <v>443</v>
      </c>
      <c r="F1297" s="3">
        <v>1.2172854534388314E-3</v>
      </c>
      <c r="G1297" s="4">
        <v>44.9</v>
      </c>
      <c r="H1297" s="3">
        <v>5.4656116859403532E-2</v>
      </c>
      <c r="I1297" s="4">
        <v>75.900000000000006</v>
      </c>
      <c r="J1297" s="3">
        <v>9.2391965916007318E-2</v>
      </c>
      <c r="K1297" s="5">
        <v>56.58</v>
      </c>
      <c r="L1297" s="5">
        <v>6.8874010955569082E-2</v>
      </c>
      <c r="M1297" s="41">
        <v>-8.6731687188148499E-2</v>
      </c>
      <c r="N1297" s="41">
        <v>-1.0557722116634023E-4</v>
      </c>
    </row>
    <row r="1298" spans="1:14" x14ac:dyDescent="0.25">
      <c r="A1298" s="5">
        <v>7820412</v>
      </c>
      <c r="B1298" s="5" t="s">
        <v>27</v>
      </c>
      <c r="C1298" s="5" t="s">
        <v>4</v>
      </c>
      <c r="D1298" s="5" t="s">
        <v>306</v>
      </c>
      <c r="E1298" s="5" t="s">
        <v>1164</v>
      </c>
      <c r="F1298" s="3">
        <v>1.8259281801582471E-3</v>
      </c>
      <c r="G1298" s="4">
        <v>60.6</v>
      </c>
      <c r="H1298" s="3">
        <v>0.11065124771758977</v>
      </c>
      <c r="I1298" s="4">
        <v>83.4</v>
      </c>
      <c r="J1298" s="3">
        <v>0.15228241022519781</v>
      </c>
      <c r="K1298" s="5">
        <v>78.27000000000001</v>
      </c>
      <c r="L1298" s="5">
        <v>0.14291539866098601</v>
      </c>
      <c r="M1298" s="41">
        <v>1.5645533800125122E-2</v>
      </c>
      <c r="N1298" s="41">
        <v>2.8567621059266809E-5</v>
      </c>
    </row>
    <row r="1299" spans="1:14" x14ac:dyDescent="0.25">
      <c r="A1299" s="5">
        <v>7820412</v>
      </c>
      <c r="B1299" s="5" t="s">
        <v>27</v>
      </c>
      <c r="C1299" s="5" t="s">
        <v>4</v>
      </c>
      <c r="D1299" s="5" t="s">
        <v>306</v>
      </c>
      <c r="E1299" s="5" t="s">
        <v>1165</v>
      </c>
      <c r="F1299" s="3">
        <v>2.4345709068776629E-3</v>
      </c>
      <c r="G1299" s="4">
        <v>54.8</v>
      </c>
      <c r="H1299" s="3">
        <v>0.13341448569689593</v>
      </c>
      <c r="I1299" s="4">
        <v>87.1</v>
      </c>
      <c r="J1299" s="3">
        <v>0.21205112598904441</v>
      </c>
      <c r="K1299" s="5">
        <v>76.91</v>
      </c>
      <c r="L1299" s="5">
        <v>0.18724284844796105</v>
      </c>
      <c r="M1299" s="41">
        <v>1.5558231621980667E-2</v>
      </c>
      <c r="N1299" s="41">
        <v>3.7877618069338206E-5</v>
      </c>
    </row>
    <row r="1300" spans="1:14" x14ac:dyDescent="0.25">
      <c r="A1300" s="5">
        <v>7820412</v>
      </c>
      <c r="B1300" s="5" t="s">
        <v>27</v>
      </c>
      <c r="C1300" s="5" t="s">
        <v>4</v>
      </c>
      <c r="D1300" s="5" t="s">
        <v>306</v>
      </c>
      <c r="E1300" s="5" t="s">
        <v>447</v>
      </c>
      <c r="F1300" s="3">
        <v>3.0432136335970784E-3</v>
      </c>
      <c r="G1300" s="4">
        <v>47.5</v>
      </c>
      <c r="H1300" s="3">
        <v>0.14455264759586123</v>
      </c>
      <c r="I1300" s="4">
        <v>82.1</v>
      </c>
      <c r="J1300" s="3">
        <v>0.24984783931832011</v>
      </c>
      <c r="K1300" s="5">
        <v>67.724999999999994</v>
      </c>
      <c r="L1300" s="5">
        <v>0.20610164333536213</v>
      </c>
      <c r="M1300" s="41">
        <v>-3.9727065712213516E-2</v>
      </c>
      <c r="N1300" s="41">
        <v>-1.208979479982152E-4</v>
      </c>
    </row>
    <row r="1301" spans="1:14" x14ac:dyDescent="0.25">
      <c r="A1301" s="5">
        <v>7820412</v>
      </c>
      <c r="B1301" s="5" t="s">
        <v>27</v>
      </c>
      <c r="C1301" s="5" t="s">
        <v>4</v>
      </c>
      <c r="D1301" s="5" t="s">
        <v>306</v>
      </c>
      <c r="E1301" s="5" t="s">
        <v>449</v>
      </c>
      <c r="F1301" s="3">
        <v>6.0864272671941571E-4</v>
      </c>
      <c r="G1301" s="4">
        <v>63.3</v>
      </c>
      <c r="H1301" s="3">
        <v>3.8527084601339016E-2</v>
      </c>
      <c r="I1301" s="4">
        <v>88.5</v>
      </c>
      <c r="J1301" s="3">
        <v>5.3864881314668288E-2</v>
      </c>
      <c r="K1301" s="5">
        <v>81.564999999999998</v>
      </c>
      <c r="L1301" s="5">
        <v>4.9643944004869142E-2</v>
      </c>
      <c r="M1301" s="41">
        <v>3.9333876222372055E-2</v>
      </c>
      <c r="N1301" s="41">
        <v>2.394027767642852E-5</v>
      </c>
    </row>
    <row r="1302" spans="1:14" x14ac:dyDescent="0.25">
      <c r="A1302" s="5">
        <v>7820412</v>
      </c>
      <c r="B1302" s="5" t="s">
        <v>27</v>
      </c>
      <c r="C1302" s="5" t="s">
        <v>4</v>
      </c>
      <c r="D1302" s="5" t="s">
        <v>306</v>
      </c>
      <c r="E1302" s="5" t="s">
        <v>450</v>
      </c>
      <c r="F1302" s="3">
        <v>1.8259281801582471E-3</v>
      </c>
      <c r="G1302" s="4">
        <v>52.1</v>
      </c>
      <c r="H1302" s="3">
        <v>9.5130858186244685E-2</v>
      </c>
      <c r="I1302" s="4">
        <v>83.4</v>
      </c>
      <c r="J1302" s="3">
        <v>0.15228241022519781</v>
      </c>
      <c r="K1302" s="5">
        <v>65.260000000000005</v>
      </c>
      <c r="L1302" s="5">
        <v>0.11916007303712722</v>
      </c>
      <c r="M1302" s="41">
        <v>4.1544027626514435E-3</v>
      </c>
      <c r="N1302" s="41">
        <v>7.5856410760525442E-6</v>
      </c>
    </row>
    <row r="1303" spans="1:14" x14ac:dyDescent="0.25">
      <c r="A1303" s="5">
        <v>7820412</v>
      </c>
      <c r="B1303" s="5" t="s">
        <v>27</v>
      </c>
      <c r="C1303" s="5" t="s">
        <v>4</v>
      </c>
      <c r="D1303" s="5" t="s">
        <v>306</v>
      </c>
      <c r="E1303" s="5" t="s">
        <v>451</v>
      </c>
      <c r="F1303" s="3">
        <v>6.0864272671941571E-4</v>
      </c>
      <c r="G1303" s="4">
        <v>94.5</v>
      </c>
      <c r="H1303" s="3">
        <v>5.7516737674984782E-2</v>
      </c>
      <c r="I1303" s="4">
        <v>91.6</v>
      </c>
      <c r="J1303" s="3">
        <v>5.5751673767498476E-2</v>
      </c>
      <c r="K1303" s="5">
        <v>90.015000000000001</v>
      </c>
      <c r="L1303" s="5">
        <v>5.4786975045648209E-2</v>
      </c>
      <c r="M1303" s="41">
        <v>5.0173491239547729E-2</v>
      </c>
      <c r="N1303" s="41">
        <v>3.0537730517071045E-5</v>
      </c>
    </row>
    <row r="1304" spans="1:14" x14ac:dyDescent="0.25">
      <c r="A1304" s="5">
        <v>7820412</v>
      </c>
      <c r="B1304" s="5" t="s">
        <v>27</v>
      </c>
      <c r="C1304" s="5" t="s">
        <v>4</v>
      </c>
      <c r="D1304" s="5" t="s">
        <v>306</v>
      </c>
      <c r="E1304" s="5" t="s">
        <v>1166</v>
      </c>
      <c r="F1304" s="3">
        <v>6.0864272671941571E-4</v>
      </c>
      <c r="G1304" s="4">
        <v>88.3</v>
      </c>
      <c r="H1304" s="3">
        <v>5.3743152769324405E-2</v>
      </c>
      <c r="I1304" s="4">
        <v>95.3</v>
      </c>
      <c r="J1304" s="3">
        <v>5.8003651856360319E-2</v>
      </c>
      <c r="K1304" s="5">
        <v>83.800000000000011</v>
      </c>
      <c r="L1304" s="5">
        <v>5.1004260499087045E-2</v>
      </c>
      <c r="M1304" s="41">
        <v>0.11381632834672928</v>
      </c>
      <c r="N1304" s="41">
        <v>6.927348043014563E-5</v>
      </c>
    </row>
    <row r="1305" spans="1:14" x14ac:dyDescent="0.25">
      <c r="A1305" s="5">
        <v>7820412</v>
      </c>
      <c r="B1305" s="5" t="s">
        <v>27</v>
      </c>
      <c r="C1305" s="5" t="s">
        <v>4</v>
      </c>
      <c r="D1305" s="5" t="s">
        <v>306</v>
      </c>
      <c r="E1305" s="5" t="s">
        <v>452</v>
      </c>
      <c r="F1305" s="3">
        <v>2.4345709068776629E-3</v>
      </c>
      <c r="G1305" s="4">
        <v>55.8</v>
      </c>
      <c r="H1305" s="3">
        <v>0.13584905660377358</v>
      </c>
      <c r="I1305" s="4">
        <v>82.3</v>
      </c>
      <c r="J1305" s="3">
        <v>0.20036518563603165</v>
      </c>
      <c r="K1305" s="5">
        <v>66.474999999999994</v>
      </c>
      <c r="L1305" s="5">
        <v>0.16183810103469262</v>
      </c>
      <c r="M1305" s="41">
        <v>-3.0044306069612503E-2</v>
      </c>
      <c r="N1305" s="41">
        <v>-7.3144993474406585E-5</v>
      </c>
    </row>
    <row r="1306" spans="1:14" x14ac:dyDescent="0.25">
      <c r="A1306" s="5">
        <v>7820412</v>
      </c>
      <c r="B1306" s="5" t="s">
        <v>27</v>
      </c>
      <c r="C1306" s="5" t="s">
        <v>4</v>
      </c>
      <c r="D1306" s="5" t="s">
        <v>306</v>
      </c>
      <c r="E1306" s="5" t="s">
        <v>453</v>
      </c>
      <c r="F1306" s="3">
        <v>1.8259281801582471E-3</v>
      </c>
      <c r="G1306" s="4">
        <v>56.4</v>
      </c>
      <c r="H1306" s="3">
        <v>0.10298234936092514</v>
      </c>
      <c r="I1306" s="4">
        <v>90.6</v>
      </c>
      <c r="J1306" s="3">
        <v>0.16542909312233717</v>
      </c>
      <c r="K1306" s="5">
        <v>72.715000000000003</v>
      </c>
      <c r="L1306" s="5">
        <v>0.13277236762020694</v>
      </c>
      <c r="M1306" s="41">
        <v>5.0869029015302658E-2</v>
      </c>
      <c r="N1306" s="41">
        <v>9.2883193576328657E-5</v>
      </c>
    </row>
    <row r="1307" spans="1:14" x14ac:dyDescent="0.25">
      <c r="A1307" s="5">
        <v>7820412</v>
      </c>
      <c r="B1307" s="5" t="s">
        <v>27</v>
      </c>
      <c r="C1307" s="5" t="s">
        <v>4</v>
      </c>
      <c r="D1307" s="5" t="s">
        <v>306</v>
      </c>
      <c r="E1307" s="5" t="s">
        <v>454</v>
      </c>
      <c r="F1307" s="3">
        <v>1.8259281801582471E-3</v>
      </c>
      <c r="G1307" s="4">
        <v>82.3</v>
      </c>
      <c r="H1307" s="3">
        <v>0.15027388922702373</v>
      </c>
      <c r="I1307" s="4">
        <v>90.2</v>
      </c>
      <c r="J1307" s="3">
        <v>0.1646987218502739</v>
      </c>
      <c r="K1307" s="5">
        <v>81.465000000000003</v>
      </c>
      <c r="L1307" s="5">
        <v>0.14874923919659161</v>
      </c>
      <c r="M1307" s="41">
        <v>6.7903297021985054E-3</v>
      </c>
      <c r="N1307" s="41">
        <v>1.2398654355809809E-5</v>
      </c>
    </row>
    <row r="1308" spans="1:14" x14ac:dyDescent="0.25">
      <c r="A1308" s="5">
        <v>7820412</v>
      </c>
      <c r="B1308" s="5" t="s">
        <v>27</v>
      </c>
      <c r="C1308" s="5" t="s">
        <v>4</v>
      </c>
      <c r="D1308" s="5" t="s">
        <v>306</v>
      </c>
      <c r="E1308" s="5" t="s">
        <v>1167</v>
      </c>
      <c r="F1308" s="3">
        <v>6.0864272671941571E-4</v>
      </c>
      <c r="G1308" s="4">
        <v>96.4</v>
      </c>
      <c r="H1308" s="3">
        <v>5.8673158855751681E-2</v>
      </c>
      <c r="I1308" s="4">
        <v>88.8</v>
      </c>
      <c r="J1308" s="3">
        <v>5.4047474132684112E-2</v>
      </c>
      <c r="K1308" s="5">
        <v>91.274999999999991</v>
      </c>
      <c r="L1308" s="5">
        <v>5.5553864881314662E-2</v>
      </c>
      <c r="M1308" s="41">
        <v>7.6874615624547005E-3</v>
      </c>
      <c r="N1308" s="41">
        <v>4.6789175669231285E-6</v>
      </c>
    </row>
    <row r="1309" spans="1:14" x14ac:dyDescent="0.25">
      <c r="A1309" s="5">
        <v>7820412</v>
      </c>
      <c r="B1309" s="5" t="s">
        <v>27</v>
      </c>
      <c r="C1309" s="5" t="s">
        <v>4</v>
      </c>
      <c r="D1309" s="5" t="s">
        <v>306</v>
      </c>
      <c r="E1309" s="5" t="s">
        <v>457</v>
      </c>
      <c r="F1309" s="3">
        <v>1.2172854534388314E-3</v>
      </c>
      <c r="G1309" s="4">
        <v>67.5</v>
      </c>
      <c r="H1309" s="3">
        <v>8.2166768107121119E-2</v>
      </c>
      <c r="I1309" s="4">
        <v>84.9</v>
      </c>
      <c r="J1309" s="3">
        <v>0.1033475349969568</v>
      </c>
      <c r="K1309" s="5">
        <v>79.064999999999998</v>
      </c>
      <c r="L1309" s="5">
        <v>9.6244674376141204E-2</v>
      </c>
      <c r="M1309" s="41">
        <v>-1.2538067996501923E-2</v>
      </c>
      <c r="N1309" s="41">
        <v>-1.5262407786368743E-5</v>
      </c>
    </row>
    <row r="1310" spans="1:14" x14ac:dyDescent="0.25">
      <c r="A1310" s="5">
        <v>7820412</v>
      </c>
      <c r="B1310" s="5" t="s">
        <v>27</v>
      </c>
      <c r="C1310" s="5" t="s">
        <v>4</v>
      </c>
      <c r="D1310" s="5" t="s">
        <v>306</v>
      </c>
      <c r="E1310" s="5" t="s">
        <v>1168</v>
      </c>
      <c r="F1310" s="3">
        <v>6.0864272671941571E-4</v>
      </c>
      <c r="G1310" s="4">
        <v>87.7</v>
      </c>
      <c r="H1310" s="3">
        <v>5.3377967133292757E-2</v>
      </c>
      <c r="I1310" s="4">
        <v>92.4</v>
      </c>
      <c r="J1310" s="3">
        <v>5.6238587948874014E-2</v>
      </c>
      <c r="K1310" s="5">
        <v>83.240000000000009</v>
      </c>
      <c r="L1310" s="5">
        <v>5.0663420572124168E-2</v>
      </c>
      <c r="M1310" s="41">
        <v>7.483326643705368E-2</v>
      </c>
      <c r="N1310" s="41">
        <v>4.5546723333568885E-5</v>
      </c>
    </row>
    <row r="1311" spans="1:14" x14ac:dyDescent="0.25">
      <c r="A1311" s="5">
        <v>7820412</v>
      </c>
      <c r="B1311" s="5" t="s">
        <v>27</v>
      </c>
      <c r="C1311" s="5" t="s">
        <v>4</v>
      </c>
      <c r="D1311" s="5" t="s">
        <v>306</v>
      </c>
      <c r="E1311" s="5" t="s">
        <v>953</v>
      </c>
      <c r="F1311" s="3">
        <v>3.6518563603164943E-3</v>
      </c>
      <c r="G1311" s="4">
        <v>95.8</v>
      </c>
      <c r="H1311" s="3">
        <v>0.34984783931832014</v>
      </c>
      <c r="I1311" s="4">
        <v>97.2</v>
      </c>
      <c r="J1311" s="3">
        <v>0.35496043822276324</v>
      </c>
      <c r="K1311" s="5">
        <v>93.419999999999987</v>
      </c>
      <c r="L1311" s="5">
        <v>0.34115642118076683</v>
      </c>
      <c r="M1311" s="41">
        <v>0.14213655889034271</v>
      </c>
      <c r="N1311" s="41">
        <v>5.1906229661719796E-4</v>
      </c>
    </row>
    <row r="1312" spans="1:14" x14ac:dyDescent="0.25">
      <c r="A1312" s="5">
        <v>7820412</v>
      </c>
      <c r="B1312" s="5" t="s">
        <v>27</v>
      </c>
      <c r="C1312" s="5" t="s">
        <v>4</v>
      </c>
      <c r="D1312" s="5" t="s">
        <v>306</v>
      </c>
      <c r="E1312" s="5" t="s">
        <v>1169</v>
      </c>
      <c r="F1312" s="3">
        <v>6.0864272671941571E-4</v>
      </c>
      <c r="G1312" s="4">
        <v>90.5</v>
      </c>
      <c r="H1312" s="3">
        <v>5.5082166768107121E-2</v>
      </c>
      <c r="I1312" s="4">
        <v>94.4</v>
      </c>
      <c r="J1312" s="3">
        <v>5.7455873402312847E-2</v>
      </c>
      <c r="K1312" s="5">
        <v>93.13</v>
      </c>
      <c r="L1312" s="5">
        <v>5.6682897139379185E-2</v>
      </c>
      <c r="M1312" s="41">
        <v>0.13484935462474823</v>
      </c>
      <c r="N1312" s="41">
        <v>8.207507889516021E-5</v>
      </c>
    </row>
    <row r="1313" spans="1:14" x14ac:dyDescent="0.25">
      <c r="A1313" s="5">
        <v>7820412</v>
      </c>
      <c r="B1313" s="5" t="s">
        <v>27</v>
      </c>
      <c r="C1313" s="5" t="s">
        <v>4</v>
      </c>
      <c r="D1313" s="5" t="s">
        <v>306</v>
      </c>
      <c r="E1313" s="5" t="s">
        <v>459</v>
      </c>
      <c r="F1313" s="3">
        <v>6.0864272671941571E-4</v>
      </c>
      <c r="G1313" s="4">
        <v>43.3</v>
      </c>
      <c r="H1313" s="3">
        <v>2.6354230066950698E-2</v>
      </c>
      <c r="I1313" s="4">
        <v>66</v>
      </c>
      <c r="J1313" s="3">
        <v>4.0170419963481439E-2</v>
      </c>
      <c r="K1313" s="5">
        <v>52.82</v>
      </c>
      <c r="L1313" s="5">
        <v>3.2148508825319541E-2</v>
      </c>
      <c r="M1313" s="41">
        <v>-0.17316544055938721</v>
      </c>
      <c r="N1313" s="41">
        <v>-1.0539588591563434E-4</v>
      </c>
    </row>
    <row r="1314" spans="1:14" x14ac:dyDescent="0.25">
      <c r="A1314" s="5">
        <v>7820412</v>
      </c>
      <c r="B1314" s="5" t="s">
        <v>27</v>
      </c>
      <c r="C1314" s="5" t="s">
        <v>4</v>
      </c>
      <c r="D1314" s="5" t="s">
        <v>306</v>
      </c>
      <c r="E1314" s="5" t="s">
        <v>460</v>
      </c>
      <c r="F1314" s="3">
        <v>6.0864272671941571E-4</v>
      </c>
      <c r="G1314" s="4">
        <v>82.6</v>
      </c>
      <c r="H1314" s="3">
        <v>5.0273889227023735E-2</v>
      </c>
      <c r="I1314" s="4">
        <v>86.2</v>
      </c>
      <c r="J1314" s="3">
        <v>5.2465003043213637E-2</v>
      </c>
      <c r="K1314" s="5">
        <v>81.569999999999993</v>
      </c>
      <c r="L1314" s="5">
        <v>4.9646987218502733E-2</v>
      </c>
      <c r="M1314" s="41">
        <v>-8.3482451736927032E-3</v>
      </c>
      <c r="N1314" s="41">
        <v>-5.081098705838529E-6</v>
      </c>
    </row>
    <row r="1315" spans="1:14" x14ac:dyDescent="0.25">
      <c r="A1315" s="5">
        <v>7820412</v>
      </c>
      <c r="B1315" s="5" t="s">
        <v>27</v>
      </c>
      <c r="C1315" s="5" t="s">
        <v>4</v>
      </c>
      <c r="D1315" s="5" t="s">
        <v>306</v>
      </c>
      <c r="E1315" s="5" t="s">
        <v>1170</v>
      </c>
      <c r="F1315" s="3">
        <v>1.2172854534388314E-3</v>
      </c>
      <c r="G1315" s="4">
        <v>98.2</v>
      </c>
      <c r="H1315" s="3">
        <v>0.11953743152769325</v>
      </c>
      <c r="I1315" s="4">
        <v>92.2</v>
      </c>
      <c r="J1315" s="3">
        <v>0.11223371880706026</v>
      </c>
      <c r="K1315" s="5">
        <v>95.19</v>
      </c>
      <c r="L1315" s="5">
        <v>0.11587340231284236</v>
      </c>
      <c r="M1315" s="41">
        <v>5.6810297071933746E-2</v>
      </c>
      <c r="N1315" s="41">
        <v>6.9154348231203593E-5</v>
      </c>
    </row>
    <row r="1316" spans="1:14" x14ac:dyDescent="0.25">
      <c r="A1316" s="5">
        <v>7820412</v>
      </c>
      <c r="B1316" s="5" t="s">
        <v>27</v>
      </c>
      <c r="C1316" s="5" t="s">
        <v>4</v>
      </c>
      <c r="D1316" s="5" t="s">
        <v>306</v>
      </c>
      <c r="E1316" s="5" t="s">
        <v>461</v>
      </c>
      <c r="F1316" s="3">
        <v>1.8259281801582471E-3</v>
      </c>
      <c r="G1316" s="4">
        <v>69.900000000000006</v>
      </c>
      <c r="H1316" s="3">
        <v>0.1276323797930615</v>
      </c>
      <c r="I1316" s="4">
        <v>81.900000000000006</v>
      </c>
      <c r="J1316" s="3">
        <v>0.14954351795496046</v>
      </c>
      <c r="K1316" s="5">
        <v>76.195000000000007</v>
      </c>
      <c r="L1316" s="5">
        <v>0.13912659768715765</v>
      </c>
      <c r="M1316" s="41">
        <v>-4.4438976794481277E-2</v>
      </c>
      <c r="N1316" s="41">
        <v>-8.1142380026441769E-5</v>
      </c>
    </row>
    <row r="1317" spans="1:14" x14ac:dyDescent="0.25">
      <c r="A1317" s="5">
        <v>7820412</v>
      </c>
      <c r="B1317" s="5" t="s">
        <v>27</v>
      </c>
      <c r="C1317" s="5" t="s">
        <v>4</v>
      </c>
      <c r="D1317" s="5" t="s">
        <v>306</v>
      </c>
      <c r="E1317" s="5" t="s">
        <v>568</v>
      </c>
      <c r="F1317" s="3">
        <v>1.2172854534388314E-3</v>
      </c>
      <c r="G1317" s="4">
        <v>78.7</v>
      </c>
      <c r="H1317" s="3">
        <v>9.5800365185636033E-2</v>
      </c>
      <c r="I1317" s="4">
        <v>87.7</v>
      </c>
      <c r="J1317" s="3">
        <v>0.10675593426658551</v>
      </c>
      <c r="K1317" s="5">
        <v>79.534999999999997</v>
      </c>
      <c r="L1317" s="5">
        <v>9.6816798539257454E-2</v>
      </c>
      <c r="M1317" s="41">
        <v>-4.0993981063365936E-2</v>
      </c>
      <c r="N1317" s="41">
        <v>-4.9901376826982272E-5</v>
      </c>
    </row>
    <row r="1318" spans="1:14" x14ac:dyDescent="0.25">
      <c r="A1318" s="5">
        <v>7820412</v>
      </c>
      <c r="B1318" s="5" t="s">
        <v>27</v>
      </c>
      <c r="C1318" s="5" t="s">
        <v>4</v>
      </c>
      <c r="D1318" s="5" t="s">
        <v>306</v>
      </c>
      <c r="E1318" s="5" t="s">
        <v>462</v>
      </c>
      <c r="F1318" s="3">
        <v>6.0864272671941571E-4</v>
      </c>
      <c r="G1318" s="4">
        <v>79.400000000000006</v>
      </c>
      <c r="H1318" s="3">
        <v>4.8326232501521613E-2</v>
      </c>
      <c r="I1318" s="4">
        <v>84.7</v>
      </c>
      <c r="J1318" s="3">
        <v>5.155203895313451E-2</v>
      </c>
      <c r="K1318" s="5">
        <v>75.445000000000007</v>
      </c>
      <c r="L1318" s="5">
        <v>4.5919050517346321E-2</v>
      </c>
      <c r="M1318" s="41">
        <v>3.0094513669610023E-2</v>
      </c>
      <c r="N1318" s="41">
        <v>1.8316806859166173E-5</v>
      </c>
    </row>
    <row r="1319" spans="1:14" x14ac:dyDescent="0.25">
      <c r="A1319" s="5">
        <v>7820412</v>
      </c>
      <c r="B1319" s="5" t="s">
        <v>27</v>
      </c>
      <c r="C1319" s="5" t="s">
        <v>4</v>
      </c>
      <c r="D1319" s="5" t="s">
        <v>306</v>
      </c>
      <c r="E1319" s="5" t="s">
        <v>465</v>
      </c>
      <c r="F1319" s="3">
        <v>6.0864272671941571E-4</v>
      </c>
      <c r="G1319" s="4">
        <v>99.9</v>
      </c>
      <c r="H1319" s="3">
        <v>6.0803408399269634E-2</v>
      </c>
      <c r="I1319" s="4">
        <v>100</v>
      </c>
      <c r="J1319" s="3">
        <v>6.0864272671941569E-2</v>
      </c>
      <c r="K1319" s="5">
        <v>97.860000000000014</v>
      </c>
      <c r="L1319" s="5">
        <v>5.956177723676203E-2</v>
      </c>
      <c r="M1319" s="41">
        <v>0.19248506426811218</v>
      </c>
      <c r="N1319" s="41">
        <v>1.1715463436890578E-4</v>
      </c>
    </row>
    <row r="1320" spans="1:14" x14ac:dyDescent="0.25">
      <c r="A1320" s="5">
        <v>7820412</v>
      </c>
      <c r="B1320" s="5" t="s">
        <v>27</v>
      </c>
      <c r="C1320" s="5" t="s">
        <v>4</v>
      </c>
      <c r="D1320" s="5" t="s">
        <v>306</v>
      </c>
      <c r="E1320" s="5" t="s">
        <v>466</v>
      </c>
      <c r="F1320" s="3">
        <v>1.8259281801582471E-3</v>
      </c>
      <c r="G1320" s="4">
        <v>75.099999999999994</v>
      </c>
      <c r="H1320" s="3">
        <v>0.13712720632988434</v>
      </c>
      <c r="I1320" s="4">
        <v>84.7</v>
      </c>
      <c r="J1320" s="3">
        <v>0.15465611685940353</v>
      </c>
      <c r="K1320" s="5">
        <v>81.975000000000009</v>
      </c>
      <c r="L1320" s="5">
        <v>0.14968046256847234</v>
      </c>
      <c r="M1320" s="41">
        <v>-4.364791139960289E-2</v>
      </c>
      <c r="N1320" s="41">
        <v>-7.969795142958531E-5</v>
      </c>
    </row>
    <row r="1321" spans="1:14" x14ac:dyDescent="0.25">
      <c r="A1321" s="5">
        <v>7820412</v>
      </c>
      <c r="B1321" s="5" t="s">
        <v>27</v>
      </c>
      <c r="C1321" s="5" t="s">
        <v>4</v>
      </c>
      <c r="D1321" s="5" t="s">
        <v>306</v>
      </c>
      <c r="E1321" s="5" t="s">
        <v>467</v>
      </c>
      <c r="F1321" s="3">
        <v>1.8259281801582471E-3</v>
      </c>
      <c r="G1321" s="4">
        <v>56.3</v>
      </c>
      <c r="H1321" s="3">
        <v>0.10279975654290931</v>
      </c>
      <c r="I1321" s="4">
        <v>71.5</v>
      </c>
      <c r="J1321" s="3">
        <v>0.13055386488131468</v>
      </c>
      <c r="K1321" s="5">
        <v>59.67499999999999</v>
      </c>
      <c r="L1321" s="5">
        <v>0.10896226415094339</v>
      </c>
      <c r="M1321" s="41">
        <v>-0.10290546715259552</v>
      </c>
      <c r="N1321" s="41">
        <v>-1.8789799236627303E-4</v>
      </c>
    </row>
    <row r="1322" spans="1:14" x14ac:dyDescent="0.25">
      <c r="A1322" s="5">
        <v>7820412</v>
      </c>
      <c r="B1322" s="5" t="s">
        <v>27</v>
      </c>
      <c r="C1322" s="5" t="s">
        <v>4</v>
      </c>
      <c r="D1322" s="5" t="s">
        <v>306</v>
      </c>
      <c r="E1322" s="5" t="s">
        <v>469</v>
      </c>
      <c r="F1322" s="3">
        <v>6.0864272671941571E-4</v>
      </c>
      <c r="G1322" s="4">
        <v>80.599999999999994</v>
      </c>
      <c r="H1322" s="3">
        <v>4.9056603773584902E-2</v>
      </c>
      <c r="I1322" s="4">
        <v>82.4</v>
      </c>
      <c r="J1322" s="3">
        <v>5.015216068167986E-2</v>
      </c>
      <c r="K1322" s="5">
        <v>85.38</v>
      </c>
      <c r="L1322" s="5">
        <v>5.1965916007303714E-2</v>
      </c>
      <c r="M1322" s="41">
        <v>-4.8158068209886551E-2</v>
      </c>
      <c r="N1322" s="41">
        <v>-2.9311057948804962E-5</v>
      </c>
    </row>
    <row r="1323" spans="1:14" x14ac:dyDescent="0.25">
      <c r="A1323" s="5">
        <v>7820412</v>
      </c>
      <c r="B1323" s="5" t="s">
        <v>27</v>
      </c>
      <c r="C1323" s="5" t="s">
        <v>4</v>
      </c>
      <c r="D1323" s="5" t="s">
        <v>306</v>
      </c>
      <c r="E1323" s="5" t="s">
        <v>1171</v>
      </c>
      <c r="F1323" s="3">
        <v>1.2172854534388314E-3</v>
      </c>
      <c r="G1323" s="4">
        <v>43.5</v>
      </c>
      <c r="H1323" s="3">
        <v>5.2951917224589168E-2</v>
      </c>
      <c r="I1323" s="4">
        <v>82.4</v>
      </c>
      <c r="J1323" s="3">
        <v>0.10030432136335972</v>
      </c>
      <c r="K1323" s="5">
        <v>65.34</v>
      </c>
      <c r="L1323" s="5">
        <v>7.9537431527693256E-2</v>
      </c>
      <c r="M1323" s="41">
        <v>-7.0411358028650284E-3</v>
      </c>
      <c r="N1323" s="41">
        <v>-8.5710721885149464E-6</v>
      </c>
    </row>
    <row r="1324" spans="1:14" x14ac:dyDescent="0.25">
      <c r="A1324" s="5">
        <v>7820412</v>
      </c>
      <c r="B1324" s="5" t="s">
        <v>27</v>
      </c>
      <c r="C1324" s="5" t="s">
        <v>4</v>
      </c>
      <c r="D1324" s="5" t="s">
        <v>306</v>
      </c>
      <c r="E1324" s="5" t="s">
        <v>470</v>
      </c>
      <c r="F1324" s="3">
        <v>1.8259281801582471E-3</v>
      </c>
      <c r="G1324" s="4">
        <v>56.8</v>
      </c>
      <c r="H1324" s="3">
        <v>0.10371272063298843</v>
      </c>
      <c r="I1324" s="4">
        <v>81.900000000000006</v>
      </c>
      <c r="J1324" s="3">
        <v>0.14954351795496046</v>
      </c>
      <c r="K1324" s="5">
        <v>69.644999999999996</v>
      </c>
      <c r="L1324" s="5">
        <v>0.1271667681071211</v>
      </c>
      <c r="M1324" s="41">
        <v>5.9297974221408367E-3</v>
      </c>
      <c r="N1324" s="41">
        <v>1.0827384215716683E-5</v>
      </c>
    </row>
    <row r="1325" spans="1:14" x14ac:dyDescent="0.25">
      <c r="A1325" s="5">
        <v>7820412</v>
      </c>
      <c r="B1325" s="5" t="s">
        <v>27</v>
      </c>
      <c r="C1325" s="5" t="s">
        <v>4</v>
      </c>
      <c r="D1325" s="5" t="s">
        <v>306</v>
      </c>
      <c r="E1325" s="5" t="s">
        <v>1172</v>
      </c>
      <c r="F1325" s="3">
        <v>3.6518563603164943E-3</v>
      </c>
      <c r="G1325" s="4">
        <v>54.4</v>
      </c>
      <c r="H1325" s="3">
        <v>0.19866098600121729</v>
      </c>
      <c r="I1325" s="4">
        <v>83.1</v>
      </c>
      <c r="J1325" s="3">
        <v>0.30346926354230064</v>
      </c>
      <c r="K1325" s="5">
        <v>72.53</v>
      </c>
      <c r="L1325" s="5">
        <v>0.26486914181375532</v>
      </c>
      <c r="M1325" s="41">
        <v>1.4282738789916039E-2</v>
      </c>
      <c r="N1325" s="41">
        <v>5.2158510492693993E-5</v>
      </c>
    </row>
    <row r="1326" spans="1:14" x14ac:dyDescent="0.25">
      <c r="A1326" s="5">
        <v>7820412</v>
      </c>
      <c r="B1326" s="5" t="s">
        <v>27</v>
      </c>
      <c r="C1326" s="5" t="s">
        <v>4</v>
      </c>
      <c r="D1326" s="5" t="s">
        <v>306</v>
      </c>
      <c r="E1326" s="5" t="s">
        <v>471</v>
      </c>
      <c r="F1326" s="3">
        <v>1.2172854534388314E-3</v>
      </c>
      <c r="G1326" s="4">
        <v>55.5</v>
      </c>
      <c r="H1326" s="3">
        <v>6.7559342665855143E-2</v>
      </c>
      <c r="I1326" s="4">
        <v>79.099999999999994</v>
      </c>
      <c r="J1326" s="3">
        <v>9.6287279367011563E-2</v>
      </c>
      <c r="K1326" s="5">
        <v>65.929999999999993</v>
      </c>
      <c r="L1326" s="5">
        <v>8.0255629945222146E-2</v>
      </c>
      <c r="M1326" s="41">
        <v>-8.1153139472007751E-2</v>
      </c>
      <c r="N1326" s="41">
        <v>-9.8786536180167688E-5</v>
      </c>
    </row>
    <row r="1327" spans="1:14" x14ac:dyDescent="0.25">
      <c r="A1327" s="5">
        <v>7820412</v>
      </c>
      <c r="B1327" s="5" t="s">
        <v>27</v>
      </c>
      <c r="C1327" s="5" t="s">
        <v>4</v>
      </c>
      <c r="D1327" s="5" t="s">
        <v>306</v>
      </c>
      <c r="E1327" s="5" t="s">
        <v>1173</v>
      </c>
      <c r="F1327" s="3">
        <v>6.0864272671941571E-4</v>
      </c>
      <c r="G1327" s="4">
        <v>63.1</v>
      </c>
      <c r="H1327" s="3">
        <v>3.8405356055995134E-2</v>
      </c>
      <c r="I1327" s="4">
        <v>93.9</v>
      </c>
      <c r="J1327" s="3">
        <v>5.7151552038953141E-2</v>
      </c>
      <c r="K1327" s="5">
        <v>72.034999999999997</v>
      </c>
      <c r="L1327" s="5">
        <v>4.3843578819233106E-2</v>
      </c>
      <c r="M1327" s="41">
        <v>0.10358121991157532</v>
      </c>
      <c r="N1327" s="41">
        <v>6.3043956123904631E-5</v>
      </c>
    </row>
    <row r="1328" spans="1:14" x14ac:dyDescent="0.25">
      <c r="A1328" s="5">
        <v>7820412</v>
      </c>
      <c r="B1328" s="5" t="s">
        <v>27</v>
      </c>
      <c r="C1328" s="5" t="s">
        <v>4</v>
      </c>
      <c r="D1328" s="5" t="s">
        <v>306</v>
      </c>
      <c r="E1328" s="5" t="s">
        <v>472</v>
      </c>
      <c r="F1328" s="3">
        <v>6.0864272671941571E-4</v>
      </c>
      <c r="G1328" s="4">
        <v>41.5</v>
      </c>
      <c r="H1328" s="3">
        <v>2.5258673158855754E-2</v>
      </c>
      <c r="I1328" s="4">
        <v>71.400000000000006</v>
      </c>
      <c r="J1328" s="3">
        <v>4.3457090687766285E-2</v>
      </c>
      <c r="K1328" s="5">
        <v>64.715000000000003</v>
      </c>
      <c r="L1328" s="5">
        <v>3.9388314059646989E-2</v>
      </c>
      <c r="M1328" s="41">
        <v>-0.11794126033782959</v>
      </c>
      <c r="N1328" s="41">
        <v>-7.1784090284741084E-5</v>
      </c>
    </row>
    <row r="1329" spans="1:14" x14ac:dyDescent="0.25">
      <c r="A1329" s="5">
        <v>7820412</v>
      </c>
      <c r="B1329" s="5" t="s">
        <v>27</v>
      </c>
      <c r="C1329" s="5" t="s">
        <v>4</v>
      </c>
      <c r="D1329" s="5" t="s">
        <v>306</v>
      </c>
      <c r="E1329" s="5" t="s">
        <v>473</v>
      </c>
      <c r="F1329" s="3">
        <v>2.4345709068776629E-3</v>
      </c>
      <c r="G1329" s="4">
        <v>55.1</v>
      </c>
      <c r="H1329" s="3">
        <v>0.13414485696895923</v>
      </c>
      <c r="I1329" s="4">
        <v>86.1</v>
      </c>
      <c r="J1329" s="3">
        <v>0.20961655508216676</v>
      </c>
      <c r="K1329" s="5">
        <v>63.97</v>
      </c>
      <c r="L1329" s="5">
        <v>0.1557395009129641</v>
      </c>
      <c r="M1329" s="41">
        <v>-2.7078483253717422E-2</v>
      </c>
      <c r="N1329" s="41">
        <v>-6.5924487531874437E-5</v>
      </c>
    </row>
    <row r="1330" spans="1:14" x14ac:dyDescent="0.25">
      <c r="A1330" s="5">
        <v>7820412</v>
      </c>
      <c r="B1330" s="5" t="s">
        <v>27</v>
      </c>
      <c r="C1330" s="5" t="s">
        <v>4</v>
      </c>
      <c r="D1330" s="5" t="s">
        <v>306</v>
      </c>
      <c r="E1330" s="5" t="s">
        <v>474</v>
      </c>
      <c r="F1330" s="3">
        <v>6.0864272671941571E-4</v>
      </c>
      <c r="G1330" s="4">
        <v>90.7</v>
      </c>
      <c r="H1330" s="3">
        <v>5.5203895313451004E-2</v>
      </c>
      <c r="I1330" s="4">
        <v>98.8</v>
      </c>
      <c r="J1330" s="3">
        <v>6.0133901399878273E-2</v>
      </c>
      <c r="K1330" s="5">
        <v>89.57</v>
      </c>
      <c r="L1330" s="5">
        <v>5.4516129032258061E-2</v>
      </c>
      <c r="M1330" s="41">
        <v>0.2068377286195755</v>
      </c>
      <c r="N1330" s="41">
        <v>1.2589027913546897E-4</v>
      </c>
    </row>
    <row r="1331" spans="1:14" x14ac:dyDescent="0.25">
      <c r="A1331" s="5">
        <v>7820412</v>
      </c>
      <c r="B1331" s="5" t="s">
        <v>27</v>
      </c>
      <c r="C1331" s="5" t="s">
        <v>4</v>
      </c>
      <c r="D1331" s="5" t="s">
        <v>306</v>
      </c>
      <c r="E1331" s="5" t="s">
        <v>477</v>
      </c>
      <c r="F1331" s="3">
        <v>5.4777845404747416E-3</v>
      </c>
      <c r="G1331" s="4">
        <v>57.6</v>
      </c>
      <c r="H1331" s="3">
        <v>0.31552038953134515</v>
      </c>
      <c r="I1331" s="4">
        <v>87</v>
      </c>
      <c r="J1331" s="3">
        <v>0.47656725502130254</v>
      </c>
      <c r="K1331" s="5">
        <v>71.875</v>
      </c>
      <c r="L1331" s="5">
        <v>0.39371576384662205</v>
      </c>
      <c r="M1331" s="41">
        <v>8.078303188085556E-3</v>
      </c>
      <c r="N1331" s="41">
        <v>4.4251204316962878E-5</v>
      </c>
    </row>
    <row r="1332" spans="1:14" x14ac:dyDescent="0.25">
      <c r="A1332" s="5">
        <v>7820412</v>
      </c>
      <c r="B1332" s="5" t="s">
        <v>27</v>
      </c>
      <c r="C1332" s="5" t="s">
        <v>4</v>
      </c>
      <c r="D1332" s="5" t="s">
        <v>306</v>
      </c>
      <c r="E1332" s="5" t="s">
        <v>478</v>
      </c>
      <c r="F1332" s="3">
        <v>1.8259281801582471E-3</v>
      </c>
      <c r="G1332" s="4">
        <v>82.8</v>
      </c>
      <c r="H1332" s="3">
        <v>0.15118685331710285</v>
      </c>
      <c r="I1332" s="4">
        <v>91.4</v>
      </c>
      <c r="J1332" s="3">
        <v>0.16688983566646379</v>
      </c>
      <c r="K1332" s="5">
        <v>89.05</v>
      </c>
      <c r="L1332" s="5">
        <v>0.16259890444309191</v>
      </c>
      <c r="M1332" s="41">
        <v>7.7316649258136749E-2</v>
      </c>
      <c r="N1332" s="41">
        <v>1.4117464867584312E-4</v>
      </c>
    </row>
    <row r="1333" spans="1:14" x14ac:dyDescent="0.25">
      <c r="A1333" s="5">
        <v>7820412</v>
      </c>
      <c r="B1333" s="5" t="s">
        <v>27</v>
      </c>
      <c r="C1333" s="5" t="s">
        <v>4</v>
      </c>
      <c r="D1333" s="5" t="s">
        <v>306</v>
      </c>
      <c r="E1333" s="5" t="s">
        <v>480</v>
      </c>
      <c r="F1333" s="3">
        <v>3.0432136335970784E-3</v>
      </c>
      <c r="G1333" s="4">
        <v>57.4</v>
      </c>
      <c r="H1333" s="3">
        <v>0.17468046256847231</v>
      </c>
      <c r="I1333" s="4">
        <v>88.2</v>
      </c>
      <c r="J1333" s="3">
        <v>0.26841144248326232</v>
      </c>
      <c r="K1333" s="5">
        <v>73.349999999999994</v>
      </c>
      <c r="L1333" s="5">
        <v>0.22321972002434567</v>
      </c>
      <c r="M1333" s="41">
        <v>3.9579235017299652E-3</v>
      </c>
      <c r="N1333" s="41">
        <v>1.2044806761198919E-5</v>
      </c>
    </row>
    <row r="1334" spans="1:14" x14ac:dyDescent="0.25">
      <c r="A1334" s="5">
        <v>7820412</v>
      </c>
      <c r="B1334" s="5" t="s">
        <v>27</v>
      </c>
      <c r="C1334" s="5" t="s">
        <v>4</v>
      </c>
      <c r="D1334" s="5" t="s">
        <v>306</v>
      </c>
      <c r="E1334" s="5" t="s">
        <v>481</v>
      </c>
      <c r="F1334" s="3">
        <v>1.8259281801582471E-3</v>
      </c>
      <c r="G1334" s="4">
        <v>94.3</v>
      </c>
      <c r="H1334" s="3">
        <v>0.17218502738892269</v>
      </c>
      <c r="I1334" s="4">
        <v>100</v>
      </c>
      <c r="J1334" s="3">
        <v>0.18259281801582472</v>
      </c>
      <c r="K1334" s="5">
        <v>96.41</v>
      </c>
      <c r="L1334" s="5">
        <v>0.1760377358490566</v>
      </c>
      <c r="M1334" s="41">
        <v>0.21871161460876465</v>
      </c>
      <c r="N1334" s="41">
        <v>3.9935170044205353E-4</v>
      </c>
    </row>
    <row r="1335" spans="1:14" x14ac:dyDescent="0.25">
      <c r="A1335" s="5">
        <v>7820412</v>
      </c>
      <c r="B1335" s="5" t="s">
        <v>27</v>
      </c>
      <c r="C1335" s="5" t="s">
        <v>4</v>
      </c>
      <c r="D1335" s="5" t="s">
        <v>306</v>
      </c>
      <c r="E1335" s="5" t="s">
        <v>1174</v>
      </c>
      <c r="F1335" s="3">
        <v>1.2172854534388314E-3</v>
      </c>
      <c r="G1335" s="4">
        <v>100</v>
      </c>
      <c r="H1335" s="3">
        <v>0.12172854534388314</v>
      </c>
      <c r="I1335" s="4">
        <v>98.8</v>
      </c>
      <c r="J1335" s="3">
        <v>0.12026780279975655</v>
      </c>
      <c r="K1335" s="5">
        <v>98.539999999999992</v>
      </c>
      <c r="L1335" s="5">
        <v>0.11995130858186244</v>
      </c>
      <c r="M1335" s="41">
        <v>9.9693544209003448E-2</v>
      </c>
      <c r="N1335" s="41">
        <v>1.2135550116738094E-4</v>
      </c>
    </row>
    <row r="1336" spans="1:14" x14ac:dyDescent="0.25">
      <c r="A1336" s="5">
        <v>7820412</v>
      </c>
      <c r="B1336" s="5" t="s">
        <v>27</v>
      </c>
      <c r="C1336" s="5" t="s">
        <v>4</v>
      </c>
      <c r="D1336" s="5" t="s">
        <v>306</v>
      </c>
      <c r="E1336" s="5" t="s">
        <v>1175</v>
      </c>
      <c r="F1336" s="3">
        <v>1.2172854534388314E-3</v>
      </c>
      <c r="G1336" s="4">
        <v>83</v>
      </c>
      <c r="H1336" s="3">
        <v>0.10103469263542302</v>
      </c>
      <c r="I1336" s="4">
        <v>80.8</v>
      </c>
      <c r="J1336" s="3">
        <v>9.8356664637857583E-2</v>
      </c>
      <c r="K1336" s="5">
        <v>78.959999999999994</v>
      </c>
      <c r="L1336" s="5">
        <v>9.6116859403530125E-2</v>
      </c>
      <c r="M1336" s="41">
        <v>-8.1353433430194855E-2</v>
      </c>
      <c r="N1336" s="41">
        <v>-9.9030351101880526E-5</v>
      </c>
    </row>
    <row r="1337" spans="1:14" x14ac:dyDescent="0.25">
      <c r="A1337" s="5">
        <v>7820412</v>
      </c>
      <c r="B1337" s="5" t="s">
        <v>27</v>
      </c>
      <c r="C1337" s="5" t="s">
        <v>4</v>
      </c>
      <c r="D1337" s="5" t="s">
        <v>306</v>
      </c>
      <c r="E1337" s="5" t="s">
        <v>482</v>
      </c>
      <c r="F1337" s="3">
        <v>3.0432136335970784E-3</v>
      </c>
      <c r="G1337" s="4">
        <v>67.5</v>
      </c>
      <c r="H1337" s="3">
        <v>0.20541692026780278</v>
      </c>
      <c r="I1337" s="4">
        <v>92.7</v>
      </c>
      <c r="J1337" s="3">
        <v>0.28210590383444917</v>
      </c>
      <c r="K1337" s="5">
        <v>75.414999999999992</v>
      </c>
      <c r="L1337" s="5">
        <v>0.22950395617772365</v>
      </c>
      <c r="M1337" s="41">
        <v>9.7341649234294891E-2</v>
      </c>
      <c r="N1337" s="41">
        <v>2.9623143406663083E-4</v>
      </c>
    </row>
    <row r="1338" spans="1:14" x14ac:dyDescent="0.25">
      <c r="A1338" s="5">
        <v>7820412</v>
      </c>
      <c r="B1338" s="5" t="s">
        <v>27</v>
      </c>
      <c r="C1338" s="5" t="s">
        <v>4</v>
      </c>
      <c r="D1338" s="5" t="s">
        <v>306</v>
      </c>
      <c r="E1338" s="5" t="s">
        <v>338</v>
      </c>
      <c r="F1338" s="3">
        <v>1.8259281801582471E-3</v>
      </c>
      <c r="G1338" s="4">
        <v>67.599999999999994</v>
      </c>
      <c r="H1338" s="3">
        <v>0.1234327449786975</v>
      </c>
      <c r="I1338" s="4">
        <v>87.3</v>
      </c>
      <c r="J1338" s="3">
        <v>0.15940353012781497</v>
      </c>
      <c r="K1338" s="5">
        <v>75.72999999999999</v>
      </c>
      <c r="L1338" s="5">
        <v>0.13827754108338403</v>
      </c>
      <c r="M1338" s="41">
        <v>1.2457551434636116E-2</v>
      </c>
      <c r="N1338" s="41">
        <v>2.2746594220272883E-5</v>
      </c>
    </row>
    <row r="1339" spans="1:14" x14ac:dyDescent="0.25">
      <c r="A1339" s="5">
        <v>7820412</v>
      </c>
      <c r="B1339" s="5" t="s">
        <v>27</v>
      </c>
      <c r="C1339" s="5" t="s">
        <v>4</v>
      </c>
      <c r="D1339" s="5" t="s">
        <v>306</v>
      </c>
      <c r="E1339" s="5" t="s">
        <v>485</v>
      </c>
      <c r="F1339" s="3">
        <v>1.8259281801582471E-3</v>
      </c>
      <c r="G1339" s="4">
        <v>79.400000000000006</v>
      </c>
      <c r="H1339" s="3">
        <v>0.14497869750456482</v>
      </c>
      <c r="I1339" s="4">
        <v>92.1</v>
      </c>
      <c r="J1339" s="3">
        <v>0.16816798539257455</v>
      </c>
      <c r="K1339" s="5">
        <v>75.594999999999999</v>
      </c>
      <c r="L1339" s="5">
        <v>0.1380310407790627</v>
      </c>
      <c r="M1339" s="41">
        <v>1.3118816539645195E-2</v>
      </c>
      <c r="N1339" s="41">
        <v>2.3954016810064264E-5</v>
      </c>
    </row>
    <row r="1340" spans="1:14" x14ac:dyDescent="0.25">
      <c r="A1340" s="5">
        <v>7820412</v>
      </c>
      <c r="B1340" s="5" t="s">
        <v>27</v>
      </c>
      <c r="C1340" s="5" t="s">
        <v>4</v>
      </c>
      <c r="D1340" s="5" t="s">
        <v>306</v>
      </c>
      <c r="E1340" s="5" t="s">
        <v>1176</v>
      </c>
      <c r="F1340" s="3">
        <v>6.0864272671941571E-4</v>
      </c>
      <c r="G1340" s="4">
        <v>85.7</v>
      </c>
      <c r="H1340" s="3">
        <v>5.2160681679853931E-2</v>
      </c>
      <c r="I1340" s="4">
        <v>97.6</v>
      </c>
      <c r="J1340" s="3">
        <v>5.940353012781497E-2</v>
      </c>
      <c r="K1340" s="5">
        <v>92.265000000000001</v>
      </c>
      <c r="L1340" s="5">
        <v>5.6156421180766893E-2</v>
      </c>
      <c r="M1340" s="41">
        <v>0.13422393798828125</v>
      </c>
      <c r="N1340" s="41">
        <v>8.169442360820527E-5</v>
      </c>
    </row>
    <row r="1341" spans="1:14" x14ac:dyDescent="0.25">
      <c r="A1341" s="5">
        <v>7820412</v>
      </c>
      <c r="B1341" s="5" t="s">
        <v>27</v>
      </c>
      <c r="C1341" s="5" t="s">
        <v>4</v>
      </c>
      <c r="D1341" s="5" t="s">
        <v>306</v>
      </c>
      <c r="E1341" s="5" t="s">
        <v>486</v>
      </c>
      <c r="F1341" s="3">
        <v>1.8259281801582471E-3</v>
      </c>
      <c r="G1341" s="4">
        <v>43.3</v>
      </c>
      <c r="H1341" s="3">
        <v>7.906269020085209E-2</v>
      </c>
      <c r="I1341" s="4">
        <v>73.400000000000006</v>
      </c>
      <c r="J1341" s="3">
        <v>0.13402312842361536</v>
      </c>
      <c r="K1341" s="5">
        <v>54.460000000000008</v>
      </c>
      <c r="L1341" s="5">
        <v>9.9440048691418148E-2</v>
      </c>
      <c r="M1341" s="41">
        <v>-7.7858045697212219E-2</v>
      </c>
      <c r="N1341" s="41">
        <v>-1.4216319969058834E-4</v>
      </c>
    </row>
    <row r="1342" spans="1:14" x14ac:dyDescent="0.25">
      <c r="A1342" s="5">
        <v>7820412</v>
      </c>
      <c r="B1342" s="5" t="s">
        <v>27</v>
      </c>
      <c r="C1342" s="5" t="s">
        <v>4</v>
      </c>
      <c r="D1342" s="5" t="s">
        <v>306</v>
      </c>
      <c r="E1342" s="5" t="s">
        <v>1177</v>
      </c>
      <c r="F1342" s="3">
        <v>2.4345709068776629E-3</v>
      </c>
      <c r="G1342" s="4">
        <v>67.8</v>
      </c>
      <c r="H1342" s="3">
        <v>0.16506390748630553</v>
      </c>
      <c r="I1342" s="4">
        <v>87.7</v>
      </c>
      <c r="J1342" s="3">
        <v>0.21351186853317103</v>
      </c>
      <c r="K1342" s="5">
        <v>72.894999999999996</v>
      </c>
      <c r="L1342" s="5">
        <v>0.17746804625684723</v>
      </c>
      <c r="M1342" s="41">
        <v>1.3040061108767986E-2</v>
      </c>
      <c r="N1342" s="41">
        <v>3.1746953399313419E-5</v>
      </c>
    </row>
    <row r="1343" spans="1:14" x14ac:dyDescent="0.25">
      <c r="A1343" s="5">
        <v>7820412</v>
      </c>
      <c r="B1343" s="5" t="s">
        <v>27</v>
      </c>
      <c r="C1343" s="5" t="s">
        <v>4</v>
      </c>
      <c r="D1343" s="5" t="s">
        <v>306</v>
      </c>
      <c r="E1343" s="5" t="s">
        <v>72</v>
      </c>
      <c r="F1343" s="3">
        <v>6.0864272671941571E-4</v>
      </c>
      <c r="G1343" s="4">
        <v>80</v>
      </c>
      <c r="H1343" s="3">
        <v>4.8691418137553261E-2</v>
      </c>
      <c r="I1343" s="4">
        <v>85.7</v>
      </c>
      <c r="J1343" s="3">
        <v>5.2160681679853931E-2</v>
      </c>
      <c r="K1343" s="5">
        <v>77.55</v>
      </c>
      <c r="L1343" s="5">
        <v>4.7200243457090688E-2</v>
      </c>
      <c r="M1343" s="41">
        <v>1.3181468471884727E-2</v>
      </c>
      <c r="N1343" s="41">
        <v>8.0228049128939312E-6</v>
      </c>
    </row>
    <row r="1344" spans="1:14" x14ac:dyDescent="0.25">
      <c r="A1344" s="5">
        <v>7820412</v>
      </c>
      <c r="B1344" s="5" t="s">
        <v>27</v>
      </c>
      <c r="C1344" s="5" t="s">
        <v>4</v>
      </c>
      <c r="D1344" s="5" t="s">
        <v>306</v>
      </c>
      <c r="E1344" s="5" t="s">
        <v>339</v>
      </c>
      <c r="F1344" s="3">
        <v>2.4345709068776629E-3</v>
      </c>
      <c r="G1344" s="4">
        <v>91.2</v>
      </c>
      <c r="H1344" s="3">
        <v>0.22203286670724287</v>
      </c>
      <c r="I1344" s="4">
        <v>94.5</v>
      </c>
      <c r="J1344" s="3">
        <v>0.23006695069993913</v>
      </c>
      <c r="K1344" s="5">
        <v>89.775000000000006</v>
      </c>
      <c r="L1344" s="5">
        <v>0.21856360316494219</v>
      </c>
      <c r="M1344" s="41">
        <v>0.13034428656101227</v>
      </c>
      <c r="N1344" s="41">
        <v>3.1733240793916561E-4</v>
      </c>
    </row>
    <row r="1345" spans="1:14" x14ac:dyDescent="0.25">
      <c r="A1345" s="5">
        <v>7820412</v>
      </c>
      <c r="B1345" s="5" t="s">
        <v>27</v>
      </c>
      <c r="C1345" s="5" t="s">
        <v>4</v>
      </c>
      <c r="D1345" s="5" t="s">
        <v>306</v>
      </c>
      <c r="E1345" s="5" t="s">
        <v>1178</v>
      </c>
      <c r="F1345" s="3">
        <v>6.0864272671941571E-4</v>
      </c>
      <c r="G1345" s="4">
        <v>77.099999999999994</v>
      </c>
      <c r="H1345" s="3">
        <v>4.6926354230066948E-2</v>
      </c>
      <c r="I1345" s="4">
        <v>91.5</v>
      </c>
      <c r="J1345" s="3">
        <v>5.5690809494826535E-2</v>
      </c>
      <c r="K1345" s="5">
        <v>79.635000000000005</v>
      </c>
      <c r="L1345" s="5">
        <v>4.8469263542300675E-2</v>
      </c>
      <c r="M1345" s="41">
        <v>6.4356975257396698E-2</v>
      </c>
      <c r="N1345" s="41">
        <v>3.9170404904075898E-5</v>
      </c>
    </row>
    <row r="1346" spans="1:14" x14ac:dyDescent="0.25">
      <c r="A1346" s="5">
        <v>7820412</v>
      </c>
      <c r="B1346" s="5" t="s">
        <v>27</v>
      </c>
      <c r="C1346" s="5" t="s">
        <v>4</v>
      </c>
      <c r="D1346" s="5" t="s">
        <v>306</v>
      </c>
      <c r="E1346" s="5" t="s">
        <v>1179</v>
      </c>
      <c r="F1346" s="3">
        <v>6.0864272671941571E-4</v>
      </c>
      <c r="G1346" s="4">
        <v>84.3</v>
      </c>
      <c r="H1346" s="3">
        <v>5.1308581862446745E-2</v>
      </c>
      <c r="I1346" s="4">
        <v>90.1</v>
      </c>
      <c r="J1346" s="3">
        <v>5.4838709677419349E-2</v>
      </c>
      <c r="K1346" s="5">
        <v>84.014999999999986</v>
      </c>
      <c r="L1346" s="5">
        <v>5.1135118685331701E-2</v>
      </c>
      <c r="M1346" s="41">
        <v>3.7355337291955948E-2</v>
      </c>
      <c r="N1346" s="41">
        <v>2.2736054346899543E-5</v>
      </c>
    </row>
    <row r="1347" spans="1:14" x14ac:dyDescent="0.25">
      <c r="A1347" s="5">
        <v>7820412</v>
      </c>
      <c r="B1347" s="5" t="s">
        <v>27</v>
      </c>
      <c r="C1347" s="5" t="s">
        <v>4</v>
      </c>
      <c r="D1347" s="5" t="s">
        <v>1180</v>
      </c>
      <c r="E1347" s="5" t="s">
        <v>1181</v>
      </c>
      <c r="F1347" s="3">
        <v>6.0864272671941571E-4</v>
      </c>
      <c r="G1347" s="4">
        <v>76.599999999999994</v>
      </c>
      <c r="H1347" s="3">
        <v>4.6622032866707241E-2</v>
      </c>
      <c r="I1347" s="4">
        <v>84.2</v>
      </c>
      <c r="J1347" s="3">
        <v>5.1247717589774804E-2</v>
      </c>
      <c r="K1347" s="5">
        <v>73.664999999999992</v>
      </c>
      <c r="L1347" s="5">
        <v>4.4835666463785756E-2</v>
      </c>
      <c r="M1347" s="41">
        <v>-4.4818505644798279E-2</v>
      </c>
      <c r="N1347" s="41">
        <v>-2.7278457483139549E-5</v>
      </c>
    </row>
    <row r="1348" spans="1:14" x14ac:dyDescent="0.25">
      <c r="A1348" s="5">
        <v>7820412</v>
      </c>
      <c r="B1348" s="5" t="s">
        <v>27</v>
      </c>
      <c r="C1348" s="5" t="s">
        <v>4</v>
      </c>
      <c r="D1348" s="5" t="s">
        <v>309</v>
      </c>
      <c r="E1348" s="5" t="s">
        <v>488</v>
      </c>
      <c r="F1348" s="3">
        <v>1.2172854534388314E-3</v>
      </c>
      <c r="G1348" s="4">
        <v>63</v>
      </c>
      <c r="H1348" s="3">
        <v>7.6688983566646385E-2</v>
      </c>
      <c r="I1348" s="4">
        <v>79.3</v>
      </c>
      <c r="J1348" s="3">
        <v>9.6530736457699329E-2</v>
      </c>
      <c r="K1348" s="5">
        <v>69.59</v>
      </c>
      <c r="L1348" s="5">
        <v>8.471089470480829E-2</v>
      </c>
      <c r="M1348" s="41">
        <v>-8.8583700358867645E-2</v>
      </c>
      <c r="N1348" s="41">
        <v>-1.0783164985863378E-4</v>
      </c>
    </row>
    <row r="1349" spans="1:14" x14ac:dyDescent="0.25">
      <c r="A1349" s="5">
        <v>7820412</v>
      </c>
      <c r="B1349" s="5" t="s">
        <v>27</v>
      </c>
      <c r="C1349" s="5" t="s">
        <v>4</v>
      </c>
      <c r="D1349" s="5" t="s">
        <v>309</v>
      </c>
      <c r="E1349" s="5" t="s">
        <v>1182</v>
      </c>
      <c r="F1349" s="3">
        <v>1.8259281801582471E-3</v>
      </c>
      <c r="G1349" s="4">
        <v>50.5</v>
      </c>
      <c r="H1349" s="3">
        <v>9.2209373097991487E-2</v>
      </c>
      <c r="I1349" s="4">
        <v>79.599999999999994</v>
      </c>
      <c r="J1349" s="3">
        <v>0.14534388314059646</v>
      </c>
      <c r="K1349" s="5">
        <v>68.86999999999999</v>
      </c>
      <c r="L1349" s="5">
        <v>0.12575167376749846</v>
      </c>
      <c r="M1349" s="41">
        <v>-8.5283748805522919E-2</v>
      </c>
      <c r="N1349" s="41">
        <v>-1.5572200025354156E-4</v>
      </c>
    </row>
    <row r="1350" spans="1:14" x14ac:dyDescent="0.25">
      <c r="A1350" s="5">
        <v>7820412</v>
      </c>
      <c r="B1350" s="5" t="s">
        <v>27</v>
      </c>
      <c r="C1350" s="5" t="s">
        <v>4</v>
      </c>
      <c r="D1350" s="5" t="s">
        <v>309</v>
      </c>
      <c r="E1350" s="5" t="s">
        <v>1183</v>
      </c>
      <c r="F1350" s="3">
        <v>6.0864272671941571E-4</v>
      </c>
      <c r="G1350" s="4">
        <v>50.4</v>
      </c>
      <c r="H1350" s="3">
        <v>3.067559342665855E-2</v>
      </c>
      <c r="I1350" s="4">
        <v>75.3</v>
      </c>
      <c r="J1350" s="3">
        <v>4.5830797321972004E-2</v>
      </c>
      <c r="K1350" s="5">
        <v>62.764999999999993</v>
      </c>
      <c r="L1350" s="5">
        <v>3.8201460742544123E-2</v>
      </c>
      <c r="M1350" s="41">
        <v>-0.11016522347927094</v>
      </c>
      <c r="N1350" s="41">
        <v>-6.7051262008077254E-5</v>
      </c>
    </row>
    <row r="1351" spans="1:14" x14ac:dyDescent="0.25">
      <c r="A1351" s="5">
        <v>7820412</v>
      </c>
      <c r="B1351" s="5" t="s">
        <v>27</v>
      </c>
      <c r="C1351" s="5" t="s">
        <v>4</v>
      </c>
      <c r="D1351" s="5" t="s">
        <v>309</v>
      </c>
      <c r="E1351" s="5" t="s">
        <v>1184</v>
      </c>
      <c r="F1351" s="3">
        <v>1.2172854534388314E-3</v>
      </c>
      <c r="G1351" s="4">
        <v>56.3</v>
      </c>
      <c r="H1351" s="3">
        <v>6.8533171028606205E-2</v>
      </c>
      <c r="I1351" s="4">
        <v>87.9</v>
      </c>
      <c r="J1351" s="3">
        <v>0.10699939135727329</v>
      </c>
      <c r="K1351" s="5">
        <v>71.905000000000001</v>
      </c>
      <c r="L1351" s="5">
        <v>8.752891052951918E-2</v>
      </c>
      <c r="M1351" s="41">
        <v>-2.4798082187771797E-2</v>
      </c>
      <c r="N1351" s="41">
        <v>-3.0186344720355202E-5</v>
      </c>
    </row>
    <row r="1352" spans="1:14" x14ac:dyDescent="0.25">
      <c r="A1352" s="5">
        <v>7820412</v>
      </c>
      <c r="B1352" s="5" t="s">
        <v>27</v>
      </c>
      <c r="C1352" s="5" t="s">
        <v>4</v>
      </c>
      <c r="D1352" s="5" t="s">
        <v>309</v>
      </c>
      <c r="E1352" s="5" t="s">
        <v>1185</v>
      </c>
      <c r="F1352" s="3">
        <v>6.0864272671941571E-4</v>
      </c>
      <c r="G1352" s="4">
        <v>37.299999999999997</v>
      </c>
      <c r="H1352" s="3">
        <v>2.2702373706634204E-2</v>
      </c>
      <c r="I1352" s="4">
        <v>83.8</v>
      </c>
      <c r="J1352" s="3">
        <v>5.1004260499087038E-2</v>
      </c>
      <c r="K1352" s="5">
        <v>62.134999999999998</v>
      </c>
      <c r="L1352" s="5">
        <v>3.7818015824710893E-2</v>
      </c>
      <c r="M1352" s="41">
        <v>-7.9093359410762787E-2</v>
      </c>
      <c r="N1352" s="41">
        <v>-4.8139597937165419E-5</v>
      </c>
    </row>
    <row r="1353" spans="1:14" x14ac:dyDescent="0.25">
      <c r="A1353" s="5">
        <v>7820412</v>
      </c>
      <c r="B1353" s="5" t="s">
        <v>27</v>
      </c>
      <c r="C1353" s="5" t="s">
        <v>4</v>
      </c>
      <c r="D1353" s="5" t="s">
        <v>309</v>
      </c>
      <c r="E1353" s="5" t="s">
        <v>1186</v>
      </c>
      <c r="F1353" s="3">
        <v>6.0864272671941571E-4</v>
      </c>
      <c r="G1353" s="4">
        <v>57.4</v>
      </c>
      <c r="H1353" s="3">
        <v>3.4936092513694464E-2</v>
      </c>
      <c r="I1353" s="4">
        <v>84.4</v>
      </c>
      <c r="J1353" s="3">
        <v>5.1369446135118693E-2</v>
      </c>
      <c r="K1353" s="5">
        <v>73.64</v>
      </c>
      <c r="L1353" s="5">
        <v>4.4820450395617772E-2</v>
      </c>
      <c r="M1353" s="41">
        <v>-5.8445721864700317E-2</v>
      </c>
      <c r="N1353" s="41">
        <v>-3.5572563520815776E-5</v>
      </c>
    </row>
    <row r="1354" spans="1:14" x14ac:dyDescent="0.25">
      <c r="A1354" s="5">
        <v>7820412</v>
      </c>
      <c r="B1354" s="5" t="s">
        <v>27</v>
      </c>
      <c r="C1354" s="5" t="s">
        <v>4</v>
      </c>
      <c r="D1354" s="5" t="s">
        <v>309</v>
      </c>
      <c r="E1354" s="5" t="s">
        <v>1187</v>
      </c>
      <c r="F1354" s="3">
        <v>6.0864272671941571E-4</v>
      </c>
      <c r="G1354" s="4">
        <v>80.400000000000006</v>
      </c>
      <c r="H1354" s="3">
        <v>4.8934875228241026E-2</v>
      </c>
      <c r="I1354" s="4">
        <v>90.1</v>
      </c>
      <c r="J1354" s="3">
        <v>5.4838709677419349E-2</v>
      </c>
      <c r="K1354" s="5">
        <v>85.87</v>
      </c>
      <c r="L1354" s="5">
        <v>5.2264150943396231E-2</v>
      </c>
      <c r="M1354" s="41">
        <v>-1.5051174908876419E-2</v>
      </c>
      <c r="N1354" s="41">
        <v>-9.1607881368693969E-6</v>
      </c>
    </row>
    <row r="1355" spans="1:14" x14ac:dyDescent="0.25">
      <c r="A1355" s="5">
        <v>7820412</v>
      </c>
      <c r="B1355" s="5" t="s">
        <v>27</v>
      </c>
      <c r="C1355" s="5" t="s">
        <v>4</v>
      </c>
      <c r="D1355" s="5" t="s">
        <v>309</v>
      </c>
      <c r="E1355" s="5" t="s">
        <v>1188</v>
      </c>
      <c r="F1355" s="3">
        <v>6.0864272671941571E-4</v>
      </c>
      <c r="G1355" s="4">
        <v>42.2</v>
      </c>
      <c r="H1355" s="3">
        <v>2.5684723067559347E-2</v>
      </c>
      <c r="I1355" s="4">
        <v>76.400000000000006</v>
      </c>
      <c r="J1355" s="3">
        <v>4.6500304321363366E-2</v>
      </c>
      <c r="K1355" s="5">
        <v>68.77000000000001</v>
      </c>
      <c r="L1355" s="5">
        <v>4.1856360316494222E-2</v>
      </c>
      <c r="M1355" s="41">
        <v>-0.10873559862375259</v>
      </c>
      <c r="N1355" s="41">
        <v>-6.6181131237828732E-5</v>
      </c>
    </row>
    <row r="1356" spans="1:14" x14ac:dyDescent="0.25">
      <c r="A1356" s="5">
        <v>7820412</v>
      </c>
      <c r="B1356" s="5" t="s">
        <v>27</v>
      </c>
      <c r="C1356" s="5" t="s">
        <v>4</v>
      </c>
      <c r="D1356" s="5" t="s">
        <v>786</v>
      </c>
      <c r="E1356" s="5" t="s">
        <v>1189</v>
      </c>
      <c r="F1356" s="3">
        <v>6.0864272671941571E-4</v>
      </c>
      <c r="G1356" s="4">
        <v>62.1</v>
      </c>
      <c r="H1356" s="3">
        <v>3.7796713329275713E-2</v>
      </c>
      <c r="I1356" s="4">
        <v>66.400000000000006</v>
      </c>
      <c r="J1356" s="3">
        <v>4.0413877054169205E-2</v>
      </c>
      <c r="K1356" s="5">
        <v>65.165000000000006</v>
      </c>
      <c r="L1356" s="5">
        <v>3.9662203286670729E-2</v>
      </c>
      <c r="M1356" s="41">
        <v>-0.20683640241622925</v>
      </c>
      <c r="N1356" s="41">
        <v>-1.2588947195144812E-4</v>
      </c>
    </row>
    <row r="1357" spans="1:14" x14ac:dyDescent="0.25">
      <c r="A1357" s="5">
        <v>7820412</v>
      </c>
      <c r="B1357" s="5" t="s">
        <v>27</v>
      </c>
      <c r="C1357" s="5" t="s">
        <v>4</v>
      </c>
      <c r="D1357" s="5" t="s">
        <v>786</v>
      </c>
      <c r="E1357" s="5" t="s">
        <v>331</v>
      </c>
      <c r="F1357" s="3">
        <v>1.2172854534388314E-3</v>
      </c>
      <c r="G1357" s="4">
        <v>71.7</v>
      </c>
      <c r="H1357" s="3">
        <v>8.7279367011564218E-2</v>
      </c>
      <c r="I1357" s="4">
        <v>67.2</v>
      </c>
      <c r="J1357" s="3">
        <v>8.1801582471089471E-2</v>
      </c>
      <c r="K1357" s="5">
        <v>67.164999999999992</v>
      </c>
      <c r="L1357" s="5">
        <v>8.1758977480219097E-2</v>
      </c>
      <c r="M1357" s="41">
        <v>-0.20782405138015747</v>
      </c>
      <c r="N1357" s="41">
        <v>-2.5298119461979001E-4</v>
      </c>
    </row>
    <row r="1358" spans="1:14" x14ac:dyDescent="0.25">
      <c r="A1358" s="5">
        <v>7820412</v>
      </c>
      <c r="B1358" s="5" t="s">
        <v>27</v>
      </c>
      <c r="C1358" s="5" t="s">
        <v>4</v>
      </c>
      <c r="D1358" s="5" t="s">
        <v>1190</v>
      </c>
      <c r="E1358" s="5" t="s">
        <v>1191</v>
      </c>
      <c r="F1358" s="3">
        <v>1.2172854534388314E-3</v>
      </c>
      <c r="G1358" s="4">
        <v>43.5</v>
      </c>
      <c r="H1358" s="3">
        <v>5.2951917224589168E-2</v>
      </c>
      <c r="I1358" s="4">
        <v>86.5</v>
      </c>
      <c r="J1358" s="3">
        <v>0.10529519172245892</v>
      </c>
      <c r="K1358" s="5">
        <v>63.16</v>
      </c>
      <c r="L1358" s="5">
        <v>7.6883749239196594E-2</v>
      </c>
      <c r="M1358" s="41">
        <v>4.0892612189054489E-2</v>
      </c>
      <c r="N1358" s="41">
        <v>4.9777981970851476E-5</v>
      </c>
    </row>
    <row r="1359" spans="1:14" x14ac:dyDescent="0.25">
      <c r="A1359" s="5">
        <v>7820412</v>
      </c>
      <c r="B1359" s="5" t="s">
        <v>27</v>
      </c>
      <c r="C1359" s="5" t="s">
        <v>4</v>
      </c>
      <c r="D1359" s="5" t="s">
        <v>1190</v>
      </c>
      <c r="E1359" s="5" t="s">
        <v>1192</v>
      </c>
      <c r="F1359" s="3">
        <v>6.0864272671941571E-4</v>
      </c>
      <c r="G1359" s="4">
        <v>72.8</v>
      </c>
      <c r="H1359" s="3">
        <v>4.4309190505173464E-2</v>
      </c>
      <c r="I1359" s="4">
        <v>97</v>
      </c>
      <c r="J1359" s="3">
        <v>5.9038344491783322E-2</v>
      </c>
      <c r="K1359" s="5">
        <v>85.625</v>
      </c>
      <c r="L1359" s="5">
        <v>5.2115033475349973E-2</v>
      </c>
      <c r="M1359" s="41">
        <v>0.11910127848386765</v>
      </c>
      <c r="N1359" s="41">
        <v>7.2490126892189687E-5</v>
      </c>
    </row>
    <row r="1360" spans="1:14" x14ac:dyDescent="0.25">
      <c r="A1360" s="5">
        <v>7820412</v>
      </c>
      <c r="B1360" s="5" t="s">
        <v>27</v>
      </c>
      <c r="C1360" s="5" t="s">
        <v>4</v>
      </c>
      <c r="D1360" s="5" t="s">
        <v>80</v>
      </c>
      <c r="E1360" s="5" t="s">
        <v>340</v>
      </c>
      <c r="F1360" s="3">
        <v>1.2172854534388314E-3</v>
      </c>
      <c r="G1360" s="4">
        <v>55.9</v>
      </c>
      <c r="H1360" s="3">
        <v>6.8046256847230674E-2</v>
      </c>
      <c r="I1360" s="4">
        <v>81.8</v>
      </c>
      <c r="J1360" s="3">
        <v>9.9573950091296409E-2</v>
      </c>
      <c r="K1360" s="5">
        <v>68.44</v>
      </c>
      <c r="L1360" s="5">
        <v>8.3311016433353619E-2</v>
      </c>
      <c r="M1360" s="41">
        <v>-5.5718701332807541E-2</v>
      </c>
      <c r="N1360" s="41">
        <v>-6.7825564616929445E-5</v>
      </c>
    </row>
    <row r="1361" spans="1:14" x14ac:dyDescent="0.25">
      <c r="A1361" s="5">
        <v>7820412</v>
      </c>
      <c r="B1361" s="5" t="s">
        <v>27</v>
      </c>
      <c r="C1361" s="5" t="s">
        <v>4</v>
      </c>
      <c r="D1361" s="5" t="s">
        <v>80</v>
      </c>
      <c r="E1361" s="5" t="s">
        <v>1008</v>
      </c>
      <c r="F1361" s="3">
        <v>1.8259281801582471E-3</v>
      </c>
      <c r="G1361" s="4">
        <v>47.1</v>
      </c>
      <c r="H1361" s="3">
        <v>8.6001217285453443E-2</v>
      </c>
      <c r="I1361" s="4">
        <v>72.8</v>
      </c>
      <c r="J1361" s="3">
        <v>0.1329275715155204</v>
      </c>
      <c r="K1361" s="5">
        <v>60.164999999999999</v>
      </c>
      <c r="L1361" s="5">
        <v>0.10985696895922094</v>
      </c>
      <c r="M1361" s="41">
        <v>-0.12249705195426941</v>
      </c>
      <c r="N1361" s="41">
        <v>-2.236708191496094E-4</v>
      </c>
    </row>
    <row r="1362" spans="1:14" x14ac:dyDescent="0.25">
      <c r="A1362" s="5">
        <v>7820412</v>
      </c>
      <c r="B1362" s="5" t="s">
        <v>27</v>
      </c>
      <c r="C1362" s="5" t="s">
        <v>4</v>
      </c>
      <c r="D1362" s="5" t="s">
        <v>80</v>
      </c>
      <c r="E1362" s="5" t="s">
        <v>988</v>
      </c>
      <c r="F1362" s="3">
        <v>1.8259281801582471E-3</v>
      </c>
      <c r="G1362" s="4">
        <v>31.6</v>
      </c>
      <c r="H1362" s="3">
        <v>5.7699330493000613E-2</v>
      </c>
      <c r="I1362" s="4">
        <v>78.5</v>
      </c>
      <c r="J1362" s="3">
        <v>0.1433353621424224</v>
      </c>
      <c r="K1362" s="5">
        <v>58.484999999999999</v>
      </c>
      <c r="L1362" s="5">
        <v>0.10678940961655509</v>
      </c>
      <c r="M1362" s="41">
        <v>-8.8589966297149658E-2</v>
      </c>
      <c r="N1362" s="41">
        <v>-1.6175891594123493E-4</v>
      </c>
    </row>
    <row r="1363" spans="1:14" x14ac:dyDescent="0.25">
      <c r="A1363" s="5">
        <v>7820412</v>
      </c>
      <c r="B1363" s="5" t="s">
        <v>27</v>
      </c>
      <c r="C1363" s="5" t="s">
        <v>4</v>
      </c>
      <c r="D1363" s="5" t="s">
        <v>80</v>
      </c>
      <c r="E1363" s="5" t="s">
        <v>341</v>
      </c>
      <c r="F1363" s="3">
        <v>3.0432136335970784E-3</v>
      </c>
      <c r="G1363" s="4">
        <v>59.3</v>
      </c>
      <c r="H1363" s="3">
        <v>0.18046256847230674</v>
      </c>
      <c r="I1363" s="4">
        <v>75.900000000000006</v>
      </c>
      <c r="J1363" s="3">
        <v>0.23097991479001825</v>
      </c>
      <c r="K1363" s="5">
        <v>74.37</v>
      </c>
      <c r="L1363" s="5">
        <v>0.22632379793061472</v>
      </c>
      <c r="M1363" s="41">
        <v>-0.12736432254314423</v>
      </c>
      <c r="N1363" s="41">
        <v>-3.875968427971522E-4</v>
      </c>
    </row>
    <row r="1364" spans="1:14" x14ac:dyDescent="0.25">
      <c r="A1364" s="5">
        <v>7820412</v>
      </c>
      <c r="B1364" s="5" t="s">
        <v>27</v>
      </c>
      <c r="C1364" s="5" t="s">
        <v>4</v>
      </c>
      <c r="D1364" s="5" t="s">
        <v>80</v>
      </c>
      <c r="E1364" s="5" t="s">
        <v>1193</v>
      </c>
      <c r="F1364" s="3">
        <v>1.2172854534388314E-3</v>
      </c>
      <c r="G1364" s="4">
        <v>74.8</v>
      </c>
      <c r="H1364" s="3">
        <v>9.1052951917224581E-2</v>
      </c>
      <c r="I1364" s="4">
        <v>83</v>
      </c>
      <c r="J1364" s="3">
        <v>0.10103469263542302</v>
      </c>
      <c r="K1364" s="5">
        <v>75.949999999999989</v>
      </c>
      <c r="L1364" s="5">
        <v>9.2452830188679239E-2</v>
      </c>
      <c r="M1364" s="41">
        <v>-3.4471314400434494E-2</v>
      </c>
      <c r="N1364" s="41">
        <v>-4.1961429580565422E-5</v>
      </c>
    </row>
    <row r="1365" spans="1:14" x14ac:dyDescent="0.25">
      <c r="A1365" s="5">
        <v>7820412</v>
      </c>
      <c r="B1365" s="5" t="s">
        <v>27</v>
      </c>
      <c r="C1365" s="5" t="s">
        <v>4</v>
      </c>
      <c r="D1365" s="5" t="s">
        <v>80</v>
      </c>
      <c r="E1365" s="5" t="s">
        <v>672</v>
      </c>
      <c r="F1365" s="3">
        <v>1.8259281801582471E-3</v>
      </c>
      <c r="G1365" s="4">
        <v>46.8</v>
      </c>
      <c r="H1365" s="3">
        <v>8.5453438831405965E-2</v>
      </c>
      <c r="I1365" s="4">
        <v>77.2</v>
      </c>
      <c r="J1365" s="3">
        <v>0.14096165550821668</v>
      </c>
      <c r="K1365" s="5">
        <v>59.005000000000003</v>
      </c>
      <c r="L1365" s="5">
        <v>0.10773889227023738</v>
      </c>
      <c r="M1365" s="41">
        <v>-9.5220834016799927E-2</v>
      </c>
      <c r="N1365" s="41">
        <v>-1.7386640416944602E-4</v>
      </c>
    </row>
    <row r="1366" spans="1:14" x14ac:dyDescent="0.25">
      <c r="A1366" s="5">
        <v>7820412</v>
      </c>
      <c r="B1366" s="5" t="s">
        <v>27</v>
      </c>
      <c r="C1366" s="5" t="s">
        <v>4</v>
      </c>
      <c r="D1366" s="5" t="s">
        <v>80</v>
      </c>
      <c r="E1366" s="5" t="s">
        <v>943</v>
      </c>
      <c r="F1366" s="3">
        <v>6.0864272671941571E-4</v>
      </c>
      <c r="G1366" s="4">
        <v>45.6</v>
      </c>
      <c r="H1366" s="3">
        <v>2.7754108338405359E-2</v>
      </c>
      <c r="I1366" s="4">
        <v>78</v>
      </c>
      <c r="J1366" s="3">
        <v>4.7474132684114427E-2</v>
      </c>
      <c r="K1366" s="5">
        <v>63.664999999999992</v>
      </c>
      <c r="L1366" s="5">
        <v>3.8749239196591595E-2</v>
      </c>
      <c r="M1366" s="41">
        <v>-6.2880277633666992E-2</v>
      </c>
      <c r="N1366" s="41">
        <v>-3.8271623635828966E-5</v>
      </c>
    </row>
    <row r="1367" spans="1:14" x14ac:dyDescent="0.25">
      <c r="A1367" s="5">
        <v>7820412</v>
      </c>
      <c r="B1367" s="5" t="s">
        <v>27</v>
      </c>
      <c r="C1367" s="5" t="s">
        <v>4</v>
      </c>
      <c r="D1367" s="5" t="s">
        <v>80</v>
      </c>
      <c r="E1367" s="5" t="s">
        <v>206</v>
      </c>
      <c r="F1367" s="3">
        <v>1.2172854534388314E-3</v>
      </c>
      <c r="G1367" s="4">
        <v>49.1</v>
      </c>
      <c r="H1367" s="3">
        <v>5.9768715763846625E-2</v>
      </c>
      <c r="I1367" s="4">
        <v>80.400000000000006</v>
      </c>
      <c r="J1367" s="3">
        <v>9.7869750456482052E-2</v>
      </c>
      <c r="K1367" s="5">
        <v>61.085000000000008</v>
      </c>
      <c r="L1367" s="5">
        <v>7.4357881923311026E-2</v>
      </c>
      <c r="M1367" s="41">
        <v>-6.4764790236949921E-2</v>
      </c>
      <c r="N1367" s="41">
        <v>-7.883723705045639E-5</v>
      </c>
    </row>
    <row r="1368" spans="1:14" x14ac:dyDescent="0.25">
      <c r="A1368" s="5">
        <v>7820412</v>
      </c>
      <c r="B1368" s="5" t="s">
        <v>27</v>
      </c>
      <c r="C1368" s="5" t="s">
        <v>4</v>
      </c>
      <c r="D1368" s="5" t="s">
        <v>80</v>
      </c>
      <c r="E1368" s="5" t="s">
        <v>944</v>
      </c>
      <c r="F1368" s="3">
        <v>2.4345709068776629E-3</v>
      </c>
      <c r="G1368" s="4">
        <v>42.6</v>
      </c>
      <c r="H1368" s="3">
        <v>0.10371272063298845</v>
      </c>
      <c r="I1368" s="4">
        <v>82.1</v>
      </c>
      <c r="J1368" s="3">
        <v>0.19987827145465611</v>
      </c>
      <c r="K1368" s="5">
        <v>65.754999999999995</v>
      </c>
      <c r="L1368" s="5">
        <v>0.16008520998174072</v>
      </c>
      <c r="M1368" s="41">
        <v>-4.5675035566091537E-2</v>
      </c>
      <c r="N1368" s="41">
        <v>-1.1119911275980898E-4</v>
      </c>
    </row>
    <row r="1369" spans="1:14" x14ac:dyDescent="0.25">
      <c r="A1369" s="5">
        <v>7820412</v>
      </c>
      <c r="B1369" s="5" t="s">
        <v>27</v>
      </c>
      <c r="C1369" s="5" t="s">
        <v>4</v>
      </c>
      <c r="D1369" s="5" t="s">
        <v>80</v>
      </c>
      <c r="E1369" s="5" t="s">
        <v>1194</v>
      </c>
      <c r="F1369" s="3">
        <v>1.2172854534388314E-3</v>
      </c>
      <c r="G1369" s="4">
        <v>56.8</v>
      </c>
      <c r="H1369" s="3">
        <v>6.9141813755325618E-2</v>
      </c>
      <c r="I1369" s="4">
        <v>80.3</v>
      </c>
      <c r="J1369" s="3">
        <v>9.7748021911138155E-2</v>
      </c>
      <c r="K1369" s="5">
        <v>76.525000000000006</v>
      </c>
      <c r="L1369" s="5">
        <v>9.3152769324406581E-2</v>
      </c>
      <c r="M1369" s="41">
        <v>-0.10388521105051041</v>
      </c>
      <c r="N1369" s="41">
        <v>-1.2645795623920927E-4</v>
      </c>
    </row>
    <row r="1370" spans="1:14" x14ac:dyDescent="0.25">
      <c r="A1370" s="5">
        <v>7820412</v>
      </c>
      <c r="B1370" s="5" t="s">
        <v>27</v>
      </c>
      <c r="C1370" s="5" t="s">
        <v>4</v>
      </c>
      <c r="D1370" s="5" t="s">
        <v>80</v>
      </c>
      <c r="E1370" s="5" t="s">
        <v>1195</v>
      </c>
      <c r="F1370" s="3">
        <v>1.2172854534388314E-3</v>
      </c>
      <c r="G1370" s="4">
        <v>58.9</v>
      </c>
      <c r="H1370" s="3">
        <v>7.1698113207547168E-2</v>
      </c>
      <c r="I1370" s="4">
        <v>93</v>
      </c>
      <c r="J1370" s="3">
        <v>0.11320754716981132</v>
      </c>
      <c r="K1370" s="5">
        <v>78.75</v>
      </c>
      <c r="L1370" s="5">
        <v>9.5861229458307981E-2</v>
      </c>
      <c r="M1370" s="41">
        <v>5.3714480251073837E-2</v>
      </c>
      <c r="N1370" s="41">
        <v>6.5385855448659566E-5</v>
      </c>
    </row>
    <row r="1371" spans="1:14" x14ac:dyDescent="0.25">
      <c r="A1371" s="5">
        <v>7820412</v>
      </c>
      <c r="B1371" s="5" t="s">
        <v>27</v>
      </c>
      <c r="C1371" s="5" t="s">
        <v>4</v>
      </c>
      <c r="D1371" s="5" t="s">
        <v>80</v>
      </c>
      <c r="E1371" s="5" t="s">
        <v>342</v>
      </c>
      <c r="F1371" s="3">
        <v>2.4345709068776629E-3</v>
      </c>
      <c r="G1371" s="4">
        <v>41.1</v>
      </c>
      <c r="H1371" s="3">
        <v>0.10006086427267195</v>
      </c>
      <c r="I1371" s="4">
        <v>80.8</v>
      </c>
      <c r="J1371" s="3">
        <v>0.19671332927571517</v>
      </c>
      <c r="K1371" s="5">
        <v>69.27</v>
      </c>
      <c r="L1371" s="5">
        <v>0.16864272671941569</v>
      </c>
      <c r="M1371" s="41">
        <v>-6.0425367206335068E-2</v>
      </c>
      <c r="N1371" s="41">
        <v>-1.4710984103794296E-4</v>
      </c>
    </row>
    <row r="1372" spans="1:14" x14ac:dyDescent="0.25">
      <c r="A1372" s="5">
        <v>7820412</v>
      </c>
      <c r="B1372" s="5" t="s">
        <v>27</v>
      </c>
      <c r="C1372" s="5" t="s">
        <v>4</v>
      </c>
      <c r="D1372" s="5" t="s">
        <v>80</v>
      </c>
      <c r="E1372" s="5" t="s">
        <v>343</v>
      </c>
      <c r="F1372" s="3">
        <v>2.4345709068776629E-3</v>
      </c>
      <c r="G1372" s="4">
        <v>59</v>
      </c>
      <c r="H1372" s="3">
        <v>0.1436396835057821</v>
      </c>
      <c r="I1372" s="4">
        <v>82.5</v>
      </c>
      <c r="J1372" s="3">
        <v>0.20085209981740718</v>
      </c>
      <c r="K1372" s="5">
        <v>65.78</v>
      </c>
      <c r="L1372" s="5">
        <v>0.16014607425441266</v>
      </c>
      <c r="M1372" s="41">
        <v>-4.3794095516204834E-2</v>
      </c>
      <c r="N1372" s="41">
        <v>-1.0661983083677379E-4</v>
      </c>
    </row>
    <row r="1373" spans="1:14" x14ac:dyDescent="0.25">
      <c r="A1373" s="5">
        <v>7820412</v>
      </c>
      <c r="B1373" s="5" t="s">
        <v>27</v>
      </c>
      <c r="C1373" s="5" t="s">
        <v>4</v>
      </c>
      <c r="D1373" s="5" t="s">
        <v>80</v>
      </c>
      <c r="E1373" s="5" t="s">
        <v>989</v>
      </c>
      <c r="F1373" s="3">
        <v>6.0864272671941571E-4</v>
      </c>
      <c r="G1373" s="4">
        <v>48.2</v>
      </c>
      <c r="H1373" s="3">
        <v>2.933657942787584E-2</v>
      </c>
      <c r="I1373" s="4">
        <v>80.7</v>
      </c>
      <c r="J1373" s="3">
        <v>4.911746804625685E-2</v>
      </c>
      <c r="K1373" s="5">
        <v>60.18</v>
      </c>
      <c r="L1373" s="5">
        <v>3.6628119293974436E-2</v>
      </c>
      <c r="M1373" s="41">
        <v>-6.2244746834039688E-2</v>
      </c>
      <c r="N1373" s="41">
        <v>-3.7884812437029637E-5</v>
      </c>
    </row>
    <row r="1374" spans="1:14" x14ac:dyDescent="0.25">
      <c r="A1374" s="5">
        <v>7820412</v>
      </c>
      <c r="B1374" s="5" t="s">
        <v>27</v>
      </c>
      <c r="C1374" s="5" t="s">
        <v>4</v>
      </c>
      <c r="D1374" s="5" t="s">
        <v>80</v>
      </c>
      <c r="E1374" s="5" t="s">
        <v>1196</v>
      </c>
      <c r="F1374" s="3">
        <v>6.0864272671941571E-4</v>
      </c>
      <c r="G1374" s="4">
        <v>53.9</v>
      </c>
      <c r="H1374" s="3">
        <v>3.2805842970176503E-2</v>
      </c>
      <c r="I1374" s="4">
        <v>73.8</v>
      </c>
      <c r="J1374" s="3">
        <v>4.4917833231892877E-2</v>
      </c>
      <c r="K1374" s="5">
        <v>60.29</v>
      </c>
      <c r="L1374" s="5">
        <v>3.6695069993913573E-2</v>
      </c>
      <c r="M1374" s="41">
        <v>-0.16824403405189514</v>
      </c>
      <c r="N1374" s="41">
        <v>-1.0240050763961968E-4</v>
      </c>
    </row>
    <row r="1375" spans="1:14" x14ac:dyDescent="0.25">
      <c r="A1375" s="5">
        <v>7820412</v>
      </c>
      <c r="B1375" s="5" t="s">
        <v>27</v>
      </c>
      <c r="C1375" s="5" t="s">
        <v>4</v>
      </c>
      <c r="D1375" s="5" t="s">
        <v>80</v>
      </c>
      <c r="E1375" s="5" t="s">
        <v>344</v>
      </c>
      <c r="F1375" s="3">
        <v>1.8259281801582471E-3</v>
      </c>
      <c r="G1375" s="4">
        <v>63.4</v>
      </c>
      <c r="H1375" s="3">
        <v>0.11576384662203287</v>
      </c>
      <c r="I1375" s="4">
        <v>82.2</v>
      </c>
      <c r="J1375" s="3">
        <v>0.15009129640900792</v>
      </c>
      <c r="K1375" s="5">
        <v>74.054999999999993</v>
      </c>
      <c r="L1375" s="5">
        <v>0.13521911138161899</v>
      </c>
      <c r="M1375" s="41">
        <v>-5.4370839148759842E-2</v>
      </c>
      <c r="N1375" s="41">
        <v>-9.9277247380571843E-5</v>
      </c>
    </row>
    <row r="1376" spans="1:14" x14ac:dyDescent="0.25">
      <c r="A1376" s="5">
        <v>7820412</v>
      </c>
      <c r="B1376" s="5" t="s">
        <v>27</v>
      </c>
      <c r="C1376" s="5" t="s">
        <v>4</v>
      </c>
      <c r="D1376" s="5" t="s">
        <v>80</v>
      </c>
      <c r="E1376" s="5" t="s">
        <v>1197</v>
      </c>
      <c r="F1376" s="3">
        <v>6.0864272671941571E-4</v>
      </c>
      <c r="G1376" s="4">
        <v>43</v>
      </c>
      <c r="H1376" s="3">
        <v>2.6171637248934877E-2</v>
      </c>
      <c r="I1376" s="4">
        <v>90.9</v>
      </c>
      <c r="J1376" s="3">
        <v>5.5325623858794894E-2</v>
      </c>
      <c r="K1376" s="5">
        <v>70.69</v>
      </c>
      <c r="L1376" s="5">
        <v>4.3024954351795493E-2</v>
      </c>
      <c r="M1376" s="41">
        <v>1.8820611760020256E-2</v>
      </c>
      <c r="N1376" s="41">
        <v>1.145502846014623E-5</v>
      </c>
    </row>
    <row r="1377" spans="1:14" x14ac:dyDescent="0.25">
      <c r="A1377" s="5">
        <v>7820412</v>
      </c>
      <c r="B1377" s="5" t="s">
        <v>27</v>
      </c>
      <c r="C1377" s="5" t="s">
        <v>4</v>
      </c>
      <c r="D1377" s="5" t="s">
        <v>80</v>
      </c>
      <c r="E1377" s="5" t="s">
        <v>946</v>
      </c>
      <c r="F1377" s="3">
        <v>1.2172854534388314E-3</v>
      </c>
      <c r="G1377" s="4">
        <v>41.3</v>
      </c>
      <c r="H1377" s="3">
        <v>5.0273889227023735E-2</v>
      </c>
      <c r="I1377" s="4">
        <v>97.4</v>
      </c>
      <c r="J1377" s="3">
        <v>0.11856360316494219</v>
      </c>
      <c r="K1377" s="5">
        <v>68.039999999999992</v>
      </c>
      <c r="L1377" s="5">
        <v>8.2824102251978074E-2</v>
      </c>
      <c r="M1377" s="41">
        <v>0</v>
      </c>
      <c r="N1377" s="41">
        <v>0</v>
      </c>
    </row>
    <row r="1378" spans="1:14" x14ac:dyDescent="0.25">
      <c r="A1378" s="5">
        <v>7820412</v>
      </c>
      <c r="B1378" s="5" t="s">
        <v>27</v>
      </c>
      <c r="C1378" s="5" t="s">
        <v>4</v>
      </c>
      <c r="D1378" s="5" t="s">
        <v>80</v>
      </c>
      <c r="E1378" s="5" t="s">
        <v>1198</v>
      </c>
      <c r="F1378" s="3">
        <v>1.2172854534388314E-3</v>
      </c>
      <c r="G1378" s="4">
        <v>73.400000000000006</v>
      </c>
      <c r="H1378" s="3">
        <v>8.9348752282410238E-2</v>
      </c>
      <c r="I1378" s="4">
        <v>94.5</v>
      </c>
      <c r="J1378" s="3">
        <v>0.11503347534996956</v>
      </c>
      <c r="K1378" s="5">
        <v>85.74</v>
      </c>
      <c r="L1378" s="5">
        <v>0.1043700547778454</v>
      </c>
      <c r="M1378" s="41">
        <v>8.6702905595302582E-2</v>
      </c>
      <c r="N1378" s="41">
        <v>1.055421857520421E-4</v>
      </c>
    </row>
    <row r="1379" spans="1:14" x14ac:dyDescent="0.25">
      <c r="A1379" s="5">
        <v>7820412</v>
      </c>
      <c r="B1379" s="5" t="s">
        <v>27</v>
      </c>
      <c r="C1379" s="5" t="s">
        <v>4</v>
      </c>
      <c r="D1379" s="5" t="s">
        <v>80</v>
      </c>
      <c r="E1379" s="5" t="s">
        <v>1199</v>
      </c>
      <c r="F1379" s="3">
        <v>3.6518563603164943E-3</v>
      </c>
      <c r="G1379" s="4">
        <v>37</v>
      </c>
      <c r="H1379" s="3">
        <v>0.13511868533171029</v>
      </c>
      <c r="I1379" s="4">
        <v>62.6</v>
      </c>
      <c r="J1379" s="3">
        <v>0.22860620815581253</v>
      </c>
      <c r="K1379" s="5">
        <v>58</v>
      </c>
      <c r="L1379" s="5">
        <v>0.21180766889835667</v>
      </c>
      <c r="M1379" s="41">
        <v>-0.15561647713184357</v>
      </c>
      <c r="N1379" s="41">
        <v>-5.6828902178396919E-4</v>
      </c>
    </row>
    <row r="1380" spans="1:14" x14ac:dyDescent="0.25">
      <c r="A1380" s="5">
        <v>7820412</v>
      </c>
      <c r="B1380" s="5" t="s">
        <v>27</v>
      </c>
      <c r="C1380" s="5" t="s">
        <v>4</v>
      </c>
      <c r="D1380" s="5" t="s">
        <v>80</v>
      </c>
      <c r="E1380" s="5" t="s">
        <v>81</v>
      </c>
      <c r="F1380" s="3">
        <v>2.4345709068776629E-3</v>
      </c>
      <c r="G1380" s="4">
        <v>51.9</v>
      </c>
      <c r="H1380" s="3">
        <v>0.12635423006695071</v>
      </c>
      <c r="I1380" s="4">
        <v>75.400000000000006</v>
      </c>
      <c r="J1380" s="3">
        <v>0.18356664637857578</v>
      </c>
      <c r="K1380" s="5">
        <v>65</v>
      </c>
      <c r="L1380" s="5">
        <v>0.15824710894704808</v>
      </c>
      <c r="M1380" s="41">
        <v>-9.9722087383270264E-2</v>
      </c>
      <c r="N1380" s="41">
        <v>-2.4278049271642184E-4</v>
      </c>
    </row>
    <row r="1381" spans="1:14" x14ac:dyDescent="0.25">
      <c r="A1381" s="5">
        <v>7820412</v>
      </c>
      <c r="B1381" s="5" t="s">
        <v>27</v>
      </c>
      <c r="C1381" s="5" t="s">
        <v>4</v>
      </c>
      <c r="D1381" s="5" t="s">
        <v>80</v>
      </c>
      <c r="E1381" s="5" t="s">
        <v>345</v>
      </c>
      <c r="F1381" s="3">
        <v>6.0864272671941571E-4</v>
      </c>
      <c r="G1381" s="4">
        <v>39</v>
      </c>
      <c r="H1381" s="3">
        <v>2.3737066342057214E-2</v>
      </c>
      <c r="I1381" s="4">
        <v>65.599999999999994</v>
      </c>
      <c r="J1381" s="3">
        <v>3.9926962872793667E-2</v>
      </c>
      <c r="K1381" s="5">
        <v>52.765000000000001</v>
      </c>
      <c r="L1381" s="5">
        <v>3.2115033475349969E-2</v>
      </c>
      <c r="M1381" s="41">
        <v>-0.19943246245384216</v>
      </c>
      <c r="N1381" s="41">
        <v>-1.2138311774427399E-4</v>
      </c>
    </row>
    <row r="1382" spans="1:14" x14ac:dyDescent="0.25">
      <c r="A1382" s="5">
        <v>7820412</v>
      </c>
      <c r="B1382" s="5" t="s">
        <v>27</v>
      </c>
      <c r="C1382" s="5" t="s">
        <v>4</v>
      </c>
      <c r="D1382" s="5" t="s">
        <v>80</v>
      </c>
      <c r="E1382" s="5" t="s">
        <v>995</v>
      </c>
      <c r="F1382" s="3">
        <v>1.2172854534388314E-3</v>
      </c>
      <c r="G1382" s="4">
        <v>41.9</v>
      </c>
      <c r="H1382" s="3">
        <v>5.1004260499087038E-2</v>
      </c>
      <c r="I1382" s="4">
        <v>74.599999999999994</v>
      </c>
      <c r="J1382" s="3">
        <v>9.0809494826536816E-2</v>
      </c>
      <c r="K1382" s="5">
        <v>65.419999999999987</v>
      </c>
      <c r="L1382" s="5">
        <v>7.963481436396834E-2</v>
      </c>
      <c r="M1382" s="41">
        <v>-8.873361349105835E-2</v>
      </c>
      <c r="N1382" s="41">
        <v>-1.0801413693372898E-4</v>
      </c>
    </row>
    <row r="1383" spans="1:14" x14ac:dyDescent="0.25">
      <c r="A1383" s="5">
        <v>7820412</v>
      </c>
      <c r="B1383" s="5" t="s">
        <v>27</v>
      </c>
      <c r="C1383" s="5" t="s">
        <v>4</v>
      </c>
      <c r="D1383" s="5" t="s">
        <v>80</v>
      </c>
      <c r="E1383" s="5" t="s">
        <v>994</v>
      </c>
      <c r="F1383" s="3">
        <v>3.6518563603164943E-3</v>
      </c>
      <c r="G1383" s="4">
        <v>48.9</v>
      </c>
      <c r="H1383" s="3">
        <v>0.17857577601947658</v>
      </c>
      <c r="I1383" s="4">
        <v>81.400000000000006</v>
      </c>
      <c r="J1383" s="3">
        <v>0.29726110772976266</v>
      </c>
      <c r="K1383" s="5">
        <v>71.339999999999989</v>
      </c>
      <c r="L1383" s="5">
        <v>0.26052343274497869</v>
      </c>
      <c r="M1383" s="41">
        <v>-6.1727698892354965E-2</v>
      </c>
      <c r="N1383" s="41">
        <v>-2.2542068980774789E-4</v>
      </c>
    </row>
    <row r="1384" spans="1:14" x14ac:dyDescent="0.25">
      <c r="A1384" s="5">
        <v>7820412</v>
      </c>
      <c r="B1384" s="5" t="s">
        <v>27</v>
      </c>
      <c r="C1384" s="5" t="s">
        <v>4</v>
      </c>
      <c r="D1384" s="5" t="s">
        <v>82</v>
      </c>
      <c r="E1384" s="5" t="s">
        <v>83</v>
      </c>
      <c r="F1384" s="3">
        <v>6.0864272671941571E-4</v>
      </c>
      <c r="G1384" s="4">
        <v>88.9</v>
      </c>
      <c r="H1384" s="3">
        <v>5.410833840535606E-2</v>
      </c>
      <c r="I1384" s="4">
        <v>83.7</v>
      </c>
      <c r="J1384" s="3">
        <v>5.0943396226415097E-2</v>
      </c>
      <c r="K1384" s="5">
        <v>81.275000000000006</v>
      </c>
      <c r="L1384" s="5">
        <v>4.9467437614120514E-2</v>
      </c>
      <c r="M1384" s="41">
        <v>-2.5846302509307861E-2</v>
      </c>
      <c r="N1384" s="41">
        <v>-1.5731164034880015E-5</v>
      </c>
    </row>
    <row r="1385" spans="1:14" x14ac:dyDescent="0.25">
      <c r="A1385" s="5">
        <v>7820412</v>
      </c>
      <c r="B1385" s="5" t="s">
        <v>27</v>
      </c>
      <c r="C1385" s="5" t="s">
        <v>4</v>
      </c>
      <c r="D1385" s="5" t="s">
        <v>82</v>
      </c>
      <c r="E1385" s="5" t="s">
        <v>1200</v>
      </c>
      <c r="F1385" s="3">
        <v>6.0864272671941571E-4</v>
      </c>
      <c r="G1385" s="4">
        <v>66.3</v>
      </c>
      <c r="H1385" s="3">
        <v>4.0353012781497263E-2</v>
      </c>
      <c r="I1385" s="4">
        <v>90.9</v>
      </c>
      <c r="J1385" s="3">
        <v>5.5325623858794894E-2</v>
      </c>
      <c r="K1385" s="5">
        <v>83.105000000000004</v>
      </c>
      <c r="L1385" s="5">
        <v>5.0581253804017047E-2</v>
      </c>
      <c r="M1385" s="41">
        <v>0</v>
      </c>
      <c r="N1385" s="41">
        <v>0</v>
      </c>
    </row>
    <row r="1386" spans="1:14" x14ac:dyDescent="0.25">
      <c r="A1386" s="5">
        <v>7820412</v>
      </c>
      <c r="B1386" s="5" t="s">
        <v>27</v>
      </c>
      <c r="C1386" s="5" t="s">
        <v>4</v>
      </c>
      <c r="D1386" s="5" t="s">
        <v>82</v>
      </c>
      <c r="E1386" s="5" t="s">
        <v>453</v>
      </c>
      <c r="F1386" s="3">
        <v>1.8259281801582471E-3</v>
      </c>
      <c r="G1386" s="4">
        <v>68.3</v>
      </c>
      <c r="H1386" s="3">
        <v>0.12471089470480827</v>
      </c>
      <c r="I1386" s="4">
        <v>72.400000000000006</v>
      </c>
      <c r="J1386" s="3">
        <v>0.1321972002434571</v>
      </c>
      <c r="K1386" s="5">
        <v>65.055000000000007</v>
      </c>
      <c r="L1386" s="5">
        <v>0.11878575776019477</v>
      </c>
      <c r="M1386" s="41">
        <v>-4.7513384371995926E-2</v>
      </c>
      <c r="N1386" s="41">
        <v>-8.6756027459517821E-5</v>
      </c>
    </row>
    <row r="1387" spans="1:14" x14ac:dyDescent="0.25">
      <c r="A1387" s="5">
        <v>7820412</v>
      </c>
      <c r="B1387" s="5" t="s">
        <v>27</v>
      </c>
      <c r="C1387" s="5" t="s">
        <v>4</v>
      </c>
      <c r="D1387" s="5" t="s">
        <v>82</v>
      </c>
      <c r="E1387" s="5" t="s">
        <v>85</v>
      </c>
      <c r="F1387" s="3">
        <v>1.2172854534388314E-3</v>
      </c>
      <c r="G1387" s="4">
        <v>87.2</v>
      </c>
      <c r="H1387" s="3">
        <v>0.1061472915398661</v>
      </c>
      <c r="I1387" s="4">
        <v>90.6</v>
      </c>
      <c r="J1387" s="3">
        <v>0.11028606208155813</v>
      </c>
      <c r="K1387" s="5">
        <v>89.125</v>
      </c>
      <c r="L1387" s="5">
        <v>0.10849056603773585</v>
      </c>
      <c r="M1387" s="41">
        <v>-4.7135753557085991E-3</v>
      </c>
      <c r="N1387" s="41">
        <v>-5.7377667141918433E-6</v>
      </c>
    </row>
    <row r="1388" spans="1:14" x14ac:dyDescent="0.25">
      <c r="A1388" s="5">
        <v>7820412</v>
      </c>
      <c r="B1388" s="5" t="s">
        <v>27</v>
      </c>
      <c r="C1388" s="5" t="s">
        <v>4</v>
      </c>
      <c r="D1388" s="5" t="s">
        <v>82</v>
      </c>
      <c r="E1388" s="5" t="s">
        <v>87</v>
      </c>
      <c r="F1388" s="3">
        <v>2.4345709068776629E-3</v>
      </c>
      <c r="G1388" s="4">
        <v>86.7</v>
      </c>
      <c r="H1388" s="3">
        <v>0.21107729762629338</v>
      </c>
      <c r="I1388" s="4">
        <v>87.3</v>
      </c>
      <c r="J1388" s="3">
        <v>0.21253804017041997</v>
      </c>
      <c r="K1388" s="5">
        <v>83.53</v>
      </c>
      <c r="L1388" s="5">
        <v>0.20335970785149118</v>
      </c>
      <c r="M1388" s="41">
        <v>1.3190286234021187E-2</v>
      </c>
      <c r="N1388" s="41">
        <v>3.2112687118736915E-5</v>
      </c>
    </row>
    <row r="1389" spans="1:14" x14ac:dyDescent="0.25">
      <c r="A1389" s="5">
        <v>7820412</v>
      </c>
      <c r="B1389" s="5" t="s">
        <v>27</v>
      </c>
      <c r="C1389" s="5" t="s">
        <v>4</v>
      </c>
      <c r="D1389" s="5" t="s">
        <v>82</v>
      </c>
      <c r="E1389" s="5" t="s">
        <v>88</v>
      </c>
      <c r="F1389" s="3">
        <v>6.0864272671941571E-4</v>
      </c>
      <c r="G1389" s="4">
        <v>93.2</v>
      </c>
      <c r="H1389" s="3">
        <v>5.6725502130249544E-2</v>
      </c>
      <c r="I1389" s="4">
        <v>91.4</v>
      </c>
      <c r="J1389" s="3">
        <v>5.56299452221546E-2</v>
      </c>
      <c r="K1389" s="5">
        <v>86.715000000000003</v>
      </c>
      <c r="L1389" s="5">
        <v>5.2778454047474138E-2</v>
      </c>
      <c r="M1389" s="41">
        <v>2.3870239034295082E-2</v>
      </c>
      <c r="N1389" s="41">
        <v>1.4528447373277591E-5</v>
      </c>
    </row>
    <row r="1390" spans="1:14" x14ac:dyDescent="0.25">
      <c r="A1390" s="5">
        <v>7820412</v>
      </c>
      <c r="B1390" s="5" t="s">
        <v>27</v>
      </c>
      <c r="C1390" s="5" t="s">
        <v>4</v>
      </c>
      <c r="D1390" s="5" t="s">
        <v>82</v>
      </c>
      <c r="E1390" s="5" t="s">
        <v>1201</v>
      </c>
      <c r="F1390" s="3">
        <v>6.0864272671941571E-4</v>
      </c>
      <c r="G1390" s="4">
        <v>43.5</v>
      </c>
      <c r="H1390" s="3">
        <v>2.6475958612294584E-2</v>
      </c>
      <c r="I1390" s="4">
        <v>80.8</v>
      </c>
      <c r="J1390" s="3">
        <v>4.9178332318928791E-2</v>
      </c>
      <c r="K1390" s="5">
        <v>59.474999999999994</v>
      </c>
      <c r="L1390" s="5">
        <v>3.6199026171637248E-2</v>
      </c>
      <c r="M1390" s="41">
        <v>-8.9749163016676903E-3</v>
      </c>
      <c r="N1390" s="41">
        <v>-5.4625175299255573E-6</v>
      </c>
    </row>
    <row r="1391" spans="1:14" x14ac:dyDescent="0.25">
      <c r="A1391" s="5">
        <v>7820412</v>
      </c>
      <c r="B1391" s="5" t="s">
        <v>27</v>
      </c>
      <c r="C1391" s="5" t="s">
        <v>4</v>
      </c>
      <c r="D1391" s="5" t="s">
        <v>82</v>
      </c>
      <c r="E1391" s="5" t="s">
        <v>983</v>
      </c>
      <c r="F1391" s="3">
        <v>6.0864272671941571E-4</v>
      </c>
      <c r="G1391" s="4">
        <v>61.9</v>
      </c>
      <c r="H1391" s="3">
        <v>3.7674984783931831E-2</v>
      </c>
      <c r="I1391" s="4">
        <v>80.5</v>
      </c>
      <c r="J1391" s="3">
        <v>4.8995739500912967E-2</v>
      </c>
      <c r="K1391" s="5">
        <v>73.25</v>
      </c>
      <c r="L1391" s="5">
        <v>4.4583079732197203E-2</v>
      </c>
      <c r="M1391" s="41">
        <v>-2.0804854109883308E-2</v>
      </c>
      <c r="N1391" s="41">
        <v>-1.2662723134439019E-5</v>
      </c>
    </row>
    <row r="1392" spans="1:14" x14ac:dyDescent="0.25">
      <c r="A1392" s="5">
        <v>7820412</v>
      </c>
      <c r="B1392" s="5" t="s">
        <v>27</v>
      </c>
      <c r="C1392" s="5" t="s">
        <v>4</v>
      </c>
      <c r="D1392" s="5" t="s">
        <v>82</v>
      </c>
      <c r="E1392" s="5" t="s">
        <v>365</v>
      </c>
      <c r="F1392" s="3">
        <v>1.2172854534388314E-3</v>
      </c>
      <c r="G1392" s="4">
        <v>53.7</v>
      </c>
      <c r="H1392" s="3">
        <v>6.5368228849665255E-2</v>
      </c>
      <c r="I1392" s="4">
        <v>82.9</v>
      </c>
      <c r="J1392" s="3">
        <v>0.10091296409007913</v>
      </c>
      <c r="K1392" s="5">
        <v>61.185000000000002</v>
      </c>
      <c r="L1392" s="5">
        <v>7.4479610468654908E-2</v>
      </c>
      <c r="M1392" s="41">
        <v>9.8292455077171326E-3</v>
      </c>
      <c r="N1392" s="41">
        <v>1.1964997574823046E-5</v>
      </c>
    </row>
    <row r="1393" spans="1:14" x14ac:dyDescent="0.25">
      <c r="A1393" s="5">
        <v>7820412</v>
      </c>
      <c r="B1393" s="5" t="s">
        <v>27</v>
      </c>
      <c r="C1393" s="5" t="s">
        <v>4</v>
      </c>
      <c r="D1393" s="5" t="s">
        <v>82</v>
      </c>
      <c r="E1393" s="5" t="s">
        <v>590</v>
      </c>
      <c r="F1393" s="3">
        <v>3.0432136335970784E-3</v>
      </c>
      <c r="G1393" s="4">
        <v>47</v>
      </c>
      <c r="H1393" s="3">
        <v>0.14303104077906267</v>
      </c>
      <c r="I1393" s="4">
        <v>83.1</v>
      </c>
      <c r="J1393" s="3">
        <v>0.25289105295191722</v>
      </c>
      <c r="K1393" s="5">
        <v>65.784999999999997</v>
      </c>
      <c r="L1393" s="5">
        <v>0.2001978088861838</v>
      </c>
      <c r="M1393" s="41">
        <v>-4.8172177048400044E-4</v>
      </c>
      <c r="N1393" s="41">
        <v>-1.4659822595374328E-6</v>
      </c>
    </row>
    <row r="1394" spans="1:14" x14ac:dyDescent="0.25">
      <c r="A1394" s="5">
        <v>7820412</v>
      </c>
      <c r="B1394" s="5" t="s">
        <v>27</v>
      </c>
      <c r="C1394" s="5" t="s">
        <v>4</v>
      </c>
      <c r="D1394" s="5" t="s">
        <v>82</v>
      </c>
      <c r="E1394" s="5" t="s">
        <v>1202</v>
      </c>
      <c r="F1394" s="3">
        <v>2.4345709068776629E-3</v>
      </c>
      <c r="G1394" s="4">
        <v>54.9</v>
      </c>
      <c r="H1394" s="3">
        <v>0.13365794278758369</v>
      </c>
      <c r="I1394" s="4">
        <v>80</v>
      </c>
      <c r="J1394" s="3">
        <v>0.19476567255021304</v>
      </c>
      <c r="K1394" s="5">
        <v>64.86</v>
      </c>
      <c r="L1394" s="5">
        <v>0.1579062690200852</v>
      </c>
      <c r="M1394" s="41">
        <v>-5.1847092807292938E-2</v>
      </c>
      <c r="N1394" s="41">
        <v>-1.2622542375482151E-4</v>
      </c>
    </row>
    <row r="1395" spans="1:14" x14ac:dyDescent="0.25">
      <c r="A1395" s="5">
        <v>7820412</v>
      </c>
      <c r="B1395" s="5" t="s">
        <v>27</v>
      </c>
      <c r="C1395" s="5" t="s">
        <v>4</v>
      </c>
      <c r="D1395" s="5" t="s">
        <v>82</v>
      </c>
      <c r="E1395" s="5" t="s">
        <v>591</v>
      </c>
      <c r="F1395" s="3">
        <v>6.0864272671941571E-4</v>
      </c>
      <c r="G1395" s="4">
        <v>74.2</v>
      </c>
      <c r="H1395" s="3">
        <v>4.5161290322580649E-2</v>
      </c>
      <c r="I1395" s="4">
        <v>89.3</v>
      </c>
      <c r="J1395" s="3">
        <v>5.4351795496043818E-2</v>
      </c>
      <c r="K1395" s="5">
        <v>76.594999999999999</v>
      </c>
      <c r="L1395" s="5">
        <v>4.6618989653073643E-2</v>
      </c>
      <c r="M1395" s="41">
        <v>6.1750779859721661E-3</v>
      </c>
      <c r="N1395" s="41">
        <v>3.7584163030871371E-6</v>
      </c>
    </row>
    <row r="1396" spans="1:14" x14ac:dyDescent="0.25">
      <c r="A1396" s="5">
        <v>7820412</v>
      </c>
      <c r="B1396" s="5" t="s">
        <v>27</v>
      </c>
      <c r="C1396" s="5" t="s">
        <v>4</v>
      </c>
      <c r="D1396" s="5" t="s">
        <v>82</v>
      </c>
      <c r="E1396" s="5" t="s">
        <v>89</v>
      </c>
      <c r="F1396" s="3">
        <v>6.0864272671941571E-4</v>
      </c>
      <c r="G1396" s="4">
        <v>80.400000000000006</v>
      </c>
      <c r="H1396" s="3">
        <v>4.8934875228241026E-2</v>
      </c>
      <c r="I1396" s="4">
        <v>88.4</v>
      </c>
      <c r="J1396" s="3">
        <v>5.3804017041996353E-2</v>
      </c>
      <c r="K1396" s="5">
        <v>76.37</v>
      </c>
      <c r="L1396" s="5">
        <v>4.6482045039561784E-2</v>
      </c>
      <c r="M1396" s="41">
        <v>3.6526303738355637E-2</v>
      </c>
      <c r="N1396" s="41">
        <v>2.2231469104294361E-5</v>
      </c>
    </row>
    <row r="1397" spans="1:14" x14ac:dyDescent="0.25">
      <c r="A1397" s="5">
        <v>7820412</v>
      </c>
      <c r="B1397" s="5" t="s">
        <v>27</v>
      </c>
      <c r="C1397" s="5" t="s">
        <v>4</v>
      </c>
      <c r="D1397" s="5" t="s">
        <v>82</v>
      </c>
      <c r="E1397" s="5" t="s">
        <v>177</v>
      </c>
      <c r="F1397" s="3">
        <v>1.2172854534388314E-3</v>
      </c>
      <c r="G1397" s="4">
        <v>70.099999999999994</v>
      </c>
      <c r="H1397" s="3">
        <v>8.5331710286062082E-2</v>
      </c>
      <c r="I1397" s="4">
        <v>88.7</v>
      </c>
      <c r="J1397" s="3">
        <v>0.10797321972002435</v>
      </c>
      <c r="K1397" s="5">
        <v>75.554999999999993</v>
      </c>
      <c r="L1397" s="5">
        <v>9.1972002434570904E-2</v>
      </c>
      <c r="M1397" s="41">
        <v>5.6728504598140717E-2</v>
      </c>
      <c r="N1397" s="41">
        <v>6.9054783442654561E-5</v>
      </c>
    </row>
    <row r="1398" spans="1:14" x14ac:dyDescent="0.25">
      <c r="A1398" s="5">
        <v>7820412</v>
      </c>
      <c r="B1398" s="5" t="s">
        <v>27</v>
      </c>
      <c r="C1398" s="5" t="s">
        <v>4</v>
      </c>
      <c r="D1398" s="5" t="s">
        <v>82</v>
      </c>
      <c r="E1398" s="5" t="s">
        <v>1203</v>
      </c>
      <c r="F1398" s="3">
        <v>1.8259281801582471E-3</v>
      </c>
      <c r="G1398" s="4">
        <v>43.4</v>
      </c>
      <c r="H1398" s="3">
        <v>7.9245283018867921E-2</v>
      </c>
      <c r="I1398" s="4">
        <v>79.5</v>
      </c>
      <c r="J1398" s="3">
        <v>0.14516129032258066</v>
      </c>
      <c r="K1398" s="5">
        <v>68.424999999999997</v>
      </c>
      <c r="L1398" s="5">
        <v>0.12493913572732805</v>
      </c>
      <c r="M1398" s="41">
        <v>-1.4625266194343567E-2</v>
      </c>
      <c r="N1398" s="41">
        <v>-2.6704685686567683E-5</v>
      </c>
    </row>
    <row r="1399" spans="1:14" x14ac:dyDescent="0.25">
      <c r="A1399" s="5">
        <v>7820412</v>
      </c>
      <c r="B1399" s="5" t="s">
        <v>27</v>
      </c>
      <c r="C1399" s="5" t="s">
        <v>4</v>
      </c>
      <c r="D1399" s="5" t="s">
        <v>1204</v>
      </c>
      <c r="E1399" s="5" t="s">
        <v>1205</v>
      </c>
      <c r="F1399" s="3">
        <v>6.0864272671941571E-4</v>
      </c>
      <c r="G1399" s="4">
        <v>59.5</v>
      </c>
      <c r="H1399" s="3">
        <v>3.6214242239805232E-2</v>
      </c>
      <c r="I1399" s="4">
        <v>64.3</v>
      </c>
      <c r="J1399" s="3">
        <v>3.913572732805843E-2</v>
      </c>
      <c r="K1399" s="5">
        <v>57.859999999999992</v>
      </c>
      <c r="L1399" s="5">
        <v>3.5216068167985386E-2</v>
      </c>
      <c r="M1399" s="41">
        <v>-0.14249600470066071</v>
      </c>
      <c r="N1399" s="41">
        <v>-8.6729156847632812E-5</v>
      </c>
    </row>
    <row r="1400" spans="1:14" x14ac:dyDescent="0.25">
      <c r="A1400" s="5">
        <v>7820412</v>
      </c>
      <c r="B1400" s="5" t="s">
        <v>27</v>
      </c>
      <c r="C1400" s="5" t="s">
        <v>4</v>
      </c>
      <c r="D1400" s="5" t="s">
        <v>512</v>
      </c>
      <c r="E1400" s="5" t="s">
        <v>1206</v>
      </c>
      <c r="F1400" s="3">
        <v>1.8259281801582471E-3</v>
      </c>
      <c r="G1400" s="4">
        <v>74.099999999999994</v>
      </c>
      <c r="H1400" s="3">
        <v>0.13530127814972609</v>
      </c>
      <c r="I1400" s="4">
        <v>77.5</v>
      </c>
      <c r="J1400" s="3">
        <v>0.14150943396226415</v>
      </c>
      <c r="K1400" s="5">
        <v>81.349999999999994</v>
      </c>
      <c r="L1400" s="5">
        <v>0.1485392574558734</v>
      </c>
      <c r="M1400" s="41">
        <v>-6.8013496696949005E-2</v>
      </c>
      <c r="N1400" s="41">
        <v>-1.2418776025005906E-4</v>
      </c>
    </row>
    <row r="1401" spans="1:14" x14ac:dyDescent="0.25">
      <c r="A1401" s="5">
        <v>7820412</v>
      </c>
      <c r="B1401" s="5" t="s">
        <v>27</v>
      </c>
      <c r="C1401" s="5" t="s">
        <v>4</v>
      </c>
      <c r="D1401" s="5" t="s">
        <v>512</v>
      </c>
      <c r="E1401" s="5" t="s">
        <v>1207</v>
      </c>
      <c r="F1401" s="3">
        <v>6.0864272671941571E-4</v>
      </c>
      <c r="G1401" s="4">
        <v>75.2</v>
      </c>
      <c r="H1401" s="3">
        <v>4.5769933049300063E-2</v>
      </c>
      <c r="I1401" s="4">
        <v>95.7</v>
      </c>
      <c r="J1401" s="3">
        <v>5.8247108947048085E-2</v>
      </c>
      <c r="K1401" s="5">
        <v>85.844999999999999</v>
      </c>
      <c r="L1401" s="5">
        <v>5.2248934875228241E-2</v>
      </c>
      <c r="M1401" s="41">
        <v>3.0630530789494514E-2</v>
      </c>
      <c r="N1401" s="41">
        <v>1.8643049780580958E-5</v>
      </c>
    </row>
    <row r="1402" spans="1:14" x14ac:dyDescent="0.25">
      <c r="A1402" s="5">
        <v>7820412</v>
      </c>
      <c r="B1402" s="5" t="s">
        <v>27</v>
      </c>
      <c r="C1402" s="5" t="s">
        <v>4</v>
      </c>
      <c r="D1402" s="5" t="s">
        <v>512</v>
      </c>
      <c r="E1402" s="5" t="s">
        <v>1208</v>
      </c>
      <c r="F1402" s="3">
        <v>1.2172854534388314E-3</v>
      </c>
      <c r="G1402" s="4">
        <v>72.8</v>
      </c>
      <c r="H1402" s="3">
        <v>8.8618381010346928E-2</v>
      </c>
      <c r="I1402" s="4">
        <v>95.1</v>
      </c>
      <c r="J1402" s="3">
        <v>0.11576384662203286</v>
      </c>
      <c r="K1402" s="5">
        <v>87.144999999999996</v>
      </c>
      <c r="L1402" s="5">
        <v>0.10608034083992696</v>
      </c>
      <c r="M1402" s="41">
        <v>3.6930806934833527E-2</v>
      </c>
      <c r="N1402" s="41">
        <v>4.4955334065530771E-5</v>
      </c>
    </row>
    <row r="1403" spans="1:14" x14ac:dyDescent="0.25">
      <c r="A1403" s="5">
        <v>7820412</v>
      </c>
      <c r="B1403" s="5" t="s">
        <v>27</v>
      </c>
      <c r="C1403" s="5" t="s">
        <v>4</v>
      </c>
      <c r="D1403" s="5" t="s">
        <v>512</v>
      </c>
      <c r="E1403" s="5" t="s">
        <v>1209</v>
      </c>
      <c r="F1403" s="3">
        <v>2.4345709068776629E-3</v>
      </c>
      <c r="G1403" s="4">
        <v>63.7</v>
      </c>
      <c r="H1403" s="3">
        <v>0.15508216676810713</v>
      </c>
      <c r="I1403" s="4">
        <v>91.1</v>
      </c>
      <c r="J1403" s="3">
        <v>0.22178940961655508</v>
      </c>
      <c r="K1403" s="5">
        <v>69.359999999999985</v>
      </c>
      <c r="L1403" s="5">
        <v>0.16886183810103467</v>
      </c>
      <c r="M1403" s="41">
        <v>5.1515694707632065E-2</v>
      </c>
      <c r="N1403" s="41">
        <v>1.2541861158279263E-4</v>
      </c>
    </row>
    <row r="1404" spans="1:14" x14ac:dyDescent="0.25">
      <c r="A1404" s="5">
        <v>7820412</v>
      </c>
      <c r="B1404" s="5" t="s">
        <v>27</v>
      </c>
      <c r="C1404" s="5" t="s">
        <v>4</v>
      </c>
      <c r="D1404" s="5" t="s">
        <v>512</v>
      </c>
      <c r="E1404" s="5" t="s">
        <v>1210</v>
      </c>
      <c r="F1404" s="3">
        <v>6.0864272671941571E-4</v>
      </c>
      <c r="G1404" s="4">
        <v>77.599999999999994</v>
      </c>
      <c r="H1404" s="3">
        <v>4.7230675593426655E-2</v>
      </c>
      <c r="I1404" s="4">
        <v>87</v>
      </c>
      <c r="J1404" s="3">
        <v>5.2951917224589168E-2</v>
      </c>
      <c r="K1404" s="5">
        <v>85.070000000000007</v>
      </c>
      <c r="L1404" s="5">
        <v>5.1777236762020701E-2</v>
      </c>
      <c r="M1404" s="41">
        <v>1.0904158465564251E-2</v>
      </c>
      <c r="N1404" s="41">
        <v>6.6367367410616256E-6</v>
      </c>
    </row>
    <row r="1405" spans="1:14" x14ac:dyDescent="0.25">
      <c r="A1405" s="5">
        <v>7820412</v>
      </c>
      <c r="B1405" s="5" t="s">
        <v>27</v>
      </c>
      <c r="C1405" s="5" t="s">
        <v>4</v>
      </c>
      <c r="D1405" s="5" t="s">
        <v>1211</v>
      </c>
      <c r="E1405" s="5" t="s">
        <v>1212</v>
      </c>
      <c r="F1405" s="3">
        <v>1.8259281801582471E-3</v>
      </c>
      <c r="G1405" s="4">
        <v>49.6</v>
      </c>
      <c r="H1405" s="3">
        <v>9.0566037735849064E-2</v>
      </c>
      <c r="I1405" s="4">
        <v>93.2</v>
      </c>
      <c r="J1405" s="3">
        <v>0.17017650639074863</v>
      </c>
      <c r="K1405" s="5">
        <v>71.2</v>
      </c>
      <c r="L1405" s="5">
        <v>0.13000608642726721</v>
      </c>
      <c r="M1405" s="41">
        <v>0</v>
      </c>
      <c r="N1405" s="41">
        <v>0</v>
      </c>
    </row>
    <row r="1406" spans="1:14" x14ac:dyDescent="0.25">
      <c r="A1406" s="5">
        <v>7820412</v>
      </c>
      <c r="B1406" s="5" t="s">
        <v>27</v>
      </c>
      <c r="C1406" s="5" t="s">
        <v>4</v>
      </c>
      <c r="D1406" s="5" t="s">
        <v>1211</v>
      </c>
      <c r="E1406" s="5" t="s">
        <v>1213</v>
      </c>
      <c r="F1406" s="3">
        <v>1.8259281801582471E-3</v>
      </c>
      <c r="G1406" s="4">
        <v>53.7</v>
      </c>
      <c r="H1406" s="3">
        <v>9.8052343274497883E-2</v>
      </c>
      <c r="I1406" s="4">
        <v>83.8</v>
      </c>
      <c r="J1406" s="3">
        <v>0.15301278149726111</v>
      </c>
      <c r="K1406" s="5">
        <v>65.61</v>
      </c>
      <c r="L1406" s="5">
        <v>0.11979914790018259</v>
      </c>
      <c r="M1406" s="41">
        <v>-7.0575788617134094E-2</v>
      </c>
      <c r="N1406" s="41">
        <v>-1.2886632127291679E-4</v>
      </c>
    </row>
    <row r="1407" spans="1:14" x14ac:dyDescent="0.25">
      <c r="A1407" s="5">
        <v>7820412</v>
      </c>
      <c r="B1407" s="5" t="s">
        <v>27</v>
      </c>
      <c r="C1407" s="5" t="s">
        <v>4</v>
      </c>
      <c r="D1407" s="5" t="s">
        <v>1214</v>
      </c>
      <c r="E1407" s="5" t="s">
        <v>1215</v>
      </c>
      <c r="F1407" s="3">
        <v>6.0864272671941571E-4</v>
      </c>
      <c r="G1407" s="4">
        <v>94.6</v>
      </c>
      <c r="H1407" s="3">
        <v>5.7577601947656723E-2</v>
      </c>
      <c r="I1407" s="4">
        <v>91.9</v>
      </c>
      <c r="J1407" s="3">
        <v>5.5934266585514307E-2</v>
      </c>
      <c r="K1407" s="5">
        <v>90</v>
      </c>
      <c r="L1407" s="5">
        <v>5.4777845404747415E-2</v>
      </c>
      <c r="M1407" s="41">
        <v>4.6152383089065552E-2</v>
      </c>
      <c r="N1407" s="41">
        <v>2.8090312287927909E-5</v>
      </c>
    </row>
    <row r="1408" spans="1:14" x14ac:dyDescent="0.25">
      <c r="A1408" s="5">
        <v>7820412</v>
      </c>
      <c r="B1408" s="5" t="s">
        <v>27</v>
      </c>
      <c r="C1408" s="5" t="s">
        <v>4</v>
      </c>
      <c r="D1408" s="5" t="s">
        <v>1214</v>
      </c>
      <c r="E1408" s="5" t="s">
        <v>1216</v>
      </c>
      <c r="F1408" s="3">
        <v>6.0864272671941571E-4</v>
      </c>
      <c r="G1408" s="4">
        <v>98.7</v>
      </c>
      <c r="H1408" s="3">
        <v>6.0073037127206332E-2</v>
      </c>
      <c r="I1408" s="4" t="s">
        <v>8</v>
      </c>
      <c r="J1408" s="3" t="s">
        <v>99</v>
      </c>
      <c r="K1408" s="5" t="s">
        <v>9</v>
      </c>
      <c r="L1408" s="5" t="s">
        <v>99</v>
      </c>
      <c r="M1408" s="41">
        <v>0</v>
      </c>
      <c r="N1408" s="41">
        <v>0</v>
      </c>
    </row>
    <row r="1409" spans="1:14" x14ac:dyDescent="0.25">
      <c r="A1409" s="5">
        <v>7820412</v>
      </c>
      <c r="B1409" s="5" t="s">
        <v>27</v>
      </c>
      <c r="C1409" s="5" t="s">
        <v>4</v>
      </c>
      <c r="D1409" s="5" t="s">
        <v>1217</v>
      </c>
      <c r="E1409" s="5" t="s">
        <v>1218</v>
      </c>
      <c r="F1409" s="3">
        <v>6.0864272671941571E-4</v>
      </c>
      <c r="G1409" s="4">
        <v>40.700000000000003</v>
      </c>
      <c r="H1409" s="3">
        <v>2.477175897748022E-2</v>
      </c>
      <c r="I1409" s="4">
        <v>76.599999999999994</v>
      </c>
      <c r="J1409" s="3">
        <v>4.6622032866707241E-2</v>
      </c>
      <c r="K1409" s="5">
        <v>68.400000000000006</v>
      </c>
      <c r="L1409" s="5">
        <v>4.1631162507608038E-2</v>
      </c>
      <c r="M1409" s="41">
        <v>-5.9066303074359894E-2</v>
      </c>
      <c r="N1409" s="41">
        <v>-3.5950275760413812E-5</v>
      </c>
    </row>
    <row r="1410" spans="1:14" x14ac:dyDescent="0.25">
      <c r="A1410" s="5">
        <v>7820412</v>
      </c>
      <c r="B1410" s="5" t="s">
        <v>27</v>
      </c>
      <c r="C1410" s="5" t="s">
        <v>4</v>
      </c>
      <c r="D1410" s="5" t="s">
        <v>1217</v>
      </c>
      <c r="E1410" s="5" t="s">
        <v>1219</v>
      </c>
      <c r="F1410" s="3">
        <v>6.0864272671941571E-4</v>
      </c>
      <c r="G1410" s="4">
        <v>48.6</v>
      </c>
      <c r="H1410" s="3">
        <v>2.9580036518563606E-2</v>
      </c>
      <c r="I1410" s="4">
        <v>79.900000000000006</v>
      </c>
      <c r="J1410" s="3">
        <v>4.8630553864881319E-2</v>
      </c>
      <c r="K1410" s="5">
        <v>69.28</v>
      </c>
      <c r="L1410" s="5">
        <v>4.2166768107121125E-2</v>
      </c>
      <c r="M1410" s="41">
        <v>-2.0079994574189186E-2</v>
      </c>
      <c r="N1410" s="41">
        <v>-1.222154265014558E-5</v>
      </c>
    </row>
    <row r="1411" spans="1:14" x14ac:dyDescent="0.25">
      <c r="A1411" s="5">
        <v>7820412</v>
      </c>
      <c r="B1411" s="5" t="s">
        <v>27</v>
      </c>
      <c r="C1411" s="5" t="s">
        <v>4</v>
      </c>
      <c r="D1411" s="5" t="s">
        <v>1220</v>
      </c>
      <c r="E1411" s="5" t="s">
        <v>1221</v>
      </c>
      <c r="F1411" s="3">
        <v>1.2172854534388314E-3</v>
      </c>
      <c r="G1411" s="4">
        <v>59.8</v>
      </c>
      <c r="H1411" s="3">
        <v>7.2793670115642112E-2</v>
      </c>
      <c r="I1411" s="4">
        <v>79.900000000000006</v>
      </c>
      <c r="J1411" s="3">
        <v>9.7261107729762639E-2</v>
      </c>
      <c r="K1411" s="5">
        <v>72.534999999999997</v>
      </c>
      <c r="L1411" s="5">
        <v>8.8295800365185639E-2</v>
      </c>
      <c r="M1411" s="41">
        <v>5.4816300980746746E-3</v>
      </c>
      <c r="N1411" s="41">
        <v>6.6727085795187759E-6</v>
      </c>
    </row>
    <row r="1412" spans="1:14" x14ac:dyDescent="0.25">
      <c r="A1412" s="5">
        <v>7820412</v>
      </c>
      <c r="B1412" s="5" t="s">
        <v>27</v>
      </c>
      <c r="C1412" s="5" t="s">
        <v>4</v>
      </c>
      <c r="D1412" s="5" t="s">
        <v>92</v>
      </c>
      <c r="E1412" s="5" t="s">
        <v>95</v>
      </c>
      <c r="F1412" s="3">
        <v>6.0864272671941571E-4</v>
      </c>
      <c r="G1412" s="4">
        <v>54.3</v>
      </c>
      <c r="H1412" s="3">
        <v>3.3049300060864269E-2</v>
      </c>
      <c r="I1412" s="4">
        <v>82.2</v>
      </c>
      <c r="J1412" s="3">
        <v>5.0030432136335977E-2</v>
      </c>
      <c r="K1412" s="5">
        <v>67.94</v>
      </c>
      <c r="L1412" s="5">
        <v>4.1351186853317103E-2</v>
      </c>
      <c r="M1412" s="41">
        <v>1.1265289038419724E-2</v>
      </c>
      <c r="N1412" s="41">
        <v>6.8565362376261255E-6</v>
      </c>
    </row>
    <row r="1413" spans="1:14" x14ac:dyDescent="0.25">
      <c r="A1413" s="5">
        <v>7820412</v>
      </c>
      <c r="B1413" s="5" t="s">
        <v>27</v>
      </c>
      <c r="C1413" s="5" t="s">
        <v>4</v>
      </c>
      <c r="D1413" s="5" t="s">
        <v>97</v>
      </c>
      <c r="E1413" s="5" t="s">
        <v>1222</v>
      </c>
      <c r="F1413" s="3">
        <v>1.2172854534388314E-3</v>
      </c>
      <c r="G1413" s="4">
        <v>48</v>
      </c>
      <c r="H1413" s="3">
        <v>5.8429701765063909E-2</v>
      </c>
      <c r="I1413" s="4">
        <v>67.7</v>
      </c>
      <c r="J1413" s="3">
        <v>8.2410225197808898E-2</v>
      </c>
      <c r="K1413" s="5">
        <v>58.725000000000001</v>
      </c>
      <c r="L1413" s="5">
        <v>7.1485088253195384E-2</v>
      </c>
      <c r="M1413" s="41">
        <v>-0.14178077876567841</v>
      </c>
      <c r="N1413" s="41">
        <v>-1.7258767956868947E-4</v>
      </c>
    </row>
    <row r="1414" spans="1:14" x14ac:dyDescent="0.25">
      <c r="A1414" s="5">
        <v>7820412</v>
      </c>
      <c r="B1414" s="5" t="s">
        <v>27</v>
      </c>
      <c r="C1414" s="5" t="s">
        <v>4</v>
      </c>
      <c r="D1414" s="5" t="s">
        <v>97</v>
      </c>
      <c r="E1414" s="5" t="s">
        <v>98</v>
      </c>
      <c r="F1414" s="3">
        <v>1.2172854534388314E-3</v>
      </c>
      <c r="G1414" s="4">
        <v>57</v>
      </c>
      <c r="H1414" s="3">
        <v>6.9385270846013397E-2</v>
      </c>
      <c r="I1414" s="4" t="s">
        <v>8</v>
      </c>
      <c r="J1414" s="3" t="s">
        <v>99</v>
      </c>
      <c r="K1414" s="5" t="s">
        <v>9</v>
      </c>
      <c r="L1414" s="5" t="s">
        <v>99</v>
      </c>
      <c r="M1414" s="41">
        <v>0</v>
      </c>
      <c r="N1414" s="41">
        <v>0</v>
      </c>
    </row>
    <row r="1415" spans="1:14" x14ac:dyDescent="0.25">
      <c r="A1415" s="5">
        <v>7820412</v>
      </c>
      <c r="B1415" s="5" t="s">
        <v>27</v>
      </c>
      <c r="C1415" s="5" t="s">
        <v>4</v>
      </c>
      <c r="D1415" s="5" t="s">
        <v>798</v>
      </c>
      <c r="E1415" s="5" t="s">
        <v>1223</v>
      </c>
      <c r="F1415" s="3">
        <v>6.0864272671941571E-4</v>
      </c>
      <c r="G1415" s="4">
        <v>71</v>
      </c>
      <c r="H1415" s="3">
        <v>4.3213633597078513E-2</v>
      </c>
      <c r="I1415" s="4" t="s">
        <v>8</v>
      </c>
      <c r="J1415" s="3" t="s">
        <v>99</v>
      </c>
      <c r="K1415" s="5" t="s">
        <v>9</v>
      </c>
      <c r="L1415" s="5" t="s">
        <v>99</v>
      </c>
      <c r="M1415" s="41">
        <v>0</v>
      </c>
      <c r="N1415" s="41">
        <v>0</v>
      </c>
    </row>
    <row r="1416" spans="1:14" x14ac:dyDescent="0.25">
      <c r="A1416" s="5">
        <v>7820412</v>
      </c>
      <c r="B1416" s="5" t="s">
        <v>27</v>
      </c>
      <c r="C1416" s="5" t="s">
        <v>4</v>
      </c>
      <c r="D1416" s="5" t="s">
        <v>369</v>
      </c>
      <c r="E1416" s="5" t="s">
        <v>370</v>
      </c>
      <c r="F1416" s="3">
        <v>1.2172854534388314E-3</v>
      </c>
      <c r="G1416" s="4">
        <v>59.8</v>
      </c>
      <c r="H1416" s="3">
        <v>7.2793670115642112E-2</v>
      </c>
      <c r="I1416" s="4">
        <v>93.6</v>
      </c>
      <c r="J1416" s="3">
        <v>0.11393791844187462</v>
      </c>
      <c r="K1416" s="5">
        <v>79.239999999999995</v>
      </c>
      <c r="L1416" s="5">
        <v>9.6457699330493002E-2</v>
      </c>
      <c r="M1416" s="41">
        <v>9.1584376990795135E-2</v>
      </c>
      <c r="N1416" s="41">
        <v>1.1148432987315294E-4</v>
      </c>
    </row>
    <row r="1417" spans="1:14" x14ac:dyDescent="0.25">
      <c r="A1417" s="5">
        <v>7820412</v>
      </c>
      <c r="B1417" s="5" t="s">
        <v>27</v>
      </c>
      <c r="C1417" s="5" t="s">
        <v>4</v>
      </c>
      <c r="D1417" s="5" t="s">
        <v>369</v>
      </c>
      <c r="E1417" s="5" t="s">
        <v>1224</v>
      </c>
      <c r="F1417" s="3">
        <v>6.0864272671941571E-4</v>
      </c>
      <c r="G1417" s="4">
        <v>54.8</v>
      </c>
      <c r="H1417" s="3">
        <v>3.3353621424223982E-2</v>
      </c>
      <c r="I1417" s="4" t="s">
        <v>8</v>
      </c>
      <c r="J1417" s="3" t="s">
        <v>99</v>
      </c>
      <c r="K1417" s="5" t="s">
        <v>9</v>
      </c>
      <c r="L1417" s="5" t="s">
        <v>99</v>
      </c>
      <c r="M1417" s="41">
        <v>0</v>
      </c>
      <c r="N1417" s="41">
        <v>0</v>
      </c>
    </row>
    <row r="1418" spans="1:14" x14ac:dyDescent="0.25">
      <c r="A1418" s="5">
        <v>7820412</v>
      </c>
      <c r="B1418" s="5" t="s">
        <v>27</v>
      </c>
      <c r="C1418" s="5" t="s">
        <v>4</v>
      </c>
      <c r="D1418" s="5" t="s">
        <v>371</v>
      </c>
      <c r="E1418" s="5" t="s">
        <v>372</v>
      </c>
      <c r="F1418" s="3">
        <v>6.0864272671941571E-4</v>
      </c>
      <c r="G1418" s="4">
        <v>73.400000000000006</v>
      </c>
      <c r="H1418" s="3">
        <v>4.4674376141205119E-2</v>
      </c>
      <c r="I1418" s="4" t="s">
        <v>9</v>
      </c>
      <c r="J1418" s="3" t="s">
        <v>99</v>
      </c>
      <c r="K1418" s="5" t="s">
        <v>9</v>
      </c>
      <c r="L1418" s="5" t="s">
        <v>99</v>
      </c>
      <c r="M1418" s="41">
        <v>0</v>
      </c>
      <c r="N1418" s="41">
        <v>0</v>
      </c>
    </row>
    <row r="1419" spans="1:14" x14ac:dyDescent="0.25">
      <c r="A1419" s="5">
        <v>7820412</v>
      </c>
      <c r="B1419" s="5" t="s">
        <v>27</v>
      </c>
      <c r="C1419" s="5" t="s">
        <v>4</v>
      </c>
      <c r="D1419" s="5" t="s">
        <v>371</v>
      </c>
      <c r="E1419" s="5" t="s">
        <v>373</v>
      </c>
      <c r="F1419" s="3">
        <v>6.0864272671941571E-4</v>
      </c>
      <c r="G1419" s="4">
        <v>76.599999999999994</v>
      </c>
      <c r="H1419" s="3">
        <v>4.6622032866707241E-2</v>
      </c>
      <c r="I1419" s="4">
        <v>80.5</v>
      </c>
      <c r="J1419" s="3">
        <v>4.8995739500912967E-2</v>
      </c>
      <c r="K1419" s="5">
        <v>74.52</v>
      </c>
      <c r="L1419" s="5">
        <v>4.5356055995130859E-2</v>
      </c>
      <c r="M1419" s="41">
        <v>-6.2646523118019104E-2</v>
      </c>
      <c r="N1419" s="41">
        <v>-3.8129350650042064E-5</v>
      </c>
    </row>
    <row r="1420" spans="1:14" x14ac:dyDescent="0.25">
      <c r="A1420" s="5">
        <v>7820412</v>
      </c>
      <c r="B1420" s="5" t="s">
        <v>27</v>
      </c>
      <c r="C1420" s="5" t="s">
        <v>4</v>
      </c>
      <c r="D1420" s="5" t="s">
        <v>371</v>
      </c>
      <c r="E1420" s="5" t="s">
        <v>374</v>
      </c>
      <c r="F1420" s="3">
        <v>6.0864272671941571E-4</v>
      </c>
      <c r="G1420" s="4">
        <v>81.8</v>
      </c>
      <c r="H1420" s="3">
        <v>4.9786975045648205E-2</v>
      </c>
      <c r="I1420" s="4">
        <v>91.2</v>
      </c>
      <c r="J1420" s="3">
        <v>5.5508216676810718E-2</v>
      </c>
      <c r="K1420" s="5">
        <v>83.57</v>
      </c>
      <c r="L1420" s="5">
        <v>5.0864272671941567E-2</v>
      </c>
      <c r="M1420" s="41">
        <v>0</v>
      </c>
      <c r="N1420" s="41">
        <v>0</v>
      </c>
    </row>
    <row r="1421" spans="1:14" x14ac:dyDescent="0.25">
      <c r="A1421" s="5">
        <v>7820412</v>
      </c>
      <c r="B1421" s="5" t="s">
        <v>27</v>
      </c>
      <c r="C1421" s="5" t="s">
        <v>4</v>
      </c>
      <c r="D1421" s="5" t="s">
        <v>800</v>
      </c>
      <c r="E1421" s="5" t="s">
        <v>1225</v>
      </c>
      <c r="F1421" s="3">
        <v>1.2172854534388314E-3</v>
      </c>
      <c r="G1421" s="4">
        <v>47.9</v>
      </c>
      <c r="H1421" s="3">
        <v>5.8307973219720026E-2</v>
      </c>
      <c r="I1421" s="4">
        <v>70.400000000000006</v>
      </c>
      <c r="J1421" s="3">
        <v>8.5696895922093744E-2</v>
      </c>
      <c r="K1421" s="5">
        <v>59.484999999999999</v>
      </c>
      <c r="L1421" s="5">
        <v>7.2410225197808889E-2</v>
      </c>
      <c r="M1421" s="41">
        <v>-0.1449294239282608</v>
      </c>
      <c r="N1421" s="41">
        <v>-1.7642047952314157E-4</v>
      </c>
    </row>
    <row r="1422" spans="1:14" x14ac:dyDescent="0.25">
      <c r="A1422" s="5">
        <v>7820412</v>
      </c>
      <c r="B1422" s="5" t="s">
        <v>27</v>
      </c>
      <c r="C1422" s="5" t="s">
        <v>4</v>
      </c>
      <c r="D1422" s="5" t="s">
        <v>800</v>
      </c>
      <c r="E1422" s="5" t="s">
        <v>1226</v>
      </c>
      <c r="F1422" s="3">
        <v>6.0864272671941571E-4</v>
      </c>
      <c r="G1422" s="4">
        <v>52.5</v>
      </c>
      <c r="H1422" s="3">
        <v>3.1953743152769325E-2</v>
      </c>
      <c r="I1422" s="4">
        <v>72.3</v>
      </c>
      <c r="J1422" s="3">
        <v>4.4004869141813757E-2</v>
      </c>
      <c r="K1422" s="5">
        <v>66.52</v>
      </c>
      <c r="L1422" s="5">
        <v>4.0486914181375531E-2</v>
      </c>
      <c r="M1422" s="41">
        <v>-9.3986093997955322E-2</v>
      </c>
      <c r="N1422" s="41">
        <v>-5.7203952524622838E-5</v>
      </c>
    </row>
    <row r="1423" spans="1:14" x14ac:dyDescent="0.25">
      <c r="A1423" s="5">
        <v>7820412</v>
      </c>
      <c r="B1423" s="5" t="s">
        <v>27</v>
      </c>
      <c r="C1423" s="5" t="s">
        <v>4</v>
      </c>
      <c r="D1423" s="5" t="s">
        <v>800</v>
      </c>
      <c r="E1423" s="5" t="s">
        <v>1227</v>
      </c>
      <c r="F1423" s="3">
        <v>4.2604990870359098E-3</v>
      </c>
      <c r="G1423" s="4">
        <v>56.7</v>
      </c>
      <c r="H1423" s="3">
        <v>0.24157029823493609</v>
      </c>
      <c r="I1423" s="4">
        <v>85.5</v>
      </c>
      <c r="J1423" s="3">
        <v>0.36427267194157031</v>
      </c>
      <c r="K1423" s="5">
        <v>72.16</v>
      </c>
      <c r="L1423" s="5">
        <v>0.30743761412051124</v>
      </c>
      <c r="M1423" s="41">
        <v>3.1731948256492615E-3</v>
      </c>
      <c r="N1423" s="41">
        <v>1.3519393657665751E-5</v>
      </c>
    </row>
    <row r="1424" spans="1:14" x14ac:dyDescent="0.25">
      <c r="A1424" s="5">
        <v>7820412</v>
      </c>
      <c r="B1424" s="5" t="s">
        <v>27</v>
      </c>
      <c r="C1424" s="5" t="s">
        <v>4</v>
      </c>
      <c r="D1424" s="5" t="s">
        <v>800</v>
      </c>
      <c r="E1424" s="5" t="s">
        <v>538</v>
      </c>
      <c r="F1424" s="3">
        <v>4.8691418137553257E-3</v>
      </c>
      <c r="G1424" s="4">
        <v>53.6</v>
      </c>
      <c r="H1424" s="3">
        <v>0.26098600121728549</v>
      </c>
      <c r="I1424" s="4">
        <v>79.099999999999994</v>
      </c>
      <c r="J1424" s="3">
        <v>0.38514911746804625</v>
      </c>
      <c r="K1424" s="5">
        <v>64.849999999999994</v>
      </c>
      <c r="L1424" s="5">
        <v>0.31576384662203283</v>
      </c>
      <c r="M1424" s="41">
        <v>-5.8115039020776749E-2</v>
      </c>
      <c r="N1424" s="41">
        <v>-2.8297036650408642E-4</v>
      </c>
    </row>
    <row r="1425" spans="1:14" x14ac:dyDescent="0.25">
      <c r="A1425" s="5">
        <v>7820412</v>
      </c>
      <c r="B1425" s="5" t="s">
        <v>27</v>
      </c>
      <c r="C1425" s="5" t="s">
        <v>4</v>
      </c>
      <c r="D1425" s="5" t="s">
        <v>800</v>
      </c>
      <c r="E1425" s="5" t="s">
        <v>1228</v>
      </c>
      <c r="F1425" s="3">
        <v>2.4345709068776629E-3</v>
      </c>
      <c r="G1425" s="4">
        <v>46</v>
      </c>
      <c r="H1425" s="3">
        <v>0.1119902617163725</v>
      </c>
      <c r="I1425" s="4">
        <v>87.3</v>
      </c>
      <c r="J1425" s="3">
        <v>0.21253804017041997</v>
      </c>
      <c r="K1425" s="5">
        <v>71.564999999999998</v>
      </c>
      <c r="L1425" s="5">
        <v>0.17423006695069992</v>
      </c>
      <c r="M1425" s="41">
        <v>2.6330707594752312E-2</v>
      </c>
      <c r="N1425" s="41">
        <v>6.4103974667686694E-5</v>
      </c>
    </row>
    <row r="1426" spans="1:14" x14ac:dyDescent="0.25">
      <c r="A1426" s="5">
        <v>7820412</v>
      </c>
      <c r="B1426" s="5" t="s">
        <v>27</v>
      </c>
      <c r="C1426" s="5" t="s">
        <v>4</v>
      </c>
      <c r="D1426" s="5" t="s">
        <v>800</v>
      </c>
      <c r="E1426" s="5" t="s">
        <v>1229</v>
      </c>
      <c r="F1426" s="3">
        <v>1.2172854534388314E-3</v>
      </c>
      <c r="G1426" s="4">
        <v>66.400000000000006</v>
      </c>
      <c r="H1426" s="3">
        <v>8.0827754108338409E-2</v>
      </c>
      <c r="I1426" s="4">
        <v>86.4</v>
      </c>
      <c r="J1426" s="3">
        <v>0.10517346317711504</v>
      </c>
      <c r="K1426" s="5">
        <v>79.64</v>
      </c>
      <c r="L1426" s="5">
        <v>9.6944613511868533E-2</v>
      </c>
      <c r="M1426" s="41">
        <v>-1.7309173941612244E-2</v>
      </c>
      <c r="N1426" s="41">
        <v>-2.1070205650167065E-5</v>
      </c>
    </row>
    <row r="1427" spans="1:14" x14ac:dyDescent="0.25">
      <c r="A1427" s="5">
        <v>7820412</v>
      </c>
      <c r="B1427" s="5" t="s">
        <v>27</v>
      </c>
      <c r="C1427" s="5" t="s">
        <v>4</v>
      </c>
      <c r="D1427" s="5" t="s">
        <v>800</v>
      </c>
      <c r="E1427" s="5" t="s">
        <v>1230</v>
      </c>
      <c r="F1427" s="3">
        <v>2.4345709068776629E-3</v>
      </c>
      <c r="G1427" s="4">
        <v>54.7</v>
      </c>
      <c r="H1427" s="3">
        <v>0.13317102860620816</v>
      </c>
      <c r="I1427" s="4">
        <v>73.099999999999994</v>
      </c>
      <c r="J1427" s="3">
        <v>0.17796713329275715</v>
      </c>
      <c r="K1427" s="5">
        <v>66.039999999999992</v>
      </c>
      <c r="L1427" s="5">
        <v>0.16077906269020084</v>
      </c>
      <c r="M1427" s="41">
        <v>-7.8422844409942627E-2</v>
      </c>
      <c r="N1427" s="41">
        <v>-1.9092597543503986E-4</v>
      </c>
    </row>
    <row r="1428" spans="1:14" x14ac:dyDescent="0.25">
      <c r="A1428" s="5">
        <v>7820412</v>
      </c>
      <c r="B1428" s="5" t="s">
        <v>27</v>
      </c>
      <c r="C1428" s="5" t="s">
        <v>4</v>
      </c>
      <c r="D1428" s="5" t="s">
        <v>806</v>
      </c>
      <c r="E1428" s="5" t="s">
        <v>1231</v>
      </c>
      <c r="F1428" s="3">
        <v>6.0864272671941571E-4</v>
      </c>
      <c r="G1428" s="4">
        <v>50</v>
      </c>
      <c r="H1428" s="3">
        <v>3.0432136335970784E-2</v>
      </c>
      <c r="I1428" s="4">
        <v>73.8</v>
      </c>
      <c r="J1428" s="3">
        <v>4.4917833231892877E-2</v>
      </c>
      <c r="K1428" s="5">
        <v>61.44</v>
      </c>
      <c r="L1428" s="5">
        <v>3.7395009129640902E-2</v>
      </c>
      <c r="M1428" s="41">
        <v>-0.14856280386447906</v>
      </c>
      <c r="N1428" s="41">
        <v>-9.042167003315829E-5</v>
      </c>
    </row>
    <row r="1429" spans="1:14" x14ac:dyDescent="0.25">
      <c r="A1429" s="5">
        <v>7820412</v>
      </c>
      <c r="B1429" s="5" t="s">
        <v>27</v>
      </c>
      <c r="C1429" s="5" t="s">
        <v>4</v>
      </c>
      <c r="D1429" s="5" t="s">
        <v>806</v>
      </c>
      <c r="E1429" s="5" t="s">
        <v>1232</v>
      </c>
      <c r="F1429" s="3">
        <v>6.0864272671941571E-4</v>
      </c>
      <c r="G1429" s="4">
        <v>57.4</v>
      </c>
      <c r="H1429" s="3">
        <v>3.4936092513694464E-2</v>
      </c>
      <c r="I1429" s="4">
        <v>81.5</v>
      </c>
      <c r="J1429" s="3">
        <v>4.9604382227632381E-2</v>
      </c>
      <c r="K1429" s="5">
        <v>74.16</v>
      </c>
      <c r="L1429" s="5">
        <v>4.5136944613511865E-2</v>
      </c>
      <c r="M1429" s="41">
        <v>0</v>
      </c>
      <c r="N1429" s="41">
        <v>0</v>
      </c>
    </row>
    <row r="1430" spans="1:14" x14ac:dyDescent="0.25">
      <c r="A1430" s="5">
        <v>7820412</v>
      </c>
      <c r="B1430" s="5" t="s">
        <v>27</v>
      </c>
      <c r="C1430" s="5" t="s">
        <v>4</v>
      </c>
      <c r="D1430" s="5" t="s">
        <v>808</v>
      </c>
      <c r="E1430" s="5" t="s">
        <v>1233</v>
      </c>
      <c r="F1430" s="3">
        <v>6.0864272671941571E-4</v>
      </c>
      <c r="G1430" s="4">
        <v>76.2</v>
      </c>
      <c r="H1430" s="3">
        <v>4.6378575776019476E-2</v>
      </c>
      <c r="I1430" s="4">
        <v>88.2</v>
      </c>
      <c r="J1430" s="3">
        <v>5.3682288496652471E-2</v>
      </c>
      <c r="K1430" s="5">
        <v>82.179999999999993</v>
      </c>
      <c r="L1430" s="5">
        <v>5.0018259281801578E-2</v>
      </c>
      <c r="M1430" s="41">
        <v>6.7273378372192383E-2</v>
      </c>
      <c r="N1430" s="41">
        <v>4.0945452448078137E-5</v>
      </c>
    </row>
    <row r="1431" spans="1:14" x14ac:dyDescent="0.25">
      <c r="A1431" s="5">
        <v>7820412</v>
      </c>
      <c r="B1431" s="5" t="s">
        <v>27</v>
      </c>
      <c r="C1431" s="5" t="s">
        <v>4</v>
      </c>
      <c r="D1431" s="5" t="s">
        <v>808</v>
      </c>
      <c r="E1431" s="5" t="s">
        <v>1234</v>
      </c>
      <c r="F1431" s="3">
        <v>3.0432136335970784E-3</v>
      </c>
      <c r="G1431" s="4">
        <v>82</v>
      </c>
      <c r="H1431" s="3">
        <v>0.24954351795496044</v>
      </c>
      <c r="I1431" s="4">
        <v>88.1</v>
      </c>
      <c r="J1431" s="3">
        <v>0.26810712111990259</v>
      </c>
      <c r="K1431" s="5">
        <v>80.364999999999995</v>
      </c>
      <c r="L1431" s="5">
        <v>0.24456786366402919</v>
      </c>
      <c r="M1431" s="41">
        <v>6.470599677413702E-3</v>
      </c>
      <c r="N1431" s="41">
        <v>1.9691417155854234E-5</v>
      </c>
    </row>
    <row r="1432" spans="1:14" x14ac:dyDescent="0.25">
      <c r="A1432" s="5">
        <v>7820412</v>
      </c>
      <c r="B1432" s="5" t="s">
        <v>27</v>
      </c>
      <c r="C1432" s="5" t="s">
        <v>4</v>
      </c>
      <c r="D1432" s="5" t="s">
        <v>808</v>
      </c>
      <c r="E1432" s="5" t="s">
        <v>362</v>
      </c>
      <c r="F1432" s="3">
        <v>6.0864272671941571E-4</v>
      </c>
      <c r="G1432" s="4">
        <v>78.400000000000006</v>
      </c>
      <c r="H1432" s="3">
        <v>4.7717589774802192E-2</v>
      </c>
      <c r="I1432" s="4">
        <v>87.2</v>
      </c>
      <c r="J1432" s="3">
        <v>5.307364576993305E-2</v>
      </c>
      <c r="K1432" s="5">
        <v>80.97</v>
      </c>
      <c r="L1432" s="5">
        <v>4.9281801582471092E-2</v>
      </c>
      <c r="M1432" s="41">
        <v>5.6500650942325592E-2</v>
      </c>
      <c r="N1432" s="41">
        <v>3.4388710250958975E-5</v>
      </c>
    </row>
    <row r="1433" spans="1:14" x14ac:dyDescent="0.25">
      <c r="A1433" s="5">
        <v>7820412</v>
      </c>
      <c r="B1433" s="5" t="s">
        <v>27</v>
      </c>
      <c r="C1433" s="5" t="s">
        <v>4</v>
      </c>
      <c r="D1433" s="5" t="s">
        <v>808</v>
      </c>
      <c r="E1433" s="5" t="s">
        <v>1235</v>
      </c>
      <c r="F1433" s="3">
        <v>6.0864272671941571E-4</v>
      </c>
      <c r="G1433" s="4">
        <v>87.7</v>
      </c>
      <c r="H1433" s="3">
        <v>5.3377967133292757E-2</v>
      </c>
      <c r="I1433" s="4">
        <v>95.7</v>
      </c>
      <c r="J1433" s="3">
        <v>5.8247108947048085E-2</v>
      </c>
      <c r="K1433" s="5">
        <v>89.514999999999986</v>
      </c>
      <c r="L1433" s="5">
        <v>5.4482653682288489E-2</v>
      </c>
      <c r="M1433" s="41">
        <v>8.7597385048866272E-2</v>
      </c>
      <c r="N1433" s="41">
        <v>5.3315511289632547E-5</v>
      </c>
    </row>
    <row r="1434" spans="1:14" x14ac:dyDescent="0.25">
      <c r="A1434" s="5">
        <v>7820412</v>
      </c>
      <c r="B1434" s="5" t="s">
        <v>27</v>
      </c>
      <c r="C1434" s="5" t="s">
        <v>4</v>
      </c>
      <c r="D1434" s="5" t="s">
        <v>808</v>
      </c>
      <c r="E1434" s="5" t="s">
        <v>1203</v>
      </c>
      <c r="F1434" s="3">
        <v>1.8259281801582471E-3</v>
      </c>
      <c r="G1434" s="4">
        <v>86.5</v>
      </c>
      <c r="H1434" s="3">
        <v>0.15794278758368838</v>
      </c>
      <c r="I1434" s="4">
        <v>85.5</v>
      </c>
      <c r="J1434" s="3">
        <v>0.15611685940353012</v>
      </c>
      <c r="K1434" s="5">
        <v>83.635000000000005</v>
      </c>
      <c r="L1434" s="5">
        <v>0.152711503347535</v>
      </c>
      <c r="M1434" s="41">
        <v>-2.3238262161612511E-2</v>
      </c>
      <c r="N1434" s="41">
        <v>-4.2431397738793385E-5</v>
      </c>
    </row>
    <row r="1435" spans="1:14" x14ac:dyDescent="0.25">
      <c r="A1435" s="5">
        <v>7820412</v>
      </c>
      <c r="B1435" s="5" t="s">
        <v>27</v>
      </c>
      <c r="C1435" s="5" t="s">
        <v>4</v>
      </c>
      <c r="D1435" s="5" t="s">
        <v>1236</v>
      </c>
      <c r="E1435" s="5" t="s">
        <v>1237</v>
      </c>
      <c r="F1435" s="3">
        <v>2.4345709068776629E-3</v>
      </c>
      <c r="G1435" s="4">
        <v>68.900000000000006</v>
      </c>
      <c r="H1435" s="3">
        <v>0.16774193548387098</v>
      </c>
      <c r="I1435" s="4">
        <v>77.8</v>
      </c>
      <c r="J1435" s="3">
        <v>0.18940961655508215</v>
      </c>
      <c r="K1435" s="5">
        <v>69.995000000000005</v>
      </c>
      <c r="L1435" s="5">
        <v>0.17040779062690203</v>
      </c>
      <c r="M1435" s="41">
        <v>-9.4506442546844482E-2</v>
      </c>
      <c r="N1435" s="41">
        <v>-2.3008263553705291E-4</v>
      </c>
    </row>
    <row r="1436" spans="1:14" x14ac:dyDescent="0.25">
      <c r="A1436" s="5">
        <v>7820412</v>
      </c>
      <c r="B1436" s="5" t="s">
        <v>27</v>
      </c>
      <c r="C1436" s="5" t="s">
        <v>4</v>
      </c>
      <c r="D1436" s="5" t="s">
        <v>100</v>
      </c>
      <c r="E1436" s="5" t="s">
        <v>101</v>
      </c>
      <c r="F1436" s="3">
        <v>2.4345709068776629E-3</v>
      </c>
      <c r="G1436" s="4">
        <v>32.799999999999997</v>
      </c>
      <c r="H1436" s="3">
        <v>7.9853925745587334E-2</v>
      </c>
      <c r="I1436" s="4">
        <v>84.8</v>
      </c>
      <c r="J1436" s="3">
        <v>0.20645161290322581</v>
      </c>
      <c r="K1436" s="5">
        <v>64.039999999999992</v>
      </c>
      <c r="L1436" s="5">
        <v>0.15590992087644551</v>
      </c>
      <c r="M1436" s="41">
        <v>0.11494995653629303</v>
      </c>
      <c r="N1436" s="41">
        <v>2.7985381993011083E-4</v>
      </c>
    </row>
    <row r="1437" spans="1:14" x14ac:dyDescent="0.25">
      <c r="A1437" s="5">
        <v>7820412</v>
      </c>
      <c r="B1437" s="5" t="s">
        <v>27</v>
      </c>
      <c r="C1437" s="5" t="s">
        <v>4</v>
      </c>
      <c r="D1437" s="5" t="s">
        <v>811</v>
      </c>
      <c r="E1437" s="5" t="s">
        <v>1238</v>
      </c>
      <c r="F1437" s="3">
        <v>6.0864272671941571E-4</v>
      </c>
      <c r="G1437" s="4">
        <v>75.5</v>
      </c>
      <c r="H1437" s="3">
        <v>4.5952525867315887E-2</v>
      </c>
      <c r="I1437" s="4">
        <v>85.8</v>
      </c>
      <c r="J1437" s="3">
        <v>5.2221545952525865E-2</v>
      </c>
      <c r="K1437" s="5">
        <v>73.014999999999986</v>
      </c>
      <c r="L1437" s="5">
        <v>4.4440048691418127E-2</v>
      </c>
      <c r="M1437" s="41">
        <v>-4.3986573815345764E-2</v>
      </c>
      <c r="N1437" s="41">
        <v>-2.6772108226016897E-5</v>
      </c>
    </row>
    <row r="1438" spans="1:14" x14ac:dyDescent="0.25">
      <c r="A1438" s="5">
        <v>7820412</v>
      </c>
      <c r="B1438" s="5" t="s">
        <v>27</v>
      </c>
      <c r="C1438" s="5" t="s">
        <v>4</v>
      </c>
      <c r="D1438" s="5" t="s">
        <v>811</v>
      </c>
      <c r="E1438" s="5" t="s">
        <v>1239</v>
      </c>
      <c r="F1438" s="3">
        <v>1.2172854534388314E-3</v>
      </c>
      <c r="G1438" s="4">
        <v>65.599999999999994</v>
      </c>
      <c r="H1438" s="3">
        <v>7.9853925745587334E-2</v>
      </c>
      <c r="I1438" s="4">
        <v>71.5</v>
      </c>
      <c r="J1438" s="3">
        <v>8.7035909920876453E-2</v>
      </c>
      <c r="K1438" s="5">
        <v>61.105000000000004</v>
      </c>
      <c r="L1438" s="5">
        <v>7.4382227632379797E-2</v>
      </c>
      <c r="M1438" s="41">
        <v>-9.9260695278644562E-2</v>
      </c>
      <c r="N1438" s="41">
        <v>-1.2082860046091853E-4</v>
      </c>
    </row>
    <row r="1439" spans="1:14" x14ac:dyDescent="0.25">
      <c r="A1439" s="5">
        <v>7820412</v>
      </c>
      <c r="B1439" s="5" t="s">
        <v>27</v>
      </c>
      <c r="C1439" s="5" t="s">
        <v>4</v>
      </c>
      <c r="D1439" s="5" t="s">
        <v>811</v>
      </c>
      <c r="E1439" s="5" t="s">
        <v>1240</v>
      </c>
      <c r="F1439" s="3">
        <v>1.2172854534388314E-3</v>
      </c>
      <c r="G1439" s="4">
        <v>83.9</v>
      </c>
      <c r="H1439" s="3">
        <v>0.10213024954351796</v>
      </c>
      <c r="I1439" s="4">
        <v>81.599999999999994</v>
      </c>
      <c r="J1439" s="3">
        <v>9.9330493000608644E-2</v>
      </c>
      <c r="K1439" s="5">
        <v>81.199999999999989</v>
      </c>
      <c r="L1439" s="5">
        <v>9.8843578819233099E-2</v>
      </c>
      <c r="M1439" s="41">
        <v>-6.6106997430324554E-2</v>
      </c>
      <c r="N1439" s="41">
        <v>-8.0471086342452294E-5</v>
      </c>
    </row>
    <row r="1440" spans="1:14" x14ac:dyDescent="0.25">
      <c r="A1440" s="5">
        <v>7820412</v>
      </c>
      <c r="B1440" s="5" t="s">
        <v>27</v>
      </c>
      <c r="C1440" s="5" t="s">
        <v>4</v>
      </c>
      <c r="D1440" s="5" t="s">
        <v>207</v>
      </c>
      <c r="E1440" s="5" t="s">
        <v>208</v>
      </c>
      <c r="F1440" s="3">
        <v>1.2172854534388314E-3</v>
      </c>
      <c r="G1440" s="4">
        <v>66</v>
      </c>
      <c r="H1440" s="3">
        <v>8.0340839926962879E-2</v>
      </c>
      <c r="I1440" s="4">
        <v>86.3</v>
      </c>
      <c r="J1440" s="3">
        <v>0.10505173463177114</v>
      </c>
      <c r="K1440" s="5">
        <v>80.704999999999998</v>
      </c>
      <c r="L1440" s="5">
        <v>9.8241022519780882E-2</v>
      </c>
      <c r="M1440" s="41">
        <v>6.9730192422866821E-2</v>
      </c>
      <c r="N1440" s="41">
        <v>8.4881548901846409E-5</v>
      </c>
    </row>
    <row r="1441" spans="1:14" x14ac:dyDescent="0.25">
      <c r="A1441" s="5">
        <v>7820412</v>
      </c>
      <c r="B1441" s="5" t="s">
        <v>27</v>
      </c>
      <c r="C1441" s="5" t="s">
        <v>4</v>
      </c>
      <c r="D1441" s="5" t="s">
        <v>207</v>
      </c>
      <c r="E1441" s="5" t="s">
        <v>1241</v>
      </c>
      <c r="F1441" s="3">
        <v>6.0864272671941571E-4</v>
      </c>
      <c r="G1441" s="4">
        <v>53.7</v>
      </c>
      <c r="H1441" s="3">
        <v>3.2684114424832628E-2</v>
      </c>
      <c r="I1441" s="4">
        <v>87.5</v>
      </c>
      <c r="J1441" s="3">
        <v>5.3256238587948874E-2</v>
      </c>
      <c r="K1441" s="5">
        <v>72.474999999999994</v>
      </c>
      <c r="L1441" s="5">
        <v>4.4111381618989649E-2</v>
      </c>
      <c r="M1441" s="41">
        <v>4.0758833289146423E-2</v>
      </c>
      <c r="N1441" s="41">
        <v>2.4807567431008171E-5</v>
      </c>
    </row>
    <row r="1442" spans="1:14" x14ac:dyDescent="0.25">
      <c r="A1442" s="5">
        <v>7820412</v>
      </c>
      <c r="B1442" s="5" t="s">
        <v>27</v>
      </c>
      <c r="C1442" s="5" t="s">
        <v>4</v>
      </c>
      <c r="D1442" s="5" t="s">
        <v>207</v>
      </c>
      <c r="E1442" s="5" t="s">
        <v>1050</v>
      </c>
      <c r="F1442" s="3">
        <v>1.8259281801582471E-3</v>
      </c>
      <c r="G1442" s="4">
        <v>96.1</v>
      </c>
      <c r="H1442" s="3">
        <v>0.17547169811320754</v>
      </c>
      <c r="I1442" s="4">
        <v>92.7</v>
      </c>
      <c r="J1442" s="3">
        <v>0.16926354230066951</v>
      </c>
      <c r="K1442" s="5">
        <v>93.735000000000014</v>
      </c>
      <c r="L1442" s="5">
        <v>0.17115337796713331</v>
      </c>
      <c r="M1442" s="41">
        <v>9.8567508161067963E-2</v>
      </c>
      <c r="N1442" s="41">
        <v>1.79977190799272E-4</v>
      </c>
    </row>
    <row r="1443" spans="1:14" x14ac:dyDescent="0.25">
      <c r="A1443" s="5">
        <v>7820412</v>
      </c>
      <c r="B1443" s="5" t="s">
        <v>27</v>
      </c>
      <c r="C1443" s="5" t="s">
        <v>4</v>
      </c>
      <c r="D1443" s="5" t="s">
        <v>815</v>
      </c>
      <c r="E1443" s="5" t="s">
        <v>1242</v>
      </c>
      <c r="F1443" s="3">
        <v>6.0864272671941571E-4</v>
      </c>
      <c r="G1443" s="4">
        <v>63.8</v>
      </c>
      <c r="H1443" s="3">
        <v>3.8831405964698723E-2</v>
      </c>
      <c r="I1443" s="4">
        <v>87.7</v>
      </c>
      <c r="J1443" s="3">
        <v>5.3377967133292757E-2</v>
      </c>
      <c r="K1443" s="5">
        <v>77.539999999999992</v>
      </c>
      <c r="L1443" s="5">
        <v>4.7194157029823491E-2</v>
      </c>
      <c r="M1443" s="41">
        <v>0.16556066274642944</v>
      </c>
      <c r="N1443" s="41">
        <v>1.0076729321146041E-4</v>
      </c>
    </row>
    <row r="1444" spans="1:14" x14ac:dyDescent="0.25">
      <c r="A1444" s="5">
        <v>7820412</v>
      </c>
      <c r="B1444" s="5" t="s">
        <v>27</v>
      </c>
      <c r="C1444" s="5" t="s">
        <v>4</v>
      </c>
      <c r="D1444" s="5" t="s">
        <v>815</v>
      </c>
      <c r="E1444" s="5" t="s">
        <v>1243</v>
      </c>
      <c r="F1444" s="3">
        <v>6.0864272671941571E-4</v>
      </c>
      <c r="G1444" s="4">
        <v>59.3</v>
      </c>
      <c r="H1444" s="3">
        <v>3.6092513694461349E-2</v>
      </c>
      <c r="I1444" s="4" t="s">
        <v>8</v>
      </c>
      <c r="J1444" s="3" t="s">
        <v>99</v>
      </c>
      <c r="K1444" s="5" t="s">
        <v>9</v>
      </c>
      <c r="L1444" s="5" t="s">
        <v>99</v>
      </c>
      <c r="M1444" s="41">
        <v>0</v>
      </c>
      <c r="N1444" s="41">
        <v>0</v>
      </c>
    </row>
    <row r="1445" spans="1:14" x14ac:dyDescent="0.25">
      <c r="A1445" s="5">
        <v>7820412</v>
      </c>
      <c r="B1445" s="5" t="s">
        <v>27</v>
      </c>
      <c r="C1445" s="5" t="s">
        <v>4</v>
      </c>
      <c r="D1445" s="5" t="s">
        <v>615</v>
      </c>
      <c r="E1445" s="5" t="s">
        <v>616</v>
      </c>
      <c r="F1445" s="3">
        <v>2.4345709068776629E-3</v>
      </c>
      <c r="G1445" s="4">
        <v>43.9</v>
      </c>
      <c r="H1445" s="3">
        <v>0.1068776628119294</v>
      </c>
      <c r="I1445" s="4">
        <v>77.7</v>
      </c>
      <c r="J1445" s="3">
        <v>0.18916615946439441</v>
      </c>
      <c r="K1445" s="5">
        <v>57.79</v>
      </c>
      <c r="L1445" s="5">
        <v>0.14069385270846013</v>
      </c>
      <c r="M1445" s="41">
        <v>2.4991980753839016E-3</v>
      </c>
      <c r="N1445" s="41">
        <v>6.0844749248542946E-6</v>
      </c>
    </row>
    <row r="1446" spans="1:14" x14ac:dyDescent="0.25">
      <c r="A1446" s="5">
        <v>7820412</v>
      </c>
      <c r="B1446" s="5" t="s">
        <v>27</v>
      </c>
      <c r="C1446" s="5" t="s">
        <v>4</v>
      </c>
      <c r="D1446" s="5" t="s">
        <v>615</v>
      </c>
      <c r="E1446" s="5" t="s">
        <v>617</v>
      </c>
      <c r="F1446" s="3">
        <v>3.0432136335970784E-3</v>
      </c>
      <c r="G1446" s="4">
        <v>35.9</v>
      </c>
      <c r="H1446" s="3">
        <v>0.1092513694461351</v>
      </c>
      <c r="I1446" s="4">
        <v>76.3</v>
      </c>
      <c r="J1446" s="3">
        <v>0.23219720024345708</v>
      </c>
      <c r="K1446" s="5">
        <v>63.125</v>
      </c>
      <c r="L1446" s="5">
        <v>0.19210286062081558</v>
      </c>
      <c r="M1446" s="41">
        <v>4.9747764132916927E-3</v>
      </c>
      <c r="N1446" s="41">
        <v>1.5139307405026453E-5</v>
      </c>
    </row>
    <row r="1447" spans="1:14" x14ac:dyDescent="0.25">
      <c r="A1447" s="5">
        <v>7820412</v>
      </c>
      <c r="B1447" s="5" t="s">
        <v>27</v>
      </c>
      <c r="C1447" s="5" t="s">
        <v>4</v>
      </c>
      <c r="D1447" s="5" t="s">
        <v>376</v>
      </c>
      <c r="E1447" s="5" t="s">
        <v>377</v>
      </c>
      <c r="F1447" s="3">
        <v>1.2172854534388314E-3</v>
      </c>
      <c r="G1447" s="4">
        <v>42.9</v>
      </c>
      <c r="H1447" s="3">
        <v>5.2221545952525865E-2</v>
      </c>
      <c r="I1447" s="4">
        <v>98.5</v>
      </c>
      <c r="J1447" s="3">
        <v>0.1199026171637249</v>
      </c>
      <c r="K1447" s="5">
        <v>77.484999999999985</v>
      </c>
      <c r="L1447" s="5">
        <v>9.4321363359707838E-2</v>
      </c>
      <c r="M1447" s="41">
        <v>0.18037521839141846</v>
      </c>
      <c r="N1447" s="41">
        <v>2.1956812950872607E-4</v>
      </c>
    </row>
    <row r="1448" spans="1:14" x14ac:dyDescent="0.25">
      <c r="A1448" s="5">
        <v>7820412</v>
      </c>
      <c r="B1448" s="5" t="s">
        <v>27</v>
      </c>
      <c r="C1448" s="5" t="s">
        <v>4</v>
      </c>
      <c r="D1448" s="5" t="s">
        <v>376</v>
      </c>
      <c r="E1448" s="5" t="s">
        <v>378</v>
      </c>
      <c r="F1448" s="3">
        <v>1.2172854534388314E-3</v>
      </c>
      <c r="G1448" s="4">
        <v>33.9</v>
      </c>
      <c r="H1448" s="3">
        <v>4.1265976871576383E-2</v>
      </c>
      <c r="I1448" s="4" t="s">
        <v>8</v>
      </c>
      <c r="J1448" s="3" t="s">
        <v>99</v>
      </c>
      <c r="K1448" s="5" t="s">
        <v>9</v>
      </c>
      <c r="L1448" s="5" t="s">
        <v>99</v>
      </c>
      <c r="M1448" s="41">
        <v>0</v>
      </c>
      <c r="N1448" s="41">
        <v>0</v>
      </c>
    </row>
    <row r="1449" spans="1:14" x14ac:dyDescent="0.25">
      <c r="A1449" s="5">
        <v>7820412</v>
      </c>
      <c r="B1449" s="5" t="s">
        <v>27</v>
      </c>
      <c r="C1449" s="5" t="s">
        <v>4</v>
      </c>
      <c r="D1449" s="5" t="s">
        <v>821</v>
      </c>
      <c r="E1449" s="5" t="s">
        <v>1244</v>
      </c>
      <c r="F1449" s="3">
        <v>6.0864272671941571E-4</v>
      </c>
      <c r="G1449" s="4">
        <v>75.900000000000006</v>
      </c>
      <c r="H1449" s="3">
        <v>4.6195982958003659E-2</v>
      </c>
      <c r="I1449" s="4">
        <v>100</v>
      </c>
      <c r="J1449" s="3">
        <v>6.0864272671941569E-2</v>
      </c>
      <c r="K1449" s="5">
        <v>84.86</v>
      </c>
      <c r="L1449" s="5">
        <v>5.1649421789409615E-2</v>
      </c>
      <c r="M1449" s="41">
        <v>0</v>
      </c>
      <c r="N1449" s="41">
        <v>0</v>
      </c>
    </row>
    <row r="1450" spans="1:14" x14ac:dyDescent="0.25">
      <c r="A1450" s="5">
        <v>7820412</v>
      </c>
      <c r="B1450" s="5" t="s">
        <v>27</v>
      </c>
      <c r="C1450" s="5" t="s">
        <v>4</v>
      </c>
      <c r="D1450" s="5" t="s">
        <v>823</v>
      </c>
      <c r="E1450" s="5" t="s">
        <v>1245</v>
      </c>
      <c r="F1450" s="3">
        <v>2.4345709068776629E-3</v>
      </c>
      <c r="G1450" s="4">
        <v>52.4</v>
      </c>
      <c r="H1450" s="3">
        <v>0.12757151552038953</v>
      </c>
      <c r="I1450" s="4">
        <v>83.8</v>
      </c>
      <c r="J1450" s="3">
        <v>0.20401704199634815</v>
      </c>
      <c r="K1450" s="5">
        <v>65.36</v>
      </c>
      <c r="L1450" s="5">
        <v>0.15912355447352405</v>
      </c>
      <c r="M1450" s="41">
        <v>-6.0572274029254913E-2</v>
      </c>
      <c r="N1450" s="41">
        <v>-1.4746749611504545E-4</v>
      </c>
    </row>
    <row r="1451" spans="1:14" x14ac:dyDescent="0.25">
      <c r="A1451" s="5">
        <v>7820412</v>
      </c>
      <c r="B1451" s="5" t="s">
        <v>27</v>
      </c>
      <c r="C1451" s="5" t="s">
        <v>4</v>
      </c>
      <c r="D1451" s="5" t="s">
        <v>823</v>
      </c>
      <c r="E1451" s="5" t="s">
        <v>1246</v>
      </c>
      <c r="F1451" s="3">
        <v>6.0864272671941571E-4</v>
      </c>
      <c r="G1451" s="4">
        <v>48.7</v>
      </c>
      <c r="H1451" s="3">
        <v>2.9640900791235547E-2</v>
      </c>
      <c r="I1451" s="4">
        <v>57.7</v>
      </c>
      <c r="J1451" s="3">
        <v>3.5118685331710288E-2</v>
      </c>
      <c r="K1451" s="5">
        <v>53.024999999999999</v>
      </c>
      <c r="L1451" s="5">
        <v>3.2273280584297015E-2</v>
      </c>
      <c r="M1451" s="41">
        <v>-0.27778893709182739</v>
      </c>
      <c r="N1451" s="41">
        <v>-1.6907421612405806E-4</v>
      </c>
    </row>
    <row r="1452" spans="1:14" x14ac:dyDescent="0.25">
      <c r="A1452" s="5">
        <v>7820412</v>
      </c>
      <c r="B1452" s="5" t="s">
        <v>27</v>
      </c>
      <c r="C1452" s="5" t="s">
        <v>4</v>
      </c>
      <c r="D1452" s="5" t="s">
        <v>823</v>
      </c>
      <c r="E1452" s="5" t="s">
        <v>1247</v>
      </c>
      <c r="F1452" s="3">
        <v>1.2172854534388314E-3</v>
      </c>
      <c r="G1452" s="4">
        <v>63.2</v>
      </c>
      <c r="H1452" s="3">
        <v>7.693244065733415E-2</v>
      </c>
      <c r="I1452" s="4">
        <v>94.7</v>
      </c>
      <c r="J1452" s="3">
        <v>0.11527693244065734</v>
      </c>
      <c r="K1452" s="5">
        <v>78.67</v>
      </c>
      <c r="L1452" s="5">
        <v>9.5763846622032869E-2</v>
      </c>
      <c r="M1452" s="41">
        <v>6.8322829902172089E-2</v>
      </c>
      <c r="N1452" s="41">
        <v>8.3168386977689707E-5</v>
      </c>
    </row>
    <row r="1453" spans="1:14" x14ac:dyDescent="0.25">
      <c r="A1453" s="5">
        <v>7820412</v>
      </c>
      <c r="B1453" s="5" t="s">
        <v>27</v>
      </c>
      <c r="C1453" s="5" t="s">
        <v>4</v>
      </c>
      <c r="D1453" s="5" t="s">
        <v>827</v>
      </c>
      <c r="E1453" s="5" t="s">
        <v>1248</v>
      </c>
      <c r="F1453" s="3">
        <v>1.8259281801582471E-3</v>
      </c>
      <c r="G1453" s="4">
        <v>53.8</v>
      </c>
      <c r="H1453" s="3">
        <v>9.8234936092513686E-2</v>
      </c>
      <c r="I1453" s="4">
        <v>83.3</v>
      </c>
      <c r="J1453" s="3">
        <v>0.15209981740718198</v>
      </c>
      <c r="K1453" s="5">
        <v>70.38</v>
      </c>
      <c r="L1453" s="5">
        <v>0.12850882531953742</v>
      </c>
      <c r="M1453" s="41">
        <v>-2.0597370341420174E-2</v>
      </c>
      <c r="N1453" s="41">
        <v>-3.7609318943554793E-5</v>
      </c>
    </row>
    <row r="1454" spans="1:14" x14ac:dyDescent="0.25">
      <c r="A1454" s="5">
        <v>7820412</v>
      </c>
      <c r="B1454" s="5" t="s">
        <v>27</v>
      </c>
      <c r="C1454" s="5" t="s">
        <v>4</v>
      </c>
      <c r="D1454" s="5" t="s">
        <v>827</v>
      </c>
      <c r="E1454" s="5" t="s">
        <v>1249</v>
      </c>
      <c r="F1454" s="3">
        <v>1.8259281801582471E-3</v>
      </c>
      <c r="G1454" s="4">
        <v>16.8</v>
      </c>
      <c r="H1454" s="3">
        <v>3.0675593426658553E-2</v>
      </c>
      <c r="I1454" s="4">
        <v>59.1</v>
      </c>
      <c r="J1454" s="3">
        <v>0.10791235544735241</v>
      </c>
      <c r="K1454" s="5">
        <v>38.54</v>
      </c>
      <c r="L1454" s="5">
        <v>7.0371272063298837E-2</v>
      </c>
      <c r="M1454" s="41">
        <v>-0.19647057354450226</v>
      </c>
      <c r="N1454" s="41">
        <v>-3.5874115680676005E-4</v>
      </c>
    </row>
    <row r="1455" spans="1:14" x14ac:dyDescent="0.25">
      <c r="A1455" s="5">
        <v>7820412</v>
      </c>
      <c r="B1455" s="5" t="s">
        <v>27</v>
      </c>
      <c r="C1455" s="5" t="s">
        <v>4</v>
      </c>
      <c r="D1455" s="5" t="s">
        <v>827</v>
      </c>
      <c r="E1455" s="5" t="s">
        <v>1250</v>
      </c>
      <c r="F1455" s="3">
        <v>1.2172854534388314E-3</v>
      </c>
      <c r="G1455" s="4">
        <v>64.400000000000006</v>
      </c>
      <c r="H1455" s="3">
        <v>7.8393183201460756E-2</v>
      </c>
      <c r="I1455" s="4">
        <v>72.3</v>
      </c>
      <c r="J1455" s="3">
        <v>8.8009738283627514E-2</v>
      </c>
      <c r="K1455" s="5">
        <v>71.37</v>
      </c>
      <c r="L1455" s="5">
        <v>8.6877662811929407E-2</v>
      </c>
      <c r="M1455" s="41">
        <v>-0.13764670491218567</v>
      </c>
      <c r="N1455" s="41">
        <v>-1.6755533160339096E-4</v>
      </c>
    </row>
    <row r="1456" spans="1:14" x14ac:dyDescent="0.25">
      <c r="A1456" s="5">
        <v>7820412</v>
      </c>
      <c r="B1456" s="5" t="s">
        <v>27</v>
      </c>
      <c r="C1456" s="5" t="s">
        <v>4</v>
      </c>
      <c r="D1456" s="5" t="s">
        <v>827</v>
      </c>
      <c r="E1456" s="5" t="s">
        <v>1251</v>
      </c>
      <c r="F1456" s="3">
        <v>6.0864272671941571E-4</v>
      </c>
      <c r="G1456" s="4">
        <v>28.1</v>
      </c>
      <c r="H1456" s="3">
        <v>1.7102860620815584E-2</v>
      </c>
      <c r="I1456" s="4">
        <v>71.5</v>
      </c>
      <c r="J1456" s="3">
        <v>4.3517954960438227E-2</v>
      </c>
      <c r="K1456" s="5">
        <v>58.094999999999999</v>
      </c>
      <c r="L1456" s="5">
        <v>3.5359099208764455E-2</v>
      </c>
      <c r="M1456" s="41">
        <v>-6.3958048820495605E-2</v>
      </c>
      <c r="N1456" s="41">
        <v>-3.8927601229759956E-5</v>
      </c>
    </row>
    <row r="1457" spans="1:14" x14ac:dyDescent="0.25">
      <c r="A1457" s="5">
        <v>7820412</v>
      </c>
      <c r="B1457" s="5" t="s">
        <v>27</v>
      </c>
      <c r="C1457" s="5" t="s">
        <v>4</v>
      </c>
      <c r="D1457" s="5" t="s">
        <v>827</v>
      </c>
      <c r="E1457" s="5" t="s">
        <v>1252</v>
      </c>
      <c r="F1457" s="3">
        <v>1.2172854534388314E-3</v>
      </c>
      <c r="G1457" s="4">
        <v>65.599999999999994</v>
      </c>
      <c r="H1457" s="3">
        <v>7.9853925745587334E-2</v>
      </c>
      <c r="I1457" s="4">
        <v>86.9</v>
      </c>
      <c r="J1457" s="3">
        <v>0.10578210590383445</v>
      </c>
      <c r="K1457" s="5">
        <v>74.495000000000005</v>
      </c>
      <c r="L1457" s="5">
        <v>9.0681679853925751E-2</v>
      </c>
      <c r="M1457" s="41">
        <v>-1.6985798254609108E-2</v>
      </c>
      <c r="N1457" s="41">
        <v>-2.0676565130382361E-5</v>
      </c>
    </row>
    <row r="1458" spans="1:14" x14ac:dyDescent="0.25">
      <c r="A1458" s="5">
        <v>7820412</v>
      </c>
      <c r="B1458" s="5" t="s">
        <v>27</v>
      </c>
      <c r="C1458" s="5" t="s">
        <v>4</v>
      </c>
      <c r="D1458" s="5" t="s">
        <v>827</v>
      </c>
      <c r="E1458" s="5" t="s">
        <v>1253</v>
      </c>
      <c r="F1458" s="3">
        <v>3.6518563603164943E-3</v>
      </c>
      <c r="G1458" s="4">
        <v>29.9</v>
      </c>
      <c r="H1458" s="3">
        <v>0.10919050517346317</v>
      </c>
      <c r="I1458" s="4">
        <v>83.2</v>
      </c>
      <c r="J1458" s="3">
        <v>0.30383444917833236</v>
      </c>
      <c r="K1458" s="5">
        <v>53.48</v>
      </c>
      <c r="L1458" s="5">
        <v>0.19530127814972612</v>
      </c>
      <c r="M1458" s="41">
        <v>8.3772420883178711E-2</v>
      </c>
      <c r="N1458" s="41">
        <v>3.0592484802134651E-4</v>
      </c>
    </row>
    <row r="1459" spans="1:14" x14ac:dyDescent="0.25">
      <c r="A1459" s="5">
        <v>7820412</v>
      </c>
      <c r="B1459" s="5" t="s">
        <v>27</v>
      </c>
      <c r="C1459" s="5" t="s">
        <v>4</v>
      </c>
      <c r="D1459" s="5" t="s">
        <v>827</v>
      </c>
      <c r="E1459" s="5" t="s">
        <v>1254</v>
      </c>
      <c r="F1459" s="3">
        <v>2.4345709068776629E-3</v>
      </c>
      <c r="G1459" s="4">
        <v>51.5</v>
      </c>
      <c r="H1459" s="3">
        <v>0.12538040170419965</v>
      </c>
      <c r="I1459" s="4">
        <v>86.5</v>
      </c>
      <c r="J1459" s="3">
        <v>0.21059038344491784</v>
      </c>
      <c r="K1459" s="5">
        <v>62.94</v>
      </c>
      <c r="L1459" s="5">
        <v>0.15323189287888009</v>
      </c>
      <c r="M1459" s="41">
        <v>2.3230923339724541E-2</v>
      </c>
      <c r="N1459" s="41">
        <v>5.6557330102798639E-5</v>
      </c>
    </row>
    <row r="1460" spans="1:14" x14ac:dyDescent="0.25">
      <c r="A1460" s="5">
        <v>7820412</v>
      </c>
      <c r="B1460" s="5" t="s">
        <v>27</v>
      </c>
      <c r="C1460" s="5" t="s">
        <v>4</v>
      </c>
      <c r="D1460" s="5" t="s">
        <v>827</v>
      </c>
      <c r="E1460" s="5" t="s">
        <v>1255</v>
      </c>
      <c r="F1460" s="3">
        <v>1.2172854534388314E-3</v>
      </c>
      <c r="G1460" s="4">
        <v>26</v>
      </c>
      <c r="H1460" s="3">
        <v>3.1649421789409618E-2</v>
      </c>
      <c r="I1460" s="4">
        <v>74.400000000000006</v>
      </c>
      <c r="J1460" s="3">
        <v>9.0566037735849064E-2</v>
      </c>
      <c r="K1460" s="5">
        <v>47.68</v>
      </c>
      <c r="L1460" s="5">
        <v>5.8040170419963483E-2</v>
      </c>
      <c r="M1460" s="41">
        <v>-6.5995402634143829E-2</v>
      </c>
      <c r="N1460" s="41">
        <v>-8.0335243620382015E-5</v>
      </c>
    </row>
    <row r="1461" spans="1:14" x14ac:dyDescent="0.25">
      <c r="A1461" s="5">
        <v>7820412</v>
      </c>
      <c r="B1461" s="5" t="s">
        <v>27</v>
      </c>
      <c r="C1461" s="5" t="s">
        <v>4</v>
      </c>
      <c r="D1461" s="5" t="s">
        <v>827</v>
      </c>
      <c r="E1461" s="5" t="s">
        <v>1256</v>
      </c>
      <c r="F1461" s="3">
        <v>6.0864272671941571E-4</v>
      </c>
      <c r="G1461" s="4">
        <v>54.8</v>
      </c>
      <c r="H1461" s="3">
        <v>3.3353621424223982E-2</v>
      </c>
      <c r="I1461" s="4">
        <v>83.5</v>
      </c>
      <c r="J1461" s="3">
        <v>5.0821667681071214E-2</v>
      </c>
      <c r="K1461" s="5">
        <v>75.16</v>
      </c>
      <c r="L1461" s="5">
        <v>4.5745587340231285E-2</v>
      </c>
      <c r="M1461" s="41">
        <v>6.5493211150169373E-2</v>
      </c>
      <c r="N1461" s="41">
        <v>3.9861966616049528E-5</v>
      </c>
    </row>
    <row r="1462" spans="1:14" x14ac:dyDescent="0.25">
      <c r="A1462" s="5">
        <v>7820412</v>
      </c>
      <c r="B1462" s="5" t="s">
        <v>27</v>
      </c>
      <c r="C1462" s="5" t="s">
        <v>4</v>
      </c>
      <c r="D1462" s="5" t="s">
        <v>827</v>
      </c>
      <c r="E1462" s="5" t="s">
        <v>1257</v>
      </c>
      <c r="F1462" s="3">
        <v>6.0864272671941571E-4</v>
      </c>
      <c r="G1462" s="4">
        <v>29.4</v>
      </c>
      <c r="H1462" s="3">
        <v>1.7894096165550821E-2</v>
      </c>
      <c r="I1462" s="4">
        <v>81.599999999999994</v>
      </c>
      <c r="J1462" s="3">
        <v>4.9665246500304322E-2</v>
      </c>
      <c r="K1462" s="5">
        <v>57.945</v>
      </c>
      <c r="L1462" s="5">
        <v>3.5267802799756547E-2</v>
      </c>
      <c r="M1462" s="41">
        <v>-9.045804850757122E-3</v>
      </c>
      <c r="N1462" s="41">
        <v>-5.5056633297365323E-6</v>
      </c>
    </row>
    <row r="1463" spans="1:14" x14ac:dyDescent="0.25">
      <c r="A1463" s="5">
        <v>7820412</v>
      </c>
      <c r="B1463" s="5" t="s">
        <v>27</v>
      </c>
      <c r="C1463" s="5" t="s">
        <v>4</v>
      </c>
      <c r="D1463" s="5" t="s">
        <v>827</v>
      </c>
      <c r="E1463" s="5" t="s">
        <v>1258</v>
      </c>
      <c r="F1463" s="3">
        <v>3.0432136335970784E-3</v>
      </c>
      <c r="G1463" s="4">
        <v>49.4</v>
      </c>
      <c r="H1463" s="3">
        <v>0.15033475349969566</v>
      </c>
      <c r="I1463" s="4">
        <v>85.8</v>
      </c>
      <c r="J1463" s="3">
        <v>0.2611077297626293</v>
      </c>
      <c r="K1463" s="5">
        <v>71.3</v>
      </c>
      <c r="L1463" s="5">
        <v>0.21698113207547168</v>
      </c>
      <c r="M1463" s="41">
        <v>3.6769267171621323E-2</v>
      </c>
      <c r="N1463" s="41">
        <v>1.118967351540515E-4</v>
      </c>
    </row>
    <row r="1464" spans="1:14" x14ac:dyDescent="0.25">
      <c r="A1464" s="5">
        <v>7820412</v>
      </c>
      <c r="B1464" s="5" t="s">
        <v>27</v>
      </c>
      <c r="C1464" s="5" t="s">
        <v>4</v>
      </c>
      <c r="D1464" s="5" t="s">
        <v>827</v>
      </c>
      <c r="E1464" s="5" t="s">
        <v>1259</v>
      </c>
      <c r="F1464" s="3">
        <v>6.0864272671941571E-4</v>
      </c>
      <c r="G1464" s="4">
        <v>35.700000000000003</v>
      </c>
      <c r="H1464" s="3">
        <v>2.1728545343883143E-2</v>
      </c>
      <c r="I1464" s="4">
        <v>79.8</v>
      </c>
      <c r="J1464" s="3">
        <v>4.8569689592209371E-2</v>
      </c>
      <c r="K1464" s="5">
        <v>65.034999999999997</v>
      </c>
      <c r="L1464" s="5">
        <v>3.9583079732197199E-2</v>
      </c>
      <c r="M1464" s="41">
        <v>-9.1978497803211212E-3</v>
      </c>
      <c r="N1464" s="41">
        <v>-5.5982043702502258E-6</v>
      </c>
    </row>
    <row r="1465" spans="1:14" x14ac:dyDescent="0.25">
      <c r="A1465" s="5">
        <v>7820412</v>
      </c>
      <c r="B1465" s="5" t="s">
        <v>27</v>
      </c>
      <c r="C1465" s="5" t="s">
        <v>4</v>
      </c>
      <c r="D1465" s="5" t="s">
        <v>827</v>
      </c>
      <c r="E1465" s="5" t="s">
        <v>1260</v>
      </c>
      <c r="F1465" s="3">
        <v>6.0864272671941571E-4</v>
      </c>
      <c r="G1465" s="4">
        <v>41.6</v>
      </c>
      <c r="H1465" s="3">
        <v>2.5319537431527695E-2</v>
      </c>
      <c r="I1465" s="4">
        <v>84.1</v>
      </c>
      <c r="J1465" s="3">
        <v>5.1186853317102855E-2</v>
      </c>
      <c r="K1465" s="5">
        <v>70.319999999999993</v>
      </c>
      <c r="L1465" s="5">
        <v>4.2799756542909309E-2</v>
      </c>
      <c r="M1465" s="41">
        <v>-2.0348208025097847E-2</v>
      </c>
      <c r="N1465" s="41">
        <v>-1.238478881624945E-5</v>
      </c>
    </row>
    <row r="1466" spans="1:14" x14ac:dyDescent="0.25">
      <c r="A1466" s="5">
        <v>7820412</v>
      </c>
      <c r="B1466" s="5" t="s">
        <v>27</v>
      </c>
      <c r="C1466" s="5" t="s">
        <v>4</v>
      </c>
      <c r="D1466" s="5" t="s">
        <v>827</v>
      </c>
      <c r="E1466" s="5" t="s">
        <v>1261</v>
      </c>
      <c r="F1466" s="3">
        <v>6.0864272671941571E-4</v>
      </c>
      <c r="G1466" s="4">
        <v>41.7</v>
      </c>
      <c r="H1466" s="3">
        <v>2.5380401704199636E-2</v>
      </c>
      <c r="I1466" s="4">
        <v>93.5</v>
      </c>
      <c r="J1466" s="3">
        <v>5.6908094948265368E-2</v>
      </c>
      <c r="K1466" s="5">
        <v>74.454999999999998</v>
      </c>
      <c r="L1466" s="5">
        <v>4.5316494217894097E-2</v>
      </c>
      <c r="M1466" s="41">
        <v>0.1013166755437851</v>
      </c>
      <c r="N1466" s="41">
        <v>6.1665657665115699E-5</v>
      </c>
    </row>
    <row r="1467" spans="1:14" x14ac:dyDescent="0.25">
      <c r="A1467" s="5">
        <v>7820412</v>
      </c>
      <c r="B1467" s="5" t="s">
        <v>27</v>
      </c>
      <c r="C1467" s="5" t="s">
        <v>4</v>
      </c>
      <c r="D1467" s="5" t="s">
        <v>827</v>
      </c>
      <c r="E1467" s="5" t="s">
        <v>1262</v>
      </c>
      <c r="F1467" s="3">
        <v>1.8259281801582471E-3</v>
      </c>
      <c r="G1467" s="4">
        <v>30.4</v>
      </c>
      <c r="H1467" s="3">
        <v>5.5508216676810711E-2</v>
      </c>
      <c r="I1467" s="4">
        <v>87.6</v>
      </c>
      <c r="J1467" s="3">
        <v>0.15995130858186243</v>
      </c>
      <c r="K1467" s="5">
        <v>63.819999999999993</v>
      </c>
      <c r="L1467" s="5">
        <v>0.11653073645769932</v>
      </c>
      <c r="M1467" s="41">
        <v>0.11493892967700958</v>
      </c>
      <c r="N1467" s="41">
        <v>2.0987023069447884E-4</v>
      </c>
    </row>
    <row r="1468" spans="1:14" x14ac:dyDescent="0.25">
      <c r="A1468" s="5">
        <v>7820412</v>
      </c>
      <c r="B1468" s="5" t="s">
        <v>27</v>
      </c>
      <c r="C1468" s="5" t="s">
        <v>4</v>
      </c>
      <c r="D1468" s="5" t="s">
        <v>827</v>
      </c>
      <c r="E1468" s="5" t="s">
        <v>1263</v>
      </c>
      <c r="F1468" s="3">
        <v>6.0864272671941571E-4</v>
      </c>
      <c r="G1468" s="4">
        <v>50.2</v>
      </c>
      <c r="H1468" s="3">
        <v>3.0553864881314671E-2</v>
      </c>
      <c r="I1468" s="4">
        <v>82.9</v>
      </c>
      <c r="J1468" s="3">
        <v>5.0456482045039566E-2</v>
      </c>
      <c r="K1468" s="5">
        <v>67.224999999999994</v>
      </c>
      <c r="L1468" s="5">
        <v>4.0916007303712719E-2</v>
      </c>
      <c r="M1468" s="41">
        <v>4.6314474195241928E-2</v>
      </c>
      <c r="N1468" s="41">
        <v>2.8188967860768065E-5</v>
      </c>
    </row>
    <row r="1469" spans="1:14" x14ac:dyDescent="0.25">
      <c r="A1469" s="5">
        <v>7820412</v>
      </c>
      <c r="B1469" s="5" t="s">
        <v>27</v>
      </c>
      <c r="C1469" s="5" t="s">
        <v>4</v>
      </c>
      <c r="D1469" s="5" t="s">
        <v>346</v>
      </c>
      <c r="E1469" s="5" t="s">
        <v>1264</v>
      </c>
      <c r="F1469" s="3">
        <v>6.0864272671941571E-4</v>
      </c>
      <c r="G1469" s="4">
        <v>61</v>
      </c>
      <c r="H1469" s="3">
        <v>3.7127206329884359E-2</v>
      </c>
      <c r="I1469" s="4">
        <v>82.2</v>
      </c>
      <c r="J1469" s="3">
        <v>5.0030432136335977E-2</v>
      </c>
      <c r="K1469" s="5">
        <v>67.16</v>
      </c>
      <c r="L1469" s="5">
        <v>4.0876445526475957E-2</v>
      </c>
      <c r="M1469" s="41">
        <v>-3.6490615457296371E-2</v>
      </c>
      <c r="N1469" s="41">
        <v>-2.2209747691598522E-5</v>
      </c>
    </row>
    <row r="1470" spans="1:14" x14ac:dyDescent="0.25">
      <c r="A1470" s="5">
        <v>7820412</v>
      </c>
      <c r="B1470" s="5" t="s">
        <v>27</v>
      </c>
      <c r="C1470" s="5" t="s">
        <v>4</v>
      </c>
      <c r="D1470" s="5" t="s">
        <v>346</v>
      </c>
      <c r="E1470" s="5" t="s">
        <v>672</v>
      </c>
      <c r="F1470" s="3">
        <v>3.6518563603164943E-3</v>
      </c>
      <c r="G1470" s="4">
        <v>39</v>
      </c>
      <c r="H1470" s="3">
        <v>0.14242239805234327</v>
      </c>
      <c r="I1470" s="4">
        <v>82.8</v>
      </c>
      <c r="J1470" s="3">
        <v>0.30237370663420571</v>
      </c>
      <c r="K1470" s="5">
        <v>70.399999999999991</v>
      </c>
      <c r="L1470" s="5">
        <v>0.25709068776628119</v>
      </c>
      <c r="M1470" s="41">
        <v>-1.8124517053365707E-2</v>
      </c>
      <c r="N1470" s="41">
        <v>-6.6188132878998329E-5</v>
      </c>
    </row>
    <row r="1471" spans="1:14" x14ac:dyDescent="0.25">
      <c r="A1471" s="5">
        <v>7820412</v>
      </c>
      <c r="B1471" s="5" t="s">
        <v>27</v>
      </c>
      <c r="C1471" s="5" t="s">
        <v>4</v>
      </c>
      <c r="D1471" s="5" t="s">
        <v>346</v>
      </c>
      <c r="E1471" s="5" t="s">
        <v>1265</v>
      </c>
      <c r="F1471" s="3">
        <v>3.6518563603164943E-3</v>
      </c>
      <c r="G1471" s="4">
        <v>34.299999999999997</v>
      </c>
      <c r="H1471" s="3">
        <v>0.12525867315885575</v>
      </c>
      <c r="I1471" s="4">
        <v>77.900000000000006</v>
      </c>
      <c r="J1471" s="3">
        <v>0.28447961046865494</v>
      </c>
      <c r="K1471" s="5">
        <v>65.924999999999997</v>
      </c>
      <c r="L1471" s="5">
        <v>0.24074863055386486</v>
      </c>
      <c r="M1471" s="41">
        <v>-8.981756865978241E-2</v>
      </c>
      <c r="N1471" s="41">
        <v>-3.280008593783898E-4</v>
      </c>
    </row>
    <row r="1472" spans="1:14" x14ac:dyDescent="0.25">
      <c r="A1472" s="5">
        <v>7820412</v>
      </c>
      <c r="B1472" s="5" t="s">
        <v>27</v>
      </c>
      <c r="C1472" s="5" t="s">
        <v>4</v>
      </c>
      <c r="D1472" s="5" t="s">
        <v>346</v>
      </c>
      <c r="E1472" s="5" t="s">
        <v>1266</v>
      </c>
      <c r="F1472" s="3">
        <v>1.2172854534388314E-3</v>
      </c>
      <c r="G1472" s="4">
        <v>41.3</v>
      </c>
      <c r="H1472" s="3">
        <v>5.0273889227023735E-2</v>
      </c>
      <c r="I1472" s="4">
        <v>69.099999999999994</v>
      </c>
      <c r="J1472" s="3">
        <v>8.4114424832623241E-2</v>
      </c>
      <c r="K1472" s="5">
        <v>56.084999999999994</v>
      </c>
      <c r="L1472" s="5">
        <v>6.8271454656116851E-2</v>
      </c>
      <c r="M1472" s="41">
        <v>-0.14983703196048737</v>
      </c>
      <c r="N1472" s="41">
        <v>-1.8239443939195053E-4</v>
      </c>
    </row>
    <row r="1473" spans="1:14" x14ac:dyDescent="0.25">
      <c r="A1473" s="5">
        <v>7820412</v>
      </c>
      <c r="B1473" s="5" t="s">
        <v>27</v>
      </c>
      <c r="C1473" s="5" t="s">
        <v>4</v>
      </c>
      <c r="D1473" s="5" t="s">
        <v>346</v>
      </c>
      <c r="E1473" s="5" t="s">
        <v>363</v>
      </c>
      <c r="F1473" s="3">
        <v>3.6518563603164943E-3</v>
      </c>
      <c r="G1473" s="4">
        <v>35.9</v>
      </c>
      <c r="H1473" s="3">
        <v>0.13110164333536214</v>
      </c>
      <c r="I1473" s="4">
        <v>74.3</v>
      </c>
      <c r="J1473" s="3">
        <v>0.2713329275715155</v>
      </c>
      <c r="K1473" s="5">
        <v>55.804999999999993</v>
      </c>
      <c r="L1473" s="5">
        <v>0.20379184418746193</v>
      </c>
      <c r="M1473" s="41">
        <v>-0.10924967378377914</v>
      </c>
      <c r="N1473" s="41">
        <v>-3.9896411606979605E-4</v>
      </c>
    </row>
    <row r="1474" spans="1:14" x14ac:dyDescent="0.25">
      <c r="A1474" s="5">
        <v>7820412</v>
      </c>
      <c r="B1474" s="5" t="s">
        <v>27</v>
      </c>
      <c r="C1474" s="5" t="s">
        <v>4</v>
      </c>
      <c r="D1474" s="5" t="s">
        <v>346</v>
      </c>
      <c r="E1474" s="5" t="s">
        <v>347</v>
      </c>
      <c r="F1474" s="3">
        <v>2.4345709068776629E-3</v>
      </c>
      <c r="G1474" s="4">
        <v>31.8</v>
      </c>
      <c r="H1474" s="3">
        <v>7.7419354838709681E-2</v>
      </c>
      <c r="I1474" s="4">
        <v>58.6</v>
      </c>
      <c r="J1474" s="3">
        <v>0.14266585514303104</v>
      </c>
      <c r="K1474" s="5">
        <v>50.724999999999994</v>
      </c>
      <c r="L1474" s="5">
        <v>0.12349360925136943</v>
      </c>
      <c r="M1474" s="41">
        <v>-0.20282669365406036</v>
      </c>
      <c r="N1474" s="41">
        <v>-4.9379596750836368E-4</v>
      </c>
    </row>
    <row r="1475" spans="1:14" x14ac:dyDescent="0.25">
      <c r="A1475" s="5">
        <v>7820412</v>
      </c>
      <c r="B1475" s="5" t="s">
        <v>27</v>
      </c>
      <c r="C1475" s="5" t="s">
        <v>4</v>
      </c>
      <c r="D1475" s="5" t="s">
        <v>346</v>
      </c>
      <c r="E1475" s="5" t="s">
        <v>1267</v>
      </c>
      <c r="F1475" s="3">
        <v>6.0864272671941571E-4</v>
      </c>
      <c r="G1475" s="4">
        <v>73.2</v>
      </c>
      <c r="H1475" s="3">
        <v>4.4552647595861229E-2</v>
      </c>
      <c r="I1475" s="4">
        <v>90.1</v>
      </c>
      <c r="J1475" s="3">
        <v>5.4838709677419349E-2</v>
      </c>
      <c r="K1475" s="5">
        <v>85.25500000000001</v>
      </c>
      <c r="L1475" s="5">
        <v>5.1889835666463796E-2</v>
      </c>
      <c r="M1475" s="41">
        <v>4.979453980922699E-2</v>
      </c>
      <c r="N1475" s="41">
        <v>3.0307084485226408E-5</v>
      </c>
    </row>
    <row r="1476" spans="1:14" x14ac:dyDescent="0.25">
      <c r="A1476" s="5">
        <v>7820412</v>
      </c>
      <c r="B1476" s="5" t="s">
        <v>27</v>
      </c>
      <c r="C1476" s="5" t="s">
        <v>4</v>
      </c>
      <c r="D1476" s="5" t="s">
        <v>346</v>
      </c>
      <c r="E1476" s="5" t="s">
        <v>996</v>
      </c>
      <c r="F1476" s="3">
        <v>3.0432136335970784E-3</v>
      </c>
      <c r="G1476" s="4">
        <v>39.200000000000003</v>
      </c>
      <c r="H1476" s="3">
        <v>0.11929397443700548</v>
      </c>
      <c r="I1476" s="4">
        <v>74.900000000000006</v>
      </c>
      <c r="J1476" s="3">
        <v>0.22793670115642117</v>
      </c>
      <c r="K1476" s="5">
        <v>55.54</v>
      </c>
      <c r="L1476" s="5">
        <v>0.16902008520998174</v>
      </c>
      <c r="M1476" s="41">
        <v>-0.11929197609424591</v>
      </c>
      <c r="N1476" s="41">
        <v>-3.6303096802874589E-4</v>
      </c>
    </row>
    <row r="1477" spans="1:14" x14ac:dyDescent="0.25">
      <c r="A1477" s="5">
        <v>7820412</v>
      </c>
      <c r="B1477" s="5" t="s">
        <v>27</v>
      </c>
      <c r="C1477" s="5" t="s">
        <v>4</v>
      </c>
      <c r="D1477" s="5" t="s">
        <v>346</v>
      </c>
      <c r="E1477" s="5" t="s">
        <v>1268</v>
      </c>
      <c r="F1477" s="3">
        <v>6.0864272671941567E-3</v>
      </c>
      <c r="G1477" s="4">
        <v>50.1</v>
      </c>
      <c r="H1477" s="3">
        <v>0.30493000608642729</v>
      </c>
      <c r="I1477" s="4">
        <v>98.9</v>
      </c>
      <c r="J1477" s="3">
        <v>0.6019476567255021</v>
      </c>
      <c r="K1477" s="5">
        <v>75.09</v>
      </c>
      <c r="L1477" s="5">
        <v>0.45702982349360927</v>
      </c>
      <c r="M1477" s="41">
        <v>0.15369375050067902</v>
      </c>
      <c r="N1477" s="41">
        <v>9.3544583384466836E-4</v>
      </c>
    </row>
    <row r="1478" spans="1:14" x14ac:dyDescent="0.25">
      <c r="A1478" s="5">
        <v>7820412</v>
      </c>
      <c r="B1478" s="5" t="s">
        <v>27</v>
      </c>
      <c r="C1478" s="5" t="s">
        <v>4</v>
      </c>
      <c r="D1478" s="5" t="s">
        <v>346</v>
      </c>
      <c r="E1478" s="5" t="s">
        <v>1269</v>
      </c>
      <c r="F1478" s="3">
        <v>4.2604990870359098E-3</v>
      </c>
      <c r="G1478" s="4">
        <v>36.1</v>
      </c>
      <c r="H1478" s="3">
        <v>0.15380401704199634</v>
      </c>
      <c r="I1478" s="4">
        <v>69.900000000000006</v>
      </c>
      <c r="J1478" s="3">
        <v>0.29780888618381013</v>
      </c>
      <c r="K1478" s="5">
        <v>57.01</v>
      </c>
      <c r="L1478" s="5">
        <v>0.24289105295191721</v>
      </c>
      <c r="M1478" s="41">
        <v>-0.14012059569358826</v>
      </c>
      <c r="N1478" s="41">
        <v>-5.9698367002746064E-4</v>
      </c>
    </row>
    <row r="1479" spans="1:14" x14ac:dyDescent="0.25">
      <c r="A1479" s="5">
        <v>7820412</v>
      </c>
      <c r="B1479" s="5" t="s">
        <v>27</v>
      </c>
      <c r="C1479" s="5" t="s">
        <v>4</v>
      </c>
      <c r="D1479" s="5" t="s">
        <v>346</v>
      </c>
      <c r="E1479" s="5" t="s">
        <v>1270</v>
      </c>
      <c r="F1479" s="3">
        <v>5.4777845404747416E-3</v>
      </c>
      <c r="G1479" s="4">
        <v>33.299999999999997</v>
      </c>
      <c r="H1479" s="3">
        <v>0.18241022519780889</v>
      </c>
      <c r="I1479" s="4">
        <v>82.9</v>
      </c>
      <c r="J1479" s="3">
        <v>0.45410833840535614</v>
      </c>
      <c r="K1479" s="5">
        <v>68.045000000000002</v>
      </c>
      <c r="L1479" s="5">
        <v>0.37273584905660379</v>
      </c>
      <c r="M1479" s="41">
        <v>-3.7724565714597702E-2</v>
      </c>
      <c r="N1479" s="41">
        <v>-2.0664704286754677E-4</v>
      </c>
    </row>
    <row r="1480" spans="1:14" x14ac:dyDescent="0.25">
      <c r="A1480" s="5">
        <v>7820412</v>
      </c>
      <c r="B1480" s="5" t="s">
        <v>27</v>
      </c>
      <c r="C1480" s="5" t="s">
        <v>4</v>
      </c>
      <c r="D1480" s="5" t="s">
        <v>346</v>
      </c>
      <c r="E1480" s="5" t="s">
        <v>1271</v>
      </c>
      <c r="F1480" s="3">
        <v>2.4345709068776629E-3</v>
      </c>
      <c r="G1480" s="4">
        <v>43.6</v>
      </c>
      <c r="H1480" s="3">
        <v>0.1061472915398661</v>
      </c>
      <c r="I1480" s="4">
        <v>83.1</v>
      </c>
      <c r="J1480" s="3">
        <v>0.20231284236153377</v>
      </c>
      <c r="K1480" s="5">
        <v>61.819999999999993</v>
      </c>
      <c r="L1480" s="5">
        <v>0.1505051734631771</v>
      </c>
      <c r="M1480" s="41">
        <v>-4.17976975440979E-2</v>
      </c>
      <c r="N1480" s="41">
        <v>-1.0175945841533268E-4</v>
      </c>
    </row>
    <row r="1481" spans="1:14" x14ac:dyDescent="0.25">
      <c r="A1481" s="5">
        <v>7820412</v>
      </c>
      <c r="B1481" s="5" t="s">
        <v>27</v>
      </c>
      <c r="C1481" s="5" t="s">
        <v>4</v>
      </c>
      <c r="D1481" s="5" t="s">
        <v>1272</v>
      </c>
      <c r="E1481" s="5" t="s">
        <v>1273</v>
      </c>
      <c r="F1481" s="3">
        <v>6.0864272671941571E-4</v>
      </c>
      <c r="G1481" s="4">
        <v>97.3</v>
      </c>
      <c r="H1481" s="3">
        <v>5.9220937309799146E-2</v>
      </c>
      <c r="I1481" s="4">
        <v>90.4</v>
      </c>
      <c r="J1481" s="3">
        <v>5.5021302495435187E-2</v>
      </c>
      <c r="K1481" s="5">
        <v>88.65</v>
      </c>
      <c r="L1481" s="5">
        <v>5.3956177723676203E-2</v>
      </c>
      <c r="M1481" s="41">
        <v>-1.4516271650791168E-2</v>
      </c>
      <c r="N1481" s="41">
        <v>-8.8352231593372914E-6</v>
      </c>
    </row>
    <row r="1482" spans="1:14" x14ac:dyDescent="0.25">
      <c r="A1482" s="5">
        <v>7820412</v>
      </c>
      <c r="B1482" s="5" t="s">
        <v>27</v>
      </c>
      <c r="C1482" s="5" t="s">
        <v>4</v>
      </c>
      <c r="D1482" s="5" t="s">
        <v>1272</v>
      </c>
      <c r="E1482" s="5" t="s">
        <v>1274</v>
      </c>
      <c r="F1482" s="3">
        <v>6.0864272671941571E-4</v>
      </c>
      <c r="G1482" s="4">
        <v>92.5</v>
      </c>
      <c r="H1482" s="3">
        <v>5.6299452221545955E-2</v>
      </c>
      <c r="I1482" s="4">
        <v>85.8</v>
      </c>
      <c r="J1482" s="3">
        <v>5.2221545952525865E-2</v>
      </c>
      <c r="K1482" s="5">
        <v>83.93</v>
      </c>
      <c r="L1482" s="5">
        <v>5.1083384053560568E-2</v>
      </c>
      <c r="M1482" s="41">
        <v>-9.1561693698167801E-3</v>
      </c>
      <c r="N1482" s="41">
        <v>-5.5728358915500794E-6</v>
      </c>
    </row>
    <row r="1483" spans="1:14" x14ac:dyDescent="0.25">
      <c r="A1483" s="5">
        <v>7820412</v>
      </c>
      <c r="B1483" s="5" t="s">
        <v>27</v>
      </c>
      <c r="C1483" s="5" t="s">
        <v>4</v>
      </c>
      <c r="D1483" s="5" t="s">
        <v>1272</v>
      </c>
      <c r="E1483" s="5" t="s">
        <v>1275</v>
      </c>
      <c r="F1483" s="3">
        <v>6.0864272671941571E-4</v>
      </c>
      <c r="G1483" s="4">
        <v>99.4</v>
      </c>
      <c r="H1483" s="3">
        <v>6.0499087035909928E-2</v>
      </c>
      <c r="I1483" s="4">
        <v>100</v>
      </c>
      <c r="J1483" s="3">
        <v>6.0864272671941569E-2</v>
      </c>
      <c r="K1483" s="5">
        <v>93.264999999999986</v>
      </c>
      <c r="L1483" s="5">
        <v>5.6765063907486299E-2</v>
      </c>
      <c r="M1483" s="41">
        <v>0</v>
      </c>
      <c r="N1483" s="41">
        <v>0</v>
      </c>
    </row>
    <row r="1484" spans="1:14" x14ac:dyDescent="0.25">
      <c r="A1484" s="5">
        <v>7820412</v>
      </c>
      <c r="B1484" s="5" t="s">
        <v>27</v>
      </c>
      <c r="C1484" s="5" t="s">
        <v>4</v>
      </c>
      <c r="D1484" s="5" t="s">
        <v>840</v>
      </c>
      <c r="E1484" s="5" t="s">
        <v>1276</v>
      </c>
      <c r="F1484" s="3">
        <v>6.0864272671941571E-4</v>
      </c>
      <c r="G1484" s="4">
        <v>59.5</v>
      </c>
      <c r="H1484" s="3">
        <v>3.6214242239805232E-2</v>
      </c>
      <c r="I1484" s="4">
        <v>86.2</v>
      </c>
      <c r="J1484" s="3">
        <v>5.2465003043213637E-2</v>
      </c>
      <c r="K1484" s="5">
        <v>69.239999999999995</v>
      </c>
      <c r="L1484" s="5">
        <v>4.214242239805234E-2</v>
      </c>
      <c r="M1484" s="41">
        <v>-6.7016840912401676E-3</v>
      </c>
      <c r="N1484" s="41">
        <v>-4.078931278904545E-6</v>
      </c>
    </row>
    <row r="1485" spans="1:14" x14ac:dyDescent="0.25">
      <c r="A1485" s="5">
        <v>7820412</v>
      </c>
      <c r="B1485" s="5" t="s">
        <v>27</v>
      </c>
      <c r="C1485" s="5" t="s">
        <v>4</v>
      </c>
      <c r="D1485" s="5" t="s">
        <v>840</v>
      </c>
      <c r="E1485" s="5" t="s">
        <v>1277</v>
      </c>
      <c r="F1485" s="3">
        <v>6.0864272671941571E-4</v>
      </c>
      <c r="G1485" s="4">
        <v>66.599999999999994</v>
      </c>
      <c r="H1485" s="3">
        <v>4.053560559951308E-2</v>
      </c>
      <c r="I1485" s="4">
        <v>93.5</v>
      </c>
      <c r="J1485" s="3">
        <v>5.6908094948265368E-2</v>
      </c>
      <c r="K1485" s="5">
        <v>82.11</v>
      </c>
      <c r="L1485" s="5">
        <v>4.9975654290931225E-2</v>
      </c>
      <c r="M1485" s="41">
        <v>0</v>
      </c>
      <c r="N1485" s="41">
        <v>0</v>
      </c>
    </row>
    <row r="1486" spans="1:14" x14ac:dyDescent="0.25">
      <c r="A1486" s="5">
        <v>7820412</v>
      </c>
      <c r="B1486" s="5" t="s">
        <v>27</v>
      </c>
      <c r="C1486" s="5" t="s">
        <v>4</v>
      </c>
      <c r="D1486" s="5" t="s">
        <v>209</v>
      </c>
      <c r="E1486" s="5" t="s">
        <v>411</v>
      </c>
      <c r="F1486" s="3">
        <v>3.6518563603164943E-3</v>
      </c>
      <c r="G1486" s="4">
        <v>46.2</v>
      </c>
      <c r="H1486" s="3">
        <v>0.16871576384662204</v>
      </c>
      <c r="I1486" s="4">
        <v>79.8</v>
      </c>
      <c r="J1486" s="3">
        <v>0.29141813755325624</v>
      </c>
      <c r="K1486" s="5">
        <v>59.19</v>
      </c>
      <c r="L1486" s="5">
        <v>0.2161533779671333</v>
      </c>
      <c r="M1486" s="41">
        <v>-9.594755619764328E-2</v>
      </c>
      <c r="N1486" s="41">
        <v>-3.5038669335718786E-4</v>
      </c>
    </row>
    <row r="1487" spans="1:14" x14ac:dyDescent="0.25">
      <c r="A1487" s="5">
        <v>7820412</v>
      </c>
      <c r="B1487" s="5" t="s">
        <v>27</v>
      </c>
      <c r="C1487" s="5" t="s">
        <v>4</v>
      </c>
      <c r="D1487" s="5" t="s">
        <v>209</v>
      </c>
      <c r="E1487" s="5" t="s">
        <v>1165</v>
      </c>
      <c r="F1487" s="3">
        <v>1.2172854534388314E-3</v>
      </c>
      <c r="G1487" s="4">
        <v>54.5</v>
      </c>
      <c r="H1487" s="3">
        <v>6.6342057212416317E-2</v>
      </c>
      <c r="I1487" s="4">
        <v>77.900000000000006</v>
      </c>
      <c r="J1487" s="3">
        <v>9.4826536822884971E-2</v>
      </c>
      <c r="K1487" s="5">
        <v>60.8</v>
      </c>
      <c r="L1487" s="5">
        <v>7.4010955569080952E-2</v>
      </c>
      <c r="M1487" s="41">
        <v>-7.7174060046672821E-2</v>
      </c>
      <c r="N1487" s="41">
        <v>-9.3942860677629728E-5</v>
      </c>
    </row>
    <row r="1488" spans="1:14" x14ac:dyDescent="0.25">
      <c r="A1488" s="5">
        <v>7820412</v>
      </c>
      <c r="B1488" s="5" t="s">
        <v>27</v>
      </c>
      <c r="C1488" s="5" t="s">
        <v>4</v>
      </c>
      <c r="D1488" s="5" t="s">
        <v>209</v>
      </c>
      <c r="E1488" s="5" t="s">
        <v>1278</v>
      </c>
      <c r="F1488" s="3">
        <v>1.2172854534388314E-3</v>
      </c>
      <c r="G1488" s="4">
        <v>86.7</v>
      </c>
      <c r="H1488" s="3">
        <v>0.10553864881314669</v>
      </c>
      <c r="I1488" s="4">
        <v>82.9</v>
      </c>
      <c r="J1488" s="3">
        <v>0.10091296409007913</v>
      </c>
      <c r="K1488" s="5">
        <v>87.625</v>
      </c>
      <c r="L1488" s="5">
        <v>0.1066646378575776</v>
      </c>
      <c r="M1488" s="41">
        <v>-6.0278698801994324E-2</v>
      </c>
      <c r="N1488" s="41">
        <v>-7.3376383203888404E-5</v>
      </c>
    </row>
    <row r="1489" spans="1:14" x14ac:dyDescent="0.25">
      <c r="A1489" s="5">
        <v>7820412</v>
      </c>
      <c r="B1489" s="5" t="s">
        <v>27</v>
      </c>
      <c r="C1489" s="5" t="s">
        <v>4</v>
      </c>
      <c r="D1489" s="5" t="s">
        <v>209</v>
      </c>
      <c r="E1489" s="5" t="s">
        <v>997</v>
      </c>
      <c r="F1489" s="3">
        <v>2.4345709068776629E-3</v>
      </c>
      <c r="G1489" s="4">
        <v>40.6</v>
      </c>
      <c r="H1489" s="3">
        <v>9.8843578819233113E-2</v>
      </c>
      <c r="I1489" s="4">
        <v>70</v>
      </c>
      <c r="J1489" s="3">
        <v>0.1704199634814364</v>
      </c>
      <c r="K1489" s="5">
        <v>56.42</v>
      </c>
      <c r="L1489" s="5">
        <v>0.13735849056603774</v>
      </c>
      <c r="M1489" s="41">
        <v>-0.11709240823984146</v>
      </c>
      <c r="N1489" s="41">
        <v>-2.8506977051696034E-4</v>
      </c>
    </row>
    <row r="1490" spans="1:14" x14ac:dyDescent="0.25">
      <c r="A1490" s="5">
        <v>7820412</v>
      </c>
      <c r="B1490" s="5" t="s">
        <v>27</v>
      </c>
      <c r="C1490" s="5" t="s">
        <v>4</v>
      </c>
      <c r="D1490" s="5" t="s">
        <v>209</v>
      </c>
      <c r="E1490" s="5" t="s">
        <v>1279</v>
      </c>
      <c r="F1490" s="3">
        <v>2.4345709068776629E-3</v>
      </c>
      <c r="G1490" s="4">
        <v>50.8</v>
      </c>
      <c r="H1490" s="3">
        <v>0.12367620206938526</v>
      </c>
      <c r="I1490" s="4">
        <v>86.7</v>
      </c>
      <c r="J1490" s="3">
        <v>0.21107729762629338</v>
      </c>
      <c r="K1490" s="5">
        <v>66.36</v>
      </c>
      <c r="L1490" s="5">
        <v>0.16155812538040171</v>
      </c>
      <c r="M1490" s="41">
        <v>-1.9111437723040581E-2</v>
      </c>
      <c r="N1490" s="41">
        <v>-4.6528150269118884E-5</v>
      </c>
    </row>
    <row r="1491" spans="1:14" x14ac:dyDescent="0.25">
      <c r="A1491" s="5">
        <v>7820412</v>
      </c>
      <c r="B1491" s="5" t="s">
        <v>27</v>
      </c>
      <c r="C1491" s="5" t="s">
        <v>4</v>
      </c>
      <c r="D1491" s="5" t="s">
        <v>209</v>
      </c>
      <c r="E1491" s="5" t="s">
        <v>210</v>
      </c>
      <c r="F1491" s="3">
        <v>1.2172854534388314E-3</v>
      </c>
      <c r="G1491" s="4">
        <v>53.1</v>
      </c>
      <c r="H1491" s="3">
        <v>6.4637857577601945E-2</v>
      </c>
      <c r="I1491" s="4">
        <v>72.599999999999994</v>
      </c>
      <c r="J1491" s="3">
        <v>8.8374923919659149E-2</v>
      </c>
      <c r="K1491" s="5">
        <v>64.52</v>
      </c>
      <c r="L1491" s="5">
        <v>7.8539257455873396E-2</v>
      </c>
      <c r="M1491" s="41">
        <v>-0.12679260969161987</v>
      </c>
      <c r="N1491" s="41">
        <v>-1.5434279938115626E-4</v>
      </c>
    </row>
    <row r="1492" spans="1:14" x14ac:dyDescent="0.25">
      <c r="A1492" s="5">
        <v>7820412</v>
      </c>
      <c r="B1492" s="5" t="s">
        <v>27</v>
      </c>
      <c r="C1492" s="5" t="s">
        <v>4</v>
      </c>
      <c r="D1492" s="5" t="s">
        <v>209</v>
      </c>
      <c r="E1492" s="5" t="s">
        <v>1280</v>
      </c>
      <c r="F1492" s="3">
        <v>1.2172854534388314E-3</v>
      </c>
      <c r="G1492" s="4">
        <v>60.2</v>
      </c>
      <c r="H1492" s="3">
        <v>7.3280584297017656E-2</v>
      </c>
      <c r="I1492" s="4">
        <v>62.1</v>
      </c>
      <c r="J1492" s="3">
        <v>7.5593426658551427E-2</v>
      </c>
      <c r="K1492" s="5">
        <v>63.555000000000007</v>
      </c>
      <c r="L1492" s="5">
        <v>7.7364576993304943E-2</v>
      </c>
      <c r="M1492" s="41">
        <v>-0.22581875324249268</v>
      </c>
      <c r="N1492" s="41">
        <v>-2.7488588343577928E-4</v>
      </c>
    </row>
    <row r="1493" spans="1:14" x14ac:dyDescent="0.25">
      <c r="A1493" s="5">
        <v>7820412</v>
      </c>
      <c r="B1493" s="5" t="s">
        <v>27</v>
      </c>
      <c r="C1493" s="5" t="s">
        <v>4</v>
      </c>
      <c r="D1493" s="5" t="s">
        <v>209</v>
      </c>
      <c r="E1493" s="5" t="s">
        <v>653</v>
      </c>
      <c r="F1493" s="3">
        <v>1.2172854534388314E-3</v>
      </c>
      <c r="G1493" s="4">
        <v>58</v>
      </c>
      <c r="H1493" s="3">
        <v>7.0602556299452224E-2</v>
      </c>
      <c r="I1493" s="4">
        <v>74</v>
      </c>
      <c r="J1493" s="3">
        <v>9.007912355447352E-2</v>
      </c>
      <c r="K1493" s="5">
        <v>69.075000000000003</v>
      </c>
      <c r="L1493" s="5">
        <v>8.4083992696287288E-2</v>
      </c>
      <c r="M1493" s="41">
        <v>-8.2014791667461395E-2</v>
      </c>
      <c r="N1493" s="41">
        <v>-9.9835412863617042E-5</v>
      </c>
    </row>
    <row r="1494" spans="1:14" x14ac:dyDescent="0.25">
      <c r="A1494" s="5">
        <v>7820412</v>
      </c>
      <c r="B1494" s="5" t="s">
        <v>27</v>
      </c>
      <c r="C1494" s="5" t="s">
        <v>4</v>
      </c>
      <c r="D1494" s="5" t="s">
        <v>209</v>
      </c>
      <c r="E1494" s="5" t="s">
        <v>365</v>
      </c>
      <c r="F1494" s="3">
        <v>1.2172854534388314E-3</v>
      </c>
      <c r="G1494" s="4">
        <v>59.4</v>
      </c>
      <c r="H1494" s="3">
        <v>7.2306755934266581E-2</v>
      </c>
      <c r="I1494" s="4">
        <v>85.3</v>
      </c>
      <c r="J1494" s="3">
        <v>0.10383444917833232</v>
      </c>
      <c r="K1494" s="5">
        <v>76.009999999999991</v>
      </c>
      <c r="L1494" s="5">
        <v>9.2525867315885565E-2</v>
      </c>
      <c r="M1494" s="41">
        <v>-1.992494985461235E-2</v>
      </c>
      <c r="N1494" s="41">
        <v>-2.4254351618517775E-5</v>
      </c>
    </row>
    <row r="1495" spans="1:14" x14ac:dyDescent="0.25">
      <c r="A1495" s="5">
        <v>7820412</v>
      </c>
      <c r="B1495" s="5" t="s">
        <v>27</v>
      </c>
      <c r="C1495" s="5" t="s">
        <v>4</v>
      </c>
      <c r="D1495" s="5" t="s">
        <v>209</v>
      </c>
      <c r="E1495" s="5" t="s">
        <v>654</v>
      </c>
      <c r="F1495" s="3">
        <v>1.8259281801582471E-3</v>
      </c>
      <c r="G1495" s="4">
        <v>66.7</v>
      </c>
      <c r="H1495" s="3">
        <v>0.12178940961655509</v>
      </c>
      <c r="I1495" s="4">
        <v>89.8</v>
      </c>
      <c r="J1495" s="3">
        <v>0.16396835057821058</v>
      </c>
      <c r="K1495" s="5">
        <v>75.929999999999993</v>
      </c>
      <c r="L1495" s="5">
        <v>0.13864272671941569</v>
      </c>
      <c r="M1495" s="41">
        <v>6.3954517245292664E-2</v>
      </c>
      <c r="N1495" s="41">
        <v>1.1677635528659647E-4</v>
      </c>
    </row>
    <row r="1496" spans="1:14" x14ac:dyDescent="0.25">
      <c r="A1496" s="5">
        <v>7820412</v>
      </c>
      <c r="B1496" s="5" t="s">
        <v>27</v>
      </c>
      <c r="C1496" s="5" t="s">
        <v>4</v>
      </c>
      <c r="D1496" s="5" t="s">
        <v>209</v>
      </c>
      <c r="E1496" s="5" t="s">
        <v>1174</v>
      </c>
      <c r="F1496" s="3">
        <v>2.4345709068776629E-3</v>
      </c>
      <c r="G1496" s="4">
        <v>72.8</v>
      </c>
      <c r="H1496" s="3">
        <v>0.17723676202069386</v>
      </c>
      <c r="I1496" s="4">
        <v>71.900000000000006</v>
      </c>
      <c r="J1496" s="3">
        <v>0.17504564820450397</v>
      </c>
      <c r="K1496" s="5">
        <v>68.60499999999999</v>
      </c>
      <c r="L1496" s="5">
        <v>0.16702373706634205</v>
      </c>
      <c r="M1496" s="41">
        <v>-0.14060942828655243</v>
      </c>
      <c r="N1496" s="41">
        <v>-3.4232362333914165E-4</v>
      </c>
    </row>
    <row r="1497" spans="1:14" x14ac:dyDescent="0.25">
      <c r="A1497" s="5">
        <v>7820412</v>
      </c>
      <c r="B1497" s="5" t="s">
        <v>27</v>
      </c>
      <c r="C1497" s="5" t="s">
        <v>4</v>
      </c>
      <c r="D1497" s="5" t="s">
        <v>209</v>
      </c>
      <c r="E1497" s="5" t="s">
        <v>1281</v>
      </c>
      <c r="F1497" s="3">
        <v>6.0864272671941571E-4</v>
      </c>
      <c r="G1497" s="4">
        <v>73.400000000000006</v>
      </c>
      <c r="H1497" s="3">
        <v>4.4674376141205119E-2</v>
      </c>
      <c r="I1497" s="4">
        <v>82</v>
      </c>
      <c r="J1497" s="3">
        <v>4.9908703590992087E-2</v>
      </c>
      <c r="K1497" s="5">
        <v>73.094999999999999</v>
      </c>
      <c r="L1497" s="5">
        <v>4.448874010955569E-2</v>
      </c>
      <c r="M1497" s="41">
        <v>-6.9114170968532562E-2</v>
      </c>
      <c r="N1497" s="41">
        <v>-4.2065837473239538E-5</v>
      </c>
    </row>
    <row r="1498" spans="1:14" x14ac:dyDescent="0.25">
      <c r="A1498" s="5">
        <v>7820412</v>
      </c>
      <c r="B1498" s="5" t="s">
        <v>27</v>
      </c>
      <c r="C1498" s="5" t="s">
        <v>4</v>
      </c>
      <c r="D1498" s="5" t="s">
        <v>209</v>
      </c>
      <c r="E1498" s="5" t="s">
        <v>1282</v>
      </c>
      <c r="F1498" s="3">
        <v>6.0864272671941571E-4</v>
      </c>
      <c r="G1498" s="4">
        <v>66.3</v>
      </c>
      <c r="H1498" s="3">
        <v>4.0353012781497263E-2</v>
      </c>
      <c r="I1498" s="4">
        <v>74.099999999999994</v>
      </c>
      <c r="J1498" s="3">
        <v>4.5100426049908701E-2</v>
      </c>
      <c r="K1498" s="5">
        <v>64.569999999999993</v>
      </c>
      <c r="L1498" s="5">
        <v>3.9300060864272665E-2</v>
      </c>
      <c r="M1498" s="41">
        <v>-0.10946347564458847</v>
      </c>
      <c r="N1498" s="41">
        <v>-6.6624148292506683E-5</v>
      </c>
    </row>
    <row r="1499" spans="1:14" x14ac:dyDescent="0.25">
      <c r="A1499" s="5">
        <v>7820412</v>
      </c>
      <c r="B1499" s="5" t="s">
        <v>27</v>
      </c>
      <c r="C1499" s="5" t="s">
        <v>4</v>
      </c>
      <c r="D1499" s="5" t="s">
        <v>106</v>
      </c>
      <c r="E1499" s="5" t="s">
        <v>107</v>
      </c>
      <c r="F1499" s="3">
        <v>1.8259281801582471E-3</v>
      </c>
      <c r="G1499" s="4">
        <v>47.1</v>
      </c>
      <c r="H1499" s="3">
        <v>8.6001217285453443E-2</v>
      </c>
      <c r="I1499" s="4">
        <v>82</v>
      </c>
      <c r="J1499" s="3">
        <v>0.14972611077297626</v>
      </c>
      <c r="K1499" s="5">
        <v>64.09</v>
      </c>
      <c r="L1499" s="5">
        <v>0.11702373706634206</v>
      </c>
      <c r="M1499" s="41">
        <v>-5.6739166378974915E-2</v>
      </c>
      <c r="N1499" s="41">
        <v>-1.0360164281005766E-4</v>
      </c>
    </row>
    <row r="1500" spans="1:14" x14ac:dyDescent="0.25">
      <c r="A1500" s="5">
        <v>7820412</v>
      </c>
      <c r="B1500" s="5" t="s">
        <v>27</v>
      </c>
      <c r="C1500" s="5" t="s">
        <v>4</v>
      </c>
      <c r="D1500" s="5" t="s">
        <v>106</v>
      </c>
      <c r="E1500" s="5" t="s">
        <v>592</v>
      </c>
      <c r="F1500" s="3">
        <v>1.2172854534388314E-3</v>
      </c>
      <c r="G1500" s="4">
        <v>28.8</v>
      </c>
      <c r="H1500" s="3">
        <v>3.5057821059038347E-2</v>
      </c>
      <c r="I1500" s="4">
        <v>66.400000000000006</v>
      </c>
      <c r="J1500" s="3">
        <v>8.0827754108338409E-2</v>
      </c>
      <c r="K1500" s="5">
        <v>50.28</v>
      </c>
      <c r="L1500" s="5">
        <v>6.1205112598904446E-2</v>
      </c>
      <c r="M1500" s="41">
        <v>-0.18271131813526154</v>
      </c>
      <c r="N1500" s="41">
        <v>-2.2241182974468843E-4</v>
      </c>
    </row>
    <row r="1501" spans="1:14" x14ac:dyDescent="0.25">
      <c r="A1501" s="5">
        <v>7820412</v>
      </c>
      <c r="B1501" s="5" t="s">
        <v>27</v>
      </c>
      <c r="C1501" s="5" t="s">
        <v>4</v>
      </c>
      <c r="D1501" s="5" t="s">
        <v>106</v>
      </c>
      <c r="E1501" s="5" t="s">
        <v>108</v>
      </c>
      <c r="F1501" s="3">
        <v>6.0864272671941571E-4</v>
      </c>
      <c r="G1501" s="4">
        <v>58.6</v>
      </c>
      <c r="H1501" s="3">
        <v>3.566646378575776E-2</v>
      </c>
      <c r="I1501" s="4">
        <v>79.900000000000006</v>
      </c>
      <c r="J1501" s="3">
        <v>4.8630553864881319E-2</v>
      </c>
      <c r="K1501" s="5">
        <v>73.069999999999993</v>
      </c>
      <c r="L1501" s="5">
        <v>4.4473524041387699E-2</v>
      </c>
      <c r="M1501" s="41">
        <v>-2.9028166085481644E-2</v>
      </c>
      <c r="N1501" s="41">
        <v>-1.7667782157931615E-5</v>
      </c>
    </row>
    <row r="1502" spans="1:14" x14ac:dyDescent="0.25">
      <c r="A1502" s="5">
        <v>7820412</v>
      </c>
      <c r="B1502" s="5" t="s">
        <v>27</v>
      </c>
      <c r="C1502" s="5" t="s">
        <v>4</v>
      </c>
      <c r="D1502" s="5" t="s">
        <v>567</v>
      </c>
      <c r="E1502" s="5" t="s">
        <v>568</v>
      </c>
      <c r="F1502" s="3">
        <v>6.0864272671941571E-4</v>
      </c>
      <c r="G1502" s="4">
        <v>63.2</v>
      </c>
      <c r="H1502" s="3">
        <v>3.8466220328667075E-2</v>
      </c>
      <c r="I1502" s="4">
        <v>63.5</v>
      </c>
      <c r="J1502" s="3">
        <v>3.8648813146682899E-2</v>
      </c>
      <c r="K1502" s="5">
        <v>71.665000000000006</v>
      </c>
      <c r="L1502" s="5">
        <v>4.3618381010346929E-2</v>
      </c>
      <c r="M1502" s="41">
        <v>-0.17239366471767426</v>
      </c>
      <c r="N1502" s="41">
        <v>-1.0492615016291799E-4</v>
      </c>
    </row>
    <row r="1503" spans="1:14" x14ac:dyDescent="0.25">
      <c r="A1503" s="5">
        <v>7820412</v>
      </c>
      <c r="B1503" s="5" t="s">
        <v>27</v>
      </c>
      <c r="C1503" s="5" t="s">
        <v>4</v>
      </c>
      <c r="D1503" s="5" t="s">
        <v>567</v>
      </c>
      <c r="E1503" s="5" t="s">
        <v>569</v>
      </c>
      <c r="F1503" s="3">
        <v>6.0864272671941571E-4</v>
      </c>
      <c r="G1503" s="4">
        <v>66.099999999999994</v>
      </c>
      <c r="H1503" s="3">
        <v>4.0231284236153374E-2</v>
      </c>
      <c r="I1503" s="4">
        <v>90</v>
      </c>
      <c r="J1503" s="3">
        <v>5.4777845404747415E-2</v>
      </c>
      <c r="K1503" s="5">
        <v>73.539999999999992</v>
      </c>
      <c r="L1503" s="5">
        <v>4.4759586122945824E-2</v>
      </c>
      <c r="M1503" s="41">
        <v>9.9870368838310242E-2</v>
      </c>
      <c r="N1503" s="41">
        <v>6.0785373608222913E-5</v>
      </c>
    </row>
    <row r="1504" spans="1:14" x14ac:dyDescent="0.25">
      <c r="A1504" s="5">
        <v>7820412</v>
      </c>
      <c r="B1504" s="5" t="s">
        <v>27</v>
      </c>
      <c r="C1504" s="5" t="s">
        <v>4</v>
      </c>
      <c r="D1504" s="5" t="s">
        <v>567</v>
      </c>
      <c r="E1504" s="5" t="s">
        <v>570</v>
      </c>
      <c r="F1504" s="3">
        <v>6.0864272671941571E-4</v>
      </c>
      <c r="G1504" s="4">
        <v>51.8</v>
      </c>
      <c r="H1504" s="3">
        <v>3.1527693244065735E-2</v>
      </c>
      <c r="I1504" s="4">
        <v>58.1</v>
      </c>
      <c r="J1504" s="3">
        <v>3.5362142422398053E-2</v>
      </c>
      <c r="K1504" s="5">
        <v>61.260000000000005</v>
      </c>
      <c r="L1504" s="5">
        <v>3.7285453438831412E-2</v>
      </c>
      <c r="M1504" s="41">
        <v>-0.25958406925201416</v>
      </c>
      <c r="N1504" s="41">
        <v>-1.5799395572246755E-4</v>
      </c>
    </row>
    <row r="1505" spans="1:14" x14ac:dyDescent="0.25">
      <c r="A1505" s="5">
        <v>7820412</v>
      </c>
      <c r="B1505" s="5" t="s">
        <v>27</v>
      </c>
      <c r="C1505" s="5" t="s">
        <v>4</v>
      </c>
      <c r="D1505" s="5" t="s">
        <v>567</v>
      </c>
      <c r="E1505" s="5" t="s">
        <v>571</v>
      </c>
      <c r="F1505" s="3">
        <v>6.0864272671941571E-4</v>
      </c>
      <c r="G1505" s="4">
        <v>60.1</v>
      </c>
      <c r="H1505" s="3">
        <v>3.6579427875836887E-2</v>
      </c>
      <c r="I1505" s="4">
        <v>89.2</v>
      </c>
      <c r="J1505" s="3">
        <v>5.4290931223371884E-2</v>
      </c>
      <c r="K1505" s="5">
        <v>77.045000000000002</v>
      </c>
      <c r="L1505" s="5">
        <v>4.6892878880097383E-2</v>
      </c>
      <c r="M1505" s="41">
        <v>3.5606447607278824E-2</v>
      </c>
      <c r="N1505" s="41">
        <v>2.1671605360486199E-5</v>
      </c>
    </row>
    <row r="1506" spans="1:14" x14ac:dyDescent="0.25">
      <c r="A1506" s="5">
        <v>7820412</v>
      </c>
      <c r="B1506" s="5" t="s">
        <v>27</v>
      </c>
      <c r="C1506" s="5" t="s">
        <v>4</v>
      </c>
      <c r="D1506" s="5" t="s">
        <v>847</v>
      </c>
      <c r="E1506" s="5" t="s">
        <v>1283</v>
      </c>
      <c r="F1506" s="3">
        <v>6.0864272671941571E-4</v>
      </c>
      <c r="G1506" s="4">
        <v>72.400000000000006</v>
      </c>
      <c r="H1506" s="3">
        <v>4.4065733414485699E-2</v>
      </c>
      <c r="I1506" s="4">
        <v>92.9</v>
      </c>
      <c r="J1506" s="3">
        <v>5.654290931223372E-2</v>
      </c>
      <c r="K1506" s="5">
        <v>85.915000000000006</v>
      </c>
      <c r="L1506" s="5">
        <v>5.2291539866098607E-2</v>
      </c>
      <c r="M1506" s="41">
        <v>0.1062246710062027</v>
      </c>
      <c r="N1506" s="41">
        <v>6.4652873406088071E-5</v>
      </c>
    </row>
    <row r="1507" spans="1:14" x14ac:dyDescent="0.25">
      <c r="A1507" s="5">
        <v>7820412</v>
      </c>
      <c r="B1507" s="5" t="s">
        <v>27</v>
      </c>
      <c r="C1507" s="5" t="s">
        <v>4</v>
      </c>
      <c r="D1507" s="5" t="s">
        <v>847</v>
      </c>
      <c r="E1507" s="5" t="s">
        <v>1130</v>
      </c>
      <c r="F1507" s="3">
        <v>6.0864272671941571E-4</v>
      </c>
      <c r="G1507" s="4">
        <v>93.8</v>
      </c>
      <c r="H1507" s="3">
        <v>5.7090687766281192E-2</v>
      </c>
      <c r="I1507" s="4">
        <v>96.3</v>
      </c>
      <c r="J1507" s="3">
        <v>5.8612294583079733E-2</v>
      </c>
      <c r="K1507" s="5">
        <v>95.284999999999997</v>
      </c>
      <c r="L1507" s="5">
        <v>5.7994522215459525E-2</v>
      </c>
      <c r="M1507" s="41">
        <v>0.13303670287132263</v>
      </c>
      <c r="N1507" s="41">
        <v>8.0971821589362523E-5</v>
      </c>
    </row>
    <row r="1508" spans="1:14" x14ac:dyDescent="0.25">
      <c r="A1508" s="5">
        <v>7820412</v>
      </c>
      <c r="B1508" s="5" t="s">
        <v>27</v>
      </c>
      <c r="C1508" s="5" t="s">
        <v>4</v>
      </c>
      <c r="D1508" s="5" t="s">
        <v>847</v>
      </c>
      <c r="E1508" s="5" t="s">
        <v>1284</v>
      </c>
      <c r="F1508" s="3">
        <v>6.0864272671941571E-4</v>
      </c>
      <c r="G1508" s="4">
        <v>93.1</v>
      </c>
      <c r="H1508" s="3">
        <v>5.6664637857577603E-2</v>
      </c>
      <c r="I1508" s="4">
        <v>90.4</v>
      </c>
      <c r="J1508" s="3">
        <v>5.5021302495435187E-2</v>
      </c>
      <c r="K1508" s="5">
        <v>93.009999999999991</v>
      </c>
      <c r="L1508" s="5">
        <v>5.6609860012172851E-2</v>
      </c>
      <c r="M1508" s="41">
        <v>0.13464975357055664</v>
      </c>
      <c r="N1508" s="41">
        <v>8.1953593165280978E-5</v>
      </c>
    </row>
    <row r="1509" spans="1:14" x14ac:dyDescent="0.25">
      <c r="A1509" s="5">
        <v>7820412</v>
      </c>
      <c r="B1509" s="5" t="s">
        <v>27</v>
      </c>
      <c r="C1509" s="5" t="s">
        <v>4</v>
      </c>
      <c r="D1509" s="5" t="s">
        <v>618</v>
      </c>
      <c r="E1509" s="5" t="s">
        <v>1285</v>
      </c>
      <c r="F1509" s="3">
        <v>6.0864272671941571E-4</v>
      </c>
      <c r="G1509" s="4">
        <v>81.5</v>
      </c>
      <c r="H1509" s="3">
        <v>4.9604382227632381E-2</v>
      </c>
      <c r="I1509" s="4">
        <v>83.8</v>
      </c>
      <c r="J1509" s="3">
        <v>5.1004260499087038E-2</v>
      </c>
      <c r="K1509" s="5">
        <v>86.62</v>
      </c>
      <c r="L1509" s="5">
        <v>5.2720632988435795E-2</v>
      </c>
      <c r="M1509" s="41">
        <v>-1.9899012520909309E-2</v>
      </c>
      <c r="N1509" s="41">
        <v>-1.2111389239750037E-5</v>
      </c>
    </row>
    <row r="1510" spans="1:14" x14ac:dyDescent="0.25">
      <c r="A1510" s="5">
        <v>7820412</v>
      </c>
      <c r="B1510" s="5" t="s">
        <v>27</v>
      </c>
      <c r="C1510" s="5" t="s">
        <v>4</v>
      </c>
      <c r="D1510" s="5" t="s">
        <v>618</v>
      </c>
      <c r="E1510" s="5" t="s">
        <v>619</v>
      </c>
      <c r="F1510" s="3">
        <v>1.2172854534388314E-3</v>
      </c>
      <c r="G1510" s="4">
        <v>81.7</v>
      </c>
      <c r="H1510" s="3">
        <v>9.9452221545952527E-2</v>
      </c>
      <c r="I1510" s="4" t="s">
        <v>8</v>
      </c>
      <c r="J1510" s="3" t="s">
        <v>99</v>
      </c>
      <c r="K1510" s="5" t="s">
        <v>9</v>
      </c>
      <c r="L1510" s="5" t="s">
        <v>99</v>
      </c>
      <c r="M1510" s="41">
        <v>0</v>
      </c>
      <c r="N1510" s="41">
        <v>0</v>
      </c>
    </row>
    <row r="1511" spans="1:14" x14ac:dyDescent="0.25">
      <c r="A1511" s="5">
        <v>7820412</v>
      </c>
      <c r="B1511" s="5" t="s">
        <v>27</v>
      </c>
      <c r="C1511" s="5" t="s">
        <v>4</v>
      </c>
      <c r="D1511" s="5" t="s">
        <v>849</v>
      </c>
      <c r="E1511" s="5" t="s">
        <v>1286</v>
      </c>
      <c r="F1511" s="3">
        <v>1.8259281801582471E-3</v>
      </c>
      <c r="G1511" s="4">
        <v>37.4</v>
      </c>
      <c r="H1511" s="3">
        <v>6.8289713937918439E-2</v>
      </c>
      <c r="I1511" s="4">
        <v>71.2</v>
      </c>
      <c r="J1511" s="3">
        <v>0.13000608642726721</v>
      </c>
      <c r="K1511" s="5">
        <v>58.18</v>
      </c>
      <c r="L1511" s="5">
        <v>0.10623250152160682</v>
      </c>
      <c r="M1511" s="41">
        <v>-9.5825754106044769E-2</v>
      </c>
      <c r="N1511" s="41">
        <v>-1.7497094480714201E-4</v>
      </c>
    </row>
    <row r="1512" spans="1:14" x14ac:dyDescent="0.25">
      <c r="A1512" s="5">
        <v>7820412</v>
      </c>
      <c r="B1512" s="5" t="s">
        <v>27</v>
      </c>
      <c r="C1512" s="5" t="s">
        <v>4</v>
      </c>
      <c r="D1512" s="5" t="s">
        <v>849</v>
      </c>
      <c r="E1512" s="5" t="s">
        <v>1287</v>
      </c>
      <c r="F1512" s="3">
        <v>3.0432136335970784E-3</v>
      </c>
      <c r="G1512" s="4">
        <v>51.7</v>
      </c>
      <c r="H1512" s="3">
        <v>0.15733414485696895</v>
      </c>
      <c r="I1512" s="4">
        <v>77</v>
      </c>
      <c r="J1512" s="3">
        <v>0.23432744978697503</v>
      </c>
      <c r="K1512" s="5">
        <v>70.23</v>
      </c>
      <c r="L1512" s="5">
        <v>0.21372489348752283</v>
      </c>
      <c r="M1512" s="41">
        <v>-6.6421128809452057E-2</v>
      </c>
      <c r="N1512" s="41">
        <v>-2.0213368475183218E-4</v>
      </c>
    </row>
    <row r="1513" spans="1:14" x14ac:dyDescent="0.25">
      <c r="A1513" s="5">
        <v>7820412</v>
      </c>
      <c r="B1513" s="5" t="s">
        <v>27</v>
      </c>
      <c r="C1513" s="5" t="s">
        <v>4</v>
      </c>
      <c r="D1513" s="5" t="s">
        <v>854</v>
      </c>
      <c r="E1513" s="5" t="s">
        <v>1288</v>
      </c>
      <c r="F1513" s="3">
        <v>1.8259281801582471E-3</v>
      </c>
      <c r="G1513" s="4">
        <v>54.2</v>
      </c>
      <c r="H1513" s="3">
        <v>9.8965307364576996E-2</v>
      </c>
      <c r="I1513" s="4">
        <v>69.3</v>
      </c>
      <c r="J1513" s="3">
        <v>0.12653682288496651</v>
      </c>
      <c r="K1513" s="5">
        <v>58.019999999999996</v>
      </c>
      <c r="L1513" s="5">
        <v>0.10594035301278149</v>
      </c>
      <c r="M1513" s="41">
        <v>-0.13720369338989258</v>
      </c>
      <c r="N1513" s="41">
        <v>-2.5052409018239667E-4</v>
      </c>
    </row>
    <row r="1514" spans="1:14" x14ac:dyDescent="0.25">
      <c r="A1514" s="5">
        <v>7820412</v>
      </c>
      <c r="B1514" s="5" t="s">
        <v>27</v>
      </c>
      <c r="C1514" s="5" t="s">
        <v>4</v>
      </c>
      <c r="D1514" s="5" t="s">
        <v>854</v>
      </c>
      <c r="E1514" s="5" t="s">
        <v>1289</v>
      </c>
      <c r="F1514" s="3">
        <v>2.4345709068776629E-3</v>
      </c>
      <c r="G1514" s="4">
        <v>57.5</v>
      </c>
      <c r="H1514" s="3">
        <v>0.13998782714546562</v>
      </c>
      <c r="I1514" s="4">
        <v>100</v>
      </c>
      <c r="J1514" s="3">
        <v>0.24345709068776628</v>
      </c>
      <c r="K1514" s="5">
        <v>69.894999999999996</v>
      </c>
      <c r="L1514" s="5">
        <v>0.17016433353621424</v>
      </c>
      <c r="M1514" s="41">
        <v>0</v>
      </c>
      <c r="N1514" s="41">
        <v>0</v>
      </c>
    </row>
    <row r="1515" spans="1:14" x14ac:dyDescent="0.25">
      <c r="A1515" s="5">
        <v>7820412</v>
      </c>
      <c r="B1515" s="5" t="s">
        <v>27</v>
      </c>
      <c r="C1515" s="5" t="s">
        <v>4</v>
      </c>
      <c r="D1515" s="5" t="s">
        <v>856</v>
      </c>
      <c r="E1515" s="5" t="s">
        <v>1290</v>
      </c>
      <c r="F1515" s="3">
        <v>6.0864272671941571E-4</v>
      </c>
      <c r="G1515" s="4">
        <v>80</v>
      </c>
      <c r="H1515" s="3">
        <v>4.8691418137553261E-2</v>
      </c>
      <c r="I1515" s="4">
        <v>79.7</v>
      </c>
      <c r="J1515" s="3">
        <v>4.8508825319537437E-2</v>
      </c>
      <c r="K1515" s="5">
        <v>83.894999999999996</v>
      </c>
      <c r="L1515" s="5">
        <v>5.1062081558125381E-2</v>
      </c>
      <c r="M1515" s="41">
        <v>0</v>
      </c>
      <c r="N1515" s="41">
        <v>0</v>
      </c>
    </row>
    <row r="1516" spans="1:14" x14ac:dyDescent="0.25">
      <c r="A1516" s="5">
        <v>7820412</v>
      </c>
      <c r="B1516" s="5" t="s">
        <v>27</v>
      </c>
      <c r="C1516" s="5" t="s">
        <v>4</v>
      </c>
      <c r="D1516" s="5" t="s">
        <v>859</v>
      </c>
      <c r="E1516" s="5" t="s">
        <v>1291</v>
      </c>
      <c r="F1516" s="3">
        <v>6.0864272671941571E-4</v>
      </c>
      <c r="G1516" s="4">
        <v>34.5</v>
      </c>
      <c r="H1516" s="3">
        <v>2.0998174071819843E-2</v>
      </c>
      <c r="I1516" s="4">
        <v>74.099999999999994</v>
      </c>
      <c r="J1516" s="3">
        <v>4.5100426049908701E-2</v>
      </c>
      <c r="K1516" s="5">
        <v>54.209999999999994</v>
      </c>
      <c r="L1516" s="5">
        <v>3.2994522215459524E-2</v>
      </c>
      <c r="M1516" s="41">
        <v>1.4723372645676136E-2</v>
      </c>
      <c r="N1516" s="41">
        <v>8.9612736735703807E-6</v>
      </c>
    </row>
    <row r="1517" spans="1:14" x14ac:dyDescent="0.25">
      <c r="A1517" s="5">
        <v>7820412</v>
      </c>
      <c r="B1517" s="5" t="s">
        <v>27</v>
      </c>
      <c r="C1517" s="5" t="s">
        <v>4</v>
      </c>
      <c r="D1517" s="5" t="s">
        <v>859</v>
      </c>
      <c r="E1517" s="5" t="s">
        <v>1292</v>
      </c>
      <c r="F1517" s="3">
        <v>2.4345709068776629E-3</v>
      </c>
      <c r="G1517" s="4">
        <v>19.8</v>
      </c>
      <c r="H1517" s="3">
        <v>4.8204503956177723E-2</v>
      </c>
      <c r="I1517" s="4">
        <v>76.400000000000006</v>
      </c>
      <c r="J1517" s="3">
        <v>0.18600121728545346</v>
      </c>
      <c r="K1517" s="5">
        <v>60.84</v>
      </c>
      <c r="L1517" s="5">
        <v>0.14811929397443702</v>
      </c>
      <c r="M1517" s="41">
        <v>5.3501427173614502E-2</v>
      </c>
      <c r="N1517" s="41">
        <v>1.3025301807331589E-4</v>
      </c>
    </row>
    <row r="1518" spans="1:14" x14ac:dyDescent="0.25">
      <c r="A1518" s="5">
        <v>7820412</v>
      </c>
      <c r="B1518" s="5" t="s">
        <v>27</v>
      </c>
      <c r="C1518" s="5" t="s">
        <v>4</v>
      </c>
      <c r="D1518" s="5" t="s">
        <v>859</v>
      </c>
      <c r="E1518" s="5" t="s">
        <v>1293</v>
      </c>
      <c r="F1518" s="3">
        <v>1.2172854534388314E-3</v>
      </c>
      <c r="G1518" s="4">
        <v>30</v>
      </c>
      <c r="H1518" s="3">
        <v>3.6518563603164945E-2</v>
      </c>
      <c r="I1518" s="4">
        <v>69.599999999999994</v>
      </c>
      <c r="J1518" s="3">
        <v>8.4723067559342655E-2</v>
      </c>
      <c r="K1518" s="5">
        <v>48.525000000000006</v>
      </c>
      <c r="L1518" s="5">
        <v>5.9068776628119303E-2</v>
      </c>
      <c r="M1518" s="41">
        <v>5.9336937963962555E-2</v>
      </c>
      <c r="N1518" s="41">
        <v>7.2229991435133971E-5</v>
      </c>
    </row>
    <row r="1519" spans="1:14" x14ac:dyDescent="0.25">
      <c r="A1519" s="5">
        <v>7820412</v>
      </c>
      <c r="B1519" s="5" t="s">
        <v>27</v>
      </c>
      <c r="C1519" s="5" t="s">
        <v>4</v>
      </c>
      <c r="D1519" s="5" t="s">
        <v>859</v>
      </c>
      <c r="E1519" s="5" t="s">
        <v>1294</v>
      </c>
      <c r="F1519" s="3">
        <v>1.8259281801582471E-3</v>
      </c>
      <c r="G1519" s="4">
        <v>40.299999999999997</v>
      </c>
      <c r="H1519" s="3">
        <v>7.3584905660377356E-2</v>
      </c>
      <c r="I1519" s="4">
        <v>71.3</v>
      </c>
      <c r="J1519" s="3">
        <v>0.13018867924528302</v>
      </c>
      <c r="K1519" s="5">
        <v>67.844999999999999</v>
      </c>
      <c r="L1519" s="5">
        <v>0.12388009738283627</v>
      </c>
      <c r="M1519" s="41">
        <v>-4.0785253047943115E-2</v>
      </c>
      <c r="N1519" s="41">
        <v>-7.4470942875124368E-5</v>
      </c>
    </row>
    <row r="1520" spans="1:14" x14ac:dyDescent="0.25">
      <c r="A1520" s="5">
        <v>7820412</v>
      </c>
      <c r="B1520" s="5" t="s">
        <v>27</v>
      </c>
      <c r="C1520" s="5" t="s">
        <v>4</v>
      </c>
      <c r="D1520" s="5" t="s">
        <v>859</v>
      </c>
      <c r="E1520" s="5" t="s">
        <v>1295</v>
      </c>
      <c r="F1520" s="3">
        <v>6.0864272671941571E-4</v>
      </c>
      <c r="G1520" s="4">
        <v>31.6</v>
      </c>
      <c r="H1520" s="3">
        <v>1.9233110164333538E-2</v>
      </c>
      <c r="I1520" s="4">
        <v>57.6</v>
      </c>
      <c r="J1520" s="3">
        <v>3.5057821059038347E-2</v>
      </c>
      <c r="K1520" s="5">
        <v>49.47</v>
      </c>
      <c r="L1520" s="5">
        <v>3.0109555690809496E-2</v>
      </c>
      <c r="M1520" s="41">
        <v>-0.11816432327032089</v>
      </c>
      <c r="N1520" s="41">
        <v>-7.1919855916202619E-5</v>
      </c>
    </row>
    <row r="1521" spans="1:14" x14ac:dyDescent="0.25">
      <c r="A1521" s="5">
        <v>7820412</v>
      </c>
      <c r="B1521" s="5" t="s">
        <v>27</v>
      </c>
      <c r="C1521" s="5" t="s">
        <v>4</v>
      </c>
      <c r="D1521" s="5" t="s">
        <v>859</v>
      </c>
      <c r="E1521" s="5" t="s">
        <v>1296</v>
      </c>
      <c r="F1521" s="3">
        <v>3.6518563603164943E-3</v>
      </c>
      <c r="G1521" s="4">
        <v>27.7</v>
      </c>
      <c r="H1521" s="3">
        <v>0.10115642118076688</v>
      </c>
      <c r="I1521" s="4">
        <v>61.3</v>
      </c>
      <c r="J1521" s="3">
        <v>0.2238587948874011</v>
      </c>
      <c r="K1521" s="5">
        <v>48.36</v>
      </c>
      <c r="L1521" s="5">
        <v>0.17660377358490567</v>
      </c>
      <c r="M1521" s="41">
        <v>-7.8817248344421387E-2</v>
      </c>
      <c r="N1521" s="41">
        <v>-2.8782926966921992E-4</v>
      </c>
    </row>
    <row r="1522" spans="1:14" x14ac:dyDescent="0.25">
      <c r="A1522" s="5">
        <v>7820412</v>
      </c>
      <c r="B1522" s="5" t="s">
        <v>27</v>
      </c>
      <c r="C1522" s="5" t="s">
        <v>4</v>
      </c>
      <c r="D1522" s="5" t="s">
        <v>859</v>
      </c>
      <c r="E1522" s="5" t="s">
        <v>1297</v>
      </c>
      <c r="F1522" s="3">
        <v>1.2172854534388314E-3</v>
      </c>
      <c r="G1522" s="4">
        <v>70.3</v>
      </c>
      <c r="H1522" s="3">
        <v>8.5575167376749847E-2</v>
      </c>
      <c r="I1522" s="4">
        <v>94.3</v>
      </c>
      <c r="J1522" s="3">
        <v>0.1147900182592818</v>
      </c>
      <c r="K1522" s="5">
        <v>80.84</v>
      </c>
      <c r="L1522" s="5">
        <v>9.8405356055995138E-2</v>
      </c>
      <c r="M1522" s="41">
        <v>0.11818739026784897</v>
      </c>
      <c r="N1522" s="41">
        <v>1.4386779095295067E-4</v>
      </c>
    </row>
    <row r="1523" spans="1:14" x14ac:dyDescent="0.25">
      <c r="A1523" s="5">
        <v>7820412</v>
      </c>
      <c r="B1523" s="5" t="s">
        <v>27</v>
      </c>
      <c r="C1523" s="5" t="s">
        <v>4</v>
      </c>
      <c r="D1523" s="5" t="s">
        <v>859</v>
      </c>
      <c r="E1523" s="5" t="s">
        <v>1298</v>
      </c>
      <c r="F1523" s="3">
        <v>1.2172854534388314E-3</v>
      </c>
      <c r="G1523" s="4">
        <v>46.6</v>
      </c>
      <c r="H1523" s="3">
        <v>5.6725502130249544E-2</v>
      </c>
      <c r="I1523" s="4">
        <v>71.599999999999994</v>
      </c>
      <c r="J1523" s="3">
        <v>8.7157638466220322E-2</v>
      </c>
      <c r="K1523" s="5">
        <v>68.789999999999992</v>
      </c>
      <c r="L1523" s="5">
        <v>8.3737066342057201E-2</v>
      </c>
      <c r="M1523" s="41">
        <v>-6.1453122645616531E-2</v>
      </c>
      <c r="N1523" s="41">
        <v>-7.4805992264901443E-5</v>
      </c>
    </row>
    <row r="1524" spans="1:14" x14ac:dyDescent="0.25">
      <c r="A1524" s="5">
        <v>7820412</v>
      </c>
      <c r="B1524" s="5" t="s">
        <v>27</v>
      </c>
      <c r="C1524" s="5" t="s">
        <v>4</v>
      </c>
      <c r="D1524" s="5" t="s">
        <v>859</v>
      </c>
      <c r="E1524" s="5" t="s">
        <v>1299</v>
      </c>
      <c r="F1524" s="3">
        <v>6.0864272671941571E-4</v>
      </c>
      <c r="G1524" s="4">
        <v>31.1</v>
      </c>
      <c r="H1524" s="3">
        <v>1.8928788800973831E-2</v>
      </c>
      <c r="I1524" s="4">
        <v>72.5</v>
      </c>
      <c r="J1524" s="3">
        <v>4.412659768715764E-2</v>
      </c>
      <c r="K1524" s="5">
        <v>62.519999999999996</v>
      </c>
      <c r="L1524" s="5">
        <v>3.8052343274497871E-2</v>
      </c>
      <c r="M1524" s="41">
        <v>-6.716553121805191E-3</v>
      </c>
      <c r="N1524" s="41">
        <v>-4.0879812062113155E-6</v>
      </c>
    </row>
    <row r="1525" spans="1:14" x14ac:dyDescent="0.25">
      <c r="A1525" s="5">
        <v>7820412</v>
      </c>
      <c r="B1525" s="5" t="s">
        <v>27</v>
      </c>
      <c r="C1525" s="5" t="s">
        <v>4</v>
      </c>
      <c r="D1525" s="5" t="s">
        <v>859</v>
      </c>
      <c r="E1525" s="5" t="s">
        <v>1300</v>
      </c>
      <c r="F1525" s="3">
        <v>1.2172854534388314E-3</v>
      </c>
      <c r="G1525" s="4">
        <v>42</v>
      </c>
      <c r="H1525" s="3">
        <v>5.1125989044430921E-2</v>
      </c>
      <c r="I1525" s="4">
        <v>69</v>
      </c>
      <c r="J1525" s="3">
        <v>8.3992696287279373E-2</v>
      </c>
      <c r="K1525" s="5">
        <v>65.215000000000003</v>
      </c>
      <c r="L1525" s="5">
        <v>7.9385270846013392E-2</v>
      </c>
      <c r="M1525" s="41">
        <v>-1.7126176506280899E-2</v>
      </c>
      <c r="N1525" s="41">
        <v>-2.0847445534121605E-5</v>
      </c>
    </row>
    <row r="1526" spans="1:14" x14ac:dyDescent="0.25">
      <c r="A1526" s="5">
        <v>7820412</v>
      </c>
      <c r="B1526" s="5" t="s">
        <v>27</v>
      </c>
      <c r="C1526" s="5" t="s">
        <v>4</v>
      </c>
      <c r="D1526" s="5" t="s">
        <v>859</v>
      </c>
      <c r="E1526" s="5" t="s">
        <v>1301</v>
      </c>
      <c r="F1526" s="3">
        <v>6.0864272671941571E-4</v>
      </c>
      <c r="G1526" s="4">
        <v>34.799999999999997</v>
      </c>
      <c r="H1526" s="3">
        <v>2.1180766889835664E-2</v>
      </c>
      <c r="I1526" s="4">
        <v>86</v>
      </c>
      <c r="J1526" s="3">
        <v>5.2343274497869755E-2</v>
      </c>
      <c r="K1526" s="5">
        <v>60.07</v>
      </c>
      <c r="L1526" s="5">
        <v>3.6561168594035305E-2</v>
      </c>
      <c r="M1526" s="41">
        <v>6.5734751522541046E-2</v>
      </c>
      <c r="N1526" s="41">
        <v>4.0008978406902643E-5</v>
      </c>
    </row>
    <row r="1527" spans="1:14" x14ac:dyDescent="0.25">
      <c r="A1527" s="5">
        <v>7820412</v>
      </c>
      <c r="B1527" s="5" t="s">
        <v>27</v>
      </c>
      <c r="C1527" s="5" t="s">
        <v>4</v>
      </c>
      <c r="D1527" s="5" t="s">
        <v>859</v>
      </c>
      <c r="E1527" s="5" t="s">
        <v>1302</v>
      </c>
      <c r="F1527" s="3">
        <v>1.8259281801582471E-3</v>
      </c>
      <c r="G1527" s="4">
        <v>40.700000000000003</v>
      </c>
      <c r="H1527" s="3">
        <v>7.4315276932440666E-2</v>
      </c>
      <c r="I1527" s="4">
        <v>65.8</v>
      </c>
      <c r="J1527" s="3">
        <v>0.12014607425441266</v>
      </c>
      <c r="K1527" s="5">
        <v>52.124999999999993</v>
      </c>
      <c r="L1527" s="5">
        <v>9.5176506390748622E-2</v>
      </c>
      <c r="M1527" s="41">
        <v>-9.7659928724169731E-3</v>
      </c>
      <c r="N1527" s="41">
        <v>-1.7832001592970735E-5</v>
      </c>
    </row>
    <row r="1528" spans="1:14" x14ac:dyDescent="0.25">
      <c r="A1528" s="5">
        <v>7820412</v>
      </c>
      <c r="B1528" s="5" t="s">
        <v>27</v>
      </c>
      <c r="C1528" s="5" t="s">
        <v>4</v>
      </c>
      <c r="D1528" s="5" t="s">
        <v>859</v>
      </c>
      <c r="E1528" s="5" t="s">
        <v>1303</v>
      </c>
      <c r="F1528" s="3">
        <v>1.2172854534388314E-3</v>
      </c>
      <c r="G1528" s="4">
        <v>67.099999999999994</v>
      </c>
      <c r="H1528" s="3">
        <v>8.1679853925745588E-2</v>
      </c>
      <c r="I1528" s="4">
        <v>82.3</v>
      </c>
      <c r="J1528" s="3">
        <v>0.10018259281801582</v>
      </c>
      <c r="K1528" s="5">
        <v>80.759999999999991</v>
      </c>
      <c r="L1528" s="5">
        <v>9.8307973219720013E-2</v>
      </c>
      <c r="M1528" s="41">
        <v>3.4582793712615967E-2</v>
      </c>
      <c r="N1528" s="41">
        <v>4.2097131725643299E-5</v>
      </c>
    </row>
    <row r="1529" spans="1:14" x14ac:dyDescent="0.25">
      <c r="A1529" s="5">
        <v>7820412</v>
      </c>
      <c r="B1529" s="5" t="s">
        <v>27</v>
      </c>
      <c r="C1529" s="5" t="s">
        <v>4</v>
      </c>
      <c r="D1529" s="5" t="s">
        <v>859</v>
      </c>
      <c r="E1529" s="5" t="s">
        <v>1304</v>
      </c>
      <c r="F1529" s="3">
        <v>1.2172854534388314E-3</v>
      </c>
      <c r="G1529" s="4">
        <v>30.2</v>
      </c>
      <c r="H1529" s="3">
        <v>3.6762020693852711E-2</v>
      </c>
      <c r="I1529" s="4">
        <v>74.5</v>
      </c>
      <c r="J1529" s="3">
        <v>9.0687766281192947E-2</v>
      </c>
      <c r="K1529" s="5">
        <v>58.92</v>
      </c>
      <c r="L1529" s="5">
        <v>7.1722458916615953E-2</v>
      </c>
      <c r="M1529" s="41">
        <v>7.0966579020023346E-2</v>
      </c>
      <c r="N1529" s="41">
        <v>8.6386584321391778E-5</v>
      </c>
    </row>
    <row r="1530" spans="1:14" x14ac:dyDescent="0.25">
      <c r="A1530" s="5">
        <v>7820412</v>
      </c>
      <c r="B1530" s="5" t="s">
        <v>27</v>
      </c>
      <c r="C1530" s="5" t="s">
        <v>4</v>
      </c>
      <c r="D1530" s="5" t="s">
        <v>859</v>
      </c>
      <c r="E1530" s="5" t="s">
        <v>1305</v>
      </c>
      <c r="F1530" s="3">
        <v>3.6518563603164943E-3</v>
      </c>
      <c r="G1530" s="4">
        <v>18.399999999999999</v>
      </c>
      <c r="H1530" s="3">
        <v>6.7194157029823495E-2</v>
      </c>
      <c r="I1530" s="4">
        <v>54</v>
      </c>
      <c r="J1530" s="3">
        <v>0.1972002434570907</v>
      </c>
      <c r="K1530" s="5">
        <v>43.914999999999999</v>
      </c>
      <c r="L1530" s="5">
        <v>0.16037127206329885</v>
      </c>
      <c r="M1530" s="41">
        <v>-0.14160507917404175</v>
      </c>
      <c r="N1530" s="41">
        <v>-5.1712140903484511E-4</v>
      </c>
    </row>
    <row r="1531" spans="1:14" x14ac:dyDescent="0.25">
      <c r="A1531" s="5">
        <v>7820412</v>
      </c>
      <c r="B1531" s="5" t="s">
        <v>27</v>
      </c>
      <c r="C1531" s="5" t="s">
        <v>4</v>
      </c>
      <c r="D1531" s="5" t="s">
        <v>859</v>
      </c>
      <c r="E1531" s="5" t="s">
        <v>1306</v>
      </c>
      <c r="F1531" s="3">
        <v>3.6518563603164943E-3</v>
      </c>
      <c r="G1531" s="4">
        <v>33.4</v>
      </c>
      <c r="H1531" s="3">
        <v>0.1219720024345709</v>
      </c>
      <c r="I1531" s="4">
        <v>66.5</v>
      </c>
      <c r="J1531" s="3">
        <v>0.24284844796104688</v>
      </c>
      <c r="K1531" s="5">
        <v>59.6</v>
      </c>
      <c r="L1531" s="5">
        <v>0.21765063907486307</v>
      </c>
      <c r="M1531" s="41">
        <v>-0.11487913131713867</v>
      </c>
      <c r="N1531" s="41">
        <v>-4.195220863681266E-4</v>
      </c>
    </row>
    <row r="1532" spans="1:14" x14ac:dyDescent="0.25">
      <c r="A1532" s="5">
        <v>7820412</v>
      </c>
      <c r="B1532" s="5" t="s">
        <v>27</v>
      </c>
      <c r="C1532" s="5" t="s">
        <v>4</v>
      </c>
      <c r="D1532" s="5" t="s">
        <v>859</v>
      </c>
      <c r="E1532" s="5" t="s">
        <v>1307</v>
      </c>
      <c r="F1532" s="3">
        <v>6.0864272671941571E-4</v>
      </c>
      <c r="G1532" s="4">
        <v>40.700000000000003</v>
      </c>
      <c r="H1532" s="3">
        <v>2.477175897748022E-2</v>
      </c>
      <c r="I1532" s="4">
        <v>87.6</v>
      </c>
      <c r="J1532" s="3">
        <v>5.3317102860620816E-2</v>
      </c>
      <c r="K1532" s="5">
        <v>71.584999999999994</v>
      </c>
      <c r="L1532" s="5">
        <v>4.3569689592209374E-2</v>
      </c>
      <c r="M1532" s="41">
        <v>9.3053624033927917E-2</v>
      </c>
      <c r="N1532" s="41">
        <v>5.6636411463133244E-5</v>
      </c>
    </row>
    <row r="1533" spans="1:14" x14ac:dyDescent="0.25">
      <c r="A1533" s="5">
        <v>7820412</v>
      </c>
      <c r="B1533" s="5" t="s">
        <v>27</v>
      </c>
      <c r="C1533" s="5" t="s">
        <v>4</v>
      </c>
      <c r="D1533" s="5" t="s">
        <v>859</v>
      </c>
      <c r="E1533" s="5" t="s">
        <v>1308</v>
      </c>
      <c r="F1533" s="3">
        <v>6.0864272671941571E-4</v>
      </c>
      <c r="G1533" s="4">
        <v>45.3</v>
      </c>
      <c r="H1533" s="3">
        <v>2.7571515520389531E-2</v>
      </c>
      <c r="I1533" s="4">
        <v>60.2</v>
      </c>
      <c r="J1533" s="3">
        <v>3.6640292148508828E-2</v>
      </c>
      <c r="K1533" s="5">
        <v>53.51</v>
      </c>
      <c r="L1533" s="5">
        <v>3.2568472306755934E-2</v>
      </c>
      <c r="M1533" s="41">
        <v>-0.1265135258436203</v>
      </c>
      <c r="N1533" s="41">
        <v>-7.7001537336348326E-5</v>
      </c>
    </row>
    <row r="1534" spans="1:14" x14ac:dyDescent="0.25">
      <c r="A1534" s="5">
        <v>7820412</v>
      </c>
      <c r="B1534" s="5" t="s">
        <v>27</v>
      </c>
      <c r="C1534" s="5" t="s">
        <v>4</v>
      </c>
      <c r="D1534" s="5" t="s">
        <v>859</v>
      </c>
      <c r="E1534" s="5" t="s">
        <v>1309</v>
      </c>
      <c r="F1534" s="3">
        <v>3.6518563603164943E-3</v>
      </c>
      <c r="G1534" s="4">
        <v>22</v>
      </c>
      <c r="H1534" s="3">
        <v>8.0340839926962879E-2</v>
      </c>
      <c r="I1534" s="4">
        <v>74.7</v>
      </c>
      <c r="J1534" s="3">
        <v>0.27279367011564215</v>
      </c>
      <c r="K1534" s="5">
        <v>53.45</v>
      </c>
      <c r="L1534" s="5">
        <v>0.19519172245891664</v>
      </c>
      <c r="M1534" s="41">
        <v>4.3634276837110519E-2</v>
      </c>
      <c r="N1534" s="41">
        <v>1.5934611139541274E-4</v>
      </c>
    </row>
    <row r="1535" spans="1:14" x14ac:dyDescent="0.25">
      <c r="A1535" s="5">
        <v>7820412</v>
      </c>
      <c r="B1535" s="5" t="s">
        <v>27</v>
      </c>
      <c r="C1535" s="5" t="s">
        <v>4</v>
      </c>
      <c r="D1535" s="5" t="s">
        <v>673</v>
      </c>
      <c r="E1535" s="5" t="s">
        <v>990</v>
      </c>
      <c r="F1535" s="3">
        <v>1.2172854534388314E-3</v>
      </c>
      <c r="G1535" s="4">
        <v>61.2</v>
      </c>
      <c r="H1535" s="3">
        <v>7.4497869750456483E-2</v>
      </c>
      <c r="I1535" s="4">
        <v>86.5</v>
      </c>
      <c r="J1535" s="3">
        <v>0.10529519172245892</v>
      </c>
      <c r="K1535" s="5">
        <v>75.78</v>
      </c>
      <c r="L1535" s="5">
        <v>9.2245891661594651E-2</v>
      </c>
      <c r="M1535" s="41">
        <v>3.1812518835067749E-2</v>
      </c>
      <c r="N1535" s="41">
        <v>3.8724916415176807E-5</v>
      </c>
    </row>
    <row r="1536" spans="1:14" x14ac:dyDescent="0.25">
      <c r="A1536" s="5">
        <v>7820412</v>
      </c>
      <c r="B1536" s="5" t="s">
        <v>27</v>
      </c>
      <c r="C1536" s="5" t="s">
        <v>4</v>
      </c>
      <c r="D1536" s="5" t="s">
        <v>673</v>
      </c>
      <c r="E1536" s="5" t="s">
        <v>1310</v>
      </c>
      <c r="F1536" s="3">
        <v>3.0432136335970784E-3</v>
      </c>
      <c r="G1536" s="4">
        <v>46.3</v>
      </c>
      <c r="H1536" s="3">
        <v>0.14090079123554472</v>
      </c>
      <c r="I1536" s="4">
        <v>72.2</v>
      </c>
      <c r="J1536" s="3">
        <v>0.21972002434570906</v>
      </c>
      <c r="K1536" s="5">
        <v>60.875</v>
      </c>
      <c r="L1536" s="5">
        <v>0.18525562994522216</v>
      </c>
      <c r="M1536" s="41">
        <v>-8.7218910455703735E-2</v>
      </c>
      <c r="N1536" s="41">
        <v>-2.6542577740628037E-4</v>
      </c>
    </row>
    <row r="1537" spans="1:14" x14ac:dyDescent="0.25">
      <c r="A1537" s="5">
        <v>7820412</v>
      </c>
      <c r="B1537" s="5" t="s">
        <v>27</v>
      </c>
      <c r="C1537" s="5" t="s">
        <v>4</v>
      </c>
      <c r="D1537" s="5" t="s">
        <v>673</v>
      </c>
      <c r="E1537" s="5" t="s">
        <v>998</v>
      </c>
      <c r="F1537" s="3">
        <v>1.2172854534388314E-3</v>
      </c>
      <c r="G1537" s="4">
        <v>46.9</v>
      </c>
      <c r="H1537" s="3">
        <v>5.7090687766281192E-2</v>
      </c>
      <c r="I1537" s="4">
        <v>77.3</v>
      </c>
      <c r="J1537" s="3">
        <v>9.4096165550821662E-2</v>
      </c>
      <c r="K1537" s="5">
        <v>64.36</v>
      </c>
      <c r="L1537" s="5">
        <v>7.8344491783323186E-2</v>
      </c>
      <c r="M1537" s="41">
        <v>-3.2611951231956482E-2</v>
      </c>
      <c r="N1537" s="41">
        <v>-3.9698053842917204E-5</v>
      </c>
    </row>
    <row r="1538" spans="1:14" x14ac:dyDescent="0.25">
      <c r="A1538" s="5">
        <v>7820412</v>
      </c>
      <c r="B1538" s="5" t="s">
        <v>27</v>
      </c>
      <c r="C1538" s="5" t="s">
        <v>4</v>
      </c>
      <c r="D1538" s="5" t="s">
        <v>673</v>
      </c>
      <c r="E1538" s="5" t="s">
        <v>1311</v>
      </c>
      <c r="F1538" s="3">
        <v>1.8259281801582471E-3</v>
      </c>
      <c r="G1538" s="4">
        <v>53.2</v>
      </c>
      <c r="H1538" s="3">
        <v>9.7139379184418756E-2</v>
      </c>
      <c r="I1538" s="4">
        <v>86</v>
      </c>
      <c r="J1538" s="3">
        <v>0.15702982349360925</v>
      </c>
      <c r="K1538" s="5">
        <v>69.995000000000005</v>
      </c>
      <c r="L1538" s="5">
        <v>0.12780584297017653</v>
      </c>
      <c r="M1538" s="41">
        <v>4.1214689612388611E-2</v>
      </c>
      <c r="N1538" s="41">
        <v>7.5255063199735752E-5</v>
      </c>
    </row>
    <row r="1539" spans="1:14" x14ac:dyDescent="0.25">
      <c r="A1539" s="5">
        <v>7820412</v>
      </c>
      <c r="B1539" s="5" t="s">
        <v>27</v>
      </c>
      <c r="C1539" s="5" t="s">
        <v>4</v>
      </c>
      <c r="D1539" s="5" t="s">
        <v>673</v>
      </c>
      <c r="E1539" s="5" t="s">
        <v>1312</v>
      </c>
      <c r="F1539" s="3">
        <v>6.0864272671941571E-4</v>
      </c>
      <c r="G1539" s="4">
        <v>49.5</v>
      </c>
      <c r="H1539" s="3">
        <v>3.0127814972611078E-2</v>
      </c>
      <c r="I1539" s="4">
        <v>95.2</v>
      </c>
      <c r="J1539" s="3">
        <v>5.7942787583688378E-2</v>
      </c>
      <c r="K1539" s="5">
        <v>76.665000000000006</v>
      </c>
      <c r="L1539" s="5">
        <v>4.666159464394401E-2</v>
      </c>
      <c r="M1539" s="41">
        <v>9.215904027223587E-2</v>
      </c>
      <c r="N1539" s="41">
        <v>5.6091929563138081E-5</v>
      </c>
    </row>
    <row r="1540" spans="1:14" x14ac:dyDescent="0.25">
      <c r="A1540" s="5">
        <v>7820412</v>
      </c>
      <c r="B1540" s="5" t="s">
        <v>27</v>
      </c>
      <c r="C1540" s="5" t="s">
        <v>4</v>
      </c>
      <c r="D1540" s="5" t="s">
        <v>673</v>
      </c>
      <c r="E1540" s="5" t="s">
        <v>1313</v>
      </c>
      <c r="F1540" s="3">
        <v>1.8259281801582471E-3</v>
      </c>
      <c r="G1540" s="4">
        <v>61.8</v>
      </c>
      <c r="H1540" s="3">
        <v>0.11284236153377966</v>
      </c>
      <c r="I1540" s="4">
        <v>82.4</v>
      </c>
      <c r="J1540" s="3">
        <v>0.15045648204503959</v>
      </c>
      <c r="K1540" s="5">
        <v>77.44</v>
      </c>
      <c r="L1540" s="5">
        <v>0.14139987827145464</v>
      </c>
      <c r="M1540" s="41">
        <v>-3.0290444847196341E-3</v>
      </c>
      <c r="N1540" s="41">
        <v>-5.5308176836024966E-6</v>
      </c>
    </row>
    <row r="1541" spans="1:14" x14ac:dyDescent="0.25">
      <c r="A1541" s="5">
        <v>7820412</v>
      </c>
      <c r="B1541" s="5" t="s">
        <v>27</v>
      </c>
      <c r="C1541" s="5" t="s">
        <v>4</v>
      </c>
      <c r="D1541" s="5" t="s">
        <v>673</v>
      </c>
      <c r="E1541" s="5" t="s">
        <v>1314</v>
      </c>
      <c r="F1541" s="3">
        <v>1.8259281801582471E-3</v>
      </c>
      <c r="G1541" s="4">
        <v>41.2</v>
      </c>
      <c r="H1541" s="3">
        <v>7.5228241022519793E-2</v>
      </c>
      <c r="I1541" s="4">
        <v>76</v>
      </c>
      <c r="J1541" s="3">
        <v>0.13877054169202679</v>
      </c>
      <c r="K1541" s="5">
        <v>68.740000000000009</v>
      </c>
      <c r="L1541" s="5">
        <v>0.12551430310407793</v>
      </c>
      <c r="M1541" s="41">
        <v>7.5621358118951321E-3</v>
      </c>
      <c r="N1541" s="41">
        <v>1.3807916881123187E-5</v>
      </c>
    </row>
    <row r="1542" spans="1:14" x14ac:dyDescent="0.25">
      <c r="A1542" s="5">
        <v>7820412</v>
      </c>
      <c r="B1542" s="5" t="s">
        <v>27</v>
      </c>
      <c r="C1542" s="5" t="s">
        <v>4</v>
      </c>
      <c r="D1542" s="5" t="s">
        <v>673</v>
      </c>
      <c r="E1542" s="5" t="s">
        <v>991</v>
      </c>
      <c r="F1542" s="3">
        <v>1.2172854534388314E-3</v>
      </c>
      <c r="G1542" s="4">
        <v>50.7</v>
      </c>
      <c r="H1542" s="3">
        <v>6.1716372489348754E-2</v>
      </c>
      <c r="I1542" s="4">
        <v>84.8</v>
      </c>
      <c r="J1542" s="3">
        <v>0.1032258064516129</v>
      </c>
      <c r="K1542" s="5">
        <v>74.89500000000001</v>
      </c>
      <c r="L1542" s="5">
        <v>9.1168594035301295E-2</v>
      </c>
      <c r="M1542" s="41">
        <v>6.8685486912727356E-2</v>
      </c>
      <c r="N1542" s="41">
        <v>8.3609844081226239E-5</v>
      </c>
    </row>
    <row r="1543" spans="1:14" x14ac:dyDescent="0.25">
      <c r="A1543" s="5">
        <v>7820412</v>
      </c>
      <c r="B1543" s="5" t="s">
        <v>27</v>
      </c>
      <c r="C1543" s="5" t="s">
        <v>4</v>
      </c>
      <c r="D1543" s="5" t="s">
        <v>673</v>
      </c>
      <c r="E1543" s="5" t="s">
        <v>992</v>
      </c>
      <c r="F1543" s="3">
        <v>1.2172854534388314E-3</v>
      </c>
      <c r="G1543" s="4">
        <v>41.2</v>
      </c>
      <c r="H1543" s="3">
        <v>5.015216068167986E-2</v>
      </c>
      <c r="I1543" s="4">
        <v>60.3</v>
      </c>
      <c r="J1543" s="3">
        <v>7.3402312842361525E-2</v>
      </c>
      <c r="K1543" s="5">
        <v>57.75</v>
      </c>
      <c r="L1543" s="5">
        <v>7.029823493609251E-2</v>
      </c>
      <c r="M1543" s="41">
        <v>-0.15978997945785522</v>
      </c>
      <c r="N1543" s="41">
        <v>-1.9451001759933684E-4</v>
      </c>
    </row>
    <row r="1544" spans="1:14" x14ac:dyDescent="0.25">
      <c r="A1544" s="5">
        <v>7820412</v>
      </c>
      <c r="B1544" s="5" t="s">
        <v>27</v>
      </c>
      <c r="C1544" s="5" t="s">
        <v>4</v>
      </c>
      <c r="D1544" s="5" t="s">
        <v>673</v>
      </c>
      <c r="E1544" s="5" t="s">
        <v>1315</v>
      </c>
      <c r="F1544" s="3">
        <v>1.8259281801582471E-3</v>
      </c>
      <c r="G1544" s="4">
        <v>50.2</v>
      </c>
      <c r="H1544" s="3">
        <v>9.1661594643944008E-2</v>
      </c>
      <c r="I1544" s="4">
        <v>79</v>
      </c>
      <c r="J1544" s="3">
        <v>0.14424832623250153</v>
      </c>
      <c r="K1544" s="5">
        <v>67.905000000000001</v>
      </c>
      <c r="L1544" s="5">
        <v>0.12398965307364578</v>
      </c>
      <c r="M1544" s="41">
        <v>-4.0586784482002258E-2</v>
      </c>
      <c r="N1544" s="41">
        <v>-7.4108553527697368E-5</v>
      </c>
    </row>
    <row r="1545" spans="1:14" x14ac:dyDescent="0.25">
      <c r="A1545" s="5">
        <v>7820412</v>
      </c>
      <c r="B1545" s="5" t="s">
        <v>27</v>
      </c>
      <c r="C1545" s="5" t="s">
        <v>4</v>
      </c>
      <c r="D1545" s="5" t="s">
        <v>869</v>
      </c>
      <c r="E1545" s="5" t="s">
        <v>1316</v>
      </c>
      <c r="F1545" s="3">
        <v>1.2172854534388314E-3</v>
      </c>
      <c r="G1545" s="4">
        <v>31.6</v>
      </c>
      <c r="H1545" s="3">
        <v>3.8466220328667075E-2</v>
      </c>
      <c r="I1545" s="4">
        <v>93</v>
      </c>
      <c r="J1545" s="3">
        <v>0.11320754716981132</v>
      </c>
      <c r="K1545" s="5">
        <v>70.105000000000004</v>
      </c>
      <c r="L1545" s="5">
        <v>8.5337796713329278E-2</v>
      </c>
      <c r="M1545" s="41">
        <v>9.0175345540046692E-2</v>
      </c>
      <c r="N1545" s="41">
        <v>1.0976913638471904E-4</v>
      </c>
    </row>
    <row r="1546" spans="1:14" x14ac:dyDescent="0.25">
      <c r="A1546" s="5">
        <v>7820412</v>
      </c>
      <c r="B1546" s="5" t="s">
        <v>27</v>
      </c>
      <c r="C1546" s="5" t="s">
        <v>4</v>
      </c>
      <c r="D1546" s="5" t="s">
        <v>869</v>
      </c>
      <c r="E1546" s="5" t="s">
        <v>1317</v>
      </c>
      <c r="F1546" s="3">
        <v>6.0864272671941571E-4</v>
      </c>
      <c r="G1546" s="4">
        <v>60.5</v>
      </c>
      <c r="H1546" s="3">
        <v>3.6822884966524652E-2</v>
      </c>
      <c r="I1546" s="4">
        <v>68.7</v>
      </c>
      <c r="J1546" s="3">
        <v>4.1813755325623862E-2</v>
      </c>
      <c r="K1546" s="5">
        <v>62.414999999999992</v>
      </c>
      <c r="L1546" s="5">
        <v>3.7988435788192325E-2</v>
      </c>
      <c r="M1546" s="41">
        <v>-0.17537017166614532</v>
      </c>
      <c r="N1546" s="41">
        <v>-1.0673777946813471E-4</v>
      </c>
    </row>
    <row r="1547" spans="1:14" x14ac:dyDescent="0.25">
      <c r="A1547" s="5">
        <v>7820412</v>
      </c>
      <c r="B1547" s="5" t="s">
        <v>27</v>
      </c>
      <c r="C1547" s="5" t="s">
        <v>4</v>
      </c>
      <c r="D1547" s="5" t="s">
        <v>871</v>
      </c>
      <c r="E1547" s="5" t="s">
        <v>1318</v>
      </c>
      <c r="F1547" s="3">
        <v>6.0864272671941571E-4</v>
      </c>
      <c r="G1547" s="4">
        <v>30.8</v>
      </c>
      <c r="H1547" s="3">
        <v>1.8746195982958003E-2</v>
      </c>
      <c r="I1547" s="4">
        <v>92.4</v>
      </c>
      <c r="J1547" s="3">
        <v>5.6238587948874014E-2</v>
      </c>
      <c r="K1547" s="5">
        <v>70.740000000000009</v>
      </c>
      <c r="L1547" s="5">
        <v>4.3055386488131474E-2</v>
      </c>
      <c r="M1547" s="41">
        <v>5.3571105003356934E-2</v>
      </c>
      <c r="N1547" s="41">
        <v>3.2605663422615296E-5</v>
      </c>
    </row>
    <row r="1548" spans="1:14" x14ac:dyDescent="0.25">
      <c r="A1548" s="5">
        <v>7820412</v>
      </c>
      <c r="B1548" s="5" t="s">
        <v>27</v>
      </c>
      <c r="C1548" s="5" t="s">
        <v>4</v>
      </c>
      <c r="D1548" s="5" t="s">
        <v>871</v>
      </c>
      <c r="E1548" s="5" t="s">
        <v>1319</v>
      </c>
      <c r="F1548" s="3">
        <v>6.0864272671941571E-4</v>
      </c>
      <c r="G1548" s="4">
        <v>54.5</v>
      </c>
      <c r="H1548" s="3">
        <v>3.3171028606208158E-2</v>
      </c>
      <c r="I1548" s="4">
        <v>90.1</v>
      </c>
      <c r="J1548" s="3">
        <v>5.4838709677419349E-2</v>
      </c>
      <c r="K1548" s="5">
        <v>74.454999999999984</v>
      </c>
      <c r="L1548" s="5">
        <v>4.531649421789409E-2</v>
      </c>
      <c r="M1548" s="41">
        <v>5.2458718419075012E-2</v>
      </c>
      <c r="N1548" s="41">
        <v>3.192861741879185E-5</v>
      </c>
    </row>
    <row r="1549" spans="1:14" x14ac:dyDescent="0.25">
      <c r="A1549" s="5">
        <v>7820412</v>
      </c>
      <c r="B1549" s="5" t="s">
        <v>27</v>
      </c>
      <c r="C1549" s="5" t="s">
        <v>4</v>
      </c>
      <c r="D1549" s="5" t="s">
        <v>871</v>
      </c>
      <c r="E1549" s="5" t="s">
        <v>1320</v>
      </c>
      <c r="F1549" s="3">
        <v>6.0864272671941571E-4</v>
      </c>
      <c r="G1549" s="4">
        <v>38.4</v>
      </c>
      <c r="H1549" s="3">
        <v>2.3371880706025562E-2</v>
      </c>
      <c r="I1549" s="4">
        <v>99.6</v>
      </c>
      <c r="J1549" s="3">
        <v>6.0620815581253804E-2</v>
      </c>
      <c r="K1549" s="5">
        <v>75.459999999999994</v>
      </c>
      <c r="L1549" s="5">
        <v>4.5928180158247109E-2</v>
      </c>
      <c r="M1549" s="41">
        <v>0.20677497982978821</v>
      </c>
      <c r="N1549" s="41">
        <v>1.2585208754095449E-4</v>
      </c>
    </row>
    <row r="1550" spans="1:14" x14ac:dyDescent="0.25">
      <c r="A1550" s="5">
        <v>7820412</v>
      </c>
      <c r="B1550" s="5" t="s">
        <v>27</v>
      </c>
      <c r="C1550" s="5" t="s">
        <v>4</v>
      </c>
      <c r="D1550" s="5" t="s">
        <v>871</v>
      </c>
      <c r="E1550" s="5" t="s">
        <v>1321</v>
      </c>
      <c r="F1550" s="3">
        <v>6.0864272671941571E-4</v>
      </c>
      <c r="G1550" s="4" t="s">
        <v>9</v>
      </c>
      <c r="H1550" s="3" t="s">
        <v>99</v>
      </c>
      <c r="I1550" s="4" t="s">
        <v>8</v>
      </c>
      <c r="J1550" s="3" t="s">
        <v>99</v>
      </c>
      <c r="K1550" s="5" t="s">
        <v>9</v>
      </c>
      <c r="L1550" s="5" t="s">
        <v>99</v>
      </c>
      <c r="M1550" s="41">
        <v>0</v>
      </c>
      <c r="N1550" s="41">
        <v>0</v>
      </c>
    </row>
    <row r="1551" spans="1:14" x14ac:dyDescent="0.25">
      <c r="A1551" s="5">
        <v>7820412</v>
      </c>
      <c r="B1551" s="5" t="s">
        <v>27</v>
      </c>
      <c r="C1551" s="5" t="s">
        <v>4</v>
      </c>
      <c r="D1551" s="5" t="s">
        <v>871</v>
      </c>
      <c r="E1551" s="5" t="s">
        <v>873</v>
      </c>
      <c r="F1551" s="3">
        <v>6.0864272671941571E-4</v>
      </c>
      <c r="G1551" s="4">
        <v>52</v>
      </c>
      <c r="H1551" s="3">
        <v>3.1649421789409618E-2</v>
      </c>
      <c r="I1551" s="4">
        <v>78.599999999999994</v>
      </c>
      <c r="J1551" s="3">
        <v>4.7839318320146075E-2</v>
      </c>
      <c r="K1551" s="5">
        <v>72.37</v>
      </c>
      <c r="L1551" s="5">
        <v>4.4047474132684117E-2</v>
      </c>
      <c r="M1551" s="41">
        <v>-9.0278610587120056E-2</v>
      </c>
      <c r="N1551" s="41">
        <v>-5.4947419712185065E-5</v>
      </c>
    </row>
    <row r="1552" spans="1:14" x14ac:dyDescent="0.25">
      <c r="A1552" s="5">
        <v>7820412</v>
      </c>
      <c r="B1552" s="5" t="s">
        <v>27</v>
      </c>
      <c r="C1552" s="5" t="s">
        <v>4</v>
      </c>
      <c r="D1552" s="5" t="s">
        <v>871</v>
      </c>
      <c r="E1552" s="5" t="s">
        <v>874</v>
      </c>
      <c r="F1552" s="3">
        <v>6.0864272671941571E-4</v>
      </c>
      <c r="G1552" s="4">
        <v>61.1</v>
      </c>
      <c r="H1552" s="3">
        <v>3.71880706025563E-2</v>
      </c>
      <c r="I1552" s="4">
        <v>87.7</v>
      </c>
      <c r="J1552" s="3">
        <v>5.3377967133292757E-2</v>
      </c>
      <c r="K1552" s="5">
        <v>77.064999999999998</v>
      </c>
      <c r="L1552" s="5">
        <v>4.6905051734631768E-2</v>
      </c>
      <c r="M1552" s="41">
        <v>-3.9893202483654022E-2</v>
      </c>
      <c r="N1552" s="41">
        <v>-2.4280707537220952E-5</v>
      </c>
    </row>
    <row r="1553" spans="1:14" x14ac:dyDescent="0.25">
      <c r="A1553" s="5">
        <v>7820412</v>
      </c>
      <c r="B1553" s="5" t="s">
        <v>27</v>
      </c>
      <c r="C1553" s="5" t="s">
        <v>4</v>
      </c>
      <c r="D1553" s="5" t="s">
        <v>871</v>
      </c>
      <c r="E1553" s="5" t="s">
        <v>1322</v>
      </c>
      <c r="F1553" s="3">
        <v>6.0864272671941571E-4</v>
      </c>
      <c r="G1553" s="4">
        <v>40.200000000000003</v>
      </c>
      <c r="H1553" s="3">
        <v>2.4467437614120513E-2</v>
      </c>
      <c r="I1553" s="4">
        <v>89.2</v>
      </c>
      <c r="J1553" s="3">
        <v>5.4290931223371884E-2</v>
      </c>
      <c r="K1553" s="5">
        <v>70.25</v>
      </c>
      <c r="L1553" s="5">
        <v>4.2757151552038956E-2</v>
      </c>
      <c r="M1553" s="41">
        <v>1.0698504745960236E-2</v>
      </c>
      <c r="N1553" s="41">
        <v>6.5115671004018478E-6</v>
      </c>
    </row>
    <row r="1554" spans="1:14" x14ac:dyDescent="0.25">
      <c r="A1554" s="5">
        <v>7820412</v>
      </c>
      <c r="B1554" s="5" t="s">
        <v>27</v>
      </c>
      <c r="C1554" s="5" t="s">
        <v>4</v>
      </c>
      <c r="D1554" s="5" t="s">
        <v>871</v>
      </c>
      <c r="E1554" s="5" t="s">
        <v>1323</v>
      </c>
      <c r="F1554" s="3">
        <v>6.0864272671941571E-4</v>
      </c>
      <c r="G1554" s="4">
        <v>37.700000000000003</v>
      </c>
      <c r="H1554" s="3">
        <v>2.2945830797321973E-2</v>
      </c>
      <c r="I1554" s="4">
        <v>80.099999999999994</v>
      </c>
      <c r="J1554" s="3">
        <v>4.8752282410225195E-2</v>
      </c>
      <c r="K1554" s="5">
        <v>66.78</v>
      </c>
      <c r="L1554" s="5">
        <v>4.0645161290322585E-2</v>
      </c>
      <c r="M1554" s="41">
        <v>-4.0520951151847839E-2</v>
      </c>
      <c r="N1554" s="41">
        <v>-2.4662782198324919E-5</v>
      </c>
    </row>
    <row r="1555" spans="1:14" x14ac:dyDescent="0.25">
      <c r="A1555" s="5">
        <v>7820412</v>
      </c>
      <c r="B1555" s="5" t="s">
        <v>27</v>
      </c>
      <c r="C1555" s="5" t="s">
        <v>4</v>
      </c>
      <c r="D1555" s="5" t="s">
        <v>871</v>
      </c>
      <c r="E1555" s="5" t="s">
        <v>878</v>
      </c>
      <c r="F1555" s="3">
        <v>6.0864272671941571E-4</v>
      </c>
      <c r="G1555" s="4">
        <v>60.9</v>
      </c>
      <c r="H1555" s="3">
        <v>3.7066342057212417E-2</v>
      </c>
      <c r="I1555" s="4">
        <v>90.4</v>
      </c>
      <c r="J1555" s="3">
        <v>5.5021302495435187E-2</v>
      </c>
      <c r="K1555" s="5">
        <v>80.97</v>
      </c>
      <c r="L1555" s="5">
        <v>4.9281801582471092E-2</v>
      </c>
      <c r="M1555" s="41">
        <v>3.3566910773515701E-2</v>
      </c>
      <c r="N1555" s="41">
        <v>2.0430256100739928E-5</v>
      </c>
    </row>
    <row r="1556" spans="1:14" x14ac:dyDescent="0.25">
      <c r="A1556" s="5">
        <v>7820412</v>
      </c>
      <c r="B1556" s="5" t="s">
        <v>27</v>
      </c>
      <c r="C1556" s="5" t="s">
        <v>4</v>
      </c>
      <c r="D1556" s="5" t="s">
        <v>871</v>
      </c>
      <c r="E1556" s="5" t="s">
        <v>1324</v>
      </c>
      <c r="F1556" s="3">
        <v>6.0864272671941571E-4</v>
      </c>
      <c r="G1556" s="4">
        <v>34</v>
      </c>
      <c r="H1556" s="3">
        <v>2.0693852708460133E-2</v>
      </c>
      <c r="I1556" s="4">
        <v>93.2</v>
      </c>
      <c r="J1556" s="3">
        <v>5.6725502130249544E-2</v>
      </c>
      <c r="K1556" s="5">
        <v>70.364999999999995</v>
      </c>
      <c r="L1556" s="5">
        <v>4.2827145465611685E-2</v>
      </c>
      <c r="M1556" s="41">
        <v>0.13393735885620117</v>
      </c>
      <c r="N1556" s="41">
        <v>8.1519999303835159E-5</v>
      </c>
    </row>
    <row r="1557" spans="1:14" x14ac:dyDescent="0.25">
      <c r="A1557" s="5">
        <v>7820412</v>
      </c>
      <c r="B1557" s="5" t="s">
        <v>27</v>
      </c>
      <c r="C1557" s="5" t="s">
        <v>4</v>
      </c>
      <c r="D1557" s="5" t="s">
        <v>871</v>
      </c>
      <c r="E1557" s="5" t="s">
        <v>1325</v>
      </c>
      <c r="F1557" s="3">
        <v>3.6518563603164943E-3</v>
      </c>
      <c r="G1557" s="4">
        <v>51.7</v>
      </c>
      <c r="H1557" s="3">
        <v>0.18880097382836278</v>
      </c>
      <c r="I1557" s="4">
        <v>93.8</v>
      </c>
      <c r="J1557" s="3">
        <v>0.34254412659768713</v>
      </c>
      <c r="K1557" s="5">
        <v>72.259999999999991</v>
      </c>
      <c r="L1557" s="5">
        <v>0.26388314059646983</v>
      </c>
      <c r="M1557" s="41">
        <v>3.2285649329423904E-2</v>
      </c>
      <c r="N1557" s="41">
        <v>1.1790255385060464E-4</v>
      </c>
    </row>
    <row r="1558" spans="1:14" x14ac:dyDescent="0.25">
      <c r="A1558" s="5">
        <v>7820412</v>
      </c>
      <c r="B1558" s="5" t="s">
        <v>27</v>
      </c>
      <c r="C1558" s="5" t="s">
        <v>4</v>
      </c>
      <c r="D1558" s="5" t="s">
        <v>871</v>
      </c>
      <c r="E1558" s="5" t="s">
        <v>1326</v>
      </c>
      <c r="F1558" s="3">
        <v>1.2172854534388314E-3</v>
      </c>
      <c r="G1558" s="4">
        <v>59</v>
      </c>
      <c r="H1558" s="3">
        <v>7.181984175289105E-2</v>
      </c>
      <c r="I1558" s="4">
        <v>90.4</v>
      </c>
      <c r="J1558" s="3">
        <v>0.11004260499087037</v>
      </c>
      <c r="K1558" s="5">
        <v>77.25</v>
      </c>
      <c r="L1558" s="5">
        <v>9.4035301278149727E-2</v>
      </c>
      <c r="M1558" s="41">
        <v>4.3793715536594391E-2</v>
      </c>
      <c r="N1558" s="41">
        <v>5.33094528747345E-5</v>
      </c>
    </row>
    <row r="1559" spans="1:14" x14ac:dyDescent="0.25">
      <c r="A1559" s="5">
        <v>7820412</v>
      </c>
      <c r="B1559" s="5" t="s">
        <v>27</v>
      </c>
      <c r="C1559" s="5" t="s">
        <v>4</v>
      </c>
      <c r="D1559" s="5" t="s">
        <v>871</v>
      </c>
      <c r="E1559" s="5" t="s">
        <v>1327</v>
      </c>
      <c r="F1559" s="3">
        <v>4.8691418137553257E-3</v>
      </c>
      <c r="G1559" s="4">
        <v>40.9</v>
      </c>
      <c r="H1559" s="3">
        <v>0.19914790018259282</v>
      </c>
      <c r="I1559" s="4">
        <v>86.9</v>
      </c>
      <c r="J1559" s="3">
        <v>0.42312842361533781</v>
      </c>
      <c r="K1559" s="5">
        <v>70.094999999999999</v>
      </c>
      <c r="L1559" s="5">
        <v>0.34130249543517954</v>
      </c>
      <c r="M1559" s="41">
        <v>-5.7468991726636887E-2</v>
      </c>
      <c r="N1559" s="41">
        <v>-2.7982467061052655E-4</v>
      </c>
    </row>
    <row r="1560" spans="1:14" x14ac:dyDescent="0.25">
      <c r="A1560" s="5">
        <v>7820412</v>
      </c>
      <c r="B1560" s="5" t="s">
        <v>27</v>
      </c>
      <c r="C1560" s="5" t="s">
        <v>4</v>
      </c>
      <c r="D1560" s="5" t="s">
        <v>871</v>
      </c>
      <c r="E1560" s="5" t="s">
        <v>1328</v>
      </c>
      <c r="F1560" s="3">
        <v>6.0864272671941571E-4</v>
      </c>
      <c r="G1560" s="4">
        <v>27.3</v>
      </c>
      <c r="H1560" s="3">
        <v>1.661594643944005E-2</v>
      </c>
      <c r="I1560" s="4">
        <v>76.7</v>
      </c>
      <c r="J1560" s="3">
        <v>4.668289713937919E-2</v>
      </c>
      <c r="K1560" s="5">
        <v>53.064999999999991</v>
      </c>
      <c r="L1560" s="5">
        <v>3.2297626293365786E-2</v>
      </c>
      <c r="M1560" s="41">
        <v>-9.0661436319351196E-2</v>
      </c>
      <c r="N1560" s="41">
        <v>-5.5180423809708583E-5</v>
      </c>
    </row>
    <row r="1561" spans="1:14" x14ac:dyDescent="0.25">
      <c r="A1561" s="5">
        <v>7820412</v>
      </c>
      <c r="B1561" s="5" t="s">
        <v>27</v>
      </c>
      <c r="C1561" s="5" t="s">
        <v>4</v>
      </c>
      <c r="D1561" s="5" t="s">
        <v>871</v>
      </c>
      <c r="E1561" s="5" t="s">
        <v>1329</v>
      </c>
      <c r="F1561" s="3">
        <v>6.0864272671941571E-4</v>
      </c>
      <c r="G1561" s="4">
        <v>34.4</v>
      </c>
      <c r="H1561" s="3">
        <v>2.0937309799147898E-2</v>
      </c>
      <c r="I1561" s="4">
        <v>77.7</v>
      </c>
      <c r="J1561" s="3">
        <v>4.7291539866098603E-2</v>
      </c>
      <c r="K1561" s="5">
        <v>66.594999999999999</v>
      </c>
      <c r="L1561" s="5">
        <v>4.0532562385879489E-2</v>
      </c>
      <c r="M1561" s="41">
        <v>-6.3063740730285645E-2</v>
      </c>
      <c r="N1561" s="41">
        <v>-3.838328711520733E-5</v>
      </c>
    </row>
    <row r="1562" spans="1:14" x14ac:dyDescent="0.25">
      <c r="A1562" s="5">
        <v>7820412</v>
      </c>
      <c r="B1562" s="5" t="s">
        <v>27</v>
      </c>
      <c r="C1562" s="5" t="s">
        <v>4</v>
      </c>
      <c r="D1562" s="5" t="s">
        <v>871</v>
      </c>
      <c r="E1562" s="5" t="s">
        <v>1330</v>
      </c>
      <c r="F1562" s="3">
        <v>1.8259281801582471E-3</v>
      </c>
      <c r="G1562" s="4">
        <v>48.5</v>
      </c>
      <c r="H1562" s="3">
        <v>8.8557516737674993E-2</v>
      </c>
      <c r="I1562" s="4">
        <v>85.5</v>
      </c>
      <c r="J1562" s="3">
        <v>0.15611685940353012</v>
      </c>
      <c r="K1562" s="5">
        <v>72.794999999999987</v>
      </c>
      <c r="L1562" s="5">
        <v>0.13291844187461957</v>
      </c>
      <c r="M1562" s="41">
        <v>-3.3015403896570206E-2</v>
      </c>
      <c r="N1562" s="41">
        <v>-6.0283756354053938E-5</v>
      </c>
    </row>
    <row r="1563" spans="1:14" x14ac:dyDescent="0.25">
      <c r="A1563" s="5">
        <v>7820412</v>
      </c>
      <c r="B1563" s="5" t="s">
        <v>27</v>
      </c>
      <c r="C1563" s="5" t="s">
        <v>4</v>
      </c>
      <c r="D1563" s="5" t="s">
        <v>871</v>
      </c>
      <c r="E1563" s="5" t="s">
        <v>1331</v>
      </c>
      <c r="F1563" s="3">
        <v>3.0432136335970784E-3</v>
      </c>
      <c r="G1563" s="4">
        <v>50</v>
      </c>
      <c r="H1563" s="3">
        <v>0.15216068167985392</v>
      </c>
      <c r="I1563" s="4">
        <v>82.5</v>
      </c>
      <c r="J1563" s="3">
        <v>0.25106512477175896</v>
      </c>
      <c r="K1563" s="5">
        <v>69.10499999999999</v>
      </c>
      <c r="L1563" s="5">
        <v>0.21030127814972607</v>
      </c>
      <c r="M1563" s="41">
        <v>-4.4564958661794662E-2</v>
      </c>
      <c r="N1563" s="41">
        <v>-1.3562068978026373E-4</v>
      </c>
    </row>
    <row r="1564" spans="1:14" x14ac:dyDescent="0.25">
      <c r="A1564" s="5">
        <v>7820412</v>
      </c>
      <c r="B1564" s="5" t="s">
        <v>27</v>
      </c>
      <c r="C1564" s="5" t="s">
        <v>4</v>
      </c>
      <c r="D1564" s="5" t="s">
        <v>1332</v>
      </c>
      <c r="E1564" s="5" t="s">
        <v>1333</v>
      </c>
      <c r="F1564" s="3">
        <v>1.2172854534388314E-3</v>
      </c>
      <c r="G1564" s="4">
        <v>61.5</v>
      </c>
      <c r="H1564" s="3">
        <v>7.4863055386488131E-2</v>
      </c>
      <c r="I1564" s="4">
        <v>84.6</v>
      </c>
      <c r="J1564" s="3">
        <v>0.10298234936092514</v>
      </c>
      <c r="K1564" s="5">
        <v>79.179999999999993</v>
      </c>
      <c r="L1564" s="5">
        <v>9.6384662203286661E-2</v>
      </c>
      <c r="M1564" s="41">
        <v>4.8763062804937363E-2</v>
      </c>
      <c r="N1564" s="41">
        <v>5.935856701757439E-5</v>
      </c>
    </row>
    <row r="1565" spans="1:14" x14ac:dyDescent="0.25">
      <c r="A1565" s="5">
        <v>7820412</v>
      </c>
      <c r="B1565" s="5" t="s">
        <v>27</v>
      </c>
      <c r="C1565" s="5" t="s">
        <v>4</v>
      </c>
      <c r="D1565" s="5" t="s">
        <v>620</v>
      </c>
      <c r="E1565" s="5" t="s">
        <v>621</v>
      </c>
      <c r="F1565" s="3">
        <v>6.0864272671941571E-4</v>
      </c>
      <c r="G1565" s="4">
        <v>23.3</v>
      </c>
      <c r="H1565" s="3">
        <v>1.4181375532562386E-2</v>
      </c>
      <c r="I1565" s="4">
        <v>77.7</v>
      </c>
      <c r="J1565" s="3">
        <v>4.7291539866098603E-2</v>
      </c>
      <c r="K1565" s="5">
        <v>61.750000000000007</v>
      </c>
      <c r="L1565" s="5">
        <v>3.7583688374923922E-2</v>
      </c>
      <c r="M1565" s="41">
        <v>-5.39693683385849E-2</v>
      </c>
      <c r="N1565" s="41">
        <v>-3.2848063504920819E-5</v>
      </c>
    </row>
    <row r="1566" spans="1:14" x14ac:dyDescent="0.25">
      <c r="A1566" s="5">
        <v>7820412</v>
      </c>
      <c r="B1566" s="5" t="s">
        <v>27</v>
      </c>
      <c r="C1566" s="5" t="s">
        <v>4</v>
      </c>
      <c r="D1566" s="5" t="s">
        <v>620</v>
      </c>
      <c r="E1566" s="5" t="s">
        <v>596</v>
      </c>
      <c r="F1566" s="3">
        <v>6.0864272671941571E-4</v>
      </c>
      <c r="G1566" s="4">
        <v>18.600000000000001</v>
      </c>
      <c r="H1566" s="3">
        <v>1.1320754716981133E-2</v>
      </c>
      <c r="I1566" s="4">
        <v>61.3</v>
      </c>
      <c r="J1566" s="3">
        <v>3.7309799147900183E-2</v>
      </c>
      <c r="K1566" s="5">
        <v>40.254999999999995</v>
      </c>
      <c r="L1566" s="5">
        <v>2.4500912964090078E-2</v>
      </c>
      <c r="M1566" s="41">
        <v>-0.1997835785150528</v>
      </c>
      <c r="N1566" s="41">
        <v>-1.2159682198116421E-4</v>
      </c>
    </row>
    <row r="1567" spans="1:14" x14ac:dyDescent="0.25">
      <c r="A1567" s="5">
        <v>7820412</v>
      </c>
      <c r="B1567" s="5" t="s">
        <v>27</v>
      </c>
      <c r="C1567" s="5" t="s">
        <v>4</v>
      </c>
      <c r="D1567" s="5" t="s">
        <v>620</v>
      </c>
      <c r="E1567" s="5" t="s">
        <v>1334</v>
      </c>
      <c r="F1567" s="3">
        <v>1.8259281801582471E-3</v>
      </c>
      <c r="G1567" s="4">
        <v>45.7</v>
      </c>
      <c r="H1567" s="3">
        <v>8.3444917833231894E-2</v>
      </c>
      <c r="I1567" s="4">
        <v>96.5</v>
      </c>
      <c r="J1567" s="3">
        <v>0.17620206938527086</v>
      </c>
      <c r="K1567" s="5">
        <v>72.66</v>
      </c>
      <c r="L1567" s="5">
        <v>0.13267194157029824</v>
      </c>
      <c r="M1567" s="41">
        <v>0.11454902589321136</v>
      </c>
      <c r="N1567" s="41">
        <v>2.0915829438809136E-4</v>
      </c>
    </row>
    <row r="1568" spans="1:14" x14ac:dyDescent="0.25">
      <c r="A1568" s="5">
        <v>7820412</v>
      </c>
      <c r="B1568" s="5" t="s">
        <v>27</v>
      </c>
      <c r="C1568" s="5" t="s">
        <v>4</v>
      </c>
      <c r="D1568" s="5" t="s">
        <v>620</v>
      </c>
      <c r="E1568" s="5" t="s">
        <v>622</v>
      </c>
      <c r="F1568" s="3">
        <v>1.2172854534388314E-3</v>
      </c>
      <c r="G1568" s="4">
        <v>35.799999999999997</v>
      </c>
      <c r="H1568" s="3">
        <v>4.3578819233110161E-2</v>
      </c>
      <c r="I1568" s="4">
        <v>76.599999999999994</v>
      </c>
      <c r="J1568" s="3">
        <v>9.3244065733414483E-2</v>
      </c>
      <c r="K1568" s="5">
        <v>59.569999999999993</v>
      </c>
      <c r="L1568" s="5">
        <v>7.2513694461351183E-2</v>
      </c>
      <c r="M1568" s="41">
        <v>-7.5423814356327057E-2</v>
      </c>
      <c r="N1568" s="41">
        <v>-9.1812312058827829E-5</v>
      </c>
    </row>
    <row r="1569" spans="1:14" x14ac:dyDescent="0.25">
      <c r="A1569" s="5">
        <v>7820412</v>
      </c>
      <c r="B1569" s="5" t="s">
        <v>27</v>
      </c>
      <c r="C1569" s="5" t="s">
        <v>4</v>
      </c>
      <c r="D1569" s="5" t="s">
        <v>620</v>
      </c>
      <c r="E1569" s="5" t="s">
        <v>623</v>
      </c>
      <c r="F1569" s="3">
        <v>6.0864272671941571E-4</v>
      </c>
      <c r="G1569" s="4">
        <v>63</v>
      </c>
      <c r="H1569" s="3">
        <v>3.8344491783323192E-2</v>
      </c>
      <c r="I1569" s="4">
        <v>80.5</v>
      </c>
      <c r="J1569" s="3">
        <v>4.8995739500912967E-2</v>
      </c>
      <c r="K1569" s="5">
        <v>65.419999999999987</v>
      </c>
      <c r="L1569" s="5">
        <v>3.981740718198417E-2</v>
      </c>
      <c r="M1569" s="41">
        <v>-2.8147624805569649E-2</v>
      </c>
      <c r="N1569" s="41">
        <v>-1.7131847112336975E-5</v>
      </c>
    </row>
    <row r="1570" spans="1:14" x14ac:dyDescent="0.25">
      <c r="A1570" s="5">
        <v>7820412</v>
      </c>
      <c r="B1570" s="5" t="s">
        <v>27</v>
      </c>
      <c r="C1570" s="5" t="s">
        <v>4</v>
      </c>
      <c r="D1570" s="5" t="s">
        <v>620</v>
      </c>
      <c r="E1570" s="5" t="s">
        <v>624</v>
      </c>
      <c r="F1570" s="3">
        <v>6.0864272671941571E-4</v>
      </c>
      <c r="G1570" s="4">
        <v>62.3</v>
      </c>
      <c r="H1570" s="3">
        <v>3.7918441874619596E-2</v>
      </c>
      <c r="I1570" s="4">
        <v>94.9</v>
      </c>
      <c r="J1570" s="3">
        <v>5.7760194765672554E-2</v>
      </c>
      <c r="K1570" s="5">
        <v>82.064999999999998</v>
      </c>
      <c r="L1570" s="5">
        <v>4.9948265368228849E-2</v>
      </c>
      <c r="M1570" s="41">
        <v>8.6298801004886627E-2</v>
      </c>
      <c r="N1570" s="41">
        <v>5.2525137556230447E-5</v>
      </c>
    </row>
    <row r="1571" spans="1:14" x14ac:dyDescent="0.25">
      <c r="A1571" s="5">
        <v>7820412</v>
      </c>
      <c r="B1571" s="5" t="s">
        <v>27</v>
      </c>
      <c r="C1571" s="5" t="s">
        <v>4</v>
      </c>
      <c r="D1571" s="5" t="s">
        <v>620</v>
      </c>
      <c r="E1571" s="5" t="s">
        <v>999</v>
      </c>
      <c r="F1571" s="3">
        <v>1.8259281801582471E-3</v>
      </c>
      <c r="G1571" s="4">
        <v>48</v>
      </c>
      <c r="H1571" s="3">
        <v>8.7644552647595866E-2</v>
      </c>
      <c r="I1571" s="4">
        <v>81.2</v>
      </c>
      <c r="J1571" s="3">
        <v>0.14826536822884967</v>
      </c>
      <c r="K1571" s="5">
        <v>68.24499999999999</v>
      </c>
      <c r="L1571" s="5">
        <v>0.12461046865489955</v>
      </c>
      <c r="M1571" s="41">
        <v>-4.1249275207519531E-2</v>
      </c>
      <c r="N1571" s="41">
        <v>-7.5318214012512843E-5</v>
      </c>
    </row>
    <row r="1572" spans="1:14" x14ac:dyDescent="0.25">
      <c r="A1572" s="5">
        <v>7820412</v>
      </c>
      <c r="B1572" s="5" t="s">
        <v>27</v>
      </c>
      <c r="C1572" s="5" t="s">
        <v>4</v>
      </c>
      <c r="D1572" s="5" t="s">
        <v>620</v>
      </c>
      <c r="E1572" s="5" t="s">
        <v>626</v>
      </c>
      <c r="F1572" s="3">
        <v>6.0864272671941571E-4</v>
      </c>
      <c r="G1572" s="4">
        <v>47</v>
      </c>
      <c r="H1572" s="3">
        <v>2.8606208155812538E-2</v>
      </c>
      <c r="I1572" s="4">
        <v>91.8</v>
      </c>
      <c r="J1572" s="3">
        <v>5.5873402312842359E-2</v>
      </c>
      <c r="K1572" s="5">
        <v>71.789999999999992</v>
      </c>
      <c r="L1572" s="5">
        <v>4.3694461351186847E-2</v>
      </c>
      <c r="M1572" s="41">
        <v>2.2388556972146034E-2</v>
      </c>
      <c r="N1572" s="41">
        <v>1.3626632362839948E-5</v>
      </c>
    </row>
    <row r="1573" spans="1:14" x14ac:dyDescent="0.25">
      <c r="A1573" s="5">
        <v>7820412</v>
      </c>
      <c r="B1573" s="5" t="s">
        <v>27</v>
      </c>
      <c r="C1573" s="5" t="s">
        <v>4</v>
      </c>
      <c r="D1573" s="5" t="s">
        <v>620</v>
      </c>
      <c r="E1573" s="5" t="s">
        <v>627</v>
      </c>
      <c r="F1573" s="3">
        <v>1.8259281801582471E-3</v>
      </c>
      <c r="G1573" s="4">
        <v>39.200000000000003</v>
      </c>
      <c r="H1573" s="3">
        <v>7.1576384662203299E-2</v>
      </c>
      <c r="I1573" s="4">
        <v>89</v>
      </c>
      <c r="J1573" s="3">
        <v>0.16250760803408398</v>
      </c>
      <c r="K1573" s="5">
        <v>66.825000000000003</v>
      </c>
      <c r="L1573" s="5">
        <v>0.12201765063907487</v>
      </c>
      <c r="M1573" s="41">
        <v>4.9407318234443665E-2</v>
      </c>
      <c r="N1573" s="41">
        <v>9.02142146703171E-5</v>
      </c>
    </row>
    <row r="1574" spans="1:14" x14ac:dyDescent="0.25">
      <c r="A1574" s="5">
        <v>7820412</v>
      </c>
      <c r="B1574" s="5" t="s">
        <v>27</v>
      </c>
      <c r="C1574" s="5" t="s">
        <v>4</v>
      </c>
      <c r="D1574" s="5" t="s">
        <v>881</v>
      </c>
      <c r="E1574" s="5" t="s">
        <v>1335</v>
      </c>
      <c r="F1574" s="3">
        <v>1.8259281801582471E-3</v>
      </c>
      <c r="G1574" s="4">
        <v>60</v>
      </c>
      <c r="H1574" s="3">
        <v>0.10955569080949483</v>
      </c>
      <c r="I1574" s="4">
        <v>78.099999999999994</v>
      </c>
      <c r="J1574" s="3">
        <v>0.14260499087035911</v>
      </c>
      <c r="K1574" s="5">
        <v>70.919999999999987</v>
      </c>
      <c r="L1574" s="5">
        <v>0.12949482653682287</v>
      </c>
      <c r="M1574" s="41">
        <v>2.3653026670217514E-2</v>
      </c>
      <c r="N1574" s="41">
        <v>4.3188727943184749E-5</v>
      </c>
    </row>
    <row r="1575" spans="1:14" x14ac:dyDescent="0.25">
      <c r="A1575" s="5">
        <v>7820412</v>
      </c>
      <c r="B1575" s="5" t="s">
        <v>27</v>
      </c>
      <c r="C1575" s="5" t="s">
        <v>4</v>
      </c>
      <c r="D1575" s="5" t="s">
        <v>881</v>
      </c>
      <c r="E1575" s="5" t="s">
        <v>1336</v>
      </c>
      <c r="F1575" s="3">
        <v>6.0864272671941571E-4</v>
      </c>
      <c r="G1575" s="4">
        <v>65.599999999999994</v>
      </c>
      <c r="H1575" s="3">
        <v>3.9926962872793667E-2</v>
      </c>
      <c r="I1575" s="4">
        <v>74.900000000000006</v>
      </c>
      <c r="J1575" s="3">
        <v>4.5587340231284239E-2</v>
      </c>
      <c r="K1575" s="5">
        <v>76.22999999999999</v>
      </c>
      <c r="L1575" s="5">
        <v>4.6396835057821051E-2</v>
      </c>
      <c r="M1575" s="41">
        <v>-4.8095598816871643E-2</v>
      </c>
      <c r="N1575" s="41">
        <v>-2.9273036407103863E-5</v>
      </c>
    </row>
    <row r="1576" spans="1:14" x14ac:dyDescent="0.25">
      <c r="A1576" s="5">
        <v>7820412</v>
      </c>
      <c r="B1576" s="5" t="s">
        <v>27</v>
      </c>
      <c r="C1576" s="5" t="s">
        <v>4</v>
      </c>
      <c r="D1576" s="5" t="s">
        <v>1337</v>
      </c>
      <c r="E1576" s="5" t="s">
        <v>1338</v>
      </c>
      <c r="F1576" s="3">
        <v>6.0864272671941571E-4</v>
      </c>
      <c r="G1576" s="4">
        <v>35.200000000000003</v>
      </c>
      <c r="H1576" s="3">
        <v>2.1424223980523436E-2</v>
      </c>
      <c r="I1576" s="4">
        <v>71.900000000000006</v>
      </c>
      <c r="J1576" s="3">
        <v>4.3761412051125992E-2</v>
      </c>
      <c r="K1576" s="5">
        <v>54.050000000000004</v>
      </c>
      <c r="L1576" s="5">
        <v>3.2897139379184419E-2</v>
      </c>
      <c r="M1576" s="41">
        <v>-6.4535744488239288E-2</v>
      </c>
      <c r="N1576" s="41">
        <v>-3.9279211496189466E-5</v>
      </c>
    </row>
    <row r="1577" spans="1:14" x14ac:dyDescent="0.25">
      <c r="A1577" s="5">
        <v>7820412</v>
      </c>
      <c r="B1577" s="5" t="s">
        <v>27</v>
      </c>
      <c r="C1577" s="5" t="s">
        <v>4</v>
      </c>
      <c r="D1577" s="5" t="s">
        <v>883</v>
      </c>
      <c r="E1577" s="5" t="s">
        <v>978</v>
      </c>
      <c r="F1577" s="3">
        <v>1.2172854534388314E-3</v>
      </c>
      <c r="G1577" s="4">
        <v>34.299999999999997</v>
      </c>
      <c r="H1577" s="3">
        <v>4.1752891052951914E-2</v>
      </c>
      <c r="I1577" s="4">
        <v>100</v>
      </c>
      <c r="J1577" s="3">
        <v>0.12172854534388314</v>
      </c>
      <c r="K1577" s="5">
        <v>75.709999999999994</v>
      </c>
      <c r="L1577" s="5">
        <v>9.2160681679853917E-2</v>
      </c>
      <c r="M1577" s="41">
        <v>0</v>
      </c>
      <c r="N1577" s="41">
        <v>0</v>
      </c>
    </row>
    <row r="1578" spans="1:14" x14ac:dyDescent="0.25">
      <c r="A1578" s="5">
        <v>7820412</v>
      </c>
      <c r="B1578" s="5" t="s">
        <v>27</v>
      </c>
      <c r="C1578" s="5" t="s">
        <v>4</v>
      </c>
      <c r="D1578" s="5" t="s">
        <v>883</v>
      </c>
      <c r="E1578" s="5" t="s">
        <v>884</v>
      </c>
      <c r="F1578" s="3">
        <v>1.2172854534388314E-3</v>
      </c>
      <c r="G1578" s="4">
        <v>32.9</v>
      </c>
      <c r="H1578" s="3">
        <v>4.004869141813755E-2</v>
      </c>
      <c r="I1578" s="4">
        <v>94.7</v>
      </c>
      <c r="J1578" s="3">
        <v>0.11527693244065734</v>
      </c>
      <c r="K1578" s="5">
        <v>64.364999999999995</v>
      </c>
      <c r="L1578" s="5">
        <v>7.8350578210590383E-2</v>
      </c>
      <c r="M1578" s="41">
        <v>0.18680842220783234</v>
      </c>
      <c r="N1578" s="41">
        <v>2.2739917493345385E-4</v>
      </c>
    </row>
    <row r="1579" spans="1:14" x14ac:dyDescent="0.25">
      <c r="A1579" s="5">
        <v>7820412</v>
      </c>
      <c r="B1579" s="5" t="s">
        <v>27</v>
      </c>
      <c r="C1579" s="5" t="s">
        <v>4</v>
      </c>
      <c r="D1579" s="5" t="s">
        <v>883</v>
      </c>
      <c r="E1579" s="5" t="s">
        <v>979</v>
      </c>
      <c r="F1579" s="3">
        <v>1.2172854534388314E-3</v>
      </c>
      <c r="G1579" s="4">
        <v>32.9</v>
      </c>
      <c r="H1579" s="3">
        <v>4.004869141813755E-2</v>
      </c>
      <c r="I1579" s="4">
        <v>87.1</v>
      </c>
      <c r="J1579" s="3">
        <v>0.1060255629945222</v>
      </c>
      <c r="K1579" s="5">
        <v>70.234999999999999</v>
      </c>
      <c r="L1579" s="5">
        <v>8.5496043822276324E-2</v>
      </c>
      <c r="M1579" s="41">
        <v>0</v>
      </c>
      <c r="N1579" s="41">
        <v>0</v>
      </c>
    </row>
    <row r="1580" spans="1:14" x14ac:dyDescent="0.25">
      <c r="A1580" s="5">
        <v>7820412</v>
      </c>
      <c r="B1580" s="5" t="s">
        <v>27</v>
      </c>
      <c r="C1580" s="5" t="s">
        <v>4</v>
      </c>
      <c r="D1580" s="5" t="s">
        <v>886</v>
      </c>
      <c r="E1580" s="5" t="s">
        <v>887</v>
      </c>
      <c r="F1580" s="3">
        <v>1.8259281801582471E-3</v>
      </c>
      <c r="G1580" s="4">
        <v>23.1</v>
      </c>
      <c r="H1580" s="3">
        <v>4.217894096165551E-2</v>
      </c>
      <c r="I1580" s="4">
        <v>59.7</v>
      </c>
      <c r="J1580" s="3">
        <v>0.10900791235544736</v>
      </c>
      <c r="K1580" s="5">
        <v>48.54</v>
      </c>
      <c r="L1580" s="5">
        <v>8.863055386488132E-2</v>
      </c>
      <c r="M1580" s="41">
        <v>-6.2505699694156647E-2</v>
      </c>
      <c r="N1580" s="41">
        <v>-1.1413091849206936E-4</v>
      </c>
    </row>
    <row r="1581" spans="1:14" x14ac:dyDescent="0.25">
      <c r="A1581" s="5">
        <v>7820412</v>
      </c>
      <c r="B1581" s="5" t="s">
        <v>27</v>
      </c>
      <c r="C1581" s="5" t="s">
        <v>4</v>
      </c>
      <c r="D1581" s="5" t="s">
        <v>888</v>
      </c>
      <c r="E1581" s="5" t="s">
        <v>2355</v>
      </c>
      <c r="F1581" s="3">
        <v>1.2172854534388314E-3</v>
      </c>
      <c r="G1581" s="4">
        <v>54.6</v>
      </c>
      <c r="H1581" s="3">
        <v>6.6463785757760199E-2</v>
      </c>
      <c r="I1581" s="4">
        <v>87.7</v>
      </c>
      <c r="J1581" s="3">
        <v>0.10675593426658551</v>
      </c>
      <c r="K1581" s="5">
        <v>74.400000000000006</v>
      </c>
      <c r="L1581" s="5">
        <v>9.0566037735849064E-2</v>
      </c>
      <c r="M1581" s="41">
        <v>1.5454056672751904E-2</v>
      </c>
      <c r="N1581" s="41">
        <v>1.88119983843602E-5</v>
      </c>
    </row>
    <row r="1582" spans="1:14" x14ac:dyDescent="0.25">
      <c r="A1582" s="5">
        <v>7820412</v>
      </c>
      <c r="B1582" s="5" t="s">
        <v>27</v>
      </c>
      <c r="C1582" s="5" t="s">
        <v>4</v>
      </c>
      <c r="D1582" s="5" t="s">
        <v>888</v>
      </c>
      <c r="E1582" s="5" t="s">
        <v>2356</v>
      </c>
      <c r="F1582" s="3">
        <v>6.0864272671941571E-4</v>
      </c>
      <c r="G1582" s="4">
        <v>47.4</v>
      </c>
      <c r="H1582" s="3">
        <v>2.8849665246500303E-2</v>
      </c>
      <c r="I1582" s="4">
        <v>72.599999999999994</v>
      </c>
      <c r="J1582" s="3">
        <v>4.4187461959829574E-2</v>
      </c>
      <c r="K1582" s="5">
        <v>62.489999999999995</v>
      </c>
      <c r="L1582" s="5">
        <v>3.8034083992696283E-2</v>
      </c>
      <c r="M1582" s="41">
        <v>-8.5423819720745087E-2</v>
      </c>
      <c r="N1582" s="41">
        <v>-5.1992586561622088E-5</v>
      </c>
    </row>
    <row r="1583" spans="1:14" x14ac:dyDescent="0.25">
      <c r="A1583" s="5">
        <v>7820412</v>
      </c>
      <c r="B1583" s="5" t="s">
        <v>27</v>
      </c>
      <c r="C1583" s="5" t="s">
        <v>4</v>
      </c>
      <c r="D1583" s="5" t="s">
        <v>1341</v>
      </c>
      <c r="E1583" s="5" t="s">
        <v>1342</v>
      </c>
      <c r="F1583" s="3">
        <v>6.0864272671941571E-4</v>
      </c>
      <c r="G1583" s="4">
        <v>51.2</v>
      </c>
      <c r="H1583" s="3">
        <v>3.1162507608034087E-2</v>
      </c>
      <c r="I1583" s="4">
        <v>74.400000000000006</v>
      </c>
      <c r="J1583" s="3">
        <v>4.5283018867924532E-2</v>
      </c>
      <c r="K1583" s="5">
        <v>70.415000000000006</v>
      </c>
      <c r="L1583" s="5">
        <v>4.2857577601947659E-2</v>
      </c>
      <c r="M1583" s="41">
        <v>-1.5672804787755013E-2</v>
      </c>
      <c r="N1583" s="41">
        <v>-9.5391386413603242E-6</v>
      </c>
    </row>
    <row r="1584" spans="1:14" x14ac:dyDescent="0.25">
      <c r="A1584" s="5">
        <v>7820412</v>
      </c>
      <c r="B1584" s="5" t="s">
        <v>27</v>
      </c>
      <c r="C1584" s="5" t="s">
        <v>4</v>
      </c>
      <c r="D1584" s="5" t="s">
        <v>1343</v>
      </c>
      <c r="E1584" s="5" t="s">
        <v>1344</v>
      </c>
      <c r="F1584" s="3">
        <v>2.4345709068776629E-3</v>
      </c>
      <c r="G1584" s="4">
        <v>46.6</v>
      </c>
      <c r="H1584" s="3">
        <v>0.11345100426049909</v>
      </c>
      <c r="I1584" s="4">
        <v>92.9</v>
      </c>
      <c r="J1584" s="3">
        <v>0.22617163724893488</v>
      </c>
      <c r="K1584" s="5">
        <v>71.335000000000008</v>
      </c>
      <c r="L1584" s="5">
        <v>0.17367011564211809</v>
      </c>
      <c r="M1584" s="41">
        <v>0.15023991465568542</v>
      </c>
      <c r="N1584" s="41">
        <v>3.6576972527251474E-4</v>
      </c>
    </row>
    <row r="1585" spans="1:14" x14ac:dyDescent="0.25">
      <c r="A1585" s="5">
        <v>7820412</v>
      </c>
      <c r="B1585" s="5" t="s">
        <v>27</v>
      </c>
      <c r="C1585" s="5" t="s">
        <v>4</v>
      </c>
      <c r="D1585" s="5" t="s">
        <v>891</v>
      </c>
      <c r="E1585" s="5" t="s">
        <v>1345</v>
      </c>
      <c r="F1585" s="3">
        <v>6.0864272671941571E-4</v>
      </c>
      <c r="G1585" s="4">
        <v>60.6</v>
      </c>
      <c r="H1585" s="3">
        <v>3.6883749239196593E-2</v>
      </c>
      <c r="I1585" s="4">
        <v>100</v>
      </c>
      <c r="J1585" s="3">
        <v>6.0864272671941569E-2</v>
      </c>
      <c r="K1585" s="5">
        <v>83.814999999999998</v>
      </c>
      <c r="L1585" s="5">
        <v>5.1013390139987826E-2</v>
      </c>
      <c r="M1585" s="41">
        <v>0</v>
      </c>
      <c r="N1585" s="41">
        <v>0</v>
      </c>
    </row>
    <row r="1586" spans="1:14" x14ac:dyDescent="0.25">
      <c r="A1586" s="5">
        <v>7820412</v>
      </c>
      <c r="B1586" s="5" t="s">
        <v>27</v>
      </c>
      <c r="C1586" s="5" t="s">
        <v>4</v>
      </c>
      <c r="D1586" s="5" t="s">
        <v>893</v>
      </c>
      <c r="E1586" s="5" t="s">
        <v>1346</v>
      </c>
      <c r="F1586" s="3">
        <v>1.2172854534388314E-3</v>
      </c>
      <c r="G1586" s="4">
        <v>57.6</v>
      </c>
      <c r="H1586" s="3">
        <v>7.0115642118076693E-2</v>
      </c>
      <c r="I1586" s="4">
        <v>88.5</v>
      </c>
      <c r="J1586" s="3">
        <v>0.10772976262933658</v>
      </c>
      <c r="K1586" s="5">
        <v>78.83</v>
      </c>
      <c r="L1586" s="5">
        <v>9.5958612294583079E-2</v>
      </c>
      <c r="M1586" s="41">
        <v>9.6164889633655548E-2</v>
      </c>
      <c r="N1586" s="41">
        <v>1.1706012128259957E-4</v>
      </c>
    </row>
    <row r="1587" spans="1:14" x14ac:dyDescent="0.25">
      <c r="A1587" s="5">
        <v>7820412</v>
      </c>
      <c r="B1587" s="5" t="s">
        <v>27</v>
      </c>
      <c r="C1587" s="5" t="s">
        <v>4</v>
      </c>
      <c r="D1587" s="5" t="s">
        <v>893</v>
      </c>
      <c r="E1587" s="5" t="s">
        <v>1347</v>
      </c>
      <c r="F1587" s="3">
        <v>6.0864272671941571E-4</v>
      </c>
      <c r="G1587" s="4">
        <v>56.1</v>
      </c>
      <c r="H1587" s="3">
        <v>3.414485696895922E-2</v>
      </c>
      <c r="I1587" s="4">
        <v>73.900000000000006</v>
      </c>
      <c r="J1587" s="3">
        <v>4.4978697504564825E-2</v>
      </c>
      <c r="K1587" s="5">
        <v>59.99</v>
      </c>
      <c r="L1587" s="5">
        <v>3.6512477175897749E-2</v>
      </c>
      <c r="M1587" s="41">
        <v>-3.3933289349079132E-2</v>
      </c>
      <c r="N1587" s="41">
        <v>-2.065324975598243E-5</v>
      </c>
    </row>
    <row r="1588" spans="1:14" x14ac:dyDescent="0.25">
      <c r="A1588" s="5">
        <v>7820412</v>
      </c>
      <c r="B1588" s="5" t="s">
        <v>27</v>
      </c>
      <c r="C1588" s="5" t="s">
        <v>4</v>
      </c>
      <c r="D1588" s="5" t="s">
        <v>896</v>
      </c>
      <c r="E1588" s="5" t="s">
        <v>1348</v>
      </c>
      <c r="F1588" s="3">
        <v>6.0864272671941571E-4</v>
      </c>
      <c r="G1588" s="4">
        <v>81.900000000000006</v>
      </c>
      <c r="H1588" s="3">
        <v>4.9847839318320153E-2</v>
      </c>
      <c r="I1588" s="4">
        <v>86.2</v>
      </c>
      <c r="J1588" s="3">
        <v>5.2465003043213637E-2</v>
      </c>
      <c r="K1588" s="5">
        <v>78.434999999999988</v>
      </c>
      <c r="L1588" s="5">
        <v>4.7738892270237365E-2</v>
      </c>
      <c r="M1588" s="41">
        <v>0</v>
      </c>
      <c r="N1588" s="41">
        <v>0</v>
      </c>
    </row>
    <row r="1589" spans="1:14" x14ac:dyDescent="0.25">
      <c r="A1589" s="5">
        <v>7820412</v>
      </c>
      <c r="B1589" s="5" t="s">
        <v>27</v>
      </c>
      <c r="C1589" s="5" t="s">
        <v>4</v>
      </c>
      <c r="D1589" s="5" t="s">
        <v>896</v>
      </c>
      <c r="E1589" s="5" t="s">
        <v>1349</v>
      </c>
      <c r="F1589" s="3">
        <v>1.8259281801582471E-3</v>
      </c>
      <c r="G1589" s="4">
        <v>71</v>
      </c>
      <c r="H1589" s="3">
        <v>0.12964090079123555</v>
      </c>
      <c r="I1589" s="4">
        <v>68.400000000000006</v>
      </c>
      <c r="J1589" s="3">
        <v>0.12489348752282411</v>
      </c>
      <c r="K1589" s="5">
        <v>67.75</v>
      </c>
      <c r="L1589" s="5">
        <v>0.12370663420572124</v>
      </c>
      <c r="M1589" s="41">
        <v>-0.14233972132205963</v>
      </c>
      <c r="N1589" s="41">
        <v>-2.5990210831782038E-4</v>
      </c>
    </row>
    <row r="1590" spans="1:14" x14ac:dyDescent="0.25">
      <c r="A1590" s="5">
        <v>7820412</v>
      </c>
      <c r="B1590" s="5" t="s">
        <v>27</v>
      </c>
      <c r="C1590" s="5" t="s">
        <v>4</v>
      </c>
      <c r="D1590" s="5" t="s">
        <v>896</v>
      </c>
      <c r="E1590" s="5" t="s">
        <v>1350</v>
      </c>
      <c r="F1590" s="3">
        <v>6.0864272671941571E-4</v>
      </c>
      <c r="G1590" s="4">
        <v>80.2</v>
      </c>
      <c r="H1590" s="3">
        <v>4.8813146682897143E-2</v>
      </c>
      <c r="I1590" s="4">
        <v>98.6</v>
      </c>
      <c r="J1590" s="3">
        <v>6.0012172854534383E-2</v>
      </c>
      <c r="K1590" s="5">
        <v>88.805000000000007</v>
      </c>
      <c r="L1590" s="5">
        <v>5.4050517346317717E-2</v>
      </c>
      <c r="M1590" s="41">
        <v>0.22223243117332458</v>
      </c>
      <c r="N1590" s="41">
        <v>1.3526015287481716E-4</v>
      </c>
    </row>
    <row r="1591" spans="1:14" x14ac:dyDescent="0.25">
      <c r="A1591" s="5">
        <v>7820412</v>
      </c>
      <c r="B1591" s="5" t="s">
        <v>27</v>
      </c>
      <c r="C1591" s="5" t="s">
        <v>4</v>
      </c>
      <c r="D1591" s="5" t="s">
        <v>1351</v>
      </c>
      <c r="E1591" s="5" t="s">
        <v>1352</v>
      </c>
      <c r="F1591" s="3">
        <v>6.0864272671941571E-4</v>
      </c>
      <c r="G1591" s="4">
        <v>60.1</v>
      </c>
      <c r="H1591" s="3">
        <v>3.6579427875836887E-2</v>
      </c>
      <c r="I1591" s="4">
        <v>69.8</v>
      </c>
      <c r="J1591" s="3">
        <v>4.2483262325015217E-2</v>
      </c>
      <c r="K1591" s="5">
        <v>68.884999999999991</v>
      </c>
      <c r="L1591" s="5">
        <v>4.1926354230066944E-2</v>
      </c>
      <c r="M1591" s="41">
        <v>-9.0671934187412262E-2</v>
      </c>
      <c r="N1591" s="41">
        <v>-5.5186813260750006E-5</v>
      </c>
    </row>
    <row r="1592" spans="1:14" x14ac:dyDescent="0.25">
      <c r="A1592" s="5">
        <v>7820412</v>
      </c>
      <c r="B1592" s="5" t="s">
        <v>27</v>
      </c>
      <c r="C1592" s="5" t="s">
        <v>4</v>
      </c>
      <c r="D1592" s="5" t="s">
        <v>898</v>
      </c>
      <c r="E1592" s="5" t="s">
        <v>924</v>
      </c>
      <c r="F1592" s="3">
        <v>6.0864272671941571E-4</v>
      </c>
      <c r="G1592" s="4">
        <v>48.5</v>
      </c>
      <c r="H1592" s="3">
        <v>2.9519172245891661E-2</v>
      </c>
      <c r="I1592" s="4">
        <v>85.8</v>
      </c>
      <c r="J1592" s="3">
        <v>5.2221545952525865E-2</v>
      </c>
      <c r="K1592" s="5">
        <v>67.819999999999993</v>
      </c>
      <c r="L1592" s="5">
        <v>4.1278149726110769E-2</v>
      </c>
      <c r="M1592" s="41">
        <v>9.7509175539016724E-3</v>
      </c>
      <c r="N1592" s="41">
        <v>5.9348250480229289E-6</v>
      </c>
    </row>
    <row r="1593" spans="1:14" x14ac:dyDescent="0.25">
      <c r="A1593" s="5">
        <v>7820412</v>
      </c>
      <c r="B1593" s="5" t="s">
        <v>27</v>
      </c>
      <c r="C1593" s="5" t="s">
        <v>4</v>
      </c>
      <c r="D1593" s="5" t="s">
        <v>898</v>
      </c>
      <c r="E1593" s="5" t="s">
        <v>1353</v>
      </c>
      <c r="F1593" s="3">
        <v>1.2172854534388314E-3</v>
      </c>
      <c r="G1593" s="4">
        <v>54</v>
      </c>
      <c r="H1593" s="3">
        <v>6.5733414485696903E-2</v>
      </c>
      <c r="I1593" s="4">
        <v>91.9</v>
      </c>
      <c r="J1593" s="3">
        <v>0.11186853317102861</v>
      </c>
      <c r="K1593" s="5">
        <v>75.539999999999992</v>
      </c>
      <c r="L1593" s="5">
        <v>9.1953743152769316E-2</v>
      </c>
      <c r="M1593" s="41">
        <v>9.1681137681007385E-2</v>
      </c>
      <c r="N1593" s="41">
        <v>1.1160211525381301E-4</v>
      </c>
    </row>
    <row r="1594" spans="1:14" x14ac:dyDescent="0.25">
      <c r="A1594" s="5">
        <v>7820412</v>
      </c>
      <c r="B1594" s="5" t="s">
        <v>27</v>
      </c>
      <c r="C1594" s="5" t="s">
        <v>4</v>
      </c>
      <c r="D1594" s="5" t="s">
        <v>898</v>
      </c>
      <c r="E1594" s="5" t="s">
        <v>1354</v>
      </c>
      <c r="F1594" s="3">
        <v>6.0864272671941571E-4</v>
      </c>
      <c r="G1594" s="4">
        <v>90.2</v>
      </c>
      <c r="H1594" s="3">
        <v>5.4899573950091297E-2</v>
      </c>
      <c r="I1594" s="4">
        <v>86.2</v>
      </c>
      <c r="J1594" s="3">
        <v>5.2465003043213637E-2</v>
      </c>
      <c r="K1594" s="5">
        <v>90.169999999999987</v>
      </c>
      <c r="L1594" s="5">
        <v>5.4881314668289709E-2</v>
      </c>
      <c r="M1594" s="41">
        <v>-1.4115395955741405E-2</v>
      </c>
      <c r="N1594" s="41">
        <v>-8.5912330832266625E-6</v>
      </c>
    </row>
    <row r="1595" spans="1:14" x14ac:dyDescent="0.25">
      <c r="A1595" s="5">
        <v>7820412</v>
      </c>
      <c r="B1595" s="5" t="s">
        <v>27</v>
      </c>
      <c r="C1595" s="5" t="s">
        <v>4</v>
      </c>
      <c r="D1595" s="5" t="s">
        <v>898</v>
      </c>
      <c r="E1595" s="5" t="s">
        <v>1355</v>
      </c>
      <c r="F1595" s="3">
        <v>1.2172854534388314E-3</v>
      </c>
      <c r="G1595" s="4">
        <v>60.1</v>
      </c>
      <c r="H1595" s="3">
        <v>7.3158855751673774E-2</v>
      </c>
      <c r="I1595" s="4">
        <v>96</v>
      </c>
      <c r="J1595" s="3">
        <v>0.11685940353012782</v>
      </c>
      <c r="K1595" s="5">
        <v>82.3</v>
      </c>
      <c r="L1595" s="5">
        <v>0.10018259281801582</v>
      </c>
      <c r="M1595" s="41">
        <v>0.15828521549701691</v>
      </c>
      <c r="N1595" s="41">
        <v>1.9267829031894938E-4</v>
      </c>
    </row>
    <row r="1596" spans="1:14" x14ac:dyDescent="0.25">
      <c r="A1596" s="5">
        <v>7820412</v>
      </c>
      <c r="B1596" s="5" t="s">
        <v>27</v>
      </c>
      <c r="C1596" s="5" t="s">
        <v>4</v>
      </c>
      <c r="D1596" s="5" t="s">
        <v>898</v>
      </c>
      <c r="E1596" s="5" t="s">
        <v>1356</v>
      </c>
      <c r="F1596" s="3">
        <v>6.0864272671941571E-4</v>
      </c>
      <c r="G1596" s="4">
        <v>77</v>
      </c>
      <c r="H1596" s="3">
        <v>4.6865489957395007E-2</v>
      </c>
      <c r="I1596" s="4">
        <v>85.9</v>
      </c>
      <c r="J1596" s="3">
        <v>5.2282410225197813E-2</v>
      </c>
      <c r="K1596" s="5">
        <v>85.704999999999998</v>
      </c>
      <c r="L1596" s="5">
        <v>5.2163724893487522E-2</v>
      </c>
      <c r="M1596" s="41">
        <v>-8.8598001748323441E-3</v>
      </c>
      <c r="N1596" s="41">
        <v>-5.392452936599114E-6</v>
      </c>
    </row>
    <row r="1597" spans="1:14" x14ac:dyDescent="0.25">
      <c r="A1597" s="5">
        <v>7820412</v>
      </c>
      <c r="B1597" s="5" t="s">
        <v>27</v>
      </c>
      <c r="C1597" s="5" t="s">
        <v>4</v>
      </c>
      <c r="D1597" s="5" t="s">
        <v>900</v>
      </c>
      <c r="E1597" s="5" t="s">
        <v>1357</v>
      </c>
      <c r="F1597" s="3">
        <v>3.0432136335970784E-3</v>
      </c>
      <c r="G1597" s="4">
        <v>44.5</v>
      </c>
      <c r="H1597" s="3">
        <v>0.13542300669506999</v>
      </c>
      <c r="I1597" s="4">
        <v>81.8</v>
      </c>
      <c r="J1597" s="3">
        <v>0.24893487522824101</v>
      </c>
      <c r="K1597" s="5">
        <v>62.449999999999996</v>
      </c>
      <c r="L1597" s="5">
        <v>0.19004869141813754</v>
      </c>
      <c r="M1597" s="41">
        <v>4.2429506778717041E-2</v>
      </c>
      <c r="N1597" s="41">
        <v>1.2912205349579136E-4</v>
      </c>
    </row>
    <row r="1598" spans="1:14" x14ac:dyDescent="0.25">
      <c r="A1598" s="5">
        <v>7820412</v>
      </c>
      <c r="B1598" s="5" t="s">
        <v>27</v>
      </c>
      <c r="C1598" s="5" t="s">
        <v>4</v>
      </c>
      <c r="D1598" s="5" t="s">
        <v>109</v>
      </c>
      <c r="E1598" s="5" t="s">
        <v>110</v>
      </c>
      <c r="F1598" s="3">
        <v>6.0864272671941571E-4</v>
      </c>
      <c r="G1598" s="4">
        <v>56.2</v>
      </c>
      <c r="H1598" s="3">
        <v>3.4205721241631168E-2</v>
      </c>
      <c r="I1598" s="4">
        <v>88.6</v>
      </c>
      <c r="J1598" s="3">
        <v>5.3925745587340229E-2</v>
      </c>
      <c r="K1598" s="5">
        <v>76.984999999999985</v>
      </c>
      <c r="L1598" s="5">
        <v>4.6856360316494212E-2</v>
      </c>
      <c r="M1598" s="41">
        <v>4.1113469749689102E-2</v>
      </c>
      <c r="N1598" s="41">
        <v>2.5023414333346991E-5</v>
      </c>
    </row>
    <row r="1599" spans="1:14" x14ac:dyDescent="0.25">
      <c r="A1599" s="5">
        <v>7820412</v>
      </c>
      <c r="B1599" s="5" t="s">
        <v>27</v>
      </c>
      <c r="C1599" s="5" t="s">
        <v>4</v>
      </c>
      <c r="D1599" s="5" t="s">
        <v>1358</v>
      </c>
      <c r="E1599" s="5" t="s">
        <v>1359</v>
      </c>
      <c r="F1599" s="3">
        <v>1.2172854534388314E-3</v>
      </c>
      <c r="G1599" s="4">
        <v>70.2</v>
      </c>
      <c r="H1599" s="3">
        <v>8.5453438831405965E-2</v>
      </c>
      <c r="I1599" s="4">
        <v>89.7</v>
      </c>
      <c r="J1599" s="3">
        <v>0.10919050517346318</v>
      </c>
      <c r="K1599" s="5">
        <v>78.489999999999995</v>
      </c>
      <c r="L1599" s="5">
        <v>9.5544735240413875E-2</v>
      </c>
      <c r="M1599" s="41">
        <v>2.113628201186657E-2</v>
      </c>
      <c r="N1599" s="41">
        <v>2.5728888632826014E-5</v>
      </c>
    </row>
    <row r="1600" spans="1:14" x14ac:dyDescent="0.25">
      <c r="A1600" s="5">
        <v>7820412</v>
      </c>
      <c r="B1600" s="5" t="s">
        <v>27</v>
      </c>
      <c r="C1600" s="5" t="s">
        <v>4</v>
      </c>
      <c r="D1600" s="5" t="s">
        <v>1358</v>
      </c>
      <c r="E1600" s="5" t="s">
        <v>1360</v>
      </c>
      <c r="F1600" s="3">
        <v>1.2172854534388314E-3</v>
      </c>
      <c r="G1600" s="4">
        <v>69.2</v>
      </c>
      <c r="H1600" s="3">
        <v>8.4236153377967138E-2</v>
      </c>
      <c r="I1600" s="4" t="s">
        <v>8</v>
      </c>
      <c r="J1600" s="3" t="s">
        <v>99</v>
      </c>
      <c r="K1600" s="5" t="s">
        <v>9</v>
      </c>
      <c r="L1600" s="5" t="s">
        <v>99</v>
      </c>
      <c r="M1600" s="41">
        <v>0</v>
      </c>
      <c r="N1600" s="41">
        <v>0</v>
      </c>
    </row>
    <row r="1601" spans="1:14" x14ac:dyDescent="0.25">
      <c r="A1601" s="5">
        <v>7820412</v>
      </c>
      <c r="B1601" s="5" t="s">
        <v>27</v>
      </c>
      <c r="C1601" s="5" t="s">
        <v>4</v>
      </c>
      <c r="D1601" s="5" t="s">
        <v>111</v>
      </c>
      <c r="E1601" s="5" t="s">
        <v>112</v>
      </c>
      <c r="F1601" s="3">
        <v>1.2172854534388314E-3</v>
      </c>
      <c r="G1601" s="4">
        <v>54.2</v>
      </c>
      <c r="H1601" s="3">
        <v>6.5976871576384669E-2</v>
      </c>
      <c r="I1601" s="4">
        <v>87.6</v>
      </c>
      <c r="J1601" s="3">
        <v>0.10663420572124163</v>
      </c>
      <c r="K1601" s="5">
        <v>69.08</v>
      </c>
      <c r="L1601" s="5">
        <v>8.409007912355447E-2</v>
      </c>
      <c r="M1601" s="41">
        <v>4.1172970086336136E-2</v>
      </c>
      <c r="N1601" s="41">
        <v>5.0119257560969127E-5</v>
      </c>
    </row>
    <row r="1602" spans="1:14" x14ac:dyDescent="0.25">
      <c r="A1602" s="5">
        <v>7820412</v>
      </c>
      <c r="B1602" s="5" t="s">
        <v>27</v>
      </c>
      <c r="C1602" s="5" t="s">
        <v>4</v>
      </c>
      <c r="D1602" s="5" t="s">
        <v>111</v>
      </c>
      <c r="E1602" s="5" t="s">
        <v>113</v>
      </c>
      <c r="F1602" s="3">
        <v>1.2172854534388314E-3</v>
      </c>
      <c r="G1602" s="4">
        <v>52.6</v>
      </c>
      <c r="H1602" s="3">
        <v>6.4029214850882532E-2</v>
      </c>
      <c r="I1602" s="4" t="s">
        <v>8</v>
      </c>
      <c r="J1602" s="3" t="s">
        <v>99</v>
      </c>
      <c r="K1602" s="5" t="s">
        <v>9</v>
      </c>
      <c r="L1602" s="5" t="s">
        <v>99</v>
      </c>
      <c r="M1602" s="41">
        <v>0</v>
      </c>
      <c r="N1602" s="41">
        <v>0</v>
      </c>
    </row>
    <row r="1603" spans="1:14" x14ac:dyDescent="0.25">
      <c r="A1603" s="5">
        <v>7820412</v>
      </c>
      <c r="B1603" s="5" t="s">
        <v>27</v>
      </c>
      <c r="C1603" s="5" t="s">
        <v>4</v>
      </c>
      <c r="D1603" s="5" t="s">
        <v>903</v>
      </c>
      <c r="E1603" s="5" t="s">
        <v>1361</v>
      </c>
      <c r="F1603" s="3">
        <v>3.0432136335970784E-3</v>
      </c>
      <c r="G1603" s="4">
        <v>40.200000000000003</v>
      </c>
      <c r="H1603" s="3">
        <v>0.12233718807060256</v>
      </c>
      <c r="I1603" s="4">
        <v>78.8</v>
      </c>
      <c r="J1603" s="3">
        <v>0.23980523432744977</v>
      </c>
      <c r="K1603" s="5">
        <v>66.72</v>
      </c>
      <c r="L1603" s="5">
        <v>0.20304321363359706</v>
      </c>
      <c r="M1603" s="41">
        <v>-3.2420404255390167E-2</v>
      </c>
      <c r="N1603" s="41">
        <v>-9.8662216236732091E-5</v>
      </c>
    </row>
    <row r="1604" spans="1:14" x14ac:dyDescent="0.25">
      <c r="A1604" s="5">
        <v>7820412</v>
      </c>
      <c r="B1604" s="5" t="s">
        <v>27</v>
      </c>
      <c r="C1604" s="5" t="s">
        <v>4</v>
      </c>
      <c r="D1604" s="5" t="s">
        <v>903</v>
      </c>
      <c r="E1604" s="5" t="s">
        <v>1362</v>
      </c>
      <c r="F1604" s="3">
        <v>1.2172854534388314E-3</v>
      </c>
      <c r="G1604" s="4">
        <v>39.200000000000003</v>
      </c>
      <c r="H1604" s="3">
        <v>4.7717589774802192E-2</v>
      </c>
      <c r="I1604" s="4">
        <v>76.5</v>
      </c>
      <c r="J1604" s="3">
        <v>9.31223371880706E-2</v>
      </c>
      <c r="K1604" s="5">
        <v>68.155000000000001</v>
      </c>
      <c r="L1604" s="5">
        <v>8.2964090079123559E-2</v>
      </c>
      <c r="M1604" s="41">
        <v>-8.8189274072647095E-2</v>
      </c>
      <c r="N1604" s="41">
        <v>-1.0735152047796359E-4</v>
      </c>
    </row>
    <row r="1605" spans="1:14" x14ac:dyDescent="0.25">
      <c r="A1605" s="5">
        <v>7820412</v>
      </c>
      <c r="B1605" s="5" t="s">
        <v>27</v>
      </c>
      <c r="C1605" s="5" t="s">
        <v>4</v>
      </c>
      <c r="D1605" s="5" t="s">
        <v>903</v>
      </c>
      <c r="E1605" s="5" t="s">
        <v>1363</v>
      </c>
      <c r="F1605" s="3">
        <v>1.8259281801582471E-3</v>
      </c>
      <c r="G1605" s="4">
        <v>45.1</v>
      </c>
      <c r="H1605" s="3">
        <v>8.234936092513695E-2</v>
      </c>
      <c r="I1605" s="4">
        <v>75.900000000000006</v>
      </c>
      <c r="J1605" s="3">
        <v>0.13858794887401096</v>
      </c>
      <c r="K1605" s="5">
        <v>60.51</v>
      </c>
      <c r="L1605" s="5">
        <v>0.11048691418137553</v>
      </c>
      <c r="M1605" s="41">
        <v>-8.0330051481723785E-2</v>
      </c>
      <c r="N1605" s="41">
        <v>-1.4667690471404222E-4</v>
      </c>
    </row>
    <row r="1606" spans="1:14" x14ac:dyDescent="0.25">
      <c r="A1606" s="5">
        <v>7820412</v>
      </c>
      <c r="B1606" s="5" t="s">
        <v>27</v>
      </c>
      <c r="C1606" s="5" t="s">
        <v>4</v>
      </c>
      <c r="D1606" s="5" t="s">
        <v>903</v>
      </c>
      <c r="E1606" s="5" t="s">
        <v>1364</v>
      </c>
      <c r="F1606" s="3">
        <v>2.4345709068776629E-3</v>
      </c>
      <c r="G1606" s="4">
        <v>45.9</v>
      </c>
      <c r="H1606" s="3">
        <v>0.11174680462568472</v>
      </c>
      <c r="I1606" s="4">
        <v>83.6</v>
      </c>
      <c r="J1606" s="3">
        <v>0.20353012781497259</v>
      </c>
      <c r="K1606" s="5">
        <v>59.61999999999999</v>
      </c>
      <c r="L1606" s="5">
        <v>0.14514911746804623</v>
      </c>
      <c r="M1606" s="41">
        <v>-2.8275474905967712E-2</v>
      </c>
      <c r="N1606" s="41">
        <v>-6.8838648584218417E-5</v>
      </c>
    </row>
    <row r="1607" spans="1:14" x14ac:dyDescent="0.25">
      <c r="A1607" s="5">
        <v>7820412</v>
      </c>
      <c r="B1607" s="5" t="s">
        <v>27</v>
      </c>
      <c r="C1607" s="5" t="s">
        <v>4</v>
      </c>
      <c r="D1607" s="5" t="s">
        <v>903</v>
      </c>
      <c r="E1607" s="5" t="s">
        <v>1365</v>
      </c>
      <c r="F1607" s="3">
        <v>2.4345709068776629E-3</v>
      </c>
      <c r="G1607" s="4">
        <v>36.4</v>
      </c>
      <c r="H1607" s="3">
        <v>8.8618381010346928E-2</v>
      </c>
      <c r="I1607" s="4">
        <v>68.8</v>
      </c>
      <c r="J1607" s="3">
        <v>0.16749847839318319</v>
      </c>
      <c r="K1607" s="5">
        <v>60.39</v>
      </c>
      <c r="L1607" s="5">
        <v>0.14702373706634206</v>
      </c>
      <c r="M1607" s="41">
        <v>-0.11230070888996124</v>
      </c>
      <c r="N1607" s="41">
        <v>-2.7340403868523735E-4</v>
      </c>
    </row>
    <row r="1608" spans="1:14" x14ac:dyDescent="0.25">
      <c r="A1608" s="5">
        <v>7820412</v>
      </c>
      <c r="B1608" s="5" t="s">
        <v>27</v>
      </c>
      <c r="C1608" s="5" t="s">
        <v>4</v>
      </c>
      <c r="D1608" s="5" t="s">
        <v>1366</v>
      </c>
      <c r="E1608" s="5" t="s">
        <v>1367</v>
      </c>
      <c r="F1608" s="3">
        <v>6.0864272671941571E-4</v>
      </c>
      <c r="G1608" s="4">
        <v>40.799999999999997</v>
      </c>
      <c r="H1608" s="3">
        <v>2.4832623250152161E-2</v>
      </c>
      <c r="I1608" s="4" t="s">
        <v>8</v>
      </c>
      <c r="J1608" s="3" t="s">
        <v>99</v>
      </c>
      <c r="K1608" s="5" t="s">
        <v>9</v>
      </c>
      <c r="L1608" s="5" t="s">
        <v>99</v>
      </c>
      <c r="M1608" s="41">
        <v>0</v>
      </c>
      <c r="N1608" s="41">
        <v>0</v>
      </c>
    </row>
    <row r="1609" spans="1:14" x14ac:dyDescent="0.25">
      <c r="A1609" s="5">
        <v>7820412</v>
      </c>
      <c r="B1609" s="5" t="s">
        <v>27</v>
      </c>
      <c r="C1609" s="5" t="s">
        <v>4</v>
      </c>
      <c r="D1609" s="5" t="s">
        <v>906</v>
      </c>
      <c r="E1609" s="5" t="s">
        <v>1368</v>
      </c>
      <c r="F1609" s="3">
        <v>3.0432136335970784E-3</v>
      </c>
      <c r="G1609" s="4">
        <v>54.7</v>
      </c>
      <c r="H1609" s="3">
        <v>0.16646378575776019</v>
      </c>
      <c r="I1609" s="4">
        <v>89.8</v>
      </c>
      <c r="J1609" s="3">
        <v>0.27328058429701763</v>
      </c>
      <c r="K1609" s="5">
        <v>65.314999999999998</v>
      </c>
      <c r="L1609" s="5">
        <v>0.19876749847839317</v>
      </c>
      <c r="M1609" s="41">
        <v>8.2572437822818756E-2</v>
      </c>
      <c r="N1609" s="41">
        <v>2.5128556854174907E-4</v>
      </c>
    </row>
    <row r="1610" spans="1:14" x14ac:dyDescent="0.25">
      <c r="A1610" s="5">
        <v>7820412</v>
      </c>
      <c r="B1610" s="5" t="s">
        <v>27</v>
      </c>
      <c r="C1610" s="5" t="s">
        <v>4</v>
      </c>
      <c r="D1610" s="5" t="s">
        <v>906</v>
      </c>
      <c r="E1610" s="5" t="s">
        <v>1369</v>
      </c>
      <c r="F1610" s="3">
        <v>1.8259281801582471E-3</v>
      </c>
      <c r="G1610" s="4">
        <v>48.8</v>
      </c>
      <c r="H1610" s="3">
        <v>8.9105295191722458E-2</v>
      </c>
      <c r="I1610" s="4">
        <v>100</v>
      </c>
      <c r="J1610" s="3">
        <v>0.18259281801582472</v>
      </c>
      <c r="K1610" s="5">
        <v>79.72</v>
      </c>
      <c r="L1610" s="5">
        <v>0.14556299452221547</v>
      </c>
      <c r="M1610" s="41">
        <v>0.17908211052417755</v>
      </c>
      <c r="N1610" s="41">
        <v>3.2699107216830958E-4</v>
      </c>
    </row>
    <row r="1611" spans="1:14" x14ac:dyDescent="0.25">
      <c r="A1611" s="5">
        <v>7820412</v>
      </c>
      <c r="B1611" s="5" t="s">
        <v>27</v>
      </c>
      <c r="C1611" s="5" t="s">
        <v>4</v>
      </c>
      <c r="D1611" s="5" t="s">
        <v>906</v>
      </c>
      <c r="E1611" s="5" t="s">
        <v>1370</v>
      </c>
      <c r="F1611" s="3">
        <v>6.0864272671941571E-4</v>
      </c>
      <c r="G1611" s="4">
        <v>57.8</v>
      </c>
      <c r="H1611" s="3">
        <v>3.5179549604382229E-2</v>
      </c>
      <c r="I1611" s="4">
        <v>96.6</v>
      </c>
      <c r="J1611" s="3">
        <v>5.8794887401095557E-2</v>
      </c>
      <c r="K1611" s="5">
        <v>78.3</v>
      </c>
      <c r="L1611" s="5">
        <v>4.7656725502130251E-2</v>
      </c>
      <c r="M1611" s="41">
        <v>0.10434722155332565</v>
      </c>
      <c r="N1611" s="41">
        <v>6.3510177451811105E-5</v>
      </c>
    </row>
    <row r="1612" spans="1:14" x14ac:dyDescent="0.25">
      <c r="A1612" s="5">
        <v>7820412</v>
      </c>
      <c r="B1612" s="5" t="s">
        <v>27</v>
      </c>
      <c r="C1612" s="5" t="s">
        <v>4</v>
      </c>
      <c r="D1612" s="5" t="s">
        <v>906</v>
      </c>
      <c r="E1612" s="5" t="s">
        <v>1371</v>
      </c>
      <c r="F1612" s="3">
        <v>2.4345709068776629E-3</v>
      </c>
      <c r="G1612" s="4">
        <v>39.5</v>
      </c>
      <c r="H1612" s="3">
        <v>9.6165550821667681E-2</v>
      </c>
      <c r="I1612" s="4">
        <v>90.6</v>
      </c>
      <c r="J1612" s="3">
        <v>0.22057212416311625</v>
      </c>
      <c r="K1612" s="5">
        <v>63.349999999999994</v>
      </c>
      <c r="L1612" s="5">
        <v>0.15423006695069993</v>
      </c>
      <c r="M1612" s="41">
        <v>-1.0715625248849392E-2</v>
      </c>
      <c r="N1612" s="41">
        <v>-2.6087949479852447E-5</v>
      </c>
    </row>
    <row r="1613" spans="1:14" x14ac:dyDescent="0.25">
      <c r="A1613" s="5">
        <v>7820412</v>
      </c>
      <c r="B1613" s="5" t="s">
        <v>27</v>
      </c>
      <c r="C1613" s="5" t="s">
        <v>4</v>
      </c>
      <c r="D1613" s="5" t="s">
        <v>489</v>
      </c>
      <c r="E1613" s="5" t="s">
        <v>1372</v>
      </c>
      <c r="F1613" s="3">
        <v>6.0864272671941571E-4</v>
      </c>
      <c r="G1613" s="4">
        <v>67.3</v>
      </c>
      <c r="H1613" s="3">
        <v>4.0961655508216677E-2</v>
      </c>
      <c r="I1613" s="4">
        <v>97.2</v>
      </c>
      <c r="J1613" s="3">
        <v>5.9160073037127212E-2</v>
      </c>
      <c r="K1613" s="5">
        <v>84.899999999999991</v>
      </c>
      <c r="L1613" s="5">
        <v>5.1673767498478386E-2</v>
      </c>
      <c r="M1613" s="41">
        <v>0.11307334154844284</v>
      </c>
      <c r="N1613" s="41">
        <v>6.8821266919320045E-5</v>
      </c>
    </row>
    <row r="1614" spans="1:14" x14ac:dyDescent="0.25">
      <c r="A1614" s="5">
        <v>7820412</v>
      </c>
      <c r="B1614" s="5" t="s">
        <v>27</v>
      </c>
      <c r="C1614" s="5" t="s">
        <v>4</v>
      </c>
      <c r="D1614" s="5" t="s">
        <v>489</v>
      </c>
      <c r="E1614" s="5" t="s">
        <v>1373</v>
      </c>
      <c r="F1614" s="3">
        <v>1.2172854534388314E-3</v>
      </c>
      <c r="G1614" s="4">
        <v>67.900000000000006</v>
      </c>
      <c r="H1614" s="3">
        <v>8.2653682288496663E-2</v>
      </c>
      <c r="I1614" s="4">
        <v>82</v>
      </c>
      <c r="J1614" s="3">
        <v>9.9817407181984175E-2</v>
      </c>
      <c r="K1614" s="5">
        <v>74.330000000000013</v>
      </c>
      <c r="L1614" s="5">
        <v>9.0480827754108359E-2</v>
      </c>
      <c r="M1614" s="41">
        <v>-1.4562071301043034E-2</v>
      </c>
      <c r="N1614" s="41">
        <v>-1.7726197566698762E-5</v>
      </c>
    </row>
    <row r="1615" spans="1:14" x14ac:dyDescent="0.25">
      <c r="A1615" s="5">
        <v>7820412</v>
      </c>
      <c r="B1615" s="5" t="s">
        <v>27</v>
      </c>
      <c r="C1615" s="5" t="s">
        <v>4</v>
      </c>
      <c r="D1615" s="5" t="s">
        <v>489</v>
      </c>
      <c r="E1615" s="5" t="s">
        <v>568</v>
      </c>
      <c r="F1615" s="3">
        <v>2.4345709068776629E-3</v>
      </c>
      <c r="G1615" s="4">
        <v>47.3</v>
      </c>
      <c r="H1615" s="3">
        <v>0.11515520389531345</v>
      </c>
      <c r="I1615" s="4">
        <v>85.8</v>
      </c>
      <c r="J1615" s="3">
        <v>0.20888618381010346</v>
      </c>
      <c r="K1615" s="5">
        <v>64.775000000000006</v>
      </c>
      <c r="L1615" s="5">
        <v>0.15769933049300064</v>
      </c>
      <c r="M1615" s="41">
        <v>-8.2776183262467384E-4</v>
      </c>
      <c r="N1615" s="41">
        <v>-2.0152448755317682E-6</v>
      </c>
    </row>
    <row r="1616" spans="1:14" x14ac:dyDescent="0.25">
      <c r="A1616" s="5">
        <v>7820412</v>
      </c>
      <c r="B1616" s="5" t="s">
        <v>27</v>
      </c>
      <c r="C1616" s="5" t="s">
        <v>4</v>
      </c>
      <c r="D1616" s="5" t="s">
        <v>489</v>
      </c>
      <c r="E1616" s="5" t="s">
        <v>1374</v>
      </c>
      <c r="F1616" s="3">
        <v>2.4345709068776629E-3</v>
      </c>
      <c r="G1616" s="4">
        <v>91</v>
      </c>
      <c r="H1616" s="3">
        <v>0.22154595252586731</v>
      </c>
      <c r="I1616" s="4">
        <v>97.5</v>
      </c>
      <c r="J1616" s="3">
        <v>0.23737066342057214</v>
      </c>
      <c r="K1616" s="5">
        <v>94.204999999999998</v>
      </c>
      <c r="L1616" s="5">
        <v>0.22934875228241022</v>
      </c>
      <c r="M1616" s="41">
        <v>0.14001145958900452</v>
      </c>
      <c r="N1616" s="41">
        <v>3.4086782614486797E-4</v>
      </c>
    </row>
    <row r="1617" spans="1:14" x14ac:dyDescent="0.25">
      <c r="A1617" s="5">
        <v>7820412</v>
      </c>
      <c r="B1617" s="5" t="s">
        <v>27</v>
      </c>
      <c r="C1617" s="5" t="s">
        <v>4</v>
      </c>
      <c r="D1617" s="5" t="s">
        <v>489</v>
      </c>
      <c r="E1617" s="5" t="s">
        <v>1375</v>
      </c>
      <c r="F1617" s="3">
        <v>1.2172854534388314E-3</v>
      </c>
      <c r="G1617" s="4">
        <v>48.7</v>
      </c>
      <c r="H1617" s="3">
        <v>5.9281801582471094E-2</v>
      </c>
      <c r="I1617" s="4">
        <v>87.1</v>
      </c>
      <c r="J1617" s="3">
        <v>0.1060255629945222</v>
      </c>
      <c r="K1617" s="5">
        <v>72.625</v>
      </c>
      <c r="L1617" s="5">
        <v>8.840535605599513E-2</v>
      </c>
      <c r="M1617" s="41">
        <v>-1.130744069814682E-2</v>
      </c>
      <c r="N1617" s="41">
        <v>-1.3764383077476349E-5</v>
      </c>
    </row>
    <row r="1618" spans="1:14" x14ac:dyDescent="0.25">
      <c r="A1618" s="5">
        <v>7820412</v>
      </c>
      <c r="B1618" s="5" t="s">
        <v>27</v>
      </c>
      <c r="C1618" s="5" t="s">
        <v>4</v>
      </c>
      <c r="D1618" s="5" t="s">
        <v>489</v>
      </c>
      <c r="E1618" s="5" t="s">
        <v>1376</v>
      </c>
      <c r="F1618" s="3">
        <v>1.8259281801582471E-3</v>
      </c>
      <c r="G1618" s="4">
        <v>75</v>
      </c>
      <c r="H1618" s="3">
        <v>0.13694461351186854</v>
      </c>
      <c r="I1618" s="4">
        <v>87.8</v>
      </c>
      <c r="J1618" s="3">
        <v>0.1603164942178941</v>
      </c>
      <c r="K1618" s="5">
        <v>71.594999999999999</v>
      </c>
      <c r="L1618" s="5">
        <v>0.13072732805842971</v>
      </c>
      <c r="M1618" s="41">
        <v>1.5265939757227898E-2</v>
      </c>
      <c r="N1618" s="41">
        <v>2.7874509599320568E-5</v>
      </c>
    </row>
    <row r="1619" spans="1:14" x14ac:dyDescent="0.25">
      <c r="A1619" s="5">
        <v>7820412</v>
      </c>
      <c r="B1619" s="5" t="s">
        <v>27</v>
      </c>
      <c r="C1619" s="5" t="s">
        <v>4</v>
      </c>
      <c r="D1619" s="5" t="s">
        <v>489</v>
      </c>
      <c r="E1619" s="5" t="s">
        <v>1377</v>
      </c>
      <c r="F1619" s="3">
        <v>1.2172854534388314E-3</v>
      </c>
      <c r="G1619" s="4">
        <v>68</v>
      </c>
      <c r="H1619" s="3">
        <v>8.2775410833840532E-2</v>
      </c>
      <c r="I1619" s="4">
        <v>79.5</v>
      </c>
      <c r="J1619" s="3">
        <v>9.6774193548387094E-2</v>
      </c>
      <c r="K1619" s="5">
        <v>76.534999999999997</v>
      </c>
      <c r="L1619" s="5">
        <v>9.316494217894096E-2</v>
      </c>
      <c r="M1619" s="41">
        <v>-9.2688880860805511E-2</v>
      </c>
      <c r="N1619" s="41">
        <v>-1.1282882636738346E-4</v>
      </c>
    </row>
    <row r="1620" spans="1:14" x14ac:dyDescent="0.25">
      <c r="A1620" s="5">
        <v>7820412</v>
      </c>
      <c r="B1620" s="5" t="s">
        <v>27</v>
      </c>
      <c r="C1620" s="5" t="s">
        <v>4</v>
      </c>
      <c r="D1620" s="5" t="s">
        <v>489</v>
      </c>
      <c r="E1620" s="5" t="s">
        <v>1378</v>
      </c>
      <c r="F1620" s="3">
        <v>6.0864272671941571E-4</v>
      </c>
      <c r="G1620" s="4">
        <v>94.6</v>
      </c>
      <c r="H1620" s="3">
        <v>5.7577601947656723E-2</v>
      </c>
      <c r="I1620" s="4">
        <v>96.1</v>
      </c>
      <c r="J1620" s="3">
        <v>5.849056603773585E-2</v>
      </c>
      <c r="K1620" s="5">
        <v>94.33</v>
      </c>
      <c r="L1620" s="5">
        <v>5.7413268411442481E-2</v>
      </c>
      <c r="M1620" s="41">
        <v>7.7171884477138519E-2</v>
      </c>
      <c r="N1620" s="41">
        <v>4.6970106194241341E-5</v>
      </c>
    </row>
    <row r="1621" spans="1:14" x14ac:dyDescent="0.25">
      <c r="A1621" s="5">
        <v>7820412</v>
      </c>
      <c r="B1621" s="5" t="s">
        <v>27</v>
      </c>
      <c r="C1621" s="5" t="s">
        <v>4</v>
      </c>
      <c r="D1621" s="5" t="s">
        <v>911</v>
      </c>
      <c r="E1621" s="5" t="s">
        <v>1379</v>
      </c>
      <c r="F1621" s="3">
        <v>6.0864272671941571E-4</v>
      </c>
      <c r="G1621" s="4">
        <v>67.599999999999994</v>
      </c>
      <c r="H1621" s="3">
        <v>4.1144248326232501E-2</v>
      </c>
      <c r="I1621" s="4">
        <v>99.1</v>
      </c>
      <c r="J1621" s="3">
        <v>6.0316494217894097E-2</v>
      </c>
      <c r="K1621" s="5">
        <v>86.844999999999999</v>
      </c>
      <c r="L1621" s="5">
        <v>5.2857577601947654E-2</v>
      </c>
      <c r="M1621" s="41">
        <v>0.14543786644935608</v>
      </c>
      <c r="N1621" s="41">
        <v>8.851969960399031E-5</v>
      </c>
    </row>
    <row r="1622" spans="1:14" x14ac:dyDescent="0.25">
      <c r="A1622" s="5">
        <v>7820412</v>
      </c>
      <c r="B1622" s="5" t="s">
        <v>27</v>
      </c>
      <c r="C1622" s="5" t="s">
        <v>4</v>
      </c>
      <c r="D1622" s="5" t="s">
        <v>911</v>
      </c>
      <c r="E1622" s="5" t="s">
        <v>1380</v>
      </c>
      <c r="F1622" s="3">
        <v>1.2172854534388314E-3</v>
      </c>
      <c r="G1622" s="4">
        <v>71.2</v>
      </c>
      <c r="H1622" s="3">
        <v>8.6670724284844805E-2</v>
      </c>
      <c r="I1622" s="4">
        <v>96</v>
      </c>
      <c r="J1622" s="3">
        <v>0.11685940353012782</v>
      </c>
      <c r="K1622" s="5">
        <v>87.919999999999987</v>
      </c>
      <c r="L1622" s="5">
        <v>0.10702373706634205</v>
      </c>
      <c r="M1622" s="41">
        <v>0.17091210186481476</v>
      </c>
      <c r="N1622" s="41">
        <v>2.0804881541669479E-4</v>
      </c>
    </row>
    <row r="1623" spans="1:14" x14ac:dyDescent="0.25">
      <c r="A1623" s="5">
        <v>7820412</v>
      </c>
      <c r="B1623" s="5" t="s">
        <v>27</v>
      </c>
      <c r="C1623" s="5" t="s">
        <v>4</v>
      </c>
      <c r="D1623" s="5" t="s">
        <v>911</v>
      </c>
      <c r="E1623" s="5" t="s">
        <v>1381</v>
      </c>
      <c r="F1623" s="3">
        <v>1.8259281801582471E-3</v>
      </c>
      <c r="G1623" s="4">
        <v>66.900000000000006</v>
      </c>
      <c r="H1623" s="3">
        <v>0.12215459525258675</v>
      </c>
      <c r="I1623" s="4">
        <v>95.3</v>
      </c>
      <c r="J1623" s="3">
        <v>0.17401095556908094</v>
      </c>
      <c r="K1623" s="5">
        <v>83.685000000000002</v>
      </c>
      <c r="L1623" s="5">
        <v>0.15280279975654293</v>
      </c>
      <c r="M1623" s="41">
        <v>0.1275257021188736</v>
      </c>
      <c r="N1623" s="41">
        <v>2.3285277319331758E-4</v>
      </c>
    </row>
    <row r="1624" spans="1:14" x14ac:dyDescent="0.25">
      <c r="A1624" s="5">
        <v>7820412</v>
      </c>
      <c r="B1624" s="5" t="s">
        <v>27</v>
      </c>
      <c r="C1624" s="5" t="s">
        <v>4</v>
      </c>
      <c r="D1624" s="5" t="s">
        <v>913</v>
      </c>
      <c r="E1624" s="5" t="s">
        <v>1382</v>
      </c>
      <c r="F1624" s="3">
        <v>1.2172854534388314E-3</v>
      </c>
      <c r="G1624" s="4">
        <v>37</v>
      </c>
      <c r="H1624" s="3">
        <v>4.503956177723676E-2</v>
      </c>
      <c r="I1624" s="4">
        <v>75.8</v>
      </c>
      <c r="J1624" s="3">
        <v>9.2270237370663422E-2</v>
      </c>
      <c r="K1624" s="5">
        <v>66.134999999999991</v>
      </c>
      <c r="L1624" s="5">
        <v>8.0505173463177107E-2</v>
      </c>
      <c r="M1624" s="41">
        <v>3.3281300216913223E-2</v>
      </c>
      <c r="N1624" s="41">
        <v>4.0512842625579095E-5</v>
      </c>
    </row>
    <row r="1625" spans="1:14" x14ac:dyDescent="0.25">
      <c r="A1625" s="5">
        <v>7820412</v>
      </c>
      <c r="B1625" s="5" t="s">
        <v>27</v>
      </c>
      <c r="C1625" s="5" t="s">
        <v>4</v>
      </c>
      <c r="D1625" s="5" t="s">
        <v>1383</v>
      </c>
      <c r="E1625" s="5" t="s">
        <v>1384</v>
      </c>
      <c r="F1625" s="3">
        <v>2.4345709068776629E-3</v>
      </c>
      <c r="G1625" s="4">
        <v>41.3</v>
      </c>
      <c r="H1625" s="3">
        <v>0.10054777845404747</v>
      </c>
      <c r="I1625" s="4">
        <v>80.2</v>
      </c>
      <c r="J1625" s="3">
        <v>0.19525258673158857</v>
      </c>
      <c r="K1625" s="5">
        <v>56.765000000000001</v>
      </c>
      <c r="L1625" s="5">
        <v>0.13819841752891054</v>
      </c>
      <c r="M1625" s="41">
        <v>-4.5124102383852005E-2</v>
      </c>
      <c r="N1625" s="41">
        <v>-1.0985782686269508E-4</v>
      </c>
    </row>
    <row r="1626" spans="1:14" x14ac:dyDescent="0.25">
      <c r="A1626" s="5">
        <v>7820412</v>
      </c>
      <c r="B1626" s="5" t="s">
        <v>27</v>
      </c>
      <c r="C1626" s="5" t="s">
        <v>4</v>
      </c>
      <c r="D1626" s="5" t="s">
        <v>1383</v>
      </c>
      <c r="E1626" s="5" t="s">
        <v>1385</v>
      </c>
      <c r="F1626" s="3">
        <v>2.4345709068776629E-3</v>
      </c>
      <c r="G1626" s="4">
        <v>40.200000000000003</v>
      </c>
      <c r="H1626" s="3">
        <v>9.7869750456482052E-2</v>
      </c>
      <c r="I1626" s="4" t="s">
        <v>8</v>
      </c>
      <c r="J1626" s="3" t="s">
        <v>99</v>
      </c>
      <c r="K1626" s="5" t="s">
        <v>9</v>
      </c>
      <c r="L1626" s="5" t="s">
        <v>99</v>
      </c>
      <c r="M1626" s="41">
        <v>0</v>
      </c>
      <c r="N1626" s="41">
        <v>0</v>
      </c>
    </row>
    <row r="1627" spans="1:14" x14ac:dyDescent="0.25">
      <c r="A1627" s="5">
        <v>7820412</v>
      </c>
      <c r="B1627" s="5" t="s">
        <v>27</v>
      </c>
      <c r="C1627" s="5" t="s">
        <v>4</v>
      </c>
      <c r="D1627" s="5" t="s">
        <v>915</v>
      </c>
      <c r="E1627" s="5" t="s">
        <v>1386</v>
      </c>
      <c r="F1627" s="3">
        <v>2.4345709068776629E-3</v>
      </c>
      <c r="G1627" s="4">
        <v>56.2</v>
      </c>
      <c r="H1627" s="3">
        <v>0.13682288496652467</v>
      </c>
      <c r="I1627" s="4">
        <v>77</v>
      </c>
      <c r="J1627" s="3">
        <v>0.18746195982958003</v>
      </c>
      <c r="K1627" s="5">
        <v>65.320000000000007</v>
      </c>
      <c r="L1627" s="5">
        <v>0.15902617163724897</v>
      </c>
      <c r="M1627" s="41">
        <v>-4.8447158187627792E-2</v>
      </c>
      <c r="N1627" s="41">
        <v>-1.1794804184449859E-4</v>
      </c>
    </row>
    <row r="1628" spans="1:14" x14ac:dyDescent="0.25">
      <c r="A1628" s="5">
        <v>7820412</v>
      </c>
      <c r="B1628" s="5" t="s">
        <v>27</v>
      </c>
      <c r="C1628" s="5" t="s">
        <v>4</v>
      </c>
      <c r="D1628" s="5" t="s">
        <v>915</v>
      </c>
      <c r="E1628" s="5" t="s">
        <v>1387</v>
      </c>
      <c r="F1628" s="3">
        <v>6.0864272671941571E-4</v>
      </c>
      <c r="G1628" s="4">
        <v>50.3</v>
      </c>
      <c r="H1628" s="3">
        <v>3.0614729153986608E-2</v>
      </c>
      <c r="I1628" s="4">
        <v>80</v>
      </c>
      <c r="J1628" s="3">
        <v>4.8691418137553261E-2</v>
      </c>
      <c r="K1628" s="5">
        <v>69.97999999999999</v>
      </c>
      <c r="L1628" s="5">
        <v>4.2592818015824707E-2</v>
      </c>
      <c r="M1628" s="41">
        <v>1.4846449485048652E-3</v>
      </c>
      <c r="N1628" s="41">
        <v>9.0361834966820765E-7</v>
      </c>
    </row>
    <row r="1629" spans="1:14" x14ac:dyDescent="0.25">
      <c r="A1629" s="5">
        <v>7820412</v>
      </c>
      <c r="B1629" s="5" t="s">
        <v>27</v>
      </c>
      <c r="C1629" s="5" t="s">
        <v>4</v>
      </c>
      <c r="D1629" s="5" t="s">
        <v>915</v>
      </c>
      <c r="E1629" s="5" t="s">
        <v>1388</v>
      </c>
      <c r="F1629" s="3">
        <v>6.0864272671941571E-4</v>
      </c>
      <c r="G1629" s="4">
        <v>82.9</v>
      </c>
      <c r="H1629" s="3">
        <v>5.0456482045039566E-2</v>
      </c>
      <c r="I1629" s="4">
        <v>69</v>
      </c>
      <c r="J1629" s="3">
        <v>4.1996348143639686E-2</v>
      </c>
      <c r="K1629" s="5">
        <v>67.864999999999995</v>
      </c>
      <c r="L1629" s="5">
        <v>4.1305538648813145E-2</v>
      </c>
      <c r="M1629" s="41">
        <v>-0.15772934257984161</v>
      </c>
      <c r="N1629" s="41">
        <v>-9.6000817151455634E-5</v>
      </c>
    </row>
    <row r="1630" spans="1:14" x14ac:dyDescent="0.25">
      <c r="A1630" s="5">
        <v>7820412</v>
      </c>
      <c r="B1630" s="5" t="s">
        <v>27</v>
      </c>
      <c r="C1630" s="5" t="s">
        <v>4</v>
      </c>
      <c r="D1630" s="5" t="s">
        <v>917</v>
      </c>
      <c r="E1630" s="5" t="s">
        <v>1389</v>
      </c>
      <c r="F1630" s="3">
        <v>1.8259281801582471E-3</v>
      </c>
      <c r="G1630" s="4">
        <v>74.7</v>
      </c>
      <c r="H1630" s="3">
        <v>0.13639683505782108</v>
      </c>
      <c r="I1630" s="4">
        <v>94.7</v>
      </c>
      <c r="J1630" s="3">
        <v>0.17291539866098601</v>
      </c>
      <c r="K1630" s="5">
        <v>79.94</v>
      </c>
      <c r="L1630" s="5">
        <v>0.14596469872185028</v>
      </c>
      <c r="M1630" s="41">
        <v>8.5744932293891907E-2</v>
      </c>
      <c r="N1630" s="41">
        <v>1.5656408818117817E-4</v>
      </c>
    </row>
    <row r="1631" spans="1:14" x14ac:dyDescent="0.25">
      <c r="A1631" s="5">
        <v>7820412</v>
      </c>
      <c r="B1631" s="5" t="s">
        <v>27</v>
      </c>
      <c r="C1631" s="5" t="s">
        <v>4</v>
      </c>
      <c r="D1631" s="5" t="s">
        <v>917</v>
      </c>
      <c r="E1631" s="5" t="s">
        <v>1390</v>
      </c>
      <c r="F1631" s="3">
        <v>1.2172854534388314E-3</v>
      </c>
      <c r="G1631" s="4">
        <v>58.3</v>
      </c>
      <c r="H1631" s="3">
        <v>7.0967741935483872E-2</v>
      </c>
      <c r="I1631" s="4">
        <v>70.099999999999994</v>
      </c>
      <c r="J1631" s="3">
        <v>8.5331710286062082E-2</v>
      </c>
      <c r="K1631" s="5">
        <v>59.189999999999991</v>
      </c>
      <c r="L1631" s="5">
        <v>7.2051125989044423E-2</v>
      </c>
      <c r="M1631" s="41">
        <v>-0.14958131313323975</v>
      </c>
      <c r="N1631" s="41">
        <v>-1.8208315658337158E-4</v>
      </c>
    </row>
    <row r="1632" spans="1:14" x14ac:dyDescent="0.25">
      <c r="A1632" s="5">
        <v>7820412</v>
      </c>
      <c r="B1632" s="5" t="s">
        <v>27</v>
      </c>
      <c r="C1632" s="5" t="s">
        <v>4</v>
      </c>
      <c r="D1632" s="5" t="s">
        <v>919</v>
      </c>
      <c r="E1632" s="5" t="s">
        <v>1391</v>
      </c>
      <c r="F1632" s="3">
        <v>6.0864272671941571E-4</v>
      </c>
      <c r="G1632" s="4">
        <v>53.9</v>
      </c>
      <c r="H1632" s="3">
        <v>3.2805842970176503E-2</v>
      </c>
      <c r="I1632" s="4">
        <v>90.2</v>
      </c>
      <c r="J1632" s="3">
        <v>5.4899573950091297E-2</v>
      </c>
      <c r="K1632" s="5">
        <v>71.62</v>
      </c>
      <c r="L1632" s="5">
        <v>4.3590992087644553E-2</v>
      </c>
      <c r="M1632" s="41">
        <v>0.10993378609418869</v>
      </c>
      <c r="N1632" s="41">
        <v>6.6910399326955991E-5</v>
      </c>
    </row>
    <row r="1633" spans="1:14" x14ac:dyDescent="0.25">
      <c r="A1633" s="5">
        <v>7820412</v>
      </c>
      <c r="B1633" s="5" t="s">
        <v>27</v>
      </c>
      <c r="C1633" s="5" t="s">
        <v>4</v>
      </c>
      <c r="D1633" s="5" t="s">
        <v>114</v>
      </c>
      <c r="E1633" s="5" t="s">
        <v>115</v>
      </c>
      <c r="F1633" s="3">
        <v>6.0864272671941571E-4</v>
      </c>
      <c r="G1633" s="4">
        <v>36.700000000000003</v>
      </c>
      <c r="H1633" s="3">
        <v>2.2337188070602559E-2</v>
      </c>
      <c r="I1633" s="4">
        <v>57.7</v>
      </c>
      <c r="J1633" s="3">
        <v>3.5118685331710288E-2</v>
      </c>
      <c r="K1633" s="5">
        <v>51.784999999999997</v>
      </c>
      <c r="L1633" s="5">
        <v>3.1518563603164941E-2</v>
      </c>
      <c r="M1633" s="41">
        <v>-0.12255589663982391</v>
      </c>
      <c r="N1633" s="41">
        <v>-7.4592755106405307E-5</v>
      </c>
    </row>
    <row r="1634" spans="1:14" x14ac:dyDescent="0.25">
      <c r="A1634" s="5">
        <v>7820412</v>
      </c>
      <c r="B1634" s="5" t="s">
        <v>27</v>
      </c>
      <c r="C1634" s="5" t="s">
        <v>4</v>
      </c>
      <c r="D1634" s="5" t="s">
        <v>381</v>
      </c>
      <c r="E1634" s="5" t="s">
        <v>383</v>
      </c>
      <c r="F1634" s="3">
        <v>1.2172854534388314E-3</v>
      </c>
      <c r="G1634" s="4">
        <v>60.2</v>
      </c>
      <c r="H1634" s="3">
        <v>7.3280584297017656E-2</v>
      </c>
      <c r="I1634" s="4" t="s">
        <v>8</v>
      </c>
      <c r="J1634" s="3" t="s">
        <v>99</v>
      </c>
      <c r="K1634" s="5" t="s">
        <v>9</v>
      </c>
      <c r="L1634" s="5" t="s">
        <v>99</v>
      </c>
      <c r="M1634" s="41">
        <v>0</v>
      </c>
      <c r="N1634" s="41">
        <v>0</v>
      </c>
    </row>
    <row r="1635" spans="1:14" x14ac:dyDescent="0.25">
      <c r="A1635" s="5">
        <v>7820412</v>
      </c>
      <c r="B1635" s="5" t="s">
        <v>27</v>
      </c>
      <c r="C1635" s="5" t="s">
        <v>4</v>
      </c>
      <c r="D1635" s="5" t="s">
        <v>2324</v>
      </c>
      <c r="F1635" s="3">
        <v>1.0000007145465659</v>
      </c>
      <c r="G1635" s="4"/>
      <c r="H1635" s="3">
        <v>54.970587494461398</v>
      </c>
      <c r="I1635" s="4"/>
      <c r="J1635" s="3">
        <v>81.606810525623899</v>
      </c>
      <c r="L1635" s="5">
        <v>69.292873628228904</v>
      </c>
      <c r="M1635" s="41"/>
      <c r="N1635" s="41">
        <v>-2.6616229925416185E-3</v>
      </c>
    </row>
    <row r="1636" spans="1:14" x14ac:dyDescent="0.25">
      <c r="A1636" s="5">
        <v>7820120</v>
      </c>
      <c r="B1636" s="5" t="s">
        <v>28</v>
      </c>
      <c r="C1636" s="5" t="s">
        <v>4</v>
      </c>
      <c r="D1636" s="5" t="s">
        <v>674</v>
      </c>
      <c r="E1636" s="5" t="s">
        <v>1825</v>
      </c>
      <c r="F1636" s="3">
        <v>2.2237046920169001E-4</v>
      </c>
      <c r="G1636" s="4">
        <v>69.7</v>
      </c>
      <c r="H1636" s="3">
        <v>1.5499221703357794E-2</v>
      </c>
      <c r="I1636" s="4">
        <v>85.3</v>
      </c>
      <c r="J1636" s="3">
        <v>1.8968201022904158E-2</v>
      </c>
      <c r="K1636" s="5">
        <v>80.265000000000001</v>
      </c>
      <c r="L1636" s="5">
        <v>1.7848565710473649E-2</v>
      </c>
      <c r="M1636" s="41">
        <v>4.0435947477817535E-2</v>
      </c>
      <c r="N1636" s="41">
        <v>8.9917606132571797E-6</v>
      </c>
    </row>
    <row r="1637" spans="1:14" x14ac:dyDescent="0.25">
      <c r="A1637" s="5">
        <v>7820120</v>
      </c>
      <c r="B1637" s="5" t="s">
        <v>28</v>
      </c>
      <c r="C1637" s="5" t="s">
        <v>4</v>
      </c>
      <c r="D1637" s="5" t="s">
        <v>674</v>
      </c>
      <c r="E1637" s="5" t="s">
        <v>2357</v>
      </c>
      <c r="F1637" s="3">
        <v>2.2237046920169001E-4</v>
      </c>
      <c r="G1637" s="4">
        <v>69.7</v>
      </c>
      <c r="H1637" s="3">
        <v>1.5499221703357794E-2</v>
      </c>
      <c r="I1637" s="4">
        <v>85.3</v>
      </c>
      <c r="J1637" s="3">
        <v>1.8968201022904158E-2</v>
      </c>
      <c r="K1637" s="5">
        <v>80.265000000000001</v>
      </c>
      <c r="L1637" s="5">
        <v>1.7848565710473649E-2</v>
      </c>
      <c r="M1637" s="41">
        <v>4.0435947477817535E-2</v>
      </c>
      <c r="N1637" s="41">
        <v>8.9917606132571797E-6</v>
      </c>
    </row>
    <row r="1638" spans="1:14" x14ac:dyDescent="0.25">
      <c r="A1638" s="5">
        <v>7820120</v>
      </c>
      <c r="B1638" s="5" t="s">
        <v>28</v>
      </c>
      <c r="C1638" s="5" t="s">
        <v>4</v>
      </c>
      <c r="D1638" s="5" t="s">
        <v>151</v>
      </c>
      <c r="E1638" s="5" t="s">
        <v>213</v>
      </c>
      <c r="F1638" s="3">
        <v>4.4474093840338001E-4</v>
      </c>
      <c r="G1638" s="4">
        <v>69.099999999999994</v>
      </c>
      <c r="H1638" s="3">
        <v>3.0731598843673557E-2</v>
      </c>
      <c r="I1638" s="4">
        <v>99.6</v>
      </c>
      <c r="J1638" s="3">
        <v>4.429619746497665E-2</v>
      </c>
      <c r="K1638" s="5">
        <v>86.029999999999987</v>
      </c>
      <c r="L1638" s="5">
        <v>3.8261062930842776E-2</v>
      </c>
      <c r="M1638" s="41">
        <v>0.23306156694889069</v>
      </c>
      <c r="N1638" s="41">
        <v>1.0365201999061182E-4</v>
      </c>
    </row>
    <row r="1639" spans="1:14" x14ac:dyDescent="0.25">
      <c r="A1639" s="5">
        <v>7820120</v>
      </c>
      <c r="B1639" s="5" t="s">
        <v>28</v>
      </c>
      <c r="C1639" s="5" t="s">
        <v>4</v>
      </c>
      <c r="D1639" s="5" t="s">
        <v>151</v>
      </c>
      <c r="E1639" s="5" t="s">
        <v>152</v>
      </c>
      <c r="F1639" s="3">
        <v>2.2237046920169001E-4</v>
      </c>
      <c r="G1639" s="4">
        <v>73.5</v>
      </c>
      <c r="H1639" s="3">
        <v>1.6344229486324215E-2</v>
      </c>
      <c r="I1639" s="4">
        <v>98.5</v>
      </c>
      <c r="J1639" s="3">
        <v>2.1903491216366467E-2</v>
      </c>
      <c r="K1639" s="5">
        <v>88.944999999999993</v>
      </c>
      <c r="L1639" s="5">
        <v>1.9778741383144317E-2</v>
      </c>
      <c r="M1639" s="41">
        <v>0.20103916525840759</v>
      </c>
      <c r="N1639" s="41">
        <v>4.4705173506428192E-5</v>
      </c>
    </row>
    <row r="1640" spans="1:14" x14ac:dyDescent="0.25">
      <c r="A1640" s="5">
        <v>7820120</v>
      </c>
      <c r="B1640" s="5" t="s">
        <v>28</v>
      </c>
      <c r="C1640" s="5" t="s">
        <v>4</v>
      </c>
      <c r="D1640" s="5" t="s">
        <v>151</v>
      </c>
      <c r="E1640" s="5" t="s">
        <v>947</v>
      </c>
      <c r="F1640" s="3">
        <v>4.4474093840338001E-4</v>
      </c>
      <c r="G1640" s="4">
        <v>85.8</v>
      </c>
      <c r="H1640" s="3">
        <v>3.815877251501E-2</v>
      </c>
      <c r="I1640" s="4">
        <v>94.3</v>
      </c>
      <c r="J1640" s="3">
        <v>4.1939070491438732E-2</v>
      </c>
      <c r="K1640" s="5">
        <v>88.804999999999993</v>
      </c>
      <c r="L1640" s="5">
        <v>3.9495219034912162E-2</v>
      </c>
      <c r="M1640" s="41">
        <v>0.11919473111629486</v>
      </c>
      <c r="N1640" s="41">
        <v>5.3010776569399534E-5</v>
      </c>
    </row>
    <row r="1641" spans="1:14" x14ac:dyDescent="0.25">
      <c r="A1641" s="5">
        <v>7820120</v>
      </c>
      <c r="B1641" s="5" t="s">
        <v>28</v>
      </c>
      <c r="C1641" s="5" t="s">
        <v>4</v>
      </c>
      <c r="D1641" s="5" t="s">
        <v>151</v>
      </c>
      <c r="E1641" s="5" t="s">
        <v>214</v>
      </c>
      <c r="F1641" s="3">
        <v>4.4474093840338001E-4</v>
      </c>
      <c r="G1641" s="4">
        <v>27.5</v>
      </c>
      <c r="H1641" s="3">
        <v>1.2230375806092951E-2</v>
      </c>
      <c r="I1641" s="4">
        <v>72.5</v>
      </c>
      <c r="J1641" s="3">
        <v>3.2243718034245049E-2</v>
      </c>
      <c r="K1641" s="5">
        <v>51.58</v>
      </c>
      <c r="L1641" s="5">
        <v>2.2939737602846341E-2</v>
      </c>
      <c r="M1641" s="41">
        <v>-7.1981295943260193E-2</v>
      </c>
      <c r="N1641" s="41">
        <v>-3.2013029105296949E-5</v>
      </c>
    </row>
    <row r="1642" spans="1:14" x14ac:dyDescent="0.25">
      <c r="A1642" s="5">
        <v>7820120</v>
      </c>
      <c r="B1642" s="5" t="s">
        <v>28</v>
      </c>
      <c r="C1642" s="5" t="s">
        <v>4</v>
      </c>
      <c r="D1642" s="5" t="s">
        <v>151</v>
      </c>
      <c r="E1642" s="5" t="s">
        <v>215</v>
      </c>
      <c r="F1642" s="3">
        <v>8.8948187680676003E-4</v>
      </c>
      <c r="G1642" s="4">
        <v>40.700000000000003</v>
      </c>
      <c r="H1642" s="3">
        <v>3.6201912386035137E-2</v>
      </c>
      <c r="I1642" s="4">
        <v>84.6</v>
      </c>
      <c r="J1642" s="3">
        <v>7.5250166777851887E-2</v>
      </c>
      <c r="K1642" s="5">
        <v>70.66</v>
      </c>
      <c r="L1642" s="5">
        <v>6.2850789415165656E-2</v>
      </c>
      <c r="M1642" s="41">
        <v>3.2315213233232498E-2</v>
      </c>
      <c r="N1642" s="41">
        <v>2.8743796516106289E-5</v>
      </c>
    </row>
    <row r="1643" spans="1:14" x14ac:dyDescent="0.25">
      <c r="A1643" s="5">
        <v>7820120</v>
      </c>
      <c r="B1643" s="5" t="s">
        <v>28</v>
      </c>
      <c r="C1643" s="5" t="s">
        <v>4</v>
      </c>
      <c r="D1643" s="5" t="s">
        <v>151</v>
      </c>
      <c r="E1643" s="5" t="s">
        <v>216</v>
      </c>
      <c r="F1643" s="3">
        <v>8.8948187680676003E-4</v>
      </c>
      <c r="G1643" s="4">
        <v>41.7</v>
      </c>
      <c r="H1643" s="3">
        <v>3.7091394262841894E-2</v>
      </c>
      <c r="I1643" s="4">
        <v>95.7</v>
      </c>
      <c r="J1643" s="3">
        <v>8.5123415610406941E-2</v>
      </c>
      <c r="K1643" s="5">
        <v>71.539999999999992</v>
      </c>
      <c r="L1643" s="5">
        <v>6.3633533466755599E-2</v>
      </c>
      <c r="M1643" s="41">
        <v>0.10278261452913284</v>
      </c>
      <c r="N1643" s="41">
        <v>9.142327287447884E-5</v>
      </c>
    </row>
    <row r="1644" spans="1:14" x14ac:dyDescent="0.25">
      <c r="A1644" s="5">
        <v>7820120</v>
      </c>
      <c r="B1644" s="5" t="s">
        <v>28</v>
      </c>
      <c r="C1644" s="5" t="s">
        <v>4</v>
      </c>
      <c r="D1644" s="5" t="s">
        <v>151</v>
      </c>
      <c r="E1644" s="5" t="s">
        <v>217</v>
      </c>
      <c r="F1644" s="3">
        <v>1.1118523460084502E-3</v>
      </c>
      <c r="G1644" s="4">
        <v>23.2</v>
      </c>
      <c r="H1644" s="3">
        <v>2.5794974427396044E-2</v>
      </c>
      <c r="I1644" s="4">
        <v>75.900000000000006</v>
      </c>
      <c r="J1644" s="3">
        <v>8.4389593062041371E-2</v>
      </c>
      <c r="K1644" s="5">
        <v>46.664999999999999</v>
      </c>
      <c r="L1644" s="5">
        <v>5.1884589726484326E-2</v>
      </c>
      <c r="M1644" s="41">
        <v>-3.3037882298231125E-2</v>
      </c>
      <c r="N1644" s="41">
        <v>-3.6733246940439324E-5</v>
      </c>
    </row>
    <row r="1645" spans="1:14" x14ac:dyDescent="0.25">
      <c r="A1645" s="5">
        <v>7820120</v>
      </c>
      <c r="B1645" s="5" t="s">
        <v>28</v>
      </c>
      <c r="C1645" s="5" t="s">
        <v>4</v>
      </c>
      <c r="D1645" s="5" t="s">
        <v>151</v>
      </c>
      <c r="E1645" s="5" t="s">
        <v>153</v>
      </c>
      <c r="F1645" s="3">
        <v>1.1118523460084502E-3</v>
      </c>
      <c r="G1645" s="4">
        <v>38.200000000000003</v>
      </c>
      <c r="H1645" s="3">
        <v>4.2472759617522803E-2</v>
      </c>
      <c r="I1645" s="4">
        <v>88.8</v>
      </c>
      <c r="J1645" s="3">
        <v>9.8732488325550372E-2</v>
      </c>
      <c r="K1645" s="5">
        <v>71.459999999999994</v>
      </c>
      <c r="L1645" s="5">
        <v>7.9452968645763844E-2</v>
      </c>
      <c r="M1645" s="41">
        <v>4.0290635079145432E-2</v>
      </c>
      <c r="N1645" s="41">
        <v>4.4797237134918206E-5</v>
      </c>
    </row>
    <row r="1646" spans="1:14" x14ac:dyDescent="0.25">
      <c r="A1646" s="5">
        <v>7820120</v>
      </c>
      <c r="B1646" s="5" t="s">
        <v>28</v>
      </c>
      <c r="C1646" s="5" t="s">
        <v>4</v>
      </c>
      <c r="D1646" s="5" t="s">
        <v>151</v>
      </c>
      <c r="E1646" s="5" t="s">
        <v>255</v>
      </c>
      <c r="F1646" s="3">
        <v>8.8948187680676003E-4</v>
      </c>
      <c r="G1646" s="4">
        <v>28.1</v>
      </c>
      <c r="H1646" s="3">
        <v>2.4994440738269959E-2</v>
      </c>
      <c r="I1646" s="4">
        <v>97.2</v>
      </c>
      <c r="J1646" s="3">
        <v>8.6457638425617073E-2</v>
      </c>
      <c r="K1646" s="5">
        <v>69.364999999999995</v>
      </c>
      <c r="L1646" s="5">
        <v>6.1698910384700906E-2</v>
      </c>
      <c r="M1646" s="41">
        <v>0.11290121078491211</v>
      </c>
      <c r="N1646" s="41">
        <v>1.0042358086271924E-4</v>
      </c>
    </row>
    <row r="1647" spans="1:14" x14ac:dyDescent="0.25">
      <c r="A1647" s="5">
        <v>7820120</v>
      </c>
      <c r="B1647" s="5" t="s">
        <v>28</v>
      </c>
      <c r="C1647" s="5" t="s">
        <v>4</v>
      </c>
      <c r="D1647" s="5" t="s">
        <v>151</v>
      </c>
      <c r="E1647" s="5" t="s">
        <v>218</v>
      </c>
      <c r="F1647" s="3">
        <v>8.8948187680676003E-4</v>
      </c>
      <c r="G1647" s="4">
        <v>26.1</v>
      </c>
      <c r="H1647" s="3">
        <v>2.3215476984656438E-2</v>
      </c>
      <c r="I1647" s="4">
        <v>70.400000000000006</v>
      </c>
      <c r="J1647" s="3">
        <v>6.2619524127195916E-2</v>
      </c>
      <c r="K1647" s="5">
        <v>47.395000000000003</v>
      </c>
      <c r="L1647" s="5">
        <v>4.2156993551256391E-2</v>
      </c>
      <c r="M1647" s="41">
        <v>-7.2421267628669739E-2</v>
      </c>
      <c r="N1647" s="41">
        <v>-6.4417405051073808E-5</v>
      </c>
    </row>
    <row r="1648" spans="1:14" x14ac:dyDescent="0.25">
      <c r="A1648" s="5">
        <v>7820120</v>
      </c>
      <c r="B1648" s="5" t="s">
        <v>28</v>
      </c>
      <c r="C1648" s="5" t="s">
        <v>4</v>
      </c>
      <c r="D1648" s="5" t="s">
        <v>151</v>
      </c>
      <c r="E1648" s="5" t="s">
        <v>219</v>
      </c>
      <c r="F1648" s="3">
        <v>4.4474093840338001E-4</v>
      </c>
      <c r="G1648" s="4">
        <v>73</v>
      </c>
      <c r="H1648" s="3">
        <v>3.246608850344674E-2</v>
      </c>
      <c r="I1648" s="4">
        <v>93.9</v>
      </c>
      <c r="J1648" s="3">
        <v>4.1761174116077389E-2</v>
      </c>
      <c r="K1648" s="5">
        <v>82.51</v>
      </c>
      <c r="L1648" s="5">
        <v>3.6695574827662884E-2</v>
      </c>
      <c r="M1648" s="41">
        <v>7.2352610528469086E-2</v>
      </c>
      <c r="N1648" s="41">
        <v>3.2178167902365611E-5</v>
      </c>
    </row>
    <row r="1649" spans="1:14" x14ac:dyDescent="0.25">
      <c r="A1649" s="5">
        <v>7820120</v>
      </c>
      <c r="B1649" s="5" t="s">
        <v>28</v>
      </c>
      <c r="C1649" s="5" t="s">
        <v>4</v>
      </c>
      <c r="D1649" s="5" t="s">
        <v>151</v>
      </c>
      <c r="E1649" s="5" t="s">
        <v>220</v>
      </c>
      <c r="F1649" s="3">
        <v>1.1118523460084502E-3</v>
      </c>
      <c r="G1649" s="4">
        <v>37.6</v>
      </c>
      <c r="H1649" s="3">
        <v>4.180564820991773E-2</v>
      </c>
      <c r="I1649" s="4">
        <v>83.4</v>
      </c>
      <c r="J1649" s="3">
        <v>9.2728485657104745E-2</v>
      </c>
      <c r="K1649" s="5">
        <v>68.85499999999999</v>
      </c>
      <c r="L1649" s="5">
        <v>7.655659328441182E-2</v>
      </c>
      <c r="M1649" s="41">
        <v>1.4446694403886795E-2</v>
      </c>
      <c r="N1649" s="41">
        <v>1.6062591065028681E-5</v>
      </c>
    </row>
    <row r="1650" spans="1:14" x14ac:dyDescent="0.25">
      <c r="A1650" s="5">
        <v>7820120</v>
      </c>
      <c r="B1650" s="5" t="s">
        <v>28</v>
      </c>
      <c r="C1650" s="5" t="s">
        <v>4</v>
      </c>
      <c r="D1650" s="5" t="s">
        <v>151</v>
      </c>
      <c r="E1650" s="5" t="s">
        <v>221</v>
      </c>
      <c r="F1650" s="3">
        <v>2.66844563042028E-3</v>
      </c>
      <c r="G1650" s="4">
        <v>40.799999999999997</v>
      </c>
      <c r="H1650" s="3">
        <v>0.10887258172114742</v>
      </c>
      <c r="I1650" s="4">
        <v>89.8</v>
      </c>
      <c r="J1650" s="3">
        <v>0.23962641761174114</v>
      </c>
      <c r="K1650" s="5">
        <v>68.784999999999997</v>
      </c>
      <c r="L1650" s="5">
        <v>0.18354903268845896</v>
      </c>
      <c r="M1650" s="41">
        <v>4.4755373150110245E-2</v>
      </c>
      <c r="N1650" s="41">
        <v>1.194272799202408E-4</v>
      </c>
    </row>
    <row r="1651" spans="1:14" x14ac:dyDescent="0.25">
      <c r="A1651" s="5">
        <v>7820120</v>
      </c>
      <c r="B1651" s="5" t="s">
        <v>28</v>
      </c>
      <c r="C1651" s="5" t="s">
        <v>4</v>
      </c>
      <c r="D1651" s="5" t="s">
        <v>151</v>
      </c>
      <c r="E1651" s="5" t="s">
        <v>222</v>
      </c>
      <c r="F1651" s="3">
        <v>6.6711140760506999E-4</v>
      </c>
      <c r="G1651" s="4">
        <v>35.9</v>
      </c>
      <c r="H1651" s="3">
        <v>2.3949299533022012E-2</v>
      </c>
      <c r="I1651" s="4">
        <v>86.3</v>
      </c>
      <c r="J1651" s="3">
        <v>5.7571714476317537E-2</v>
      </c>
      <c r="K1651" s="5">
        <v>63.974999999999994</v>
      </c>
      <c r="L1651" s="5">
        <v>4.2678452301534352E-2</v>
      </c>
      <c r="M1651" s="41">
        <v>4.2108204215764999E-2</v>
      </c>
      <c r="N1651" s="41">
        <v>2.8090863386100732E-5</v>
      </c>
    </row>
    <row r="1652" spans="1:14" x14ac:dyDescent="0.25">
      <c r="A1652" s="5">
        <v>7820120</v>
      </c>
      <c r="B1652" s="5" t="s">
        <v>28</v>
      </c>
      <c r="C1652" s="5" t="s">
        <v>4</v>
      </c>
      <c r="D1652" s="5" t="s">
        <v>151</v>
      </c>
      <c r="E1652" s="5" t="s">
        <v>223</v>
      </c>
      <c r="F1652" s="3">
        <v>8.8948187680676003E-4</v>
      </c>
      <c r="G1652" s="4">
        <v>29.6</v>
      </c>
      <c r="H1652" s="3">
        <v>2.6328663553480097E-2</v>
      </c>
      <c r="I1652" s="4">
        <v>98.5</v>
      </c>
      <c r="J1652" s="3">
        <v>8.7613964865465868E-2</v>
      </c>
      <c r="K1652" s="5">
        <v>71.454999999999998</v>
      </c>
      <c r="L1652" s="5">
        <v>6.3557927507227038E-2</v>
      </c>
      <c r="M1652" s="41">
        <v>0.15150144696235657</v>
      </c>
      <c r="N1652" s="41">
        <v>1.3475779138301673E-4</v>
      </c>
    </row>
    <row r="1653" spans="1:14" x14ac:dyDescent="0.25">
      <c r="A1653" s="5">
        <v>7820120</v>
      </c>
      <c r="B1653" s="5" t="s">
        <v>28</v>
      </c>
      <c r="C1653" s="5" t="s">
        <v>4</v>
      </c>
      <c r="D1653" s="5" t="s">
        <v>151</v>
      </c>
      <c r="E1653" s="5" t="s">
        <v>224</v>
      </c>
      <c r="F1653" s="3">
        <v>8.8948187680676003E-4</v>
      </c>
      <c r="G1653" s="4">
        <v>40.9</v>
      </c>
      <c r="H1653" s="3">
        <v>3.6379808761396487E-2</v>
      </c>
      <c r="I1653" s="4">
        <v>91.7</v>
      </c>
      <c r="J1653" s="3">
        <v>8.1565488103179901E-2</v>
      </c>
      <c r="K1653" s="5">
        <v>72.27</v>
      </c>
      <c r="L1653" s="5">
        <v>6.4282855236824546E-2</v>
      </c>
      <c r="M1653" s="41">
        <v>5.291391909122467E-2</v>
      </c>
      <c r="N1653" s="41">
        <v>4.7065972062463567E-5</v>
      </c>
    </row>
    <row r="1654" spans="1:14" x14ac:dyDescent="0.25">
      <c r="A1654" s="5">
        <v>7820120</v>
      </c>
      <c r="B1654" s="5" t="s">
        <v>28</v>
      </c>
      <c r="C1654" s="5" t="s">
        <v>4</v>
      </c>
      <c r="D1654" s="5" t="s">
        <v>151</v>
      </c>
      <c r="E1654" s="5" t="s">
        <v>982</v>
      </c>
      <c r="F1654" s="3">
        <v>2.2237046920169001E-4</v>
      </c>
      <c r="G1654" s="4">
        <v>68.7</v>
      </c>
      <c r="H1654" s="3">
        <v>1.5276851234156104E-2</v>
      </c>
      <c r="I1654" s="4">
        <v>100</v>
      </c>
      <c r="J1654" s="3">
        <v>2.2237046920169E-2</v>
      </c>
      <c r="K1654" s="5">
        <v>86.43</v>
      </c>
      <c r="L1654" s="5">
        <v>1.921947965310207E-2</v>
      </c>
      <c r="M1654" s="41">
        <v>0.27853041887283325</v>
      </c>
      <c r="N1654" s="41">
        <v>6.1936939931695178E-5</v>
      </c>
    </row>
    <row r="1655" spans="1:14" x14ac:dyDescent="0.25">
      <c r="A1655" s="5">
        <v>7820120</v>
      </c>
      <c r="B1655" s="5" t="s">
        <v>28</v>
      </c>
      <c r="C1655" s="5" t="s">
        <v>4</v>
      </c>
      <c r="D1655" s="5" t="s">
        <v>151</v>
      </c>
      <c r="E1655" s="5" t="s">
        <v>225</v>
      </c>
      <c r="F1655" s="3">
        <v>4.4474093840338001E-4</v>
      </c>
      <c r="G1655" s="4">
        <v>22.9</v>
      </c>
      <c r="H1655" s="3">
        <v>1.0184567489437402E-2</v>
      </c>
      <c r="I1655" s="4">
        <v>75.2</v>
      </c>
      <c r="J1655" s="3">
        <v>3.3444518567934178E-2</v>
      </c>
      <c r="K1655" s="5">
        <v>56.12</v>
      </c>
      <c r="L1655" s="5">
        <v>2.4958861463197684E-2</v>
      </c>
      <c r="M1655" s="41">
        <v>-6.5727211534976959E-2</v>
      </c>
      <c r="N1655" s="41">
        <v>-2.9231581736703116E-5</v>
      </c>
    </row>
    <row r="1656" spans="1:14" x14ac:dyDescent="0.25">
      <c r="A1656" s="5">
        <v>7820120</v>
      </c>
      <c r="B1656" s="5" t="s">
        <v>28</v>
      </c>
      <c r="C1656" s="5" t="s">
        <v>4</v>
      </c>
      <c r="D1656" s="5" t="s">
        <v>151</v>
      </c>
      <c r="E1656" s="5" t="s">
        <v>154</v>
      </c>
      <c r="F1656" s="3">
        <v>2.89081609962197E-3</v>
      </c>
      <c r="G1656" s="4">
        <v>25.4</v>
      </c>
      <c r="H1656" s="3">
        <v>7.3426728930398033E-2</v>
      </c>
      <c r="I1656" s="4">
        <v>88.1</v>
      </c>
      <c r="J1656" s="3">
        <v>0.25468089837669555</v>
      </c>
      <c r="K1656" s="5">
        <v>52.055</v>
      </c>
      <c r="L1656" s="5">
        <v>0.15048143206582165</v>
      </c>
      <c r="M1656" s="41">
        <v>4.9223095178604126E-2</v>
      </c>
      <c r="N1656" s="41">
        <v>1.4229491601553337E-4</v>
      </c>
    </row>
    <row r="1657" spans="1:14" x14ac:dyDescent="0.25">
      <c r="A1657" s="5">
        <v>7820120</v>
      </c>
      <c r="B1657" s="5" t="s">
        <v>28</v>
      </c>
      <c r="C1657" s="5" t="s">
        <v>4</v>
      </c>
      <c r="D1657" s="5" t="s">
        <v>151</v>
      </c>
      <c r="E1657" s="5" t="s">
        <v>226</v>
      </c>
      <c r="F1657" s="3">
        <v>6.6711140760506999E-4</v>
      </c>
      <c r="G1657" s="4">
        <v>39.799999999999997</v>
      </c>
      <c r="H1657" s="3">
        <v>2.6551034022681785E-2</v>
      </c>
      <c r="I1657" s="4">
        <v>92.8</v>
      </c>
      <c r="J1657" s="3">
        <v>6.1907938625750496E-2</v>
      </c>
      <c r="K1657" s="5">
        <v>70.534999999999997</v>
      </c>
      <c r="L1657" s="5">
        <v>4.7054703135423613E-2</v>
      </c>
      <c r="M1657" s="41">
        <v>0.21514320373535156</v>
      </c>
      <c r="N1657" s="41">
        <v>1.4352448548055473E-4</v>
      </c>
    </row>
    <row r="1658" spans="1:14" x14ac:dyDescent="0.25">
      <c r="A1658" s="5">
        <v>7820120</v>
      </c>
      <c r="B1658" s="5" t="s">
        <v>28</v>
      </c>
      <c r="C1658" s="5" t="s">
        <v>4</v>
      </c>
      <c r="D1658" s="5" t="s">
        <v>151</v>
      </c>
      <c r="E1658" s="5" t="s">
        <v>227</v>
      </c>
      <c r="F1658" s="3">
        <v>4.4474093840338001E-4</v>
      </c>
      <c r="G1658" s="4">
        <v>16.100000000000001</v>
      </c>
      <c r="H1658" s="3">
        <v>7.1603291082944186E-3</v>
      </c>
      <c r="I1658" s="4">
        <v>55.3</v>
      </c>
      <c r="J1658" s="3">
        <v>2.4594173893706914E-2</v>
      </c>
      <c r="K1658" s="5">
        <v>47.22</v>
      </c>
      <c r="L1658" s="5">
        <v>2.1000667111407603E-2</v>
      </c>
      <c r="M1658" s="41">
        <v>-0.23428280651569366</v>
      </c>
      <c r="N1658" s="41">
        <v>-1.0419515522156711E-4</v>
      </c>
    </row>
    <row r="1659" spans="1:14" x14ac:dyDescent="0.25">
      <c r="A1659" s="5">
        <v>7820120</v>
      </c>
      <c r="B1659" s="5" t="s">
        <v>28</v>
      </c>
      <c r="C1659" s="5" t="s">
        <v>4</v>
      </c>
      <c r="D1659" s="5" t="s">
        <v>151</v>
      </c>
      <c r="E1659" s="5" t="s">
        <v>228</v>
      </c>
      <c r="F1659" s="3">
        <v>4.4474093840338001E-4</v>
      </c>
      <c r="G1659" s="4">
        <v>40.299999999999997</v>
      </c>
      <c r="H1659" s="3">
        <v>1.7923059817656212E-2</v>
      </c>
      <c r="I1659" s="4">
        <v>74</v>
      </c>
      <c r="J1659" s="3">
        <v>3.2910829441850122E-2</v>
      </c>
      <c r="K1659" s="5">
        <v>63.624999999999993</v>
      </c>
      <c r="L1659" s="5">
        <v>2.8296642205915049E-2</v>
      </c>
      <c r="M1659" s="41">
        <v>-5.5587489157915115E-2</v>
      </c>
      <c r="N1659" s="41">
        <v>-2.472203209157888E-5</v>
      </c>
    </row>
    <row r="1660" spans="1:14" x14ac:dyDescent="0.25">
      <c r="A1660" s="5">
        <v>7820120</v>
      </c>
      <c r="B1660" s="5" t="s">
        <v>28</v>
      </c>
      <c r="C1660" s="5" t="s">
        <v>4</v>
      </c>
      <c r="D1660" s="5" t="s">
        <v>151</v>
      </c>
      <c r="E1660" s="5" t="s">
        <v>948</v>
      </c>
      <c r="F1660" s="3">
        <v>6.6711140760506999E-4</v>
      </c>
      <c r="G1660" s="4">
        <v>37.4</v>
      </c>
      <c r="H1660" s="3">
        <v>2.4949966644429618E-2</v>
      </c>
      <c r="I1660" s="4">
        <v>96.9</v>
      </c>
      <c r="J1660" s="3">
        <v>6.4643095396931291E-2</v>
      </c>
      <c r="K1660" s="5">
        <v>73.209999999999994</v>
      </c>
      <c r="L1660" s="5">
        <v>4.8839226150767169E-2</v>
      </c>
      <c r="M1660" s="41">
        <v>0.12656982243061066</v>
      </c>
      <c r="N1660" s="41">
        <v>8.4436172402008443E-5</v>
      </c>
    </row>
    <row r="1661" spans="1:14" x14ac:dyDescent="0.25">
      <c r="A1661" s="5">
        <v>7820120</v>
      </c>
      <c r="B1661" s="5" t="s">
        <v>28</v>
      </c>
      <c r="C1661" s="5" t="s">
        <v>4</v>
      </c>
      <c r="D1661" s="5" t="s">
        <v>151</v>
      </c>
      <c r="E1661" s="5" t="s">
        <v>466</v>
      </c>
      <c r="F1661" s="3">
        <v>4.4474093840338001E-4</v>
      </c>
      <c r="G1661" s="4">
        <v>99.4</v>
      </c>
      <c r="H1661" s="3">
        <v>4.4207249277295975E-2</v>
      </c>
      <c r="I1661" s="4">
        <v>94.5</v>
      </c>
      <c r="J1661" s="3">
        <v>4.2028018679119414E-2</v>
      </c>
      <c r="K1661" s="5">
        <v>96.575000000000003</v>
      </c>
      <c r="L1661" s="5">
        <v>4.2950856126306426E-2</v>
      </c>
      <c r="M1661" s="41">
        <v>2.7005638927221298E-2</v>
      </c>
      <c r="N1661" s="41">
        <v>1.2010513198675249E-5</v>
      </c>
    </row>
    <row r="1662" spans="1:14" x14ac:dyDescent="0.25">
      <c r="A1662" s="5">
        <v>7820120</v>
      </c>
      <c r="B1662" s="5" t="s">
        <v>28</v>
      </c>
      <c r="C1662" s="5" t="s">
        <v>4</v>
      </c>
      <c r="D1662" s="5" t="s">
        <v>151</v>
      </c>
      <c r="E1662" s="5" t="s">
        <v>155</v>
      </c>
      <c r="F1662" s="3">
        <v>6.6711140760506999E-4</v>
      </c>
      <c r="G1662" s="4">
        <v>33.9</v>
      </c>
      <c r="H1662" s="3">
        <v>2.261507671781187E-2</v>
      </c>
      <c r="I1662" s="4">
        <v>96.1</v>
      </c>
      <c r="J1662" s="3">
        <v>6.4109406270847227E-2</v>
      </c>
      <c r="K1662" s="5">
        <v>70.460000000000008</v>
      </c>
      <c r="L1662" s="5">
        <v>4.7004669779853236E-2</v>
      </c>
      <c r="M1662" s="41">
        <v>0.14321206510066986</v>
      </c>
      <c r="N1662" s="41">
        <v>9.5538402335336792E-5</v>
      </c>
    </row>
    <row r="1663" spans="1:14" x14ac:dyDescent="0.25">
      <c r="A1663" s="5">
        <v>7820120</v>
      </c>
      <c r="B1663" s="5" t="s">
        <v>28</v>
      </c>
      <c r="C1663" s="5" t="s">
        <v>4</v>
      </c>
      <c r="D1663" s="5" t="s">
        <v>151</v>
      </c>
      <c r="E1663" s="5" t="s">
        <v>229</v>
      </c>
      <c r="F1663" s="3">
        <v>1.7789637536135201E-3</v>
      </c>
      <c r="G1663" s="4">
        <v>43.6</v>
      </c>
      <c r="H1663" s="3">
        <v>7.7562819657549478E-2</v>
      </c>
      <c r="I1663" s="4">
        <v>96</v>
      </c>
      <c r="J1663" s="3">
        <v>0.17078052034689792</v>
      </c>
      <c r="K1663" s="5">
        <v>75.72</v>
      </c>
      <c r="L1663" s="5">
        <v>0.13470313542361573</v>
      </c>
      <c r="M1663" s="41">
        <v>0.17845073342323303</v>
      </c>
      <c r="N1663" s="41">
        <v>3.1745738656568028E-4</v>
      </c>
    </row>
    <row r="1664" spans="1:14" x14ac:dyDescent="0.25">
      <c r="A1664" s="5">
        <v>7820120</v>
      </c>
      <c r="B1664" s="5" t="s">
        <v>28</v>
      </c>
      <c r="C1664" s="5" t="s">
        <v>4</v>
      </c>
      <c r="D1664" s="5" t="s">
        <v>151</v>
      </c>
      <c r="E1664" s="5" t="s">
        <v>230</v>
      </c>
      <c r="F1664" s="3">
        <v>3.7802979764287301E-3</v>
      </c>
      <c r="G1664" s="4">
        <v>30.9</v>
      </c>
      <c r="H1664" s="3">
        <v>0.11681120747164776</v>
      </c>
      <c r="I1664" s="4">
        <v>82</v>
      </c>
      <c r="J1664" s="3">
        <v>0.30998443406715587</v>
      </c>
      <c r="K1664" s="5">
        <v>65.75</v>
      </c>
      <c r="L1664" s="5">
        <v>0.248554591950189</v>
      </c>
      <c r="M1664" s="41">
        <v>-1.5185782685875893E-2</v>
      </c>
      <c r="N1664" s="41">
        <v>-5.7406783557903083E-5</v>
      </c>
    </row>
    <row r="1665" spans="1:14" x14ac:dyDescent="0.25">
      <c r="A1665" s="5">
        <v>7820120</v>
      </c>
      <c r="B1665" s="5" t="s">
        <v>28</v>
      </c>
      <c r="C1665" s="5" t="s">
        <v>4</v>
      </c>
      <c r="D1665" s="5" t="s">
        <v>151</v>
      </c>
      <c r="E1665" s="5" t="s">
        <v>1827</v>
      </c>
      <c r="F1665" s="3">
        <v>2.2237046920169001E-4</v>
      </c>
      <c r="G1665" s="4">
        <v>95.2</v>
      </c>
      <c r="H1665" s="3">
        <v>2.116966866800089E-2</v>
      </c>
      <c r="I1665" s="4">
        <v>93.3</v>
      </c>
      <c r="J1665" s="3">
        <v>2.0747164776517679E-2</v>
      </c>
      <c r="K1665" s="5">
        <v>90.62</v>
      </c>
      <c r="L1665" s="5">
        <v>2.0151211919057149E-2</v>
      </c>
      <c r="M1665" s="41">
        <v>8.2694999873638153E-2</v>
      </c>
      <c r="N1665" s="41">
        <v>1.8388925922534613E-5</v>
      </c>
    </row>
    <row r="1666" spans="1:14" x14ac:dyDescent="0.25">
      <c r="A1666" s="5">
        <v>7820120</v>
      </c>
      <c r="B1666" s="5" t="s">
        <v>28</v>
      </c>
      <c r="C1666" s="5" t="s">
        <v>4</v>
      </c>
      <c r="D1666" s="5" t="s">
        <v>151</v>
      </c>
      <c r="E1666" s="5" t="s">
        <v>231</v>
      </c>
      <c r="F1666" s="3">
        <v>8.8948187680676003E-4</v>
      </c>
      <c r="G1666" s="4">
        <v>68.599999999999994</v>
      </c>
      <c r="H1666" s="3">
        <v>6.1018456748943732E-2</v>
      </c>
      <c r="I1666" s="4">
        <v>90.8</v>
      </c>
      <c r="J1666" s="3">
        <v>8.0764954414053805E-2</v>
      </c>
      <c r="K1666" s="5">
        <v>84.12</v>
      </c>
      <c r="L1666" s="5">
        <v>7.4823215476984659E-2</v>
      </c>
      <c r="M1666" s="41">
        <v>7.2367802262306213E-2</v>
      </c>
      <c r="N1666" s="41">
        <v>6.4369848576656622E-5</v>
      </c>
    </row>
    <row r="1667" spans="1:14" x14ac:dyDescent="0.25">
      <c r="A1667" s="5">
        <v>7820120</v>
      </c>
      <c r="B1667" s="5" t="s">
        <v>28</v>
      </c>
      <c r="C1667" s="5" t="s">
        <v>4</v>
      </c>
      <c r="D1667" s="5" t="s">
        <v>151</v>
      </c>
      <c r="E1667" s="5" t="s">
        <v>232</v>
      </c>
      <c r="F1667" s="3">
        <v>2.2237046920169001E-4</v>
      </c>
      <c r="G1667" s="4">
        <v>42.5</v>
      </c>
      <c r="H1667" s="3">
        <v>9.4507449410718251E-3</v>
      </c>
      <c r="I1667" s="4">
        <v>89.6</v>
      </c>
      <c r="J1667" s="3">
        <v>1.9924394040471423E-2</v>
      </c>
      <c r="K1667" s="5">
        <v>66.67</v>
      </c>
      <c r="L1667" s="5">
        <v>1.4825439181676673E-2</v>
      </c>
      <c r="M1667" s="41">
        <v>8.1660181283950806E-2</v>
      </c>
      <c r="N1667" s="41">
        <v>1.8158812827207205E-5</v>
      </c>
    </row>
    <row r="1668" spans="1:14" x14ac:dyDescent="0.25">
      <c r="A1668" s="5">
        <v>7820120</v>
      </c>
      <c r="B1668" s="5" t="s">
        <v>28</v>
      </c>
      <c r="C1668" s="5" t="s">
        <v>4</v>
      </c>
      <c r="D1668" s="5" t="s">
        <v>151</v>
      </c>
      <c r="E1668" s="5" t="s">
        <v>156</v>
      </c>
      <c r="F1668" s="3">
        <v>2.0013342228152103E-3</v>
      </c>
      <c r="G1668" s="4">
        <v>32.9</v>
      </c>
      <c r="H1668" s="3">
        <v>6.5843895930620414E-2</v>
      </c>
      <c r="I1668" s="4">
        <v>94.5</v>
      </c>
      <c r="J1668" s="3">
        <v>0.18912608405603737</v>
      </c>
      <c r="K1668" s="5">
        <v>70.674999999999997</v>
      </c>
      <c r="L1668" s="5">
        <v>0.14144429619746499</v>
      </c>
      <c r="M1668" s="41">
        <v>6.3434191048145294E-2</v>
      </c>
      <c r="N1668" s="41">
        <v>1.2695301744125142E-4</v>
      </c>
    </row>
    <row r="1669" spans="1:14" x14ac:dyDescent="0.25">
      <c r="A1669" s="5">
        <v>7820120</v>
      </c>
      <c r="B1669" s="5" t="s">
        <v>28</v>
      </c>
      <c r="C1669" s="5" t="s">
        <v>4</v>
      </c>
      <c r="D1669" s="5" t="s">
        <v>151</v>
      </c>
      <c r="E1669" s="5" t="s">
        <v>234</v>
      </c>
      <c r="F1669" s="3">
        <v>6.6711140760506999E-4</v>
      </c>
      <c r="G1669" s="4">
        <v>38</v>
      </c>
      <c r="H1669" s="3">
        <v>2.5350233488992659E-2</v>
      </c>
      <c r="I1669" s="4">
        <v>83.6</v>
      </c>
      <c r="J1669" s="3">
        <v>5.5770513675783846E-2</v>
      </c>
      <c r="K1669" s="5">
        <v>67.214999999999989</v>
      </c>
      <c r="L1669" s="5">
        <v>4.4839893262174774E-2</v>
      </c>
      <c r="M1669" s="41">
        <v>3.1956419348716736E-2</v>
      </c>
      <c r="N1669" s="41">
        <v>2.1318491893740317E-5</v>
      </c>
    </row>
    <row r="1670" spans="1:14" x14ac:dyDescent="0.25">
      <c r="A1670" s="5">
        <v>7820120</v>
      </c>
      <c r="B1670" s="5" t="s">
        <v>28</v>
      </c>
      <c r="C1670" s="5" t="s">
        <v>4</v>
      </c>
      <c r="D1670" s="5" t="s">
        <v>151</v>
      </c>
      <c r="E1670" s="5" t="s">
        <v>235</v>
      </c>
      <c r="F1670" s="3">
        <v>1.1118523460084502E-3</v>
      </c>
      <c r="G1670" s="4">
        <v>24</v>
      </c>
      <c r="H1670" s="3">
        <v>2.6684456304202804E-2</v>
      </c>
      <c r="I1670" s="4">
        <v>87.9</v>
      </c>
      <c r="J1670" s="3">
        <v>9.7731821214142769E-2</v>
      </c>
      <c r="K1670" s="5">
        <v>64.545000000000002</v>
      </c>
      <c r="L1670" s="5">
        <v>7.1764509673115415E-2</v>
      </c>
      <c r="M1670" s="41">
        <v>4.9925632774829865E-2</v>
      </c>
      <c r="N1670" s="41">
        <v>5.5509931926650954E-5</v>
      </c>
    </row>
    <row r="1671" spans="1:14" x14ac:dyDescent="0.25">
      <c r="A1671" s="5">
        <v>7820120</v>
      </c>
      <c r="B1671" s="5" t="s">
        <v>28</v>
      </c>
      <c r="C1671" s="5" t="s">
        <v>4</v>
      </c>
      <c r="D1671" s="5" t="s">
        <v>151</v>
      </c>
      <c r="E1671" s="5" t="s">
        <v>157</v>
      </c>
      <c r="F1671" s="3">
        <v>2.2237046920169001E-4</v>
      </c>
      <c r="G1671" s="4">
        <v>99.4</v>
      </c>
      <c r="H1671" s="3">
        <v>2.2103624638647987E-2</v>
      </c>
      <c r="I1671" s="4">
        <v>96</v>
      </c>
      <c r="J1671" s="3">
        <v>2.134756504336224E-2</v>
      </c>
      <c r="K1671" s="5">
        <v>91.72999999999999</v>
      </c>
      <c r="L1671" s="5">
        <v>2.0398043139871022E-2</v>
      </c>
      <c r="M1671" s="41">
        <v>0.1327705979347229</v>
      </c>
      <c r="N1671" s="41">
        <v>2.9524260158933266E-5</v>
      </c>
    </row>
    <row r="1672" spans="1:14" x14ac:dyDescent="0.25">
      <c r="A1672" s="5">
        <v>7820120</v>
      </c>
      <c r="B1672" s="5" t="s">
        <v>28</v>
      </c>
      <c r="C1672" s="5" t="s">
        <v>4</v>
      </c>
      <c r="D1672" s="5" t="s">
        <v>151</v>
      </c>
      <c r="E1672" s="5" t="s">
        <v>315</v>
      </c>
      <c r="F1672" s="3">
        <v>2.2237046920169001E-4</v>
      </c>
      <c r="G1672" s="4">
        <v>24</v>
      </c>
      <c r="H1672" s="3">
        <v>5.3368912608405599E-3</v>
      </c>
      <c r="I1672" s="4">
        <v>87.9</v>
      </c>
      <c r="J1672" s="3">
        <v>1.9546364242828553E-2</v>
      </c>
      <c r="K1672" s="5">
        <v>64.545000000000002</v>
      </c>
      <c r="L1672" s="5">
        <v>1.4352901934623082E-2</v>
      </c>
      <c r="M1672" s="41">
        <v>4.9925632774829865E-2</v>
      </c>
      <c r="N1672" s="41">
        <v>1.110198638533019E-5</v>
      </c>
    </row>
    <row r="1673" spans="1:14" x14ac:dyDescent="0.25">
      <c r="A1673" s="5">
        <v>7820120</v>
      </c>
      <c r="B1673" s="5" t="s">
        <v>28</v>
      </c>
      <c r="C1673" s="5" t="s">
        <v>4</v>
      </c>
      <c r="D1673" s="5" t="s">
        <v>151</v>
      </c>
      <c r="E1673" s="5" t="s">
        <v>236</v>
      </c>
      <c r="F1673" s="3">
        <v>2.2237046920169003E-3</v>
      </c>
      <c r="G1673" s="4">
        <v>28.5</v>
      </c>
      <c r="H1673" s="3">
        <v>6.3375583722481657E-2</v>
      </c>
      <c r="I1673" s="4">
        <v>87.3</v>
      </c>
      <c r="J1673" s="3">
        <v>0.19412941961307539</v>
      </c>
      <c r="K1673" s="5">
        <v>66.08</v>
      </c>
      <c r="L1673" s="5">
        <v>0.14694240604847678</v>
      </c>
      <c r="M1673" s="41">
        <v>7.3341675102710724E-2</v>
      </c>
      <c r="N1673" s="41">
        <v>1.6309022704627692E-4</v>
      </c>
    </row>
    <row r="1674" spans="1:14" x14ac:dyDescent="0.25">
      <c r="A1674" s="5">
        <v>7820120</v>
      </c>
      <c r="B1674" s="5" t="s">
        <v>28</v>
      </c>
      <c r="C1674" s="5" t="s">
        <v>4</v>
      </c>
      <c r="D1674" s="5" t="s">
        <v>151</v>
      </c>
      <c r="E1674" s="5" t="s">
        <v>237</v>
      </c>
      <c r="F1674" s="3">
        <v>8.8948187680676003E-4</v>
      </c>
      <c r="G1674" s="4">
        <v>36.799999999999997</v>
      </c>
      <c r="H1674" s="3">
        <v>3.2732933066488765E-2</v>
      </c>
      <c r="I1674" s="4">
        <v>88</v>
      </c>
      <c r="J1674" s="3">
        <v>7.8274405158994878E-2</v>
      </c>
      <c r="K1674" s="5">
        <v>64.239999999999995</v>
      </c>
      <c r="L1674" s="5">
        <v>5.7140315766066263E-2</v>
      </c>
      <c r="M1674" s="41">
        <v>1.3899721670895815E-4</v>
      </c>
      <c r="N1674" s="41">
        <v>1.2363550518920004E-7</v>
      </c>
    </row>
    <row r="1675" spans="1:14" x14ac:dyDescent="0.25">
      <c r="A1675" s="5">
        <v>7820120</v>
      </c>
      <c r="B1675" s="5" t="s">
        <v>28</v>
      </c>
      <c r="C1675" s="5" t="s">
        <v>4</v>
      </c>
      <c r="D1675" s="5" t="s">
        <v>151</v>
      </c>
      <c r="E1675" s="5" t="s">
        <v>158</v>
      </c>
      <c r="F1675" s="3">
        <v>1.1118523460084502E-3</v>
      </c>
      <c r="G1675" s="4">
        <v>51.7</v>
      </c>
      <c r="H1675" s="3">
        <v>5.7482766288636876E-2</v>
      </c>
      <c r="I1675" s="4">
        <v>90.3</v>
      </c>
      <c r="J1675" s="3">
        <v>0.10040026684456305</v>
      </c>
      <c r="K1675" s="5">
        <v>74.564999999999998</v>
      </c>
      <c r="L1675" s="5">
        <v>8.2905270180120089E-2</v>
      </c>
      <c r="M1675" s="41">
        <v>0.10100529342889786</v>
      </c>
      <c r="N1675" s="41">
        <v>1.1230297245819199E-4</v>
      </c>
    </row>
    <row r="1676" spans="1:14" x14ac:dyDescent="0.25">
      <c r="A1676" s="5">
        <v>7820120</v>
      </c>
      <c r="B1676" s="5" t="s">
        <v>28</v>
      </c>
      <c r="C1676" s="5" t="s">
        <v>4</v>
      </c>
      <c r="D1676" s="5" t="s">
        <v>151</v>
      </c>
      <c r="E1676" s="5" t="s">
        <v>159</v>
      </c>
      <c r="F1676" s="3">
        <v>1.55659328441183E-3</v>
      </c>
      <c r="G1676" s="4">
        <v>25.8</v>
      </c>
      <c r="H1676" s="3">
        <v>4.0160106737825219E-2</v>
      </c>
      <c r="I1676" s="4">
        <v>93.7</v>
      </c>
      <c r="J1676" s="3">
        <v>0.14585279074938848</v>
      </c>
      <c r="K1676" s="5">
        <v>63.345000000000006</v>
      </c>
      <c r="L1676" s="5">
        <v>9.8602401601067383E-2</v>
      </c>
      <c r="M1676" s="41">
        <v>9.4725877046585083E-2</v>
      </c>
      <c r="N1676" s="41">
        <v>1.4744966407073505E-4</v>
      </c>
    </row>
    <row r="1677" spans="1:14" x14ac:dyDescent="0.25">
      <c r="A1677" s="5">
        <v>7820120</v>
      </c>
      <c r="B1677" s="5" t="s">
        <v>28</v>
      </c>
      <c r="C1677" s="5" t="s">
        <v>4</v>
      </c>
      <c r="D1677" s="5" t="s">
        <v>151</v>
      </c>
      <c r="E1677" s="5" t="s">
        <v>238</v>
      </c>
      <c r="F1677" s="3">
        <v>1.1118523460084502E-3</v>
      </c>
      <c r="G1677" s="4">
        <v>25.3</v>
      </c>
      <c r="H1677" s="3">
        <v>2.8129864354013791E-2</v>
      </c>
      <c r="I1677" s="4">
        <v>75.599999999999994</v>
      </c>
      <c r="J1677" s="3">
        <v>8.4056037358238828E-2</v>
      </c>
      <c r="K1677" s="5">
        <v>60.97</v>
      </c>
      <c r="L1677" s="5">
        <v>6.7789637536135205E-2</v>
      </c>
      <c r="M1677" s="41">
        <v>-2.7913715690374374E-2</v>
      </c>
      <c r="N1677" s="41">
        <v>-3.1035930276155632E-5</v>
      </c>
    </row>
    <row r="1678" spans="1:14" x14ac:dyDescent="0.25">
      <c r="A1678" s="5">
        <v>7820120</v>
      </c>
      <c r="B1678" s="5" t="s">
        <v>28</v>
      </c>
      <c r="C1678" s="5" t="s">
        <v>4</v>
      </c>
      <c r="D1678" s="5" t="s">
        <v>676</v>
      </c>
      <c r="E1678" s="5" t="s">
        <v>1828</v>
      </c>
      <c r="F1678" s="3">
        <v>8.8948187680676003E-4</v>
      </c>
      <c r="G1678" s="4">
        <v>74.7</v>
      </c>
      <c r="H1678" s="3">
        <v>6.6444296197464975E-2</v>
      </c>
      <c r="I1678" s="4">
        <v>84.4</v>
      </c>
      <c r="J1678" s="3">
        <v>7.5072270402490551E-2</v>
      </c>
      <c r="K1678" s="5">
        <v>76.290000000000006</v>
      </c>
      <c r="L1678" s="5">
        <v>6.7858572381587726E-2</v>
      </c>
      <c r="M1678" s="41">
        <v>3.3803798258304596E-2</v>
      </c>
      <c r="N1678" s="41">
        <v>3.0067865917993859E-5</v>
      </c>
    </row>
    <row r="1679" spans="1:14" x14ac:dyDescent="0.25">
      <c r="A1679" s="5">
        <v>7820120</v>
      </c>
      <c r="B1679" s="5" t="s">
        <v>28</v>
      </c>
      <c r="C1679" s="5" t="s">
        <v>4</v>
      </c>
      <c r="D1679" s="5" t="s">
        <v>587</v>
      </c>
      <c r="E1679" s="5" t="s">
        <v>1004</v>
      </c>
      <c r="F1679" s="3">
        <v>1.55659328441183E-3</v>
      </c>
      <c r="G1679" s="4">
        <v>43.3</v>
      </c>
      <c r="H1679" s="3">
        <v>6.7400489215032236E-2</v>
      </c>
      <c r="I1679" s="4">
        <v>81.5</v>
      </c>
      <c r="J1679" s="3">
        <v>0.12686235267956414</v>
      </c>
      <c r="K1679" s="5">
        <v>66.16</v>
      </c>
      <c r="L1679" s="5">
        <v>0.10298421169668667</v>
      </c>
      <c r="M1679" s="41">
        <v>-6.0335833579301834E-2</v>
      </c>
      <c r="N1679" s="41">
        <v>-9.3918353358931028E-5</v>
      </c>
    </row>
    <row r="1680" spans="1:14" x14ac:dyDescent="0.25">
      <c r="A1680" s="5">
        <v>7820120</v>
      </c>
      <c r="B1680" s="5" t="s">
        <v>28</v>
      </c>
      <c r="C1680" s="5" t="s">
        <v>4</v>
      </c>
      <c r="D1680" s="5" t="s">
        <v>587</v>
      </c>
      <c r="E1680" s="5" t="s">
        <v>1005</v>
      </c>
      <c r="F1680" s="3">
        <v>1.1118523460084502E-3</v>
      </c>
      <c r="G1680" s="4">
        <v>56.2</v>
      </c>
      <c r="H1680" s="3">
        <v>6.24861018456749E-2</v>
      </c>
      <c r="I1680" s="4">
        <v>77.5</v>
      </c>
      <c r="J1680" s="3">
        <v>8.6168556815654884E-2</v>
      </c>
      <c r="K1680" s="5">
        <v>74.265000000000001</v>
      </c>
      <c r="L1680" s="5">
        <v>8.2571714476317559E-2</v>
      </c>
      <c r="M1680" s="41">
        <v>0</v>
      </c>
      <c r="N1680" s="41">
        <v>0</v>
      </c>
    </row>
    <row r="1681" spans="1:14" x14ac:dyDescent="0.25">
      <c r="A1681" s="5">
        <v>7820120</v>
      </c>
      <c r="B1681" s="5" t="s">
        <v>28</v>
      </c>
      <c r="C1681" s="5" t="s">
        <v>4</v>
      </c>
      <c r="D1681" s="5" t="s">
        <v>587</v>
      </c>
      <c r="E1681" s="5" t="s">
        <v>588</v>
      </c>
      <c r="F1681" s="3">
        <v>1.1118523460084502E-3</v>
      </c>
      <c r="G1681" s="4">
        <v>30.4</v>
      </c>
      <c r="H1681" s="3">
        <v>3.3800311318656885E-2</v>
      </c>
      <c r="I1681" s="4">
        <v>82.2</v>
      </c>
      <c r="J1681" s="3">
        <v>9.1394262841894613E-2</v>
      </c>
      <c r="K1681" s="5">
        <v>60.755000000000003</v>
      </c>
      <c r="L1681" s="5">
        <v>6.7550589281743387E-2</v>
      </c>
      <c r="M1681" s="41">
        <v>-7.0803533308207989E-3</v>
      </c>
      <c r="N1681" s="41">
        <v>-7.8723074614418504E-6</v>
      </c>
    </row>
    <row r="1682" spans="1:14" x14ac:dyDescent="0.25">
      <c r="A1682" s="5">
        <v>7820120</v>
      </c>
      <c r="B1682" s="5" t="s">
        <v>28</v>
      </c>
      <c r="C1682" s="5" t="s">
        <v>4</v>
      </c>
      <c r="D1682" s="5" t="s">
        <v>587</v>
      </c>
      <c r="E1682" s="5" t="s">
        <v>1006</v>
      </c>
      <c r="F1682" s="3">
        <v>6.6711140760506999E-4</v>
      </c>
      <c r="G1682" s="4">
        <v>36</v>
      </c>
      <c r="H1682" s="3">
        <v>2.401601067378252E-2</v>
      </c>
      <c r="I1682" s="4" t="s">
        <v>9</v>
      </c>
      <c r="J1682" s="3" t="s">
        <v>99</v>
      </c>
      <c r="K1682" s="5" t="s">
        <v>9</v>
      </c>
      <c r="L1682" s="5" t="s">
        <v>99</v>
      </c>
      <c r="M1682" s="41">
        <v>0</v>
      </c>
      <c r="N1682" s="41">
        <v>0</v>
      </c>
    </row>
    <row r="1683" spans="1:14" x14ac:dyDescent="0.25">
      <c r="A1683" s="5">
        <v>7820120</v>
      </c>
      <c r="B1683" s="5" t="s">
        <v>28</v>
      </c>
      <c r="C1683" s="5" t="s">
        <v>4</v>
      </c>
      <c r="D1683" s="5" t="s">
        <v>679</v>
      </c>
      <c r="E1683" s="5" t="s">
        <v>1829</v>
      </c>
      <c r="F1683" s="3">
        <v>8.8948187680676003E-4</v>
      </c>
      <c r="G1683" s="4">
        <v>58.7</v>
      </c>
      <c r="H1683" s="3">
        <v>5.2212586168556813E-2</v>
      </c>
      <c r="I1683" s="4">
        <v>73.2</v>
      </c>
      <c r="J1683" s="3">
        <v>6.5110073382254843E-2</v>
      </c>
      <c r="K1683" s="5">
        <v>60.375</v>
      </c>
      <c r="L1683" s="5">
        <v>5.3702468312208138E-2</v>
      </c>
      <c r="M1683" s="41">
        <v>-0.13851317763328552</v>
      </c>
      <c r="N1683" s="41">
        <v>-1.2320496120372295E-4</v>
      </c>
    </row>
    <row r="1684" spans="1:14" x14ac:dyDescent="0.25">
      <c r="A1684" s="5">
        <v>7820120</v>
      </c>
      <c r="B1684" s="5" t="s">
        <v>28</v>
      </c>
      <c r="C1684" s="5" t="s">
        <v>4</v>
      </c>
      <c r="D1684" s="5" t="s">
        <v>679</v>
      </c>
      <c r="E1684" s="5" t="s">
        <v>1830</v>
      </c>
      <c r="F1684" s="3">
        <v>6.6711140760506999E-4</v>
      </c>
      <c r="G1684" s="4">
        <v>57.7</v>
      </c>
      <c r="H1684" s="3">
        <v>3.8492328218812544E-2</v>
      </c>
      <c r="I1684" s="4">
        <v>68.400000000000006</v>
      </c>
      <c r="J1684" s="3">
        <v>4.5630420280186788E-2</v>
      </c>
      <c r="K1684" s="5">
        <v>60.1</v>
      </c>
      <c r="L1684" s="5">
        <v>4.0093395597064707E-2</v>
      </c>
      <c r="M1684" s="41">
        <v>0</v>
      </c>
      <c r="N1684" s="41">
        <v>0</v>
      </c>
    </row>
    <row r="1685" spans="1:14" x14ac:dyDescent="0.25">
      <c r="A1685" s="5">
        <v>7820120</v>
      </c>
      <c r="B1685" s="5" t="s">
        <v>28</v>
      </c>
      <c r="C1685" s="5" t="s">
        <v>4</v>
      </c>
      <c r="D1685" s="5" t="s">
        <v>681</v>
      </c>
      <c r="E1685" s="5" t="s">
        <v>1007</v>
      </c>
      <c r="F1685" s="3">
        <v>6.6711140760506999E-4</v>
      </c>
      <c r="G1685" s="4">
        <v>44.3</v>
      </c>
      <c r="H1685" s="3">
        <v>2.9553035356904598E-2</v>
      </c>
      <c r="I1685" s="4">
        <v>72.099999999999994</v>
      </c>
      <c r="J1685" s="3">
        <v>4.8098732488325545E-2</v>
      </c>
      <c r="K1685" s="5">
        <v>62.069999999999986</v>
      </c>
      <c r="L1685" s="5">
        <v>4.1407605070046684E-2</v>
      </c>
      <c r="M1685" s="41">
        <v>-0.1407400369644165</v>
      </c>
      <c r="N1685" s="41">
        <v>-9.388928416572148E-5</v>
      </c>
    </row>
    <row r="1686" spans="1:14" x14ac:dyDescent="0.25">
      <c r="A1686" s="5">
        <v>7820120</v>
      </c>
      <c r="B1686" s="5" t="s">
        <v>28</v>
      </c>
      <c r="C1686" s="5" t="s">
        <v>4</v>
      </c>
      <c r="D1686" s="5" t="s">
        <v>681</v>
      </c>
      <c r="E1686" s="5" t="s">
        <v>1008</v>
      </c>
      <c r="F1686" s="3">
        <v>8.8948187680676003E-4</v>
      </c>
      <c r="G1686" s="4">
        <v>55.1</v>
      </c>
      <c r="H1686" s="3">
        <v>4.9010451412052479E-2</v>
      </c>
      <c r="I1686" s="4">
        <v>87.3</v>
      </c>
      <c r="J1686" s="3">
        <v>7.7651767845230146E-2</v>
      </c>
      <c r="K1686" s="5">
        <v>73.759999999999991</v>
      </c>
      <c r="L1686" s="5">
        <v>6.5608183233266615E-2</v>
      </c>
      <c r="M1686" s="41">
        <v>-9.8439818248152733E-3</v>
      </c>
      <c r="N1686" s="41">
        <v>-8.7560434287883235E-6</v>
      </c>
    </row>
    <row r="1687" spans="1:14" x14ac:dyDescent="0.25">
      <c r="A1687" s="5">
        <v>7820120</v>
      </c>
      <c r="B1687" s="5" t="s">
        <v>28</v>
      </c>
      <c r="C1687" s="5" t="s">
        <v>4</v>
      </c>
      <c r="D1687" s="5" t="s">
        <v>681</v>
      </c>
      <c r="E1687" s="5" t="s">
        <v>1009</v>
      </c>
      <c r="F1687" s="3">
        <v>8.8948187680676003E-4</v>
      </c>
      <c r="G1687" s="4">
        <v>66.3</v>
      </c>
      <c r="H1687" s="3">
        <v>5.8972648432288187E-2</v>
      </c>
      <c r="I1687" s="4">
        <v>93.3</v>
      </c>
      <c r="J1687" s="3">
        <v>8.2988659106070714E-2</v>
      </c>
      <c r="K1687" s="5">
        <v>82.88</v>
      </c>
      <c r="L1687" s="5">
        <v>7.3720257949744267E-2</v>
      </c>
      <c r="M1687" s="41">
        <v>3.2909736037254333E-2</v>
      </c>
      <c r="N1687" s="41">
        <v>2.9272613775632051E-5</v>
      </c>
    </row>
    <row r="1688" spans="1:14" x14ac:dyDescent="0.25">
      <c r="A1688" s="5">
        <v>7820120</v>
      </c>
      <c r="B1688" s="5" t="s">
        <v>28</v>
      </c>
      <c r="C1688" s="5" t="s">
        <v>4</v>
      </c>
      <c r="D1688" s="5" t="s">
        <v>681</v>
      </c>
      <c r="E1688" s="5" t="s">
        <v>1831</v>
      </c>
      <c r="F1688" s="3">
        <v>6.6711140760506999E-4</v>
      </c>
      <c r="G1688" s="4">
        <v>61.8</v>
      </c>
      <c r="H1688" s="3">
        <v>4.1227484989993325E-2</v>
      </c>
      <c r="I1688" s="4">
        <v>92.8</v>
      </c>
      <c r="J1688" s="3">
        <v>6.1907938625750496E-2</v>
      </c>
      <c r="K1688" s="5">
        <v>77.314999999999998</v>
      </c>
      <c r="L1688" s="5">
        <v>5.1577718478985984E-2</v>
      </c>
      <c r="M1688" s="41">
        <v>9.881775826215744E-2</v>
      </c>
      <c r="N1688" s="41">
        <v>6.592245381064539E-5</v>
      </c>
    </row>
    <row r="1689" spans="1:14" x14ac:dyDescent="0.25">
      <c r="A1689" s="5">
        <v>7820120</v>
      </c>
      <c r="B1689" s="5" t="s">
        <v>28</v>
      </c>
      <c r="C1689" s="5" t="s">
        <v>4</v>
      </c>
      <c r="D1689" s="5" t="s">
        <v>681</v>
      </c>
      <c r="E1689" s="5" t="s">
        <v>1010</v>
      </c>
      <c r="F1689" s="3">
        <v>1.1118523460084502E-3</v>
      </c>
      <c r="G1689" s="4">
        <v>61.5</v>
      </c>
      <c r="H1689" s="3">
        <v>6.8378919279519682E-2</v>
      </c>
      <c r="I1689" s="4">
        <v>82.3</v>
      </c>
      <c r="J1689" s="3">
        <v>9.1505448076495452E-2</v>
      </c>
      <c r="K1689" s="5">
        <v>72.274999999999991</v>
      </c>
      <c r="L1689" s="5">
        <v>8.0359128307760722E-2</v>
      </c>
      <c r="M1689" s="41">
        <v>-2.8361549600958824E-2</v>
      </c>
      <c r="N1689" s="41">
        <v>-3.1533855460261092E-5</v>
      </c>
    </row>
    <row r="1690" spans="1:14" x14ac:dyDescent="0.25">
      <c r="A1690" s="5">
        <v>7820120</v>
      </c>
      <c r="B1690" s="5" t="s">
        <v>28</v>
      </c>
      <c r="C1690" s="5" t="s">
        <v>4</v>
      </c>
      <c r="D1690" s="5" t="s">
        <v>681</v>
      </c>
      <c r="E1690" s="5" t="s">
        <v>1832</v>
      </c>
      <c r="F1690" s="3">
        <v>2.2237046920169003E-3</v>
      </c>
      <c r="G1690" s="4">
        <v>56</v>
      </c>
      <c r="H1690" s="3">
        <v>0.12452746275294642</v>
      </c>
      <c r="I1690" s="4">
        <v>87.6</v>
      </c>
      <c r="J1690" s="3">
        <v>0.19479653102068045</v>
      </c>
      <c r="K1690" s="5">
        <v>70.509999999999991</v>
      </c>
      <c r="L1690" s="5">
        <v>0.15679341783411163</v>
      </c>
      <c r="M1690" s="41">
        <v>-2.1773058921098709E-2</v>
      </c>
      <c r="N1690" s="41">
        <v>-4.8416853282407627E-5</v>
      </c>
    </row>
    <row r="1691" spans="1:14" x14ac:dyDescent="0.25">
      <c r="A1691" s="5">
        <v>7820120</v>
      </c>
      <c r="B1691" s="5" t="s">
        <v>28</v>
      </c>
      <c r="C1691" s="5" t="s">
        <v>4</v>
      </c>
      <c r="D1691" s="5" t="s">
        <v>681</v>
      </c>
      <c r="E1691" s="5" t="s">
        <v>1011</v>
      </c>
      <c r="F1691" s="3">
        <v>1.55659328441183E-3</v>
      </c>
      <c r="G1691" s="4">
        <v>46.2</v>
      </c>
      <c r="H1691" s="3">
        <v>7.1914609739826552E-2</v>
      </c>
      <c r="I1691" s="4">
        <v>71.900000000000006</v>
      </c>
      <c r="J1691" s="3">
        <v>0.11191905714921059</v>
      </c>
      <c r="K1691" s="5">
        <v>56.91</v>
      </c>
      <c r="L1691" s="5">
        <v>8.8585723815877246E-2</v>
      </c>
      <c r="M1691" s="41">
        <v>-0.16653260588645935</v>
      </c>
      <c r="N1691" s="41">
        <v>-2.5922353595846462E-4</v>
      </c>
    </row>
    <row r="1692" spans="1:14" x14ac:dyDescent="0.25">
      <c r="A1692" s="5">
        <v>7820120</v>
      </c>
      <c r="B1692" s="5" t="s">
        <v>28</v>
      </c>
      <c r="C1692" s="5" t="s">
        <v>4</v>
      </c>
      <c r="D1692" s="5" t="s">
        <v>681</v>
      </c>
      <c r="E1692" s="5" t="s">
        <v>1012</v>
      </c>
      <c r="F1692" s="3">
        <v>4.4474093840338001E-4</v>
      </c>
      <c r="G1692" s="4">
        <v>46.7</v>
      </c>
      <c r="H1692" s="3">
        <v>2.0769401823437849E-2</v>
      </c>
      <c r="I1692" s="4">
        <v>74.8</v>
      </c>
      <c r="J1692" s="3">
        <v>3.3266622192572821E-2</v>
      </c>
      <c r="K1692" s="5">
        <v>60.11</v>
      </c>
      <c r="L1692" s="5">
        <v>2.6733377807427173E-2</v>
      </c>
      <c r="M1692" s="41">
        <v>-0.12304893881082535</v>
      </c>
      <c r="N1692" s="41">
        <v>-5.4724900516266549E-5</v>
      </c>
    </row>
    <row r="1693" spans="1:14" x14ac:dyDescent="0.25">
      <c r="A1693" s="5">
        <v>7820120</v>
      </c>
      <c r="B1693" s="5" t="s">
        <v>28</v>
      </c>
      <c r="C1693" s="5" t="s">
        <v>4</v>
      </c>
      <c r="D1693" s="5" t="s">
        <v>681</v>
      </c>
      <c r="E1693" s="5" t="s">
        <v>1013</v>
      </c>
      <c r="F1693" s="3">
        <v>1.55659328441183E-3</v>
      </c>
      <c r="G1693" s="4">
        <v>55.9</v>
      </c>
      <c r="H1693" s="3">
        <v>8.7013564598621293E-2</v>
      </c>
      <c r="I1693" s="4">
        <v>83.2</v>
      </c>
      <c r="J1693" s="3">
        <v>0.12950856126306426</v>
      </c>
      <c r="K1693" s="5">
        <v>67.680000000000007</v>
      </c>
      <c r="L1693" s="5">
        <v>0.10535023348899267</v>
      </c>
      <c r="M1693" s="41">
        <v>-7.9482227563858032E-2</v>
      </c>
      <c r="N1693" s="41">
        <v>-1.2372150165599426E-4</v>
      </c>
    </row>
    <row r="1694" spans="1:14" x14ac:dyDescent="0.25">
      <c r="A1694" s="5">
        <v>7820120</v>
      </c>
      <c r="B1694" s="5" t="s">
        <v>28</v>
      </c>
      <c r="C1694" s="5" t="s">
        <v>4</v>
      </c>
      <c r="D1694" s="5" t="s">
        <v>514</v>
      </c>
      <c r="E1694" s="5" t="s">
        <v>1014</v>
      </c>
      <c r="F1694" s="3">
        <v>1.33422281521014E-3</v>
      </c>
      <c r="G1694" s="4">
        <v>65.900000000000006</v>
      </c>
      <c r="H1694" s="3">
        <v>8.7925283522348227E-2</v>
      </c>
      <c r="I1694" s="4">
        <v>73.900000000000006</v>
      </c>
      <c r="J1694" s="3">
        <v>9.8599066044029349E-2</v>
      </c>
      <c r="K1694" s="5">
        <v>69.125</v>
      </c>
      <c r="L1694" s="5">
        <v>9.2228152101400923E-2</v>
      </c>
      <c r="M1694" s="41">
        <v>-0.14956137537956238</v>
      </c>
      <c r="N1694" s="41">
        <v>-1.9954819930562023E-4</v>
      </c>
    </row>
    <row r="1695" spans="1:14" x14ac:dyDescent="0.25">
      <c r="A1695" s="5">
        <v>7820120</v>
      </c>
      <c r="B1695" s="5" t="s">
        <v>28</v>
      </c>
      <c r="C1695" s="5" t="s">
        <v>4</v>
      </c>
      <c r="D1695" s="5" t="s">
        <v>514</v>
      </c>
      <c r="E1695" s="5" t="s">
        <v>516</v>
      </c>
      <c r="F1695" s="3">
        <v>1.1118523460084502E-3</v>
      </c>
      <c r="G1695" s="4">
        <v>61.4</v>
      </c>
      <c r="H1695" s="3">
        <v>6.8267734044918843E-2</v>
      </c>
      <c r="I1695" s="4">
        <v>90.6</v>
      </c>
      <c r="J1695" s="3">
        <v>0.10073382254836558</v>
      </c>
      <c r="K1695" s="5">
        <v>70.184999999999988</v>
      </c>
      <c r="L1695" s="5">
        <v>7.8035356904603059E-2</v>
      </c>
      <c r="M1695" s="41">
        <v>6.5187089145183563E-2</v>
      </c>
      <c r="N1695" s="41">
        <v>7.2478417995534323E-5</v>
      </c>
    </row>
    <row r="1696" spans="1:14" x14ac:dyDescent="0.25">
      <c r="A1696" s="5">
        <v>7820120</v>
      </c>
      <c r="B1696" s="5" t="s">
        <v>28</v>
      </c>
      <c r="C1696" s="5" t="s">
        <v>4</v>
      </c>
      <c r="D1696" s="5" t="s">
        <v>514</v>
      </c>
      <c r="E1696" s="5" t="s">
        <v>517</v>
      </c>
      <c r="F1696" s="3">
        <v>6.6711140760506999E-4</v>
      </c>
      <c r="G1696" s="4">
        <v>63.2</v>
      </c>
      <c r="H1696" s="3">
        <v>4.2161440960640423E-2</v>
      </c>
      <c r="I1696" s="4">
        <v>83.1</v>
      </c>
      <c r="J1696" s="3">
        <v>5.543695797198131E-2</v>
      </c>
      <c r="K1696" s="5">
        <v>70.37</v>
      </c>
      <c r="L1696" s="5">
        <v>4.6944629753168779E-2</v>
      </c>
      <c r="M1696" s="41">
        <v>-4.2889025062322617E-2</v>
      </c>
      <c r="N1696" s="41">
        <v>-2.8611757880135166E-5</v>
      </c>
    </row>
    <row r="1697" spans="1:14" x14ac:dyDescent="0.25">
      <c r="A1697" s="5">
        <v>7820120</v>
      </c>
      <c r="B1697" s="5" t="s">
        <v>28</v>
      </c>
      <c r="C1697" s="5" t="s">
        <v>4</v>
      </c>
      <c r="D1697" s="5" t="s">
        <v>514</v>
      </c>
      <c r="E1697" s="5" t="s">
        <v>1833</v>
      </c>
      <c r="F1697" s="3">
        <v>4.4474093840338001E-4</v>
      </c>
      <c r="G1697" s="4">
        <v>66.3</v>
      </c>
      <c r="H1697" s="3">
        <v>2.9486324216144093E-2</v>
      </c>
      <c r="I1697" s="4">
        <v>85</v>
      </c>
      <c r="J1697" s="3">
        <v>3.7802979764287301E-2</v>
      </c>
      <c r="K1697" s="5">
        <v>73.209999999999994</v>
      </c>
      <c r="L1697" s="5">
        <v>3.2559484100511446E-2</v>
      </c>
      <c r="M1697" s="41">
        <v>-2.6953933760523796E-2</v>
      </c>
      <c r="N1697" s="41">
        <v>-1.1987517794317899E-5</v>
      </c>
    </row>
    <row r="1698" spans="1:14" x14ac:dyDescent="0.25">
      <c r="A1698" s="5">
        <v>7820120</v>
      </c>
      <c r="B1698" s="5" t="s">
        <v>28</v>
      </c>
      <c r="C1698" s="5" t="s">
        <v>4</v>
      </c>
      <c r="D1698" s="5" t="s">
        <v>514</v>
      </c>
      <c r="E1698" s="5" t="s">
        <v>1834</v>
      </c>
      <c r="F1698" s="3">
        <v>8.8948187680676003E-4</v>
      </c>
      <c r="G1698" s="4">
        <v>53.7</v>
      </c>
      <c r="H1698" s="3">
        <v>4.7765176784523015E-2</v>
      </c>
      <c r="I1698" s="4">
        <v>75.400000000000006</v>
      </c>
      <c r="J1698" s="3">
        <v>6.7066933511229707E-2</v>
      </c>
      <c r="K1698" s="5">
        <v>70.125</v>
      </c>
      <c r="L1698" s="5">
        <v>6.2374916611074048E-2</v>
      </c>
      <c r="M1698" s="41">
        <v>-0.12087009102106094</v>
      </c>
      <c r="N1698" s="41">
        <v>-1.075117554112172E-4</v>
      </c>
    </row>
    <row r="1699" spans="1:14" x14ac:dyDescent="0.25">
      <c r="A1699" s="5">
        <v>7820120</v>
      </c>
      <c r="B1699" s="5" t="s">
        <v>28</v>
      </c>
      <c r="C1699" s="5" t="s">
        <v>4</v>
      </c>
      <c r="D1699" s="5" t="s">
        <v>514</v>
      </c>
      <c r="E1699" s="5" t="s">
        <v>519</v>
      </c>
      <c r="F1699" s="3">
        <v>1.7789637536135201E-3</v>
      </c>
      <c r="G1699" s="4">
        <v>47.2</v>
      </c>
      <c r="H1699" s="3">
        <v>8.3967089170558146E-2</v>
      </c>
      <c r="I1699" s="4">
        <v>83.5</v>
      </c>
      <c r="J1699" s="3">
        <v>0.14854347342672891</v>
      </c>
      <c r="K1699" s="5">
        <v>69.650000000000006</v>
      </c>
      <c r="L1699" s="5">
        <v>0.12390482543918169</v>
      </c>
      <c r="M1699" s="41">
        <v>-4.0006078779697418E-2</v>
      </c>
      <c r="N1699" s="41">
        <v>-7.1169364073288711E-5</v>
      </c>
    </row>
    <row r="1700" spans="1:14" x14ac:dyDescent="0.25">
      <c r="A1700" s="5">
        <v>7820120</v>
      </c>
      <c r="B1700" s="5" t="s">
        <v>28</v>
      </c>
      <c r="C1700" s="5" t="s">
        <v>4</v>
      </c>
      <c r="D1700" s="5" t="s">
        <v>514</v>
      </c>
      <c r="E1700" s="5" t="s">
        <v>1835</v>
      </c>
      <c r="F1700" s="3">
        <v>2.2237046920169001E-4</v>
      </c>
      <c r="G1700" s="4">
        <v>68.599999999999994</v>
      </c>
      <c r="H1700" s="3">
        <v>1.5254614187235933E-2</v>
      </c>
      <c r="I1700" s="4">
        <v>90.1</v>
      </c>
      <c r="J1700" s="3">
        <v>2.0035579275072268E-2</v>
      </c>
      <c r="K1700" s="5">
        <v>77.22</v>
      </c>
      <c r="L1700" s="5">
        <v>1.7171447631754502E-2</v>
      </c>
      <c r="M1700" s="41">
        <v>4.2454816401004791E-2</v>
      </c>
      <c r="N1700" s="41">
        <v>9.44069744296304E-6</v>
      </c>
    </row>
    <row r="1701" spans="1:14" x14ac:dyDescent="0.25">
      <c r="A1701" s="5">
        <v>7820120</v>
      </c>
      <c r="B1701" s="5" t="s">
        <v>28</v>
      </c>
      <c r="C1701" s="5" t="s">
        <v>4</v>
      </c>
      <c r="D1701" s="5" t="s">
        <v>514</v>
      </c>
      <c r="E1701" s="5" t="s">
        <v>1836</v>
      </c>
      <c r="F1701" s="3">
        <v>2.2237046920169001E-4</v>
      </c>
      <c r="G1701" s="4">
        <v>61.8</v>
      </c>
      <c r="H1701" s="3">
        <v>1.3742494996664441E-2</v>
      </c>
      <c r="I1701" s="4">
        <v>75.7</v>
      </c>
      <c r="J1701" s="3">
        <v>1.6833444518567935E-2</v>
      </c>
      <c r="K1701" s="5">
        <v>67.924999999999997</v>
      </c>
      <c r="L1701" s="5">
        <v>1.5104514120524793E-2</v>
      </c>
      <c r="M1701" s="41">
        <v>-0.12219883501529694</v>
      </c>
      <c r="N1701" s="41">
        <v>-2.7173412278251485E-5</v>
      </c>
    </row>
    <row r="1702" spans="1:14" x14ac:dyDescent="0.25">
      <c r="A1702" s="5">
        <v>7820120</v>
      </c>
      <c r="B1702" s="5" t="s">
        <v>28</v>
      </c>
      <c r="C1702" s="5" t="s">
        <v>4</v>
      </c>
      <c r="D1702" s="5" t="s">
        <v>514</v>
      </c>
      <c r="E1702" s="5" t="s">
        <v>1837</v>
      </c>
      <c r="F1702" s="3">
        <v>8.8948187680676003E-4</v>
      </c>
      <c r="G1702" s="4">
        <v>57.4</v>
      </c>
      <c r="H1702" s="3">
        <v>5.1056259728708024E-2</v>
      </c>
      <c r="I1702" s="4">
        <v>93.7</v>
      </c>
      <c r="J1702" s="3">
        <v>8.3344451856793414E-2</v>
      </c>
      <c r="K1702" s="5">
        <v>68.664999999999992</v>
      </c>
      <c r="L1702" s="5">
        <v>6.1076273070936167E-2</v>
      </c>
      <c r="M1702" s="41">
        <v>5.9098482131958008E-2</v>
      </c>
      <c r="N1702" s="41">
        <v>5.2567028803164782E-5</v>
      </c>
    </row>
    <row r="1703" spans="1:14" x14ac:dyDescent="0.25">
      <c r="A1703" s="5">
        <v>7820120</v>
      </c>
      <c r="B1703" s="5" t="s">
        <v>28</v>
      </c>
      <c r="C1703" s="5" t="s">
        <v>4</v>
      </c>
      <c r="D1703" s="5" t="s">
        <v>1015</v>
      </c>
      <c r="E1703" s="5" t="s">
        <v>1016</v>
      </c>
      <c r="F1703" s="3">
        <v>8.8948187680676003E-4</v>
      </c>
      <c r="G1703" s="4">
        <v>58.4</v>
      </c>
      <c r="H1703" s="3">
        <v>5.1945741605514788E-2</v>
      </c>
      <c r="I1703" s="4">
        <v>100</v>
      </c>
      <c r="J1703" s="3">
        <v>8.8948187680676E-2</v>
      </c>
      <c r="K1703" s="5">
        <v>78.39</v>
      </c>
      <c r="L1703" s="5">
        <v>6.9726484322881921E-2</v>
      </c>
      <c r="M1703" s="41">
        <v>0</v>
      </c>
      <c r="N1703" s="41">
        <v>0</v>
      </c>
    </row>
    <row r="1704" spans="1:14" x14ac:dyDescent="0.25">
      <c r="A1704" s="5">
        <v>7820120</v>
      </c>
      <c r="B1704" s="5" t="s">
        <v>28</v>
      </c>
      <c r="C1704" s="5" t="s">
        <v>4</v>
      </c>
      <c r="D1704" s="5" t="s">
        <v>1015</v>
      </c>
      <c r="E1704" s="5" t="s">
        <v>1017</v>
      </c>
      <c r="F1704" s="3">
        <v>2.2237046920169001E-4</v>
      </c>
      <c r="G1704" s="4">
        <v>55.7</v>
      </c>
      <c r="H1704" s="3">
        <v>1.2386035134534134E-2</v>
      </c>
      <c r="I1704" s="4">
        <v>90.4</v>
      </c>
      <c r="J1704" s="3">
        <v>2.0102290415832776E-2</v>
      </c>
      <c r="K1704" s="5">
        <v>79.349999999999994</v>
      </c>
      <c r="L1704" s="5">
        <v>1.7645096731154102E-2</v>
      </c>
      <c r="M1704" s="41">
        <v>5.3187794983386993E-2</v>
      </c>
      <c r="N1704" s="41">
        <v>1.1827394926259059E-5</v>
      </c>
    </row>
    <row r="1705" spans="1:14" x14ac:dyDescent="0.25">
      <c r="A1705" s="5">
        <v>7820120</v>
      </c>
      <c r="B1705" s="5" t="s">
        <v>28</v>
      </c>
      <c r="C1705" s="5" t="s">
        <v>4</v>
      </c>
      <c r="D1705" s="5" t="s">
        <v>686</v>
      </c>
      <c r="E1705" s="5" t="s">
        <v>1018</v>
      </c>
      <c r="F1705" s="3">
        <v>2.2237046920169001E-4</v>
      </c>
      <c r="G1705" s="4">
        <v>77.400000000000006</v>
      </c>
      <c r="H1705" s="3">
        <v>1.7211474316210808E-2</v>
      </c>
      <c r="I1705" s="4">
        <v>82.9</v>
      </c>
      <c r="J1705" s="3">
        <v>1.8434511896820101E-2</v>
      </c>
      <c r="K1705" s="5">
        <v>77.16</v>
      </c>
      <c r="L1705" s="5">
        <v>1.7158105403602401E-2</v>
      </c>
      <c r="M1705" s="41">
        <v>6.3951271586120129E-3</v>
      </c>
      <c r="N1705" s="41">
        <v>1.422087426865024E-6</v>
      </c>
    </row>
    <row r="1706" spans="1:14" x14ac:dyDescent="0.25">
      <c r="A1706" s="5">
        <v>7820120</v>
      </c>
      <c r="B1706" s="5" t="s">
        <v>28</v>
      </c>
      <c r="C1706" s="5" t="s">
        <v>4</v>
      </c>
      <c r="D1706" s="5" t="s">
        <v>686</v>
      </c>
      <c r="E1706" s="5" t="s">
        <v>1019</v>
      </c>
      <c r="F1706" s="3">
        <v>2.2237046920169001E-4</v>
      </c>
      <c r="G1706" s="4">
        <v>82.8</v>
      </c>
      <c r="H1706" s="3">
        <v>1.8412274849899931E-2</v>
      </c>
      <c r="I1706" s="4" t="s">
        <v>8</v>
      </c>
      <c r="J1706" s="3" t="s">
        <v>99</v>
      </c>
      <c r="K1706" s="5" t="s">
        <v>9</v>
      </c>
      <c r="L1706" s="5" t="s">
        <v>99</v>
      </c>
      <c r="M1706" s="41">
        <v>0</v>
      </c>
      <c r="N1706" s="41">
        <v>0</v>
      </c>
    </row>
    <row r="1707" spans="1:14" x14ac:dyDescent="0.25">
      <c r="A1707" s="5">
        <v>7820120</v>
      </c>
      <c r="B1707" s="5" t="s">
        <v>28</v>
      </c>
      <c r="C1707" s="5" t="s">
        <v>4</v>
      </c>
      <c r="D1707" s="5" t="s">
        <v>57</v>
      </c>
      <c r="E1707" s="5" t="s">
        <v>58</v>
      </c>
      <c r="F1707" s="3">
        <v>1.1118523460084502E-3</v>
      </c>
      <c r="G1707" s="4">
        <v>26.3</v>
      </c>
      <c r="H1707" s="3">
        <v>2.9241716700022239E-2</v>
      </c>
      <c r="I1707" s="4">
        <v>61.5</v>
      </c>
      <c r="J1707" s="3">
        <v>6.8378919279519682E-2</v>
      </c>
      <c r="K1707" s="5">
        <v>43.174999999999997</v>
      </c>
      <c r="L1707" s="5">
        <v>4.8004225038914834E-2</v>
      </c>
      <c r="M1707" s="41">
        <v>-0.13944029808044434</v>
      </c>
      <c r="N1707" s="41">
        <v>-1.5503702254885963E-4</v>
      </c>
    </row>
    <row r="1708" spans="1:14" x14ac:dyDescent="0.25">
      <c r="A1708" s="5">
        <v>7820120</v>
      </c>
      <c r="B1708" s="5" t="s">
        <v>28</v>
      </c>
      <c r="C1708" s="5" t="s">
        <v>4</v>
      </c>
      <c r="D1708" s="5" t="s">
        <v>57</v>
      </c>
      <c r="E1708" s="5" t="s">
        <v>59</v>
      </c>
      <c r="F1708" s="3">
        <v>1.33422281521014E-3</v>
      </c>
      <c r="G1708" s="4">
        <v>25.9</v>
      </c>
      <c r="H1708" s="3">
        <v>3.4556370913942626E-2</v>
      </c>
      <c r="I1708" s="4">
        <v>60.2</v>
      </c>
      <c r="J1708" s="3">
        <v>8.0320213475650437E-2</v>
      </c>
      <c r="K1708" s="5">
        <v>47.414999999999999</v>
      </c>
      <c r="L1708" s="5">
        <v>6.3262174783188782E-2</v>
      </c>
      <c r="M1708" s="41">
        <v>-0.16303075850009918</v>
      </c>
      <c r="N1708" s="41">
        <v>-2.1751935757184678E-4</v>
      </c>
    </row>
    <row r="1709" spans="1:14" x14ac:dyDescent="0.25">
      <c r="A1709" s="5">
        <v>7820120</v>
      </c>
      <c r="B1709" s="5" t="s">
        <v>28</v>
      </c>
      <c r="C1709" s="5" t="s">
        <v>4</v>
      </c>
      <c r="D1709" s="5" t="s">
        <v>57</v>
      </c>
      <c r="E1709" s="5" t="s">
        <v>60</v>
      </c>
      <c r="F1709" s="3">
        <v>6.6711140760506999E-4</v>
      </c>
      <c r="G1709" s="4">
        <v>45.8</v>
      </c>
      <c r="H1709" s="3">
        <v>3.0553702468312204E-2</v>
      </c>
      <c r="I1709" s="4">
        <v>89.4</v>
      </c>
      <c r="J1709" s="3">
        <v>5.963975983989326E-2</v>
      </c>
      <c r="K1709" s="5">
        <v>75.61</v>
      </c>
      <c r="L1709" s="5">
        <v>5.0440293529019339E-2</v>
      </c>
      <c r="M1709" s="41">
        <v>4.9659587442874908E-2</v>
      </c>
      <c r="N1709" s="41">
        <v>3.3128477280103337E-5</v>
      </c>
    </row>
    <row r="1710" spans="1:14" x14ac:dyDescent="0.25">
      <c r="A1710" s="5">
        <v>7820120</v>
      </c>
      <c r="B1710" s="5" t="s">
        <v>28</v>
      </c>
      <c r="C1710" s="5" t="s">
        <v>4</v>
      </c>
      <c r="D1710" s="5" t="s">
        <v>57</v>
      </c>
      <c r="E1710" s="5" t="s">
        <v>61</v>
      </c>
      <c r="F1710" s="3">
        <v>1.33422281521014E-3</v>
      </c>
      <c r="G1710" s="4">
        <v>62.9</v>
      </c>
      <c r="H1710" s="3">
        <v>8.3922615076717805E-2</v>
      </c>
      <c r="I1710" s="4">
        <v>75.5</v>
      </c>
      <c r="J1710" s="3">
        <v>0.10073382254836558</v>
      </c>
      <c r="K1710" s="5">
        <v>67.699999999999989</v>
      </c>
      <c r="L1710" s="5">
        <v>9.0326884589726458E-2</v>
      </c>
      <c r="M1710" s="41">
        <v>-5.7521164417266846E-2</v>
      </c>
      <c r="N1710" s="41">
        <v>-7.6746049922971098E-5</v>
      </c>
    </row>
    <row r="1711" spans="1:14" x14ac:dyDescent="0.25">
      <c r="A1711" s="5">
        <v>7820120</v>
      </c>
      <c r="B1711" s="5" t="s">
        <v>28</v>
      </c>
      <c r="C1711" s="5" t="s">
        <v>4</v>
      </c>
      <c r="D1711" s="5" t="s">
        <v>57</v>
      </c>
      <c r="E1711" s="5" t="s">
        <v>62</v>
      </c>
      <c r="F1711" s="3">
        <v>1.1118523460084502E-3</v>
      </c>
      <c r="G1711" s="4">
        <v>36.1</v>
      </c>
      <c r="H1711" s="3">
        <v>4.0137869690905055E-2</v>
      </c>
      <c r="I1711" s="4">
        <v>88.9</v>
      </c>
      <c r="J1711" s="3">
        <v>9.8843673560151224E-2</v>
      </c>
      <c r="K1711" s="5">
        <v>70.784999999999997</v>
      </c>
      <c r="L1711" s="5">
        <v>7.8702468312208146E-2</v>
      </c>
      <c r="M1711" s="41">
        <v>2.2956047207117081E-2</v>
      </c>
      <c r="N1711" s="41">
        <v>2.5523734942313858E-5</v>
      </c>
    </row>
    <row r="1712" spans="1:14" x14ac:dyDescent="0.25">
      <c r="A1712" s="5">
        <v>7820120</v>
      </c>
      <c r="B1712" s="5" t="s">
        <v>28</v>
      </c>
      <c r="C1712" s="5" t="s">
        <v>4</v>
      </c>
      <c r="D1712" s="5" t="s">
        <v>57</v>
      </c>
      <c r="E1712" s="5" t="s">
        <v>64</v>
      </c>
      <c r="F1712" s="3">
        <v>2.89081609962197E-3</v>
      </c>
      <c r="G1712" s="4">
        <v>53.9</v>
      </c>
      <c r="H1712" s="3">
        <v>0.15581498776962419</v>
      </c>
      <c r="I1712" s="4">
        <v>81.5</v>
      </c>
      <c r="J1712" s="3">
        <v>0.23560151211919056</v>
      </c>
      <c r="K1712" s="5">
        <v>62.699999999999996</v>
      </c>
      <c r="L1712" s="5">
        <v>0.18125416944629752</v>
      </c>
      <c r="M1712" s="41">
        <v>-7.521891500800848E-3</v>
      </c>
      <c r="N1712" s="41">
        <v>-2.1744405050124755E-5</v>
      </c>
    </row>
    <row r="1713" spans="1:14" x14ac:dyDescent="0.25">
      <c r="A1713" s="5">
        <v>7820120</v>
      </c>
      <c r="B1713" s="5" t="s">
        <v>28</v>
      </c>
      <c r="C1713" s="5" t="s">
        <v>4</v>
      </c>
      <c r="D1713" s="5" t="s">
        <v>57</v>
      </c>
      <c r="E1713" s="5" t="s">
        <v>65</v>
      </c>
      <c r="F1713" s="3">
        <v>1.1118523460084502E-3</v>
      </c>
      <c r="G1713" s="4">
        <v>19.100000000000001</v>
      </c>
      <c r="H1713" s="3">
        <v>2.1236379808761401E-2</v>
      </c>
      <c r="I1713" s="4">
        <v>61.6</v>
      </c>
      <c r="J1713" s="3">
        <v>6.8490104514120534E-2</v>
      </c>
      <c r="K1713" s="5">
        <v>41.33</v>
      </c>
      <c r="L1713" s="5">
        <v>4.5952857460529246E-2</v>
      </c>
      <c r="M1713" s="41">
        <v>-0.17148284614086151</v>
      </c>
      <c r="N1713" s="41">
        <v>-1.9066360478192299E-4</v>
      </c>
    </row>
    <row r="1714" spans="1:14" x14ac:dyDescent="0.25">
      <c r="A1714" s="5">
        <v>7820120</v>
      </c>
      <c r="B1714" s="5" t="s">
        <v>28</v>
      </c>
      <c r="C1714" s="5" t="s">
        <v>4</v>
      </c>
      <c r="D1714" s="5" t="s">
        <v>57</v>
      </c>
      <c r="E1714" s="5" t="s">
        <v>66</v>
      </c>
      <c r="F1714" s="3">
        <v>4.4474093840338001E-4</v>
      </c>
      <c r="G1714" s="4">
        <v>29.5</v>
      </c>
      <c r="H1714" s="3">
        <v>1.3119857682899711E-2</v>
      </c>
      <c r="I1714" s="4">
        <v>82.5</v>
      </c>
      <c r="J1714" s="3">
        <v>3.6691127418278853E-2</v>
      </c>
      <c r="K1714" s="5">
        <v>64.44</v>
      </c>
      <c r="L1714" s="5">
        <v>2.8659106070713807E-2</v>
      </c>
      <c r="M1714" s="41">
        <v>-2.1721430122852325E-2</v>
      </c>
      <c r="N1714" s="41">
        <v>-9.6604092163007893E-6</v>
      </c>
    </row>
    <row r="1715" spans="1:14" x14ac:dyDescent="0.25">
      <c r="A1715" s="5">
        <v>7820120</v>
      </c>
      <c r="B1715" s="5" t="s">
        <v>28</v>
      </c>
      <c r="C1715" s="5" t="s">
        <v>4</v>
      </c>
      <c r="D1715" s="5" t="s">
        <v>57</v>
      </c>
      <c r="E1715" s="5" t="s">
        <v>67</v>
      </c>
      <c r="F1715" s="3">
        <v>1.55659328441183E-3</v>
      </c>
      <c r="G1715" s="4">
        <v>47.2</v>
      </c>
      <c r="H1715" s="3">
        <v>7.3471203024238388E-2</v>
      </c>
      <c r="I1715" s="4">
        <v>80.5</v>
      </c>
      <c r="J1715" s="3">
        <v>0.12530575939515232</v>
      </c>
      <c r="K1715" s="5">
        <v>72.194999999999993</v>
      </c>
      <c r="L1715" s="5">
        <v>0.11237825216811206</v>
      </c>
      <c r="M1715" s="41">
        <v>-2.5583239272236824E-2</v>
      </c>
      <c r="N1715" s="41">
        <v>-3.9822698444664835E-5</v>
      </c>
    </row>
    <row r="1716" spans="1:14" x14ac:dyDescent="0.25">
      <c r="A1716" s="5">
        <v>7820120</v>
      </c>
      <c r="B1716" s="5" t="s">
        <v>28</v>
      </c>
      <c r="C1716" s="5" t="s">
        <v>4</v>
      </c>
      <c r="D1716" s="5" t="s">
        <v>57</v>
      </c>
      <c r="E1716" s="5" t="s">
        <v>68</v>
      </c>
      <c r="F1716" s="3">
        <v>6.6711140760506999E-4</v>
      </c>
      <c r="G1716" s="4">
        <v>44.7</v>
      </c>
      <c r="H1716" s="3">
        <v>2.981987991994663E-2</v>
      </c>
      <c r="I1716" s="4">
        <v>79.599999999999994</v>
      </c>
      <c r="J1716" s="3">
        <v>5.3102068045363569E-2</v>
      </c>
      <c r="K1716" s="5">
        <v>66.61999999999999</v>
      </c>
      <c r="L1716" s="5">
        <v>4.444296197464976E-2</v>
      </c>
      <c r="M1716" s="41">
        <v>-3.8697820156812668E-2</v>
      </c>
      <c r="N1716" s="41">
        <v>-2.5815757276059151E-5</v>
      </c>
    </row>
    <row r="1717" spans="1:14" x14ac:dyDescent="0.25">
      <c r="A1717" s="5">
        <v>7820120</v>
      </c>
      <c r="B1717" s="5" t="s">
        <v>28</v>
      </c>
      <c r="C1717" s="5" t="s">
        <v>4</v>
      </c>
      <c r="D1717" s="5" t="s">
        <v>57</v>
      </c>
      <c r="E1717" s="5" t="s">
        <v>69</v>
      </c>
      <c r="F1717" s="3">
        <v>4.4474093840338001E-4</v>
      </c>
      <c r="G1717" s="4">
        <v>69.400000000000006</v>
      </c>
      <c r="H1717" s="3">
        <v>3.0865021125194576E-2</v>
      </c>
      <c r="I1717" s="4">
        <v>75</v>
      </c>
      <c r="J1717" s="3">
        <v>3.3355570380253503E-2</v>
      </c>
      <c r="K1717" s="5">
        <v>69.705000000000013</v>
      </c>
      <c r="L1717" s="5">
        <v>3.1000667111407608E-2</v>
      </c>
      <c r="M1717" s="41">
        <v>-9.5030218362808228E-2</v>
      </c>
      <c r="N1717" s="41">
        <v>-4.2263828491353448E-5</v>
      </c>
    </row>
    <row r="1718" spans="1:14" x14ac:dyDescent="0.25">
      <c r="A1718" s="5">
        <v>7820120</v>
      </c>
      <c r="B1718" s="5" t="s">
        <v>28</v>
      </c>
      <c r="C1718" s="5" t="s">
        <v>4</v>
      </c>
      <c r="D1718" s="5" t="s">
        <v>57</v>
      </c>
      <c r="E1718" s="5" t="s">
        <v>70</v>
      </c>
      <c r="F1718" s="3">
        <v>3.11318656882366E-3</v>
      </c>
      <c r="G1718" s="4">
        <v>19.8</v>
      </c>
      <c r="H1718" s="3">
        <v>6.1641094062708471E-2</v>
      </c>
      <c r="I1718" s="4">
        <v>62.5</v>
      </c>
      <c r="J1718" s="3">
        <v>0.19457416055147875</v>
      </c>
      <c r="K1718" s="5">
        <v>43.844999999999999</v>
      </c>
      <c r="L1718" s="5">
        <v>0.13649766511007336</v>
      </c>
      <c r="M1718" s="41">
        <v>-0.15882441401481628</v>
      </c>
      <c r="N1718" s="41">
        <v>-4.9445003251221429E-4</v>
      </c>
    </row>
    <row r="1719" spans="1:14" x14ac:dyDescent="0.25">
      <c r="A1719" s="5">
        <v>7820120</v>
      </c>
      <c r="B1719" s="5" t="s">
        <v>28</v>
      </c>
      <c r="C1719" s="5" t="s">
        <v>4</v>
      </c>
      <c r="D1719" s="5" t="s">
        <v>57</v>
      </c>
      <c r="E1719" s="5" t="s">
        <v>72</v>
      </c>
      <c r="F1719" s="3">
        <v>1.7789637536135201E-3</v>
      </c>
      <c r="G1719" s="4">
        <v>36.4</v>
      </c>
      <c r="H1719" s="3">
        <v>6.475428063153213E-2</v>
      </c>
      <c r="I1719" s="4">
        <v>66.099999999999994</v>
      </c>
      <c r="J1719" s="3">
        <v>0.11758950411385366</v>
      </c>
      <c r="K1719" s="5">
        <v>52.704999999999998</v>
      </c>
      <c r="L1719" s="5">
        <v>9.3760284634200566E-2</v>
      </c>
      <c r="M1719" s="41">
        <v>-0.15161921083927155</v>
      </c>
      <c r="N1719" s="41">
        <v>-2.697250804345502E-4</v>
      </c>
    </row>
    <row r="1720" spans="1:14" x14ac:dyDescent="0.25">
      <c r="A1720" s="5">
        <v>7820120</v>
      </c>
      <c r="B1720" s="5" t="s">
        <v>28</v>
      </c>
      <c r="C1720" s="5" t="s">
        <v>4</v>
      </c>
      <c r="D1720" s="5" t="s">
        <v>57</v>
      </c>
      <c r="E1720" s="5" t="s">
        <v>73</v>
      </c>
      <c r="F1720" s="3">
        <v>4.4474093840338001E-4</v>
      </c>
      <c r="G1720" s="4">
        <v>22.3</v>
      </c>
      <c r="H1720" s="3">
        <v>9.917722926395374E-3</v>
      </c>
      <c r="I1720" s="4">
        <v>70.599999999999994</v>
      </c>
      <c r="J1720" s="3">
        <v>3.1398710251278626E-2</v>
      </c>
      <c r="K1720" s="5">
        <v>43.76</v>
      </c>
      <c r="L1720" s="5">
        <v>1.9461863464531909E-2</v>
      </c>
      <c r="M1720" s="41">
        <v>-0.11175908893346786</v>
      </c>
      <c r="N1720" s="41">
        <v>-4.9703842087377301E-5</v>
      </c>
    </row>
    <row r="1721" spans="1:14" x14ac:dyDescent="0.25">
      <c r="A1721" s="5">
        <v>7820120</v>
      </c>
      <c r="B1721" s="5" t="s">
        <v>28</v>
      </c>
      <c r="C1721" s="5" t="s">
        <v>4</v>
      </c>
      <c r="D1721" s="5" t="s">
        <v>57</v>
      </c>
      <c r="E1721" s="5" t="s">
        <v>74</v>
      </c>
      <c r="F1721" s="3">
        <v>1.55659328441183E-3</v>
      </c>
      <c r="G1721" s="4">
        <v>30.2</v>
      </c>
      <c r="H1721" s="3">
        <v>4.7009117189237268E-2</v>
      </c>
      <c r="I1721" s="4">
        <v>80.2</v>
      </c>
      <c r="J1721" s="3">
        <v>0.12483878140982878</v>
      </c>
      <c r="K1721" s="5">
        <v>66.53</v>
      </c>
      <c r="L1721" s="5">
        <v>0.10356015121191905</v>
      </c>
      <c r="M1721" s="41">
        <v>-3.8938790559768677E-2</v>
      </c>
      <c r="N1721" s="41">
        <v>-6.0611859888454684E-5</v>
      </c>
    </row>
    <row r="1722" spans="1:14" x14ac:dyDescent="0.25">
      <c r="A1722" s="5">
        <v>7820120</v>
      </c>
      <c r="B1722" s="5" t="s">
        <v>28</v>
      </c>
      <c r="C1722" s="5" t="s">
        <v>4</v>
      </c>
      <c r="D1722" s="5" t="s">
        <v>57</v>
      </c>
      <c r="E1722" s="5" t="s">
        <v>75</v>
      </c>
      <c r="F1722" s="3">
        <v>1.1118523460084502E-3</v>
      </c>
      <c r="G1722" s="4">
        <v>19</v>
      </c>
      <c r="H1722" s="3">
        <v>2.1125194574160552E-2</v>
      </c>
      <c r="I1722" s="4">
        <v>61.5</v>
      </c>
      <c r="J1722" s="3">
        <v>6.8378919279519682E-2</v>
      </c>
      <c r="K1722" s="5">
        <v>49.349999999999994</v>
      </c>
      <c r="L1722" s="5">
        <v>5.4869913275517011E-2</v>
      </c>
      <c r="M1722" s="41">
        <v>-0.17716419696807861</v>
      </c>
      <c r="N1722" s="41">
        <v>-1.9698042802766136E-4</v>
      </c>
    </row>
    <row r="1723" spans="1:14" x14ac:dyDescent="0.25">
      <c r="A1723" s="5">
        <v>7820120</v>
      </c>
      <c r="B1723" s="5" t="s">
        <v>28</v>
      </c>
      <c r="C1723" s="5" t="s">
        <v>4</v>
      </c>
      <c r="D1723" s="5" t="s">
        <v>688</v>
      </c>
      <c r="E1723" s="5" t="s">
        <v>1838</v>
      </c>
      <c r="F1723" s="3">
        <v>4.4474093840338001E-4</v>
      </c>
      <c r="G1723" s="4">
        <v>80.599999999999994</v>
      </c>
      <c r="H1723" s="3">
        <v>3.5846119635312423E-2</v>
      </c>
      <c r="I1723" s="4">
        <v>85.6</v>
      </c>
      <c r="J1723" s="3">
        <v>3.8069824327329325E-2</v>
      </c>
      <c r="K1723" s="5">
        <v>81.650000000000006</v>
      </c>
      <c r="L1723" s="5">
        <v>3.6313097620635983E-2</v>
      </c>
      <c r="M1723" s="41">
        <v>1.704065315425396E-2</v>
      </c>
      <c r="N1723" s="41">
        <v>7.5786760748294233E-6</v>
      </c>
    </row>
    <row r="1724" spans="1:14" x14ac:dyDescent="0.25">
      <c r="A1724" s="5">
        <v>7820120</v>
      </c>
      <c r="B1724" s="5" t="s">
        <v>28</v>
      </c>
      <c r="C1724" s="5" t="s">
        <v>4</v>
      </c>
      <c r="D1724" s="5" t="s">
        <v>688</v>
      </c>
      <c r="E1724" s="5" t="s">
        <v>1839</v>
      </c>
      <c r="F1724" s="3">
        <v>2.2237046920169001E-4</v>
      </c>
      <c r="G1724" s="4">
        <v>80.099999999999994</v>
      </c>
      <c r="H1724" s="3">
        <v>1.781187458305537E-2</v>
      </c>
      <c r="I1724" s="4" t="s">
        <v>9</v>
      </c>
      <c r="J1724" s="3" t="s">
        <v>99</v>
      </c>
      <c r="K1724" s="5" t="s">
        <v>9</v>
      </c>
      <c r="L1724" s="5" t="s">
        <v>99</v>
      </c>
      <c r="M1724" s="41">
        <v>0</v>
      </c>
      <c r="N1724" s="41">
        <v>0</v>
      </c>
    </row>
    <row r="1725" spans="1:14" x14ac:dyDescent="0.25">
      <c r="A1725" s="5">
        <v>7820120</v>
      </c>
      <c r="B1725" s="5" t="s">
        <v>28</v>
      </c>
      <c r="C1725" s="5" t="s">
        <v>4</v>
      </c>
      <c r="D1725" s="5" t="s">
        <v>1020</v>
      </c>
      <c r="E1725" s="5" t="s">
        <v>596</v>
      </c>
      <c r="F1725" s="3">
        <v>2.2237046920169001E-4</v>
      </c>
      <c r="G1725" s="4">
        <v>68.900000000000006</v>
      </c>
      <c r="H1725" s="3">
        <v>1.5321325327996443E-2</v>
      </c>
      <c r="I1725" s="4">
        <v>77.3</v>
      </c>
      <c r="J1725" s="3">
        <v>1.7189237269290638E-2</v>
      </c>
      <c r="K1725" s="5">
        <v>76.239999999999995</v>
      </c>
      <c r="L1725" s="5">
        <v>1.6953524571936846E-2</v>
      </c>
      <c r="M1725" s="41">
        <v>-7.7025964856147766E-3</v>
      </c>
      <c r="N1725" s="41">
        <v>-1.7128299945774464E-6</v>
      </c>
    </row>
    <row r="1726" spans="1:14" x14ac:dyDescent="0.25">
      <c r="A1726" s="5">
        <v>7820120</v>
      </c>
      <c r="B1726" s="5" t="s">
        <v>28</v>
      </c>
      <c r="C1726" s="5" t="s">
        <v>4</v>
      </c>
      <c r="D1726" s="5" t="s">
        <v>1020</v>
      </c>
      <c r="E1726" s="5" t="s">
        <v>1707</v>
      </c>
      <c r="F1726" s="3">
        <v>2.2237046920169001E-4</v>
      </c>
      <c r="G1726" s="4">
        <v>87</v>
      </c>
      <c r="H1726" s="3">
        <v>1.9346230820547032E-2</v>
      </c>
      <c r="I1726" s="4">
        <v>89.1</v>
      </c>
      <c r="J1726" s="3">
        <v>1.9813208805870577E-2</v>
      </c>
      <c r="K1726" s="5">
        <v>84.564999999999998</v>
      </c>
      <c r="L1726" s="5">
        <v>1.8804758728040914E-2</v>
      </c>
      <c r="M1726" s="41">
        <v>9.4742365181446075E-2</v>
      </c>
      <c r="N1726" s="41">
        <v>2.1067904198676023E-5</v>
      </c>
    </row>
    <row r="1727" spans="1:14" x14ac:dyDescent="0.25">
      <c r="A1727" s="5">
        <v>7820120</v>
      </c>
      <c r="B1727" s="5" t="s">
        <v>28</v>
      </c>
      <c r="C1727" s="5" t="s">
        <v>4</v>
      </c>
      <c r="D1727" s="5" t="s">
        <v>690</v>
      </c>
      <c r="E1727" s="5" t="s">
        <v>1023</v>
      </c>
      <c r="F1727" s="3">
        <v>1.55659328441183E-3</v>
      </c>
      <c r="G1727" s="4">
        <v>52.5</v>
      </c>
      <c r="H1727" s="3">
        <v>8.172114743162108E-2</v>
      </c>
      <c r="I1727" s="4">
        <v>88.2</v>
      </c>
      <c r="J1727" s="3">
        <v>0.1372915276851234</v>
      </c>
      <c r="K1727" s="5">
        <v>70.474999999999994</v>
      </c>
      <c r="L1727" s="5">
        <v>0.10970091171892371</v>
      </c>
      <c r="M1727" s="41">
        <v>4.3161977082490921E-2</v>
      </c>
      <c r="N1727" s="41">
        <v>6.7185643668542675E-5</v>
      </c>
    </row>
    <row r="1728" spans="1:14" x14ac:dyDescent="0.25">
      <c r="A1728" s="5">
        <v>7820120</v>
      </c>
      <c r="B1728" s="5" t="s">
        <v>28</v>
      </c>
      <c r="C1728" s="5" t="s">
        <v>4</v>
      </c>
      <c r="D1728" s="5" t="s">
        <v>690</v>
      </c>
      <c r="E1728" s="5" t="s">
        <v>1024</v>
      </c>
      <c r="F1728" s="3">
        <v>2.2237046920169001E-4</v>
      </c>
      <c r="G1728" s="4">
        <v>43.6</v>
      </c>
      <c r="H1728" s="3">
        <v>9.6953524571936848E-3</v>
      </c>
      <c r="I1728" s="4">
        <v>83.1</v>
      </c>
      <c r="J1728" s="3">
        <v>1.8478985990660439E-2</v>
      </c>
      <c r="K1728" s="5">
        <v>61.214999999999996</v>
      </c>
      <c r="L1728" s="5">
        <v>1.3612408272181452E-2</v>
      </c>
      <c r="M1728" s="41">
        <v>-3.2395154237747192E-2</v>
      </c>
      <c r="N1728" s="41">
        <v>-7.2037256477089595E-6</v>
      </c>
    </row>
    <row r="1729" spans="1:14" x14ac:dyDescent="0.25">
      <c r="A1729" s="5">
        <v>7820120</v>
      </c>
      <c r="B1729" s="5" t="s">
        <v>28</v>
      </c>
      <c r="C1729" s="5" t="s">
        <v>4</v>
      </c>
      <c r="D1729" s="5" t="s">
        <v>692</v>
      </c>
      <c r="E1729" s="5" t="s">
        <v>1025</v>
      </c>
      <c r="F1729" s="3">
        <v>2.2237046920169001E-4</v>
      </c>
      <c r="G1729" s="4">
        <v>66.599999999999994</v>
      </c>
      <c r="H1729" s="3">
        <v>1.4809873248832553E-2</v>
      </c>
      <c r="I1729" s="4">
        <v>83.3</v>
      </c>
      <c r="J1729" s="3">
        <v>1.8523460084500776E-2</v>
      </c>
      <c r="K1729" s="5">
        <v>69.36999999999999</v>
      </c>
      <c r="L1729" s="5">
        <v>1.5425839448521234E-2</v>
      </c>
      <c r="M1729" s="41">
        <v>6.3201221637427807E-3</v>
      </c>
      <c r="N1729" s="41">
        <v>1.4054085309634823E-6</v>
      </c>
    </row>
    <row r="1730" spans="1:14" x14ac:dyDescent="0.25">
      <c r="A1730" s="5">
        <v>7820120</v>
      </c>
      <c r="B1730" s="5" t="s">
        <v>28</v>
      </c>
      <c r="C1730" s="5" t="s">
        <v>4</v>
      </c>
      <c r="D1730" s="5" t="s">
        <v>692</v>
      </c>
      <c r="E1730" s="5" t="s">
        <v>1840</v>
      </c>
      <c r="F1730" s="3">
        <v>4.4474093840338001E-4</v>
      </c>
      <c r="G1730" s="4">
        <v>82.5</v>
      </c>
      <c r="H1730" s="3">
        <v>3.6691127418278853E-2</v>
      </c>
      <c r="I1730" s="4">
        <v>94.2</v>
      </c>
      <c r="J1730" s="3">
        <v>4.1894596397598398E-2</v>
      </c>
      <c r="K1730" s="5">
        <v>86.4</v>
      </c>
      <c r="L1730" s="5">
        <v>3.8425617078052032E-2</v>
      </c>
      <c r="M1730" s="41">
        <v>7.6825611293315887E-2</v>
      </c>
      <c r="N1730" s="41">
        <v>3.4167494460002619E-5</v>
      </c>
    </row>
    <row r="1731" spans="1:14" x14ac:dyDescent="0.25">
      <c r="A1731" s="5">
        <v>7820120</v>
      </c>
      <c r="B1731" s="5" t="s">
        <v>28</v>
      </c>
      <c r="C1731" s="5" t="s">
        <v>4</v>
      </c>
      <c r="D1731" s="5" t="s">
        <v>692</v>
      </c>
      <c r="E1731" s="5" t="s">
        <v>1841</v>
      </c>
      <c r="F1731" s="3">
        <v>4.4474093840338001E-4</v>
      </c>
      <c r="G1731" s="4">
        <v>85</v>
      </c>
      <c r="H1731" s="3">
        <v>3.7802979764287301E-2</v>
      </c>
      <c r="I1731" s="4" t="s">
        <v>8</v>
      </c>
      <c r="J1731" s="3" t="s">
        <v>99</v>
      </c>
      <c r="K1731" s="5" t="s">
        <v>9</v>
      </c>
      <c r="L1731" s="5" t="s">
        <v>99</v>
      </c>
      <c r="M1731" s="41">
        <v>0</v>
      </c>
      <c r="N1731" s="41">
        <v>0</v>
      </c>
    </row>
    <row r="1732" spans="1:14" x14ac:dyDescent="0.25">
      <c r="A1732" s="5">
        <v>7820120</v>
      </c>
      <c r="B1732" s="5" t="s">
        <v>28</v>
      </c>
      <c r="C1732" s="5" t="s">
        <v>4</v>
      </c>
      <c r="D1732" s="5" t="s">
        <v>692</v>
      </c>
      <c r="E1732" s="5" t="s">
        <v>1027</v>
      </c>
      <c r="F1732" s="3">
        <v>2.2237046920169001E-4</v>
      </c>
      <c r="G1732" s="4">
        <v>86.9</v>
      </c>
      <c r="H1732" s="3">
        <v>1.9323993773626862E-2</v>
      </c>
      <c r="I1732" s="4" t="s">
        <v>8</v>
      </c>
      <c r="J1732" s="3" t="s">
        <v>99</v>
      </c>
      <c r="K1732" s="5" t="s">
        <v>9</v>
      </c>
      <c r="L1732" s="5" t="s">
        <v>99</v>
      </c>
      <c r="M1732" s="41">
        <v>0</v>
      </c>
      <c r="N1732" s="41">
        <v>0</v>
      </c>
    </row>
    <row r="1733" spans="1:14" x14ac:dyDescent="0.25">
      <c r="A1733" s="5">
        <v>7820120</v>
      </c>
      <c r="B1733" s="5" t="s">
        <v>28</v>
      </c>
      <c r="C1733" s="5" t="s">
        <v>4</v>
      </c>
      <c r="D1733" s="5" t="s">
        <v>697</v>
      </c>
      <c r="E1733" s="5" t="s">
        <v>1028</v>
      </c>
      <c r="F1733" s="3">
        <v>2.2237046920169001E-4</v>
      </c>
      <c r="G1733" s="4">
        <v>91.1</v>
      </c>
      <c r="H1733" s="3">
        <v>2.0257949744273959E-2</v>
      </c>
      <c r="I1733" s="4">
        <v>99.2</v>
      </c>
      <c r="J1733" s="3">
        <v>2.205915054480765E-2</v>
      </c>
      <c r="K1733" s="5">
        <v>91.94</v>
      </c>
      <c r="L1733" s="5">
        <v>2.0444740938403379E-2</v>
      </c>
      <c r="M1733" s="41">
        <v>0.15077760815620422</v>
      </c>
      <c r="N1733" s="41">
        <v>3.3528487470803694E-5</v>
      </c>
    </row>
    <row r="1734" spans="1:14" x14ac:dyDescent="0.25">
      <c r="A1734" s="5">
        <v>7820120</v>
      </c>
      <c r="B1734" s="5" t="s">
        <v>28</v>
      </c>
      <c r="C1734" s="5" t="s">
        <v>4</v>
      </c>
      <c r="D1734" s="5" t="s">
        <v>697</v>
      </c>
      <c r="E1734" s="5" t="s">
        <v>1029</v>
      </c>
      <c r="F1734" s="3">
        <v>1.33422281521014E-3</v>
      </c>
      <c r="G1734" s="4">
        <v>62.7</v>
      </c>
      <c r="H1734" s="3">
        <v>8.3655770513675787E-2</v>
      </c>
      <c r="I1734" s="4">
        <v>77.599999999999994</v>
      </c>
      <c r="J1734" s="3">
        <v>0.10353569046030686</v>
      </c>
      <c r="K1734" s="5">
        <v>70.89</v>
      </c>
      <c r="L1734" s="5">
        <v>9.4583055370246819E-2</v>
      </c>
      <c r="M1734" s="41">
        <v>-4.701957106590271E-2</v>
      </c>
      <c r="N1734" s="41">
        <v>-6.273458447752195E-5</v>
      </c>
    </row>
    <row r="1735" spans="1:14" x14ac:dyDescent="0.25">
      <c r="A1735" s="5">
        <v>7820120</v>
      </c>
      <c r="B1735" s="5" t="s">
        <v>28</v>
      </c>
      <c r="C1735" s="5" t="s">
        <v>4</v>
      </c>
      <c r="D1735" s="5" t="s">
        <v>697</v>
      </c>
      <c r="E1735" s="5" t="s">
        <v>1030</v>
      </c>
      <c r="F1735" s="3">
        <v>1.33422281521014E-3</v>
      </c>
      <c r="G1735" s="4">
        <v>37.1</v>
      </c>
      <c r="H1735" s="3">
        <v>4.9499666444296195E-2</v>
      </c>
      <c r="I1735" s="4">
        <v>78.2</v>
      </c>
      <c r="J1735" s="3">
        <v>0.10433622414943296</v>
      </c>
      <c r="K1735" s="5">
        <v>64.849999999999994</v>
      </c>
      <c r="L1735" s="5">
        <v>8.652434956637757E-2</v>
      </c>
      <c r="M1735" s="41">
        <v>8.2216551527380943E-3</v>
      </c>
      <c r="N1735" s="41">
        <v>1.0969519883573174E-5</v>
      </c>
    </row>
    <row r="1736" spans="1:14" x14ac:dyDescent="0.25">
      <c r="A1736" s="5">
        <v>7820120</v>
      </c>
      <c r="B1736" s="5" t="s">
        <v>28</v>
      </c>
      <c r="C1736" s="5" t="s">
        <v>4</v>
      </c>
      <c r="D1736" s="5" t="s">
        <v>697</v>
      </c>
      <c r="E1736" s="5" t="s">
        <v>1031</v>
      </c>
      <c r="F1736" s="3">
        <v>4.4474093840338001E-4</v>
      </c>
      <c r="G1736" s="4">
        <v>49.1</v>
      </c>
      <c r="H1736" s="3">
        <v>2.1836780075605959E-2</v>
      </c>
      <c r="I1736" s="4">
        <v>88.1</v>
      </c>
      <c r="J1736" s="3">
        <v>3.918167667333778E-2</v>
      </c>
      <c r="K1736" s="5">
        <v>74.709999999999994</v>
      </c>
      <c r="L1736" s="5">
        <v>3.3226595508116519E-2</v>
      </c>
      <c r="M1736" s="41">
        <v>3.5217855125665665E-2</v>
      </c>
      <c r="N1736" s="41">
        <v>1.5662821937142836E-5</v>
      </c>
    </row>
    <row r="1737" spans="1:14" x14ac:dyDescent="0.25">
      <c r="A1737" s="5">
        <v>7820120</v>
      </c>
      <c r="B1737" s="5" t="s">
        <v>28</v>
      </c>
      <c r="C1737" s="5" t="s">
        <v>4</v>
      </c>
      <c r="D1737" s="5" t="s">
        <v>697</v>
      </c>
      <c r="E1737" s="5" t="s">
        <v>1032</v>
      </c>
      <c r="F1737" s="3">
        <v>1.1118523460084502E-3</v>
      </c>
      <c r="G1737" s="4">
        <v>47.8</v>
      </c>
      <c r="H1737" s="3">
        <v>5.3146542139203917E-2</v>
      </c>
      <c r="I1737" s="4">
        <v>72.2</v>
      </c>
      <c r="J1737" s="3">
        <v>8.027573938181011E-2</v>
      </c>
      <c r="K1737" s="5">
        <v>60.3</v>
      </c>
      <c r="L1737" s="5">
        <v>6.7044696464309536E-2</v>
      </c>
      <c r="M1737" s="41">
        <v>1.2822487391531467E-2</v>
      </c>
      <c r="N1737" s="41">
        <v>1.4256712687938035E-5</v>
      </c>
    </row>
    <row r="1738" spans="1:14" x14ac:dyDescent="0.25">
      <c r="A1738" s="5">
        <v>7820120</v>
      </c>
      <c r="B1738" s="5" t="s">
        <v>28</v>
      </c>
      <c r="C1738" s="5" t="s">
        <v>4</v>
      </c>
      <c r="D1738" s="5" t="s">
        <v>697</v>
      </c>
      <c r="E1738" s="5" t="s">
        <v>1033</v>
      </c>
      <c r="F1738" s="3">
        <v>4.4474093840338001E-4</v>
      </c>
      <c r="G1738" s="4">
        <v>77.2</v>
      </c>
      <c r="H1738" s="3">
        <v>3.4334000444740935E-2</v>
      </c>
      <c r="I1738" s="4">
        <v>76.599999999999994</v>
      </c>
      <c r="J1738" s="3">
        <v>3.4067155881698903E-2</v>
      </c>
      <c r="K1738" s="5">
        <v>82.85</v>
      </c>
      <c r="L1738" s="5">
        <v>3.6846786746720032E-2</v>
      </c>
      <c r="M1738" s="41">
        <v>-1.2016983702778816E-2</v>
      </c>
      <c r="N1738" s="41">
        <v>-5.3444446087519747E-6</v>
      </c>
    </row>
    <row r="1739" spans="1:14" x14ac:dyDescent="0.25">
      <c r="A1739" s="5">
        <v>7820120</v>
      </c>
      <c r="B1739" s="5" t="s">
        <v>28</v>
      </c>
      <c r="C1739" s="5" t="s">
        <v>4</v>
      </c>
      <c r="D1739" s="5" t="s">
        <v>697</v>
      </c>
      <c r="E1739" s="5" t="s">
        <v>1842</v>
      </c>
      <c r="F1739" s="3">
        <v>2.2237046920169001E-4</v>
      </c>
      <c r="G1739" s="4">
        <v>53.5</v>
      </c>
      <c r="H1739" s="3">
        <v>1.1896820102290415E-2</v>
      </c>
      <c r="I1739" s="4">
        <v>78.400000000000006</v>
      </c>
      <c r="J1739" s="3">
        <v>1.7433844785412499E-2</v>
      </c>
      <c r="K1739" s="5">
        <v>62.645000000000003</v>
      </c>
      <c r="L1739" s="5">
        <v>1.3930398043139872E-2</v>
      </c>
      <c r="M1739" s="41">
        <v>-3.622114285826683E-2</v>
      </c>
      <c r="N1739" s="41">
        <v>-8.0545125324142379E-6</v>
      </c>
    </row>
    <row r="1740" spans="1:14" x14ac:dyDescent="0.25">
      <c r="A1740" s="5">
        <v>7820120</v>
      </c>
      <c r="B1740" s="5" t="s">
        <v>28</v>
      </c>
      <c r="C1740" s="5" t="s">
        <v>4</v>
      </c>
      <c r="D1740" s="5" t="s">
        <v>697</v>
      </c>
      <c r="E1740" s="5" t="s">
        <v>1843</v>
      </c>
      <c r="F1740" s="3">
        <v>4.4474093840338001E-4</v>
      </c>
      <c r="G1740" s="4">
        <v>41.7</v>
      </c>
      <c r="H1740" s="3">
        <v>1.8545697131420947E-2</v>
      </c>
      <c r="I1740" s="4">
        <v>60.6</v>
      </c>
      <c r="J1740" s="3">
        <v>2.6951300867244829E-2</v>
      </c>
      <c r="K1740" s="5">
        <v>50.234999999999999</v>
      </c>
      <c r="L1740" s="5">
        <v>2.2341561040693795E-2</v>
      </c>
      <c r="M1740" s="41">
        <v>-0.13148027658462524</v>
      </c>
      <c r="N1740" s="41">
        <v>-5.8474661589782181E-5</v>
      </c>
    </row>
    <row r="1741" spans="1:14" x14ac:dyDescent="0.25">
      <c r="A1741" s="5">
        <v>7820120</v>
      </c>
      <c r="B1741" s="5" t="s">
        <v>28</v>
      </c>
      <c r="C1741" s="5" t="s">
        <v>4</v>
      </c>
      <c r="D1741" s="5" t="s">
        <v>700</v>
      </c>
      <c r="E1741" s="5" t="s">
        <v>1034</v>
      </c>
      <c r="F1741" s="3">
        <v>2.66844563042028E-3</v>
      </c>
      <c r="G1741" s="4">
        <v>47.4</v>
      </c>
      <c r="H1741" s="3">
        <v>0.12648432288192127</v>
      </c>
      <c r="I1741" s="4">
        <v>75.400000000000006</v>
      </c>
      <c r="J1741" s="3">
        <v>0.20120080053368913</v>
      </c>
      <c r="K1741" s="5">
        <v>63.47</v>
      </c>
      <c r="L1741" s="5">
        <v>0.16936624416277515</v>
      </c>
      <c r="M1741" s="41">
        <v>-2.3221032693982124E-2</v>
      </c>
      <c r="N1741" s="41">
        <v>-6.1964063226103056E-5</v>
      </c>
    </row>
    <row r="1742" spans="1:14" x14ac:dyDescent="0.25">
      <c r="A1742" s="5">
        <v>7820120</v>
      </c>
      <c r="B1742" s="5" t="s">
        <v>28</v>
      </c>
      <c r="C1742" s="5" t="s">
        <v>4</v>
      </c>
      <c r="D1742" s="5" t="s">
        <v>700</v>
      </c>
      <c r="E1742" s="5" t="s">
        <v>1844</v>
      </c>
      <c r="F1742" s="3">
        <v>2.2237046920169001E-4</v>
      </c>
      <c r="G1742" s="4">
        <v>59.7</v>
      </c>
      <c r="H1742" s="3">
        <v>1.3275517011340894E-2</v>
      </c>
      <c r="I1742" s="4">
        <v>88.8</v>
      </c>
      <c r="J1742" s="3">
        <v>1.9746497665110073E-2</v>
      </c>
      <c r="K1742" s="5">
        <v>76.575000000000003</v>
      </c>
      <c r="L1742" s="5">
        <v>1.7028018679119412E-2</v>
      </c>
      <c r="M1742" s="41">
        <v>3.71890589594841E-2</v>
      </c>
      <c r="N1742" s="41">
        <v>8.2697484899897925E-6</v>
      </c>
    </row>
    <row r="1743" spans="1:14" x14ac:dyDescent="0.25">
      <c r="A1743" s="5">
        <v>7820120</v>
      </c>
      <c r="B1743" s="5" t="s">
        <v>28</v>
      </c>
      <c r="C1743" s="5" t="s">
        <v>4</v>
      </c>
      <c r="D1743" s="5" t="s">
        <v>700</v>
      </c>
      <c r="E1743" s="5" t="s">
        <v>1035</v>
      </c>
      <c r="F1743" s="3">
        <v>1.55659328441183E-3</v>
      </c>
      <c r="G1743" s="4">
        <v>50.4</v>
      </c>
      <c r="H1743" s="3">
        <v>7.8452301534356228E-2</v>
      </c>
      <c r="I1743" s="4" t="s">
        <v>8</v>
      </c>
      <c r="J1743" s="3" t="s">
        <v>99</v>
      </c>
      <c r="K1743" s="5" t="s">
        <v>9</v>
      </c>
      <c r="L1743" s="5" t="s">
        <v>99</v>
      </c>
      <c r="M1743" s="41">
        <v>0</v>
      </c>
      <c r="N1743" s="41">
        <v>0</v>
      </c>
    </row>
    <row r="1744" spans="1:14" x14ac:dyDescent="0.25">
      <c r="A1744" s="5">
        <v>7820120</v>
      </c>
      <c r="B1744" s="5" t="s">
        <v>28</v>
      </c>
      <c r="C1744" s="5" t="s">
        <v>4</v>
      </c>
      <c r="D1744" s="5" t="s">
        <v>76</v>
      </c>
      <c r="E1744" s="5" t="s">
        <v>1845</v>
      </c>
      <c r="F1744" s="3">
        <v>2.2237046920169001E-4</v>
      </c>
      <c r="G1744" s="4">
        <v>59.1</v>
      </c>
      <c r="H1744" s="3">
        <v>1.314209472981988E-2</v>
      </c>
      <c r="I1744" s="4">
        <v>85.5</v>
      </c>
      <c r="J1744" s="3">
        <v>1.9012675116744496E-2</v>
      </c>
      <c r="K1744" s="5">
        <v>63.715000000000003</v>
      </c>
      <c r="L1744" s="5">
        <v>1.4168334445185679E-2</v>
      </c>
      <c r="M1744" s="41">
        <v>8.1803604960441589E-2</v>
      </c>
      <c r="N1744" s="41">
        <v>1.8190706017443093E-5</v>
      </c>
    </row>
    <row r="1745" spans="1:14" x14ac:dyDescent="0.25">
      <c r="A1745" s="5">
        <v>7820120</v>
      </c>
      <c r="B1745" s="5" t="s">
        <v>28</v>
      </c>
      <c r="C1745" s="5" t="s">
        <v>4</v>
      </c>
      <c r="D1745" s="5" t="s">
        <v>76</v>
      </c>
      <c r="E1745" s="5" t="s">
        <v>466</v>
      </c>
      <c r="F1745" s="3">
        <v>8.8948187680676003E-4</v>
      </c>
      <c r="G1745" s="4">
        <v>40.700000000000003</v>
      </c>
      <c r="H1745" s="3">
        <v>3.6201912386035137E-2</v>
      </c>
      <c r="I1745" s="4">
        <v>49.4</v>
      </c>
      <c r="J1745" s="3">
        <v>4.3940404714253943E-2</v>
      </c>
      <c r="K1745" s="5">
        <v>50.31</v>
      </c>
      <c r="L1745" s="5">
        <v>4.4749833222148101E-2</v>
      </c>
      <c r="M1745" s="41">
        <v>-0.23148222267627716</v>
      </c>
      <c r="N1745" s="41">
        <v>-2.0589924187349536E-4</v>
      </c>
    </row>
    <row r="1746" spans="1:14" x14ac:dyDescent="0.25">
      <c r="A1746" s="5">
        <v>7820120</v>
      </c>
      <c r="B1746" s="5" t="s">
        <v>28</v>
      </c>
      <c r="C1746" s="5" t="s">
        <v>4</v>
      </c>
      <c r="D1746" s="5" t="s">
        <v>76</v>
      </c>
      <c r="E1746" s="5" t="s">
        <v>77</v>
      </c>
      <c r="F1746" s="3">
        <v>8.8948187680676003E-4</v>
      </c>
      <c r="G1746" s="4">
        <v>53.4</v>
      </c>
      <c r="H1746" s="3">
        <v>4.7498332221480984E-2</v>
      </c>
      <c r="I1746" s="4">
        <v>76.2</v>
      </c>
      <c r="J1746" s="3">
        <v>6.777851901267512E-2</v>
      </c>
      <c r="K1746" s="5">
        <v>73.63</v>
      </c>
      <c r="L1746" s="5">
        <v>6.5492550589281731E-2</v>
      </c>
      <c r="M1746" s="41">
        <v>-6.5990984439849854E-3</v>
      </c>
      <c r="N1746" s="41">
        <v>-5.8697784691883342E-6</v>
      </c>
    </row>
    <row r="1747" spans="1:14" x14ac:dyDescent="0.25">
      <c r="A1747" s="5">
        <v>7820120</v>
      </c>
      <c r="B1747" s="5" t="s">
        <v>28</v>
      </c>
      <c r="C1747" s="5" t="s">
        <v>4</v>
      </c>
      <c r="D1747" s="5" t="s">
        <v>702</v>
      </c>
      <c r="E1747" s="5" t="s">
        <v>1036</v>
      </c>
      <c r="F1747" s="3">
        <v>4.4474093840338001E-4</v>
      </c>
      <c r="G1747" s="4">
        <v>64.3</v>
      </c>
      <c r="H1747" s="3">
        <v>2.8596842339337333E-2</v>
      </c>
      <c r="I1747" s="4">
        <v>89.4</v>
      </c>
      <c r="J1747" s="3">
        <v>3.9759839893262178E-2</v>
      </c>
      <c r="K1747" s="5">
        <v>80.795000000000002</v>
      </c>
      <c r="L1747" s="5">
        <v>3.593284411830109E-2</v>
      </c>
      <c r="M1747" s="41">
        <v>2.7914330363273621E-2</v>
      </c>
      <c r="N1747" s="41">
        <v>1.2414645480664273E-5</v>
      </c>
    </row>
    <row r="1748" spans="1:14" x14ac:dyDescent="0.25">
      <c r="A1748" s="5">
        <v>7820120</v>
      </c>
      <c r="B1748" s="5" t="s">
        <v>28</v>
      </c>
      <c r="C1748" s="5" t="s">
        <v>4</v>
      </c>
      <c r="D1748" s="5" t="s">
        <v>706</v>
      </c>
      <c r="E1748" s="5" t="s">
        <v>1037</v>
      </c>
      <c r="F1748" s="3">
        <v>6.6711140760506999E-4</v>
      </c>
      <c r="G1748" s="4">
        <v>77.099999999999994</v>
      </c>
      <c r="H1748" s="3">
        <v>5.1434289526350895E-2</v>
      </c>
      <c r="I1748" s="4">
        <v>63.5</v>
      </c>
      <c r="J1748" s="3">
        <v>4.2361574382921943E-2</v>
      </c>
      <c r="K1748" s="5">
        <v>67.184999999999988</v>
      </c>
      <c r="L1748" s="5">
        <v>4.4819879919946619E-2</v>
      </c>
      <c r="M1748" s="41">
        <v>-0.14118832349777222</v>
      </c>
      <c r="N1748" s="41">
        <v>-9.4188341225998805E-5</v>
      </c>
    </row>
    <row r="1749" spans="1:14" x14ac:dyDescent="0.25">
      <c r="A1749" s="5">
        <v>7820120</v>
      </c>
      <c r="B1749" s="5" t="s">
        <v>28</v>
      </c>
      <c r="C1749" s="5" t="s">
        <v>4</v>
      </c>
      <c r="D1749" s="5" t="s">
        <v>706</v>
      </c>
      <c r="E1749" s="5" t="s">
        <v>1846</v>
      </c>
      <c r="F1749" s="3">
        <v>4.4474093840338001E-4</v>
      </c>
      <c r="G1749" s="4">
        <v>75</v>
      </c>
      <c r="H1749" s="3">
        <v>3.3355570380253503E-2</v>
      </c>
      <c r="I1749" s="4">
        <v>71.599999999999994</v>
      </c>
      <c r="J1749" s="3">
        <v>3.1843451189682008E-2</v>
      </c>
      <c r="K1749" s="5">
        <v>68.834999999999994</v>
      </c>
      <c r="L1749" s="5">
        <v>3.0613742494996661E-2</v>
      </c>
      <c r="M1749" s="41">
        <v>-0.1135886013507843</v>
      </c>
      <c r="N1749" s="41">
        <v>-5.0517501156675252E-5</v>
      </c>
    </row>
    <row r="1750" spans="1:14" x14ac:dyDescent="0.25">
      <c r="A1750" s="5">
        <v>7820120</v>
      </c>
      <c r="B1750" s="5" t="s">
        <v>28</v>
      </c>
      <c r="C1750" s="5" t="s">
        <v>4</v>
      </c>
      <c r="D1750" s="5" t="s">
        <v>706</v>
      </c>
      <c r="E1750" s="5" t="s">
        <v>1038</v>
      </c>
      <c r="F1750" s="3">
        <v>6.6711140760506999E-4</v>
      </c>
      <c r="G1750" s="4">
        <v>89.8</v>
      </c>
      <c r="H1750" s="3">
        <v>5.9906604402935285E-2</v>
      </c>
      <c r="I1750" s="4">
        <v>83</v>
      </c>
      <c r="J1750" s="3">
        <v>5.5370246831220812E-2</v>
      </c>
      <c r="K1750" s="5">
        <v>87.265000000000001</v>
      </c>
      <c r="L1750" s="5">
        <v>5.8215476984656435E-2</v>
      </c>
      <c r="M1750" s="41">
        <v>5.0616356020327657E-5</v>
      </c>
      <c r="N1750" s="41">
        <v>3.3766748512560143E-8</v>
      </c>
    </row>
    <row r="1751" spans="1:14" x14ac:dyDescent="0.25">
      <c r="A1751" s="5">
        <v>7820120</v>
      </c>
      <c r="B1751" s="5" t="s">
        <v>28</v>
      </c>
      <c r="C1751" s="5" t="s">
        <v>4</v>
      </c>
      <c r="D1751" s="5" t="s">
        <v>706</v>
      </c>
      <c r="E1751" s="5" t="s">
        <v>1847</v>
      </c>
      <c r="F1751" s="3">
        <v>1.1118523460084502E-3</v>
      </c>
      <c r="G1751" s="4">
        <v>81.400000000000006</v>
      </c>
      <c r="H1751" s="3">
        <v>9.050478096508785E-2</v>
      </c>
      <c r="I1751" s="4">
        <v>71.3</v>
      </c>
      <c r="J1751" s="3">
        <v>7.9275072270402494E-2</v>
      </c>
      <c r="K1751" s="5">
        <v>78.245000000000005</v>
      </c>
      <c r="L1751" s="5">
        <v>8.6996886813431193E-2</v>
      </c>
      <c r="M1751" s="41">
        <v>-6.7641809582710266E-2</v>
      </c>
      <c r="N1751" s="41">
        <v>-7.5207704672793275E-5</v>
      </c>
    </row>
    <row r="1752" spans="1:14" x14ac:dyDescent="0.25">
      <c r="A1752" s="5">
        <v>7820120</v>
      </c>
      <c r="B1752" s="5" t="s">
        <v>28</v>
      </c>
      <c r="C1752" s="5" t="s">
        <v>4</v>
      </c>
      <c r="D1752" s="5" t="s">
        <v>706</v>
      </c>
      <c r="E1752" s="5" t="s">
        <v>1848</v>
      </c>
      <c r="F1752" s="3">
        <v>4.4474093840338001E-4</v>
      </c>
      <c r="G1752" s="4">
        <v>89.7</v>
      </c>
      <c r="H1752" s="3">
        <v>3.9893262174783187E-2</v>
      </c>
      <c r="I1752" s="4">
        <v>83.3</v>
      </c>
      <c r="J1752" s="3">
        <v>3.7046920169001553E-2</v>
      </c>
      <c r="K1752" s="5">
        <v>81.86999999999999</v>
      </c>
      <c r="L1752" s="5">
        <v>3.641094062708472E-2</v>
      </c>
      <c r="M1752" s="41">
        <v>-6.9726230576634407E-3</v>
      </c>
      <c r="N1752" s="41">
        <v>-3.1010109217982834E-6</v>
      </c>
    </row>
    <row r="1753" spans="1:14" x14ac:dyDescent="0.25">
      <c r="A1753" s="5">
        <v>7820120</v>
      </c>
      <c r="B1753" s="5" t="s">
        <v>28</v>
      </c>
      <c r="C1753" s="5" t="s">
        <v>4</v>
      </c>
      <c r="D1753" s="5" t="s">
        <v>706</v>
      </c>
      <c r="E1753" s="5" t="s">
        <v>1039</v>
      </c>
      <c r="F1753" s="3">
        <v>8.8948187680676003E-4</v>
      </c>
      <c r="G1753" s="4">
        <v>84.1</v>
      </c>
      <c r="H1753" s="3">
        <v>7.4805425839448519E-2</v>
      </c>
      <c r="I1753" s="4">
        <v>87.6</v>
      </c>
      <c r="J1753" s="3">
        <v>7.7918612408272178E-2</v>
      </c>
      <c r="K1753" s="5">
        <v>83.419999999999987</v>
      </c>
      <c r="L1753" s="5">
        <v>7.4200578163219913E-2</v>
      </c>
      <c r="M1753" s="41">
        <v>4.7014966607093811E-2</v>
      </c>
      <c r="N1753" s="41">
        <v>4.1818960735684955E-5</v>
      </c>
    </row>
    <row r="1754" spans="1:14" x14ac:dyDescent="0.25">
      <c r="A1754" s="5">
        <v>7820120</v>
      </c>
      <c r="B1754" s="5" t="s">
        <v>28</v>
      </c>
      <c r="C1754" s="5" t="s">
        <v>4</v>
      </c>
      <c r="D1754" s="5" t="s">
        <v>706</v>
      </c>
      <c r="E1754" s="5" t="s">
        <v>1040</v>
      </c>
      <c r="F1754" s="3">
        <v>6.6711140760506999E-4</v>
      </c>
      <c r="G1754" s="4">
        <v>79.099999999999994</v>
      </c>
      <c r="H1754" s="3">
        <v>5.2768512341561033E-2</v>
      </c>
      <c r="I1754" s="4">
        <v>95.5</v>
      </c>
      <c r="J1754" s="3">
        <v>6.3709139426284186E-2</v>
      </c>
      <c r="K1754" s="5">
        <v>83.435000000000002</v>
      </c>
      <c r="L1754" s="5">
        <v>5.5660440293529019E-2</v>
      </c>
      <c r="M1754" s="41">
        <v>7.3896214365959167E-2</v>
      </c>
      <c r="N1754" s="41">
        <v>4.9297007582361015E-5</v>
      </c>
    </row>
    <row r="1755" spans="1:14" x14ac:dyDescent="0.25">
      <c r="A1755" s="5">
        <v>7820120</v>
      </c>
      <c r="B1755" s="5" t="s">
        <v>28</v>
      </c>
      <c r="C1755" s="5" t="s">
        <v>4</v>
      </c>
      <c r="D1755" s="5" t="s">
        <v>706</v>
      </c>
      <c r="E1755" s="5" t="s">
        <v>1041</v>
      </c>
      <c r="F1755" s="3">
        <v>6.6711140760506999E-4</v>
      </c>
      <c r="G1755" s="4">
        <v>86.6</v>
      </c>
      <c r="H1755" s="3">
        <v>5.7771847898599057E-2</v>
      </c>
      <c r="I1755" s="4">
        <v>78.099999999999994</v>
      </c>
      <c r="J1755" s="3">
        <v>5.210140093395596E-2</v>
      </c>
      <c r="K1755" s="5">
        <v>78.825000000000003</v>
      </c>
      <c r="L1755" s="5">
        <v>5.2585056704469647E-2</v>
      </c>
      <c r="M1755" s="41">
        <v>-2.8182771056890488E-2</v>
      </c>
      <c r="N1755" s="41">
        <v>-1.8801048069973639E-5</v>
      </c>
    </row>
    <row r="1756" spans="1:14" x14ac:dyDescent="0.25">
      <c r="A1756" s="5">
        <v>7820120</v>
      </c>
      <c r="B1756" s="5" t="s">
        <v>28</v>
      </c>
      <c r="C1756" s="5" t="s">
        <v>4</v>
      </c>
      <c r="D1756" s="5" t="s">
        <v>706</v>
      </c>
      <c r="E1756" s="5" t="s">
        <v>1849</v>
      </c>
      <c r="F1756" s="3">
        <v>2.2237046920169001E-4</v>
      </c>
      <c r="G1756" s="4">
        <v>91.3</v>
      </c>
      <c r="H1756" s="3">
        <v>2.0302423838114297E-2</v>
      </c>
      <c r="I1756" s="4">
        <v>93.3</v>
      </c>
      <c r="J1756" s="3">
        <v>2.0747164776517679E-2</v>
      </c>
      <c r="K1756" s="5">
        <v>92.624999999999986</v>
      </c>
      <c r="L1756" s="5">
        <v>2.0597064709806535E-2</v>
      </c>
      <c r="M1756" s="41">
        <v>0.15511135756969452</v>
      </c>
      <c r="N1756" s="41">
        <v>3.4492185361284083E-5</v>
      </c>
    </row>
    <row r="1757" spans="1:14" x14ac:dyDescent="0.25">
      <c r="A1757" s="5">
        <v>7820120</v>
      </c>
      <c r="B1757" s="5" t="s">
        <v>28</v>
      </c>
      <c r="C1757" s="5" t="s">
        <v>4</v>
      </c>
      <c r="D1757" s="5" t="s">
        <v>1042</v>
      </c>
      <c r="E1757" s="5" t="s">
        <v>1043</v>
      </c>
      <c r="F1757" s="3">
        <v>6.6711140760506999E-4</v>
      </c>
      <c r="G1757" s="4">
        <v>51.9</v>
      </c>
      <c r="H1757" s="3">
        <v>3.462308205470313E-2</v>
      </c>
      <c r="I1757" s="4">
        <v>86</v>
      </c>
      <c r="J1757" s="3">
        <v>5.7371581054036017E-2</v>
      </c>
      <c r="K1757" s="5">
        <v>68.155000000000001</v>
      </c>
      <c r="L1757" s="5">
        <v>4.5466977985323544E-2</v>
      </c>
      <c r="M1757" s="41">
        <v>8.9740902185440063E-2</v>
      </c>
      <c r="N1757" s="41">
        <v>5.9867179576677822E-5</v>
      </c>
    </row>
    <row r="1758" spans="1:14" x14ac:dyDescent="0.25">
      <c r="A1758" s="5">
        <v>7820120</v>
      </c>
      <c r="B1758" s="5" t="s">
        <v>28</v>
      </c>
      <c r="C1758" s="5" t="s">
        <v>4</v>
      </c>
      <c r="D1758" s="5" t="s">
        <v>405</v>
      </c>
      <c r="E1758" s="5" t="s">
        <v>1044</v>
      </c>
      <c r="F1758" s="3">
        <v>8.8948187680676003E-4</v>
      </c>
      <c r="G1758" s="4">
        <v>71.5</v>
      </c>
      <c r="H1758" s="3">
        <v>6.3597954191683348E-2</v>
      </c>
      <c r="I1758" s="4">
        <v>91.8</v>
      </c>
      <c r="J1758" s="3">
        <v>8.1654436290860569E-2</v>
      </c>
      <c r="K1758" s="5">
        <v>74.88</v>
      </c>
      <c r="L1758" s="5">
        <v>6.6604402935290186E-2</v>
      </c>
      <c r="M1758" s="41">
        <v>1.8531790003180504E-2</v>
      </c>
      <c r="N1758" s="41">
        <v>1.6483691352617747E-5</v>
      </c>
    </row>
    <row r="1759" spans="1:14" x14ac:dyDescent="0.25">
      <c r="A1759" s="5">
        <v>7820120</v>
      </c>
      <c r="B1759" s="5" t="s">
        <v>28</v>
      </c>
      <c r="C1759" s="5" t="s">
        <v>4</v>
      </c>
      <c r="D1759" s="5" t="s">
        <v>405</v>
      </c>
      <c r="E1759" s="5" t="s">
        <v>1850</v>
      </c>
      <c r="F1759" s="3">
        <v>2.2237046920169001E-4</v>
      </c>
      <c r="G1759" s="4">
        <v>89.4</v>
      </c>
      <c r="H1759" s="3">
        <v>1.9879919946631089E-2</v>
      </c>
      <c r="I1759" s="4">
        <v>93.1</v>
      </c>
      <c r="J1759" s="3">
        <v>2.0702690682677338E-2</v>
      </c>
      <c r="K1759" s="5">
        <v>86.820000000000007</v>
      </c>
      <c r="L1759" s="5">
        <v>1.9306204136090729E-2</v>
      </c>
      <c r="M1759" s="41">
        <v>7.7147878706455231E-2</v>
      </c>
      <c r="N1759" s="41">
        <v>1.7155409985869518E-5</v>
      </c>
    </row>
    <row r="1760" spans="1:14" x14ac:dyDescent="0.25">
      <c r="A1760" s="5">
        <v>7820120</v>
      </c>
      <c r="B1760" s="5" t="s">
        <v>28</v>
      </c>
      <c r="C1760" s="5" t="s">
        <v>4</v>
      </c>
      <c r="D1760" s="5" t="s">
        <v>405</v>
      </c>
      <c r="E1760" s="5" t="s">
        <v>1045</v>
      </c>
      <c r="F1760" s="3">
        <v>1.33422281521014E-3</v>
      </c>
      <c r="G1760" s="4">
        <v>61.3</v>
      </c>
      <c r="H1760" s="3">
        <v>8.1787858572381578E-2</v>
      </c>
      <c r="I1760" s="4">
        <v>90.8</v>
      </c>
      <c r="J1760" s="3">
        <v>0.1211474316210807</v>
      </c>
      <c r="K1760" s="5">
        <v>77.66</v>
      </c>
      <c r="L1760" s="5">
        <v>0.10361574382921947</v>
      </c>
      <c r="M1760" s="41">
        <v>3.268873319029808E-2</v>
      </c>
      <c r="N1760" s="41">
        <v>4.3614053622812645E-5</v>
      </c>
    </row>
    <row r="1761" spans="1:14" x14ac:dyDescent="0.25">
      <c r="A1761" s="5">
        <v>7820120</v>
      </c>
      <c r="B1761" s="5" t="s">
        <v>28</v>
      </c>
      <c r="C1761" s="5" t="s">
        <v>4</v>
      </c>
      <c r="D1761" s="5" t="s">
        <v>405</v>
      </c>
      <c r="E1761" s="5" t="s">
        <v>937</v>
      </c>
      <c r="F1761" s="3">
        <v>6.6711140760506999E-4</v>
      </c>
      <c r="G1761" s="4">
        <v>61.9</v>
      </c>
      <c r="H1761" s="3">
        <v>4.129419613075383E-2</v>
      </c>
      <c r="I1761" s="4">
        <v>81.5</v>
      </c>
      <c r="J1761" s="3">
        <v>5.4369579719813203E-2</v>
      </c>
      <c r="K1761" s="5">
        <v>69.47</v>
      </c>
      <c r="L1761" s="5">
        <v>4.6344229486324211E-2</v>
      </c>
      <c r="M1761" s="41">
        <v>-6.9067426025867462E-2</v>
      </c>
      <c r="N1761" s="41">
        <v>-4.6075667795775487E-5</v>
      </c>
    </row>
    <row r="1762" spans="1:14" x14ac:dyDescent="0.25">
      <c r="A1762" s="5">
        <v>7820120</v>
      </c>
      <c r="B1762" s="5" t="s">
        <v>28</v>
      </c>
      <c r="C1762" s="5" t="s">
        <v>4</v>
      </c>
      <c r="D1762" s="5" t="s">
        <v>405</v>
      </c>
      <c r="E1762" s="5" t="s">
        <v>1851</v>
      </c>
      <c r="F1762" s="3">
        <v>4.4474093840338001E-4</v>
      </c>
      <c r="G1762" s="4">
        <v>74.3</v>
      </c>
      <c r="H1762" s="3">
        <v>3.3044251723371131E-2</v>
      </c>
      <c r="I1762" s="4">
        <v>89.9</v>
      </c>
      <c r="J1762" s="3">
        <v>3.9982210362463869E-2</v>
      </c>
      <c r="K1762" s="5">
        <v>72.649999999999991</v>
      </c>
      <c r="L1762" s="5">
        <v>3.2310429175005553E-2</v>
      </c>
      <c r="M1762" s="41">
        <v>5.1849830895662308E-2</v>
      </c>
      <c r="N1762" s="41">
        <v>2.305974244859342E-5</v>
      </c>
    </row>
    <row r="1763" spans="1:14" x14ac:dyDescent="0.25">
      <c r="A1763" s="5">
        <v>7820120</v>
      </c>
      <c r="B1763" s="5" t="s">
        <v>28</v>
      </c>
      <c r="C1763" s="5" t="s">
        <v>4</v>
      </c>
      <c r="D1763" s="5" t="s">
        <v>405</v>
      </c>
      <c r="E1763" s="5" t="s">
        <v>1852</v>
      </c>
      <c r="F1763" s="3">
        <v>2.2237046920169001E-4</v>
      </c>
      <c r="G1763" s="4">
        <v>89.7</v>
      </c>
      <c r="H1763" s="3">
        <v>1.9946631087391593E-2</v>
      </c>
      <c r="I1763" s="4">
        <v>90.9</v>
      </c>
      <c r="J1763" s="3">
        <v>2.0213475650433622E-2</v>
      </c>
      <c r="K1763" s="5">
        <v>90.81</v>
      </c>
      <c r="L1763" s="5">
        <v>2.019346230820547E-2</v>
      </c>
      <c r="M1763" s="41">
        <v>6.5588183701038361E-2</v>
      </c>
      <c r="N1763" s="41">
        <v>1.4584875183686536E-5</v>
      </c>
    </row>
    <row r="1764" spans="1:14" x14ac:dyDescent="0.25">
      <c r="A1764" s="5">
        <v>7820120</v>
      </c>
      <c r="B1764" s="5" t="s">
        <v>28</v>
      </c>
      <c r="C1764" s="5" t="s">
        <v>4</v>
      </c>
      <c r="D1764" s="5" t="s">
        <v>405</v>
      </c>
      <c r="E1764" s="5" t="s">
        <v>1108</v>
      </c>
      <c r="F1764" s="3">
        <v>8.8948187680676003E-4</v>
      </c>
      <c r="G1764" s="4">
        <v>67.900000000000006</v>
      </c>
      <c r="H1764" s="3">
        <v>6.0395819435179014E-2</v>
      </c>
      <c r="I1764" s="4">
        <v>69.400000000000006</v>
      </c>
      <c r="J1764" s="3">
        <v>6.1730042250389153E-2</v>
      </c>
      <c r="K1764" s="5">
        <v>68.5</v>
      </c>
      <c r="L1764" s="5">
        <v>6.0929508561263064E-2</v>
      </c>
      <c r="M1764" s="41">
        <v>-0.15766507387161255</v>
      </c>
      <c r="N1764" s="41">
        <v>-1.4024022581419839E-4</v>
      </c>
    </row>
    <row r="1765" spans="1:14" x14ac:dyDescent="0.25">
      <c r="A1765" s="5">
        <v>7820120</v>
      </c>
      <c r="B1765" s="5" t="s">
        <v>28</v>
      </c>
      <c r="C1765" s="5" t="s">
        <v>4</v>
      </c>
      <c r="D1765" s="5" t="s">
        <v>405</v>
      </c>
      <c r="E1765" s="5" t="s">
        <v>1853</v>
      </c>
      <c r="F1765" s="3">
        <v>1.55659328441183E-3</v>
      </c>
      <c r="G1765" s="4">
        <v>52.5</v>
      </c>
      <c r="H1765" s="3">
        <v>8.172114743162108E-2</v>
      </c>
      <c r="I1765" s="4">
        <v>69.7</v>
      </c>
      <c r="J1765" s="3">
        <v>0.10849455192350456</v>
      </c>
      <c r="K1765" s="5">
        <v>57.059999999999995</v>
      </c>
      <c r="L1765" s="5">
        <v>8.8819212808539008E-2</v>
      </c>
      <c r="M1765" s="41">
        <v>-0.10238765180110931</v>
      </c>
      <c r="N1765" s="41">
        <v>-1.5937593120030356E-4</v>
      </c>
    </row>
    <row r="1766" spans="1:14" x14ac:dyDescent="0.25">
      <c r="A1766" s="5">
        <v>7820120</v>
      </c>
      <c r="B1766" s="5" t="s">
        <v>28</v>
      </c>
      <c r="C1766" s="5" t="s">
        <v>4</v>
      </c>
      <c r="D1766" s="5" t="s">
        <v>405</v>
      </c>
      <c r="E1766" s="5" t="s">
        <v>1854</v>
      </c>
      <c r="F1766" s="3">
        <v>6.6711140760506999E-4</v>
      </c>
      <c r="G1766" s="4">
        <v>68.5</v>
      </c>
      <c r="H1766" s="3">
        <v>4.5697131420947293E-2</v>
      </c>
      <c r="I1766" s="4">
        <v>83.5</v>
      </c>
      <c r="J1766" s="3">
        <v>5.5703802535023342E-2</v>
      </c>
      <c r="K1766" s="5">
        <v>69.495000000000005</v>
      </c>
      <c r="L1766" s="5">
        <v>4.6360907271514346E-2</v>
      </c>
      <c r="M1766" s="41">
        <v>-2.3557838052511215E-2</v>
      </c>
      <c r="N1766" s="41">
        <v>-1.5715702503343039E-5</v>
      </c>
    </row>
    <row r="1767" spans="1:14" x14ac:dyDescent="0.25">
      <c r="A1767" s="5">
        <v>7820120</v>
      </c>
      <c r="B1767" s="5" t="s">
        <v>28</v>
      </c>
      <c r="C1767" s="5" t="s">
        <v>4</v>
      </c>
      <c r="D1767" s="5" t="s">
        <v>405</v>
      </c>
      <c r="E1767" s="5" t="s">
        <v>1046</v>
      </c>
      <c r="F1767" s="3">
        <v>6.6711140760506999E-4</v>
      </c>
      <c r="G1767" s="4">
        <v>65.900000000000006</v>
      </c>
      <c r="H1767" s="3">
        <v>4.3962641761174114E-2</v>
      </c>
      <c r="I1767" s="4">
        <v>73.8</v>
      </c>
      <c r="J1767" s="3">
        <v>4.9232821881254163E-2</v>
      </c>
      <c r="K1767" s="5">
        <v>65.03</v>
      </c>
      <c r="L1767" s="5">
        <v>4.33822548365577E-2</v>
      </c>
      <c r="M1767" s="41">
        <v>-9.2178516089916229E-2</v>
      </c>
      <c r="N1767" s="41">
        <v>-6.1493339619690608E-5</v>
      </c>
    </row>
    <row r="1768" spans="1:14" x14ac:dyDescent="0.25">
      <c r="A1768" s="5">
        <v>7820120</v>
      </c>
      <c r="B1768" s="5" t="s">
        <v>28</v>
      </c>
      <c r="C1768" s="5" t="s">
        <v>4</v>
      </c>
      <c r="D1768" s="5" t="s">
        <v>405</v>
      </c>
      <c r="E1768" s="5" t="s">
        <v>1047</v>
      </c>
      <c r="F1768" s="3">
        <v>2.2237046920169001E-4</v>
      </c>
      <c r="G1768" s="4">
        <v>71.3</v>
      </c>
      <c r="H1768" s="3">
        <v>1.5855014454080496E-2</v>
      </c>
      <c r="I1768" s="4">
        <v>74.5</v>
      </c>
      <c r="J1768" s="3">
        <v>1.6566599955525906E-2</v>
      </c>
      <c r="K1768" s="5">
        <v>75.47999999999999</v>
      </c>
      <c r="L1768" s="5">
        <v>1.6784523015343559E-2</v>
      </c>
      <c r="M1768" s="41">
        <v>-5.2528217434883118E-2</v>
      </c>
      <c r="N1768" s="41">
        <v>-1.1680724357323353E-5</v>
      </c>
    </row>
    <row r="1769" spans="1:14" x14ac:dyDescent="0.25">
      <c r="A1769" s="5">
        <v>7820120</v>
      </c>
      <c r="B1769" s="5" t="s">
        <v>28</v>
      </c>
      <c r="C1769" s="5" t="s">
        <v>4</v>
      </c>
      <c r="D1769" s="5" t="s">
        <v>407</v>
      </c>
      <c r="E1769" s="5" t="s">
        <v>408</v>
      </c>
      <c r="F1769" s="3">
        <v>6.6711140760506999E-4</v>
      </c>
      <c r="G1769" s="4">
        <v>70.5</v>
      </c>
      <c r="H1769" s="3">
        <v>4.7031354236157431E-2</v>
      </c>
      <c r="I1769" s="4">
        <v>100</v>
      </c>
      <c r="J1769" s="3">
        <v>6.6711140760506993E-2</v>
      </c>
      <c r="K1769" s="5">
        <v>80.655000000000001</v>
      </c>
      <c r="L1769" s="5">
        <v>5.3805870580386918E-2</v>
      </c>
      <c r="M1769" s="41">
        <v>0</v>
      </c>
      <c r="N1769" s="41">
        <v>0</v>
      </c>
    </row>
    <row r="1770" spans="1:14" x14ac:dyDescent="0.25">
      <c r="A1770" s="5">
        <v>7820120</v>
      </c>
      <c r="B1770" s="5" t="s">
        <v>28</v>
      </c>
      <c r="C1770" s="5" t="s">
        <v>4</v>
      </c>
      <c r="D1770" s="5" t="s">
        <v>407</v>
      </c>
      <c r="E1770" s="5" t="s">
        <v>1048</v>
      </c>
      <c r="F1770" s="3">
        <v>2.2237046920169001E-4</v>
      </c>
      <c r="G1770" s="4">
        <v>71.400000000000006</v>
      </c>
      <c r="H1770" s="3">
        <v>1.5877251501000667E-2</v>
      </c>
      <c r="I1770" s="4">
        <v>85.1</v>
      </c>
      <c r="J1770" s="3">
        <v>1.8923726929063817E-2</v>
      </c>
      <c r="K1770" s="5">
        <v>80</v>
      </c>
      <c r="L1770" s="5">
        <v>1.7789637536135199E-2</v>
      </c>
      <c r="M1770" s="41">
        <v>-2.8066005557775497E-2</v>
      </c>
      <c r="N1770" s="41">
        <v>-6.2410508244997771E-6</v>
      </c>
    </row>
    <row r="1771" spans="1:14" x14ac:dyDescent="0.25">
      <c r="A1771" s="5">
        <v>7820120</v>
      </c>
      <c r="B1771" s="5" t="s">
        <v>28</v>
      </c>
      <c r="C1771" s="5" t="s">
        <v>4</v>
      </c>
      <c r="D1771" s="5" t="s">
        <v>520</v>
      </c>
      <c r="E1771" s="5" t="s">
        <v>521</v>
      </c>
      <c r="F1771" s="3">
        <v>6.6711140760506999E-4</v>
      </c>
      <c r="G1771" s="4">
        <v>65.599999999999994</v>
      </c>
      <c r="H1771" s="3">
        <v>4.3762508338892586E-2</v>
      </c>
      <c r="I1771" s="4">
        <v>84.4</v>
      </c>
      <c r="J1771" s="3">
        <v>5.630420280186791E-2</v>
      </c>
      <c r="K1771" s="5">
        <v>77.884999999999991</v>
      </c>
      <c r="L1771" s="5">
        <v>5.195797198132087E-2</v>
      </c>
      <c r="M1771" s="41">
        <v>-4.7576617449522018E-2</v>
      </c>
      <c r="N1771" s="41">
        <v>-3.173890423583857E-5</v>
      </c>
    </row>
    <row r="1772" spans="1:14" x14ac:dyDescent="0.25">
      <c r="A1772" s="5">
        <v>7820120</v>
      </c>
      <c r="B1772" s="5" t="s">
        <v>28</v>
      </c>
      <c r="C1772" s="5" t="s">
        <v>4</v>
      </c>
      <c r="D1772" s="5" t="s">
        <v>520</v>
      </c>
      <c r="E1772" s="5" t="s">
        <v>522</v>
      </c>
      <c r="F1772" s="3">
        <v>2.2237046920169001E-4</v>
      </c>
      <c r="G1772" s="4">
        <v>65.099999999999994</v>
      </c>
      <c r="H1772" s="3">
        <v>1.4476317545030018E-2</v>
      </c>
      <c r="I1772" s="4">
        <v>100</v>
      </c>
      <c r="J1772" s="3">
        <v>2.2237046920169E-2</v>
      </c>
      <c r="K1772" s="5">
        <v>76.709999999999994</v>
      </c>
      <c r="L1772" s="5">
        <v>1.7058038692461638E-2</v>
      </c>
      <c r="M1772" s="41">
        <v>0</v>
      </c>
      <c r="N1772" s="41">
        <v>0</v>
      </c>
    </row>
    <row r="1773" spans="1:14" x14ac:dyDescent="0.25">
      <c r="A1773" s="5">
        <v>7820120</v>
      </c>
      <c r="B1773" s="5" t="s">
        <v>28</v>
      </c>
      <c r="C1773" s="5" t="s">
        <v>4</v>
      </c>
      <c r="D1773" s="5" t="s">
        <v>713</v>
      </c>
      <c r="E1773" s="5" t="s">
        <v>1855</v>
      </c>
      <c r="F1773" s="3">
        <v>4.4474093840338001E-4</v>
      </c>
      <c r="G1773" s="4">
        <v>64</v>
      </c>
      <c r="H1773" s="3">
        <v>2.8463420057816321E-2</v>
      </c>
      <c r="I1773" s="4" t="s">
        <v>8</v>
      </c>
      <c r="J1773" s="3" t="s">
        <v>99</v>
      </c>
      <c r="K1773" s="5" t="s">
        <v>9</v>
      </c>
      <c r="L1773" s="5" t="s">
        <v>99</v>
      </c>
      <c r="M1773" s="41">
        <v>0</v>
      </c>
      <c r="N1773" s="41">
        <v>0</v>
      </c>
    </row>
    <row r="1774" spans="1:14" x14ac:dyDescent="0.25">
      <c r="A1774" s="5">
        <v>7820120</v>
      </c>
      <c r="B1774" s="5" t="s">
        <v>28</v>
      </c>
      <c r="C1774" s="5" t="s">
        <v>4</v>
      </c>
      <c r="D1774" s="5" t="s">
        <v>713</v>
      </c>
      <c r="E1774" s="5" t="s">
        <v>1856</v>
      </c>
      <c r="F1774" s="3">
        <v>4.4474093840338001E-4</v>
      </c>
      <c r="G1774" s="4">
        <v>72.599999999999994</v>
      </c>
      <c r="H1774" s="3">
        <v>3.228819212808539E-2</v>
      </c>
      <c r="I1774" s="4">
        <v>82.8</v>
      </c>
      <c r="J1774" s="3">
        <v>3.6824549699799862E-2</v>
      </c>
      <c r="K1774" s="5">
        <v>76.669999999999987</v>
      </c>
      <c r="L1774" s="5">
        <v>3.4098287747387143E-2</v>
      </c>
      <c r="M1774" s="41">
        <v>-4.3153949081897736E-2</v>
      </c>
      <c r="N1774" s="41">
        <v>-1.919232781049488E-5</v>
      </c>
    </row>
    <row r="1775" spans="1:14" x14ac:dyDescent="0.25">
      <c r="A1775" s="5">
        <v>7820120</v>
      </c>
      <c r="B1775" s="5" t="s">
        <v>28</v>
      </c>
      <c r="C1775" s="5" t="s">
        <v>4</v>
      </c>
      <c r="D1775" s="5" t="s">
        <v>713</v>
      </c>
      <c r="E1775" s="5" t="s">
        <v>1857</v>
      </c>
      <c r="F1775" s="3">
        <v>2.2237046920169001E-4</v>
      </c>
      <c r="G1775" s="4">
        <v>53.2</v>
      </c>
      <c r="H1775" s="3">
        <v>1.1830108961529908E-2</v>
      </c>
      <c r="I1775" s="4">
        <v>85.5</v>
      </c>
      <c r="J1775" s="3">
        <v>1.9012675116744496E-2</v>
      </c>
      <c r="K1775" s="5">
        <v>75.56</v>
      </c>
      <c r="L1775" s="5">
        <v>1.6802312652879698E-2</v>
      </c>
      <c r="M1775" s="41">
        <v>3.0122632160782814E-2</v>
      </c>
      <c r="N1775" s="41">
        <v>6.6983838471831917E-6</v>
      </c>
    </row>
    <row r="1776" spans="1:14" x14ac:dyDescent="0.25">
      <c r="A1776" s="5">
        <v>7820120</v>
      </c>
      <c r="B1776" s="5" t="s">
        <v>28</v>
      </c>
      <c r="C1776" s="5" t="s">
        <v>4</v>
      </c>
      <c r="D1776" s="5" t="s">
        <v>713</v>
      </c>
      <c r="E1776" s="5" t="s">
        <v>1858</v>
      </c>
      <c r="F1776" s="3">
        <v>6.6711140760506999E-4</v>
      </c>
      <c r="G1776" s="4">
        <v>74.400000000000006</v>
      </c>
      <c r="H1776" s="3">
        <v>4.9633088725817211E-2</v>
      </c>
      <c r="I1776" s="4">
        <v>79.3</v>
      </c>
      <c r="J1776" s="3">
        <v>5.2901934623082049E-2</v>
      </c>
      <c r="K1776" s="5">
        <v>82.515000000000001</v>
      </c>
      <c r="L1776" s="5">
        <v>5.504669779853235E-2</v>
      </c>
      <c r="M1776" s="41">
        <v>-4.4029191136360168E-2</v>
      </c>
      <c r="N1776" s="41">
        <v>-2.9372375674689903E-5</v>
      </c>
    </row>
    <row r="1777" spans="1:14" x14ac:dyDescent="0.25">
      <c r="A1777" s="5">
        <v>7820120</v>
      </c>
      <c r="B1777" s="5" t="s">
        <v>28</v>
      </c>
      <c r="C1777" s="5" t="s">
        <v>4</v>
      </c>
      <c r="D1777" s="5" t="s">
        <v>713</v>
      </c>
      <c r="E1777" s="5" t="s">
        <v>1859</v>
      </c>
      <c r="F1777" s="3">
        <v>4.4474093840338001E-4</v>
      </c>
      <c r="G1777" s="4">
        <v>59.3</v>
      </c>
      <c r="H1777" s="3">
        <v>2.6373137647320435E-2</v>
      </c>
      <c r="I1777" s="4">
        <v>77.099999999999994</v>
      </c>
      <c r="J1777" s="3">
        <v>3.4289526350900594E-2</v>
      </c>
      <c r="K1777" s="5">
        <v>70.47999999999999</v>
      </c>
      <c r="L1777" s="5">
        <v>3.1345341338670216E-2</v>
      </c>
      <c r="M1777" s="41">
        <v>-5.5377308279275894E-2</v>
      </c>
      <c r="N1777" s="41">
        <v>-2.4628556050378426E-5</v>
      </c>
    </row>
    <row r="1778" spans="1:14" x14ac:dyDescent="0.25">
      <c r="A1778" s="5">
        <v>7820120</v>
      </c>
      <c r="B1778" s="5" t="s">
        <v>28</v>
      </c>
      <c r="C1778" s="5" t="s">
        <v>4</v>
      </c>
      <c r="D1778" s="5" t="s">
        <v>713</v>
      </c>
      <c r="E1778" s="5" t="s">
        <v>1860</v>
      </c>
      <c r="F1778" s="3">
        <v>2.2237046920169001E-4</v>
      </c>
      <c r="G1778" s="4">
        <v>67.5</v>
      </c>
      <c r="H1778" s="3">
        <v>1.5010006671114075E-2</v>
      </c>
      <c r="I1778" s="4" t="s">
        <v>8</v>
      </c>
      <c r="J1778" s="3" t="s">
        <v>99</v>
      </c>
      <c r="K1778" s="5" t="s">
        <v>9</v>
      </c>
      <c r="L1778" s="5" t="s">
        <v>99</v>
      </c>
      <c r="M1778" s="41">
        <v>0</v>
      </c>
      <c r="N1778" s="41">
        <v>0</v>
      </c>
    </row>
    <row r="1779" spans="1:14" x14ac:dyDescent="0.25">
      <c r="A1779" s="5">
        <v>7820120</v>
      </c>
      <c r="B1779" s="5" t="s">
        <v>28</v>
      </c>
      <c r="C1779" s="5" t="s">
        <v>4</v>
      </c>
      <c r="D1779" s="5" t="s">
        <v>713</v>
      </c>
      <c r="E1779" s="5" t="s">
        <v>1049</v>
      </c>
      <c r="F1779" s="3">
        <v>6.6711140760506999E-4</v>
      </c>
      <c r="G1779" s="4">
        <v>54.1</v>
      </c>
      <c r="H1779" s="3">
        <v>3.6090727151434285E-2</v>
      </c>
      <c r="I1779" s="4">
        <v>94.8</v>
      </c>
      <c r="J1779" s="3">
        <v>6.3242161440960634E-2</v>
      </c>
      <c r="K1779" s="5">
        <v>77.8</v>
      </c>
      <c r="L1779" s="5">
        <v>5.1901267511674447E-2</v>
      </c>
      <c r="M1779" s="41">
        <v>7.6896078884601593E-2</v>
      </c>
      <c r="N1779" s="41">
        <v>5.1298251424017073E-5</v>
      </c>
    </row>
    <row r="1780" spans="1:14" x14ac:dyDescent="0.25">
      <c r="A1780" s="5">
        <v>7820120</v>
      </c>
      <c r="B1780" s="5" t="s">
        <v>28</v>
      </c>
      <c r="C1780" s="5" t="s">
        <v>4</v>
      </c>
      <c r="D1780" s="5" t="s">
        <v>713</v>
      </c>
      <c r="E1780" s="5" t="s">
        <v>1861</v>
      </c>
      <c r="F1780" s="3">
        <v>4.4474093840338001E-4</v>
      </c>
      <c r="G1780" s="4">
        <v>71.2</v>
      </c>
      <c r="H1780" s="3">
        <v>3.1665554814320658E-2</v>
      </c>
      <c r="I1780" s="4">
        <v>86.6</v>
      </c>
      <c r="J1780" s="3">
        <v>3.8514565265732707E-2</v>
      </c>
      <c r="K1780" s="5">
        <v>84.109999999999985</v>
      </c>
      <c r="L1780" s="5">
        <v>3.7407160329108284E-2</v>
      </c>
      <c r="M1780" s="41">
        <v>-1.8198935315012932E-2</v>
      </c>
      <c r="N1780" s="41">
        <v>-8.0938115699412639E-6</v>
      </c>
    </row>
    <row r="1781" spans="1:14" x14ac:dyDescent="0.25">
      <c r="A1781" s="5">
        <v>7820120</v>
      </c>
      <c r="B1781" s="5" t="s">
        <v>28</v>
      </c>
      <c r="C1781" s="5" t="s">
        <v>4</v>
      </c>
      <c r="D1781" s="5" t="s">
        <v>1051</v>
      </c>
      <c r="E1781" s="5" t="s">
        <v>1716</v>
      </c>
      <c r="F1781" s="3">
        <v>8.8948187680676003E-4</v>
      </c>
      <c r="G1781" s="4">
        <v>65.8</v>
      </c>
      <c r="H1781" s="3">
        <v>5.8527907493884805E-2</v>
      </c>
      <c r="I1781" s="4">
        <v>65.8</v>
      </c>
      <c r="J1781" s="3">
        <v>5.8527907493884805E-2</v>
      </c>
      <c r="K1781" s="5">
        <v>69.254999999999995</v>
      </c>
      <c r="L1781" s="5">
        <v>6.1601067378252161E-2</v>
      </c>
      <c r="M1781" s="41">
        <v>-0.13801249861717224</v>
      </c>
      <c r="N1781" s="41">
        <v>-1.2275961629279274E-4</v>
      </c>
    </row>
    <row r="1782" spans="1:14" x14ac:dyDescent="0.25">
      <c r="A1782" s="5">
        <v>7820120</v>
      </c>
      <c r="B1782" s="5" t="s">
        <v>28</v>
      </c>
      <c r="C1782" s="5" t="s">
        <v>4</v>
      </c>
      <c r="D1782" s="5" t="s">
        <v>1051</v>
      </c>
      <c r="E1782" s="5" t="s">
        <v>1052</v>
      </c>
      <c r="F1782" s="3">
        <v>8.8948187680676003E-4</v>
      </c>
      <c r="G1782" s="4">
        <v>91.2</v>
      </c>
      <c r="H1782" s="3">
        <v>8.1120747164776519E-2</v>
      </c>
      <c r="I1782" s="4" t="s">
        <v>9</v>
      </c>
      <c r="J1782" s="3" t="s">
        <v>99</v>
      </c>
      <c r="K1782" s="5" t="s">
        <v>9</v>
      </c>
      <c r="L1782" s="5" t="s">
        <v>99</v>
      </c>
      <c r="M1782" s="41">
        <v>0</v>
      </c>
      <c r="N1782" s="41">
        <v>0</v>
      </c>
    </row>
    <row r="1783" spans="1:14" x14ac:dyDescent="0.25">
      <c r="A1783" s="5">
        <v>7820120</v>
      </c>
      <c r="B1783" s="5" t="s">
        <v>28</v>
      </c>
      <c r="C1783" s="5" t="s">
        <v>4</v>
      </c>
      <c r="D1783" s="5" t="s">
        <v>718</v>
      </c>
      <c r="E1783" s="5" t="s">
        <v>1717</v>
      </c>
      <c r="F1783" s="3">
        <v>4.4474093840338001E-4</v>
      </c>
      <c r="G1783" s="4">
        <v>51</v>
      </c>
      <c r="H1783" s="3">
        <v>2.2681787858572382E-2</v>
      </c>
      <c r="I1783" s="4">
        <v>80.2</v>
      </c>
      <c r="J1783" s="3">
        <v>3.566822325995108E-2</v>
      </c>
      <c r="K1783" s="5">
        <v>66.87</v>
      </c>
      <c r="L1783" s="5">
        <v>2.9739826551034024E-2</v>
      </c>
      <c r="M1783" s="41">
        <v>-3.082193061709404E-2</v>
      </c>
      <c r="N1783" s="41">
        <v>-1.3707774346050272E-5</v>
      </c>
    </row>
    <row r="1784" spans="1:14" x14ac:dyDescent="0.25">
      <c r="A1784" s="5">
        <v>7820120</v>
      </c>
      <c r="B1784" s="5" t="s">
        <v>28</v>
      </c>
      <c r="C1784" s="5" t="s">
        <v>4</v>
      </c>
      <c r="D1784" s="5" t="s">
        <v>718</v>
      </c>
      <c r="E1784" s="5" t="s">
        <v>1862</v>
      </c>
      <c r="F1784" s="3">
        <v>2.2237046920169001E-4</v>
      </c>
      <c r="G1784" s="4">
        <v>50.3</v>
      </c>
      <c r="H1784" s="3">
        <v>1.1185234600845006E-2</v>
      </c>
      <c r="I1784" s="4">
        <v>81.7</v>
      </c>
      <c r="J1784" s="3">
        <v>1.8167667333778073E-2</v>
      </c>
      <c r="K1784" s="5">
        <v>63.094999999999999</v>
      </c>
      <c r="L1784" s="5">
        <v>1.403046475428063E-2</v>
      </c>
      <c r="M1784" s="41">
        <v>-2.2376582026481628E-2</v>
      </c>
      <c r="N1784" s="41">
        <v>-4.9758910443588228E-6</v>
      </c>
    </row>
    <row r="1785" spans="1:14" x14ac:dyDescent="0.25">
      <c r="A1785" s="5">
        <v>7820120</v>
      </c>
      <c r="B1785" s="5" t="s">
        <v>28</v>
      </c>
      <c r="C1785" s="5" t="s">
        <v>4</v>
      </c>
      <c r="D1785" s="5" t="s">
        <v>523</v>
      </c>
      <c r="E1785" s="5" t="s">
        <v>524</v>
      </c>
      <c r="F1785" s="3">
        <v>2.2237046920169001E-4</v>
      </c>
      <c r="G1785" s="4">
        <v>85.7</v>
      </c>
      <c r="H1785" s="3">
        <v>1.9057149210584833E-2</v>
      </c>
      <c r="I1785" s="4">
        <v>93.4</v>
      </c>
      <c r="J1785" s="3">
        <v>2.0769401823437849E-2</v>
      </c>
      <c r="K1785" s="5">
        <v>89.534999999999997</v>
      </c>
      <c r="L1785" s="5">
        <v>1.9909939959973314E-2</v>
      </c>
      <c r="M1785" s="41">
        <v>3.2828591763973236E-2</v>
      </c>
      <c r="N1785" s="41">
        <v>7.3001093537854648E-6</v>
      </c>
    </row>
    <row r="1786" spans="1:14" x14ac:dyDescent="0.25">
      <c r="A1786" s="5">
        <v>7820120</v>
      </c>
      <c r="B1786" s="5" t="s">
        <v>28</v>
      </c>
      <c r="C1786" s="5" t="s">
        <v>4</v>
      </c>
      <c r="D1786" s="5" t="s">
        <v>523</v>
      </c>
      <c r="E1786" s="5" t="s">
        <v>525</v>
      </c>
      <c r="F1786" s="3">
        <v>4.4474093840338001E-4</v>
      </c>
      <c r="G1786" s="4">
        <v>89.3</v>
      </c>
      <c r="H1786" s="3">
        <v>3.9715365799421837E-2</v>
      </c>
      <c r="I1786" s="4">
        <v>92.1</v>
      </c>
      <c r="J1786" s="3">
        <v>4.0960640426951293E-2</v>
      </c>
      <c r="K1786" s="5">
        <v>83.72</v>
      </c>
      <c r="L1786" s="5">
        <v>3.7233711363130972E-2</v>
      </c>
      <c r="M1786" s="41">
        <v>1.9381474703550339E-2</v>
      </c>
      <c r="N1786" s="41">
        <v>8.619735247298349E-6</v>
      </c>
    </row>
    <row r="1787" spans="1:14" x14ac:dyDescent="0.25">
      <c r="A1787" s="5">
        <v>7820120</v>
      </c>
      <c r="B1787" s="5" t="s">
        <v>28</v>
      </c>
      <c r="C1787" s="5" t="s">
        <v>4</v>
      </c>
      <c r="D1787" s="5" t="s">
        <v>523</v>
      </c>
      <c r="E1787" s="5" t="s">
        <v>526</v>
      </c>
      <c r="F1787" s="3">
        <v>4.4474093840338001E-4</v>
      </c>
      <c r="G1787" s="4">
        <v>69.599999999999994</v>
      </c>
      <c r="H1787" s="3">
        <v>3.0953969312875248E-2</v>
      </c>
      <c r="I1787" s="4">
        <v>84.8</v>
      </c>
      <c r="J1787" s="3">
        <v>3.7714031576606626E-2</v>
      </c>
      <c r="K1787" s="5">
        <v>79.009999999999991</v>
      </c>
      <c r="L1787" s="5">
        <v>3.5138981543251048E-2</v>
      </c>
      <c r="M1787" s="41">
        <v>-5.2321579307317734E-2</v>
      </c>
      <c r="N1787" s="41">
        <v>-2.3269548279883358E-5</v>
      </c>
    </row>
    <row r="1788" spans="1:14" x14ac:dyDescent="0.25">
      <c r="A1788" s="5">
        <v>7820120</v>
      </c>
      <c r="B1788" s="5" t="s">
        <v>28</v>
      </c>
      <c r="C1788" s="5" t="s">
        <v>4</v>
      </c>
      <c r="D1788" s="5" t="s">
        <v>523</v>
      </c>
      <c r="E1788" s="5" t="s">
        <v>529</v>
      </c>
      <c r="F1788" s="3">
        <v>4.4474093840338001E-4</v>
      </c>
      <c r="G1788" s="4">
        <v>83</v>
      </c>
      <c r="H1788" s="3">
        <v>3.6913497887480544E-2</v>
      </c>
      <c r="I1788" s="4">
        <v>84.9</v>
      </c>
      <c r="J1788" s="3">
        <v>3.7758505670446967E-2</v>
      </c>
      <c r="K1788" s="5">
        <v>87.094999999999999</v>
      </c>
      <c r="L1788" s="5">
        <v>3.8734712030242383E-2</v>
      </c>
      <c r="M1788" s="41">
        <v>-4.4810328632593155E-2</v>
      </c>
      <c r="N1788" s="41">
        <v>-1.9928987606223326E-5</v>
      </c>
    </row>
    <row r="1789" spans="1:14" x14ac:dyDescent="0.25">
      <c r="A1789" s="5">
        <v>7820120</v>
      </c>
      <c r="B1789" s="5" t="s">
        <v>28</v>
      </c>
      <c r="C1789" s="5" t="s">
        <v>4</v>
      </c>
      <c r="D1789" s="5" t="s">
        <v>523</v>
      </c>
      <c r="E1789" s="5" t="s">
        <v>530</v>
      </c>
      <c r="F1789" s="3">
        <v>6.6711140760506999E-4</v>
      </c>
      <c r="G1789" s="4">
        <v>66</v>
      </c>
      <c r="H1789" s="3">
        <v>4.4029352901934618E-2</v>
      </c>
      <c r="I1789" s="4">
        <v>85.3</v>
      </c>
      <c r="J1789" s="3">
        <v>5.6904603068712471E-2</v>
      </c>
      <c r="K1789" s="5">
        <v>73.435000000000002</v>
      </c>
      <c r="L1789" s="5">
        <v>4.898932621747832E-2</v>
      </c>
      <c r="M1789" s="41">
        <v>-4.494938999414444E-2</v>
      </c>
      <c r="N1789" s="41">
        <v>-2.9986250829982948E-5</v>
      </c>
    </row>
    <row r="1790" spans="1:14" x14ac:dyDescent="0.25">
      <c r="A1790" s="5">
        <v>7820120</v>
      </c>
      <c r="B1790" s="5" t="s">
        <v>28</v>
      </c>
      <c r="C1790" s="5" t="s">
        <v>4</v>
      </c>
      <c r="D1790" s="5" t="s">
        <v>523</v>
      </c>
      <c r="E1790" s="5" t="s">
        <v>531</v>
      </c>
      <c r="F1790" s="3">
        <v>8.8948187680676003E-4</v>
      </c>
      <c r="G1790" s="4">
        <v>68.400000000000006</v>
      </c>
      <c r="H1790" s="3">
        <v>6.0840560373582389E-2</v>
      </c>
      <c r="I1790" s="4">
        <v>82.5</v>
      </c>
      <c r="J1790" s="3">
        <v>7.3382254836557706E-2</v>
      </c>
      <c r="K1790" s="5">
        <v>69.924999999999997</v>
      </c>
      <c r="L1790" s="5">
        <v>6.2197020235712691E-2</v>
      </c>
      <c r="M1790" s="41">
        <v>-2.686847560107708E-2</v>
      </c>
      <c r="N1790" s="41">
        <v>-2.389902210458268E-5</v>
      </c>
    </row>
    <row r="1791" spans="1:14" x14ac:dyDescent="0.25">
      <c r="A1791" s="5">
        <v>7820120</v>
      </c>
      <c r="B1791" s="5" t="s">
        <v>28</v>
      </c>
      <c r="C1791" s="5" t="s">
        <v>4</v>
      </c>
      <c r="D1791" s="5" t="s">
        <v>523</v>
      </c>
      <c r="E1791" s="5" t="s">
        <v>532</v>
      </c>
      <c r="F1791" s="3">
        <v>4.4474093840338001E-4</v>
      </c>
      <c r="G1791" s="4">
        <v>78.3</v>
      </c>
      <c r="H1791" s="3">
        <v>3.4823215476984651E-2</v>
      </c>
      <c r="I1791" s="4">
        <v>75.3</v>
      </c>
      <c r="J1791" s="3">
        <v>3.3488992661774512E-2</v>
      </c>
      <c r="K1791" s="5">
        <v>74.984999999999999</v>
      </c>
      <c r="L1791" s="5">
        <v>3.3348899266177449E-2</v>
      </c>
      <c r="M1791" s="41">
        <v>-0.1174008771777153</v>
      </c>
      <c r="N1791" s="41">
        <v>-5.2212976285397063E-5</v>
      </c>
    </row>
    <row r="1792" spans="1:14" x14ac:dyDescent="0.25">
      <c r="A1792" s="5">
        <v>7820120</v>
      </c>
      <c r="B1792" s="5" t="s">
        <v>28</v>
      </c>
      <c r="C1792" s="5" t="s">
        <v>4</v>
      </c>
      <c r="D1792" s="5" t="s">
        <v>523</v>
      </c>
      <c r="E1792" s="5" t="s">
        <v>533</v>
      </c>
      <c r="F1792" s="3">
        <v>8.8948187680676003E-4</v>
      </c>
      <c r="G1792" s="4">
        <v>56.2</v>
      </c>
      <c r="H1792" s="3">
        <v>4.9988881476539918E-2</v>
      </c>
      <c r="I1792" s="4">
        <v>94.6</v>
      </c>
      <c r="J1792" s="3">
        <v>8.4144985545919496E-2</v>
      </c>
      <c r="K1792" s="5">
        <v>73.47</v>
      </c>
      <c r="L1792" s="5">
        <v>6.5350233488992659E-2</v>
      </c>
      <c r="M1792" s="41">
        <v>8.8867485523223877E-2</v>
      </c>
      <c r="N1792" s="41">
        <v>7.9046017810294745E-5</v>
      </c>
    </row>
    <row r="1793" spans="1:14" x14ac:dyDescent="0.25">
      <c r="A1793" s="5">
        <v>7820120</v>
      </c>
      <c r="B1793" s="5" t="s">
        <v>28</v>
      </c>
      <c r="C1793" s="5" t="s">
        <v>4</v>
      </c>
      <c r="D1793" s="5" t="s">
        <v>523</v>
      </c>
      <c r="E1793" s="5" t="s">
        <v>206</v>
      </c>
      <c r="F1793" s="3">
        <v>2.2237046920169001E-4</v>
      </c>
      <c r="G1793" s="4">
        <v>89.6</v>
      </c>
      <c r="H1793" s="3">
        <v>1.9924394040471423E-2</v>
      </c>
      <c r="I1793" s="4">
        <v>95.7</v>
      </c>
      <c r="J1793" s="3">
        <v>2.1280853902601735E-2</v>
      </c>
      <c r="K1793" s="5">
        <v>93.655000000000001</v>
      </c>
      <c r="L1793" s="5">
        <v>2.082610629308428E-2</v>
      </c>
      <c r="M1793" s="41">
        <v>4.770202562212944E-2</v>
      </c>
      <c r="N1793" s="41">
        <v>1.0607521819463962E-5</v>
      </c>
    </row>
    <row r="1794" spans="1:14" x14ac:dyDescent="0.25">
      <c r="A1794" s="5">
        <v>7820120</v>
      </c>
      <c r="B1794" s="5" t="s">
        <v>28</v>
      </c>
      <c r="C1794" s="5" t="s">
        <v>4</v>
      </c>
      <c r="D1794" s="5" t="s">
        <v>523</v>
      </c>
      <c r="E1794" s="5" t="s">
        <v>535</v>
      </c>
      <c r="F1794" s="3">
        <v>1.33422281521014E-3</v>
      </c>
      <c r="G1794" s="4">
        <v>84</v>
      </c>
      <c r="H1794" s="3">
        <v>0.11207471647765176</v>
      </c>
      <c r="I1794" s="4">
        <v>87.6</v>
      </c>
      <c r="J1794" s="3">
        <v>0.11687791861240826</v>
      </c>
      <c r="K1794" s="5">
        <v>83.084999999999994</v>
      </c>
      <c r="L1794" s="5">
        <v>0.11085390260173447</v>
      </c>
      <c r="M1794" s="41">
        <v>1.1999755166471004E-2</v>
      </c>
      <c r="N1794" s="41">
        <v>1.6010347120041367E-5</v>
      </c>
    </row>
    <row r="1795" spans="1:14" x14ac:dyDescent="0.25">
      <c r="A1795" s="5">
        <v>7820120</v>
      </c>
      <c r="B1795" s="5" t="s">
        <v>28</v>
      </c>
      <c r="C1795" s="5" t="s">
        <v>4</v>
      </c>
      <c r="D1795" s="5" t="s">
        <v>523</v>
      </c>
      <c r="E1795" s="5" t="s">
        <v>536</v>
      </c>
      <c r="F1795" s="3">
        <v>2.2237046920169001E-4</v>
      </c>
      <c r="G1795" s="4">
        <v>76.7</v>
      </c>
      <c r="H1795" s="3">
        <v>1.7055814987769626E-2</v>
      </c>
      <c r="I1795" s="4">
        <v>74.099999999999994</v>
      </c>
      <c r="J1795" s="3">
        <v>1.6477651767845228E-2</v>
      </c>
      <c r="K1795" s="5">
        <v>78.964999999999989</v>
      </c>
      <c r="L1795" s="5">
        <v>1.755948410051145E-2</v>
      </c>
      <c r="M1795" s="41">
        <v>-0.17003160715103149</v>
      </c>
      <c r="N1795" s="41">
        <v>-3.7810008261292304E-5</v>
      </c>
    </row>
    <row r="1796" spans="1:14" x14ac:dyDescent="0.25">
      <c r="A1796" s="5">
        <v>7820120</v>
      </c>
      <c r="B1796" s="5" t="s">
        <v>28</v>
      </c>
      <c r="C1796" s="5" t="s">
        <v>4</v>
      </c>
      <c r="D1796" s="5" t="s">
        <v>523</v>
      </c>
      <c r="E1796" s="5" t="s">
        <v>537</v>
      </c>
      <c r="F1796" s="3">
        <v>2.2237046920169001E-4</v>
      </c>
      <c r="G1796" s="4">
        <v>72.5</v>
      </c>
      <c r="H1796" s="3">
        <v>1.6121859017122524E-2</v>
      </c>
      <c r="I1796" s="4">
        <v>88.3</v>
      </c>
      <c r="J1796" s="3">
        <v>1.9635312430509227E-2</v>
      </c>
      <c r="K1796" s="5">
        <v>75.064999999999998</v>
      </c>
      <c r="L1796" s="5">
        <v>1.669223927062486E-2</v>
      </c>
      <c r="M1796" s="41">
        <v>7.5972029007971287E-3</v>
      </c>
      <c r="N1796" s="41">
        <v>1.6893935736706978E-6</v>
      </c>
    </row>
    <row r="1797" spans="1:14" x14ac:dyDescent="0.25">
      <c r="A1797" s="5">
        <v>7820120</v>
      </c>
      <c r="B1797" s="5" t="s">
        <v>28</v>
      </c>
      <c r="C1797" s="5" t="s">
        <v>4</v>
      </c>
      <c r="D1797" s="5" t="s">
        <v>523</v>
      </c>
      <c r="E1797" s="5" t="s">
        <v>538</v>
      </c>
      <c r="F1797" s="3">
        <v>1.55659328441183E-3</v>
      </c>
      <c r="G1797" s="4">
        <v>79</v>
      </c>
      <c r="H1797" s="3">
        <v>0.12297086946853457</v>
      </c>
      <c r="I1797" s="4">
        <v>97.6</v>
      </c>
      <c r="J1797" s="3">
        <v>0.1519235045585946</v>
      </c>
      <c r="K1797" s="5">
        <v>82.76</v>
      </c>
      <c r="L1797" s="5">
        <v>0.12882366021792305</v>
      </c>
      <c r="M1797" s="41">
        <v>0.10558146983385086</v>
      </c>
      <c r="N1797" s="41">
        <v>1.6434740690170245E-4</v>
      </c>
    </row>
    <row r="1798" spans="1:14" x14ac:dyDescent="0.25">
      <c r="A1798" s="5">
        <v>7820120</v>
      </c>
      <c r="B1798" s="5" t="s">
        <v>28</v>
      </c>
      <c r="C1798" s="5" t="s">
        <v>4</v>
      </c>
      <c r="D1798" s="5" t="s">
        <v>523</v>
      </c>
      <c r="E1798" s="5" t="s">
        <v>539</v>
      </c>
      <c r="F1798" s="3">
        <v>8.8948187680676003E-4</v>
      </c>
      <c r="G1798" s="4">
        <v>82.1</v>
      </c>
      <c r="H1798" s="3">
        <v>7.3026462085834992E-2</v>
      </c>
      <c r="I1798" s="4">
        <v>83.3</v>
      </c>
      <c r="J1798" s="3">
        <v>7.4093840338003106E-2</v>
      </c>
      <c r="K1798" s="5">
        <v>79.844999999999999</v>
      </c>
      <c r="L1798" s="5">
        <v>7.1020680453635757E-2</v>
      </c>
      <c r="M1798" s="41">
        <v>-7.2268828749656677E-2</v>
      </c>
      <c r="N1798" s="41">
        <v>-6.4281813430870963E-5</v>
      </c>
    </row>
    <row r="1799" spans="1:14" x14ac:dyDescent="0.25">
      <c r="A1799" s="5">
        <v>7820120</v>
      </c>
      <c r="B1799" s="5" t="s">
        <v>28</v>
      </c>
      <c r="C1799" s="5" t="s">
        <v>4</v>
      </c>
      <c r="D1799" s="5" t="s">
        <v>523</v>
      </c>
      <c r="E1799" s="5" t="s">
        <v>540</v>
      </c>
      <c r="F1799" s="3">
        <v>2.2237046920169001E-4</v>
      </c>
      <c r="G1799" s="4">
        <v>83.4</v>
      </c>
      <c r="H1799" s="3">
        <v>1.8545697131420947E-2</v>
      </c>
      <c r="I1799" s="4">
        <v>86.7</v>
      </c>
      <c r="J1799" s="3">
        <v>1.9279519679786524E-2</v>
      </c>
      <c r="K1799" s="5">
        <v>78.319999999999993</v>
      </c>
      <c r="L1799" s="5">
        <v>1.741605514787636E-2</v>
      </c>
      <c r="M1799" s="41">
        <v>-5.4839368909597397E-2</v>
      </c>
      <c r="N1799" s="41">
        <v>-1.2194656195151744E-5</v>
      </c>
    </row>
    <row r="1800" spans="1:14" x14ac:dyDescent="0.25">
      <c r="A1800" s="5">
        <v>7820120</v>
      </c>
      <c r="B1800" s="5" t="s">
        <v>28</v>
      </c>
      <c r="C1800" s="5" t="s">
        <v>4</v>
      </c>
      <c r="D1800" s="5" t="s">
        <v>523</v>
      </c>
      <c r="E1800" s="5" t="s">
        <v>541</v>
      </c>
      <c r="F1800" s="3">
        <v>2.2237046920169001E-4</v>
      </c>
      <c r="G1800" s="4">
        <v>92.5</v>
      </c>
      <c r="H1800" s="3">
        <v>2.0569268401156325E-2</v>
      </c>
      <c r="I1800" s="4">
        <v>96.7</v>
      </c>
      <c r="J1800" s="3">
        <v>2.1503224371803423E-2</v>
      </c>
      <c r="K1800" s="5">
        <v>89.715000000000003</v>
      </c>
      <c r="L1800" s="5">
        <v>1.994996664442962E-2</v>
      </c>
      <c r="M1800" s="41">
        <v>0.14546103775501251</v>
      </c>
      <c r="N1800" s="41">
        <v>3.2346239216146876E-5</v>
      </c>
    </row>
    <row r="1801" spans="1:14" x14ac:dyDescent="0.25">
      <c r="A1801" s="5">
        <v>7820120</v>
      </c>
      <c r="B1801" s="5" t="s">
        <v>28</v>
      </c>
      <c r="C1801" s="5" t="s">
        <v>4</v>
      </c>
      <c r="D1801" s="5" t="s">
        <v>523</v>
      </c>
      <c r="E1801" s="5" t="s">
        <v>543</v>
      </c>
      <c r="F1801" s="3">
        <v>1.1118523460084502E-3</v>
      </c>
      <c r="G1801" s="4">
        <v>54.2</v>
      </c>
      <c r="H1801" s="3">
        <v>6.0262397153658005E-2</v>
      </c>
      <c r="I1801" s="4">
        <v>86.8</v>
      </c>
      <c r="J1801" s="3">
        <v>9.6508783633533476E-2</v>
      </c>
      <c r="K1801" s="5">
        <v>67.67</v>
      </c>
      <c r="L1801" s="5">
        <v>7.523904825439183E-2</v>
      </c>
      <c r="M1801" s="41">
        <v>-1.9963303580880165E-2</v>
      </c>
      <c r="N1801" s="41">
        <v>-2.2196245920480505E-5</v>
      </c>
    </row>
    <row r="1802" spans="1:14" x14ac:dyDescent="0.25">
      <c r="A1802" s="5">
        <v>7820120</v>
      </c>
      <c r="B1802" s="5" t="s">
        <v>28</v>
      </c>
      <c r="C1802" s="5" t="s">
        <v>4</v>
      </c>
      <c r="D1802" s="5" t="s">
        <v>523</v>
      </c>
      <c r="E1802" s="5" t="s">
        <v>544</v>
      </c>
      <c r="F1802" s="3">
        <v>2.2237046920169001E-4</v>
      </c>
      <c r="G1802" s="4">
        <v>86.9</v>
      </c>
      <c r="H1802" s="3">
        <v>1.9323993773626862E-2</v>
      </c>
      <c r="I1802" s="4">
        <v>82.7</v>
      </c>
      <c r="J1802" s="3">
        <v>1.8390037802979764E-2</v>
      </c>
      <c r="K1802" s="5">
        <v>82.53</v>
      </c>
      <c r="L1802" s="5">
        <v>1.8352234823215477E-2</v>
      </c>
      <c r="M1802" s="41">
        <v>-7.5255416333675385E-2</v>
      </c>
      <c r="N1802" s="41">
        <v>-1.6734582240087923E-5</v>
      </c>
    </row>
    <row r="1803" spans="1:14" x14ac:dyDescent="0.25">
      <c r="A1803" s="5">
        <v>7820120</v>
      </c>
      <c r="B1803" s="5" t="s">
        <v>28</v>
      </c>
      <c r="C1803" s="5" t="s">
        <v>4</v>
      </c>
      <c r="D1803" s="5" t="s">
        <v>523</v>
      </c>
      <c r="E1803" s="5" t="s">
        <v>545</v>
      </c>
      <c r="F1803" s="3">
        <v>1.33422281521014E-3</v>
      </c>
      <c r="G1803" s="4">
        <v>71.8</v>
      </c>
      <c r="H1803" s="3">
        <v>9.5797198132088049E-2</v>
      </c>
      <c r="I1803" s="4">
        <v>83.1</v>
      </c>
      <c r="J1803" s="3">
        <v>0.11087391594396262</v>
      </c>
      <c r="K1803" s="5">
        <v>73.025000000000006</v>
      </c>
      <c r="L1803" s="5">
        <v>9.7431621080720482E-2</v>
      </c>
      <c r="M1803" s="41">
        <v>-8.5233382880687714E-2</v>
      </c>
      <c r="N1803" s="41">
        <v>-1.1372032405695491E-4</v>
      </c>
    </row>
    <row r="1804" spans="1:14" x14ac:dyDescent="0.25">
      <c r="A1804" s="5">
        <v>7820120</v>
      </c>
      <c r="B1804" s="5" t="s">
        <v>28</v>
      </c>
      <c r="C1804" s="5" t="s">
        <v>4</v>
      </c>
      <c r="D1804" s="5" t="s">
        <v>1056</v>
      </c>
      <c r="E1804" s="5" t="s">
        <v>1863</v>
      </c>
      <c r="F1804" s="3">
        <v>4.4474093840338001E-4</v>
      </c>
      <c r="G1804" s="4">
        <v>52</v>
      </c>
      <c r="H1804" s="3">
        <v>2.312652879697576E-2</v>
      </c>
      <c r="I1804" s="4">
        <v>86.1</v>
      </c>
      <c r="J1804" s="3">
        <v>3.8292194796531016E-2</v>
      </c>
      <c r="K1804" s="5">
        <v>63.564999999999991</v>
      </c>
      <c r="L1804" s="5">
        <v>2.8269957749610847E-2</v>
      </c>
      <c r="M1804" s="41">
        <v>2.886037714779377E-2</v>
      </c>
      <c r="N1804" s="41">
        <v>1.2835391215385265E-5</v>
      </c>
    </row>
    <row r="1805" spans="1:14" x14ac:dyDescent="0.25">
      <c r="A1805" s="5">
        <v>7820120</v>
      </c>
      <c r="B1805" s="5" t="s">
        <v>28</v>
      </c>
      <c r="C1805" s="5" t="s">
        <v>4</v>
      </c>
      <c r="D1805" s="5" t="s">
        <v>1056</v>
      </c>
      <c r="E1805" s="5" t="s">
        <v>1864</v>
      </c>
      <c r="F1805" s="3">
        <v>2.2237046920169001E-4</v>
      </c>
      <c r="G1805" s="4">
        <v>66.099999999999994</v>
      </c>
      <c r="H1805" s="3">
        <v>1.4698688014231708E-2</v>
      </c>
      <c r="I1805" s="4">
        <v>86.9</v>
      </c>
      <c r="J1805" s="3">
        <v>1.9323993773626862E-2</v>
      </c>
      <c r="K1805" s="5">
        <v>75.39500000000001</v>
      </c>
      <c r="L1805" s="5">
        <v>1.6765621525461419E-2</v>
      </c>
      <c r="M1805" s="41">
        <v>1.8509961664676666E-2</v>
      </c>
      <c r="N1805" s="41">
        <v>4.116068860279445E-6</v>
      </c>
    </row>
    <row r="1806" spans="1:14" x14ac:dyDescent="0.25">
      <c r="A1806" s="5">
        <v>7820120</v>
      </c>
      <c r="B1806" s="5" t="s">
        <v>28</v>
      </c>
      <c r="C1806" s="5" t="s">
        <v>4</v>
      </c>
      <c r="D1806" s="5" t="s">
        <v>1056</v>
      </c>
      <c r="E1806" s="5" t="s">
        <v>1059</v>
      </c>
      <c r="F1806" s="3">
        <v>2.2237046920169001E-4</v>
      </c>
      <c r="G1806" s="4">
        <v>45.4</v>
      </c>
      <c r="H1806" s="3">
        <v>1.0095619301756726E-2</v>
      </c>
      <c r="I1806" s="4">
        <v>84.4</v>
      </c>
      <c r="J1806" s="3">
        <v>1.8768067600622638E-2</v>
      </c>
      <c r="K1806" s="5">
        <v>70.525000000000006</v>
      </c>
      <c r="L1806" s="5">
        <v>1.5682677340449189E-2</v>
      </c>
      <c r="M1806" s="41">
        <v>7.0005021989345551E-2</v>
      </c>
      <c r="N1806" s="41">
        <v>1.5567049586245397E-5</v>
      </c>
    </row>
    <row r="1807" spans="1:14" x14ac:dyDescent="0.25">
      <c r="A1807" s="5">
        <v>7820120</v>
      </c>
      <c r="B1807" s="5" t="s">
        <v>28</v>
      </c>
      <c r="C1807" s="5" t="s">
        <v>4</v>
      </c>
      <c r="D1807" s="5" t="s">
        <v>1056</v>
      </c>
      <c r="E1807" s="5" t="s">
        <v>1865</v>
      </c>
      <c r="F1807" s="3">
        <v>8.8948187680676003E-4</v>
      </c>
      <c r="G1807" s="4">
        <v>79.3</v>
      </c>
      <c r="H1807" s="3">
        <v>7.0535912830776065E-2</v>
      </c>
      <c r="I1807" s="4">
        <v>94.2</v>
      </c>
      <c r="J1807" s="3">
        <v>8.3789192795196796E-2</v>
      </c>
      <c r="K1807" s="5">
        <v>89.339999999999989</v>
      </c>
      <c r="L1807" s="5">
        <v>7.9466310873915938E-2</v>
      </c>
      <c r="M1807" s="41">
        <v>0.12171722948551178</v>
      </c>
      <c r="N1807" s="41">
        <v>1.0826526972249212E-4</v>
      </c>
    </row>
    <row r="1808" spans="1:14" x14ac:dyDescent="0.25">
      <c r="A1808" s="5">
        <v>7820120</v>
      </c>
      <c r="B1808" s="5" t="s">
        <v>28</v>
      </c>
      <c r="C1808" s="5" t="s">
        <v>4</v>
      </c>
      <c r="D1808" s="5" t="s">
        <v>1056</v>
      </c>
      <c r="E1808" s="5" t="s">
        <v>1061</v>
      </c>
      <c r="F1808" s="3">
        <v>4.4474093840338001E-4</v>
      </c>
      <c r="G1808" s="4">
        <v>36.5</v>
      </c>
      <c r="H1808" s="3">
        <v>1.623304425172337E-2</v>
      </c>
      <c r="I1808" s="4">
        <v>53.8</v>
      </c>
      <c r="J1808" s="3">
        <v>2.3927062486101842E-2</v>
      </c>
      <c r="K1808" s="5">
        <v>46.105000000000004</v>
      </c>
      <c r="L1808" s="5">
        <v>2.0504780965087836E-2</v>
      </c>
      <c r="M1808" s="41">
        <v>-0.20150291919708252</v>
      </c>
      <c r="N1808" s="41">
        <v>-8.961659737473093E-5</v>
      </c>
    </row>
    <row r="1809" spans="1:14" x14ac:dyDescent="0.25">
      <c r="A1809" s="5">
        <v>7820120</v>
      </c>
      <c r="B1809" s="5" t="s">
        <v>28</v>
      </c>
      <c r="C1809" s="5" t="s">
        <v>4</v>
      </c>
      <c r="D1809" s="5" t="s">
        <v>1056</v>
      </c>
      <c r="E1809" s="5" t="s">
        <v>1866</v>
      </c>
      <c r="F1809" s="3">
        <v>4.4474093840338001E-4</v>
      </c>
      <c r="G1809" s="4">
        <v>53.5</v>
      </c>
      <c r="H1809" s="3">
        <v>2.3793640204580829E-2</v>
      </c>
      <c r="I1809" s="4">
        <v>81</v>
      </c>
      <c r="J1809" s="3">
        <v>3.602401601067378E-2</v>
      </c>
      <c r="K1809" s="5">
        <v>65.260000000000005</v>
      </c>
      <c r="L1809" s="5">
        <v>2.9023793640204583E-2</v>
      </c>
      <c r="M1809" s="41">
        <v>-4.4902149587869644E-2</v>
      </c>
      <c r="N1809" s="41">
        <v>-1.996982414403809E-5</v>
      </c>
    </row>
    <row r="1810" spans="1:14" x14ac:dyDescent="0.25">
      <c r="A1810" s="5">
        <v>7820120</v>
      </c>
      <c r="B1810" s="5" t="s">
        <v>28</v>
      </c>
      <c r="C1810" s="5" t="s">
        <v>4</v>
      </c>
      <c r="D1810" s="5" t="s">
        <v>1056</v>
      </c>
      <c r="E1810" s="5" t="s">
        <v>1062</v>
      </c>
      <c r="F1810" s="3">
        <v>2.2237046920169001E-4</v>
      </c>
      <c r="G1810" s="4">
        <v>50.9</v>
      </c>
      <c r="H1810" s="3">
        <v>1.131865688236602E-2</v>
      </c>
      <c r="I1810" s="4">
        <v>91.8</v>
      </c>
      <c r="J1810" s="3">
        <v>2.0413609072715142E-2</v>
      </c>
      <c r="K1810" s="5">
        <v>71.274999999999991</v>
      </c>
      <c r="L1810" s="5">
        <v>1.5849455192350453E-2</v>
      </c>
      <c r="M1810" s="41">
        <v>7.2558820247650146E-2</v>
      </c>
      <c r="N1810" s="41">
        <v>1.613493890319105E-5</v>
      </c>
    </row>
    <row r="1811" spans="1:14" x14ac:dyDescent="0.25">
      <c r="A1811" s="5">
        <v>7820120</v>
      </c>
      <c r="B1811" s="5" t="s">
        <v>28</v>
      </c>
      <c r="C1811" s="5" t="s">
        <v>4</v>
      </c>
      <c r="D1811" s="5" t="s">
        <v>722</v>
      </c>
      <c r="E1811" s="5" t="s">
        <v>1867</v>
      </c>
      <c r="F1811" s="3">
        <v>4.4474093840338001E-4</v>
      </c>
      <c r="G1811" s="4">
        <v>43.2</v>
      </c>
      <c r="H1811" s="3">
        <v>1.9212808539026016E-2</v>
      </c>
      <c r="I1811" s="4">
        <v>91.9</v>
      </c>
      <c r="J1811" s="3">
        <v>4.0871692239270625E-2</v>
      </c>
      <c r="K1811" s="5">
        <v>74.924999999999997</v>
      </c>
      <c r="L1811" s="5">
        <v>3.3322214809873248E-2</v>
      </c>
      <c r="M1811" s="41">
        <v>4.9927879124879837E-2</v>
      </c>
      <c r="N1811" s="41">
        <v>2.2204971814489588E-5</v>
      </c>
    </row>
    <row r="1812" spans="1:14" x14ac:dyDescent="0.25">
      <c r="A1812" s="5">
        <v>7820120</v>
      </c>
      <c r="B1812" s="5" t="s">
        <v>28</v>
      </c>
      <c r="C1812" s="5" t="s">
        <v>4</v>
      </c>
      <c r="D1812" s="5" t="s">
        <v>160</v>
      </c>
      <c r="E1812" s="5" t="s">
        <v>316</v>
      </c>
      <c r="F1812" s="3">
        <v>1.7789637536135201E-3</v>
      </c>
      <c r="G1812" s="4">
        <v>32.6</v>
      </c>
      <c r="H1812" s="3">
        <v>5.7994218367800755E-2</v>
      </c>
      <c r="I1812" s="4">
        <v>82.2</v>
      </c>
      <c r="J1812" s="3">
        <v>0.14623082054703135</v>
      </c>
      <c r="K1812" s="5">
        <v>62.219999999999992</v>
      </c>
      <c r="L1812" s="5">
        <v>0.11068712474983321</v>
      </c>
      <c r="M1812" s="41">
        <v>-4.3698213994503021E-2</v>
      </c>
      <c r="N1812" s="41">
        <v>-7.7737538793867952E-5</v>
      </c>
    </row>
    <row r="1813" spans="1:14" x14ac:dyDescent="0.25">
      <c r="A1813" s="5">
        <v>7820120</v>
      </c>
      <c r="B1813" s="5" t="s">
        <v>28</v>
      </c>
      <c r="C1813" s="5" t="s">
        <v>4</v>
      </c>
      <c r="D1813" s="5" t="s">
        <v>160</v>
      </c>
      <c r="E1813" s="5" t="s">
        <v>317</v>
      </c>
      <c r="F1813" s="3">
        <v>2.89081609962197E-3</v>
      </c>
      <c r="G1813" s="4">
        <v>38.5</v>
      </c>
      <c r="H1813" s="3">
        <v>0.11129641983544585</v>
      </c>
      <c r="I1813" s="4">
        <v>93.2</v>
      </c>
      <c r="J1813" s="3">
        <v>0.26942406048476764</v>
      </c>
      <c r="K1813" s="5">
        <v>68.435000000000002</v>
      </c>
      <c r="L1813" s="5">
        <v>0.19783299977762953</v>
      </c>
      <c r="M1813" s="41">
        <v>7.0590145885944366E-2</v>
      </c>
      <c r="N1813" s="41">
        <v>2.0406313020175155E-4</v>
      </c>
    </row>
    <row r="1814" spans="1:14" x14ac:dyDescent="0.25">
      <c r="A1814" s="5">
        <v>7820120</v>
      </c>
      <c r="B1814" s="5" t="s">
        <v>28</v>
      </c>
      <c r="C1814" s="5" t="s">
        <v>4</v>
      </c>
      <c r="D1814" s="5" t="s">
        <v>160</v>
      </c>
      <c r="E1814" s="5" t="s">
        <v>924</v>
      </c>
      <c r="F1814" s="3">
        <v>2.89081609962197E-3</v>
      </c>
      <c r="G1814" s="4">
        <v>32.200000000000003</v>
      </c>
      <c r="H1814" s="3">
        <v>9.3084278407827445E-2</v>
      </c>
      <c r="I1814" s="4">
        <v>81.3</v>
      </c>
      <c r="J1814" s="3">
        <v>0.23502334889926615</v>
      </c>
      <c r="K1814" s="5">
        <v>65.564999999999998</v>
      </c>
      <c r="L1814" s="5">
        <v>0.18953635757171447</v>
      </c>
      <c r="M1814" s="41">
        <v>-2.3888776078820229E-2</v>
      </c>
      <c r="N1814" s="41">
        <v>-6.9058058488917718E-5</v>
      </c>
    </row>
    <row r="1815" spans="1:14" x14ac:dyDescent="0.25">
      <c r="A1815" s="5">
        <v>7820120</v>
      </c>
      <c r="B1815" s="5" t="s">
        <v>28</v>
      </c>
      <c r="C1815" s="5" t="s">
        <v>4</v>
      </c>
      <c r="D1815" s="5" t="s">
        <v>160</v>
      </c>
      <c r="E1815" s="5" t="s">
        <v>318</v>
      </c>
      <c r="F1815" s="3">
        <v>2.66844563042028E-3</v>
      </c>
      <c r="G1815" s="4">
        <v>30.8</v>
      </c>
      <c r="H1815" s="3">
        <v>8.2188125416944618E-2</v>
      </c>
      <c r="I1815" s="4">
        <v>89.2</v>
      </c>
      <c r="J1815" s="3">
        <v>0.23802535023348897</v>
      </c>
      <c r="K1815" s="5">
        <v>61.980000000000004</v>
      </c>
      <c r="L1815" s="5">
        <v>0.16539026017344896</v>
      </c>
      <c r="M1815" s="41">
        <v>2.388462983071804E-2</v>
      </c>
      <c r="N1815" s="41">
        <v>6.3734836105985428E-5</v>
      </c>
    </row>
    <row r="1816" spans="1:14" x14ac:dyDescent="0.25">
      <c r="A1816" s="5">
        <v>7820120</v>
      </c>
      <c r="B1816" s="5" t="s">
        <v>28</v>
      </c>
      <c r="C1816" s="5" t="s">
        <v>4</v>
      </c>
      <c r="D1816" s="5" t="s">
        <v>160</v>
      </c>
      <c r="E1816" s="5" t="s">
        <v>319</v>
      </c>
      <c r="F1816" s="3">
        <v>8.8948187680676003E-4</v>
      </c>
      <c r="G1816" s="4">
        <v>33.700000000000003</v>
      </c>
      <c r="H1816" s="3">
        <v>2.9975539248387816E-2</v>
      </c>
      <c r="I1816" s="4">
        <v>84.6</v>
      </c>
      <c r="J1816" s="3">
        <v>7.5250166777851887E-2</v>
      </c>
      <c r="K1816" s="5">
        <v>59.795000000000002</v>
      </c>
      <c r="L1816" s="5">
        <v>5.318656882366022E-2</v>
      </c>
      <c r="M1816" s="41">
        <v>-2.2081315517425537E-2</v>
      </c>
      <c r="N1816" s="41">
        <v>-1.9640929968801899E-5</v>
      </c>
    </row>
    <row r="1817" spans="1:14" x14ac:dyDescent="0.25">
      <c r="A1817" s="5">
        <v>7820120</v>
      </c>
      <c r="B1817" s="5" t="s">
        <v>28</v>
      </c>
      <c r="C1817" s="5" t="s">
        <v>4</v>
      </c>
      <c r="D1817" s="5" t="s">
        <v>160</v>
      </c>
      <c r="E1817" s="5" t="s">
        <v>925</v>
      </c>
      <c r="F1817" s="3">
        <v>1.55659328441183E-3</v>
      </c>
      <c r="G1817" s="4">
        <v>32.5</v>
      </c>
      <c r="H1817" s="3">
        <v>5.0589281743384479E-2</v>
      </c>
      <c r="I1817" s="4">
        <v>86.8</v>
      </c>
      <c r="J1817" s="3">
        <v>0.13511229708694683</v>
      </c>
      <c r="K1817" s="5">
        <v>68.489999999999995</v>
      </c>
      <c r="L1817" s="5">
        <v>0.10661107404936623</v>
      </c>
      <c r="M1817" s="41">
        <v>-1.1971748434007168E-2</v>
      </c>
      <c r="N1817" s="41">
        <v>-1.8635143215043401E-5</v>
      </c>
    </row>
    <row r="1818" spans="1:14" x14ac:dyDescent="0.25">
      <c r="A1818" s="5">
        <v>7820120</v>
      </c>
      <c r="B1818" s="5" t="s">
        <v>28</v>
      </c>
      <c r="C1818" s="5" t="s">
        <v>4</v>
      </c>
      <c r="D1818" s="5" t="s">
        <v>160</v>
      </c>
      <c r="E1818" s="5" t="s">
        <v>320</v>
      </c>
      <c r="F1818" s="3">
        <v>2.2237046920169001E-4</v>
      </c>
      <c r="G1818" s="4">
        <v>32.299999999999997</v>
      </c>
      <c r="H1818" s="3">
        <v>7.1825661552145864E-3</v>
      </c>
      <c r="I1818" s="4">
        <v>81.7</v>
      </c>
      <c r="J1818" s="3">
        <v>1.8167667333778073E-2</v>
      </c>
      <c r="K1818" s="5">
        <v>67.844999999999999</v>
      </c>
      <c r="L1818" s="5">
        <v>1.5086724482988659E-2</v>
      </c>
      <c r="M1818" s="41">
        <v>-2.9898077249526978E-2</v>
      </c>
      <c r="N1818" s="41">
        <v>-6.6484494662056878E-6</v>
      </c>
    </row>
    <row r="1819" spans="1:14" x14ac:dyDescent="0.25">
      <c r="A1819" s="5">
        <v>7820120</v>
      </c>
      <c r="B1819" s="5" t="s">
        <v>28</v>
      </c>
      <c r="C1819" s="5" t="s">
        <v>4</v>
      </c>
      <c r="D1819" s="5" t="s">
        <v>160</v>
      </c>
      <c r="E1819" s="5" t="s">
        <v>926</v>
      </c>
      <c r="F1819" s="3">
        <v>1.1118523460084502E-3</v>
      </c>
      <c r="G1819" s="4">
        <v>33.5</v>
      </c>
      <c r="H1819" s="3">
        <v>3.724705359128308E-2</v>
      </c>
      <c r="I1819" s="4">
        <v>93.8</v>
      </c>
      <c r="J1819" s="3">
        <v>0.10429175005559262</v>
      </c>
      <c r="K1819" s="5">
        <v>70.13</v>
      </c>
      <c r="L1819" s="5">
        <v>7.7974205025572604E-2</v>
      </c>
      <c r="M1819" s="41">
        <v>7.8902788460254669E-2</v>
      </c>
      <c r="N1819" s="41">
        <v>8.7728250456142626E-5</v>
      </c>
    </row>
    <row r="1820" spans="1:14" x14ac:dyDescent="0.25">
      <c r="A1820" s="5">
        <v>7820120</v>
      </c>
      <c r="B1820" s="5" t="s">
        <v>28</v>
      </c>
      <c r="C1820" s="5" t="s">
        <v>4</v>
      </c>
      <c r="D1820" s="5" t="s">
        <v>160</v>
      </c>
      <c r="E1820" s="5" t="s">
        <v>422</v>
      </c>
      <c r="F1820" s="3">
        <v>3.7802979764287301E-3</v>
      </c>
      <c r="G1820" s="4">
        <v>41</v>
      </c>
      <c r="H1820" s="3">
        <v>0.15499221703357793</v>
      </c>
      <c r="I1820" s="4">
        <v>83.7</v>
      </c>
      <c r="J1820" s="3">
        <v>0.31641094062708475</v>
      </c>
      <c r="K1820" s="5">
        <v>65.094999999999999</v>
      </c>
      <c r="L1820" s="5">
        <v>0.24607849677562818</v>
      </c>
      <c r="M1820" s="41">
        <v>6.5619242377579212E-4</v>
      </c>
      <c r="N1820" s="41">
        <v>2.4806028917474905E-6</v>
      </c>
    </row>
    <row r="1821" spans="1:14" x14ac:dyDescent="0.25">
      <c r="A1821" s="5">
        <v>7820120</v>
      </c>
      <c r="B1821" s="5" t="s">
        <v>28</v>
      </c>
      <c r="C1821" s="5" t="s">
        <v>4</v>
      </c>
      <c r="D1821" s="5" t="s">
        <v>160</v>
      </c>
      <c r="E1821" s="5" t="s">
        <v>927</v>
      </c>
      <c r="F1821" s="3">
        <v>2.89081609962197E-3</v>
      </c>
      <c r="G1821" s="4">
        <v>42.1</v>
      </c>
      <c r="H1821" s="3">
        <v>0.12170335779408493</v>
      </c>
      <c r="I1821" s="4">
        <v>89</v>
      </c>
      <c r="J1821" s="3">
        <v>0.25728263286635533</v>
      </c>
      <c r="K1821" s="5">
        <v>72.394999999999996</v>
      </c>
      <c r="L1821" s="5">
        <v>0.2092806315321325</v>
      </c>
      <c r="M1821" s="41">
        <v>2.220604196190834E-2</v>
      </c>
      <c r="N1821" s="41">
        <v>6.4193583612365669E-5</v>
      </c>
    </row>
    <row r="1822" spans="1:14" x14ac:dyDescent="0.25">
      <c r="A1822" s="5">
        <v>7820120</v>
      </c>
      <c r="B1822" s="5" t="s">
        <v>28</v>
      </c>
      <c r="C1822" s="5" t="s">
        <v>4</v>
      </c>
      <c r="D1822" s="5" t="s">
        <v>160</v>
      </c>
      <c r="E1822" s="5" t="s">
        <v>321</v>
      </c>
      <c r="F1822" s="3">
        <v>8.8948187680676003E-4</v>
      </c>
      <c r="G1822" s="4">
        <v>28.1</v>
      </c>
      <c r="H1822" s="3">
        <v>2.4994440738269959E-2</v>
      </c>
      <c r="I1822" s="4">
        <v>85.1</v>
      </c>
      <c r="J1822" s="3">
        <v>7.5694907716255269E-2</v>
      </c>
      <c r="K1822" s="5">
        <v>62.204999999999991</v>
      </c>
      <c r="L1822" s="5">
        <v>5.5330220146764503E-2</v>
      </c>
      <c r="M1822" s="41">
        <v>-8.4995618090033531E-3</v>
      </c>
      <c r="N1822" s="41">
        <v>-7.5602061899073632E-6</v>
      </c>
    </row>
    <row r="1823" spans="1:14" x14ac:dyDescent="0.25">
      <c r="A1823" s="5">
        <v>7820120</v>
      </c>
      <c r="B1823" s="5" t="s">
        <v>28</v>
      </c>
      <c r="C1823" s="5" t="s">
        <v>4</v>
      </c>
      <c r="D1823" s="5" t="s">
        <v>160</v>
      </c>
      <c r="E1823" s="5" t="s">
        <v>928</v>
      </c>
      <c r="F1823" s="3">
        <v>8.8948187680676003E-4</v>
      </c>
      <c r="G1823" s="4">
        <v>64</v>
      </c>
      <c r="H1823" s="3">
        <v>5.6926840115632642E-2</v>
      </c>
      <c r="I1823" s="4">
        <v>100</v>
      </c>
      <c r="J1823" s="3">
        <v>8.8948187680676E-2</v>
      </c>
      <c r="K1823" s="5">
        <v>86.600000000000009</v>
      </c>
      <c r="L1823" s="5">
        <v>7.7029130531465428E-2</v>
      </c>
      <c r="M1823" s="41">
        <v>0.2385098934173584</v>
      </c>
      <c r="N1823" s="41">
        <v>2.1215022763385226E-4</v>
      </c>
    </row>
    <row r="1824" spans="1:14" x14ac:dyDescent="0.25">
      <c r="A1824" s="5">
        <v>7820120</v>
      </c>
      <c r="B1824" s="5" t="s">
        <v>28</v>
      </c>
      <c r="C1824" s="5" t="s">
        <v>4</v>
      </c>
      <c r="D1824" s="5" t="s">
        <v>160</v>
      </c>
      <c r="E1824" s="5" t="s">
        <v>466</v>
      </c>
      <c r="F1824" s="3">
        <v>6.6711140760506999E-4</v>
      </c>
      <c r="G1824" s="4">
        <v>38.6</v>
      </c>
      <c r="H1824" s="3">
        <v>2.5750500333555703E-2</v>
      </c>
      <c r="I1824" s="4">
        <v>91.8</v>
      </c>
      <c r="J1824" s="3">
        <v>6.1240827218145423E-2</v>
      </c>
      <c r="K1824" s="5">
        <v>73.25</v>
      </c>
      <c r="L1824" s="5">
        <v>4.8865910607071378E-2</v>
      </c>
      <c r="M1824" s="41">
        <v>1.7920814454555511E-2</v>
      </c>
      <c r="N1824" s="41">
        <v>1.1955179756207811E-5</v>
      </c>
    </row>
    <row r="1825" spans="1:14" x14ac:dyDescent="0.25">
      <c r="A1825" s="5">
        <v>7820120</v>
      </c>
      <c r="B1825" s="5" t="s">
        <v>28</v>
      </c>
      <c r="C1825" s="5" t="s">
        <v>4</v>
      </c>
      <c r="D1825" s="5" t="s">
        <v>160</v>
      </c>
      <c r="E1825" s="5" t="s">
        <v>929</v>
      </c>
      <c r="F1825" s="3">
        <v>2.66844563042028E-3</v>
      </c>
      <c r="G1825" s="4">
        <v>42.8</v>
      </c>
      <c r="H1825" s="3">
        <v>0.11420947298198797</v>
      </c>
      <c r="I1825" s="4">
        <v>88.5</v>
      </c>
      <c r="J1825" s="3">
        <v>0.23615743829219477</v>
      </c>
      <c r="K1825" s="5">
        <v>71.53</v>
      </c>
      <c r="L1825" s="5">
        <v>0.19087391594396264</v>
      </c>
      <c r="M1825" s="41">
        <v>2.7475154027342796E-2</v>
      </c>
      <c r="N1825" s="41">
        <v>7.3315954709387039E-5</v>
      </c>
    </row>
    <row r="1826" spans="1:14" x14ac:dyDescent="0.25">
      <c r="A1826" s="5">
        <v>7820120</v>
      </c>
      <c r="B1826" s="5" t="s">
        <v>28</v>
      </c>
      <c r="C1826" s="5" t="s">
        <v>4</v>
      </c>
      <c r="D1826" s="5" t="s">
        <v>160</v>
      </c>
      <c r="E1826" s="5" t="s">
        <v>322</v>
      </c>
      <c r="F1826" s="3">
        <v>3.5579275072270401E-3</v>
      </c>
      <c r="G1826" s="4">
        <v>44.6</v>
      </c>
      <c r="H1826" s="3">
        <v>0.15868356682232598</v>
      </c>
      <c r="I1826" s="4">
        <v>86.1</v>
      </c>
      <c r="J1826" s="3">
        <v>0.30633755837224813</v>
      </c>
      <c r="K1826" s="5">
        <v>71.024999999999991</v>
      </c>
      <c r="L1826" s="5">
        <v>0.25270180120080049</v>
      </c>
      <c r="M1826" s="41">
        <v>0</v>
      </c>
      <c r="N1826" s="41">
        <v>0</v>
      </c>
    </row>
    <row r="1827" spans="1:14" x14ac:dyDescent="0.25">
      <c r="A1827" s="5">
        <v>7820120</v>
      </c>
      <c r="B1827" s="5" t="s">
        <v>28</v>
      </c>
      <c r="C1827" s="5" t="s">
        <v>4</v>
      </c>
      <c r="D1827" s="5" t="s">
        <v>160</v>
      </c>
      <c r="E1827" s="5" t="s">
        <v>930</v>
      </c>
      <c r="F1827" s="3">
        <v>8.8948187680676003E-4</v>
      </c>
      <c r="G1827" s="4">
        <v>40.6</v>
      </c>
      <c r="H1827" s="3">
        <v>3.6112964198354455E-2</v>
      </c>
      <c r="I1827" s="4">
        <v>96.4</v>
      </c>
      <c r="J1827" s="3">
        <v>8.5746052924171673E-2</v>
      </c>
      <c r="K1827" s="5">
        <v>73.295000000000002</v>
      </c>
      <c r="L1827" s="5">
        <v>6.519457416055148E-2</v>
      </c>
      <c r="M1827" s="41">
        <v>0.11354992538690567</v>
      </c>
      <c r="N1827" s="41">
        <v>1.0100060074441243E-4</v>
      </c>
    </row>
    <row r="1828" spans="1:14" x14ac:dyDescent="0.25">
      <c r="A1828" s="5">
        <v>7820120</v>
      </c>
      <c r="B1828" s="5" t="s">
        <v>28</v>
      </c>
      <c r="C1828" s="5" t="s">
        <v>4</v>
      </c>
      <c r="D1828" s="5" t="s">
        <v>160</v>
      </c>
      <c r="E1828" s="5" t="s">
        <v>323</v>
      </c>
      <c r="F1828" s="3">
        <v>1.7789637536135201E-3</v>
      </c>
      <c r="G1828" s="4">
        <v>35</v>
      </c>
      <c r="H1828" s="3">
        <v>6.2263731376473203E-2</v>
      </c>
      <c r="I1828" s="4">
        <v>88.5</v>
      </c>
      <c r="J1828" s="3">
        <v>0.15743829219479652</v>
      </c>
      <c r="K1828" s="5">
        <v>67.554999999999993</v>
      </c>
      <c r="L1828" s="5">
        <v>0.12017789637536133</v>
      </c>
      <c r="M1828" s="41">
        <v>3.1309835612773895E-2</v>
      </c>
      <c r="N1828" s="41">
        <v>5.5699062686722515E-5</v>
      </c>
    </row>
    <row r="1829" spans="1:14" x14ac:dyDescent="0.25">
      <c r="A1829" s="5">
        <v>7820120</v>
      </c>
      <c r="B1829" s="5" t="s">
        <v>28</v>
      </c>
      <c r="C1829" s="5" t="s">
        <v>4</v>
      </c>
      <c r="D1829" s="5" t="s">
        <v>160</v>
      </c>
      <c r="E1829" s="5" t="s">
        <v>161</v>
      </c>
      <c r="F1829" s="3">
        <v>8.8948187680676003E-4</v>
      </c>
      <c r="G1829" s="4">
        <v>51</v>
      </c>
      <c r="H1829" s="3">
        <v>4.5363575717144763E-2</v>
      </c>
      <c r="I1829" s="4">
        <v>79.900000000000006</v>
      </c>
      <c r="J1829" s="3">
        <v>7.1069601956860129E-2</v>
      </c>
      <c r="K1829" s="5">
        <v>70.635000000000005</v>
      </c>
      <c r="L1829" s="5">
        <v>6.2828552368245499E-2</v>
      </c>
      <c r="M1829" s="41">
        <v>-7.3129110038280487E-2</v>
      </c>
      <c r="N1829" s="41">
        <v>-6.5047018046057801E-5</v>
      </c>
    </row>
    <row r="1830" spans="1:14" x14ac:dyDescent="0.25">
      <c r="A1830" s="5">
        <v>7820120</v>
      </c>
      <c r="B1830" s="5" t="s">
        <v>28</v>
      </c>
      <c r="C1830" s="5" t="s">
        <v>4</v>
      </c>
      <c r="D1830" s="5" t="s">
        <v>160</v>
      </c>
      <c r="E1830" s="5" t="s">
        <v>931</v>
      </c>
      <c r="F1830" s="3">
        <v>6.6711140760506999E-4</v>
      </c>
      <c r="G1830" s="4">
        <v>38.6</v>
      </c>
      <c r="H1830" s="3">
        <v>2.5750500333555703E-2</v>
      </c>
      <c r="I1830" s="4">
        <v>85.9</v>
      </c>
      <c r="J1830" s="3">
        <v>5.7304869913275519E-2</v>
      </c>
      <c r="K1830" s="5">
        <v>71.745000000000005</v>
      </c>
      <c r="L1830" s="5">
        <v>4.7861907938625749E-2</v>
      </c>
      <c r="M1830" s="41">
        <v>2.2523391991853714E-2</v>
      </c>
      <c r="N1830" s="41">
        <v>1.5025611735726293E-5</v>
      </c>
    </row>
    <row r="1831" spans="1:14" x14ac:dyDescent="0.25">
      <c r="A1831" s="5">
        <v>7820120</v>
      </c>
      <c r="B1831" s="5" t="s">
        <v>28</v>
      </c>
      <c r="C1831" s="5" t="s">
        <v>4</v>
      </c>
      <c r="D1831" s="5" t="s">
        <v>160</v>
      </c>
      <c r="E1831" s="5" t="s">
        <v>932</v>
      </c>
      <c r="F1831" s="3">
        <v>2.0013342228152103E-3</v>
      </c>
      <c r="G1831" s="4">
        <v>25.4</v>
      </c>
      <c r="H1831" s="3">
        <v>5.083388925950634E-2</v>
      </c>
      <c r="I1831" s="4">
        <v>84.5</v>
      </c>
      <c r="J1831" s="3">
        <v>0.16911274182788527</v>
      </c>
      <c r="K1831" s="5">
        <v>65.34</v>
      </c>
      <c r="L1831" s="5">
        <v>0.13076717811874586</v>
      </c>
      <c r="M1831" s="41">
        <v>-1.2234275229275227E-2</v>
      </c>
      <c r="N1831" s="41">
        <v>-2.4484873707688915E-5</v>
      </c>
    </row>
    <row r="1832" spans="1:14" x14ac:dyDescent="0.25">
      <c r="A1832" s="5">
        <v>7820120</v>
      </c>
      <c r="B1832" s="5" t="s">
        <v>28</v>
      </c>
      <c r="C1832" s="5" t="s">
        <v>4</v>
      </c>
      <c r="D1832" s="5" t="s">
        <v>160</v>
      </c>
      <c r="E1832" s="5" t="s">
        <v>933</v>
      </c>
      <c r="F1832" s="3">
        <v>1.55659328441183E-3</v>
      </c>
      <c r="G1832" s="4">
        <v>45.2</v>
      </c>
      <c r="H1832" s="3">
        <v>7.0358016455414715E-2</v>
      </c>
      <c r="I1832" s="4">
        <v>92.8</v>
      </c>
      <c r="J1832" s="3">
        <v>0.14445185679341782</v>
      </c>
      <c r="K1832" s="5">
        <v>75.430000000000007</v>
      </c>
      <c r="L1832" s="5">
        <v>0.11741383144318435</v>
      </c>
      <c r="M1832" s="41">
        <v>4.1074898093938828E-2</v>
      </c>
      <c r="N1832" s="41">
        <v>6.3936910530925457E-5</v>
      </c>
    </row>
    <row r="1833" spans="1:14" x14ac:dyDescent="0.25">
      <c r="A1833" s="5">
        <v>7820120</v>
      </c>
      <c r="B1833" s="5" t="s">
        <v>28</v>
      </c>
      <c r="C1833" s="5" t="s">
        <v>4</v>
      </c>
      <c r="D1833" s="5" t="s">
        <v>160</v>
      </c>
      <c r="E1833" s="5" t="s">
        <v>934</v>
      </c>
      <c r="F1833" s="3">
        <v>1.55659328441183E-3</v>
      </c>
      <c r="G1833" s="4">
        <v>42.5</v>
      </c>
      <c r="H1833" s="3">
        <v>6.6155214587502773E-2</v>
      </c>
      <c r="I1833" s="4">
        <v>89</v>
      </c>
      <c r="J1833" s="3">
        <v>0.13853680231265286</v>
      </c>
      <c r="K1833" s="5">
        <v>65.054999999999993</v>
      </c>
      <c r="L1833" s="5">
        <v>0.10126417611741159</v>
      </c>
      <c r="M1833" s="41">
        <v>-6.0349232517182827E-3</v>
      </c>
      <c r="N1833" s="41">
        <v>-9.3939210055654833E-6</v>
      </c>
    </row>
    <row r="1834" spans="1:14" x14ac:dyDescent="0.25">
      <c r="A1834" s="5">
        <v>7820120</v>
      </c>
      <c r="B1834" s="5" t="s">
        <v>28</v>
      </c>
      <c r="C1834" s="5" t="s">
        <v>4</v>
      </c>
      <c r="D1834" s="5" t="s">
        <v>160</v>
      </c>
      <c r="E1834" s="5" t="s">
        <v>935</v>
      </c>
      <c r="F1834" s="3">
        <v>3.3355570380253501E-3</v>
      </c>
      <c r="G1834" s="4">
        <v>38</v>
      </c>
      <c r="H1834" s="3">
        <v>0.12675116744496331</v>
      </c>
      <c r="I1834" s="4">
        <v>86</v>
      </c>
      <c r="J1834" s="3">
        <v>0.28685790527018012</v>
      </c>
      <c r="K1834" s="5">
        <v>70.47</v>
      </c>
      <c r="L1834" s="5">
        <v>0.23505670446964641</v>
      </c>
      <c r="M1834" s="41">
        <v>-4.175524041056633E-2</v>
      </c>
      <c r="N1834" s="41">
        <v>-1.3927698602590502E-4</v>
      </c>
    </row>
    <row r="1835" spans="1:14" x14ac:dyDescent="0.25">
      <c r="A1835" s="5">
        <v>7820120</v>
      </c>
      <c r="B1835" s="5" t="s">
        <v>28</v>
      </c>
      <c r="C1835" s="5" t="s">
        <v>4</v>
      </c>
      <c r="D1835" s="5" t="s">
        <v>160</v>
      </c>
      <c r="E1835" s="5" t="s">
        <v>936</v>
      </c>
      <c r="F1835" s="3">
        <v>1.33422281521014E-3</v>
      </c>
      <c r="G1835" s="4">
        <v>47.7</v>
      </c>
      <c r="H1835" s="3">
        <v>6.3642428285523675E-2</v>
      </c>
      <c r="I1835" s="4">
        <v>95.5</v>
      </c>
      <c r="J1835" s="3">
        <v>0.12741827885256837</v>
      </c>
      <c r="K1835" s="5">
        <v>77.995000000000005</v>
      </c>
      <c r="L1835" s="5">
        <v>0.10406270847231487</v>
      </c>
      <c r="M1835" s="41">
        <v>7.9710915684700012E-2</v>
      </c>
      <c r="N1835" s="41">
        <v>1.0635212232781856E-4</v>
      </c>
    </row>
    <row r="1836" spans="1:14" x14ac:dyDescent="0.25">
      <c r="A1836" s="5">
        <v>7820120</v>
      </c>
      <c r="B1836" s="5" t="s">
        <v>28</v>
      </c>
      <c r="C1836" s="5" t="s">
        <v>4</v>
      </c>
      <c r="D1836" s="5" t="s">
        <v>160</v>
      </c>
      <c r="E1836" s="5" t="s">
        <v>937</v>
      </c>
      <c r="F1836" s="3">
        <v>2.4460751612185904E-3</v>
      </c>
      <c r="G1836" s="4">
        <v>31.3</v>
      </c>
      <c r="H1836" s="3">
        <v>7.6562152546141876E-2</v>
      </c>
      <c r="I1836" s="4">
        <v>86.5</v>
      </c>
      <c r="J1836" s="3">
        <v>0.21158550144540808</v>
      </c>
      <c r="K1836" s="5">
        <v>69.444999999999993</v>
      </c>
      <c r="L1836" s="5">
        <v>0.16986768957082499</v>
      </c>
      <c r="M1836" s="41">
        <v>6.3356468454003334E-3</v>
      </c>
      <c r="N1836" s="41">
        <v>1.5497468378786674E-5</v>
      </c>
    </row>
    <row r="1837" spans="1:14" x14ac:dyDescent="0.25">
      <c r="A1837" s="5">
        <v>7820120</v>
      </c>
      <c r="B1837" s="5" t="s">
        <v>28</v>
      </c>
      <c r="C1837" s="5" t="s">
        <v>4</v>
      </c>
      <c r="D1837" s="5" t="s">
        <v>160</v>
      </c>
      <c r="E1837" s="5" t="s">
        <v>324</v>
      </c>
      <c r="F1837" s="3">
        <v>6.6711140760506999E-4</v>
      </c>
      <c r="G1837" s="4">
        <v>47.7</v>
      </c>
      <c r="H1837" s="3">
        <v>3.1821214142761838E-2</v>
      </c>
      <c r="I1837" s="4">
        <v>87.5</v>
      </c>
      <c r="J1837" s="3">
        <v>5.8372248165443626E-2</v>
      </c>
      <c r="K1837" s="5">
        <v>74.375</v>
      </c>
      <c r="L1837" s="5">
        <v>4.9616410940627083E-2</v>
      </c>
      <c r="M1837" s="41">
        <v>0</v>
      </c>
      <c r="N1837" s="41">
        <v>0</v>
      </c>
    </row>
    <row r="1838" spans="1:14" x14ac:dyDescent="0.25">
      <c r="A1838" s="5">
        <v>7820120</v>
      </c>
      <c r="B1838" s="5" t="s">
        <v>28</v>
      </c>
      <c r="C1838" s="5" t="s">
        <v>4</v>
      </c>
      <c r="D1838" s="5" t="s">
        <v>160</v>
      </c>
      <c r="E1838" s="5" t="s">
        <v>162</v>
      </c>
      <c r="F1838" s="3">
        <v>1.7789637536135201E-3</v>
      </c>
      <c r="G1838" s="4">
        <v>34.1</v>
      </c>
      <c r="H1838" s="3">
        <v>6.0662663998221039E-2</v>
      </c>
      <c r="I1838" s="4">
        <v>81.5</v>
      </c>
      <c r="J1838" s="3">
        <v>0.14498554591950188</v>
      </c>
      <c r="K1838" s="5">
        <v>67.85499999999999</v>
      </c>
      <c r="L1838" s="5">
        <v>0.12071158550144538</v>
      </c>
      <c r="M1838" s="41">
        <v>-3.6220040172338486E-2</v>
      </c>
      <c r="N1838" s="41">
        <v>-6.4434138621015762E-5</v>
      </c>
    </row>
    <row r="1839" spans="1:14" x14ac:dyDescent="0.25">
      <c r="A1839" s="5">
        <v>7820120</v>
      </c>
      <c r="B1839" s="5" t="s">
        <v>28</v>
      </c>
      <c r="C1839" s="5" t="s">
        <v>4</v>
      </c>
      <c r="D1839" s="5" t="s">
        <v>160</v>
      </c>
      <c r="E1839" s="5" t="s">
        <v>256</v>
      </c>
      <c r="F1839" s="3">
        <v>2.4460751612185904E-3</v>
      </c>
      <c r="G1839" s="4">
        <v>48.7</v>
      </c>
      <c r="H1839" s="3">
        <v>0.11912386035134535</v>
      </c>
      <c r="I1839" s="4">
        <v>93.4</v>
      </c>
      <c r="J1839" s="3">
        <v>0.22846342005781636</v>
      </c>
      <c r="K1839" s="5">
        <v>76.004999999999995</v>
      </c>
      <c r="L1839" s="5">
        <v>0.18591394262841895</v>
      </c>
      <c r="M1839" s="41">
        <v>9.2339880764484406E-2</v>
      </c>
      <c r="N1839" s="41">
        <v>2.2587028872789162E-4</v>
      </c>
    </row>
    <row r="1840" spans="1:14" x14ac:dyDescent="0.25">
      <c r="A1840" s="5">
        <v>7820120</v>
      </c>
      <c r="B1840" s="5" t="s">
        <v>28</v>
      </c>
      <c r="C1840" s="5" t="s">
        <v>4</v>
      </c>
      <c r="D1840" s="5" t="s">
        <v>160</v>
      </c>
      <c r="E1840" s="5" t="s">
        <v>938</v>
      </c>
      <c r="F1840" s="3">
        <v>1.1118523460084502E-3</v>
      </c>
      <c r="G1840" s="4">
        <v>33</v>
      </c>
      <c r="H1840" s="3">
        <v>3.6691127418278853E-2</v>
      </c>
      <c r="I1840" s="4">
        <v>80.8</v>
      </c>
      <c r="J1840" s="3">
        <v>8.9837669557482777E-2</v>
      </c>
      <c r="K1840" s="5">
        <v>66.965000000000003</v>
      </c>
      <c r="L1840" s="5">
        <v>7.4455192350455876E-2</v>
      </c>
      <c r="M1840" s="41">
        <v>-1.1913381516933441E-2</v>
      </c>
      <c r="N1840" s="41">
        <v>-1.3245921188496156E-5</v>
      </c>
    </row>
    <row r="1841" spans="1:14" x14ac:dyDescent="0.25">
      <c r="A1841" s="5">
        <v>7820120</v>
      </c>
      <c r="B1841" s="5" t="s">
        <v>28</v>
      </c>
      <c r="C1841" s="5" t="s">
        <v>4</v>
      </c>
      <c r="D1841" s="5" t="s">
        <v>160</v>
      </c>
      <c r="E1841" s="5" t="s">
        <v>325</v>
      </c>
      <c r="F1841" s="3">
        <v>8.8948187680676003E-4</v>
      </c>
      <c r="G1841" s="4">
        <v>36</v>
      </c>
      <c r="H1841" s="3">
        <v>3.2021347565043358E-2</v>
      </c>
      <c r="I1841" s="4">
        <v>93</v>
      </c>
      <c r="J1841" s="3">
        <v>8.2721814543028682E-2</v>
      </c>
      <c r="K1841" s="5">
        <v>68.214999999999989</v>
      </c>
      <c r="L1841" s="5">
        <v>6.0676006226373126E-2</v>
      </c>
      <c r="M1841" s="41">
        <v>4.935435950756073E-2</v>
      </c>
      <c r="N1841" s="41">
        <v>4.3899808323380677E-5</v>
      </c>
    </row>
    <row r="1842" spans="1:14" x14ac:dyDescent="0.25">
      <c r="A1842" s="5">
        <v>7820120</v>
      </c>
      <c r="B1842" s="5" t="s">
        <v>28</v>
      </c>
      <c r="C1842" s="5" t="s">
        <v>4</v>
      </c>
      <c r="D1842" s="5" t="s">
        <v>160</v>
      </c>
      <c r="E1842" s="5" t="s">
        <v>939</v>
      </c>
      <c r="F1842" s="3">
        <v>3.3355570380253501E-3</v>
      </c>
      <c r="G1842" s="4">
        <v>44.4</v>
      </c>
      <c r="H1842" s="3">
        <v>0.14809873248832553</v>
      </c>
      <c r="I1842" s="4">
        <v>89.2</v>
      </c>
      <c r="J1842" s="3">
        <v>0.29753168779186123</v>
      </c>
      <c r="K1842" s="5">
        <v>74.304999999999993</v>
      </c>
      <c r="L1842" s="5">
        <v>0.24784856571047362</v>
      </c>
      <c r="M1842" s="41">
        <v>2.3890350013971329E-2</v>
      </c>
      <c r="N1842" s="41">
        <v>7.9687625129991091E-5</v>
      </c>
    </row>
    <row r="1843" spans="1:14" x14ac:dyDescent="0.25">
      <c r="A1843" s="5">
        <v>7820120</v>
      </c>
      <c r="B1843" s="5" t="s">
        <v>28</v>
      </c>
      <c r="C1843" s="5" t="s">
        <v>4</v>
      </c>
      <c r="D1843" s="5" t="s">
        <v>160</v>
      </c>
      <c r="E1843" s="5" t="s">
        <v>409</v>
      </c>
      <c r="F1843" s="3">
        <v>2.0013342228152103E-3</v>
      </c>
      <c r="G1843" s="4">
        <v>35.6</v>
      </c>
      <c r="H1843" s="3">
        <v>7.1247498332221493E-2</v>
      </c>
      <c r="I1843" s="4">
        <v>93.7</v>
      </c>
      <c r="J1843" s="3">
        <v>0.18752501667778521</v>
      </c>
      <c r="K1843" s="5">
        <v>71.365000000000009</v>
      </c>
      <c r="L1843" s="5">
        <v>0.14282521681120749</v>
      </c>
      <c r="M1843" s="41">
        <v>3.9227843284606934E-2</v>
      </c>
      <c r="N1843" s="41">
        <v>7.8508025252715678E-5</v>
      </c>
    </row>
    <row r="1844" spans="1:14" x14ac:dyDescent="0.25">
      <c r="A1844" s="5">
        <v>7820120</v>
      </c>
      <c r="B1844" s="5" t="s">
        <v>28</v>
      </c>
      <c r="C1844" s="5" t="s">
        <v>4</v>
      </c>
      <c r="D1844" s="5" t="s">
        <v>160</v>
      </c>
      <c r="E1844" s="5" t="s">
        <v>257</v>
      </c>
      <c r="F1844" s="3">
        <v>3.7802979764287301E-3</v>
      </c>
      <c r="G1844" s="4">
        <v>33.6</v>
      </c>
      <c r="H1844" s="3">
        <v>0.12701801200800533</v>
      </c>
      <c r="I1844" s="4">
        <v>88.2</v>
      </c>
      <c r="J1844" s="3">
        <v>0.333422281521014</v>
      </c>
      <c r="K1844" s="5">
        <v>63.534999999999997</v>
      </c>
      <c r="L1844" s="5">
        <v>0.24018123193239935</v>
      </c>
      <c r="M1844" s="41">
        <v>2.994103915989399E-2</v>
      </c>
      <c r="N1844" s="41">
        <v>1.1318604974832061E-4</v>
      </c>
    </row>
    <row r="1845" spans="1:14" x14ac:dyDescent="0.25">
      <c r="A1845" s="5">
        <v>7820120</v>
      </c>
      <c r="B1845" s="5" t="s">
        <v>28</v>
      </c>
      <c r="C1845" s="5" t="s">
        <v>4</v>
      </c>
      <c r="D1845" s="5" t="s">
        <v>160</v>
      </c>
      <c r="E1845" s="5" t="s">
        <v>326</v>
      </c>
      <c r="F1845" s="3">
        <v>6.6711140760506999E-4</v>
      </c>
      <c r="G1845" s="4">
        <v>41.7</v>
      </c>
      <c r="H1845" s="3">
        <v>2.7818545697131422E-2</v>
      </c>
      <c r="I1845" s="4">
        <v>83.9</v>
      </c>
      <c r="J1845" s="3">
        <v>5.5970647098065374E-2</v>
      </c>
      <c r="K1845" s="5">
        <v>68.789999999999992</v>
      </c>
      <c r="L1845" s="5">
        <v>4.5890593729152759E-2</v>
      </c>
      <c r="M1845" s="41">
        <v>-1.0163959115743637E-2</v>
      </c>
      <c r="N1845" s="41">
        <v>-6.7804930725441204E-6</v>
      </c>
    </row>
    <row r="1846" spans="1:14" x14ac:dyDescent="0.25">
      <c r="A1846" s="5">
        <v>7820120</v>
      </c>
      <c r="B1846" s="5" t="s">
        <v>28</v>
      </c>
      <c r="C1846" s="5" t="s">
        <v>4</v>
      </c>
      <c r="D1846" s="5" t="s">
        <v>160</v>
      </c>
      <c r="E1846" s="5" t="s">
        <v>940</v>
      </c>
      <c r="F1846" s="3">
        <v>2.4460751612185904E-3</v>
      </c>
      <c r="G1846" s="4">
        <v>34.200000000000003</v>
      </c>
      <c r="H1846" s="3">
        <v>8.3655770513675801E-2</v>
      </c>
      <c r="I1846" s="4">
        <v>95.5</v>
      </c>
      <c r="J1846" s="3">
        <v>0.23360017789637538</v>
      </c>
      <c r="K1846" s="5">
        <v>71.984999999999999</v>
      </c>
      <c r="L1846" s="5">
        <v>0.17608072048032022</v>
      </c>
      <c r="M1846" s="41">
        <v>7.4519641697406769E-2</v>
      </c>
      <c r="N1846" s="41">
        <v>1.8228064457893585E-4</v>
      </c>
    </row>
    <row r="1847" spans="1:14" x14ac:dyDescent="0.25">
      <c r="A1847" s="5">
        <v>7820120</v>
      </c>
      <c r="B1847" s="5" t="s">
        <v>28</v>
      </c>
      <c r="C1847" s="5" t="s">
        <v>4</v>
      </c>
      <c r="D1847" s="5" t="s">
        <v>160</v>
      </c>
      <c r="E1847" s="5" t="s">
        <v>327</v>
      </c>
      <c r="F1847" s="3">
        <v>4.4474093840338001E-4</v>
      </c>
      <c r="G1847" s="4">
        <v>50.8</v>
      </c>
      <c r="H1847" s="3">
        <v>2.2592839670891703E-2</v>
      </c>
      <c r="I1847" s="4">
        <v>99.5</v>
      </c>
      <c r="J1847" s="3">
        <v>4.4251723371136309E-2</v>
      </c>
      <c r="K1847" s="5">
        <v>82.204999999999998</v>
      </c>
      <c r="L1847" s="5">
        <v>3.6559928841449853E-2</v>
      </c>
      <c r="M1847" s="41">
        <v>0.18354372680187225</v>
      </c>
      <c r="N1847" s="41">
        <v>8.1629409295918271E-5</v>
      </c>
    </row>
    <row r="1848" spans="1:14" x14ac:dyDescent="0.25">
      <c r="A1848" s="5">
        <v>7820120</v>
      </c>
      <c r="B1848" s="5" t="s">
        <v>28</v>
      </c>
      <c r="C1848" s="5" t="s">
        <v>4</v>
      </c>
      <c r="D1848" s="5" t="s">
        <v>160</v>
      </c>
      <c r="E1848" s="5" t="s">
        <v>328</v>
      </c>
      <c r="F1848" s="3">
        <v>8.8948187680676003E-4</v>
      </c>
      <c r="G1848" s="4">
        <v>26.5</v>
      </c>
      <c r="H1848" s="3">
        <v>2.3571269735379142E-2</v>
      </c>
      <c r="I1848" s="4">
        <v>73.3</v>
      </c>
      <c r="J1848" s="3">
        <v>6.5199021569935511E-2</v>
      </c>
      <c r="K1848" s="5">
        <v>61.889999999999993</v>
      </c>
      <c r="L1848" s="5">
        <v>5.505003335557037E-2</v>
      </c>
      <c r="M1848" s="41">
        <v>-0.10428395122289658</v>
      </c>
      <c r="N1848" s="41">
        <v>-9.2758684654566665E-5</v>
      </c>
    </row>
    <row r="1849" spans="1:14" x14ac:dyDescent="0.25">
      <c r="A1849" s="5">
        <v>7820120</v>
      </c>
      <c r="B1849" s="5" t="s">
        <v>28</v>
      </c>
      <c r="C1849" s="5" t="s">
        <v>4</v>
      </c>
      <c r="D1849" s="5" t="s">
        <v>1445</v>
      </c>
      <c r="E1849" s="5" t="s">
        <v>1868</v>
      </c>
      <c r="F1849" s="3">
        <v>2.2237046920169001E-4</v>
      </c>
      <c r="G1849" s="4">
        <v>58.7</v>
      </c>
      <c r="H1849" s="3">
        <v>1.3053146542139203E-2</v>
      </c>
      <c r="I1849" s="4">
        <v>86.4</v>
      </c>
      <c r="J1849" s="3">
        <v>1.9212808539026016E-2</v>
      </c>
      <c r="K1849" s="5">
        <v>74.389999999999986</v>
      </c>
      <c r="L1849" s="5">
        <v>1.6542139203913717E-2</v>
      </c>
      <c r="M1849" s="41">
        <v>5.7511895895004272E-2</v>
      </c>
      <c r="N1849" s="41">
        <v>1.2788947274850849E-5</v>
      </c>
    </row>
    <row r="1850" spans="1:14" x14ac:dyDescent="0.25">
      <c r="A1850" s="5">
        <v>7820120</v>
      </c>
      <c r="B1850" s="5" t="s">
        <v>28</v>
      </c>
      <c r="C1850" s="5" t="s">
        <v>4</v>
      </c>
      <c r="D1850" s="5" t="s">
        <v>163</v>
      </c>
      <c r="E1850" s="5" t="s">
        <v>546</v>
      </c>
      <c r="F1850" s="3">
        <v>6.6711140760506999E-4</v>
      </c>
      <c r="G1850" s="4">
        <v>67.599999999999994</v>
      </c>
      <c r="H1850" s="3">
        <v>4.5096731154102725E-2</v>
      </c>
      <c r="I1850" s="4">
        <v>88.4</v>
      </c>
      <c r="J1850" s="3">
        <v>5.8972648432288194E-2</v>
      </c>
      <c r="K1850" s="5">
        <v>81.31</v>
      </c>
      <c r="L1850" s="5">
        <v>5.4242828552368241E-2</v>
      </c>
      <c r="M1850" s="41">
        <v>-3.9535676478408277E-4</v>
      </c>
      <c r="N1850" s="41">
        <v>-2.6374700786129604E-7</v>
      </c>
    </row>
    <row r="1851" spans="1:14" x14ac:dyDescent="0.25">
      <c r="A1851" s="5">
        <v>7820120</v>
      </c>
      <c r="B1851" s="5" t="s">
        <v>28</v>
      </c>
      <c r="C1851" s="5" t="s">
        <v>4</v>
      </c>
      <c r="D1851" s="5" t="s">
        <v>163</v>
      </c>
      <c r="E1851" s="5" t="s">
        <v>547</v>
      </c>
      <c r="F1851" s="3">
        <v>2.2237046920169001E-4</v>
      </c>
      <c r="G1851" s="4">
        <v>86.8</v>
      </c>
      <c r="H1851" s="3">
        <v>1.9301756726706691E-2</v>
      </c>
      <c r="I1851" s="4">
        <v>97</v>
      </c>
      <c r="J1851" s="3">
        <v>2.1569935512563931E-2</v>
      </c>
      <c r="K1851" s="5">
        <v>87.899999999999991</v>
      </c>
      <c r="L1851" s="5">
        <v>1.9546364242828549E-2</v>
      </c>
      <c r="M1851" s="41">
        <v>0.13274307548999786</v>
      </c>
      <c r="N1851" s="41">
        <v>2.9518139979986181E-5</v>
      </c>
    </row>
    <row r="1852" spans="1:14" x14ac:dyDescent="0.25">
      <c r="A1852" s="5">
        <v>7820120</v>
      </c>
      <c r="B1852" s="5" t="s">
        <v>28</v>
      </c>
      <c r="C1852" s="5" t="s">
        <v>4</v>
      </c>
      <c r="D1852" s="5" t="s">
        <v>163</v>
      </c>
      <c r="E1852" s="5" t="s">
        <v>1063</v>
      </c>
      <c r="F1852" s="3">
        <v>1.55659328441183E-3</v>
      </c>
      <c r="G1852" s="4">
        <v>47.1</v>
      </c>
      <c r="H1852" s="3">
        <v>7.3315543695797195E-2</v>
      </c>
      <c r="I1852" s="4">
        <v>97.7</v>
      </c>
      <c r="J1852" s="3">
        <v>0.1520791638870358</v>
      </c>
      <c r="K1852" s="5">
        <v>65.105000000000004</v>
      </c>
      <c r="L1852" s="5">
        <v>0.1013420057816322</v>
      </c>
      <c r="M1852" s="41">
        <v>5.2478231489658356E-2</v>
      </c>
      <c r="N1852" s="41">
        <v>8.1687262714611627E-5</v>
      </c>
    </row>
    <row r="1853" spans="1:14" x14ac:dyDescent="0.25">
      <c r="A1853" s="5">
        <v>7820120</v>
      </c>
      <c r="B1853" s="5" t="s">
        <v>28</v>
      </c>
      <c r="C1853" s="5" t="s">
        <v>4</v>
      </c>
      <c r="D1853" s="5" t="s">
        <v>163</v>
      </c>
      <c r="E1853" s="5" t="s">
        <v>164</v>
      </c>
      <c r="F1853" s="3">
        <v>1.1118523460084502E-3</v>
      </c>
      <c r="G1853" s="4">
        <v>56.8</v>
      </c>
      <c r="H1853" s="3">
        <v>6.3153213253279966E-2</v>
      </c>
      <c r="I1853" s="4">
        <v>82.6</v>
      </c>
      <c r="J1853" s="3">
        <v>9.1839003780297981E-2</v>
      </c>
      <c r="K1853" s="5">
        <v>66.989999999999995</v>
      </c>
      <c r="L1853" s="5">
        <v>7.4482988659106075E-2</v>
      </c>
      <c r="M1853" s="41">
        <v>-1.4926900621503592E-3</v>
      </c>
      <c r="N1853" s="41">
        <v>-1.6596509474653762E-6</v>
      </c>
    </row>
    <row r="1854" spans="1:14" x14ac:dyDescent="0.25">
      <c r="A1854" s="5">
        <v>7820120</v>
      </c>
      <c r="B1854" s="5" t="s">
        <v>28</v>
      </c>
      <c r="C1854" s="5" t="s">
        <v>4</v>
      </c>
      <c r="D1854" s="5" t="s">
        <v>163</v>
      </c>
      <c r="E1854" s="5" t="s">
        <v>548</v>
      </c>
      <c r="F1854" s="3">
        <v>4.4474093840338001E-4</v>
      </c>
      <c r="G1854" s="4">
        <v>72.599999999999994</v>
      </c>
      <c r="H1854" s="3">
        <v>3.228819212808539E-2</v>
      </c>
      <c r="I1854" s="4">
        <v>97</v>
      </c>
      <c r="J1854" s="3">
        <v>4.3139871025127861E-2</v>
      </c>
      <c r="K1854" s="5">
        <v>84.259999999999991</v>
      </c>
      <c r="L1854" s="5">
        <v>3.7473871469868796E-2</v>
      </c>
      <c r="M1854" s="41">
        <v>8.9638851583003998E-2</v>
      </c>
      <c r="N1854" s="41">
        <v>3.9866066970426506E-5</v>
      </c>
    </row>
    <row r="1855" spans="1:14" x14ac:dyDescent="0.25">
      <c r="A1855" s="5">
        <v>7820120</v>
      </c>
      <c r="B1855" s="5" t="s">
        <v>28</v>
      </c>
      <c r="C1855" s="5" t="s">
        <v>4</v>
      </c>
      <c r="D1855" s="5" t="s">
        <v>163</v>
      </c>
      <c r="E1855" s="5" t="s">
        <v>1064</v>
      </c>
      <c r="F1855" s="3">
        <v>6.6711140760506999E-4</v>
      </c>
      <c r="G1855" s="4">
        <v>69.5</v>
      </c>
      <c r="H1855" s="3">
        <v>4.6364242828552366E-2</v>
      </c>
      <c r="I1855" s="4">
        <v>94.9</v>
      </c>
      <c r="J1855" s="3">
        <v>6.3308872581721146E-2</v>
      </c>
      <c r="K1855" s="5">
        <v>83.02</v>
      </c>
      <c r="L1855" s="5">
        <v>5.5383589059372906E-2</v>
      </c>
      <c r="M1855" s="41">
        <v>4.1768532246351242E-2</v>
      </c>
      <c r="N1855" s="41">
        <v>2.7864264340461134E-5</v>
      </c>
    </row>
    <row r="1856" spans="1:14" x14ac:dyDescent="0.25">
      <c r="A1856" s="5">
        <v>7820120</v>
      </c>
      <c r="B1856" s="5" t="s">
        <v>28</v>
      </c>
      <c r="C1856" s="5" t="s">
        <v>4</v>
      </c>
      <c r="D1856" s="5" t="s">
        <v>163</v>
      </c>
      <c r="E1856" s="5" t="s">
        <v>549</v>
      </c>
      <c r="F1856" s="3">
        <v>1.1118523460084502E-3</v>
      </c>
      <c r="G1856" s="4">
        <v>71</v>
      </c>
      <c r="H1856" s="3">
        <v>7.8941516566599965E-2</v>
      </c>
      <c r="I1856" s="4">
        <v>85</v>
      </c>
      <c r="J1856" s="3">
        <v>9.4507449410718258E-2</v>
      </c>
      <c r="K1856" s="5">
        <v>79.569999999999993</v>
      </c>
      <c r="L1856" s="5">
        <v>8.8470091171892376E-2</v>
      </c>
      <c r="M1856" s="41">
        <v>5.9740748256444931E-3</v>
      </c>
      <c r="N1856" s="41">
        <v>6.6422891101228524E-6</v>
      </c>
    </row>
    <row r="1857" spans="1:14" x14ac:dyDescent="0.25">
      <c r="A1857" s="5">
        <v>7820120</v>
      </c>
      <c r="B1857" s="5" t="s">
        <v>28</v>
      </c>
      <c r="C1857" s="5" t="s">
        <v>4</v>
      </c>
      <c r="D1857" s="5" t="s">
        <v>163</v>
      </c>
      <c r="E1857" s="5" t="s">
        <v>165</v>
      </c>
      <c r="F1857" s="3">
        <v>4.4474093840338001E-4</v>
      </c>
      <c r="G1857" s="4">
        <v>45.7</v>
      </c>
      <c r="H1857" s="3">
        <v>2.0324660885034467E-2</v>
      </c>
      <c r="I1857" s="4">
        <v>88.1</v>
      </c>
      <c r="J1857" s="3">
        <v>3.918167667333778E-2</v>
      </c>
      <c r="K1857" s="5">
        <v>68.865000000000009</v>
      </c>
      <c r="L1857" s="5">
        <v>3.0627084723148769E-2</v>
      </c>
      <c r="M1857" s="41">
        <v>-4.180720541626215E-3</v>
      </c>
      <c r="N1857" s="41">
        <v>-1.85933757688513E-6</v>
      </c>
    </row>
    <row r="1858" spans="1:14" x14ac:dyDescent="0.25">
      <c r="A1858" s="5">
        <v>7820120</v>
      </c>
      <c r="B1858" s="5" t="s">
        <v>28</v>
      </c>
      <c r="C1858" s="5" t="s">
        <v>4</v>
      </c>
      <c r="D1858" s="5" t="s">
        <v>163</v>
      </c>
      <c r="E1858" s="5" t="s">
        <v>550</v>
      </c>
      <c r="F1858" s="3">
        <v>8.8948187680676003E-4</v>
      </c>
      <c r="G1858" s="4">
        <v>62.4</v>
      </c>
      <c r="H1858" s="3">
        <v>5.5503669112741821E-2</v>
      </c>
      <c r="I1858" s="4">
        <v>87.3</v>
      </c>
      <c r="J1858" s="3">
        <v>7.7651767845230146E-2</v>
      </c>
      <c r="K1858" s="5">
        <v>69.074999999999989</v>
      </c>
      <c r="L1858" s="5">
        <v>6.1440960640426937E-2</v>
      </c>
      <c r="M1858" s="41">
        <v>-1.1233414523303509E-2</v>
      </c>
      <c r="N1858" s="41">
        <v>-9.9919186331363208E-6</v>
      </c>
    </row>
    <row r="1859" spans="1:14" x14ac:dyDescent="0.25">
      <c r="A1859" s="5">
        <v>7820120</v>
      </c>
      <c r="B1859" s="5" t="s">
        <v>28</v>
      </c>
      <c r="C1859" s="5" t="s">
        <v>4</v>
      </c>
      <c r="D1859" s="5" t="s">
        <v>163</v>
      </c>
      <c r="E1859" s="5" t="s">
        <v>410</v>
      </c>
      <c r="F1859" s="3">
        <v>2.66844563042028E-3</v>
      </c>
      <c r="G1859" s="4">
        <v>38.200000000000003</v>
      </c>
      <c r="H1859" s="3">
        <v>0.1019346230820547</v>
      </c>
      <c r="I1859" s="4">
        <v>82</v>
      </c>
      <c r="J1859" s="3">
        <v>0.21881254169446296</v>
      </c>
      <c r="K1859" s="5">
        <v>63.009999999999991</v>
      </c>
      <c r="L1859" s="5">
        <v>0.16813875917278182</v>
      </c>
      <c r="M1859" s="41">
        <v>-4.7805394977331161E-2</v>
      </c>
      <c r="N1859" s="41">
        <v>-1.2756609733777493E-4</v>
      </c>
    </row>
    <row r="1860" spans="1:14" x14ac:dyDescent="0.25">
      <c r="A1860" s="5">
        <v>7820120</v>
      </c>
      <c r="B1860" s="5" t="s">
        <v>28</v>
      </c>
      <c r="C1860" s="5" t="s">
        <v>4</v>
      </c>
      <c r="D1860" s="5" t="s">
        <v>163</v>
      </c>
      <c r="E1860" s="5" t="s">
        <v>166</v>
      </c>
      <c r="F1860" s="3">
        <v>8.8948187680676003E-4</v>
      </c>
      <c r="G1860" s="4">
        <v>42.9</v>
      </c>
      <c r="H1860" s="3">
        <v>3.815877251501E-2</v>
      </c>
      <c r="I1860" s="4">
        <v>77.7</v>
      </c>
      <c r="J1860" s="3">
        <v>6.9112741827885252E-2</v>
      </c>
      <c r="K1860" s="5">
        <v>55.924999999999997</v>
      </c>
      <c r="L1860" s="5">
        <v>4.9744273960418049E-2</v>
      </c>
      <c r="M1860" s="41">
        <v>-6.545228511095047E-2</v>
      </c>
      <c r="N1860" s="41">
        <v>-5.8218621401779382E-5</v>
      </c>
    </row>
    <row r="1861" spans="1:14" x14ac:dyDescent="0.25">
      <c r="A1861" s="5">
        <v>7820120</v>
      </c>
      <c r="B1861" s="5" t="s">
        <v>28</v>
      </c>
      <c r="C1861" s="5" t="s">
        <v>4</v>
      </c>
      <c r="D1861" s="5" t="s">
        <v>163</v>
      </c>
      <c r="E1861" s="5" t="s">
        <v>1065</v>
      </c>
      <c r="F1861" s="3">
        <v>2.2237046920169001E-4</v>
      </c>
      <c r="G1861" s="4">
        <v>76.099999999999994</v>
      </c>
      <c r="H1861" s="3">
        <v>1.692239270624861E-2</v>
      </c>
      <c r="I1861" s="4">
        <v>77.2</v>
      </c>
      <c r="J1861" s="3">
        <v>1.7167000222370467E-2</v>
      </c>
      <c r="K1861" s="5">
        <v>76.67</v>
      </c>
      <c r="L1861" s="5">
        <v>1.7049143873693572E-2</v>
      </c>
      <c r="M1861" s="41">
        <v>-8.8714122772216797E-2</v>
      </c>
      <c r="N1861" s="41">
        <v>-1.972740110567418E-5</v>
      </c>
    </row>
    <row r="1862" spans="1:14" x14ac:dyDescent="0.25">
      <c r="A1862" s="5">
        <v>7820120</v>
      </c>
      <c r="B1862" s="5" t="s">
        <v>28</v>
      </c>
      <c r="C1862" s="5" t="s">
        <v>4</v>
      </c>
      <c r="D1862" s="5" t="s">
        <v>163</v>
      </c>
      <c r="E1862" s="5" t="s">
        <v>551</v>
      </c>
      <c r="F1862" s="3">
        <v>2.2237046920169001E-4</v>
      </c>
      <c r="G1862" s="4">
        <v>65.2</v>
      </c>
      <c r="H1862" s="3">
        <v>1.4498554591950189E-2</v>
      </c>
      <c r="I1862" s="4">
        <v>82.1</v>
      </c>
      <c r="J1862" s="3">
        <v>1.8256615521458748E-2</v>
      </c>
      <c r="K1862" s="5">
        <v>67.444999999999993</v>
      </c>
      <c r="L1862" s="5">
        <v>1.499777629530798E-2</v>
      </c>
      <c r="M1862" s="41">
        <v>-7.951519638299942E-2</v>
      </c>
      <c r="N1862" s="41">
        <v>-1.7681831528352104E-5</v>
      </c>
    </row>
    <row r="1863" spans="1:14" x14ac:dyDescent="0.25">
      <c r="A1863" s="5">
        <v>7820120</v>
      </c>
      <c r="B1863" s="5" t="s">
        <v>28</v>
      </c>
      <c r="C1863" s="5" t="s">
        <v>4</v>
      </c>
      <c r="D1863" s="5" t="s">
        <v>163</v>
      </c>
      <c r="E1863" s="5" t="s">
        <v>552</v>
      </c>
      <c r="F1863" s="3">
        <v>6.6711140760506999E-4</v>
      </c>
      <c r="G1863" s="4">
        <v>80</v>
      </c>
      <c r="H1863" s="3">
        <v>5.3368912608405601E-2</v>
      </c>
      <c r="I1863" s="4">
        <v>88.3</v>
      </c>
      <c r="J1863" s="3">
        <v>5.8905937291527675E-2</v>
      </c>
      <c r="K1863" s="5">
        <v>81.22</v>
      </c>
      <c r="L1863" s="5">
        <v>5.4182788525683784E-2</v>
      </c>
      <c r="M1863" s="41">
        <v>1.3206016272306442E-2</v>
      </c>
      <c r="N1863" s="41">
        <v>8.8098841042738094E-6</v>
      </c>
    </row>
    <row r="1864" spans="1:14" x14ac:dyDescent="0.25">
      <c r="A1864" s="5">
        <v>7820120</v>
      </c>
      <c r="B1864" s="5" t="s">
        <v>28</v>
      </c>
      <c r="C1864" s="5" t="s">
        <v>4</v>
      </c>
      <c r="D1864" s="5" t="s">
        <v>163</v>
      </c>
      <c r="E1864" s="5" t="s">
        <v>167</v>
      </c>
      <c r="F1864" s="3">
        <v>1.1118523460084502E-3</v>
      </c>
      <c r="G1864" s="4">
        <v>34.200000000000003</v>
      </c>
      <c r="H1864" s="3">
        <v>3.8025350233488998E-2</v>
      </c>
      <c r="I1864" s="4">
        <v>67.2</v>
      </c>
      <c r="J1864" s="3">
        <v>7.4716477651767851E-2</v>
      </c>
      <c r="K1864" s="5">
        <v>52.035000000000004</v>
      </c>
      <c r="L1864" s="5">
        <v>5.7855236824549711E-2</v>
      </c>
      <c r="M1864" s="41">
        <v>-0.20726293325424194</v>
      </c>
      <c r="N1864" s="41">
        <v>-2.3044577857932172E-4</v>
      </c>
    </row>
    <row r="1865" spans="1:14" x14ac:dyDescent="0.25">
      <c r="A1865" s="5">
        <v>7820120</v>
      </c>
      <c r="B1865" s="5" t="s">
        <v>28</v>
      </c>
      <c r="C1865" s="5" t="s">
        <v>4</v>
      </c>
      <c r="D1865" s="5" t="s">
        <v>163</v>
      </c>
      <c r="E1865" s="5" t="s">
        <v>168</v>
      </c>
      <c r="F1865" s="3">
        <v>2.2237046920169001E-4</v>
      </c>
      <c r="G1865" s="4">
        <v>55.4</v>
      </c>
      <c r="H1865" s="3">
        <v>1.2319323993773626E-2</v>
      </c>
      <c r="I1865" s="4">
        <v>71.7</v>
      </c>
      <c r="J1865" s="3">
        <v>1.5943962641761174E-2</v>
      </c>
      <c r="K1865" s="5">
        <v>58.67</v>
      </c>
      <c r="L1865" s="5">
        <v>1.3046475428063153E-2</v>
      </c>
      <c r="M1865" s="41">
        <v>-0.13675318658351898</v>
      </c>
      <c r="N1865" s="41">
        <v>-3.0409870265403374E-5</v>
      </c>
    </row>
    <row r="1866" spans="1:14" x14ac:dyDescent="0.25">
      <c r="A1866" s="5">
        <v>7820120</v>
      </c>
      <c r="B1866" s="5" t="s">
        <v>28</v>
      </c>
      <c r="C1866" s="5" t="s">
        <v>4</v>
      </c>
      <c r="D1866" s="5" t="s">
        <v>163</v>
      </c>
      <c r="E1866" s="5" t="s">
        <v>169</v>
      </c>
      <c r="F1866" s="3">
        <v>1.55659328441183E-3</v>
      </c>
      <c r="G1866" s="4">
        <v>57.3</v>
      </c>
      <c r="H1866" s="3">
        <v>8.9192795196797861E-2</v>
      </c>
      <c r="I1866" s="4">
        <v>94.4</v>
      </c>
      <c r="J1866" s="3">
        <v>0.14694240604847678</v>
      </c>
      <c r="K1866" s="5">
        <v>81.41</v>
      </c>
      <c r="L1866" s="5">
        <v>0.12672225928396708</v>
      </c>
      <c r="M1866" s="41">
        <v>7.1216240525245667E-2</v>
      </c>
      <c r="N1866" s="41">
        <v>1.1085472174265503E-4</v>
      </c>
    </row>
    <row r="1867" spans="1:14" x14ac:dyDescent="0.25">
      <c r="A1867" s="5">
        <v>7820120</v>
      </c>
      <c r="B1867" s="5" t="s">
        <v>28</v>
      </c>
      <c r="C1867" s="5" t="s">
        <v>4</v>
      </c>
      <c r="D1867" s="5" t="s">
        <v>163</v>
      </c>
      <c r="E1867" s="5" t="s">
        <v>1066</v>
      </c>
      <c r="F1867" s="3">
        <v>6.6711140760506999E-4</v>
      </c>
      <c r="G1867" s="4">
        <v>45</v>
      </c>
      <c r="H1867" s="3">
        <v>3.002001334222815E-2</v>
      </c>
      <c r="I1867" s="4">
        <v>71.2</v>
      </c>
      <c r="J1867" s="3">
        <v>4.7498332221480984E-2</v>
      </c>
      <c r="K1867" s="5">
        <v>58.72</v>
      </c>
      <c r="L1867" s="5">
        <v>3.917278185456971E-2</v>
      </c>
      <c r="M1867" s="41">
        <v>-0.13504701852798462</v>
      </c>
      <c r="N1867" s="41">
        <v>-9.0091406623071791E-5</v>
      </c>
    </row>
    <row r="1868" spans="1:14" x14ac:dyDescent="0.25">
      <c r="A1868" s="5">
        <v>7820120</v>
      </c>
      <c r="B1868" s="5" t="s">
        <v>28</v>
      </c>
      <c r="C1868" s="5" t="s">
        <v>4</v>
      </c>
      <c r="D1868" s="5" t="s">
        <v>163</v>
      </c>
      <c r="E1868" s="5" t="s">
        <v>1869</v>
      </c>
      <c r="F1868" s="3">
        <v>4.4474093840338001E-4</v>
      </c>
      <c r="G1868" s="4">
        <v>86.3</v>
      </c>
      <c r="H1868" s="3">
        <v>3.8381142984211691E-2</v>
      </c>
      <c r="I1868" s="4">
        <v>92.1</v>
      </c>
      <c r="J1868" s="3">
        <v>4.0960640426951293E-2</v>
      </c>
      <c r="K1868" s="5">
        <v>86.649999999999991</v>
      </c>
      <c r="L1868" s="5">
        <v>3.8536802312652878E-2</v>
      </c>
      <c r="M1868" s="41">
        <v>-2.1865414455533028E-2</v>
      </c>
      <c r="N1868" s="41">
        <v>-9.7244449435325886E-6</v>
      </c>
    </row>
    <row r="1869" spans="1:14" x14ac:dyDescent="0.25">
      <c r="A1869" s="5">
        <v>7820120</v>
      </c>
      <c r="B1869" s="5" t="s">
        <v>28</v>
      </c>
      <c r="C1869" s="5" t="s">
        <v>4</v>
      </c>
      <c r="D1869" s="5" t="s">
        <v>163</v>
      </c>
      <c r="E1869" s="5" t="s">
        <v>170</v>
      </c>
      <c r="F1869" s="3">
        <v>1.7789637536135201E-3</v>
      </c>
      <c r="G1869" s="4">
        <v>56.4</v>
      </c>
      <c r="H1869" s="3">
        <v>0.10033355570380253</v>
      </c>
      <c r="I1869" s="4">
        <v>73.7</v>
      </c>
      <c r="J1869" s="3">
        <v>0.13110962864131642</v>
      </c>
      <c r="K1869" s="5">
        <v>62.91</v>
      </c>
      <c r="L1869" s="5">
        <v>0.11191460973982655</v>
      </c>
      <c r="M1869" s="41">
        <v>-0.12395819276571274</v>
      </c>
      <c r="N1869" s="41">
        <v>-2.2051713189364061E-4</v>
      </c>
    </row>
    <row r="1870" spans="1:14" x14ac:dyDescent="0.25">
      <c r="A1870" s="5">
        <v>7820120</v>
      </c>
      <c r="B1870" s="5" t="s">
        <v>28</v>
      </c>
      <c r="C1870" s="5" t="s">
        <v>4</v>
      </c>
      <c r="D1870" s="5" t="s">
        <v>163</v>
      </c>
      <c r="E1870" s="5" t="s">
        <v>1870</v>
      </c>
      <c r="F1870" s="3">
        <v>2.2237046920169001E-4</v>
      </c>
      <c r="G1870" s="4">
        <v>100</v>
      </c>
      <c r="H1870" s="3">
        <v>2.2237046920169E-2</v>
      </c>
      <c r="I1870" s="4">
        <v>89</v>
      </c>
      <c r="J1870" s="3">
        <v>1.979097175895041E-2</v>
      </c>
      <c r="K1870" s="5">
        <v>91.95</v>
      </c>
      <c r="L1870" s="5">
        <v>2.0446964643095398E-2</v>
      </c>
      <c r="M1870" s="41">
        <v>-3.6549098789691925E-2</v>
      </c>
      <c r="N1870" s="41">
        <v>-8.1274402467627142E-6</v>
      </c>
    </row>
    <row r="1871" spans="1:14" x14ac:dyDescent="0.25">
      <c r="A1871" s="5">
        <v>7820120</v>
      </c>
      <c r="B1871" s="5" t="s">
        <v>28</v>
      </c>
      <c r="C1871" s="5" t="s">
        <v>4</v>
      </c>
      <c r="D1871" s="5" t="s">
        <v>163</v>
      </c>
      <c r="E1871" s="5" t="s">
        <v>553</v>
      </c>
      <c r="F1871" s="3">
        <v>2.2237046920169001E-4</v>
      </c>
      <c r="G1871" s="4">
        <v>44</v>
      </c>
      <c r="H1871" s="3">
        <v>9.7843006448743598E-3</v>
      </c>
      <c r="I1871" s="4">
        <v>88.4</v>
      </c>
      <c r="J1871" s="3">
        <v>1.9657549477429398E-2</v>
      </c>
      <c r="K1871" s="5">
        <v>58.66</v>
      </c>
      <c r="L1871" s="5">
        <v>1.3044251723371135E-2</v>
      </c>
      <c r="M1871" s="41">
        <v>1.9352501258254051E-2</v>
      </c>
      <c r="N1871" s="41">
        <v>4.3034247850242495E-6</v>
      </c>
    </row>
    <row r="1872" spans="1:14" x14ac:dyDescent="0.25">
      <c r="A1872" s="5">
        <v>7820120</v>
      </c>
      <c r="B1872" s="5" t="s">
        <v>28</v>
      </c>
      <c r="C1872" s="5" t="s">
        <v>4</v>
      </c>
      <c r="D1872" s="5" t="s">
        <v>163</v>
      </c>
      <c r="E1872" s="5" t="s">
        <v>1068</v>
      </c>
      <c r="F1872" s="3">
        <v>6.6711140760506999E-4</v>
      </c>
      <c r="G1872" s="4">
        <v>85.8</v>
      </c>
      <c r="H1872" s="3">
        <v>5.7238158772515001E-2</v>
      </c>
      <c r="I1872" s="4">
        <v>78.3</v>
      </c>
      <c r="J1872" s="3">
        <v>5.2234823215476976E-2</v>
      </c>
      <c r="K1872" s="5">
        <v>78.844999999999999</v>
      </c>
      <c r="L1872" s="5">
        <v>5.2598398932621741E-2</v>
      </c>
      <c r="M1872" s="41">
        <v>-0.1179535761475563</v>
      </c>
      <c r="N1872" s="41">
        <v>-7.8688176215848096E-5</v>
      </c>
    </row>
    <row r="1873" spans="1:14" x14ac:dyDescent="0.25">
      <c r="A1873" s="5">
        <v>7820120</v>
      </c>
      <c r="B1873" s="5" t="s">
        <v>28</v>
      </c>
      <c r="C1873" s="5" t="s">
        <v>4</v>
      </c>
      <c r="D1873" s="5" t="s">
        <v>163</v>
      </c>
      <c r="E1873" s="5" t="s">
        <v>1871</v>
      </c>
      <c r="F1873" s="3">
        <v>2.2237046920169001E-4</v>
      </c>
      <c r="G1873" s="4">
        <v>80.400000000000006</v>
      </c>
      <c r="H1873" s="3">
        <v>1.7878585723815878E-2</v>
      </c>
      <c r="I1873" s="4">
        <v>87.6</v>
      </c>
      <c r="J1873" s="3">
        <v>1.9479653102068045E-2</v>
      </c>
      <c r="K1873" s="5">
        <v>80.22</v>
      </c>
      <c r="L1873" s="5">
        <v>1.7838559039359572E-2</v>
      </c>
      <c r="M1873" s="41">
        <v>-2.2921343334019184E-3</v>
      </c>
      <c r="N1873" s="41">
        <v>-5.0970298719188759E-7</v>
      </c>
    </row>
    <row r="1874" spans="1:14" x14ac:dyDescent="0.25">
      <c r="A1874" s="5">
        <v>7820120</v>
      </c>
      <c r="B1874" s="5" t="s">
        <v>28</v>
      </c>
      <c r="C1874" s="5" t="s">
        <v>4</v>
      </c>
      <c r="D1874" s="5" t="s">
        <v>163</v>
      </c>
      <c r="E1874" s="5" t="s">
        <v>554</v>
      </c>
      <c r="F1874" s="3">
        <v>2.2237046920169001E-4</v>
      </c>
      <c r="G1874" s="4">
        <v>92.1</v>
      </c>
      <c r="H1874" s="3">
        <v>2.0480320213475647E-2</v>
      </c>
      <c r="I1874" s="4">
        <v>84.9</v>
      </c>
      <c r="J1874" s="3">
        <v>1.8879252835223483E-2</v>
      </c>
      <c r="K1874" s="5">
        <v>85.325000000000003</v>
      </c>
      <c r="L1874" s="5">
        <v>1.8973760284634201E-2</v>
      </c>
      <c r="M1874" s="41">
        <v>-3.9049416780471802E-2</v>
      </c>
      <c r="N1874" s="41">
        <v>-8.6834371315258616E-6</v>
      </c>
    </row>
    <row r="1875" spans="1:14" x14ac:dyDescent="0.25">
      <c r="A1875" s="5">
        <v>7820120</v>
      </c>
      <c r="B1875" s="5" t="s">
        <v>28</v>
      </c>
      <c r="C1875" s="5" t="s">
        <v>4</v>
      </c>
      <c r="D1875" s="5" t="s">
        <v>163</v>
      </c>
      <c r="E1875" s="5" t="s">
        <v>1872</v>
      </c>
      <c r="F1875" s="3">
        <v>2.2237046920169001E-4</v>
      </c>
      <c r="G1875" s="4">
        <v>42.4</v>
      </c>
      <c r="H1875" s="3">
        <v>9.4285078941516564E-3</v>
      </c>
      <c r="I1875" s="4">
        <v>77</v>
      </c>
      <c r="J1875" s="3">
        <v>1.712252612853013E-2</v>
      </c>
      <c r="K1875" s="5">
        <v>55.010000000000005</v>
      </c>
      <c r="L1875" s="5">
        <v>1.2232599510784968E-2</v>
      </c>
      <c r="M1875" s="41">
        <v>-8.98117795586586E-2</v>
      </c>
      <c r="N1875" s="41">
        <v>-1.9971487560297666E-5</v>
      </c>
    </row>
    <row r="1876" spans="1:14" x14ac:dyDescent="0.25">
      <c r="A1876" s="5">
        <v>7820120</v>
      </c>
      <c r="B1876" s="5" t="s">
        <v>28</v>
      </c>
      <c r="C1876" s="5" t="s">
        <v>4</v>
      </c>
      <c r="D1876" s="5" t="s">
        <v>163</v>
      </c>
      <c r="E1876" s="5" t="s">
        <v>555</v>
      </c>
      <c r="F1876" s="3">
        <v>1.55659328441183E-3</v>
      </c>
      <c r="G1876" s="4">
        <v>65.2</v>
      </c>
      <c r="H1876" s="3">
        <v>0.10148988214365132</v>
      </c>
      <c r="I1876" s="4">
        <v>87.3</v>
      </c>
      <c r="J1876" s="3">
        <v>0.13589059372915277</v>
      </c>
      <c r="K1876" s="5">
        <v>72.375</v>
      </c>
      <c r="L1876" s="5">
        <v>0.1126584389593062</v>
      </c>
      <c r="M1876" s="41">
        <v>1.4217729680240154E-2</v>
      </c>
      <c r="N1876" s="41">
        <v>2.213122253984458E-5</v>
      </c>
    </row>
    <row r="1877" spans="1:14" x14ac:dyDescent="0.25">
      <c r="A1877" s="5">
        <v>7820120</v>
      </c>
      <c r="B1877" s="5" t="s">
        <v>28</v>
      </c>
      <c r="C1877" s="5" t="s">
        <v>4</v>
      </c>
      <c r="D1877" s="5" t="s">
        <v>163</v>
      </c>
      <c r="E1877" s="5" t="s">
        <v>640</v>
      </c>
      <c r="F1877" s="3">
        <v>1.7789637536135201E-3</v>
      </c>
      <c r="G1877" s="4">
        <v>60.8</v>
      </c>
      <c r="H1877" s="3">
        <v>0.10816099621970202</v>
      </c>
      <c r="I1877" s="4">
        <v>89.5</v>
      </c>
      <c r="J1877" s="3">
        <v>0.15921725594841005</v>
      </c>
      <c r="K1877" s="5">
        <v>70.605000000000004</v>
      </c>
      <c r="L1877" s="5">
        <v>0.1256037358238826</v>
      </c>
      <c r="M1877" s="41">
        <v>3.8057159632444382E-2</v>
      </c>
      <c r="N1877" s="41">
        <v>6.7702307551602183E-5</v>
      </c>
    </row>
    <row r="1878" spans="1:14" x14ac:dyDescent="0.25">
      <c r="A1878" s="5">
        <v>7820120</v>
      </c>
      <c r="B1878" s="5" t="s">
        <v>28</v>
      </c>
      <c r="C1878" s="5" t="s">
        <v>4</v>
      </c>
      <c r="D1878" s="5" t="s">
        <v>163</v>
      </c>
      <c r="E1878" s="5" t="s">
        <v>1069</v>
      </c>
      <c r="F1878" s="3">
        <v>8.8948187680676003E-4</v>
      </c>
      <c r="G1878" s="4">
        <v>46.7</v>
      </c>
      <c r="H1878" s="3">
        <v>4.1538803646875698E-2</v>
      </c>
      <c r="I1878" s="4">
        <v>77.5</v>
      </c>
      <c r="J1878" s="3">
        <v>6.8934845452523902E-2</v>
      </c>
      <c r="K1878" s="5">
        <v>57.585000000000001</v>
      </c>
      <c r="L1878" s="5">
        <v>5.122081387591728E-2</v>
      </c>
      <c r="M1878" s="41">
        <v>-7.2555586695671082E-2</v>
      </c>
      <c r="N1878" s="41">
        <v>-6.4536879426881096E-5</v>
      </c>
    </row>
    <row r="1879" spans="1:14" x14ac:dyDescent="0.25">
      <c r="A1879" s="5">
        <v>7820120</v>
      </c>
      <c r="B1879" s="5" t="s">
        <v>28</v>
      </c>
      <c r="C1879" s="5" t="s">
        <v>4</v>
      </c>
      <c r="D1879" s="5" t="s">
        <v>163</v>
      </c>
      <c r="E1879" s="5" t="s">
        <v>556</v>
      </c>
      <c r="F1879" s="3">
        <v>2.2237046920169001E-4</v>
      </c>
      <c r="G1879" s="4">
        <v>76.400000000000006</v>
      </c>
      <c r="H1879" s="3">
        <v>1.6989103847009118E-2</v>
      </c>
      <c r="I1879" s="4">
        <v>100</v>
      </c>
      <c r="J1879" s="3">
        <v>2.2237046920169E-2</v>
      </c>
      <c r="K1879" s="5">
        <v>78.39</v>
      </c>
      <c r="L1879" s="5">
        <v>1.743162108072048E-2</v>
      </c>
      <c r="M1879" s="41">
        <v>0</v>
      </c>
      <c r="N1879" s="41">
        <v>0</v>
      </c>
    </row>
    <row r="1880" spans="1:14" x14ac:dyDescent="0.25">
      <c r="A1880" s="5">
        <v>7820120</v>
      </c>
      <c r="B1880" s="5" t="s">
        <v>28</v>
      </c>
      <c r="C1880" s="5" t="s">
        <v>4</v>
      </c>
      <c r="D1880" s="5" t="s">
        <v>163</v>
      </c>
      <c r="E1880" s="5" t="s">
        <v>1070</v>
      </c>
      <c r="F1880" s="3">
        <v>2.2237046920169001E-4</v>
      </c>
      <c r="G1880" s="4">
        <v>92.1</v>
      </c>
      <c r="H1880" s="3">
        <v>2.0480320213475647E-2</v>
      </c>
      <c r="I1880" s="4">
        <v>93.8</v>
      </c>
      <c r="J1880" s="3">
        <v>2.085835001111852E-2</v>
      </c>
      <c r="K1880" s="5">
        <v>93.64</v>
      </c>
      <c r="L1880" s="5">
        <v>2.0822770736046253E-2</v>
      </c>
      <c r="M1880" s="41">
        <v>1.8322128802537918E-2</v>
      </c>
      <c r="N1880" s="41">
        <v>4.0743003785941559E-6</v>
      </c>
    </row>
    <row r="1881" spans="1:14" x14ac:dyDescent="0.25">
      <c r="A1881" s="5">
        <v>7820120</v>
      </c>
      <c r="B1881" s="5" t="s">
        <v>28</v>
      </c>
      <c r="C1881" s="5" t="s">
        <v>4</v>
      </c>
      <c r="D1881" s="5" t="s">
        <v>163</v>
      </c>
      <c r="E1881" s="5" t="s">
        <v>641</v>
      </c>
      <c r="F1881" s="3">
        <v>2.2237046920169001E-4</v>
      </c>
      <c r="G1881" s="4">
        <v>86.3</v>
      </c>
      <c r="H1881" s="3">
        <v>1.9190571492105846E-2</v>
      </c>
      <c r="I1881" s="4">
        <v>87.9</v>
      </c>
      <c r="J1881" s="3">
        <v>1.9546364242828553E-2</v>
      </c>
      <c r="K1881" s="5">
        <v>83.649999999999991</v>
      </c>
      <c r="L1881" s="5">
        <v>1.8601289748721366E-2</v>
      </c>
      <c r="M1881" s="41">
        <v>-6.3597657717764378E-3</v>
      </c>
      <c r="N1881" s="41">
        <v>-1.4142240986827745E-6</v>
      </c>
    </row>
    <row r="1882" spans="1:14" x14ac:dyDescent="0.25">
      <c r="A1882" s="5">
        <v>7820120</v>
      </c>
      <c r="B1882" s="5" t="s">
        <v>28</v>
      </c>
      <c r="C1882" s="5" t="s">
        <v>4</v>
      </c>
      <c r="D1882" s="5" t="s">
        <v>163</v>
      </c>
      <c r="E1882" s="5" t="s">
        <v>1071</v>
      </c>
      <c r="F1882" s="3">
        <v>2.2237046920169001E-4</v>
      </c>
      <c r="G1882" s="4">
        <v>51.1</v>
      </c>
      <c r="H1882" s="3">
        <v>1.136313097620636E-2</v>
      </c>
      <c r="I1882" s="4">
        <v>91.5</v>
      </c>
      <c r="J1882" s="3">
        <v>2.0346897931954634E-2</v>
      </c>
      <c r="K1882" s="5">
        <v>77.59</v>
      </c>
      <c r="L1882" s="5">
        <v>1.7253724705359127E-2</v>
      </c>
      <c r="M1882" s="41">
        <v>3.6972574889659882E-2</v>
      </c>
      <c r="N1882" s="41">
        <v>8.22160882580829E-6</v>
      </c>
    </row>
    <row r="1883" spans="1:14" x14ac:dyDescent="0.25">
      <c r="A1883" s="5">
        <v>7820120</v>
      </c>
      <c r="B1883" s="5" t="s">
        <v>28</v>
      </c>
      <c r="C1883" s="5" t="s">
        <v>4</v>
      </c>
      <c r="D1883" s="5" t="s">
        <v>163</v>
      </c>
      <c r="E1883" s="5" t="s">
        <v>1072</v>
      </c>
      <c r="F1883" s="3">
        <v>2.2237046920169001E-4</v>
      </c>
      <c r="G1883" s="4">
        <v>74.2</v>
      </c>
      <c r="H1883" s="3">
        <v>1.6499888814765398E-2</v>
      </c>
      <c r="I1883" s="4">
        <v>89.7</v>
      </c>
      <c r="J1883" s="3">
        <v>1.9946631087391593E-2</v>
      </c>
      <c r="K1883" s="5">
        <v>79.959999999999994</v>
      </c>
      <c r="L1883" s="5">
        <v>1.7780742717367133E-2</v>
      </c>
      <c r="M1883" s="41">
        <v>5.6300610303878784E-2</v>
      </c>
      <c r="N1883" s="41">
        <v>1.2519593129615028E-5</v>
      </c>
    </row>
    <row r="1884" spans="1:14" x14ac:dyDescent="0.25">
      <c r="A1884" s="5">
        <v>7820120</v>
      </c>
      <c r="B1884" s="5" t="s">
        <v>28</v>
      </c>
      <c r="C1884" s="5" t="s">
        <v>4</v>
      </c>
      <c r="D1884" s="5" t="s">
        <v>163</v>
      </c>
      <c r="E1884" s="5" t="s">
        <v>172</v>
      </c>
      <c r="F1884" s="3">
        <v>4.4474093840338001E-4</v>
      </c>
      <c r="G1884" s="4">
        <v>46.6</v>
      </c>
      <c r="H1884" s="3">
        <v>2.0724927729597508E-2</v>
      </c>
      <c r="I1884" s="4">
        <v>78.7</v>
      </c>
      <c r="J1884" s="3">
        <v>3.5001111852346008E-2</v>
      </c>
      <c r="K1884" s="5">
        <v>62.879999999999995</v>
      </c>
      <c r="L1884" s="5">
        <v>2.7965310206804532E-2</v>
      </c>
      <c r="M1884" s="41">
        <v>-7.660752534866333E-2</v>
      </c>
      <c r="N1884" s="41">
        <v>-3.4070502712325249E-5</v>
      </c>
    </row>
    <row r="1885" spans="1:14" x14ac:dyDescent="0.25">
      <c r="A1885" s="5">
        <v>7820120</v>
      </c>
      <c r="B1885" s="5" t="s">
        <v>28</v>
      </c>
      <c r="C1885" s="5" t="s">
        <v>4</v>
      </c>
      <c r="D1885" s="5" t="s">
        <v>163</v>
      </c>
      <c r="E1885" s="5" t="s">
        <v>557</v>
      </c>
      <c r="F1885" s="3">
        <v>4.4474093840338001E-4</v>
      </c>
      <c r="G1885" s="4">
        <v>74.8</v>
      </c>
      <c r="H1885" s="3">
        <v>3.3266622192572821E-2</v>
      </c>
      <c r="I1885" s="4">
        <v>78.599999999999994</v>
      </c>
      <c r="J1885" s="3">
        <v>3.4956637758505667E-2</v>
      </c>
      <c r="K1885" s="5">
        <v>75.935000000000002</v>
      </c>
      <c r="L1885" s="5">
        <v>3.3771403157660661E-2</v>
      </c>
      <c r="M1885" s="41">
        <v>0</v>
      </c>
      <c r="N1885" s="41">
        <v>0</v>
      </c>
    </row>
    <row r="1886" spans="1:14" x14ac:dyDescent="0.25">
      <c r="A1886" s="5">
        <v>7820120</v>
      </c>
      <c r="B1886" s="5" t="s">
        <v>28</v>
      </c>
      <c r="C1886" s="5" t="s">
        <v>4</v>
      </c>
      <c r="D1886" s="5" t="s">
        <v>163</v>
      </c>
      <c r="E1886" s="5" t="s">
        <v>558</v>
      </c>
      <c r="F1886" s="3">
        <v>4.4474093840338001E-4</v>
      </c>
      <c r="G1886" s="4">
        <v>100</v>
      </c>
      <c r="H1886" s="3">
        <v>4.4474093840338E-2</v>
      </c>
      <c r="I1886" s="4">
        <v>98.4</v>
      </c>
      <c r="J1886" s="3">
        <v>4.3762508338892593E-2</v>
      </c>
      <c r="K1886" s="5">
        <v>98.78</v>
      </c>
      <c r="L1886" s="5">
        <v>4.393150989548588E-2</v>
      </c>
      <c r="M1886" s="41">
        <v>8.5451468825340271E-2</v>
      </c>
      <c r="N1886" s="41">
        <v>3.8003766433329002E-5</v>
      </c>
    </row>
    <row r="1887" spans="1:14" x14ac:dyDescent="0.25">
      <c r="A1887" s="5">
        <v>7820120</v>
      </c>
      <c r="B1887" s="5" t="s">
        <v>28</v>
      </c>
      <c r="C1887" s="5" t="s">
        <v>4</v>
      </c>
      <c r="D1887" s="5" t="s">
        <v>163</v>
      </c>
      <c r="E1887" s="5" t="s">
        <v>616</v>
      </c>
      <c r="F1887" s="3">
        <v>2.2237046920169001E-4</v>
      </c>
      <c r="G1887" s="4">
        <v>99.4</v>
      </c>
      <c r="H1887" s="3">
        <v>2.2103624638647987E-2</v>
      </c>
      <c r="I1887" s="4">
        <v>91.6</v>
      </c>
      <c r="J1887" s="3">
        <v>2.0369134978874805E-2</v>
      </c>
      <c r="K1887" s="5">
        <v>94.740000000000009</v>
      </c>
      <c r="L1887" s="5">
        <v>2.1067378252168114E-2</v>
      </c>
      <c r="M1887" s="41">
        <v>6.3166044652462006E-2</v>
      </c>
      <c r="N1887" s="41">
        <v>1.4046262986982877E-5</v>
      </c>
    </row>
    <row r="1888" spans="1:14" x14ac:dyDescent="0.25">
      <c r="A1888" s="5">
        <v>7820120</v>
      </c>
      <c r="B1888" s="5" t="s">
        <v>28</v>
      </c>
      <c r="C1888" s="5" t="s">
        <v>4</v>
      </c>
      <c r="D1888" s="5" t="s">
        <v>163</v>
      </c>
      <c r="E1888" s="5" t="s">
        <v>1873</v>
      </c>
      <c r="F1888" s="3">
        <v>2.2237046920169001E-4</v>
      </c>
      <c r="G1888" s="4">
        <v>99.1</v>
      </c>
      <c r="H1888" s="3">
        <v>2.2036913497887479E-2</v>
      </c>
      <c r="I1888" s="4">
        <v>84.5</v>
      </c>
      <c r="J1888" s="3">
        <v>1.8790304647542805E-2</v>
      </c>
      <c r="K1888" s="5">
        <v>88.724999999999994</v>
      </c>
      <c r="L1888" s="5">
        <v>1.9729819879919945E-2</v>
      </c>
      <c r="M1888" s="41">
        <v>-7.4755728244781494E-2</v>
      </c>
      <c r="N1888" s="41">
        <v>-1.6623466365306091E-5</v>
      </c>
    </row>
    <row r="1889" spans="1:14" x14ac:dyDescent="0.25">
      <c r="A1889" s="5">
        <v>7820120</v>
      </c>
      <c r="B1889" s="5" t="s">
        <v>28</v>
      </c>
      <c r="C1889" s="5" t="s">
        <v>4</v>
      </c>
      <c r="D1889" s="5" t="s">
        <v>163</v>
      </c>
      <c r="E1889" s="5" t="s">
        <v>559</v>
      </c>
      <c r="F1889" s="3">
        <v>2.2237046920169001E-4</v>
      </c>
      <c r="G1889" s="4">
        <v>78.2</v>
      </c>
      <c r="H1889" s="3">
        <v>1.7389370691572158E-2</v>
      </c>
      <c r="I1889" s="4">
        <v>68.8</v>
      </c>
      <c r="J1889" s="3">
        <v>1.5299088281076272E-2</v>
      </c>
      <c r="K1889" s="5">
        <v>70.08</v>
      </c>
      <c r="L1889" s="5">
        <v>1.5583722481654435E-2</v>
      </c>
      <c r="M1889" s="41">
        <v>-0.147028848528862</v>
      </c>
      <c r="N1889" s="41">
        <v>-3.2694874033547255E-5</v>
      </c>
    </row>
    <row r="1890" spans="1:14" x14ac:dyDescent="0.25">
      <c r="A1890" s="5">
        <v>7820120</v>
      </c>
      <c r="B1890" s="5" t="s">
        <v>28</v>
      </c>
      <c r="C1890" s="5" t="s">
        <v>4</v>
      </c>
      <c r="D1890" s="5" t="s">
        <v>163</v>
      </c>
      <c r="E1890" s="5" t="s">
        <v>173</v>
      </c>
      <c r="F1890" s="3">
        <v>1.33422281521014E-3</v>
      </c>
      <c r="G1890" s="4">
        <v>70.8</v>
      </c>
      <c r="H1890" s="3">
        <v>9.4462975316877903E-2</v>
      </c>
      <c r="I1890" s="4">
        <v>75.400000000000006</v>
      </c>
      <c r="J1890" s="3">
        <v>0.10060040026684457</v>
      </c>
      <c r="K1890" s="5">
        <v>72</v>
      </c>
      <c r="L1890" s="5">
        <v>9.6064042695130081E-2</v>
      </c>
      <c r="M1890" s="41">
        <v>-0.13132499158382416</v>
      </c>
      <c r="N1890" s="41">
        <v>-1.752167999784178E-4</v>
      </c>
    </row>
    <row r="1891" spans="1:14" x14ac:dyDescent="0.25">
      <c r="A1891" s="5">
        <v>7820120</v>
      </c>
      <c r="B1891" s="5" t="s">
        <v>28</v>
      </c>
      <c r="C1891" s="5" t="s">
        <v>4</v>
      </c>
      <c r="D1891" s="5" t="s">
        <v>163</v>
      </c>
      <c r="E1891" s="5" t="s">
        <v>174</v>
      </c>
      <c r="F1891" s="3">
        <v>4.4474093840338001E-4</v>
      </c>
      <c r="G1891" s="4">
        <v>51.2</v>
      </c>
      <c r="H1891" s="3">
        <v>2.2770736046253057E-2</v>
      </c>
      <c r="I1891" s="4">
        <v>92.7</v>
      </c>
      <c r="J1891" s="3">
        <v>4.1227484989993325E-2</v>
      </c>
      <c r="K1891" s="5">
        <v>77.795000000000002</v>
      </c>
      <c r="L1891" s="5">
        <v>3.4598621303090951E-2</v>
      </c>
      <c r="M1891" s="41">
        <v>5.8651972562074661E-2</v>
      </c>
      <c r="N1891" s="41">
        <v>2.6084933316466381E-5</v>
      </c>
    </row>
    <row r="1892" spans="1:14" x14ac:dyDescent="0.25">
      <c r="A1892" s="5">
        <v>7820120</v>
      </c>
      <c r="B1892" s="5" t="s">
        <v>28</v>
      </c>
      <c r="C1892" s="5" t="s">
        <v>4</v>
      </c>
      <c r="D1892" s="5" t="s">
        <v>163</v>
      </c>
      <c r="E1892" s="5" t="s">
        <v>1073</v>
      </c>
      <c r="F1892" s="3">
        <v>2.2237046920169001E-4</v>
      </c>
      <c r="G1892" s="4">
        <v>90.9</v>
      </c>
      <c r="H1892" s="3">
        <v>2.0213475650433622E-2</v>
      </c>
      <c r="I1892" s="4">
        <v>100</v>
      </c>
      <c r="J1892" s="3">
        <v>2.2237046920169E-2</v>
      </c>
      <c r="K1892" s="5">
        <v>94.935000000000002</v>
      </c>
      <c r="L1892" s="5">
        <v>2.111074049366244E-2</v>
      </c>
      <c r="M1892" s="41">
        <v>0.20438508689403534</v>
      </c>
      <c r="N1892" s="41">
        <v>4.5449207670454819E-5</v>
      </c>
    </row>
    <row r="1893" spans="1:14" x14ac:dyDescent="0.25">
      <c r="A1893" s="5">
        <v>7820120</v>
      </c>
      <c r="B1893" s="5" t="s">
        <v>28</v>
      </c>
      <c r="C1893" s="5" t="s">
        <v>4</v>
      </c>
      <c r="D1893" s="5" t="s">
        <v>163</v>
      </c>
      <c r="E1893" s="5" t="s">
        <v>560</v>
      </c>
      <c r="F1893" s="3">
        <v>4.4474093840338001E-4</v>
      </c>
      <c r="G1893" s="4">
        <v>66.599999999999994</v>
      </c>
      <c r="H1893" s="3">
        <v>2.9619746497665106E-2</v>
      </c>
      <c r="I1893" s="4">
        <v>80.2</v>
      </c>
      <c r="J1893" s="3">
        <v>3.566822325995108E-2</v>
      </c>
      <c r="K1893" s="5">
        <v>69.789999999999992</v>
      </c>
      <c r="L1893" s="5">
        <v>3.1038470091171888E-2</v>
      </c>
      <c r="M1893" s="41">
        <v>-6.8718254566192627E-2</v>
      </c>
      <c r="N1893" s="41">
        <v>-3.0561821021210864E-5</v>
      </c>
    </row>
    <row r="1894" spans="1:14" x14ac:dyDescent="0.25">
      <c r="A1894" s="5">
        <v>7820120</v>
      </c>
      <c r="B1894" s="5" t="s">
        <v>28</v>
      </c>
      <c r="C1894" s="5" t="s">
        <v>4</v>
      </c>
      <c r="D1894" s="5" t="s">
        <v>163</v>
      </c>
      <c r="E1894" s="5" t="s">
        <v>175</v>
      </c>
      <c r="F1894" s="3">
        <v>2.4460751612185904E-3</v>
      </c>
      <c r="G1894" s="4">
        <v>49.7</v>
      </c>
      <c r="H1894" s="3">
        <v>0.12156993551256395</v>
      </c>
      <c r="I1894" s="4">
        <v>75</v>
      </c>
      <c r="J1894" s="3">
        <v>0.18345563709139429</v>
      </c>
      <c r="K1894" s="5">
        <v>64.08</v>
      </c>
      <c r="L1894" s="5">
        <v>0.15674449633088727</v>
      </c>
      <c r="M1894" s="41">
        <v>-9.8096892237663269E-2</v>
      </c>
      <c r="N1894" s="41">
        <v>-2.3995237149528487E-4</v>
      </c>
    </row>
    <row r="1895" spans="1:14" x14ac:dyDescent="0.25">
      <c r="A1895" s="5">
        <v>7820120</v>
      </c>
      <c r="B1895" s="5" t="s">
        <v>28</v>
      </c>
      <c r="C1895" s="5" t="s">
        <v>4</v>
      </c>
      <c r="D1895" s="5" t="s">
        <v>163</v>
      </c>
      <c r="E1895" s="5" t="s">
        <v>1074</v>
      </c>
      <c r="F1895" s="3">
        <v>1.33422281521014E-3</v>
      </c>
      <c r="G1895" s="4">
        <v>55.3</v>
      </c>
      <c r="H1895" s="3">
        <v>7.3782521681120733E-2</v>
      </c>
      <c r="I1895" s="4">
        <v>89.8</v>
      </c>
      <c r="J1895" s="3">
        <v>0.11981320880587057</v>
      </c>
      <c r="K1895" s="5">
        <v>75.125</v>
      </c>
      <c r="L1895" s="5">
        <v>0.10023348899266177</v>
      </c>
      <c r="M1895" s="41">
        <v>-3.5668123513460159E-2</v>
      </c>
      <c r="N1895" s="41">
        <v>-4.7589224167391804E-5</v>
      </c>
    </row>
    <row r="1896" spans="1:14" x14ac:dyDescent="0.25">
      <c r="A1896" s="5">
        <v>7820120</v>
      </c>
      <c r="B1896" s="5" t="s">
        <v>28</v>
      </c>
      <c r="C1896" s="5" t="s">
        <v>4</v>
      </c>
      <c r="D1896" s="5" t="s">
        <v>163</v>
      </c>
      <c r="E1896" s="5" t="s">
        <v>176</v>
      </c>
      <c r="F1896" s="3">
        <v>6.6711140760506999E-4</v>
      </c>
      <c r="G1896" s="4">
        <v>34.799999999999997</v>
      </c>
      <c r="H1896" s="3">
        <v>2.3215476984656435E-2</v>
      </c>
      <c r="I1896" s="4">
        <v>76.8</v>
      </c>
      <c r="J1896" s="3">
        <v>5.1234156104069374E-2</v>
      </c>
      <c r="K1896" s="5">
        <v>55.47</v>
      </c>
      <c r="L1896" s="5">
        <v>3.7004669779853235E-2</v>
      </c>
      <c r="M1896" s="41">
        <v>-0.1107243150472641</v>
      </c>
      <c r="N1896" s="41">
        <v>-7.3865453667287586E-5</v>
      </c>
    </row>
    <row r="1897" spans="1:14" x14ac:dyDescent="0.25">
      <c r="A1897" s="5">
        <v>7820120</v>
      </c>
      <c r="B1897" s="5" t="s">
        <v>28</v>
      </c>
      <c r="C1897" s="5" t="s">
        <v>4</v>
      </c>
      <c r="D1897" s="5" t="s">
        <v>163</v>
      </c>
      <c r="E1897" s="5" t="s">
        <v>561</v>
      </c>
      <c r="F1897" s="3">
        <v>4.4474093840338001E-4</v>
      </c>
      <c r="G1897" s="4">
        <v>96.7</v>
      </c>
      <c r="H1897" s="3">
        <v>4.3006448743606845E-2</v>
      </c>
      <c r="I1897" s="4">
        <v>80.900000000000006</v>
      </c>
      <c r="J1897" s="3">
        <v>3.5979541916833446E-2</v>
      </c>
      <c r="K1897" s="5">
        <v>85.72999999999999</v>
      </c>
      <c r="L1897" s="5">
        <v>3.8127640649321767E-2</v>
      </c>
      <c r="M1897" s="41">
        <v>-4.6110361814498901E-2</v>
      </c>
      <c r="N1897" s="41">
        <v>-2.0507165583499622E-5</v>
      </c>
    </row>
    <row r="1898" spans="1:14" x14ac:dyDescent="0.25">
      <c r="A1898" s="5">
        <v>7820120</v>
      </c>
      <c r="B1898" s="5" t="s">
        <v>28</v>
      </c>
      <c r="C1898" s="5" t="s">
        <v>4</v>
      </c>
      <c r="D1898" s="5" t="s">
        <v>163</v>
      </c>
      <c r="E1898" s="5" t="s">
        <v>177</v>
      </c>
      <c r="F1898" s="3">
        <v>1.1118523460084502E-3</v>
      </c>
      <c r="G1898" s="4">
        <v>44.6</v>
      </c>
      <c r="H1898" s="3">
        <v>4.9588614631976877E-2</v>
      </c>
      <c r="I1898" s="4">
        <v>75.099999999999994</v>
      </c>
      <c r="J1898" s="3">
        <v>8.3500111185234607E-2</v>
      </c>
      <c r="K1898" s="5">
        <v>58.17</v>
      </c>
      <c r="L1898" s="5">
        <v>6.4676450967311547E-2</v>
      </c>
      <c r="M1898" s="41">
        <v>-0.10789091885089874</v>
      </c>
      <c r="N1898" s="41">
        <v>-1.1995877123737909E-4</v>
      </c>
    </row>
    <row r="1899" spans="1:14" x14ac:dyDescent="0.25">
      <c r="A1899" s="5">
        <v>7820120</v>
      </c>
      <c r="B1899" s="5" t="s">
        <v>28</v>
      </c>
      <c r="C1899" s="5" t="s">
        <v>4</v>
      </c>
      <c r="D1899" s="5" t="s">
        <v>163</v>
      </c>
      <c r="E1899" s="5" t="s">
        <v>178</v>
      </c>
      <c r="F1899" s="3">
        <v>6.6711140760506999E-4</v>
      </c>
      <c r="G1899" s="4">
        <v>50.4</v>
      </c>
      <c r="H1899" s="3">
        <v>3.3622414943295528E-2</v>
      </c>
      <c r="I1899" s="4">
        <v>94.1</v>
      </c>
      <c r="J1899" s="3">
        <v>6.2775183455637082E-2</v>
      </c>
      <c r="K1899" s="5">
        <v>78.474999999999994</v>
      </c>
      <c r="L1899" s="5">
        <v>5.2351567711807864E-2</v>
      </c>
      <c r="M1899" s="41">
        <v>5.9214271605014801E-2</v>
      </c>
      <c r="N1899" s="41">
        <v>3.9502516080730351E-5</v>
      </c>
    </row>
    <row r="1900" spans="1:14" x14ac:dyDescent="0.25">
      <c r="A1900" s="5">
        <v>7820120</v>
      </c>
      <c r="B1900" s="5" t="s">
        <v>28</v>
      </c>
      <c r="C1900" s="5" t="s">
        <v>4</v>
      </c>
      <c r="D1900" s="5" t="s">
        <v>163</v>
      </c>
      <c r="E1900" s="5" t="s">
        <v>562</v>
      </c>
      <c r="F1900" s="3">
        <v>2.2237046920169001E-4</v>
      </c>
      <c r="G1900" s="4">
        <v>66.2</v>
      </c>
      <c r="H1900" s="3">
        <v>1.472092506115188E-2</v>
      </c>
      <c r="I1900" s="4">
        <v>82.9</v>
      </c>
      <c r="J1900" s="3">
        <v>1.8434511896820101E-2</v>
      </c>
      <c r="K1900" s="5">
        <v>76.78</v>
      </c>
      <c r="L1900" s="5">
        <v>1.7073604625305758E-2</v>
      </c>
      <c r="M1900" s="41">
        <v>-4.0954206138849258E-2</v>
      </c>
      <c r="N1900" s="41">
        <v>-9.1070060348786424E-6</v>
      </c>
    </row>
    <row r="1901" spans="1:14" x14ac:dyDescent="0.25">
      <c r="A1901" s="5">
        <v>7820120</v>
      </c>
      <c r="B1901" s="5" t="s">
        <v>28</v>
      </c>
      <c r="C1901" s="5" t="s">
        <v>4</v>
      </c>
      <c r="D1901" s="5" t="s">
        <v>163</v>
      </c>
      <c r="E1901" s="5" t="s">
        <v>179</v>
      </c>
      <c r="F1901" s="3">
        <v>2.2237046920169001E-4</v>
      </c>
      <c r="G1901" s="4">
        <v>65.599999999999994</v>
      </c>
      <c r="H1901" s="3">
        <v>1.4587502779630864E-2</v>
      </c>
      <c r="I1901" s="4">
        <v>89.6</v>
      </c>
      <c r="J1901" s="3">
        <v>1.9924394040471423E-2</v>
      </c>
      <c r="K1901" s="5">
        <v>82.859999999999985</v>
      </c>
      <c r="L1901" s="5">
        <v>1.8425617078052032E-2</v>
      </c>
      <c r="M1901" s="41">
        <v>4.4819597154855728E-2</v>
      </c>
      <c r="N1901" s="41">
        <v>9.9665548487559982E-6</v>
      </c>
    </row>
    <row r="1902" spans="1:14" x14ac:dyDescent="0.25">
      <c r="A1902" s="5">
        <v>7820120</v>
      </c>
      <c r="B1902" s="5" t="s">
        <v>28</v>
      </c>
      <c r="C1902" s="5" t="s">
        <v>4</v>
      </c>
      <c r="D1902" s="5" t="s">
        <v>163</v>
      </c>
      <c r="E1902" s="5" t="s">
        <v>1874</v>
      </c>
      <c r="F1902" s="3">
        <v>2.2237046920169001E-4</v>
      </c>
      <c r="G1902" s="4">
        <v>100</v>
      </c>
      <c r="H1902" s="3">
        <v>2.2237046920169E-2</v>
      </c>
      <c r="I1902" s="4">
        <v>95.3</v>
      </c>
      <c r="J1902" s="3">
        <v>2.1191905714921057E-2</v>
      </c>
      <c r="K1902" s="5">
        <v>91.84</v>
      </c>
      <c r="L1902" s="5">
        <v>2.0422503891483212E-2</v>
      </c>
      <c r="M1902" s="41">
        <v>5.9101186692714691E-2</v>
      </c>
      <c r="N1902" s="41">
        <v>1.3142358615235644E-5</v>
      </c>
    </row>
    <row r="1903" spans="1:14" x14ac:dyDescent="0.25">
      <c r="A1903" s="5">
        <v>7820120</v>
      </c>
      <c r="B1903" s="5" t="s">
        <v>28</v>
      </c>
      <c r="C1903" s="5" t="s">
        <v>4</v>
      </c>
      <c r="D1903" s="5" t="s">
        <v>163</v>
      </c>
      <c r="E1903" s="5" t="s">
        <v>181</v>
      </c>
      <c r="F1903" s="3">
        <v>1.1118523460084502E-3</v>
      </c>
      <c r="G1903" s="4">
        <v>73.900000000000006</v>
      </c>
      <c r="H1903" s="3">
        <v>8.2165888370024476E-2</v>
      </c>
      <c r="I1903" s="4">
        <v>81</v>
      </c>
      <c r="J1903" s="3">
        <v>9.0060040026684468E-2</v>
      </c>
      <c r="K1903" s="5">
        <v>74.36</v>
      </c>
      <c r="L1903" s="5">
        <v>8.2677340449188355E-2</v>
      </c>
      <c r="M1903" s="41">
        <v>-7.5341805815696716E-2</v>
      </c>
      <c r="N1903" s="41">
        <v>-8.3768963548695491E-5</v>
      </c>
    </row>
    <row r="1904" spans="1:14" x14ac:dyDescent="0.25">
      <c r="A1904" s="5">
        <v>7820120</v>
      </c>
      <c r="B1904" s="5" t="s">
        <v>28</v>
      </c>
      <c r="C1904" s="5" t="s">
        <v>4</v>
      </c>
      <c r="D1904" s="5" t="s">
        <v>163</v>
      </c>
      <c r="E1904" s="5" t="s">
        <v>1198</v>
      </c>
      <c r="F1904" s="3">
        <v>2.2237046920169001E-4</v>
      </c>
      <c r="G1904" s="4">
        <v>100</v>
      </c>
      <c r="H1904" s="3">
        <v>2.2237046920169E-2</v>
      </c>
      <c r="I1904" s="4">
        <v>89.1</v>
      </c>
      <c r="J1904" s="3">
        <v>1.9813208805870577E-2</v>
      </c>
      <c r="K1904" s="5">
        <v>95.465000000000003</v>
      </c>
      <c r="L1904" s="5">
        <v>2.1228596842339336E-2</v>
      </c>
      <c r="M1904" s="41">
        <v>-2.6245318353176117E-2</v>
      </c>
      <c r="N1904" s="41">
        <v>-5.8361837565434996E-6</v>
      </c>
    </row>
    <row r="1905" spans="1:14" x14ac:dyDescent="0.25">
      <c r="A1905" s="5">
        <v>7820120</v>
      </c>
      <c r="B1905" s="5" t="s">
        <v>28</v>
      </c>
      <c r="C1905" s="5" t="s">
        <v>4</v>
      </c>
      <c r="D1905" s="5" t="s">
        <v>163</v>
      </c>
      <c r="E1905" s="5" t="s">
        <v>182</v>
      </c>
      <c r="F1905" s="3">
        <v>2.2237046920169001E-4</v>
      </c>
      <c r="G1905" s="4">
        <v>63.3</v>
      </c>
      <c r="H1905" s="3">
        <v>1.4076050700466977E-2</v>
      </c>
      <c r="I1905" s="4">
        <v>89.1</v>
      </c>
      <c r="J1905" s="3">
        <v>1.9813208805870577E-2</v>
      </c>
      <c r="K1905" s="5">
        <v>72.22999999999999</v>
      </c>
      <c r="L1905" s="5">
        <v>1.6061818990438067E-2</v>
      </c>
      <c r="M1905" s="41">
        <v>9.1989152133464813E-3</v>
      </c>
      <c r="N1905" s="41">
        <v>2.0455670921384213E-6</v>
      </c>
    </row>
    <row r="1906" spans="1:14" x14ac:dyDescent="0.25">
      <c r="A1906" s="5">
        <v>7820120</v>
      </c>
      <c r="B1906" s="5" t="s">
        <v>28</v>
      </c>
      <c r="C1906" s="5" t="s">
        <v>4</v>
      </c>
      <c r="D1906" s="5" t="s">
        <v>163</v>
      </c>
      <c r="E1906" s="5" t="s">
        <v>1076</v>
      </c>
      <c r="F1906" s="3">
        <v>4.4474093840338001E-4</v>
      </c>
      <c r="G1906" s="4">
        <v>85.8</v>
      </c>
      <c r="H1906" s="3">
        <v>3.815877251501E-2</v>
      </c>
      <c r="I1906" s="4">
        <v>87</v>
      </c>
      <c r="J1906" s="3">
        <v>3.8692461641094064E-2</v>
      </c>
      <c r="K1906" s="5">
        <v>81.47999999999999</v>
      </c>
      <c r="L1906" s="5">
        <v>3.6237491661107402E-2</v>
      </c>
      <c r="M1906" s="41">
        <v>-2.0184874534606934E-2</v>
      </c>
      <c r="N1906" s="41">
        <v>-8.9770400420755756E-6</v>
      </c>
    </row>
    <row r="1907" spans="1:14" x14ac:dyDescent="0.25">
      <c r="A1907" s="5">
        <v>7820120</v>
      </c>
      <c r="B1907" s="5" t="s">
        <v>28</v>
      </c>
      <c r="C1907" s="5" t="s">
        <v>4</v>
      </c>
      <c r="D1907" s="5" t="s">
        <v>729</v>
      </c>
      <c r="E1907" s="5" t="s">
        <v>1077</v>
      </c>
      <c r="F1907" s="3">
        <v>2.2237046920169001E-4</v>
      </c>
      <c r="G1907" s="4">
        <v>59.7</v>
      </c>
      <c r="H1907" s="3">
        <v>1.3275517011340894E-2</v>
      </c>
      <c r="I1907" s="4">
        <v>93.7</v>
      </c>
      <c r="J1907" s="3">
        <v>2.0836112964198353E-2</v>
      </c>
      <c r="K1907" s="5">
        <v>76.325000000000003</v>
      </c>
      <c r="L1907" s="5">
        <v>1.697242606181899E-2</v>
      </c>
      <c r="M1907" s="41">
        <v>9.5910243690013885E-2</v>
      </c>
      <c r="N1907" s="41">
        <v>2.1327605890596817E-5</v>
      </c>
    </row>
    <row r="1908" spans="1:14" x14ac:dyDescent="0.25">
      <c r="A1908" s="5">
        <v>7820120</v>
      </c>
      <c r="B1908" s="5" t="s">
        <v>28</v>
      </c>
      <c r="C1908" s="5" t="s">
        <v>4</v>
      </c>
      <c r="D1908" s="5" t="s">
        <v>729</v>
      </c>
      <c r="E1908" s="5" t="s">
        <v>1875</v>
      </c>
      <c r="F1908" s="3">
        <v>2.2237046920169001E-4</v>
      </c>
      <c r="G1908" s="4">
        <v>64.7</v>
      </c>
      <c r="H1908" s="3">
        <v>1.4387369357349343E-2</v>
      </c>
      <c r="I1908" s="4">
        <v>97.5</v>
      </c>
      <c r="J1908" s="3">
        <v>2.1681120747164776E-2</v>
      </c>
      <c r="K1908" s="5">
        <v>85.155000000000001</v>
      </c>
      <c r="L1908" s="5">
        <v>1.8935957304869914E-2</v>
      </c>
      <c r="M1908" s="41">
        <v>0.16928988695144653</v>
      </c>
      <c r="N1908" s="41">
        <v>3.7645071592494224E-5</v>
      </c>
    </row>
    <row r="1909" spans="1:14" x14ac:dyDescent="0.25">
      <c r="A1909" s="5">
        <v>7820120</v>
      </c>
      <c r="B1909" s="5" t="s">
        <v>28</v>
      </c>
      <c r="C1909" s="5" t="s">
        <v>4</v>
      </c>
      <c r="D1909" s="5" t="s">
        <v>729</v>
      </c>
      <c r="E1909" s="5" t="s">
        <v>599</v>
      </c>
      <c r="F1909" s="3">
        <v>8.8948187680676003E-4</v>
      </c>
      <c r="G1909" s="4">
        <v>53</v>
      </c>
      <c r="H1909" s="3">
        <v>4.7142539470758284E-2</v>
      </c>
      <c r="I1909" s="4">
        <v>69.8</v>
      </c>
      <c r="J1909" s="3">
        <v>6.2085835001111846E-2</v>
      </c>
      <c r="K1909" s="5">
        <v>66.25</v>
      </c>
      <c r="L1909" s="5">
        <v>5.8928174338447853E-2</v>
      </c>
      <c r="M1909" s="41">
        <v>-6.8281978368759155E-2</v>
      </c>
      <c r="N1909" s="41">
        <v>-6.0735582271522482E-5</v>
      </c>
    </row>
    <row r="1910" spans="1:14" x14ac:dyDescent="0.25">
      <c r="A1910" s="5">
        <v>7820120</v>
      </c>
      <c r="B1910" s="5" t="s">
        <v>28</v>
      </c>
      <c r="C1910" s="5" t="s">
        <v>4</v>
      </c>
      <c r="D1910" s="5" t="s">
        <v>729</v>
      </c>
      <c r="E1910" s="5" t="s">
        <v>986</v>
      </c>
      <c r="F1910" s="3">
        <v>8.8948187680676003E-4</v>
      </c>
      <c r="G1910" s="4">
        <v>71.900000000000006</v>
      </c>
      <c r="H1910" s="3">
        <v>6.3953746942406048E-2</v>
      </c>
      <c r="I1910" s="4">
        <v>79.099999999999994</v>
      </c>
      <c r="J1910" s="3">
        <v>7.0358016455414715E-2</v>
      </c>
      <c r="K1910" s="5">
        <v>70.504999999999995</v>
      </c>
      <c r="L1910" s="5">
        <v>6.2712919724260616E-2</v>
      </c>
      <c r="M1910" s="41">
        <v>-5.2727311849594116E-2</v>
      </c>
      <c r="N1910" s="41">
        <v>-4.6899988302952293E-5</v>
      </c>
    </row>
    <row r="1911" spans="1:14" x14ac:dyDescent="0.25">
      <c r="A1911" s="5">
        <v>7820120</v>
      </c>
      <c r="B1911" s="5" t="s">
        <v>28</v>
      </c>
      <c r="C1911" s="5" t="s">
        <v>4</v>
      </c>
      <c r="D1911" s="5" t="s">
        <v>729</v>
      </c>
      <c r="E1911" s="5" t="s">
        <v>1876</v>
      </c>
      <c r="F1911" s="3">
        <v>2.2237046920169001E-4</v>
      </c>
      <c r="G1911" s="4">
        <v>59.4</v>
      </c>
      <c r="H1911" s="3">
        <v>1.3208805870580386E-2</v>
      </c>
      <c r="I1911" s="4">
        <v>80</v>
      </c>
      <c r="J1911" s="3">
        <v>1.7789637536135199E-2</v>
      </c>
      <c r="K1911" s="5">
        <v>72.25</v>
      </c>
      <c r="L1911" s="5">
        <v>1.6066266399822102E-2</v>
      </c>
      <c r="M1911" s="41">
        <v>2.6275437325239182E-2</v>
      </c>
      <c r="N1911" s="41">
        <v>5.8428813264930357E-6</v>
      </c>
    </row>
    <row r="1912" spans="1:14" x14ac:dyDescent="0.25">
      <c r="A1912" s="5">
        <v>7820120</v>
      </c>
      <c r="B1912" s="5" t="s">
        <v>28</v>
      </c>
      <c r="C1912" s="5" t="s">
        <v>4</v>
      </c>
      <c r="D1912" s="5" t="s">
        <v>729</v>
      </c>
      <c r="E1912" s="5" t="s">
        <v>1078</v>
      </c>
      <c r="F1912" s="3">
        <v>1.1118523460084502E-3</v>
      </c>
      <c r="G1912" s="4">
        <v>49.8</v>
      </c>
      <c r="H1912" s="3">
        <v>5.5370246831220812E-2</v>
      </c>
      <c r="I1912" s="4">
        <v>91.3</v>
      </c>
      <c r="J1912" s="3">
        <v>0.1015121191905715</v>
      </c>
      <c r="K1912" s="5">
        <v>75.014999999999986</v>
      </c>
      <c r="L1912" s="5">
        <v>8.3405603735823869E-2</v>
      </c>
      <c r="M1912" s="41">
        <v>9.3128375709056854E-2</v>
      </c>
      <c r="N1912" s="41">
        <v>1.0354500301207122E-4</v>
      </c>
    </row>
    <row r="1913" spans="1:14" x14ac:dyDescent="0.25">
      <c r="A1913" s="5">
        <v>7820120</v>
      </c>
      <c r="B1913" s="5" t="s">
        <v>28</v>
      </c>
      <c r="C1913" s="5" t="s">
        <v>4</v>
      </c>
      <c r="D1913" s="5" t="s">
        <v>729</v>
      </c>
      <c r="E1913" s="5" t="s">
        <v>1203</v>
      </c>
      <c r="F1913" s="3">
        <v>2.2237046920169001E-4</v>
      </c>
      <c r="G1913" s="4">
        <v>60.7</v>
      </c>
      <c r="H1913" s="3">
        <v>1.3497887480542583E-2</v>
      </c>
      <c r="I1913" s="4">
        <v>78.099999999999994</v>
      </c>
      <c r="J1913" s="3">
        <v>1.7367133644651988E-2</v>
      </c>
      <c r="K1913" s="5">
        <v>76.465000000000003</v>
      </c>
      <c r="L1913" s="5">
        <v>1.7003557927507226E-2</v>
      </c>
      <c r="M1913" s="41">
        <v>-2.9890656471252441E-2</v>
      </c>
      <c r="N1913" s="41">
        <v>-6.6467993042589368E-6</v>
      </c>
    </row>
    <row r="1914" spans="1:14" x14ac:dyDescent="0.25">
      <c r="A1914" s="5">
        <v>7820120</v>
      </c>
      <c r="B1914" s="5" t="s">
        <v>28</v>
      </c>
      <c r="C1914" s="5" t="s">
        <v>4</v>
      </c>
      <c r="D1914" s="5" t="s">
        <v>356</v>
      </c>
      <c r="E1914" s="5" t="s">
        <v>1079</v>
      </c>
      <c r="F1914" s="3">
        <v>1.33422281521014E-3</v>
      </c>
      <c r="G1914" s="4">
        <v>35.5</v>
      </c>
      <c r="H1914" s="3">
        <v>4.7364909939959968E-2</v>
      </c>
      <c r="I1914" s="4">
        <v>100</v>
      </c>
      <c r="J1914" s="3">
        <v>0.13342228152101399</v>
      </c>
      <c r="K1914" s="5">
        <v>74.14500000000001</v>
      </c>
      <c r="L1914" s="5">
        <v>9.8925950633755838E-2</v>
      </c>
      <c r="M1914" s="41">
        <v>0.20071099698543549</v>
      </c>
      <c r="N1914" s="41">
        <v>2.6779319144154166E-4</v>
      </c>
    </row>
    <row r="1915" spans="1:14" x14ac:dyDescent="0.25">
      <c r="A1915" s="5">
        <v>7820120</v>
      </c>
      <c r="B1915" s="5" t="s">
        <v>28</v>
      </c>
      <c r="C1915" s="5" t="s">
        <v>4</v>
      </c>
      <c r="D1915" s="5" t="s">
        <v>356</v>
      </c>
      <c r="E1915" s="5" t="s">
        <v>357</v>
      </c>
      <c r="F1915" s="3">
        <v>2.2237046920169001E-4</v>
      </c>
      <c r="G1915" s="4">
        <v>45.7</v>
      </c>
      <c r="H1915" s="3">
        <v>1.0162330442517234E-2</v>
      </c>
      <c r="I1915" s="4">
        <v>82.4</v>
      </c>
      <c r="J1915" s="3">
        <v>1.8323326662219259E-2</v>
      </c>
      <c r="K1915" s="5">
        <v>71.95</v>
      </c>
      <c r="L1915" s="5">
        <v>1.5999555259061597E-2</v>
      </c>
      <c r="M1915" s="41">
        <v>-4.1926860809326172E-2</v>
      </c>
      <c r="N1915" s="41">
        <v>-9.3232957103238089E-6</v>
      </c>
    </row>
    <row r="1916" spans="1:14" x14ac:dyDescent="0.25">
      <c r="A1916" s="5">
        <v>7820120</v>
      </c>
      <c r="B1916" s="5" t="s">
        <v>28</v>
      </c>
      <c r="C1916" s="5" t="s">
        <v>4</v>
      </c>
      <c r="D1916" s="5" t="s">
        <v>356</v>
      </c>
      <c r="E1916" s="5" t="s">
        <v>1877</v>
      </c>
      <c r="F1916" s="3">
        <v>2.2237046920169001E-4</v>
      </c>
      <c r="G1916" s="4">
        <v>52.5</v>
      </c>
      <c r="H1916" s="3">
        <v>1.1674449633088725E-2</v>
      </c>
      <c r="I1916" s="4">
        <v>96.1</v>
      </c>
      <c r="J1916" s="3">
        <v>2.1369802090282407E-2</v>
      </c>
      <c r="K1916" s="5">
        <v>67.685000000000002</v>
      </c>
      <c r="L1916" s="5">
        <v>1.5051145207916389E-2</v>
      </c>
      <c r="M1916" s="41">
        <v>0.1302313357591629</v>
      </c>
      <c r="N1916" s="41">
        <v>2.8959603237527884E-5</v>
      </c>
    </row>
    <row r="1917" spans="1:14" x14ac:dyDescent="0.25">
      <c r="A1917" s="5">
        <v>7820120</v>
      </c>
      <c r="B1917" s="5" t="s">
        <v>28</v>
      </c>
      <c r="C1917" s="5" t="s">
        <v>4</v>
      </c>
      <c r="D1917" s="5" t="s">
        <v>356</v>
      </c>
      <c r="E1917" s="5" t="s">
        <v>1878</v>
      </c>
      <c r="F1917" s="3">
        <v>1.33422281521014E-3</v>
      </c>
      <c r="G1917" s="4">
        <v>47.2</v>
      </c>
      <c r="H1917" s="3">
        <v>6.2975316877918616E-2</v>
      </c>
      <c r="I1917" s="4">
        <v>88.4</v>
      </c>
      <c r="J1917" s="3">
        <v>0.11794529686457639</v>
      </c>
      <c r="K1917" s="5">
        <v>69.055000000000007</v>
      </c>
      <c r="L1917" s="5">
        <v>9.2134756504336224E-2</v>
      </c>
      <c r="M1917" s="41">
        <v>5.6769545190036297E-3</v>
      </c>
      <c r="N1917" s="41">
        <v>7.5743222401649493E-6</v>
      </c>
    </row>
    <row r="1918" spans="1:14" x14ac:dyDescent="0.25">
      <c r="A1918" s="5">
        <v>7820120</v>
      </c>
      <c r="B1918" s="5" t="s">
        <v>28</v>
      </c>
      <c r="C1918" s="5" t="s">
        <v>4</v>
      </c>
      <c r="D1918" s="5" t="s">
        <v>356</v>
      </c>
      <c r="E1918" s="5" t="s">
        <v>1879</v>
      </c>
      <c r="F1918" s="3">
        <v>1.5560000000000001E-3</v>
      </c>
      <c r="G1918" s="4">
        <v>34.4</v>
      </c>
      <c r="H1918" s="3">
        <v>5.3526400000000002E-2</v>
      </c>
      <c r="I1918" s="4">
        <v>84.6</v>
      </c>
      <c r="J1918" s="3">
        <v>0.13163759999999999</v>
      </c>
      <c r="K1918" s="5">
        <v>69.13</v>
      </c>
      <c r="L1918" s="5">
        <v>0.10756628</v>
      </c>
      <c r="M1918" s="41">
        <v>-1.9507540389895439E-2</v>
      </c>
      <c r="N1918" s="41">
        <v>-3.0353732846677307E-5</v>
      </c>
    </row>
    <row r="1919" spans="1:14" x14ac:dyDescent="0.25">
      <c r="A1919" s="5">
        <v>7820120</v>
      </c>
      <c r="B1919" s="5" t="s">
        <v>28</v>
      </c>
      <c r="C1919" s="5" t="s">
        <v>4</v>
      </c>
      <c r="D1919" s="5" t="s">
        <v>732</v>
      </c>
      <c r="E1919" s="5" t="s">
        <v>1082</v>
      </c>
      <c r="F1919" s="3">
        <v>5.1145207916388708E-3</v>
      </c>
      <c r="G1919" s="4">
        <v>76.900000000000006</v>
      </c>
      <c r="H1919" s="3">
        <v>0.39330664887702921</v>
      </c>
      <c r="I1919" s="4">
        <v>96.8</v>
      </c>
      <c r="J1919" s="3">
        <v>0.49508561263064266</v>
      </c>
      <c r="K1919" s="5">
        <v>85.795000000000002</v>
      </c>
      <c r="L1919" s="5">
        <v>0.43880031131865693</v>
      </c>
      <c r="M1919" s="41">
        <v>4.9714714288711548E-2</v>
      </c>
      <c r="N1919" s="41">
        <v>2.5426693988000126E-4</v>
      </c>
    </row>
    <row r="1920" spans="1:14" x14ac:dyDescent="0.25">
      <c r="A1920" s="5">
        <v>7820120</v>
      </c>
      <c r="B1920" s="5" t="s">
        <v>28</v>
      </c>
      <c r="C1920" s="5" t="s">
        <v>4</v>
      </c>
      <c r="D1920" s="5" t="s">
        <v>732</v>
      </c>
      <c r="E1920" s="5" t="s">
        <v>1083</v>
      </c>
      <c r="F1920" s="3">
        <v>4.4474093840338001E-4</v>
      </c>
      <c r="G1920" s="4">
        <v>84.8</v>
      </c>
      <c r="H1920" s="3">
        <v>3.7714031576606626E-2</v>
      </c>
      <c r="I1920" s="4">
        <v>92.6</v>
      </c>
      <c r="J1920" s="3">
        <v>4.1183010896152984E-2</v>
      </c>
      <c r="K1920" s="5">
        <v>90.169999999999987</v>
      </c>
      <c r="L1920" s="5">
        <v>4.010229041583277E-2</v>
      </c>
      <c r="M1920" s="41">
        <v>9.7050435841083527E-2</v>
      </c>
      <c r="N1920" s="41">
        <v>4.3162301908420509E-5</v>
      </c>
    </row>
    <row r="1921" spans="1:14" x14ac:dyDescent="0.25">
      <c r="A1921" s="5">
        <v>7820120</v>
      </c>
      <c r="B1921" s="5" t="s">
        <v>28</v>
      </c>
      <c r="C1921" s="5" t="s">
        <v>4</v>
      </c>
      <c r="D1921" s="5" t="s">
        <v>732</v>
      </c>
      <c r="E1921" s="5" t="s">
        <v>1084</v>
      </c>
      <c r="F1921" s="3">
        <v>2.2237046920169001E-4</v>
      </c>
      <c r="G1921" s="4">
        <v>84.1</v>
      </c>
      <c r="H1921" s="3">
        <v>1.870135645986213E-2</v>
      </c>
      <c r="I1921" s="4">
        <v>89</v>
      </c>
      <c r="J1921" s="3">
        <v>1.979097175895041E-2</v>
      </c>
      <c r="K1921" s="5">
        <v>81.88</v>
      </c>
      <c r="L1921" s="5">
        <v>1.8207694018234376E-2</v>
      </c>
      <c r="M1921" s="41">
        <v>2.9359845444560051E-2</v>
      </c>
      <c r="N1921" s="41">
        <v>6.5287626071959192E-6</v>
      </c>
    </row>
    <row r="1922" spans="1:14" x14ac:dyDescent="0.25">
      <c r="A1922" s="5">
        <v>7820120</v>
      </c>
      <c r="B1922" s="5" t="s">
        <v>28</v>
      </c>
      <c r="C1922" s="5" t="s">
        <v>4</v>
      </c>
      <c r="D1922" s="5" t="s">
        <v>732</v>
      </c>
      <c r="E1922" s="5" t="s">
        <v>1880</v>
      </c>
      <c r="F1922" s="3">
        <v>4.4474093840338001E-4</v>
      </c>
      <c r="G1922" s="4">
        <v>66.7</v>
      </c>
      <c r="H1922" s="3">
        <v>2.9664220591505447E-2</v>
      </c>
      <c r="I1922" s="4">
        <v>91.9</v>
      </c>
      <c r="J1922" s="3">
        <v>4.0871692239270625E-2</v>
      </c>
      <c r="K1922" s="5">
        <v>83.674999999999997</v>
      </c>
      <c r="L1922" s="5">
        <v>3.7213698020902825E-2</v>
      </c>
      <c r="M1922" s="41">
        <v>6.9442547857761383E-2</v>
      </c>
      <c r="N1922" s="41">
        <v>3.0883943899382425E-5</v>
      </c>
    </row>
    <row r="1923" spans="1:14" x14ac:dyDescent="0.25">
      <c r="A1923" s="5">
        <v>7820120</v>
      </c>
      <c r="B1923" s="5" t="s">
        <v>28</v>
      </c>
      <c r="C1923" s="5" t="s">
        <v>4</v>
      </c>
      <c r="D1923" s="5" t="s">
        <v>732</v>
      </c>
      <c r="E1923" s="5" t="s">
        <v>1085</v>
      </c>
      <c r="F1923" s="3">
        <v>2.2237046920169001E-4</v>
      </c>
      <c r="G1923" s="4">
        <v>94.6</v>
      </c>
      <c r="H1923" s="3">
        <v>2.1036246386479874E-2</v>
      </c>
      <c r="I1923" s="4">
        <v>93.5</v>
      </c>
      <c r="J1923" s="3">
        <v>2.0791638870358016E-2</v>
      </c>
      <c r="K1923" s="5">
        <v>91.9</v>
      </c>
      <c r="L1923" s="5">
        <v>2.0435846119635313E-2</v>
      </c>
      <c r="M1923" s="41">
        <v>5.8103173971176147E-2</v>
      </c>
      <c r="N1923" s="41">
        <v>1.2920430058077862E-5</v>
      </c>
    </row>
    <row r="1924" spans="1:14" x14ac:dyDescent="0.25">
      <c r="A1924" s="5">
        <v>7820120</v>
      </c>
      <c r="B1924" s="5" t="s">
        <v>28</v>
      </c>
      <c r="C1924" s="5" t="s">
        <v>4</v>
      </c>
      <c r="D1924" s="5" t="s">
        <v>732</v>
      </c>
      <c r="E1924" s="5" t="s">
        <v>1881</v>
      </c>
      <c r="F1924" s="3">
        <v>1.33422281521014E-3</v>
      </c>
      <c r="G1924" s="4">
        <v>89.1</v>
      </c>
      <c r="H1924" s="3">
        <v>0.11887925283522346</v>
      </c>
      <c r="I1924" s="4">
        <v>94.4</v>
      </c>
      <c r="J1924" s="3">
        <v>0.12595063375583723</v>
      </c>
      <c r="K1924" s="5">
        <v>85.25</v>
      </c>
      <c r="L1924" s="5">
        <v>0.11374249499666443</v>
      </c>
      <c r="M1924" s="41">
        <v>0.1001766175031662</v>
      </c>
      <c r="N1924" s="41">
        <v>1.3365792862330379E-4</v>
      </c>
    </row>
    <row r="1925" spans="1:14" x14ac:dyDescent="0.25">
      <c r="A1925" s="5">
        <v>7820120</v>
      </c>
      <c r="B1925" s="5" t="s">
        <v>28</v>
      </c>
      <c r="C1925" s="5" t="s">
        <v>4</v>
      </c>
      <c r="D1925" s="5" t="s">
        <v>732</v>
      </c>
      <c r="E1925" s="5" t="s">
        <v>1882</v>
      </c>
      <c r="F1925" s="3">
        <v>4.4474093840338001E-4</v>
      </c>
      <c r="G1925" s="4">
        <v>97.8</v>
      </c>
      <c r="H1925" s="3">
        <v>4.3495663775850561E-2</v>
      </c>
      <c r="I1925" s="4">
        <v>88.2</v>
      </c>
      <c r="J1925" s="3">
        <v>3.9226150767178121E-2</v>
      </c>
      <c r="K1925" s="5">
        <v>94.05</v>
      </c>
      <c r="L1925" s="5">
        <v>4.1827885256837886E-2</v>
      </c>
      <c r="M1925" s="41">
        <v>2.3789547383785248E-2</v>
      </c>
      <c r="N1925" s="41">
        <v>1.0580185627656325E-5</v>
      </c>
    </row>
    <row r="1926" spans="1:14" x14ac:dyDescent="0.25">
      <c r="A1926" s="5">
        <v>7820120</v>
      </c>
      <c r="B1926" s="5" t="s">
        <v>28</v>
      </c>
      <c r="C1926" s="5" t="s">
        <v>4</v>
      </c>
      <c r="D1926" s="5" t="s">
        <v>732</v>
      </c>
      <c r="E1926" s="5" t="s">
        <v>1086</v>
      </c>
      <c r="F1926" s="3">
        <v>2.66844563042028E-3</v>
      </c>
      <c r="G1926" s="4">
        <v>68.099999999999994</v>
      </c>
      <c r="H1926" s="3">
        <v>0.18172114743162104</v>
      </c>
      <c r="I1926" s="4">
        <v>89</v>
      </c>
      <c r="J1926" s="3">
        <v>0.23749166110740491</v>
      </c>
      <c r="K1926" s="5">
        <v>82.39</v>
      </c>
      <c r="L1926" s="5">
        <v>0.21985323549032687</v>
      </c>
      <c r="M1926" s="41">
        <v>-2.1841630805283785E-3</v>
      </c>
      <c r="N1926" s="41">
        <v>-5.82832042836125E-6</v>
      </c>
    </row>
    <row r="1927" spans="1:14" x14ac:dyDescent="0.25">
      <c r="A1927" s="5">
        <v>7820120</v>
      </c>
      <c r="B1927" s="5" t="s">
        <v>28</v>
      </c>
      <c r="C1927" s="5" t="s">
        <v>4</v>
      </c>
      <c r="D1927" s="5" t="s">
        <v>732</v>
      </c>
      <c r="E1927" s="5" t="s">
        <v>1883</v>
      </c>
      <c r="F1927" s="3">
        <v>6.6711140760506999E-4</v>
      </c>
      <c r="G1927" s="4">
        <v>95.5</v>
      </c>
      <c r="H1927" s="3">
        <v>6.3709139426284186E-2</v>
      </c>
      <c r="I1927" s="4">
        <v>93</v>
      </c>
      <c r="J1927" s="3">
        <v>6.2041360907271512E-2</v>
      </c>
      <c r="K1927" s="5">
        <v>90.83</v>
      </c>
      <c r="L1927" s="5">
        <v>6.0593729152768505E-2</v>
      </c>
      <c r="M1927" s="41">
        <v>-4.1990703903138638E-3</v>
      </c>
      <c r="N1927" s="41">
        <v>-2.8012477587150523E-6</v>
      </c>
    </row>
    <row r="1928" spans="1:14" x14ac:dyDescent="0.25">
      <c r="A1928" s="5">
        <v>7820120</v>
      </c>
      <c r="B1928" s="5" t="s">
        <v>28</v>
      </c>
      <c r="C1928" s="5" t="s">
        <v>4</v>
      </c>
      <c r="D1928" s="5" t="s">
        <v>732</v>
      </c>
      <c r="E1928" s="5" t="s">
        <v>1087</v>
      </c>
      <c r="F1928" s="3">
        <v>1.33422281521014E-3</v>
      </c>
      <c r="G1928" s="4">
        <v>100</v>
      </c>
      <c r="H1928" s="3">
        <v>0.13342228152101399</v>
      </c>
      <c r="I1928" s="4">
        <v>100</v>
      </c>
      <c r="J1928" s="3">
        <v>0.13342228152101399</v>
      </c>
      <c r="K1928" s="5">
        <v>96.25500000000001</v>
      </c>
      <c r="L1928" s="5">
        <v>0.12842561707805203</v>
      </c>
      <c r="M1928" s="41">
        <v>0.14854815602302551</v>
      </c>
      <c r="N1928" s="41">
        <v>1.9819633892331621E-4</v>
      </c>
    </row>
    <row r="1929" spans="1:14" x14ac:dyDescent="0.25">
      <c r="A1929" s="5">
        <v>7820120</v>
      </c>
      <c r="B1929" s="5" t="s">
        <v>28</v>
      </c>
      <c r="C1929" s="5" t="s">
        <v>4</v>
      </c>
      <c r="D1929" s="5" t="s">
        <v>732</v>
      </c>
      <c r="E1929" s="5" t="s">
        <v>1884</v>
      </c>
      <c r="F1929" s="3">
        <v>2.2237046920169001E-4</v>
      </c>
      <c r="G1929" s="4">
        <v>78.400000000000006</v>
      </c>
      <c r="H1929" s="3">
        <v>1.7433844785412499E-2</v>
      </c>
      <c r="I1929" s="4">
        <v>95.4</v>
      </c>
      <c r="J1929" s="3">
        <v>2.1214142761841227E-2</v>
      </c>
      <c r="K1929" s="5">
        <v>88.91</v>
      </c>
      <c r="L1929" s="5">
        <v>1.9770958416722259E-2</v>
      </c>
      <c r="M1929" s="41">
        <v>9.9943242967128754E-2</v>
      </c>
      <c r="N1929" s="41">
        <v>2.2224425832138925E-5</v>
      </c>
    </row>
    <row r="1930" spans="1:14" x14ac:dyDescent="0.25">
      <c r="A1930" s="5">
        <v>7820120</v>
      </c>
      <c r="B1930" s="5" t="s">
        <v>28</v>
      </c>
      <c r="C1930" s="5" t="s">
        <v>4</v>
      </c>
      <c r="D1930" s="5" t="s">
        <v>732</v>
      </c>
      <c r="E1930" s="5" t="s">
        <v>2354</v>
      </c>
      <c r="F1930" s="3">
        <v>8.8948187680676003E-4</v>
      </c>
      <c r="G1930" s="4">
        <v>76.5</v>
      </c>
      <c r="H1930" s="3">
        <v>6.8045363575717138E-2</v>
      </c>
      <c r="I1930" s="4">
        <v>84.8</v>
      </c>
      <c r="J1930" s="3">
        <v>7.5428063153213251E-2</v>
      </c>
      <c r="K1930" s="5">
        <v>83.394999999999996</v>
      </c>
      <c r="L1930" s="5">
        <v>7.4178341116299742E-2</v>
      </c>
      <c r="M1930" s="41">
        <v>-5.4742459207773209E-2</v>
      </c>
      <c r="N1930" s="41">
        <v>-4.8692425357147617E-5</v>
      </c>
    </row>
    <row r="1931" spans="1:14" x14ac:dyDescent="0.25">
      <c r="A1931" s="5">
        <v>7820120</v>
      </c>
      <c r="B1931" s="5" t="s">
        <v>28</v>
      </c>
      <c r="C1931" s="5" t="s">
        <v>4</v>
      </c>
      <c r="D1931" s="5" t="s">
        <v>1468</v>
      </c>
      <c r="E1931" s="5" t="s">
        <v>1734</v>
      </c>
      <c r="F1931" s="3">
        <v>6.6711140760506999E-4</v>
      </c>
      <c r="G1931" s="4">
        <v>82.8</v>
      </c>
      <c r="H1931" s="3">
        <v>5.5236824549699796E-2</v>
      </c>
      <c r="I1931" s="4">
        <v>76.400000000000006</v>
      </c>
      <c r="J1931" s="3">
        <v>5.0967311541027349E-2</v>
      </c>
      <c r="K1931" s="5">
        <v>75.959999999999994</v>
      </c>
      <c r="L1931" s="5">
        <v>5.0673782521681116E-2</v>
      </c>
      <c r="M1931" s="41">
        <v>-9.1524533927440643E-2</v>
      </c>
      <c r="N1931" s="41">
        <v>-6.1057060658732914E-5</v>
      </c>
    </row>
    <row r="1932" spans="1:14" x14ac:dyDescent="0.25">
      <c r="A1932" s="5">
        <v>7820120</v>
      </c>
      <c r="B1932" s="5" t="s">
        <v>28</v>
      </c>
      <c r="C1932" s="5" t="s">
        <v>4</v>
      </c>
      <c r="D1932" s="5" t="s">
        <v>1468</v>
      </c>
      <c r="E1932" s="5" t="s">
        <v>1885</v>
      </c>
      <c r="F1932" s="3">
        <v>2.2237046920169001E-4</v>
      </c>
      <c r="G1932" s="4">
        <v>87.3</v>
      </c>
      <c r="H1932" s="3">
        <v>1.9412941961307537E-2</v>
      </c>
      <c r="I1932" s="4">
        <v>93.5</v>
      </c>
      <c r="J1932" s="3">
        <v>2.0791638870358016E-2</v>
      </c>
      <c r="K1932" s="5">
        <v>92.734999999999985</v>
      </c>
      <c r="L1932" s="5">
        <v>2.0621525461418721E-2</v>
      </c>
      <c r="M1932" s="41">
        <v>0</v>
      </c>
      <c r="N1932" s="41">
        <v>0</v>
      </c>
    </row>
    <row r="1933" spans="1:14" x14ac:dyDescent="0.25">
      <c r="A1933" s="5">
        <v>7820120</v>
      </c>
      <c r="B1933" s="5" t="s">
        <v>28</v>
      </c>
      <c r="C1933" s="5" t="s">
        <v>4</v>
      </c>
      <c r="D1933" s="5" t="s">
        <v>736</v>
      </c>
      <c r="E1933" s="5" t="s">
        <v>1886</v>
      </c>
      <c r="F1933" s="3">
        <v>1.55659328441183E-3</v>
      </c>
      <c r="G1933" s="4">
        <v>53.1</v>
      </c>
      <c r="H1933" s="3">
        <v>8.2655103402268171E-2</v>
      </c>
      <c r="I1933" s="4">
        <v>73.2</v>
      </c>
      <c r="J1933" s="3">
        <v>0.11394262841894597</v>
      </c>
      <c r="K1933" s="5">
        <v>70.72999999999999</v>
      </c>
      <c r="L1933" s="5">
        <v>0.11009784300644872</v>
      </c>
      <c r="M1933" s="41">
        <v>-9.8497219383716583E-2</v>
      </c>
      <c r="N1933" s="41">
        <v>-1.5332011022593195E-4</v>
      </c>
    </row>
    <row r="1934" spans="1:14" x14ac:dyDescent="0.25">
      <c r="A1934" s="5">
        <v>7820120</v>
      </c>
      <c r="B1934" s="5" t="s">
        <v>28</v>
      </c>
      <c r="C1934" s="5" t="s">
        <v>4</v>
      </c>
      <c r="D1934" s="5" t="s">
        <v>736</v>
      </c>
      <c r="E1934" s="5" t="s">
        <v>1887</v>
      </c>
      <c r="F1934" s="3">
        <v>8.8948187680676003E-4</v>
      </c>
      <c r="G1934" s="4">
        <v>63.9</v>
      </c>
      <c r="H1934" s="3">
        <v>5.6837891927951967E-2</v>
      </c>
      <c r="I1934" s="4">
        <v>100</v>
      </c>
      <c r="J1934" s="3">
        <v>8.8948187680676E-2</v>
      </c>
      <c r="K1934" s="5">
        <v>81.34</v>
      </c>
      <c r="L1934" s="5">
        <v>7.2350455859461857E-2</v>
      </c>
      <c r="M1934" s="41">
        <v>0</v>
      </c>
      <c r="N1934" s="41">
        <v>0</v>
      </c>
    </row>
    <row r="1935" spans="1:14" x14ac:dyDescent="0.25">
      <c r="A1935" s="5">
        <v>7820120</v>
      </c>
      <c r="B1935" s="5" t="s">
        <v>28</v>
      </c>
      <c r="C1935" s="5" t="s">
        <v>4</v>
      </c>
      <c r="D1935" s="5" t="s">
        <v>352</v>
      </c>
      <c r="E1935" s="5" t="s">
        <v>1888</v>
      </c>
      <c r="F1935" s="3">
        <v>4.4474093840338001E-4</v>
      </c>
      <c r="G1935" s="4">
        <v>81.8</v>
      </c>
      <c r="H1935" s="3">
        <v>3.6379808761396487E-2</v>
      </c>
      <c r="I1935" s="4">
        <v>97.8</v>
      </c>
      <c r="J1935" s="3">
        <v>4.3495663775850561E-2</v>
      </c>
      <c r="K1935" s="5">
        <v>91.69</v>
      </c>
      <c r="L1935" s="5">
        <v>4.0778296642205912E-2</v>
      </c>
      <c r="M1935" s="41">
        <v>0.18091835081577301</v>
      </c>
      <c r="N1935" s="41">
        <v>8.04617971161988E-5</v>
      </c>
    </row>
    <row r="1936" spans="1:14" x14ac:dyDescent="0.25">
      <c r="A1936" s="5">
        <v>7820120</v>
      </c>
      <c r="B1936" s="5" t="s">
        <v>28</v>
      </c>
      <c r="C1936" s="5" t="s">
        <v>4</v>
      </c>
      <c r="D1936" s="5" t="s">
        <v>352</v>
      </c>
      <c r="E1936" s="5" t="s">
        <v>595</v>
      </c>
      <c r="F1936" s="3">
        <v>2.2237046920169001E-4</v>
      </c>
      <c r="G1936" s="4">
        <v>63</v>
      </c>
      <c r="H1936" s="3">
        <v>1.4009339559706471E-2</v>
      </c>
      <c r="I1936" s="4">
        <v>82.6</v>
      </c>
      <c r="J1936" s="3">
        <v>1.8367800756059594E-2</v>
      </c>
      <c r="K1936" s="5">
        <v>71.474999999999994</v>
      </c>
      <c r="L1936" s="5">
        <v>1.5893929286190791E-2</v>
      </c>
      <c r="M1936" s="41">
        <v>-5.3790614008903503E-2</v>
      </c>
      <c r="N1936" s="41">
        <v>-1.1961444075806871E-5</v>
      </c>
    </row>
    <row r="1937" spans="1:14" x14ac:dyDescent="0.25">
      <c r="A1937" s="5">
        <v>7820120</v>
      </c>
      <c r="B1937" s="5" t="s">
        <v>28</v>
      </c>
      <c r="C1937" s="5" t="s">
        <v>4</v>
      </c>
      <c r="D1937" s="5" t="s">
        <v>352</v>
      </c>
      <c r="E1937" s="5" t="s">
        <v>596</v>
      </c>
      <c r="F1937" s="3">
        <v>4.4474093840338001E-4</v>
      </c>
      <c r="G1937" s="4">
        <v>58.1</v>
      </c>
      <c r="H1937" s="3">
        <v>2.5839448521236378E-2</v>
      </c>
      <c r="I1937" s="4">
        <v>94.6</v>
      </c>
      <c r="J1937" s="3">
        <v>4.2072492772959748E-2</v>
      </c>
      <c r="K1937" s="5">
        <v>77.53</v>
      </c>
      <c r="L1937" s="5">
        <v>3.4480764954414052E-2</v>
      </c>
      <c r="M1937" s="41">
        <v>2.9599986970424652E-2</v>
      </c>
      <c r="N1937" s="41">
        <v>1.3164325981954481E-5</v>
      </c>
    </row>
    <row r="1938" spans="1:14" x14ac:dyDescent="0.25">
      <c r="A1938" s="5">
        <v>7820120</v>
      </c>
      <c r="B1938" s="5" t="s">
        <v>28</v>
      </c>
      <c r="C1938" s="5" t="s">
        <v>4</v>
      </c>
      <c r="D1938" s="5" t="s">
        <v>352</v>
      </c>
      <c r="E1938" s="5" t="s">
        <v>597</v>
      </c>
      <c r="F1938" s="3">
        <v>1.55659328441183E-3</v>
      </c>
      <c r="G1938" s="4">
        <v>93.1</v>
      </c>
      <c r="H1938" s="3">
        <v>0.14491883477874137</v>
      </c>
      <c r="I1938" s="4">
        <v>88.1</v>
      </c>
      <c r="J1938" s="3">
        <v>0.13713586835668221</v>
      </c>
      <c r="K1938" s="5">
        <v>83.95</v>
      </c>
      <c r="L1938" s="5">
        <v>0.13067600622637313</v>
      </c>
      <c r="M1938" s="41">
        <v>3.1371437013149261E-2</v>
      </c>
      <c r="N1938" s="41">
        <v>4.8832568177016858E-5</v>
      </c>
    </row>
    <row r="1939" spans="1:14" x14ac:dyDescent="0.25">
      <c r="A1939" s="5">
        <v>7820120</v>
      </c>
      <c r="B1939" s="5" t="s">
        <v>28</v>
      </c>
      <c r="C1939" s="5" t="s">
        <v>4</v>
      </c>
      <c r="D1939" s="5" t="s">
        <v>352</v>
      </c>
      <c r="E1939" s="5" t="s">
        <v>599</v>
      </c>
      <c r="F1939" s="3">
        <v>6.6711140760506999E-4</v>
      </c>
      <c r="G1939" s="4">
        <v>76.2</v>
      </c>
      <c r="H1939" s="3">
        <v>5.0833889259506333E-2</v>
      </c>
      <c r="I1939" s="4">
        <v>89</v>
      </c>
      <c r="J1939" s="3">
        <v>5.9372915276851228E-2</v>
      </c>
      <c r="K1939" s="5">
        <v>86.72999999999999</v>
      </c>
      <c r="L1939" s="5">
        <v>5.7858572381587717E-2</v>
      </c>
      <c r="M1939" s="41">
        <v>-1.095495093613863E-2</v>
      </c>
      <c r="N1939" s="41">
        <v>-7.3081727392519204E-6</v>
      </c>
    </row>
    <row r="1940" spans="1:14" x14ac:dyDescent="0.25">
      <c r="A1940" s="5">
        <v>7820120</v>
      </c>
      <c r="B1940" s="5" t="s">
        <v>28</v>
      </c>
      <c r="C1940" s="5" t="s">
        <v>4</v>
      </c>
      <c r="D1940" s="5" t="s">
        <v>352</v>
      </c>
      <c r="E1940" s="5" t="s">
        <v>601</v>
      </c>
      <c r="F1940" s="3">
        <v>2.2237046920169001E-4</v>
      </c>
      <c r="G1940" s="4">
        <v>42.9</v>
      </c>
      <c r="H1940" s="3">
        <v>9.5396931287525001E-3</v>
      </c>
      <c r="I1940" s="4">
        <v>65.400000000000006</v>
      </c>
      <c r="J1940" s="3">
        <v>1.4543028685790528E-2</v>
      </c>
      <c r="K1940" s="5">
        <v>52.26</v>
      </c>
      <c r="L1940" s="5">
        <v>1.162108072048032E-2</v>
      </c>
      <c r="M1940" s="41">
        <v>-0.19643357396125793</v>
      </c>
      <c r="N1940" s="41">
        <v>-4.3681026008729801E-5</v>
      </c>
    </row>
    <row r="1941" spans="1:14" x14ac:dyDescent="0.25">
      <c r="A1941" s="5">
        <v>7820120</v>
      </c>
      <c r="B1941" s="5" t="s">
        <v>28</v>
      </c>
      <c r="C1941" s="5" t="s">
        <v>4</v>
      </c>
      <c r="D1941" s="5" t="s">
        <v>352</v>
      </c>
      <c r="E1941" s="5" t="s">
        <v>602</v>
      </c>
      <c r="F1941" s="3">
        <v>1.7789637536135201E-3</v>
      </c>
      <c r="G1941" s="4">
        <v>47.2</v>
      </c>
      <c r="H1941" s="3">
        <v>8.3967089170558146E-2</v>
      </c>
      <c r="I1941" s="4">
        <v>86.3</v>
      </c>
      <c r="J1941" s="3">
        <v>0.15352457193684677</v>
      </c>
      <c r="K1941" s="5">
        <v>67.484999999999999</v>
      </c>
      <c r="L1941" s="5">
        <v>0.1200533689126084</v>
      </c>
      <c r="M1941" s="41">
        <v>1.2095566838979721E-2</v>
      </c>
      <c r="N1941" s="41">
        <v>2.1517574985954585E-5</v>
      </c>
    </row>
    <row r="1942" spans="1:14" x14ac:dyDescent="0.25">
      <c r="A1942" s="5">
        <v>7820120</v>
      </c>
      <c r="B1942" s="5" t="s">
        <v>28</v>
      </c>
      <c r="C1942" s="5" t="s">
        <v>4</v>
      </c>
      <c r="D1942" s="5" t="s">
        <v>352</v>
      </c>
      <c r="E1942" s="5" t="s">
        <v>603</v>
      </c>
      <c r="F1942" s="3">
        <v>2.2237046920169001E-4</v>
      </c>
      <c r="G1942" s="4">
        <v>76.900000000000006</v>
      </c>
      <c r="H1942" s="3">
        <v>1.7100289081609963E-2</v>
      </c>
      <c r="I1942" s="4">
        <v>89</v>
      </c>
      <c r="J1942" s="3">
        <v>1.979097175895041E-2</v>
      </c>
      <c r="K1942" s="5">
        <v>81.204999999999998</v>
      </c>
      <c r="L1942" s="5">
        <v>1.8057593951523235E-2</v>
      </c>
      <c r="M1942" s="41">
        <v>2.8209244832396507E-2</v>
      </c>
      <c r="N1942" s="41">
        <v>6.2729030092053605E-6</v>
      </c>
    </row>
    <row r="1943" spans="1:14" x14ac:dyDescent="0.25">
      <c r="A1943" s="5">
        <v>7820120</v>
      </c>
      <c r="B1943" s="5" t="s">
        <v>28</v>
      </c>
      <c r="C1943" s="5" t="s">
        <v>4</v>
      </c>
      <c r="D1943" s="5" t="s">
        <v>352</v>
      </c>
      <c r="E1943" s="5" t="s">
        <v>604</v>
      </c>
      <c r="F1943" s="3">
        <v>2.4460751612185904E-3</v>
      </c>
      <c r="G1943" s="4">
        <v>70.400000000000006</v>
      </c>
      <c r="H1943" s="3">
        <v>0.17220369134978877</v>
      </c>
      <c r="I1943" s="4">
        <v>87.3</v>
      </c>
      <c r="J1943" s="3">
        <v>0.21354236157438294</v>
      </c>
      <c r="K1943" s="5">
        <v>79.510000000000005</v>
      </c>
      <c r="L1943" s="5">
        <v>0.19448743606849014</v>
      </c>
      <c r="M1943" s="41">
        <v>-2.5970084592700005E-2</v>
      </c>
      <c r="N1943" s="41">
        <v>-6.3524778856949093E-5</v>
      </c>
    </row>
    <row r="1944" spans="1:14" x14ac:dyDescent="0.25">
      <c r="A1944" s="5">
        <v>7820120</v>
      </c>
      <c r="B1944" s="5" t="s">
        <v>28</v>
      </c>
      <c r="C1944" s="5" t="s">
        <v>4</v>
      </c>
      <c r="D1944" s="5" t="s">
        <v>352</v>
      </c>
      <c r="E1944" s="5" t="s">
        <v>605</v>
      </c>
      <c r="F1944" s="3">
        <v>2.2237046920169001E-4</v>
      </c>
      <c r="G1944" s="4">
        <v>72.3</v>
      </c>
      <c r="H1944" s="3">
        <v>1.6077384923282187E-2</v>
      </c>
      <c r="I1944" s="4">
        <v>67.599999999999994</v>
      </c>
      <c r="J1944" s="3">
        <v>1.5032243718034244E-2</v>
      </c>
      <c r="K1944" s="5">
        <v>76.739999999999995</v>
      </c>
      <c r="L1944" s="5">
        <v>1.7064709806537692E-2</v>
      </c>
      <c r="M1944" s="41">
        <v>-0.15850865840911865</v>
      </c>
      <c r="N1944" s="41">
        <v>-3.5247644742966118E-5</v>
      </c>
    </row>
    <row r="1945" spans="1:14" x14ac:dyDescent="0.25">
      <c r="A1945" s="5">
        <v>7820120</v>
      </c>
      <c r="B1945" s="5" t="s">
        <v>28</v>
      </c>
      <c r="C1945" s="5" t="s">
        <v>4</v>
      </c>
      <c r="D1945" s="5" t="s">
        <v>352</v>
      </c>
      <c r="E1945" s="5" t="s">
        <v>606</v>
      </c>
      <c r="F1945" s="3">
        <v>6.6711140760506999E-4</v>
      </c>
      <c r="G1945" s="4">
        <v>54.7</v>
      </c>
      <c r="H1945" s="3">
        <v>3.6490993995997333E-2</v>
      </c>
      <c r="I1945" s="4">
        <v>55.6</v>
      </c>
      <c r="J1945" s="3">
        <v>3.7091394262841894E-2</v>
      </c>
      <c r="K1945" s="5">
        <v>59.195000000000007</v>
      </c>
      <c r="L1945" s="5">
        <v>3.9489659773182126E-2</v>
      </c>
      <c r="M1945" s="41">
        <v>-0.26501369476318359</v>
      </c>
      <c r="N1945" s="41">
        <v>-1.7679365894808779E-4</v>
      </c>
    </row>
    <row r="1946" spans="1:14" x14ac:dyDescent="0.25">
      <c r="A1946" s="5">
        <v>7820120</v>
      </c>
      <c r="B1946" s="5" t="s">
        <v>28</v>
      </c>
      <c r="C1946" s="5" t="s">
        <v>4</v>
      </c>
      <c r="D1946" s="5" t="s">
        <v>352</v>
      </c>
      <c r="E1946" s="5" t="s">
        <v>608</v>
      </c>
      <c r="F1946" s="3">
        <v>6.6711140760506999E-4</v>
      </c>
      <c r="G1946" s="4">
        <v>69.099999999999994</v>
      </c>
      <c r="H1946" s="3">
        <v>4.6097398265510334E-2</v>
      </c>
      <c r="I1946" s="4">
        <v>86.1</v>
      </c>
      <c r="J1946" s="3">
        <v>5.7438292194796521E-2</v>
      </c>
      <c r="K1946" s="5">
        <v>80.034999999999997</v>
      </c>
      <c r="L1946" s="5">
        <v>5.3392261507671776E-2</v>
      </c>
      <c r="M1946" s="41">
        <v>3.6055702716112137E-2</v>
      </c>
      <c r="N1946" s="41">
        <v>2.4053170591135512E-5</v>
      </c>
    </row>
    <row r="1947" spans="1:14" x14ac:dyDescent="0.25">
      <c r="A1947" s="5">
        <v>7820120</v>
      </c>
      <c r="B1947" s="5" t="s">
        <v>28</v>
      </c>
      <c r="C1947" s="5" t="s">
        <v>4</v>
      </c>
      <c r="D1947" s="5" t="s">
        <v>352</v>
      </c>
      <c r="E1947" s="5" t="s">
        <v>610</v>
      </c>
      <c r="F1947" s="3">
        <v>6.6711140760506999E-4</v>
      </c>
      <c r="G1947" s="4">
        <v>70.8</v>
      </c>
      <c r="H1947" s="3">
        <v>4.7231487658438952E-2</v>
      </c>
      <c r="I1947" s="4">
        <v>73.2</v>
      </c>
      <c r="J1947" s="3">
        <v>4.8832555036691122E-2</v>
      </c>
      <c r="K1947" s="5">
        <v>69.855000000000004</v>
      </c>
      <c r="L1947" s="5">
        <v>4.6601067378252169E-2</v>
      </c>
      <c r="M1947" s="41">
        <v>-0.14414292573928833</v>
      </c>
      <c r="N1947" s="41">
        <v>-9.6159390086249718E-5</v>
      </c>
    </row>
    <row r="1948" spans="1:14" x14ac:dyDescent="0.25">
      <c r="A1948" s="5">
        <v>7820120</v>
      </c>
      <c r="B1948" s="5" t="s">
        <v>28</v>
      </c>
      <c r="C1948" s="5" t="s">
        <v>4</v>
      </c>
      <c r="D1948" s="5" t="s">
        <v>352</v>
      </c>
      <c r="E1948" s="5" t="s">
        <v>611</v>
      </c>
      <c r="F1948" s="3">
        <v>2.2237046920169001E-4</v>
      </c>
      <c r="G1948" s="4">
        <v>74</v>
      </c>
      <c r="H1948" s="3">
        <v>1.6455414720925061E-2</v>
      </c>
      <c r="I1948" s="4">
        <v>81.400000000000006</v>
      </c>
      <c r="J1948" s="3">
        <v>1.8100956193017569E-2</v>
      </c>
      <c r="K1948" s="5">
        <v>78.334999999999994</v>
      </c>
      <c r="L1948" s="5">
        <v>1.7419390704914384E-2</v>
      </c>
      <c r="M1948" s="41">
        <v>-8.4023475646972656E-2</v>
      </c>
      <c r="N1948" s="41">
        <v>-1.8684339703574084E-5</v>
      </c>
    </row>
    <row r="1949" spans="1:14" x14ac:dyDescent="0.25">
      <c r="A1949" s="5">
        <v>7820120</v>
      </c>
      <c r="B1949" s="5" t="s">
        <v>28</v>
      </c>
      <c r="C1949" s="5" t="s">
        <v>4</v>
      </c>
      <c r="D1949" s="5" t="s">
        <v>78</v>
      </c>
      <c r="E1949" s="5" t="s">
        <v>79</v>
      </c>
      <c r="F1949" s="3">
        <v>2.0013342228152103E-3</v>
      </c>
      <c r="G1949" s="4">
        <v>48.9</v>
      </c>
      <c r="H1949" s="3">
        <v>9.7865243495663778E-2</v>
      </c>
      <c r="I1949" s="4">
        <v>43.4</v>
      </c>
      <c r="J1949" s="3">
        <v>8.6857905270180127E-2</v>
      </c>
      <c r="K1949" s="5">
        <v>46.784999999999997</v>
      </c>
      <c r="L1949" s="5">
        <v>9.3632421614409614E-2</v>
      </c>
      <c r="M1949" s="41">
        <v>-0.26321467757225037</v>
      </c>
      <c r="N1949" s="41">
        <v>-5.2678054217261585E-4</v>
      </c>
    </row>
    <row r="1950" spans="1:14" x14ac:dyDescent="0.25">
      <c r="A1950" s="5">
        <v>7820120</v>
      </c>
      <c r="B1950" s="5" t="s">
        <v>28</v>
      </c>
      <c r="C1950" s="5" t="s">
        <v>4</v>
      </c>
      <c r="D1950" s="5" t="s">
        <v>738</v>
      </c>
      <c r="E1950" s="5" t="s">
        <v>1088</v>
      </c>
      <c r="F1950" s="3">
        <v>1.33422281521014E-3</v>
      </c>
      <c r="G1950" s="4">
        <v>37.6</v>
      </c>
      <c r="H1950" s="3">
        <v>5.0166777851901267E-2</v>
      </c>
      <c r="I1950" s="4">
        <v>93.1</v>
      </c>
      <c r="J1950" s="3">
        <v>0.12421614409606402</v>
      </c>
      <c r="K1950" s="5">
        <v>68.875</v>
      </c>
      <c r="L1950" s="5">
        <v>9.1894596397598394E-2</v>
      </c>
      <c r="M1950" s="41">
        <v>0.11680023372173309</v>
      </c>
      <c r="N1950" s="41">
        <v>1.5583753665341307E-4</v>
      </c>
    </row>
    <row r="1951" spans="1:14" x14ac:dyDescent="0.25">
      <c r="A1951" s="5">
        <v>7820120</v>
      </c>
      <c r="B1951" s="5" t="s">
        <v>28</v>
      </c>
      <c r="C1951" s="5" t="s">
        <v>4</v>
      </c>
      <c r="D1951" s="5" t="s">
        <v>738</v>
      </c>
      <c r="E1951" s="5" t="s">
        <v>1089</v>
      </c>
      <c r="F1951" s="3">
        <v>1.1118523460084502E-3</v>
      </c>
      <c r="G1951" s="4">
        <v>35.200000000000003</v>
      </c>
      <c r="H1951" s="3">
        <v>3.9137202579497446E-2</v>
      </c>
      <c r="I1951" s="4">
        <v>100</v>
      </c>
      <c r="J1951" s="3">
        <v>0.11118523460084502</v>
      </c>
      <c r="K1951" s="5">
        <v>70.39</v>
      </c>
      <c r="L1951" s="5">
        <v>7.8263286635534807E-2</v>
      </c>
      <c r="M1951" s="41">
        <v>0</v>
      </c>
      <c r="N1951" s="41">
        <v>0</v>
      </c>
    </row>
    <row r="1952" spans="1:14" x14ac:dyDescent="0.25">
      <c r="A1952" s="5">
        <v>7820120</v>
      </c>
      <c r="B1952" s="5" t="s">
        <v>28</v>
      </c>
      <c r="C1952" s="5" t="s">
        <v>4</v>
      </c>
      <c r="D1952" s="5" t="s">
        <v>1735</v>
      </c>
      <c r="E1952" s="5" t="s">
        <v>1889</v>
      </c>
      <c r="F1952" s="3">
        <v>4.4474093840338001E-4</v>
      </c>
      <c r="G1952" s="4">
        <v>68.5</v>
      </c>
      <c r="H1952" s="3">
        <v>3.0464754280631532E-2</v>
      </c>
      <c r="I1952" s="4">
        <v>80.599999999999994</v>
      </c>
      <c r="J1952" s="3">
        <v>3.5846119635312423E-2</v>
      </c>
      <c r="K1952" s="5">
        <v>69.414999999999992</v>
      </c>
      <c r="L1952" s="5">
        <v>3.087169223927062E-2</v>
      </c>
      <c r="M1952" s="41">
        <v>-3.9769653230905533E-2</v>
      </c>
      <c r="N1952" s="41">
        <v>-1.7687192897889941E-5</v>
      </c>
    </row>
    <row r="1953" spans="1:14" x14ac:dyDescent="0.25">
      <c r="A1953" s="5">
        <v>7820120</v>
      </c>
      <c r="B1953" s="5" t="s">
        <v>28</v>
      </c>
      <c r="C1953" s="5" t="s">
        <v>4</v>
      </c>
      <c r="D1953" s="5" t="s">
        <v>1735</v>
      </c>
      <c r="E1953" s="5" t="s">
        <v>1869</v>
      </c>
      <c r="F1953" s="3">
        <v>4.4474093840338001E-4</v>
      </c>
      <c r="G1953" s="4">
        <v>76</v>
      </c>
      <c r="H1953" s="3">
        <v>3.3800311318656878E-2</v>
      </c>
      <c r="I1953" s="4">
        <v>82.3</v>
      </c>
      <c r="J1953" s="3">
        <v>3.6602179230598171E-2</v>
      </c>
      <c r="K1953" s="5">
        <v>72.094999999999999</v>
      </c>
      <c r="L1953" s="5">
        <v>3.2063597954191683E-2</v>
      </c>
      <c r="M1953" s="41">
        <v>-8.3693200722336769E-3</v>
      </c>
      <c r="N1953" s="41">
        <v>-3.7221792627234496E-6</v>
      </c>
    </row>
    <row r="1954" spans="1:14" x14ac:dyDescent="0.25">
      <c r="A1954" s="5">
        <v>7820120</v>
      </c>
      <c r="B1954" s="5" t="s">
        <v>28</v>
      </c>
      <c r="C1954" s="5" t="s">
        <v>4</v>
      </c>
      <c r="D1954" s="5" t="s">
        <v>1475</v>
      </c>
      <c r="E1954" s="5" t="s">
        <v>1890</v>
      </c>
      <c r="F1954" s="3">
        <v>4.4474093840338001E-4</v>
      </c>
      <c r="G1954" s="4">
        <v>60.3</v>
      </c>
      <c r="H1954" s="3">
        <v>2.6817878585723813E-2</v>
      </c>
      <c r="I1954" s="4">
        <v>79.099999999999994</v>
      </c>
      <c r="J1954" s="3">
        <v>3.5179008227707358E-2</v>
      </c>
      <c r="K1954" s="5">
        <v>72.289999999999992</v>
      </c>
      <c r="L1954" s="5">
        <v>3.2150322437180336E-2</v>
      </c>
      <c r="M1954" s="41">
        <v>-5.4582804441452026E-2</v>
      </c>
      <c r="N1954" s="41">
        <v>-2.4275207667979554E-5</v>
      </c>
    </row>
    <row r="1955" spans="1:14" x14ac:dyDescent="0.25">
      <c r="A1955" s="5">
        <v>7820120</v>
      </c>
      <c r="B1955" s="5" t="s">
        <v>28</v>
      </c>
      <c r="C1955" s="5" t="s">
        <v>4</v>
      </c>
      <c r="D1955" s="5" t="s">
        <v>1475</v>
      </c>
      <c r="E1955" s="5" t="s">
        <v>1891</v>
      </c>
      <c r="F1955" s="3">
        <v>2.2237046920169001E-4</v>
      </c>
      <c r="G1955" s="4">
        <v>58.8</v>
      </c>
      <c r="H1955" s="3">
        <v>1.3075383589059372E-2</v>
      </c>
      <c r="I1955" s="4">
        <v>87.7</v>
      </c>
      <c r="J1955" s="3">
        <v>1.9501890148988215E-2</v>
      </c>
      <c r="K1955" s="5">
        <v>80.254999999999995</v>
      </c>
      <c r="L1955" s="5">
        <v>1.784634200578163E-2</v>
      </c>
      <c r="M1955" s="41">
        <v>-1.896204799413681E-2</v>
      </c>
      <c r="N1955" s="41">
        <v>-4.2165995094811675E-6</v>
      </c>
    </row>
    <row r="1956" spans="1:14" x14ac:dyDescent="0.25">
      <c r="A1956" s="5">
        <v>7820120</v>
      </c>
      <c r="B1956" s="5" t="s">
        <v>28</v>
      </c>
      <c r="C1956" s="5" t="s">
        <v>4</v>
      </c>
      <c r="D1956" s="5" t="s">
        <v>1090</v>
      </c>
      <c r="E1956" s="5" t="s">
        <v>1892</v>
      </c>
      <c r="F1956" s="3">
        <v>2.2237046920169001E-4</v>
      </c>
      <c r="G1956" s="4">
        <v>73.7</v>
      </c>
      <c r="H1956" s="3">
        <v>1.6388703580164553E-2</v>
      </c>
      <c r="I1956" s="4">
        <v>73</v>
      </c>
      <c r="J1956" s="3">
        <v>1.623304425172337E-2</v>
      </c>
      <c r="K1956" s="5">
        <v>74.094999999999999</v>
      </c>
      <c r="L1956" s="5">
        <v>1.647653991549922E-2</v>
      </c>
      <c r="M1956" s="41">
        <v>-0.13300336897373199</v>
      </c>
      <c r="N1956" s="41">
        <v>-2.9576021564094283E-5</v>
      </c>
    </row>
    <row r="1957" spans="1:14" x14ac:dyDescent="0.25">
      <c r="A1957" s="5">
        <v>7820120</v>
      </c>
      <c r="B1957" s="5" t="s">
        <v>28</v>
      </c>
      <c r="C1957" s="5" t="s">
        <v>4</v>
      </c>
      <c r="D1957" s="5" t="s">
        <v>1090</v>
      </c>
      <c r="E1957" s="5" t="s">
        <v>1091</v>
      </c>
      <c r="F1957" s="3">
        <v>6.6711140760506999E-4</v>
      </c>
      <c r="G1957" s="4">
        <v>75.5</v>
      </c>
      <c r="H1957" s="3">
        <v>5.0366911274182788E-2</v>
      </c>
      <c r="I1957" s="4">
        <v>91</v>
      </c>
      <c r="J1957" s="3">
        <v>6.0707138092061366E-2</v>
      </c>
      <c r="K1957" s="5">
        <v>81.115000000000009</v>
      </c>
      <c r="L1957" s="5">
        <v>5.4112741827885259E-2</v>
      </c>
      <c r="M1957" s="41">
        <v>8.0585792660713196E-2</v>
      </c>
      <c r="N1957" s="41">
        <v>5.3759701574858699E-5</v>
      </c>
    </row>
    <row r="1958" spans="1:14" x14ac:dyDescent="0.25">
      <c r="A1958" s="5">
        <v>7820120</v>
      </c>
      <c r="B1958" s="5" t="s">
        <v>28</v>
      </c>
      <c r="C1958" s="5" t="s">
        <v>4</v>
      </c>
      <c r="D1958" s="5" t="s">
        <v>1090</v>
      </c>
      <c r="E1958" s="5" t="s">
        <v>1092</v>
      </c>
      <c r="F1958" s="3">
        <v>1.1118523460084502E-3</v>
      </c>
      <c r="G1958" s="4">
        <v>66.400000000000006</v>
      </c>
      <c r="H1958" s="3">
        <v>7.3826995774961102E-2</v>
      </c>
      <c r="I1958" s="4">
        <v>73.599999999999994</v>
      </c>
      <c r="J1958" s="3">
        <v>8.1832332666221932E-2</v>
      </c>
      <c r="K1958" s="5">
        <v>64.835000000000008</v>
      </c>
      <c r="L1958" s="5">
        <v>7.2086946853457873E-2</v>
      </c>
      <c r="M1958" s="41">
        <v>-0.10443661361932755</v>
      </c>
      <c r="N1958" s="41">
        <v>-1.1611809386182738E-4</v>
      </c>
    </row>
    <row r="1959" spans="1:14" x14ac:dyDescent="0.25">
      <c r="A1959" s="5">
        <v>7820120</v>
      </c>
      <c r="B1959" s="5" t="s">
        <v>28</v>
      </c>
      <c r="C1959" s="5" t="s">
        <v>4</v>
      </c>
      <c r="D1959" s="5" t="s">
        <v>280</v>
      </c>
      <c r="E1959" s="5" t="s">
        <v>1893</v>
      </c>
      <c r="F1959" s="3">
        <v>2.2237046920169001E-4</v>
      </c>
      <c r="G1959" s="4">
        <v>100</v>
      </c>
      <c r="H1959" s="3">
        <v>2.2237046920169E-2</v>
      </c>
      <c r="I1959" s="4" t="s">
        <v>9</v>
      </c>
      <c r="J1959" s="3" t="s">
        <v>99</v>
      </c>
      <c r="K1959" s="5" t="s">
        <v>9</v>
      </c>
      <c r="L1959" s="5" t="s">
        <v>99</v>
      </c>
      <c r="M1959" s="41">
        <v>0</v>
      </c>
      <c r="N1959" s="41">
        <v>0</v>
      </c>
    </row>
    <row r="1960" spans="1:14" x14ac:dyDescent="0.25">
      <c r="A1960" s="5">
        <v>7820120</v>
      </c>
      <c r="B1960" s="5" t="s">
        <v>28</v>
      </c>
      <c r="C1960" s="5" t="s">
        <v>4</v>
      </c>
      <c r="D1960" s="5" t="s">
        <v>358</v>
      </c>
      <c r="E1960" s="5" t="s">
        <v>359</v>
      </c>
      <c r="F1960" s="3">
        <v>2.2237046920169001E-4</v>
      </c>
      <c r="G1960" s="4">
        <v>58.3</v>
      </c>
      <c r="H1960" s="3">
        <v>1.2964198354458526E-2</v>
      </c>
      <c r="I1960" s="4">
        <v>78.3</v>
      </c>
      <c r="J1960" s="3">
        <v>1.7411607738492325E-2</v>
      </c>
      <c r="K1960" s="5">
        <v>75.754999999999995</v>
      </c>
      <c r="L1960" s="5">
        <v>1.6845674894374024E-2</v>
      </c>
      <c r="M1960" s="41">
        <v>-7.5740829110145569E-2</v>
      </c>
      <c r="N1960" s="41">
        <v>-1.684252370694809E-5</v>
      </c>
    </row>
    <row r="1961" spans="1:14" x14ac:dyDescent="0.25">
      <c r="A1961" s="5">
        <v>7820120</v>
      </c>
      <c r="B1961" s="5" t="s">
        <v>28</v>
      </c>
      <c r="C1961" s="5" t="s">
        <v>4</v>
      </c>
      <c r="D1961" s="5" t="s">
        <v>358</v>
      </c>
      <c r="E1961" s="5" t="s">
        <v>1093</v>
      </c>
      <c r="F1961" s="3">
        <v>2.2237046920169001E-4</v>
      </c>
      <c r="G1961" s="4">
        <v>65.900000000000006</v>
      </c>
      <c r="H1961" s="3">
        <v>1.4654213920391373E-2</v>
      </c>
      <c r="I1961" s="4">
        <v>100</v>
      </c>
      <c r="J1961" s="3">
        <v>2.2237046920169E-2</v>
      </c>
      <c r="K1961" s="5">
        <v>74.739999999999995</v>
      </c>
      <c r="L1961" s="5">
        <v>1.661996886813431E-2</v>
      </c>
      <c r="M1961" s="41">
        <v>0</v>
      </c>
      <c r="N1961" s="41">
        <v>0</v>
      </c>
    </row>
    <row r="1962" spans="1:14" x14ac:dyDescent="0.25">
      <c r="A1962" s="5">
        <v>7820120</v>
      </c>
      <c r="B1962" s="5" t="s">
        <v>28</v>
      </c>
      <c r="C1962" s="5" t="s">
        <v>4</v>
      </c>
      <c r="D1962" s="5" t="s">
        <v>358</v>
      </c>
      <c r="E1962" s="5" t="s">
        <v>1094</v>
      </c>
      <c r="F1962" s="3">
        <v>6.6711140760506999E-4</v>
      </c>
      <c r="G1962" s="4">
        <v>68.599999999999994</v>
      </c>
      <c r="H1962" s="3">
        <v>4.5763842561707797E-2</v>
      </c>
      <c r="I1962" s="4">
        <v>100</v>
      </c>
      <c r="J1962" s="3">
        <v>6.6711140760506993E-2</v>
      </c>
      <c r="K1962" s="5">
        <v>86.960000000000008</v>
      </c>
      <c r="L1962" s="5">
        <v>5.8012008005336894E-2</v>
      </c>
      <c r="M1962" s="41">
        <v>0</v>
      </c>
      <c r="N1962" s="41">
        <v>0</v>
      </c>
    </row>
    <row r="1963" spans="1:14" x14ac:dyDescent="0.25">
      <c r="A1963" s="5">
        <v>7820120</v>
      </c>
      <c r="B1963" s="5" t="s">
        <v>28</v>
      </c>
      <c r="C1963" s="5" t="s">
        <v>4</v>
      </c>
      <c r="D1963" s="5" t="s">
        <v>183</v>
      </c>
      <c r="E1963" s="5" t="s">
        <v>411</v>
      </c>
      <c r="F1963" s="3">
        <v>2.4460751612185904E-3</v>
      </c>
      <c r="G1963" s="4">
        <v>53</v>
      </c>
      <c r="H1963" s="3">
        <v>0.12964198354458528</v>
      </c>
      <c r="I1963" s="4">
        <v>97</v>
      </c>
      <c r="J1963" s="3">
        <v>0.23726929063820326</v>
      </c>
      <c r="K1963" s="5">
        <v>80.669999999999987</v>
      </c>
      <c r="L1963" s="5">
        <v>0.19732488325550365</v>
      </c>
      <c r="M1963" s="41">
        <v>0.14667925238609314</v>
      </c>
      <c r="N1963" s="41">
        <v>3.5878847592773507E-4</v>
      </c>
    </row>
    <row r="1964" spans="1:14" x14ac:dyDescent="0.25">
      <c r="A1964" s="5">
        <v>7820120</v>
      </c>
      <c r="B1964" s="5" t="s">
        <v>28</v>
      </c>
      <c r="C1964" s="5" t="s">
        <v>4</v>
      </c>
      <c r="D1964" s="5" t="s">
        <v>183</v>
      </c>
      <c r="E1964" s="5" t="s">
        <v>412</v>
      </c>
      <c r="F1964" s="3">
        <v>4.4474093840338001E-4</v>
      </c>
      <c r="G1964" s="4">
        <v>95.3</v>
      </c>
      <c r="H1964" s="3">
        <v>4.2383811429842114E-2</v>
      </c>
      <c r="I1964" s="4">
        <v>96</v>
      </c>
      <c r="J1964" s="3">
        <v>4.269513008672448E-2</v>
      </c>
      <c r="K1964" s="5">
        <v>94.745000000000005</v>
      </c>
      <c r="L1964" s="5">
        <v>4.2136980209028244E-2</v>
      </c>
      <c r="M1964" s="41">
        <v>0.10851188004016876</v>
      </c>
      <c r="N1964" s="41">
        <v>4.8259675356979657E-5</v>
      </c>
    </row>
    <row r="1965" spans="1:14" x14ac:dyDescent="0.25">
      <c r="A1965" s="5">
        <v>7820120</v>
      </c>
      <c r="B1965" s="5" t="s">
        <v>28</v>
      </c>
      <c r="C1965" s="5" t="s">
        <v>4</v>
      </c>
      <c r="D1965" s="5" t="s">
        <v>183</v>
      </c>
      <c r="E1965" s="5" t="s">
        <v>1894</v>
      </c>
      <c r="F1965" s="3">
        <v>2.2237046920169001E-4</v>
      </c>
      <c r="G1965" s="4">
        <v>100</v>
      </c>
      <c r="H1965" s="3">
        <v>2.2237046920169E-2</v>
      </c>
      <c r="I1965" s="4">
        <v>92.3</v>
      </c>
      <c r="J1965" s="3">
        <v>2.0524794307315988E-2</v>
      </c>
      <c r="K1965" s="5">
        <v>96.365000000000009</v>
      </c>
      <c r="L1965" s="5">
        <v>2.142873026462086E-2</v>
      </c>
      <c r="M1965" s="41">
        <v>5.1817245781421661E-2</v>
      </c>
      <c r="N1965" s="41">
        <v>1.1522625257154026E-5</v>
      </c>
    </row>
    <row r="1966" spans="1:14" x14ac:dyDescent="0.25">
      <c r="A1966" s="5">
        <v>7820120</v>
      </c>
      <c r="B1966" s="5" t="s">
        <v>28</v>
      </c>
      <c r="C1966" s="5" t="s">
        <v>4</v>
      </c>
      <c r="D1966" s="5" t="s">
        <v>183</v>
      </c>
      <c r="E1966" s="5" t="s">
        <v>984</v>
      </c>
      <c r="F1966" s="3">
        <v>6.6711140760506999E-4</v>
      </c>
      <c r="G1966" s="4">
        <v>45.9</v>
      </c>
      <c r="H1966" s="3">
        <v>3.0620413609072712E-2</v>
      </c>
      <c r="I1966" s="4">
        <v>80.400000000000006</v>
      </c>
      <c r="J1966" s="3">
        <v>5.3635757171447633E-2</v>
      </c>
      <c r="K1966" s="5">
        <v>64.72</v>
      </c>
      <c r="L1966" s="5">
        <v>4.3175450300200126E-2</v>
      </c>
      <c r="M1966" s="41">
        <v>6.9334417581558228E-2</v>
      </c>
      <c r="N1966" s="41">
        <v>4.6253780908311024E-5</v>
      </c>
    </row>
    <row r="1967" spans="1:14" x14ac:dyDescent="0.25">
      <c r="A1967" s="5">
        <v>7820120</v>
      </c>
      <c r="B1967" s="5" t="s">
        <v>28</v>
      </c>
      <c r="C1967" s="5" t="s">
        <v>4</v>
      </c>
      <c r="D1967" s="5" t="s">
        <v>183</v>
      </c>
      <c r="E1967" s="5" t="s">
        <v>656</v>
      </c>
      <c r="F1967" s="3">
        <v>1.55659328441183E-3</v>
      </c>
      <c r="G1967" s="4">
        <v>41.1</v>
      </c>
      <c r="H1967" s="3">
        <v>6.3975983989326218E-2</v>
      </c>
      <c r="I1967" s="4">
        <v>79.7</v>
      </c>
      <c r="J1967" s="3">
        <v>0.12406048476762285</v>
      </c>
      <c r="K1967" s="5">
        <v>64.27000000000001</v>
      </c>
      <c r="L1967" s="5">
        <v>0.10004225038914834</v>
      </c>
      <c r="M1967" s="41">
        <v>2.4777922779321671E-2</v>
      </c>
      <c r="N1967" s="41">
        <v>3.8569148199967017E-5</v>
      </c>
    </row>
    <row r="1968" spans="1:14" x14ac:dyDescent="0.25">
      <c r="A1968" s="5">
        <v>7820120</v>
      </c>
      <c r="B1968" s="5" t="s">
        <v>28</v>
      </c>
      <c r="C1968" s="5" t="s">
        <v>4</v>
      </c>
      <c r="D1968" s="5" t="s">
        <v>183</v>
      </c>
      <c r="E1968" s="5" t="s">
        <v>657</v>
      </c>
      <c r="F1968" s="3">
        <v>8.8948187680676003E-4</v>
      </c>
      <c r="G1968" s="4">
        <v>46.6</v>
      </c>
      <c r="H1968" s="3">
        <v>4.1449855459195016E-2</v>
      </c>
      <c r="I1968" s="4">
        <v>92</v>
      </c>
      <c r="J1968" s="3">
        <v>8.1832332666221919E-2</v>
      </c>
      <c r="K1968" s="5">
        <v>75.56</v>
      </c>
      <c r="L1968" s="5">
        <v>6.7209250611518792E-2</v>
      </c>
      <c r="M1968" s="41">
        <v>0.13703574240207672</v>
      </c>
      <c r="N1968" s="41">
        <v>1.2189080934140691E-4</v>
      </c>
    </row>
    <row r="1969" spans="1:14" x14ac:dyDescent="0.25">
      <c r="A1969" s="5">
        <v>7820120</v>
      </c>
      <c r="B1969" s="5" t="s">
        <v>28</v>
      </c>
      <c r="C1969" s="5" t="s">
        <v>4</v>
      </c>
      <c r="D1969" s="5" t="s">
        <v>183</v>
      </c>
      <c r="E1969" s="5" t="s">
        <v>658</v>
      </c>
      <c r="F1969" s="3">
        <v>2.2237046920169001E-4</v>
      </c>
      <c r="G1969" s="4">
        <v>72.099999999999994</v>
      </c>
      <c r="H1969" s="3">
        <v>1.6032910829441849E-2</v>
      </c>
      <c r="I1969" s="4">
        <v>100</v>
      </c>
      <c r="J1969" s="3">
        <v>2.2237046920169E-2</v>
      </c>
      <c r="K1969" s="5">
        <v>89.17</v>
      </c>
      <c r="L1969" s="5">
        <v>1.9828774738714697E-2</v>
      </c>
      <c r="M1969" s="41">
        <v>0.26022583246231079</v>
      </c>
      <c r="N1969" s="41">
        <v>5.7866540463044427E-5</v>
      </c>
    </row>
    <row r="1970" spans="1:14" x14ac:dyDescent="0.25">
      <c r="A1970" s="5">
        <v>7820120</v>
      </c>
      <c r="B1970" s="5" t="s">
        <v>28</v>
      </c>
      <c r="C1970" s="5" t="s">
        <v>4</v>
      </c>
      <c r="D1970" s="5" t="s">
        <v>183</v>
      </c>
      <c r="E1970" s="5" t="s">
        <v>413</v>
      </c>
      <c r="F1970" s="3">
        <v>8.8948187680676003E-4</v>
      </c>
      <c r="G1970" s="4">
        <v>52.5</v>
      </c>
      <c r="H1970" s="3">
        <v>4.6697798532354902E-2</v>
      </c>
      <c r="I1970" s="4">
        <v>97.9</v>
      </c>
      <c r="J1970" s="3">
        <v>8.7080275739381818E-2</v>
      </c>
      <c r="K1970" s="5">
        <v>76.72</v>
      </c>
      <c r="L1970" s="5">
        <v>6.8241049588614627E-2</v>
      </c>
      <c r="M1970" s="41">
        <v>0.14101497828960419</v>
      </c>
      <c r="N1970" s="41">
        <v>1.2543026754690165E-4</v>
      </c>
    </row>
    <row r="1971" spans="1:14" x14ac:dyDescent="0.25">
      <c r="A1971" s="5">
        <v>7820120</v>
      </c>
      <c r="B1971" s="5" t="s">
        <v>28</v>
      </c>
      <c r="C1971" s="5" t="s">
        <v>4</v>
      </c>
      <c r="D1971" s="5" t="s">
        <v>183</v>
      </c>
      <c r="E1971" s="5" t="s">
        <v>414</v>
      </c>
      <c r="F1971" s="3">
        <v>2.2237046920169003E-3</v>
      </c>
      <c r="G1971" s="4">
        <v>31.9</v>
      </c>
      <c r="H1971" s="3">
        <v>7.093617967533912E-2</v>
      </c>
      <c r="I1971" s="4">
        <v>75.599999999999994</v>
      </c>
      <c r="J1971" s="3">
        <v>0.16811207471647766</v>
      </c>
      <c r="K1971" s="5">
        <v>65.27</v>
      </c>
      <c r="L1971" s="5">
        <v>0.14514120524794308</v>
      </c>
      <c r="M1971" s="41">
        <v>3.1772024929523468E-2</v>
      </c>
      <c r="N1971" s="41">
        <v>7.0651600910659257E-5</v>
      </c>
    </row>
    <row r="1972" spans="1:14" x14ac:dyDescent="0.25">
      <c r="A1972" s="5">
        <v>7820120</v>
      </c>
      <c r="B1972" s="5" t="s">
        <v>28</v>
      </c>
      <c r="C1972" s="5" t="s">
        <v>4</v>
      </c>
      <c r="D1972" s="5" t="s">
        <v>183</v>
      </c>
      <c r="E1972" s="5" t="s">
        <v>258</v>
      </c>
      <c r="F1972" s="3">
        <v>2.0013342228152103E-3</v>
      </c>
      <c r="G1972" s="4">
        <v>53.7</v>
      </c>
      <c r="H1972" s="3">
        <v>0.1074716477651768</v>
      </c>
      <c r="I1972" s="4">
        <v>95.9</v>
      </c>
      <c r="J1972" s="3">
        <v>0.19192795196797868</v>
      </c>
      <c r="K1972" s="5">
        <v>79.515000000000001</v>
      </c>
      <c r="L1972" s="5">
        <v>0.15913609072715146</v>
      </c>
      <c r="M1972" s="41">
        <v>0.16891680657863617</v>
      </c>
      <c r="N1972" s="41">
        <v>3.3805898581448204E-4</v>
      </c>
    </row>
    <row r="1973" spans="1:14" x14ac:dyDescent="0.25">
      <c r="A1973" s="5">
        <v>7820120</v>
      </c>
      <c r="B1973" s="5" t="s">
        <v>28</v>
      </c>
      <c r="C1973" s="5" t="s">
        <v>4</v>
      </c>
      <c r="D1973" s="5" t="s">
        <v>183</v>
      </c>
      <c r="E1973" s="5" t="s">
        <v>415</v>
      </c>
      <c r="F1973" s="3">
        <v>2.2237046920169001E-4</v>
      </c>
      <c r="G1973" s="4">
        <v>40.799999999999997</v>
      </c>
      <c r="H1973" s="3">
        <v>9.0727151434289513E-3</v>
      </c>
      <c r="I1973" s="4">
        <v>82.2</v>
      </c>
      <c r="J1973" s="3">
        <v>1.8278852568378919E-2</v>
      </c>
      <c r="K1973" s="5">
        <v>67.47999999999999</v>
      </c>
      <c r="L1973" s="5">
        <v>1.5005559261730039E-2</v>
      </c>
      <c r="M1973" s="41">
        <v>2.3872971069067717E-3</v>
      </c>
      <c r="N1973" s="41">
        <v>5.3086437778669596E-7</v>
      </c>
    </row>
    <row r="1974" spans="1:14" x14ac:dyDescent="0.25">
      <c r="A1974" s="5">
        <v>7820120</v>
      </c>
      <c r="B1974" s="5" t="s">
        <v>28</v>
      </c>
      <c r="C1974" s="5" t="s">
        <v>4</v>
      </c>
      <c r="D1974" s="5" t="s">
        <v>183</v>
      </c>
      <c r="E1974" s="5" t="s">
        <v>184</v>
      </c>
      <c r="F1974" s="3">
        <v>2.4460751612185904E-3</v>
      </c>
      <c r="G1974" s="4">
        <v>39.299999999999997</v>
      </c>
      <c r="H1974" s="3">
        <v>9.6130753835890592E-2</v>
      </c>
      <c r="I1974" s="4">
        <v>88.8</v>
      </c>
      <c r="J1974" s="3">
        <v>0.21721147431621082</v>
      </c>
      <c r="K1974" s="5">
        <v>70.60499999999999</v>
      </c>
      <c r="L1974" s="5">
        <v>0.17270513675783855</v>
      </c>
      <c r="M1974" s="41">
        <v>5.351029708981514E-2</v>
      </c>
      <c r="N1974" s="41">
        <v>1.3089020858082423E-4</v>
      </c>
    </row>
    <row r="1975" spans="1:14" x14ac:dyDescent="0.25">
      <c r="A1975" s="5">
        <v>7820120</v>
      </c>
      <c r="B1975" s="5" t="s">
        <v>28</v>
      </c>
      <c r="C1975" s="5" t="s">
        <v>4</v>
      </c>
      <c r="D1975" s="5" t="s">
        <v>183</v>
      </c>
      <c r="E1975" s="5" t="s">
        <v>187</v>
      </c>
      <c r="F1975" s="3">
        <v>1.33422281521014E-3</v>
      </c>
      <c r="G1975" s="4">
        <v>40.5</v>
      </c>
      <c r="H1975" s="3">
        <v>5.4036024016010667E-2</v>
      </c>
      <c r="I1975" s="4">
        <v>81.5</v>
      </c>
      <c r="J1975" s="3">
        <v>0.10873915943962641</v>
      </c>
      <c r="K1975" s="5">
        <v>70.614999999999995</v>
      </c>
      <c r="L1975" s="5">
        <v>9.4216144096064033E-2</v>
      </c>
      <c r="M1975" s="41">
        <v>6.1561685055494308E-2</v>
      </c>
      <c r="N1975" s="41">
        <v>8.2137004743821617E-5</v>
      </c>
    </row>
    <row r="1976" spans="1:14" x14ac:dyDescent="0.25">
      <c r="A1976" s="5">
        <v>7820120</v>
      </c>
      <c r="B1976" s="5" t="s">
        <v>28</v>
      </c>
      <c r="C1976" s="5" t="s">
        <v>4</v>
      </c>
      <c r="D1976" s="5" t="s">
        <v>183</v>
      </c>
      <c r="E1976" s="5" t="s">
        <v>416</v>
      </c>
      <c r="F1976" s="3">
        <v>4.4474093840338001E-4</v>
      </c>
      <c r="G1976" s="4">
        <v>68.8</v>
      </c>
      <c r="H1976" s="3">
        <v>3.0598176562152544E-2</v>
      </c>
      <c r="I1976" s="4">
        <v>83.7</v>
      </c>
      <c r="J1976" s="3">
        <v>3.722481654436291E-2</v>
      </c>
      <c r="K1976" s="5">
        <v>69.959999999999994</v>
      </c>
      <c r="L1976" s="5">
        <v>3.1114076050700462E-2</v>
      </c>
      <c r="M1976" s="41">
        <v>3.3925950527191162E-2</v>
      </c>
      <c r="N1976" s="41">
        <v>1.5088259073689642E-5</v>
      </c>
    </row>
    <row r="1977" spans="1:14" x14ac:dyDescent="0.25">
      <c r="A1977" s="5">
        <v>7820120</v>
      </c>
      <c r="B1977" s="5" t="s">
        <v>28</v>
      </c>
      <c r="C1977" s="5" t="s">
        <v>4</v>
      </c>
      <c r="D1977" s="5" t="s">
        <v>183</v>
      </c>
      <c r="E1977" s="5" t="s">
        <v>659</v>
      </c>
      <c r="F1977" s="3">
        <v>1.33422281521014E-3</v>
      </c>
      <c r="G1977" s="4">
        <v>39</v>
      </c>
      <c r="H1977" s="3">
        <v>5.2034689793195463E-2</v>
      </c>
      <c r="I1977" s="4">
        <v>85.4</v>
      </c>
      <c r="J1977" s="3">
        <v>0.11394262841894597</v>
      </c>
      <c r="K1977" s="5">
        <v>62.115000000000009</v>
      </c>
      <c r="L1977" s="5">
        <v>8.2875250166777853E-2</v>
      </c>
      <c r="M1977" s="41">
        <v>4.7874003648757935E-2</v>
      </c>
      <c r="N1977" s="41">
        <v>6.3874587923626319E-5</v>
      </c>
    </row>
    <row r="1978" spans="1:14" x14ac:dyDescent="0.25">
      <c r="A1978" s="5">
        <v>7820120</v>
      </c>
      <c r="B1978" s="5" t="s">
        <v>28</v>
      </c>
      <c r="C1978" s="5" t="s">
        <v>4</v>
      </c>
      <c r="D1978" s="5" t="s">
        <v>183</v>
      </c>
      <c r="E1978" s="5" t="s">
        <v>417</v>
      </c>
      <c r="F1978" s="3">
        <v>2.2237046920169001E-4</v>
      </c>
      <c r="G1978" s="4">
        <v>35.5</v>
      </c>
      <c r="H1978" s="3">
        <v>7.8941516566599958E-3</v>
      </c>
      <c r="I1978" s="4">
        <v>92.9</v>
      </c>
      <c r="J1978" s="3">
        <v>2.0658216588837004E-2</v>
      </c>
      <c r="K1978" s="5">
        <v>64.42</v>
      </c>
      <c r="L1978" s="5">
        <v>1.432510562597287E-2</v>
      </c>
      <c r="M1978" s="41">
        <v>0.1216571256518364</v>
      </c>
      <c r="N1978" s="41">
        <v>2.7052952112927817E-5</v>
      </c>
    </row>
    <row r="1979" spans="1:14" x14ac:dyDescent="0.25">
      <c r="A1979" s="5">
        <v>7820120</v>
      </c>
      <c r="B1979" s="5" t="s">
        <v>28</v>
      </c>
      <c r="C1979" s="5" t="s">
        <v>4</v>
      </c>
      <c r="D1979" s="5" t="s">
        <v>183</v>
      </c>
      <c r="E1979" s="5" t="s">
        <v>419</v>
      </c>
      <c r="F1979" s="3">
        <v>1.1118523460084502E-3</v>
      </c>
      <c r="G1979" s="4">
        <v>43.1</v>
      </c>
      <c r="H1979" s="3">
        <v>4.7920836112964202E-2</v>
      </c>
      <c r="I1979" s="4">
        <v>79.400000000000006</v>
      </c>
      <c r="J1979" s="3">
        <v>8.8281076273070955E-2</v>
      </c>
      <c r="K1979" s="5">
        <v>67.394999999999996</v>
      </c>
      <c r="L1979" s="5">
        <v>7.49332888592395E-2</v>
      </c>
      <c r="M1979" s="41">
        <v>3.01229078322649E-2</v>
      </c>
      <c r="N1979" s="41">
        <v>3.3492225741900051E-5</v>
      </c>
    </row>
    <row r="1980" spans="1:14" x14ac:dyDescent="0.25">
      <c r="A1980" s="5">
        <v>7820120</v>
      </c>
      <c r="B1980" s="5" t="s">
        <v>28</v>
      </c>
      <c r="C1980" s="5" t="s">
        <v>4</v>
      </c>
      <c r="D1980" s="5" t="s">
        <v>183</v>
      </c>
      <c r="E1980" s="5" t="s">
        <v>1095</v>
      </c>
      <c r="F1980" s="3">
        <v>6.6711140760506999E-4</v>
      </c>
      <c r="G1980" s="4">
        <v>98</v>
      </c>
      <c r="H1980" s="3">
        <v>6.5376917945296861E-2</v>
      </c>
      <c r="I1980" s="4">
        <v>97.4</v>
      </c>
      <c r="J1980" s="3">
        <v>6.497665110073382E-2</v>
      </c>
      <c r="K1980" s="5">
        <v>96.015000000000001</v>
      </c>
      <c r="L1980" s="5">
        <v>6.405270180120079E-2</v>
      </c>
      <c r="M1980" s="41">
        <v>9.8125070333480835E-2</v>
      </c>
      <c r="N1980" s="41">
        <v>6.5460353791514897E-5</v>
      </c>
    </row>
    <row r="1981" spans="1:14" x14ac:dyDescent="0.25">
      <c r="A1981" s="5">
        <v>7820120</v>
      </c>
      <c r="B1981" s="5" t="s">
        <v>28</v>
      </c>
      <c r="C1981" s="5" t="s">
        <v>4</v>
      </c>
      <c r="D1981" s="5" t="s">
        <v>183</v>
      </c>
      <c r="E1981" s="5" t="s">
        <v>660</v>
      </c>
      <c r="F1981" s="3">
        <v>2.4460751612185904E-3</v>
      </c>
      <c r="G1981" s="4">
        <v>41.7</v>
      </c>
      <c r="H1981" s="3">
        <v>0.10200133422281522</v>
      </c>
      <c r="I1981" s="4">
        <v>85.1</v>
      </c>
      <c r="J1981" s="3">
        <v>0.20816099621970202</v>
      </c>
      <c r="K1981" s="5">
        <v>64.039999999999992</v>
      </c>
      <c r="L1981" s="5">
        <v>0.1566466533244385</v>
      </c>
      <c r="M1981" s="41">
        <v>8.9646659791469574E-2</v>
      </c>
      <c r="N1981" s="41">
        <v>2.1928246780212706E-4</v>
      </c>
    </row>
    <row r="1982" spans="1:14" x14ac:dyDescent="0.25">
      <c r="A1982" s="5">
        <v>7820120</v>
      </c>
      <c r="B1982" s="5" t="s">
        <v>28</v>
      </c>
      <c r="C1982" s="5" t="s">
        <v>4</v>
      </c>
      <c r="D1982" s="5" t="s">
        <v>183</v>
      </c>
      <c r="E1982" s="5" t="s">
        <v>420</v>
      </c>
      <c r="F1982" s="3">
        <v>6.6711140760506999E-4</v>
      </c>
      <c r="G1982" s="4">
        <v>56.2</v>
      </c>
      <c r="H1982" s="3">
        <v>3.7491661107404935E-2</v>
      </c>
      <c r="I1982" s="4">
        <v>72</v>
      </c>
      <c r="J1982" s="3">
        <v>4.803202134756504E-2</v>
      </c>
      <c r="K1982" s="5">
        <v>70.91</v>
      </c>
      <c r="L1982" s="5">
        <v>4.730486991327551E-2</v>
      </c>
      <c r="M1982" s="41">
        <v>-0.11031150817871094</v>
      </c>
      <c r="N1982" s="41">
        <v>-7.3590065496138046E-5</v>
      </c>
    </row>
    <row r="1983" spans="1:14" x14ac:dyDescent="0.25">
      <c r="A1983" s="5">
        <v>7820120</v>
      </c>
      <c r="B1983" s="5" t="s">
        <v>28</v>
      </c>
      <c r="C1983" s="5" t="s">
        <v>4</v>
      </c>
      <c r="D1983" s="5" t="s">
        <v>183</v>
      </c>
      <c r="E1983" s="5" t="s">
        <v>329</v>
      </c>
      <c r="F1983" s="3">
        <v>3.3355570380253501E-3</v>
      </c>
      <c r="G1983" s="4">
        <v>27.8</v>
      </c>
      <c r="H1983" s="3">
        <v>9.2728485657104731E-2</v>
      </c>
      <c r="I1983" s="4">
        <v>83</v>
      </c>
      <c r="J1983" s="3">
        <v>0.27685123415610408</v>
      </c>
      <c r="K1983" s="5">
        <v>61.88</v>
      </c>
      <c r="L1983" s="5">
        <v>0.20640426951300866</v>
      </c>
      <c r="M1983" s="41">
        <v>0.13735046982765198</v>
      </c>
      <c r="N1983" s="41">
        <v>4.5814032630971303E-4</v>
      </c>
    </row>
    <row r="1984" spans="1:14" x14ac:dyDescent="0.25">
      <c r="A1984" s="5">
        <v>7820120</v>
      </c>
      <c r="B1984" s="5" t="s">
        <v>28</v>
      </c>
      <c r="C1984" s="5" t="s">
        <v>4</v>
      </c>
      <c r="D1984" s="5" t="s">
        <v>183</v>
      </c>
      <c r="E1984" s="5" t="s">
        <v>421</v>
      </c>
      <c r="F1984" s="3">
        <v>4.4474093840338007E-3</v>
      </c>
      <c r="G1984" s="4">
        <v>34.200000000000003</v>
      </c>
      <c r="H1984" s="3">
        <v>0.15210140093395599</v>
      </c>
      <c r="I1984" s="4">
        <v>76.3</v>
      </c>
      <c r="J1984" s="3">
        <v>0.33933733600177896</v>
      </c>
      <c r="K1984" s="5">
        <v>66.084999999999994</v>
      </c>
      <c r="L1984" s="5">
        <v>0.29390704914387367</v>
      </c>
      <c r="M1984" s="41">
        <v>3.1638253480195999E-2</v>
      </c>
      <c r="N1984" s="41">
        <v>1.4070826542226373E-4</v>
      </c>
    </row>
    <row r="1985" spans="1:14" x14ac:dyDescent="0.25">
      <c r="A1985" s="5">
        <v>7820120</v>
      </c>
      <c r="B1985" s="5" t="s">
        <v>28</v>
      </c>
      <c r="C1985" s="5" t="s">
        <v>4</v>
      </c>
      <c r="D1985" s="5" t="s">
        <v>183</v>
      </c>
      <c r="E1985" s="5" t="s">
        <v>661</v>
      </c>
      <c r="F1985" s="3">
        <v>1.33422281521014E-3</v>
      </c>
      <c r="G1985" s="4">
        <v>23.1</v>
      </c>
      <c r="H1985" s="3">
        <v>3.0820547031354235E-2</v>
      </c>
      <c r="I1985" s="4">
        <v>65.2</v>
      </c>
      <c r="J1985" s="3">
        <v>8.6991327551701136E-2</v>
      </c>
      <c r="K1985" s="5">
        <v>51.875</v>
      </c>
      <c r="L1985" s="5">
        <v>6.9212808539026005E-2</v>
      </c>
      <c r="M1985" s="41">
        <v>-4.3867293745279312E-2</v>
      </c>
      <c r="N1985" s="41">
        <v>-5.8528744156476728E-5</v>
      </c>
    </row>
    <row r="1986" spans="1:14" x14ac:dyDescent="0.25">
      <c r="A1986" s="5">
        <v>7820120</v>
      </c>
      <c r="B1986" s="5" t="s">
        <v>28</v>
      </c>
      <c r="C1986" s="5" t="s">
        <v>4</v>
      </c>
      <c r="D1986" s="5" t="s">
        <v>183</v>
      </c>
      <c r="E1986" s="5" t="s">
        <v>985</v>
      </c>
      <c r="F1986" s="3">
        <v>8.8948187680676003E-4</v>
      </c>
      <c r="G1986" s="4">
        <v>49</v>
      </c>
      <c r="H1986" s="3">
        <v>4.3584611963531243E-2</v>
      </c>
      <c r="I1986" s="4">
        <v>91.6</v>
      </c>
      <c r="J1986" s="3">
        <v>8.1476539915499219E-2</v>
      </c>
      <c r="K1986" s="5">
        <v>74.279999999999987</v>
      </c>
      <c r="L1986" s="5">
        <v>6.6070713809206122E-2</v>
      </c>
      <c r="M1986" s="41">
        <v>5.4555248469114304E-2</v>
      </c>
      <c r="N1986" s="41">
        <v>4.852590479796691E-5</v>
      </c>
    </row>
    <row r="1987" spans="1:14" x14ac:dyDescent="0.25">
      <c r="A1987" s="5">
        <v>7820120</v>
      </c>
      <c r="B1987" s="5" t="s">
        <v>28</v>
      </c>
      <c r="C1987" s="5" t="s">
        <v>4</v>
      </c>
      <c r="D1987" s="5" t="s">
        <v>183</v>
      </c>
      <c r="E1987" s="5" t="s">
        <v>423</v>
      </c>
      <c r="F1987" s="3">
        <v>2.2237046920169001E-4</v>
      </c>
      <c r="G1987" s="4">
        <v>53.9</v>
      </c>
      <c r="H1987" s="3">
        <v>1.1985768289971091E-2</v>
      </c>
      <c r="I1987" s="4">
        <v>88.1</v>
      </c>
      <c r="J1987" s="3">
        <v>1.959083833666889E-2</v>
      </c>
      <c r="K1987" s="5">
        <v>77.664999999999992</v>
      </c>
      <c r="L1987" s="5">
        <v>1.7270402490549251E-2</v>
      </c>
      <c r="M1987" s="41">
        <v>6.8683996796607971E-2</v>
      </c>
      <c r="N1987" s="41">
        <v>1.5273292594309087E-5</v>
      </c>
    </row>
    <row r="1988" spans="1:14" x14ac:dyDescent="0.25">
      <c r="A1988" s="5">
        <v>7820120</v>
      </c>
      <c r="B1988" s="5" t="s">
        <v>28</v>
      </c>
      <c r="C1988" s="5" t="s">
        <v>4</v>
      </c>
      <c r="D1988" s="5" t="s">
        <v>183</v>
      </c>
      <c r="E1988" s="5" t="s">
        <v>426</v>
      </c>
      <c r="F1988" s="3">
        <v>8.8948187680676003E-4</v>
      </c>
      <c r="G1988" s="4">
        <v>52.3</v>
      </c>
      <c r="H1988" s="3">
        <v>4.6519902156993545E-2</v>
      </c>
      <c r="I1988" s="4">
        <v>97.6</v>
      </c>
      <c r="J1988" s="3">
        <v>8.6813431176339773E-2</v>
      </c>
      <c r="K1988" s="5">
        <v>80.09</v>
      </c>
      <c r="L1988" s="5">
        <v>7.1238603513453416E-2</v>
      </c>
      <c r="M1988" s="41">
        <v>0.21338582038879395</v>
      </c>
      <c r="N1988" s="41">
        <v>1.8980282000337465E-4</v>
      </c>
    </row>
    <row r="1989" spans="1:14" x14ac:dyDescent="0.25">
      <c r="A1989" s="5">
        <v>7820120</v>
      </c>
      <c r="B1989" s="5" t="s">
        <v>28</v>
      </c>
      <c r="C1989" s="5" t="s">
        <v>4</v>
      </c>
      <c r="D1989" s="5" t="s">
        <v>183</v>
      </c>
      <c r="E1989" s="5" t="s">
        <v>986</v>
      </c>
      <c r="F1989" s="3">
        <v>4.4474093840338001E-4</v>
      </c>
      <c r="G1989" s="4">
        <v>49.4</v>
      </c>
      <c r="H1989" s="3">
        <v>2.1970202357126972E-2</v>
      </c>
      <c r="I1989" s="4">
        <v>97.9</v>
      </c>
      <c r="J1989" s="3">
        <v>4.3540137869690909E-2</v>
      </c>
      <c r="K1989" s="5">
        <v>79.665000000000006</v>
      </c>
      <c r="L1989" s="5">
        <v>3.5430286857905273E-2</v>
      </c>
      <c r="M1989" s="41">
        <v>0.15292365849018097</v>
      </c>
      <c r="N1989" s="41">
        <v>6.8011411381001092E-5</v>
      </c>
    </row>
    <row r="1990" spans="1:14" x14ac:dyDescent="0.25">
      <c r="A1990" s="5">
        <v>7820120</v>
      </c>
      <c r="B1990" s="5" t="s">
        <v>28</v>
      </c>
      <c r="C1990" s="5" t="s">
        <v>4</v>
      </c>
      <c r="D1990" s="5" t="s">
        <v>183</v>
      </c>
      <c r="E1990" s="5" t="s">
        <v>427</v>
      </c>
      <c r="F1990" s="3">
        <v>2.4460751612185904E-3</v>
      </c>
      <c r="G1990" s="4">
        <v>37.1</v>
      </c>
      <c r="H1990" s="3">
        <v>9.0749388481209711E-2</v>
      </c>
      <c r="I1990" s="4">
        <v>89.6</v>
      </c>
      <c r="J1990" s="3">
        <v>0.21916833444518569</v>
      </c>
      <c r="K1990" s="5">
        <v>68.954999999999998</v>
      </c>
      <c r="L1990" s="5">
        <v>0.16866911274182789</v>
      </c>
      <c r="M1990" s="41">
        <v>0.10311472415924072</v>
      </c>
      <c r="N1990" s="41">
        <v>2.5222636552182524E-4</v>
      </c>
    </row>
    <row r="1991" spans="1:14" x14ac:dyDescent="0.25">
      <c r="A1991" s="5">
        <v>7820120</v>
      </c>
      <c r="B1991" s="5" t="s">
        <v>28</v>
      </c>
      <c r="C1991" s="5" t="s">
        <v>4</v>
      </c>
      <c r="D1991" s="5" t="s">
        <v>183</v>
      </c>
      <c r="E1991" s="5" t="s">
        <v>987</v>
      </c>
      <c r="F1991" s="3">
        <v>8.8948187680676003E-4</v>
      </c>
      <c r="G1991" s="4">
        <v>66.400000000000006</v>
      </c>
      <c r="H1991" s="3">
        <v>5.9061596619968869E-2</v>
      </c>
      <c r="I1991" s="4">
        <v>100</v>
      </c>
      <c r="J1991" s="3">
        <v>8.8948187680676E-2</v>
      </c>
      <c r="K1991" s="5">
        <v>84.88</v>
      </c>
      <c r="L1991" s="5">
        <v>7.5499221703357794E-2</v>
      </c>
      <c r="M1991" s="41">
        <v>0.55597251653671265</v>
      </c>
      <c r="N1991" s="41">
        <v>4.9452747746205256E-4</v>
      </c>
    </row>
    <row r="1992" spans="1:14" x14ac:dyDescent="0.25">
      <c r="A1992" s="5">
        <v>7820120</v>
      </c>
      <c r="B1992" s="5" t="s">
        <v>28</v>
      </c>
      <c r="C1992" s="5" t="s">
        <v>4</v>
      </c>
      <c r="D1992" s="5" t="s">
        <v>183</v>
      </c>
      <c r="E1992" s="5" t="s">
        <v>429</v>
      </c>
      <c r="F1992" s="3">
        <v>2.2237046920169001E-4</v>
      </c>
      <c r="G1992" s="4">
        <v>85.1</v>
      </c>
      <c r="H1992" s="3">
        <v>1.8923726929063817E-2</v>
      </c>
      <c r="I1992" s="4">
        <v>93.7</v>
      </c>
      <c r="J1992" s="3">
        <v>2.0836112964198353E-2</v>
      </c>
      <c r="K1992" s="5">
        <v>91.165000000000006</v>
      </c>
      <c r="L1992" s="5">
        <v>2.0272403824772071E-2</v>
      </c>
      <c r="M1992" s="41">
        <v>0.13238665461540222</v>
      </c>
      <c r="N1992" s="41">
        <v>2.9438882502869072E-5</v>
      </c>
    </row>
    <row r="1993" spans="1:14" x14ac:dyDescent="0.25">
      <c r="A1993" s="5">
        <v>7820120</v>
      </c>
      <c r="B1993" s="5" t="s">
        <v>28</v>
      </c>
      <c r="C1993" s="5" t="s">
        <v>4</v>
      </c>
      <c r="D1993" s="5" t="s">
        <v>183</v>
      </c>
      <c r="E1993" s="5" t="s">
        <v>662</v>
      </c>
      <c r="F1993" s="3">
        <v>8.8948187680676003E-4</v>
      </c>
      <c r="G1993" s="4">
        <v>58.9</v>
      </c>
      <c r="H1993" s="3">
        <v>5.2390482543918163E-2</v>
      </c>
      <c r="I1993" s="4">
        <v>94.5</v>
      </c>
      <c r="J1993" s="3">
        <v>8.4056037358238828E-2</v>
      </c>
      <c r="K1993" s="5">
        <v>81.504999999999995</v>
      </c>
      <c r="L1993" s="5">
        <v>7.2497220369134974E-2</v>
      </c>
      <c r="M1993" s="41">
        <v>0.11014454066753387</v>
      </c>
      <c r="N1993" s="41">
        <v>9.7971572752976531E-5</v>
      </c>
    </row>
    <row r="1994" spans="1:14" x14ac:dyDescent="0.25">
      <c r="A1994" s="5">
        <v>7820120</v>
      </c>
      <c r="B1994" s="5" t="s">
        <v>28</v>
      </c>
      <c r="C1994" s="5" t="s">
        <v>4</v>
      </c>
      <c r="D1994" s="5" t="s">
        <v>183</v>
      </c>
      <c r="E1994" s="5" t="s">
        <v>430</v>
      </c>
      <c r="F1994" s="3">
        <v>1.33422281521014E-3</v>
      </c>
      <c r="G1994" s="4">
        <v>65.900000000000006</v>
      </c>
      <c r="H1994" s="3">
        <v>8.7925283522348227E-2</v>
      </c>
      <c r="I1994" s="4">
        <v>91.2</v>
      </c>
      <c r="J1994" s="3">
        <v>0.12168112074716476</v>
      </c>
      <c r="K1994" s="5">
        <v>76.844999999999999</v>
      </c>
      <c r="L1994" s="5">
        <v>0.10252835223482321</v>
      </c>
      <c r="M1994" s="41">
        <v>7.9088374972343445E-2</v>
      </c>
      <c r="N1994" s="41">
        <v>1.0552151430599525E-4</v>
      </c>
    </row>
    <row r="1995" spans="1:14" x14ac:dyDescent="0.25">
      <c r="A1995" s="5">
        <v>7820120</v>
      </c>
      <c r="B1995" s="5" t="s">
        <v>28</v>
      </c>
      <c r="C1995" s="5" t="s">
        <v>4</v>
      </c>
      <c r="D1995" s="5" t="s">
        <v>183</v>
      </c>
      <c r="E1995" s="5" t="s">
        <v>431</v>
      </c>
      <c r="F1995" s="3">
        <v>6.6711140760506999E-4</v>
      </c>
      <c r="G1995" s="4">
        <v>37.1</v>
      </c>
      <c r="H1995" s="3">
        <v>2.4749833222148097E-2</v>
      </c>
      <c r="I1995" s="4">
        <v>90.3</v>
      </c>
      <c r="J1995" s="3">
        <v>6.0240160106737821E-2</v>
      </c>
      <c r="K1995" s="5">
        <v>71.704999999999998</v>
      </c>
      <c r="L1995" s="5">
        <v>4.783522348232154E-2</v>
      </c>
      <c r="M1995" s="41">
        <v>0.13645704090595245</v>
      </c>
      <c r="N1995" s="41">
        <v>9.1032048636392553E-5</v>
      </c>
    </row>
    <row r="1996" spans="1:14" x14ac:dyDescent="0.25">
      <c r="A1996" s="5">
        <v>7820120</v>
      </c>
      <c r="B1996" s="5" t="s">
        <v>28</v>
      </c>
      <c r="C1996" s="5" t="s">
        <v>4</v>
      </c>
      <c r="D1996" s="5" t="s">
        <v>183</v>
      </c>
      <c r="E1996" s="5" t="s">
        <v>433</v>
      </c>
      <c r="F1996" s="3">
        <v>2.66844563042028E-3</v>
      </c>
      <c r="G1996" s="4">
        <v>36.9</v>
      </c>
      <c r="H1996" s="3">
        <v>9.8465643762508326E-2</v>
      </c>
      <c r="I1996" s="4">
        <v>77.900000000000006</v>
      </c>
      <c r="J1996" s="3">
        <v>0.20787191460973983</v>
      </c>
      <c r="K1996" s="5">
        <v>57.685000000000002</v>
      </c>
      <c r="L1996" s="5">
        <v>0.15392928619079385</v>
      </c>
      <c r="M1996" s="41">
        <v>2.0100688561797142E-2</v>
      </c>
      <c r="N1996" s="41">
        <v>5.3637594561166483E-5</v>
      </c>
    </row>
    <row r="1997" spans="1:14" x14ac:dyDescent="0.25">
      <c r="A1997" s="5">
        <v>7820120</v>
      </c>
      <c r="B1997" s="5" t="s">
        <v>28</v>
      </c>
      <c r="C1997" s="5" t="s">
        <v>4</v>
      </c>
      <c r="D1997" s="5" t="s">
        <v>183</v>
      </c>
      <c r="E1997" s="5" t="s">
        <v>1895</v>
      </c>
      <c r="F1997" s="3">
        <v>2.2237046920169001E-4</v>
      </c>
      <c r="G1997" s="4">
        <v>97.2</v>
      </c>
      <c r="H1997" s="3">
        <v>2.1614409606404268E-2</v>
      </c>
      <c r="I1997" s="4">
        <v>91.9</v>
      </c>
      <c r="J1997" s="3">
        <v>2.0435846119635313E-2</v>
      </c>
      <c r="K1997" s="5">
        <v>95.225000000000009</v>
      </c>
      <c r="L1997" s="5">
        <v>2.1175227929730932E-2</v>
      </c>
      <c r="M1997" s="41">
        <v>1.1421211995184422E-2</v>
      </c>
      <c r="N1997" s="41">
        <v>2.53974027022113E-6</v>
      </c>
    </row>
    <row r="1998" spans="1:14" x14ac:dyDescent="0.25">
      <c r="A1998" s="5">
        <v>7820120</v>
      </c>
      <c r="B1998" s="5" t="s">
        <v>28</v>
      </c>
      <c r="C1998" s="5" t="s">
        <v>4</v>
      </c>
      <c r="D1998" s="5" t="s">
        <v>183</v>
      </c>
      <c r="E1998" s="5" t="s">
        <v>330</v>
      </c>
      <c r="F1998" s="3">
        <v>2.66844563042028E-3</v>
      </c>
      <c r="G1998" s="4">
        <v>32.4</v>
      </c>
      <c r="H1998" s="3">
        <v>8.6457638425617073E-2</v>
      </c>
      <c r="I1998" s="4">
        <v>89.2</v>
      </c>
      <c r="J1998" s="3">
        <v>0.23802535023348897</v>
      </c>
      <c r="K1998" s="5">
        <v>69.599999999999994</v>
      </c>
      <c r="L1998" s="5">
        <v>0.18572381587725148</v>
      </c>
      <c r="M1998" s="41">
        <v>7.625887542963028E-2</v>
      </c>
      <c r="N1998" s="41">
        <v>2.0349266292096137E-4</v>
      </c>
    </row>
    <row r="1999" spans="1:14" x14ac:dyDescent="0.25">
      <c r="A1999" s="5">
        <v>7820120</v>
      </c>
      <c r="B1999" s="5" t="s">
        <v>28</v>
      </c>
      <c r="C1999" s="5" t="s">
        <v>4</v>
      </c>
      <c r="D1999" s="5" t="s">
        <v>183</v>
      </c>
      <c r="E1999" s="5" t="s">
        <v>663</v>
      </c>
      <c r="F1999" s="3">
        <v>4.6697798532354907E-3</v>
      </c>
      <c r="G1999" s="4">
        <v>30.7</v>
      </c>
      <c r="H1999" s="3">
        <v>0.14336224149432955</v>
      </c>
      <c r="I1999" s="4">
        <v>84.2</v>
      </c>
      <c r="J1999" s="3">
        <v>0.39319546364242836</v>
      </c>
      <c r="K1999" s="5">
        <v>66.664999999999992</v>
      </c>
      <c r="L1999" s="5">
        <v>0.31131087391594398</v>
      </c>
      <c r="M1999" s="41">
        <v>9.3610711395740509E-2</v>
      </c>
      <c r="N1999" s="41">
        <v>4.3714141412287097E-4</v>
      </c>
    </row>
    <row r="2000" spans="1:14" x14ac:dyDescent="0.25">
      <c r="A2000" s="5">
        <v>7820120</v>
      </c>
      <c r="B2000" s="5" t="s">
        <v>28</v>
      </c>
      <c r="C2000" s="5" t="s">
        <v>4</v>
      </c>
      <c r="D2000" s="5" t="s">
        <v>183</v>
      </c>
      <c r="E2000" s="5" t="s">
        <v>664</v>
      </c>
      <c r="F2000" s="3">
        <v>1.55659328441183E-3</v>
      </c>
      <c r="G2000" s="4">
        <v>31</v>
      </c>
      <c r="H2000" s="3">
        <v>4.8254391816766731E-2</v>
      </c>
      <c r="I2000" s="4">
        <v>82.3</v>
      </c>
      <c r="J2000" s="3">
        <v>0.1281076273070936</v>
      </c>
      <c r="K2000" s="5">
        <v>65.924999999999997</v>
      </c>
      <c r="L2000" s="5">
        <v>0.10261841227484989</v>
      </c>
      <c r="M2000" s="41">
        <v>1.8152136355638504E-2</v>
      </c>
      <c r="N2000" s="41">
        <v>2.8255493548914726E-5</v>
      </c>
    </row>
    <row r="2001" spans="1:14" x14ac:dyDescent="0.25">
      <c r="A2001" s="5">
        <v>7820120</v>
      </c>
      <c r="B2001" s="5" t="s">
        <v>28</v>
      </c>
      <c r="C2001" s="5" t="s">
        <v>4</v>
      </c>
      <c r="D2001" s="5" t="s">
        <v>183</v>
      </c>
      <c r="E2001" s="5" t="s">
        <v>331</v>
      </c>
      <c r="F2001" s="3">
        <v>1.55659328441183E-3</v>
      </c>
      <c r="G2001" s="4">
        <v>37.700000000000003</v>
      </c>
      <c r="H2001" s="3">
        <v>5.8683566822325998E-2</v>
      </c>
      <c r="I2001" s="4">
        <v>75.5</v>
      </c>
      <c r="J2001" s="3">
        <v>0.11752279297309316</v>
      </c>
      <c r="K2001" s="5">
        <v>67.12</v>
      </c>
      <c r="L2001" s="5">
        <v>0.10447854124972204</v>
      </c>
      <c r="M2001" s="41">
        <v>-1.3484309427440166E-2</v>
      </c>
      <c r="N2001" s="41">
        <v>-2.098958549968449E-5</v>
      </c>
    </row>
    <row r="2002" spans="1:14" x14ac:dyDescent="0.25">
      <c r="A2002" s="5">
        <v>7820120</v>
      </c>
      <c r="B2002" s="5" t="s">
        <v>28</v>
      </c>
      <c r="C2002" s="5" t="s">
        <v>4</v>
      </c>
      <c r="D2002" s="5" t="s">
        <v>183</v>
      </c>
      <c r="E2002" s="5" t="s">
        <v>434</v>
      </c>
      <c r="F2002" s="3">
        <v>1.33422281521014E-3</v>
      </c>
      <c r="G2002" s="4">
        <v>36.799999999999997</v>
      </c>
      <c r="H2002" s="3">
        <v>4.9099399599733147E-2</v>
      </c>
      <c r="I2002" s="4">
        <v>85.8</v>
      </c>
      <c r="J2002" s="3">
        <v>0.11447631754503</v>
      </c>
      <c r="K2002" s="5">
        <v>66.174999999999997</v>
      </c>
      <c r="L2002" s="5">
        <v>8.8292194796531012E-2</v>
      </c>
      <c r="M2002" s="41">
        <v>8.5341557860374451E-2</v>
      </c>
      <c r="N2002" s="41">
        <v>1.1386465358288785E-4</v>
      </c>
    </row>
    <row r="2003" spans="1:14" x14ac:dyDescent="0.25">
      <c r="A2003" s="5">
        <v>7820120</v>
      </c>
      <c r="B2003" s="5" t="s">
        <v>28</v>
      </c>
      <c r="C2003" s="5" t="s">
        <v>4</v>
      </c>
      <c r="D2003" s="5" t="s">
        <v>183</v>
      </c>
      <c r="E2003" s="5" t="s">
        <v>435</v>
      </c>
      <c r="F2003" s="3">
        <v>5.78163219924394E-3</v>
      </c>
      <c r="G2003" s="4">
        <v>41.6</v>
      </c>
      <c r="H2003" s="3">
        <v>0.2405158994885479</v>
      </c>
      <c r="I2003" s="4">
        <v>88.3</v>
      </c>
      <c r="J2003" s="3">
        <v>0.51051812319323986</v>
      </c>
      <c r="K2003" s="5">
        <v>70.38</v>
      </c>
      <c r="L2003" s="5">
        <v>0.4069112741827885</v>
      </c>
      <c r="M2003" s="41">
        <v>0.10164979845285416</v>
      </c>
      <c r="N2003" s="41">
        <v>5.8770174778167842E-4</v>
      </c>
    </row>
    <row r="2004" spans="1:14" x14ac:dyDescent="0.25">
      <c r="A2004" s="5">
        <v>7820120</v>
      </c>
      <c r="B2004" s="5" t="s">
        <v>28</v>
      </c>
      <c r="C2004" s="5" t="s">
        <v>4</v>
      </c>
      <c r="D2004" s="5" t="s">
        <v>183</v>
      </c>
      <c r="E2004" s="5" t="s">
        <v>665</v>
      </c>
      <c r="F2004" s="3">
        <v>1.55659328441183E-3</v>
      </c>
      <c r="G2004" s="4">
        <v>47.4</v>
      </c>
      <c r="H2004" s="3">
        <v>7.3782521681120747E-2</v>
      </c>
      <c r="I2004" s="4">
        <v>88.2</v>
      </c>
      <c r="J2004" s="3">
        <v>0.1372915276851234</v>
      </c>
      <c r="K2004" s="5">
        <v>73.064999999999998</v>
      </c>
      <c r="L2004" s="5">
        <v>0.11373248832555036</v>
      </c>
      <c r="M2004" s="41">
        <v>6.9334156811237335E-2</v>
      </c>
      <c r="N2004" s="41">
        <v>1.0792508287272877E-4</v>
      </c>
    </row>
    <row r="2005" spans="1:14" x14ac:dyDescent="0.25">
      <c r="A2005" s="5">
        <v>7820120</v>
      </c>
      <c r="B2005" s="5" t="s">
        <v>28</v>
      </c>
      <c r="C2005" s="5" t="s">
        <v>4</v>
      </c>
      <c r="D2005" s="5" t="s">
        <v>183</v>
      </c>
      <c r="E2005" s="5" t="s">
        <v>666</v>
      </c>
      <c r="F2005" s="3">
        <v>2.66844563042028E-3</v>
      </c>
      <c r="G2005" s="4">
        <v>40.700000000000003</v>
      </c>
      <c r="H2005" s="3">
        <v>0.1086057371581054</v>
      </c>
      <c r="I2005" s="4">
        <v>91.8</v>
      </c>
      <c r="J2005" s="3">
        <v>0.24496330887258169</v>
      </c>
      <c r="K2005" s="5">
        <v>72.314999999999998</v>
      </c>
      <c r="L2005" s="5">
        <v>0.19296864576384254</v>
      </c>
      <c r="M2005" s="41">
        <v>0.11524663865566254</v>
      </c>
      <c r="N2005" s="41">
        <v>3.0752938934132764E-4</v>
      </c>
    </row>
    <row r="2006" spans="1:14" x14ac:dyDescent="0.25">
      <c r="A2006" s="5">
        <v>7820120</v>
      </c>
      <c r="B2006" s="5" t="s">
        <v>28</v>
      </c>
      <c r="C2006" s="5" t="s">
        <v>4</v>
      </c>
      <c r="D2006" s="5" t="s">
        <v>183</v>
      </c>
      <c r="E2006" s="5" t="s">
        <v>436</v>
      </c>
      <c r="F2006" s="3">
        <v>2.0013342228152103E-3</v>
      </c>
      <c r="G2006" s="4">
        <v>43.2</v>
      </c>
      <c r="H2006" s="3">
        <v>8.6457638425617087E-2</v>
      </c>
      <c r="I2006" s="4">
        <v>87</v>
      </c>
      <c r="J2006" s="3">
        <v>0.1741160773849233</v>
      </c>
      <c r="K2006" s="5">
        <v>67.289999999999992</v>
      </c>
      <c r="L2006" s="5">
        <v>0.13466977985323547</v>
      </c>
      <c r="M2006" s="41">
        <v>6.364692747592926E-2</v>
      </c>
      <c r="N2006" s="41">
        <v>1.2737877413461493E-4</v>
      </c>
    </row>
    <row r="2007" spans="1:14" x14ac:dyDescent="0.25">
      <c r="A2007" s="5">
        <v>7820120</v>
      </c>
      <c r="B2007" s="5" t="s">
        <v>28</v>
      </c>
      <c r="C2007" s="5" t="s">
        <v>4</v>
      </c>
      <c r="D2007" s="5" t="s">
        <v>183</v>
      </c>
      <c r="E2007" s="5" t="s">
        <v>259</v>
      </c>
      <c r="F2007" s="3">
        <v>4.2250389148321106E-3</v>
      </c>
      <c r="G2007" s="4">
        <v>46.3</v>
      </c>
      <c r="H2007" s="3">
        <v>0.1956193017567267</v>
      </c>
      <c r="I2007" s="4">
        <v>93.4</v>
      </c>
      <c r="J2007" s="3">
        <v>0.39461863464531916</v>
      </c>
      <c r="K2007" s="5">
        <v>75.814999999999998</v>
      </c>
      <c r="L2007" s="5">
        <v>0.32032132532799645</v>
      </c>
      <c r="M2007" s="41">
        <v>0.18289288878440857</v>
      </c>
      <c r="N2007" s="41">
        <v>7.7272957236018745E-4</v>
      </c>
    </row>
    <row r="2008" spans="1:14" x14ac:dyDescent="0.25">
      <c r="A2008" s="5">
        <v>7820120</v>
      </c>
      <c r="B2008" s="5" t="s">
        <v>28</v>
      </c>
      <c r="C2008" s="5" t="s">
        <v>4</v>
      </c>
      <c r="D2008" s="5" t="s">
        <v>183</v>
      </c>
      <c r="E2008" s="5" t="s">
        <v>667</v>
      </c>
      <c r="F2008" s="3">
        <v>1.1118523460084502E-3</v>
      </c>
      <c r="G2008" s="4">
        <v>33.4</v>
      </c>
      <c r="H2008" s="3">
        <v>3.7135868356682235E-2</v>
      </c>
      <c r="I2008" s="4">
        <v>84.7</v>
      </c>
      <c r="J2008" s="3">
        <v>9.4173893706915729E-2</v>
      </c>
      <c r="K2008" s="5">
        <v>67.984999999999999</v>
      </c>
      <c r="L2008" s="5">
        <v>7.5589281743384487E-2</v>
      </c>
      <c r="M2008" s="41">
        <v>7.8532829880714417E-2</v>
      </c>
      <c r="N2008" s="41">
        <v>8.7316911141554839E-5</v>
      </c>
    </row>
    <row r="2009" spans="1:14" x14ac:dyDescent="0.25">
      <c r="A2009" s="5">
        <v>7820120</v>
      </c>
      <c r="B2009" s="5" t="s">
        <v>28</v>
      </c>
      <c r="C2009" s="5" t="s">
        <v>4</v>
      </c>
      <c r="D2009" s="5" t="s">
        <v>183</v>
      </c>
      <c r="E2009" s="5" t="s">
        <v>668</v>
      </c>
      <c r="F2009" s="3">
        <v>6.6711140760506999E-4</v>
      </c>
      <c r="G2009" s="4">
        <v>34</v>
      </c>
      <c r="H2009" s="3">
        <v>2.2681787858572378E-2</v>
      </c>
      <c r="I2009" s="4">
        <v>92.2</v>
      </c>
      <c r="J2009" s="3">
        <v>6.1507671781187455E-2</v>
      </c>
      <c r="K2009" s="5">
        <v>68.754999999999995</v>
      </c>
      <c r="L2009" s="5">
        <v>4.5867244829886585E-2</v>
      </c>
      <c r="M2009" s="41">
        <v>0.13018339872360229</v>
      </c>
      <c r="N2009" s="41">
        <v>8.6846830369314394E-5</v>
      </c>
    </row>
    <row r="2010" spans="1:14" x14ac:dyDescent="0.25">
      <c r="A2010" s="5">
        <v>7820120</v>
      </c>
      <c r="B2010" s="5" t="s">
        <v>28</v>
      </c>
      <c r="C2010" s="5" t="s">
        <v>4</v>
      </c>
      <c r="D2010" s="5" t="s">
        <v>183</v>
      </c>
      <c r="E2010" s="5" t="s">
        <v>1896</v>
      </c>
      <c r="F2010" s="3">
        <v>2.2237046920169001E-4</v>
      </c>
      <c r="G2010" s="4">
        <v>88.2</v>
      </c>
      <c r="H2010" s="3">
        <v>1.961307538358906E-2</v>
      </c>
      <c r="I2010" s="4">
        <v>94.4</v>
      </c>
      <c r="J2010" s="3">
        <v>2.0991772292639536E-2</v>
      </c>
      <c r="K2010" s="5">
        <v>89.155000000000001</v>
      </c>
      <c r="L2010" s="5">
        <v>1.9825439181676674E-2</v>
      </c>
      <c r="M2010" s="41">
        <v>0.16984617710113525</v>
      </c>
      <c r="N2010" s="41">
        <v>3.7768774094092783E-5</v>
      </c>
    </row>
    <row r="2011" spans="1:14" x14ac:dyDescent="0.25">
      <c r="A2011" s="5">
        <v>7820120</v>
      </c>
      <c r="B2011" s="5" t="s">
        <v>28</v>
      </c>
      <c r="C2011" s="5" t="s">
        <v>4</v>
      </c>
      <c r="D2011" s="5" t="s">
        <v>183</v>
      </c>
      <c r="E2011" s="5" t="s">
        <v>437</v>
      </c>
      <c r="F2011" s="3">
        <v>3.11318656882366E-3</v>
      </c>
      <c r="G2011" s="4">
        <v>39</v>
      </c>
      <c r="H2011" s="3">
        <v>0.12141427618412275</v>
      </c>
      <c r="I2011" s="4">
        <v>77.5</v>
      </c>
      <c r="J2011" s="3">
        <v>0.24127195908383364</v>
      </c>
      <c r="K2011" s="5">
        <v>59.245000000000005</v>
      </c>
      <c r="L2011" s="5">
        <v>0.18444073826995774</v>
      </c>
      <c r="M2011" s="41">
        <v>-1.6003332566469908E-3</v>
      </c>
      <c r="N2011" s="41">
        <v>-4.9821360002352391E-6</v>
      </c>
    </row>
    <row r="2012" spans="1:14" x14ac:dyDescent="0.25">
      <c r="A2012" s="5">
        <v>7820120</v>
      </c>
      <c r="B2012" s="5" t="s">
        <v>28</v>
      </c>
      <c r="C2012" s="5" t="s">
        <v>4</v>
      </c>
      <c r="D2012" s="5" t="s">
        <v>183</v>
      </c>
      <c r="E2012" s="5" t="s">
        <v>642</v>
      </c>
      <c r="F2012" s="3">
        <v>2.2237046920169003E-3</v>
      </c>
      <c r="G2012" s="4">
        <v>26.1</v>
      </c>
      <c r="H2012" s="3">
        <v>5.8038692461641103E-2</v>
      </c>
      <c r="I2012" s="4">
        <v>71.099999999999994</v>
      </c>
      <c r="J2012" s="3">
        <v>0.15810540360240161</v>
      </c>
      <c r="K2012" s="5">
        <v>55.864999999999995</v>
      </c>
      <c r="L2012" s="5">
        <v>0.12422726261952413</v>
      </c>
      <c r="M2012" s="41">
        <v>-5.3310856223106384E-2</v>
      </c>
      <c r="N2012" s="41">
        <v>-1.1854760111876004E-4</v>
      </c>
    </row>
    <row r="2013" spans="1:14" x14ac:dyDescent="0.25">
      <c r="A2013" s="5">
        <v>7820120</v>
      </c>
      <c r="B2013" s="5" t="s">
        <v>28</v>
      </c>
      <c r="C2013" s="5" t="s">
        <v>4</v>
      </c>
      <c r="D2013" s="5" t="s">
        <v>183</v>
      </c>
      <c r="E2013" s="5" t="s">
        <v>949</v>
      </c>
      <c r="F2013" s="3">
        <v>6.6711140760506999E-4</v>
      </c>
      <c r="G2013" s="4">
        <v>39.9</v>
      </c>
      <c r="H2013" s="3">
        <v>2.6617745163442293E-2</v>
      </c>
      <c r="I2013" s="4">
        <v>84.5</v>
      </c>
      <c r="J2013" s="3">
        <v>5.6370913942628414E-2</v>
      </c>
      <c r="K2013" s="5">
        <v>70.984999999999999</v>
      </c>
      <c r="L2013" s="5">
        <v>4.7354903268845894E-2</v>
      </c>
      <c r="M2013" s="41">
        <v>9.1327711939811707E-2</v>
      </c>
      <c r="N2013" s="41">
        <v>6.0925758465518144E-5</v>
      </c>
    </row>
    <row r="2014" spans="1:14" x14ac:dyDescent="0.25">
      <c r="A2014" s="5">
        <v>7820120</v>
      </c>
      <c r="B2014" s="5" t="s">
        <v>28</v>
      </c>
      <c r="C2014" s="5" t="s">
        <v>4</v>
      </c>
      <c r="D2014" s="5" t="s">
        <v>183</v>
      </c>
      <c r="E2014" s="5" t="s">
        <v>669</v>
      </c>
      <c r="F2014" s="3">
        <v>2.0013342228152103E-3</v>
      </c>
      <c r="G2014" s="4">
        <v>32.700000000000003</v>
      </c>
      <c r="H2014" s="3">
        <v>6.5443629086057387E-2</v>
      </c>
      <c r="I2014" s="4">
        <v>75.400000000000006</v>
      </c>
      <c r="J2014" s="3">
        <v>0.15090060040026687</v>
      </c>
      <c r="K2014" s="5">
        <v>64.600000000000009</v>
      </c>
      <c r="L2014" s="5">
        <v>0.12928619079386261</v>
      </c>
      <c r="M2014" s="41">
        <v>3.7278342992067337E-2</v>
      </c>
      <c r="N2014" s="41">
        <v>7.4606423599867921E-5</v>
      </c>
    </row>
    <row r="2015" spans="1:14" x14ac:dyDescent="0.25">
      <c r="A2015" s="5">
        <v>7820120</v>
      </c>
      <c r="B2015" s="5" t="s">
        <v>28</v>
      </c>
      <c r="C2015" s="5" t="s">
        <v>4</v>
      </c>
      <c r="D2015" s="5" t="s">
        <v>183</v>
      </c>
      <c r="E2015" s="5" t="s">
        <v>670</v>
      </c>
      <c r="F2015" s="3">
        <v>3.5579275072270401E-3</v>
      </c>
      <c r="G2015" s="4">
        <v>34</v>
      </c>
      <c r="H2015" s="3">
        <v>0.12096953524571936</v>
      </c>
      <c r="I2015" s="4">
        <v>90.3</v>
      </c>
      <c r="J2015" s="3">
        <v>0.32128085390260169</v>
      </c>
      <c r="K2015" s="5">
        <v>70.664999999999992</v>
      </c>
      <c r="L2015" s="5">
        <v>0.25142094729819875</v>
      </c>
      <c r="M2015" s="41">
        <v>0.10262145102024078</v>
      </c>
      <c r="N2015" s="41">
        <v>3.6511968341646709E-4</v>
      </c>
    </row>
    <row r="2016" spans="1:14" x14ac:dyDescent="0.25">
      <c r="A2016" s="5">
        <v>7820120</v>
      </c>
      <c r="B2016" s="5" t="s">
        <v>28</v>
      </c>
      <c r="C2016" s="5" t="s">
        <v>4</v>
      </c>
      <c r="D2016" s="5" t="s">
        <v>183</v>
      </c>
      <c r="E2016" s="5" t="s">
        <v>671</v>
      </c>
      <c r="F2016" s="3">
        <v>1.1118523460084502E-3</v>
      </c>
      <c r="G2016" s="4">
        <v>37</v>
      </c>
      <c r="H2016" s="3">
        <v>4.1138536802312657E-2</v>
      </c>
      <c r="I2016" s="4">
        <v>81.400000000000006</v>
      </c>
      <c r="J2016" s="3">
        <v>9.050478096508785E-2</v>
      </c>
      <c r="K2016" s="5">
        <v>69.509999999999991</v>
      </c>
      <c r="L2016" s="5">
        <v>7.7284856571047361E-2</v>
      </c>
      <c r="M2016" s="41">
        <v>0.10155421495437622</v>
      </c>
      <c r="N2016" s="41">
        <v>1.1291329214406963E-4</v>
      </c>
    </row>
    <row r="2017" spans="1:14" x14ac:dyDescent="0.25">
      <c r="A2017" s="5">
        <v>7820120</v>
      </c>
      <c r="B2017" s="5" t="s">
        <v>28</v>
      </c>
      <c r="C2017" s="5" t="s">
        <v>4</v>
      </c>
      <c r="D2017" s="5" t="s">
        <v>183</v>
      </c>
      <c r="E2017" s="5" t="s">
        <v>1897</v>
      </c>
      <c r="F2017" s="3">
        <v>2.2237046920169001E-4</v>
      </c>
      <c r="G2017" s="4">
        <v>100</v>
      </c>
      <c r="H2017" s="3">
        <v>2.2237046920169E-2</v>
      </c>
      <c r="I2017" s="4">
        <v>94</v>
      </c>
      <c r="J2017" s="3">
        <v>2.0902824104958861E-2</v>
      </c>
      <c r="K2017" s="5">
        <v>96.009999999999991</v>
      </c>
      <c r="L2017" s="5">
        <v>2.1349788748054255E-2</v>
      </c>
      <c r="M2017" s="41">
        <v>4.1693013161420822E-2</v>
      </c>
      <c r="N2017" s="41">
        <v>9.2712948991373852E-6</v>
      </c>
    </row>
    <row r="2018" spans="1:14" x14ac:dyDescent="0.25">
      <c r="A2018" s="5">
        <v>7820120</v>
      </c>
      <c r="B2018" s="5" t="s">
        <v>28</v>
      </c>
      <c r="C2018" s="5" t="s">
        <v>4</v>
      </c>
      <c r="D2018" s="5" t="s">
        <v>183</v>
      </c>
      <c r="E2018" s="5" t="s">
        <v>439</v>
      </c>
      <c r="F2018" s="3">
        <v>2.4460751612185904E-3</v>
      </c>
      <c r="G2018" s="4">
        <v>45.6</v>
      </c>
      <c r="H2018" s="3">
        <v>0.11154102735156772</v>
      </c>
      <c r="I2018" s="4">
        <v>87.4</v>
      </c>
      <c r="J2018" s="3">
        <v>0.21378696909050482</v>
      </c>
      <c r="K2018" s="5">
        <v>68.7</v>
      </c>
      <c r="L2018" s="5">
        <v>0.16804536357571717</v>
      </c>
      <c r="M2018" s="41">
        <v>0.14837196469306946</v>
      </c>
      <c r="N2018" s="41">
        <v>3.6292897745691889E-4</v>
      </c>
    </row>
    <row r="2019" spans="1:14" x14ac:dyDescent="0.25">
      <c r="A2019" s="5">
        <v>7820120</v>
      </c>
      <c r="B2019" s="5" t="s">
        <v>28</v>
      </c>
      <c r="C2019" s="5" t="s">
        <v>4</v>
      </c>
      <c r="D2019" s="5" t="s">
        <v>1097</v>
      </c>
      <c r="E2019" s="5" t="s">
        <v>1098</v>
      </c>
      <c r="F2019" s="3">
        <v>2.2237046920169001E-4</v>
      </c>
      <c r="G2019" s="4">
        <v>61.4</v>
      </c>
      <c r="H2019" s="3">
        <v>1.3653546808983766E-2</v>
      </c>
      <c r="I2019" s="4">
        <v>87</v>
      </c>
      <c r="J2019" s="3">
        <v>1.9346230820547032E-2</v>
      </c>
      <c r="K2019" s="5">
        <v>72.39</v>
      </c>
      <c r="L2019" s="5">
        <v>1.6097398265510338E-2</v>
      </c>
      <c r="M2019" s="41">
        <v>9.7742795944213867E-2</v>
      </c>
      <c r="N2019" s="41">
        <v>2.1735111395199879E-5</v>
      </c>
    </row>
    <row r="2020" spans="1:14" x14ac:dyDescent="0.25">
      <c r="A2020" s="5">
        <v>7820120</v>
      </c>
      <c r="B2020" s="5" t="s">
        <v>28</v>
      </c>
      <c r="C2020" s="5" t="s">
        <v>4</v>
      </c>
      <c r="D2020" s="5" t="s">
        <v>1097</v>
      </c>
      <c r="E2020" s="5" t="s">
        <v>1099</v>
      </c>
      <c r="F2020" s="3">
        <v>4.4474093840338001E-4</v>
      </c>
      <c r="G2020" s="4">
        <v>50.5</v>
      </c>
      <c r="H2020" s="3">
        <v>2.2459417389370691E-2</v>
      </c>
      <c r="I2020" s="4">
        <v>82.5</v>
      </c>
      <c r="J2020" s="3">
        <v>3.6691127418278853E-2</v>
      </c>
      <c r="K2020" s="5">
        <v>69.564999999999998</v>
      </c>
      <c r="L2020" s="5">
        <v>3.0938403380031131E-2</v>
      </c>
      <c r="M2020" s="41">
        <v>4.8957444727420807E-2</v>
      </c>
      <c r="N2020" s="41">
        <v>2.177337990990474E-5</v>
      </c>
    </row>
    <row r="2021" spans="1:14" x14ac:dyDescent="0.25">
      <c r="A2021" s="5">
        <v>7820120</v>
      </c>
      <c r="B2021" s="5" t="s">
        <v>28</v>
      </c>
      <c r="C2021" s="5" t="s">
        <v>4</v>
      </c>
      <c r="D2021" s="5" t="s">
        <v>741</v>
      </c>
      <c r="E2021" s="5" t="s">
        <v>1100</v>
      </c>
      <c r="F2021" s="3">
        <v>1.7789637536135201E-3</v>
      </c>
      <c r="G2021" s="4">
        <v>30.7</v>
      </c>
      <c r="H2021" s="3">
        <v>5.4614187235935065E-2</v>
      </c>
      <c r="I2021" s="4">
        <v>67.8</v>
      </c>
      <c r="J2021" s="3">
        <v>0.12061374249499665</v>
      </c>
      <c r="K2021" s="5">
        <v>55.109999999999992</v>
      </c>
      <c r="L2021" s="5">
        <v>9.8038692461641083E-2</v>
      </c>
      <c r="M2021" s="41">
        <v>-9.330923855304718E-2</v>
      </c>
      <c r="N2021" s="41">
        <v>-1.6599375326314819E-4</v>
      </c>
    </row>
    <row r="2022" spans="1:14" x14ac:dyDescent="0.25">
      <c r="A2022" s="5">
        <v>7820120</v>
      </c>
      <c r="B2022" s="5" t="s">
        <v>28</v>
      </c>
      <c r="C2022" s="5" t="s">
        <v>4</v>
      </c>
      <c r="D2022" s="5" t="s">
        <v>360</v>
      </c>
      <c r="E2022" s="5" t="s">
        <v>361</v>
      </c>
      <c r="F2022" s="3">
        <v>1.1118523460084502E-3</v>
      </c>
      <c r="G2022" s="4">
        <v>29.2</v>
      </c>
      <c r="H2022" s="3">
        <v>3.2466088503446747E-2</v>
      </c>
      <c r="I2022" s="4">
        <v>83.1</v>
      </c>
      <c r="J2022" s="3">
        <v>9.2394929953302202E-2</v>
      </c>
      <c r="K2022" s="5">
        <v>66.305000000000007</v>
      </c>
      <c r="L2022" s="5">
        <v>7.3721369802090292E-2</v>
      </c>
      <c r="M2022" s="41">
        <v>0.11755909025669098</v>
      </c>
      <c r="N2022" s="41">
        <v>1.3070835029652101E-4</v>
      </c>
    </row>
    <row r="2023" spans="1:14" x14ac:dyDescent="0.25">
      <c r="A2023" s="5">
        <v>7820120</v>
      </c>
      <c r="B2023" s="5" t="s">
        <v>28</v>
      </c>
      <c r="C2023" s="5" t="s">
        <v>4</v>
      </c>
      <c r="D2023" s="5" t="s">
        <v>360</v>
      </c>
      <c r="E2023" s="5" t="s">
        <v>362</v>
      </c>
      <c r="F2023" s="3">
        <v>1.1118523460084502E-3</v>
      </c>
      <c r="G2023" s="4">
        <v>71.599999999999994</v>
      </c>
      <c r="H2023" s="3">
        <v>7.9608627974205023E-2</v>
      </c>
      <c r="I2023" s="4">
        <v>95.2</v>
      </c>
      <c r="J2023" s="3">
        <v>0.10584834334000445</v>
      </c>
      <c r="K2023" s="5">
        <v>85.275000000000006</v>
      </c>
      <c r="L2023" s="5">
        <v>9.4813208805870589E-2</v>
      </c>
      <c r="M2023" s="41">
        <v>0.19931693375110626</v>
      </c>
      <c r="N2023" s="41">
        <v>2.2161100039037835E-4</v>
      </c>
    </row>
    <row r="2024" spans="1:14" x14ac:dyDescent="0.25">
      <c r="A2024" s="5">
        <v>7820120</v>
      </c>
      <c r="B2024" s="5" t="s">
        <v>28</v>
      </c>
      <c r="C2024" s="5" t="s">
        <v>4</v>
      </c>
      <c r="D2024" s="5" t="s">
        <v>360</v>
      </c>
      <c r="E2024" s="5" t="s">
        <v>363</v>
      </c>
      <c r="F2024" s="3">
        <v>1.33422281521014E-3</v>
      </c>
      <c r="G2024" s="4">
        <v>42.1</v>
      </c>
      <c r="H2024" s="3">
        <v>5.6170780520346894E-2</v>
      </c>
      <c r="I2024" s="4">
        <v>69.5</v>
      </c>
      <c r="J2024" s="3">
        <v>9.2728485657104731E-2</v>
      </c>
      <c r="K2024" s="5">
        <v>61.53</v>
      </c>
      <c r="L2024" s="5">
        <v>8.2094729819879919E-2</v>
      </c>
      <c r="M2024" s="41">
        <v>-4.6231716871261597E-2</v>
      </c>
      <c r="N2024" s="41">
        <v>-6.1683411435972774E-5</v>
      </c>
    </row>
    <row r="2025" spans="1:14" x14ac:dyDescent="0.25">
      <c r="A2025" s="5">
        <v>7820120</v>
      </c>
      <c r="B2025" s="5" t="s">
        <v>28</v>
      </c>
      <c r="C2025" s="5" t="s">
        <v>4</v>
      </c>
      <c r="D2025" s="5" t="s">
        <v>360</v>
      </c>
      <c r="E2025" s="5" t="s">
        <v>364</v>
      </c>
      <c r="F2025" s="3">
        <v>1.33422281521014E-3</v>
      </c>
      <c r="G2025" s="4">
        <v>31.8</v>
      </c>
      <c r="H2025" s="3">
        <v>4.2428285523682455E-2</v>
      </c>
      <c r="I2025" s="4">
        <v>86.6</v>
      </c>
      <c r="J2025" s="3">
        <v>0.11554369579719811</v>
      </c>
      <c r="K2025" s="5">
        <v>67.754999999999995</v>
      </c>
      <c r="L2025" s="5">
        <v>9.0400266844563024E-2</v>
      </c>
      <c r="M2025" s="41">
        <v>0.16502122581005096</v>
      </c>
      <c r="N2025" s="41">
        <v>2.201750844697144E-4</v>
      </c>
    </row>
    <row r="2026" spans="1:14" x14ac:dyDescent="0.25">
      <c r="A2026" s="5">
        <v>7820120</v>
      </c>
      <c r="B2026" s="5" t="s">
        <v>28</v>
      </c>
      <c r="C2026" s="5" t="s">
        <v>4</v>
      </c>
      <c r="D2026" s="5" t="s">
        <v>360</v>
      </c>
      <c r="E2026" s="5" t="s">
        <v>983</v>
      </c>
      <c r="F2026" s="3">
        <v>4.4474093840338001E-4</v>
      </c>
      <c r="G2026" s="4">
        <v>34.5</v>
      </c>
      <c r="H2026" s="3">
        <v>1.534356237491661E-2</v>
      </c>
      <c r="I2026" s="4">
        <v>97.6</v>
      </c>
      <c r="J2026" s="3">
        <v>4.3406715588169886E-2</v>
      </c>
      <c r="K2026" s="5">
        <v>73.509999999999991</v>
      </c>
      <c r="L2026" s="5">
        <v>3.2692906382032462E-2</v>
      </c>
      <c r="M2026" s="41">
        <v>0.14000062644481659</v>
      </c>
      <c r="N2026" s="41">
        <v>6.2264009982128783E-5</v>
      </c>
    </row>
    <row r="2027" spans="1:14" x14ac:dyDescent="0.25">
      <c r="A2027" s="5">
        <v>7820120</v>
      </c>
      <c r="B2027" s="5" t="s">
        <v>28</v>
      </c>
      <c r="C2027" s="5" t="s">
        <v>4</v>
      </c>
      <c r="D2027" s="5" t="s">
        <v>360</v>
      </c>
      <c r="E2027" s="5" t="s">
        <v>365</v>
      </c>
      <c r="F2027" s="3">
        <v>1.55659328441183E-3</v>
      </c>
      <c r="G2027" s="4">
        <v>27.6</v>
      </c>
      <c r="H2027" s="3">
        <v>4.2961974649766511E-2</v>
      </c>
      <c r="I2027" s="4">
        <v>88.2</v>
      </c>
      <c r="J2027" s="3">
        <v>0.1372915276851234</v>
      </c>
      <c r="K2027" s="5">
        <v>68.27</v>
      </c>
      <c r="L2027" s="5">
        <v>0.10626862352679563</v>
      </c>
      <c r="M2027" s="41">
        <v>0.22319792211055756</v>
      </c>
      <c r="N2027" s="41">
        <v>3.4742838665196858E-4</v>
      </c>
    </row>
    <row r="2028" spans="1:14" x14ac:dyDescent="0.25">
      <c r="A2028" s="5">
        <v>7820120</v>
      </c>
      <c r="B2028" s="5" t="s">
        <v>28</v>
      </c>
      <c r="C2028" s="5" t="s">
        <v>4</v>
      </c>
      <c r="D2028" s="5" t="s">
        <v>360</v>
      </c>
      <c r="E2028" s="5" t="s">
        <v>366</v>
      </c>
      <c r="F2028" s="3">
        <v>1.7789637536135201E-3</v>
      </c>
      <c r="G2028" s="4">
        <v>36</v>
      </c>
      <c r="H2028" s="3">
        <v>6.4042695130086716E-2</v>
      </c>
      <c r="I2028" s="4">
        <v>82.6</v>
      </c>
      <c r="J2028" s="3">
        <v>0.14694240604847675</v>
      </c>
      <c r="K2028" s="5">
        <v>63.72</v>
      </c>
      <c r="L2028" s="5">
        <v>0.1133555703802535</v>
      </c>
      <c r="M2028" s="41">
        <v>2.6537736877799034E-2</v>
      </c>
      <c r="N2028" s="41">
        <v>4.7209672008537306E-5</v>
      </c>
    </row>
    <row r="2029" spans="1:14" x14ac:dyDescent="0.25">
      <c r="A2029" s="5">
        <v>7820120</v>
      </c>
      <c r="B2029" s="5" t="s">
        <v>28</v>
      </c>
      <c r="C2029" s="5" t="s">
        <v>4</v>
      </c>
      <c r="D2029" s="5" t="s">
        <v>360</v>
      </c>
      <c r="E2029" s="5" t="s">
        <v>367</v>
      </c>
      <c r="F2029" s="3">
        <v>1.1118523460084502E-3</v>
      </c>
      <c r="G2029" s="4">
        <v>36.5</v>
      </c>
      <c r="H2029" s="3">
        <v>4.058261062930843E-2</v>
      </c>
      <c r="I2029" s="4">
        <v>89.6</v>
      </c>
      <c r="J2029" s="3">
        <v>9.9621970202357135E-2</v>
      </c>
      <c r="K2029" s="5">
        <v>70.464999999999989</v>
      </c>
      <c r="L2029" s="5">
        <v>7.8346675561485432E-2</v>
      </c>
      <c r="M2029" s="41">
        <v>9.6574589610099792E-2</v>
      </c>
      <c r="N2029" s="41">
        <v>1.0737668402279275E-4</v>
      </c>
    </row>
    <row r="2030" spans="1:14" x14ac:dyDescent="0.25">
      <c r="A2030" s="5">
        <v>7820120</v>
      </c>
      <c r="B2030" s="5" t="s">
        <v>28</v>
      </c>
      <c r="C2030" s="5" t="s">
        <v>4</v>
      </c>
      <c r="D2030" s="5" t="s">
        <v>360</v>
      </c>
      <c r="E2030" s="5" t="s">
        <v>368</v>
      </c>
      <c r="F2030" s="3">
        <v>8.8948187680676003E-4</v>
      </c>
      <c r="G2030" s="4">
        <v>50.8</v>
      </c>
      <c r="H2030" s="3">
        <v>4.5185679341783407E-2</v>
      </c>
      <c r="I2030" s="4">
        <v>80</v>
      </c>
      <c r="J2030" s="3">
        <v>7.1158550144540797E-2</v>
      </c>
      <c r="K2030" s="5">
        <v>73.97999999999999</v>
      </c>
      <c r="L2030" s="5">
        <v>6.5803869246164104E-2</v>
      </c>
      <c r="M2030" s="41">
        <v>7.9423882067203522E-2</v>
      </c>
      <c r="N2030" s="41">
        <v>7.0646103684414964E-5</v>
      </c>
    </row>
    <row r="2031" spans="1:14" x14ac:dyDescent="0.25">
      <c r="A2031" s="5">
        <v>7820120</v>
      </c>
      <c r="B2031" s="5" t="s">
        <v>28</v>
      </c>
      <c r="C2031" s="5" t="s">
        <v>4</v>
      </c>
      <c r="D2031" s="5" t="s">
        <v>360</v>
      </c>
      <c r="E2031" s="5" t="s">
        <v>1898</v>
      </c>
      <c r="F2031" s="3">
        <v>1.55659328441183E-3</v>
      </c>
      <c r="G2031" s="4">
        <v>32.6</v>
      </c>
      <c r="H2031" s="3">
        <v>5.0744941071825658E-2</v>
      </c>
      <c r="I2031" s="4">
        <v>80.400000000000006</v>
      </c>
      <c r="J2031" s="3">
        <v>0.12515010006671115</v>
      </c>
      <c r="K2031" s="5">
        <v>59.870000000000005</v>
      </c>
      <c r="L2031" s="5">
        <v>9.3193239937736275E-2</v>
      </c>
      <c r="M2031" s="41">
        <v>2.3689897730946541E-2</v>
      </c>
      <c r="N2031" s="41">
        <v>3.6875535716394438E-5</v>
      </c>
    </row>
    <row r="2032" spans="1:14" x14ac:dyDescent="0.25">
      <c r="A2032" s="5">
        <v>7820120</v>
      </c>
      <c r="B2032" s="5" t="s">
        <v>28</v>
      </c>
      <c r="C2032" s="5" t="s">
        <v>4</v>
      </c>
      <c r="D2032" s="5" t="s">
        <v>360</v>
      </c>
      <c r="E2032" s="5" t="s">
        <v>1101</v>
      </c>
      <c r="F2032" s="3">
        <v>8.8948187680676003E-4</v>
      </c>
      <c r="G2032" s="4">
        <v>36.4</v>
      </c>
      <c r="H2032" s="3">
        <v>3.2377140315766065E-2</v>
      </c>
      <c r="I2032" s="4">
        <v>85</v>
      </c>
      <c r="J2032" s="3">
        <v>7.5605959528574601E-2</v>
      </c>
      <c r="K2032" s="5">
        <v>70.36999999999999</v>
      </c>
      <c r="L2032" s="5">
        <v>6.2592839670891701E-2</v>
      </c>
      <c r="M2032" s="41">
        <v>8.6800679564476013E-2</v>
      </c>
      <c r="N2032" s="41">
        <v>7.72076313671123E-5</v>
      </c>
    </row>
    <row r="2033" spans="1:14" x14ac:dyDescent="0.25">
      <c r="A2033" s="5">
        <v>7820120</v>
      </c>
      <c r="B2033" s="5" t="s">
        <v>28</v>
      </c>
      <c r="C2033" s="5" t="s">
        <v>4</v>
      </c>
      <c r="D2033" s="5" t="s">
        <v>185</v>
      </c>
      <c r="E2033" s="5" t="s">
        <v>332</v>
      </c>
      <c r="F2033" s="3">
        <v>1.7789637536135201E-3</v>
      </c>
      <c r="G2033" s="4">
        <v>55.6</v>
      </c>
      <c r="H2033" s="3">
        <v>9.8910384700911722E-2</v>
      </c>
      <c r="I2033" s="4">
        <v>63.4</v>
      </c>
      <c r="J2033" s="3">
        <v>0.11278630197909717</v>
      </c>
      <c r="K2033" s="5">
        <v>65.334999999999994</v>
      </c>
      <c r="L2033" s="5">
        <v>0.11622859684233933</v>
      </c>
      <c r="M2033" s="41">
        <v>-0.2044590562582016</v>
      </c>
      <c r="N2033" s="41">
        <v>-3.6372525018136821E-4</v>
      </c>
    </row>
    <row r="2034" spans="1:14" x14ac:dyDescent="0.25">
      <c r="A2034" s="5">
        <v>7820120</v>
      </c>
      <c r="B2034" s="5" t="s">
        <v>28</v>
      </c>
      <c r="C2034" s="5" t="s">
        <v>4</v>
      </c>
      <c r="D2034" s="5" t="s">
        <v>185</v>
      </c>
      <c r="E2034" s="5" t="s">
        <v>643</v>
      </c>
      <c r="F2034" s="3">
        <v>8.8948187680676003E-4</v>
      </c>
      <c r="G2034" s="4">
        <v>53.8</v>
      </c>
      <c r="H2034" s="3">
        <v>4.7854124972203683E-2</v>
      </c>
      <c r="I2034" s="4">
        <v>97.2</v>
      </c>
      <c r="J2034" s="3">
        <v>8.6457638425617073E-2</v>
      </c>
      <c r="K2034" s="5">
        <v>75</v>
      </c>
      <c r="L2034" s="5">
        <v>6.6711140760507007E-2</v>
      </c>
      <c r="M2034" s="41">
        <v>9.8133370280265808E-2</v>
      </c>
      <c r="N2034" s="41">
        <v>8.7287854374263563E-5</v>
      </c>
    </row>
    <row r="2035" spans="1:14" x14ac:dyDescent="0.25">
      <c r="A2035" s="5">
        <v>7820120</v>
      </c>
      <c r="B2035" s="5" t="s">
        <v>28</v>
      </c>
      <c r="C2035" s="5" t="s">
        <v>4</v>
      </c>
      <c r="D2035" s="5" t="s">
        <v>185</v>
      </c>
      <c r="E2035" s="5" t="s">
        <v>186</v>
      </c>
      <c r="F2035" s="3">
        <v>4.4474093840338001E-4</v>
      </c>
      <c r="G2035" s="4">
        <v>50.1</v>
      </c>
      <c r="H2035" s="3">
        <v>2.2281521014009341E-2</v>
      </c>
      <c r="I2035" s="4">
        <v>68.2</v>
      </c>
      <c r="J2035" s="3">
        <v>3.033133199911052E-2</v>
      </c>
      <c r="K2035" s="5">
        <v>56.599999999999994</v>
      </c>
      <c r="L2035" s="5">
        <v>2.5172337113631305E-2</v>
      </c>
      <c r="M2035" s="41">
        <v>-0.15425053238868713</v>
      </c>
      <c r="N2035" s="41">
        <v>-6.8601526523765684E-5</v>
      </c>
    </row>
    <row r="2036" spans="1:14" x14ac:dyDescent="0.25">
      <c r="A2036" s="5">
        <v>7820120</v>
      </c>
      <c r="B2036" s="5" t="s">
        <v>28</v>
      </c>
      <c r="C2036" s="5" t="s">
        <v>4</v>
      </c>
      <c r="D2036" s="5" t="s">
        <v>185</v>
      </c>
      <c r="E2036" s="5" t="s">
        <v>644</v>
      </c>
      <c r="F2036" s="3">
        <v>6.6711140760506999E-4</v>
      </c>
      <c r="G2036" s="4">
        <v>59.6</v>
      </c>
      <c r="H2036" s="3">
        <v>3.9759839893262171E-2</v>
      </c>
      <c r="I2036" s="4">
        <v>76</v>
      </c>
      <c r="J2036" s="3">
        <v>5.0700466977985317E-2</v>
      </c>
      <c r="K2036" s="5">
        <v>61.405000000000001</v>
      </c>
      <c r="L2036" s="5">
        <v>4.096397598398932E-2</v>
      </c>
      <c r="M2036" s="41">
        <v>-8.0783963203430176E-2</v>
      </c>
      <c r="N2036" s="41">
        <v>-5.3891903404556481E-5</v>
      </c>
    </row>
    <row r="2037" spans="1:14" x14ac:dyDescent="0.25">
      <c r="A2037" s="5">
        <v>7820120</v>
      </c>
      <c r="B2037" s="5" t="s">
        <v>28</v>
      </c>
      <c r="C2037" s="5" t="s">
        <v>4</v>
      </c>
      <c r="D2037" s="5" t="s">
        <v>185</v>
      </c>
      <c r="E2037" s="5" t="s">
        <v>645</v>
      </c>
      <c r="F2037" s="3">
        <v>1.1118523460084502E-3</v>
      </c>
      <c r="G2037" s="4">
        <v>54.6</v>
      </c>
      <c r="H2037" s="3">
        <v>6.070713809206138E-2</v>
      </c>
      <c r="I2037" s="4">
        <v>80.7</v>
      </c>
      <c r="J2037" s="3">
        <v>8.9726484322881939E-2</v>
      </c>
      <c r="K2037" s="5">
        <v>75.504999999999995</v>
      </c>
      <c r="L2037" s="5">
        <v>8.3950411385368032E-2</v>
      </c>
      <c r="M2037" s="41">
        <v>-6.7030355334281921E-2</v>
      </c>
      <c r="N2037" s="41">
        <v>-7.4527857832201391E-5</v>
      </c>
    </row>
    <row r="2038" spans="1:14" x14ac:dyDescent="0.25">
      <c r="A2038" s="5">
        <v>7820120</v>
      </c>
      <c r="B2038" s="5" t="s">
        <v>28</v>
      </c>
      <c r="C2038" s="5" t="s">
        <v>4</v>
      </c>
      <c r="D2038" s="5" t="s">
        <v>185</v>
      </c>
      <c r="E2038" s="5" t="s">
        <v>260</v>
      </c>
      <c r="F2038" s="3">
        <v>1.33422281521014E-3</v>
      </c>
      <c r="G2038" s="4">
        <v>40.799999999999997</v>
      </c>
      <c r="H2038" s="3">
        <v>5.4436290860573708E-2</v>
      </c>
      <c r="I2038" s="4">
        <v>87</v>
      </c>
      <c r="J2038" s="3">
        <v>0.11607738492328218</v>
      </c>
      <c r="K2038" s="5">
        <v>66.875</v>
      </c>
      <c r="L2038" s="5">
        <v>8.9226150767178117E-2</v>
      </c>
      <c r="M2038" s="41">
        <v>-1.0526618920266628E-2</v>
      </c>
      <c r="N2038" s="41">
        <v>-1.4044855130442464E-5</v>
      </c>
    </row>
    <row r="2039" spans="1:14" x14ac:dyDescent="0.25">
      <c r="A2039" s="5">
        <v>7820120</v>
      </c>
      <c r="B2039" s="5" t="s">
        <v>28</v>
      </c>
      <c r="C2039" s="5" t="s">
        <v>4</v>
      </c>
      <c r="D2039" s="5" t="s">
        <v>185</v>
      </c>
      <c r="E2039" s="5" t="s">
        <v>187</v>
      </c>
      <c r="F2039" s="3">
        <v>1.1118523460084502E-3</v>
      </c>
      <c r="G2039" s="4">
        <v>57.5</v>
      </c>
      <c r="H2039" s="3">
        <v>6.3931509895485891E-2</v>
      </c>
      <c r="I2039" s="4">
        <v>91.7</v>
      </c>
      <c r="J2039" s="3">
        <v>0.10195686012897488</v>
      </c>
      <c r="K2039" s="5">
        <v>72.239999999999995</v>
      </c>
      <c r="L2039" s="5">
        <v>8.0320213475650437E-2</v>
      </c>
      <c r="M2039" s="41">
        <v>6.367860734462738E-2</v>
      </c>
      <c r="N2039" s="41">
        <v>7.0801208966674885E-5</v>
      </c>
    </row>
    <row r="2040" spans="1:14" x14ac:dyDescent="0.25">
      <c r="A2040" s="5">
        <v>7820120</v>
      </c>
      <c r="B2040" s="5" t="s">
        <v>28</v>
      </c>
      <c r="C2040" s="5" t="s">
        <v>4</v>
      </c>
      <c r="D2040" s="5" t="s">
        <v>185</v>
      </c>
      <c r="E2040" s="5" t="s">
        <v>646</v>
      </c>
      <c r="F2040" s="3">
        <v>4.4474093840338001E-4</v>
      </c>
      <c r="G2040" s="4">
        <v>58.1</v>
      </c>
      <c r="H2040" s="3">
        <v>2.5839448521236378E-2</v>
      </c>
      <c r="I2040" s="4">
        <v>88.5</v>
      </c>
      <c r="J2040" s="3">
        <v>3.935957304869913E-2</v>
      </c>
      <c r="K2040" s="5">
        <v>73.825000000000003</v>
      </c>
      <c r="L2040" s="5">
        <v>3.2832999777629532E-2</v>
      </c>
      <c r="M2040" s="41">
        <v>1.9858358427882195E-2</v>
      </c>
      <c r="N2040" s="41">
        <v>8.8318249623669978E-6</v>
      </c>
    </row>
    <row r="2041" spans="1:14" x14ac:dyDescent="0.25">
      <c r="A2041" s="5">
        <v>7820120</v>
      </c>
      <c r="B2041" s="5" t="s">
        <v>28</v>
      </c>
      <c r="C2041" s="5" t="s">
        <v>4</v>
      </c>
      <c r="D2041" s="5" t="s">
        <v>185</v>
      </c>
      <c r="E2041" s="5" t="s">
        <v>599</v>
      </c>
      <c r="F2041" s="3">
        <v>1.1118523460084502E-3</v>
      </c>
      <c r="G2041" s="4">
        <v>39.9</v>
      </c>
      <c r="H2041" s="3">
        <v>4.4362908605737161E-2</v>
      </c>
      <c r="I2041" s="4">
        <v>75.3</v>
      </c>
      <c r="J2041" s="3">
        <v>8.3722481654436298E-2</v>
      </c>
      <c r="K2041" s="5">
        <v>55.309999999999995</v>
      </c>
      <c r="L2041" s="5">
        <v>6.1496553257727377E-2</v>
      </c>
      <c r="M2041" s="41">
        <v>-0.10366065800189972</v>
      </c>
      <c r="N2041" s="41">
        <v>-1.1525534578819183E-4</v>
      </c>
    </row>
    <row r="2042" spans="1:14" x14ac:dyDescent="0.25">
      <c r="A2042" s="5">
        <v>7820120</v>
      </c>
      <c r="B2042" s="5" t="s">
        <v>28</v>
      </c>
      <c r="C2042" s="5" t="s">
        <v>4</v>
      </c>
      <c r="D2042" s="5" t="s">
        <v>185</v>
      </c>
      <c r="E2042" s="5" t="s">
        <v>188</v>
      </c>
      <c r="F2042" s="3">
        <v>1.33422281521014E-3</v>
      </c>
      <c r="G2042" s="4">
        <v>36.6</v>
      </c>
      <c r="H2042" s="3">
        <v>4.8832555036691122E-2</v>
      </c>
      <c r="I2042" s="4">
        <v>76.099999999999994</v>
      </c>
      <c r="J2042" s="3">
        <v>0.10153435623749164</v>
      </c>
      <c r="K2042" s="5">
        <v>61.224999999999994</v>
      </c>
      <c r="L2042" s="5">
        <v>8.168779186124081E-2</v>
      </c>
      <c r="M2042" s="41">
        <v>-0.11176502704620361</v>
      </c>
      <c r="N2042" s="41">
        <v>-1.4911944902762321E-4</v>
      </c>
    </row>
    <row r="2043" spans="1:14" x14ac:dyDescent="0.25">
      <c r="A2043" s="5">
        <v>7820120</v>
      </c>
      <c r="B2043" s="5" t="s">
        <v>28</v>
      </c>
      <c r="C2043" s="5" t="s">
        <v>4</v>
      </c>
      <c r="D2043" s="5" t="s">
        <v>185</v>
      </c>
      <c r="E2043" s="5" t="s">
        <v>647</v>
      </c>
      <c r="F2043" s="3">
        <v>2.2237046920169001E-4</v>
      </c>
      <c r="G2043" s="4">
        <v>77.099999999999994</v>
      </c>
      <c r="H2043" s="3">
        <v>1.7144763175450297E-2</v>
      </c>
      <c r="I2043" s="4">
        <v>83</v>
      </c>
      <c r="J2043" s="3">
        <v>1.8456748943740272E-2</v>
      </c>
      <c r="K2043" s="5">
        <v>74.574999999999989</v>
      </c>
      <c r="L2043" s="5">
        <v>1.6583277740716031E-2</v>
      </c>
      <c r="M2043" s="41">
        <v>-4.5056350529193878E-2</v>
      </c>
      <c r="N2043" s="41">
        <v>-1.0019201807692656E-5</v>
      </c>
    </row>
    <row r="2044" spans="1:14" x14ac:dyDescent="0.25">
      <c r="A2044" s="5">
        <v>7820120</v>
      </c>
      <c r="B2044" s="5" t="s">
        <v>28</v>
      </c>
      <c r="C2044" s="5" t="s">
        <v>4</v>
      </c>
      <c r="D2044" s="5" t="s">
        <v>185</v>
      </c>
      <c r="E2044" s="5" t="s">
        <v>648</v>
      </c>
      <c r="F2044" s="3">
        <v>1.1118523460084502E-3</v>
      </c>
      <c r="G2044" s="4">
        <v>58.4</v>
      </c>
      <c r="H2044" s="3">
        <v>6.4932177006893493E-2</v>
      </c>
      <c r="I2044" s="4">
        <v>89.4</v>
      </c>
      <c r="J2044" s="3">
        <v>9.9399599733155458E-2</v>
      </c>
      <c r="K2044" s="5">
        <v>79.02000000000001</v>
      </c>
      <c r="L2044" s="5">
        <v>8.7858572381587743E-2</v>
      </c>
      <c r="M2044" s="41">
        <v>-6.8212086334824562E-3</v>
      </c>
      <c r="N2044" s="41">
        <v>-7.5841768217505633E-6</v>
      </c>
    </row>
    <row r="2045" spans="1:14" x14ac:dyDescent="0.25">
      <c r="A2045" s="5">
        <v>7820120</v>
      </c>
      <c r="B2045" s="5" t="s">
        <v>28</v>
      </c>
      <c r="C2045" s="5" t="s">
        <v>4</v>
      </c>
      <c r="D2045" s="5" t="s">
        <v>185</v>
      </c>
      <c r="E2045" s="5" t="s">
        <v>649</v>
      </c>
      <c r="F2045" s="3">
        <v>1.33422281521014E-3</v>
      </c>
      <c r="G2045" s="4">
        <v>62</v>
      </c>
      <c r="H2045" s="3">
        <v>8.2721814543028682E-2</v>
      </c>
      <c r="I2045" s="4">
        <v>92.6</v>
      </c>
      <c r="J2045" s="3">
        <v>0.12354903268845896</v>
      </c>
      <c r="K2045" s="5">
        <v>79.239999999999995</v>
      </c>
      <c r="L2045" s="5">
        <v>0.10572381587725149</v>
      </c>
      <c r="M2045" s="41">
        <v>2.034723199903965E-2</v>
      </c>
      <c r="N2045" s="41">
        <v>2.7147741159492526E-5</v>
      </c>
    </row>
    <row r="2046" spans="1:14" x14ac:dyDescent="0.25">
      <c r="A2046" s="5">
        <v>7820120</v>
      </c>
      <c r="B2046" s="5" t="s">
        <v>28</v>
      </c>
      <c r="C2046" s="5" t="s">
        <v>4</v>
      </c>
      <c r="D2046" s="5" t="s">
        <v>185</v>
      </c>
      <c r="E2046" s="5" t="s">
        <v>650</v>
      </c>
      <c r="F2046" s="3">
        <v>1.55659328441183E-3</v>
      </c>
      <c r="G2046" s="4">
        <v>52.9</v>
      </c>
      <c r="H2046" s="3">
        <v>8.2343784745385812E-2</v>
      </c>
      <c r="I2046" s="4">
        <v>55.6</v>
      </c>
      <c r="J2046" s="3">
        <v>8.6546586613297755E-2</v>
      </c>
      <c r="K2046" s="5">
        <v>52.685000000000002</v>
      </c>
      <c r="L2046" s="5">
        <v>8.2009117189237271E-2</v>
      </c>
      <c r="M2046" s="41">
        <v>-0.29372376203536987</v>
      </c>
      <c r="N2046" s="41">
        <v>-4.572084354564352E-4</v>
      </c>
    </row>
    <row r="2047" spans="1:14" x14ac:dyDescent="0.25">
      <c r="A2047" s="5">
        <v>7820120</v>
      </c>
      <c r="B2047" s="5" t="s">
        <v>28</v>
      </c>
      <c r="C2047" s="5" t="s">
        <v>4</v>
      </c>
      <c r="D2047" s="5" t="s">
        <v>185</v>
      </c>
      <c r="E2047" s="5" t="s">
        <v>189</v>
      </c>
      <c r="F2047" s="3">
        <v>2.4460751612185904E-3</v>
      </c>
      <c r="G2047" s="4">
        <v>44.3</v>
      </c>
      <c r="H2047" s="3">
        <v>0.10836112964198355</v>
      </c>
      <c r="I2047" s="4">
        <v>72.400000000000006</v>
      </c>
      <c r="J2047" s="3">
        <v>0.17709584167222595</v>
      </c>
      <c r="K2047" s="5">
        <v>54.129999999999995</v>
      </c>
      <c r="L2047" s="5">
        <v>0.13240604847676229</v>
      </c>
      <c r="M2047" s="41">
        <v>-0.11875681579113007</v>
      </c>
      <c r="N2047" s="41">
        <v>-2.904880973320949E-4</v>
      </c>
    </row>
    <row r="2048" spans="1:14" x14ac:dyDescent="0.25">
      <c r="A2048" s="5">
        <v>7820120</v>
      </c>
      <c r="B2048" s="5" t="s">
        <v>28</v>
      </c>
      <c r="C2048" s="5" t="s">
        <v>4</v>
      </c>
      <c r="D2048" s="5" t="s">
        <v>185</v>
      </c>
      <c r="E2048" s="5" t="s">
        <v>190</v>
      </c>
      <c r="F2048" s="3">
        <v>3.5579275072270401E-3</v>
      </c>
      <c r="G2048" s="4">
        <v>56.2</v>
      </c>
      <c r="H2048" s="3">
        <v>0.19995552590615967</v>
      </c>
      <c r="I2048" s="4">
        <v>92.4</v>
      </c>
      <c r="J2048" s="3">
        <v>0.32875250166777853</v>
      </c>
      <c r="K2048" s="5">
        <v>74.92</v>
      </c>
      <c r="L2048" s="5">
        <v>0.26655992884144986</v>
      </c>
      <c r="M2048" s="41">
        <v>5.7948008179664612E-2</v>
      </c>
      <c r="N2048" s="41">
        <v>2.0617481229144623E-4</v>
      </c>
    </row>
    <row r="2049" spans="1:14" x14ac:dyDescent="0.25">
      <c r="A2049" s="5">
        <v>7820120</v>
      </c>
      <c r="B2049" s="5" t="s">
        <v>28</v>
      </c>
      <c r="C2049" s="5" t="s">
        <v>4</v>
      </c>
      <c r="D2049" s="5" t="s">
        <v>185</v>
      </c>
      <c r="E2049" s="5" t="s">
        <v>191</v>
      </c>
      <c r="F2049" s="3">
        <v>1.55659328441183E-3</v>
      </c>
      <c r="G2049" s="4">
        <v>39.700000000000003</v>
      </c>
      <c r="H2049" s="3">
        <v>6.1796753391149657E-2</v>
      </c>
      <c r="I2049" s="4">
        <v>79</v>
      </c>
      <c r="J2049" s="3">
        <v>0.12297086946853457</v>
      </c>
      <c r="K2049" s="5">
        <v>58.955000000000005</v>
      </c>
      <c r="L2049" s="5">
        <v>9.176895708249945E-2</v>
      </c>
      <c r="M2049" s="41">
        <v>-4.3551765382289886E-2</v>
      </c>
      <c r="N2049" s="41">
        <v>-6.7792385518352055E-5</v>
      </c>
    </row>
    <row r="2050" spans="1:14" x14ac:dyDescent="0.25">
      <c r="A2050" s="5">
        <v>7820120</v>
      </c>
      <c r="B2050" s="5" t="s">
        <v>28</v>
      </c>
      <c r="C2050" s="5" t="s">
        <v>4</v>
      </c>
      <c r="D2050" s="5" t="s">
        <v>185</v>
      </c>
      <c r="E2050" s="5" t="s">
        <v>651</v>
      </c>
      <c r="F2050" s="3">
        <v>6.6711140760506999E-4</v>
      </c>
      <c r="G2050" s="4">
        <v>80.3</v>
      </c>
      <c r="H2050" s="3">
        <v>5.3569046030687122E-2</v>
      </c>
      <c r="I2050" s="4">
        <v>80.7</v>
      </c>
      <c r="J2050" s="3">
        <v>5.3835890593729153E-2</v>
      </c>
      <c r="K2050" s="5">
        <v>77.875</v>
      </c>
      <c r="L2050" s="5">
        <v>5.1951300867244823E-2</v>
      </c>
      <c r="M2050" s="41">
        <v>-7.713085412979126E-2</v>
      </c>
      <c r="N2050" s="41">
        <v>-5.1454872668306371E-5</v>
      </c>
    </row>
    <row r="2051" spans="1:14" x14ac:dyDescent="0.25">
      <c r="A2051" s="5">
        <v>7820120</v>
      </c>
      <c r="B2051" s="5" t="s">
        <v>28</v>
      </c>
      <c r="C2051" s="5" t="s">
        <v>4</v>
      </c>
      <c r="D2051" s="5" t="s">
        <v>185</v>
      </c>
      <c r="E2051" s="5" t="s">
        <v>192</v>
      </c>
      <c r="F2051" s="3">
        <v>4.4474093840338001E-4</v>
      </c>
      <c r="G2051" s="4">
        <v>46.2</v>
      </c>
      <c r="H2051" s="3">
        <v>2.0547031354236158E-2</v>
      </c>
      <c r="I2051" s="4">
        <v>80.099999999999994</v>
      </c>
      <c r="J2051" s="3">
        <v>3.5623749166110739E-2</v>
      </c>
      <c r="K2051" s="5">
        <v>71.699999999999989</v>
      </c>
      <c r="L2051" s="5">
        <v>3.1887925283522342E-2</v>
      </c>
      <c r="M2051" s="41">
        <v>-2.5734025985002518E-2</v>
      </c>
      <c r="N2051" s="41">
        <v>-1.1444974865466985E-5</v>
      </c>
    </row>
    <row r="2052" spans="1:14" x14ac:dyDescent="0.25">
      <c r="A2052" s="5">
        <v>7820120</v>
      </c>
      <c r="B2052" s="5" t="s">
        <v>28</v>
      </c>
      <c r="C2052" s="5" t="s">
        <v>4</v>
      </c>
      <c r="D2052" s="5" t="s">
        <v>185</v>
      </c>
      <c r="E2052" s="5" t="s">
        <v>652</v>
      </c>
      <c r="F2052" s="3">
        <v>2.2237046920169001E-4</v>
      </c>
      <c r="G2052" s="4">
        <v>78.2</v>
      </c>
      <c r="H2052" s="3">
        <v>1.7389370691572158E-2</v>
      </c>
      <c r="I2052" s="4">
        <v>83.4</v>
      </c>
      <c r="J2052" s="3">
        <v>1.8545697131420947E-2</v>
      </c>
      <c r="K2052" s="5">
        <v>76.725000000000009</v>
      </c>
      <c r="L2052" s="5">
        <v>1.7061374249499668E-2</v>
      </c>
      <c r="M2052" s="41">
        <v>2.2716797888278961E-2</v>
      </c>
      <c r="N2052" s="41">
        <v>5.0515450051765534E-6</v>
      </c>
    </row>
    <row r="2053" spans="1:14" x14ac:dyDescent="0.25">
      <c r="A2053" s="5">
        <v>7820120</v>
      </c>
      <c r="B2053" s="5" t="s">
        <v>28</v>
      </c>
      <c r="C2053" s="5" t="s">
        <v>4</v>
      </c>
      <c r="D2053" s="5" t="s">
        <v>744</v>
      </c>
      <c r="E2053" s="5" t="s">
        <v>745</v>
      </c>
      <c r="F2053" s="3">
        <v>4.4474093840338001E-4</v>
      </c>
      <c r="G2053" s="4">
        <v>46.8</v>
      </c>
      <c r="H2053" s="3">
        <v>2.0813875917278183E-2</v>
      </c>
      <c r="I2053" s="4">
        <v>63.4</v>
      </c>
      <c r="J2053" s="3">
        <v>2.8196575494774292E-2</v>
      </c>
      <c r="K2053" s="5">
        <v>66.09</v>
      </c>
      <c r="L2053" s="5">
        <v>2.9392928619079387E-2</v>
      </c>
      <c r="M2053" s="41">
        <v>-8.4793202579021454E-2</v>
      </c>
      <c r="N2053" s="41">
        <v>-3.7711008485221903E-5</v>
      </c>
    </row>
    <row r="2054" spans="1:14" x14ac:dyDescent="0.25">
      <c r="A2054" s="5">
        <v>7820120</v>
      </c>
      <c r="B2054" s="5" t="s">
        <v>28</v>
      </c>
      <c r="C2054" s="5" t="s">
        <v>4</v>
      </c>
      <c r="D2054" s="5" t="s">
        <v>1102</v>
      </c>
      <c r="E2054" s="5" t="s">
        <v>1103</v>
      </c>
      <c r="F2054" s="3">
        <v>6.6711140760506999E-4</v>
      </c>
      <c r="G2054" s="4">
        <v>43.4</v>
      </c>
      <c r="H2054" s="3">
        <v>2.8952635090060037E-2</v>
      </c>
      <c r="I2054" s="4">
        <v>79.7</v>
      </c>
      <c r="J2054" s="3">
        <v>5.3168779186124081E-2</v>
      </c>
      <c r="K2054" s="5">
        <v>61.83</v>
      </c>
      <c r="L2054" s="5">
        <v>4.124749833222148E-2</v>
      </c>
      <c r="M2054" s="41">
        <v>-3.0148008954711258E-4</v>
      </c>
      <c r="N2054" s="41">
        <v>-2.0112080690267682E-7</v>
      </c>
    </row>
    <row r="2055" spans="1:14" x14ac:dyDescent="0.25">
      <c r="A2055" s="5">
        <v>7820120</v>
      </c>
      <c r="B2055" s="5" t="s">
        <v>28</v>
      </c>
      <c r="C2055" s="5" t="s">
        <v>4</v>
      </c>
      <c r="D2055" s="5" t="s">
        <v>1899</v>
      </c>
      <c r="E2055" s="5" t="s">
        <v>1900</v>
      </c>
      <c r="F2055" s="3">
        <v>2.2237046920169001E-4</v>
      </c>
      <c r="G2055" s="4">
        <v>52.4</v>
      </c>
      <c r="H2055" s="3">
        <v>1.1652212586168557E-2</v>
      </c>
      <c r="I2055" s="4">
        <v>70.5</v>
      </c>
      <c r="J2055" s="3">
        <v>1.5677118078719146E-2</v>
      </c>
      <c r="K2055" s="5">
        <v>56.575000000000003</v>
      </c>
      <c r="L2055" s="5">
        <v>1.2580609295085613E-2</v>
      </c>
      <c r="M2055" s="41">
        <v>-8.3883419632911682E-2</v>
      </c>
      <c r="N2055" s="41">
        <v>-1.8653195382012827E-5</v>
      </c>
    </row>
    <row r="2056" spans="1:14" x14ac:dyDescent="0.25">
      <c r="A2056" s="5">
        <v>7820120</v>
      </c>
      <c r="B2056" s="5" t="s">
        <v>28</v>
      </c>
      <c r="C2056" s="5" t="s">
        <v>4</v>
      </c>
      <c r="D2056" s="5" t="s">
        <v>746</v>
      </c>
      <c r="E2056" s="5" t="s">
        <v>1104</v>
      </c>
      <c r="F2056" s="3">
        <v>2.2237046920169001E-4</v>
      </c>
      <c r="G2056" s="4">
        <v>83.5</v>
      </c>
      <c r="H2056" s="3">
        <v>1.8567934178341114E-2</v>
      </c>
      <c r="I2056" s="4">
        <v>81.900000000000006</v>
      </c>
      <c r="J2056" s="3">
        <v>1.8212141427618414E-2</v>
      </c>
      <c r="K2056" s="5">
        <v>86.015000000000001</v>
      </c>
      <c r="L2056" s="5">
        <v>1.9127195908383365E-2</v>
      </c>
      <c r="M2056" s="41">
        <v>-1.0978084988892078E-2</v>
      </c>
      <c r="N2056" s="41">
        <v>-2.4412019099159612E-6</v>
      </c>
    </row>
    <row r="2057" spans="1:14" x14ac:dyDescent="0.25">
      <c r="A2057" s="5">
        <v>7820120</v>
      </c>
      <c r="B2057" s="5" t="s">
        <v>28</v>
      </c>
      <c r="C2057" s="5" t="s">
        <v>4</v>
      </c>
      <c r="D2057" s="5" t="s">
        <v>746</v>
      </c>
      <c r="E2057" s="5" t="s">
        <v>1105</v>
      </c>
      <c r="F2057" s="3">
        <v>4.4474093840338001E-4</v>
      </c>
      <c r="G2057" s="4">
        <v>81.2</v>
      </c>
      <c r="H2057" s="3">
        <v>3.6112964198354455E-2</v>
      </c>
      <c r="I2057" s="4">
        <v>77.2</v>
      </c>
      <c r="J2057" s="3">
        <v>3.4334000444740935E-2</v>
      </c>
      <c r="K2057" s="5">
        <v>80.25</v>
      </c>
      <c r="L2057" s="5">
        <v>3.5690460306871244E-2</v>
      </c>
      <c r="M2057" s="41">
        <v>-7.0870824158191681E-2</v>
      </c>
      <c r="N2057" s="41">
        <v>-3.1519156841535101E-5</v>
      </c>
    </row>
    <row r="2058" spans="1:14" x14ac:dyDescent="0.25">
      <c r="A2058" s="5">
        <v>7820120</v>
      </c>
      <c r="B2058" s="5" t="s">
        <v>28</v>
      </c>
      <c r="C2058" s="5" t="s">
        <v>4</v>
      </c>
      <c r="D2058" s="5" t="s">
        <v>746</v>
      </c>
      <c r="E2058" s="5" t="s">
        <v>1901</v>
      </c>
      <c r="F2058" s="3">
        <v>6.6711140760506999E-4</v>
      </c>
      <c r="G2058" s="4">
        <v>66.8</v>
      </c>
      <c r="H2058" s="3">
        <v>4.4563042028018675E-2</v>
      </c>
      <c r="I2058" s="4">
        <v>67.400000000000006</v>
      </c>
      <c r="J2058" s="3">
        <v>4.4963308872581723E-2</v>
      </c>
      <c r="K2058" s="5">
        <v>70.185000000000002</v>
      </c>
      <c r="L2058" s="5">
        <v>4.6821214142761837E-2</v>
      </c>
      <c r="M2058" s="41">
        <v>-7.9544857144355774E-2</v>
      </c>
      <c r="N2058" s="41">
        <v>-5.3065281617315386E-5</v>
      </c>
    </row>
    <row r="2059" spans="1:14" x14ac:dyDescent="0.25">
      <c r="A2059" s="5">
        <v>7820120</v>
      </c>
      <c r="B2059" s="5" t="s">
        <v>28</v>
      </c>
      <c r="C2059" s="5" t="s">
        <v>4</v>
      </c>
      <c r="D2059" s="5" t="s">
        <v>746</v>
      </c>
      <c r="E2059" s="5" t="s">
        <v>1106</v>
      </c>
      <c r="F2059" s="3">
        <v>6.6711140760506999E-4</v>
      </c>
      <c r="G2059" s="4">
        <v>81.5</v>
      </c>
      <c r="H2059" s="3">
        <v>5.4369579719813203E-2</v>
      </c>
      <c r="I2059" s="4">
        <v>86.6</v>
      </c>
      <c r="J2059" s="3">
        <v>5.7771847898599057E-2</v>
      </c>
      <c r="K2059" s="5">
        <v>76.069999999999993</v>
      </c>
      <c r="L2059" s="5">
        <v>5.0747164776517667E-2</v>
      </c>
      <c r="M2059" s="41">
        <v>-9.3214595690369606E-3</v>
      </c>
      <c r="N2059" s="41">
        <v>-6.2184520140339961E-6</v>
      </c>
    </row>
    <row r="2060" spans="1:14" x14ac:dyDescent="0.25">
      <c r="A2060" s="5">
        <v>7820120</v>
      </c>
      <c r="B2060" s="5" t="s">
        <v>28</v>
      </c>
      <c r="C2060" s="5" t="s">
        <v>4</v>
      </c>
      <c r="D2060" s="5" t="s">
        <v>746</v>
      </c>
      <c r="E2060" s="5" t="s">
        <v>1107</v>
      </c>
      <c r="F2060" s="3">
        <v>4.4474093840338001E-4</v>
      </c>
      <c r="G2060" s="4">
        <v>87</v>
      </c>
      <c r="H2060" s="3">
        <v>3.8692461641094064E-2</v>
      </c>
      <c r="I2060" s="4">
        <v>88.9</v>
      </c>
      <c r="J2060" s="3">
        <v>3.9537469424060487E-2</v>
      </c>
      <c r="K2060" s="5">
        <v>81.794999999999987</v>
      </c>
      <c r="L2060" s="5">
        <v>3.6377585056704465E-2</v>
      </c>
      <c r="M2060" s="41">
        <v>8.439171314239502E-2</v>
      </c>
      <c r="N2060" s="41">
        <v>3.7532449696417622E-5</v>
      </c>
    </row>
    <row r="2061" spans="1:14" x14ac:dyDescent="0.25">
      <c r="A2061" s="5">
        <v>7820120</v>
      </c>
      <c r="B2061" s="5" t="s">
        <v>28</v>
      </c>
      <c r="C2061" s="5" t="s">
        <v>4</v>
      </c>
      <c r="D2061" s="5" t="s">
        <v>746</v>
      </c>
      <c r="E2061" s="5" t="s">
        <v>1108</v>
      </c>
      <c r="F2061" s="3">
        <v>8.8948187680676003E-4</v>
      </c>
      <c r="G2061" s="4">
        <v>73.900000000000006</v>
      </c>
      <c r="H2061" s="3">
        <v>6.5732710696019575E-2</v>
      </c>
      <c r="I2061" s="4">
        <v>74.400000000000006</v>
      </c>
      <c r="J2061" s="3">
        <v>6.6177451634422957E-2</v>
      </c>
      <c r="K2061" s="5">
        <v>79.81</v>
      </c>
      <c r="L2061" s="5">
        <v>7.0989548587947524E-2</v>
      </c>
      <c r="M2061" s="41">
        <v>-8.083999902009964E-2</v>
      </c>
      <c r="N2061" s="41">
        <v>-7.1905714049454869E-5</v>
      </c>
    </row>
    <row r="2062" spans="1:14" x14ac:dyDescent="0.25">
      <c r="A2062" s="5">
        <v>7820120</v>
      </c>
      <c r="B2062" s="5" t="s">
        <v>28</v>
      </c>
      <c r="C2062" s="5" t="s">
        <v>4</v>
      </c>
      <c r="D2062" s="5" t="s">
        <v>746</v>
      </c>
      <c r="E2062" s="5" t="s">
        <v>1109</v>
      </c>
      <c r="F2062" s="3">
        <v>8.8948187680676003E-4</v>
      </c>
      <c r="G2062" s="4">
        <v>87.6</v>
      </c>
      <c r="H2062" s="3">
        <v>7.7918612408272178E-2</v>
      </c>
      <c r="I2062" s="4">
        <v>78</v>
      </c>
      <c r="J2062" s="3">
        <v>6.9379586390927284E-2</v>
      </c>
      <c r="K2062" s="5">
        <v>81.185000000000002</v>
      </c>
      <c r="L2062" s="5">
        <v>7.2212586168556817E-2</v>
      </c>
      <c r="M2062" s="41">
        <v>-9.0182967483997345E-2</v>
      </c>
      <c r="N2062" s="41">
        <v>-8.0216115173668975E-5</v>
      </c>
    </row>
    <row r="2063" spans="1:14" x14ac:dyDescent="0.25">
      <c r="A2063" s="5">
        <v>7820120</v>
      </c>
      <c r="B2063" s="5" t="s">
        <v>28</v>
      </c>
      <c r="C2063" s="5" t="s">
        <v>4</v>
      </c>
      <c r="D2063" s="5" t="s">
        <v>746</v>
      </c>
      <c r="E2063" s="5" t="s">
        <v>1110</v>
      </c>
      <c r="F2063" s="3">
        <v>4.4474093840338001E-4</v>
      </c>
      <c r="G2063" s="4">
        <v>77.2</v>
      </c>
      <c r="H2063" s="3">
        <v>3.4334000444740935E-2</v>
      </c>
      <c r="I2063" s="4">
        <v>88.5</v>
      </c>
      <c r="J2063" s="3">
        <v>3.935957304869913E-2</v>
      </c>
      <c r="K2063" s="5">
        <v>84.564999999999998</v>
      </c>
      <c r="L2063" s="5">
        <v>3.7609517456081827E-2</v>
      </c>
      <c r="M2063" s="41">
        <v>7.2520233690738678E-2</v>
      </c>
      <c r="N2063" s="41">
        <v>3.2252716784851534E-5</v>
      </c>
    </row>
    <row r="2064" spans="1:14" x14ac:dyDescent="0.25">
      <c r="A2064" s="5">
        <v>7820120</v>
      </c>
      <c r="B2064" s="5" t="s">
        <v>28</v>
      </c>
      <c r="C2064" s="5" t="s">
        <v>4</v>
      </c>
      <c r="D2064" s="5" t="s">
        <v>1111</v>
      </c>
      <c r="E2064" s="5" t="s">
        <v>1744</v>
      </c>
      <c r="F2064" s="3">
        <v>2.2237046920169001E-4</v>
      </c>
      <c r="G2064" s="4">
        <v>51.1</v>
      </c>
      <c r="H2064" s="3">
        <v>1.136313097620636E-2</v>
      </c>
      <c r="I2064" s="4">
        <v>74</v>
      </c>
      <c r="J2064" s="3">
        <v>1.6455414720925061E-2</v>
      </c>
      <c r="K2064" s="5">
        <v>70.245000000000005</v>
      </c>
      <c r="L2064" s="5">
        <v>1.5620413609072716E-2</v>
      </c>
      <c r="M2064" s="41">
        <v>-9.8710577003657818E-4</v>
      </c>
      <c r="N2064" s="41">
        <v>-2.195031732347294E-7</v>
      </c>
    </row>
    <row r="2065" spans="1:14" x14ac:dyDescent="0.25">
      <c r="A2065" s="5">
        <v>7820120</v>
      </c>
      <c r="B2065" s="5" t="s">
        <v>28</v>
      </c>
      <c r="C2065" s="5" t="s">
        <v>4</v>
      </c>
      <c r="D2065" s="5" t="s">
        <v>1111</v>
      </c>
      <c r="E2065" s="5" t="s">
        <v>1112</v>
      </c>
      <c r="F2065" s="3">
        <v>2.2237046920169001E-4</v>
      </c>
      <c r="G2065" s="4">
        <v>69.5</v>
      </c>
      <c r="H2065" s="3">
        <v>1.5454747609517455E-2</v>
      </c>
      <c r="I2065" s="4" t="s">
        <v>8</v>
      </c>
      <c r="J2065" s="3" t="s">
        <v>99</v>
      </c>
      <c r="K2065" s="5" t="s">
        <v>9</v>
      </c>
      <c r="L2065" s="5" t="s">
        <v>99</v>
      </c>
      <c r="M2065" s="41">
        <v>0</v>
      </c>
      <c r="N2065" s="41">
        <v>0</v>
      </c>
    </row>
    <row r="2066" spans="1:14" x14ac:dyDescent="0.25">
      <c r="A2066" s="5">
        <v>7820120</v>
      </c>
      <c r="B2066" s="5" t="s">
        <v>28</v>
      </c>
      <c r="C2066" s="5" t="s">
        <v>4</v>
      </c>
      <c r="D2066" s="5" t="s">
        <v>749</v>
      </c>
      <c r="E2066" s="5" t="s">
        <v>1113</v>
      </c>
      <c r="F2066" s="3">
        <v>1.1118523460084502E-3</v>
      </c>
      <c r="G2066" s="4">
        <v>47.9</v>
      </c>
      <c r="H2066" s="3">
        <v>5.3257727373804763E-2</v>
      </c>
      <c r="I2066" s="4">
        <v>74.400000000000006</v>
      </c>
      <c r="J2066" s="3">
        <v>8.2721814543028696E-2</v>
      </c>
      <c r="K2066" s="5">
        <v>59.424999999999997</v>
      </c>
      <c r="L2066" s="5">
        <v>6.6071825661552147E-2</v>
      </c>
      <c r="M2066" s="41">
        <v>-0.10110225528478622</v>
      </c>
      <c r="N2066" s="41">
        <v>-1.1241077972513479E-4</v>
      </c>
    </row>
    <row r="2067" spans="1:14" x14ac:dyDescent="0.25">
      <c r="A2067" s="5">
        <v>7820120</v>
      </c>
      <c r="B2067" s="5" t="s">
        <v>28</v>
      </c>
      <c r="C2067" s="5" t="s">
        <v>4</v>
      </c>
      <c r="D2067" s="5" t="s">
        <v>749</v>
      </c>
      <c r="E2067" s="5" t="s">
        <v>1902</v>
      </c>
      <c r="F2067" s="3">
        <v>8.8948187680676003E-4</v>
      </c>
      <c r="G2067" s="4">
        <v>50</v>
      </c>
      <c r="H2067" s="3">
        <v>4.4474093840338E-2</v>
      </c>
      <c r="I2067" s="4">
        <v>100</v>
      </c>
      <c r="J2067" s="3">
        <v>8.8948187680676E-2</v>
      </c>
      <c r="K2067" s="5">
        <v>70.435000000000002</v>
      </c>
      <c r="L2067" s="5">
        <v>6.2650655992884149E-2</v>
      </c>
      <c r="M2067" s="41">
        <v>0</v>
      </c>
      <c r="N2067" s="41">
        <v>0</v>
      </c>
    </row>
    <row r="2068" spans="1:14" x14ac:dyDescent="0.25">
      <c r="A2068" s="5">
        <v>7820120</v>
      </c>
      <c r="B2068" s="5" t="s">
        <v>28</v>
      </c>
      <c r="C2068" s="5" t="s">
        <v>4</v>
      </c>
      <c r="D2068" s="5" t="s">
        <v>749</v>
      </c>
      <c r="E2068" s="5" t="s">
        <v>1114</v>
      </c>
      <c r="F2068" s="3">
        <v>1.1118523460084502E-3</v>
      </c>
      <c r="G2068" s="4">
        <v>81.3</v>
      </c>
      <c r="H2068" s="3">
        <v>9.0393595730486997E-2</v>
      </c>
      <c r="I2068" s="4">
        <v>91.6</v>
      </c>
      <c r="J2068" s="3">
        <v>0.10184567489437403</v>
      </c>
      <c r="K2068" s="5">
        <v>88.36999999999999</v>
      </c>
      <c r="L2068" s="5">
        <v>9.8254391816766734E-2</v>
      </c>
      <c r="M2068" s="41">
        <v>0.14904572069644928</v>
      </c>
      <c r="N2068" s="41">
        <v>1.6571683421886735E-4</v>
      </c>
    </row>
    <row r="2069" spans="1:14" x14ac:dyDescent="0.25">
      <c r="A2069" s="5">
        <v>7820120</v>
      </c>
      <c r="B2069" s="5" t="s">
        <v>28</v>
      </c>
      <c r="C2069" s="5" t="s">
        <v>4</v>
      </c>
      <c r="D2069" s="5" t="s">
        <v>1115</v>
      </c>
      <c r="E2069" s="5" t="s">
        <v>1116</v>
      </c>
      <c r="F2069" s="3">
        <v>3.11318656882366E-3</v>
      </c>
      <c r="G2069" s="4">
        <v>32.799999999999997</v>
      </c>
      <c r="H2069" s="3">
        <v>0.10211251945741603</v>
      </c>
      <c r="I2069" s="4">
        <v>60.3</v>
      </c>
      <c r="J2069" s="3">
        <v>0.18772515010006668</v>
      </c>
      <c r="K2069" s="5">
        <v>49.074999999999996</v>
      </c>
      <c r="L2069" s="5">
        <v>0.15277963086502111</v>
      </c>
      <c r="M2069" s="41">
        <v>-0.22818966209888458</v>
      </c>
      <c r="N2069" s="41">
        <v>-7.1039699119065686E-4</v>
      </c>
    </row>
    <row r="2070" spans="1:14" x14ac:dyDescent="0.25">
      <c r="A2070" s="5">
        <v>7820120</v>
      </c>
      <c r="B2070" s="5" t="s">
        <v>28</v>
      </c>
      <c r="C2070" s="5" t="s">
        <v>4</v>
      </c>
      <c r="D2070" s="5" t="s">
        <v>751</v>
      </c>
      <c r="E2070" s="5" t="s">
        <v>1117</v>
      </c>
      <c r="F2070" s="3">
        <v>6.6711140760506999E-4</v>
      </c>
      <c r="G2070" s="4">
        <v>57.7</v>
      </c>
      <c r="H2070" s="3">
        <v>3.8492328218812544E-2</v>
      </c>
      <c r="I2070" s="4">
        <v>68.099999999999994</v>
      </c>
      <c r="J2070" s="3">
        <v>4.5430286857905261E-2</v>
      </c>
      <c r="K2070" s="5">
        <v>58.644999999999996</v>
      </c>
      <c r="L2070" s="5">
        <v>3.9122748498999327E-2</v>
      </c>
      <c r="M2070" s="41">
        <v>-0.15331052243709564</v>
      </c>
      <c r="N2070" s="41">
        <v>-1.0227519842367954E-4</v>
      </c>
    </row>
    <row r="2071" spans="1:14" x14ac:dyDescent="0.25">
      <c r="A2071" s="5">
        <v>7820120</v>
      </c>
      <c r="B2071" s="5" t="s">
        <v>28</v>
      </c>
      <c r="C2071" s="5" t="s">
        <v>4</v>
      </c>
      <c r="D2071" s="5" t="s">
        <v>751</v>
      </c>
      <c r="E2071" s="5" t="s">
        <v>1118</v>
      </c>
      <c r="F2071" s="3">
        <v>1.33422281521014E-3</v>
      </c>
      <c r="G2071" s="4">
        <v>58.1</v>
      </c>
      <c r="H2071" s="3">
        <v>7.7518345563709137E-2</v>
      </c>
      <c r="I2071" s="4">
        <v>77</v>
      </c>
      <c r="J2071" s="3">
        <v>0.10273515677118078</v>
      </c>
      <c r="K2071" s="5">
        <v>71.94</v>
      </c>
      <c r="L2071" s="5">
        <v>9.5983989326217461E-2</v>
      </c>
      <c r="M2071" s="41">
        <v>-6.8492956459522247E-2</v>
      </c>
      <c r="N2071" s="41">
        <v>-9.1384865189489311E-5</v>
      </c>
    </row>
    <row r="2072" spans="1:14" x14ac:dyDescent="0.25">
      <c r="A2072" s="5">
        <v>7820120</v>
      </c>
      <c r="B2072" s="5" t="s">
        <v>28</v>
      </c>
      <c r="C2072" s="5" t="s">
        <v>4</v>
      </c>
      <c r="D2072" s="5" t="s">
        <v>299</v>
      </c>
      <c r="E2072" s="5" t="s">
        <v>941</v>
      </c>
      <c r="F2072" s="3">
        <v>1.1118523460084502E-3</v>
      </c>
      <c r="G2072" s="4">
        <v>77.5</v>
      </c>
      <c r="H2072" s="3">
        <v>8.6168556815654884E-2</v>
      </c>
      <c r="I2072" s="4">
        <v>83.7</v>
      </c>
      <c r="J2072" s="3">
        <v>9.3062041360907288E-2</v>
      </c>
      <c r="K2072" s="5">
        <v>82.460000000000008</v>
      </c>
      <c r="L2072" s="5">
        <v>9.1683344451856816E-2</v>
      </c>
      <c r="M2072" s="41">
        <v>6.4588733948767185E-3</v>
      </c>
      <c r="N2072" s="41">
        <v>7.181313536665242E-6</v>
      </c>
    </row>
    <row r="2073" spans="1:14" x14ac:dyDescent="0.25">
      <c r="A2073" s="5">
        <v>7820120</v>
      </c>
      <c r="B2073" s="5" t="s">
        <v>28</v>
      </c>
      <c r="C2073" s="5" t="s">
        <v>4</v>
      </c>
      <c r="D2073" s="5" t="s">
        <v>299</v>
      </c>
      <c r="E2073" s="5" t="s">
        <v>1121</v>
      </c>
      <c r="F2073" s="3">
        <v>8.8948187680676003E-4</v>
      </c>
      <c r="G2073" s="4">
        <v>76</v>
      </c>
      <c r="H2073" s="3">
        <v>6.7600622637313756E-2</v>
      </c>
      <c r="I2073" s="4">
        <v>97.9</v>
      </c>
      <c r="J2073" s="3">
        <v>8.7080275739381818E-2</v>
      </c>
      <c r="K2073" s="5">
        <v>88.385000000000005</v>
      </c>
      <c r="L2073" s="5">
        <v>7.8616855681565484E-2</v>
      </c>
      <c r="M2073" s="41">
        <v>0.13209351897239685</v>
      </c>
      <c r="N2073" s="41">
        <v>1.1749479116957691E-4</v>
      </c>
    </row>
    <row r="2074" spans="1:14" x14ac:dyDescent="0.25">
      <c r="A2074" s="5">
        <v>7820120</v>
      </c>
      <c r="B2074" s="5" t="s">
        <v>28</v>
      </c>
      <c r="C2074" s="5" t="s">
        <v>4</v>
      </c>
      <c r="D2074" s="5" t="s">
        <v>299</v>
      </c>
      <c r="E2074" s="5" t="s">
        <v>1122</v>
      </c>
      <c r="F2074" s="3">
        <v>1.33422281521014E-3</v>
      </c>
      <c r="G2074" s="4">
        <v>83.6</v>
      </c>
      <c r="H2074" s="3">
        <v>0.11154102735156769</v>
      </c>
      <c r="I2074" s="4">
        <v>89.2</v>
      </c>
      <c r="J2074" s="3">
        <v>0.11901267511674449</v>
      </c>
      <c r="K2074" s="5">
        <v>78.53</v>
      </c>
      <c r="L2074" s="5">
        <v>0.10477651767845229</v>
      </c>
      <c r="M2074" s="41">
        <v>4.0098484605550766E-2</v>
      </c>
      <c r="N2074" s="41">
        <v>5.3500313016078402E-5</v>
      </c>
    </row>
    <row r="2075" spans="1:14" x14ac:dyDescent="0.25">
      <c r="A2075" s="5">
        <v>7820120</v>
      </c>
      <c r="B2075" s="5" t="s">
        <v>28</v>
      </c>
      <c r="C2075" s="5" t="s">
        <v>4</v>
      </c>
      <c r="D2075" s="5" t="s">
        <v>299</v>
      </c>
      <c r="E2075" s="5" t="s">
        <v>1903</v>
      </c>
      <c r="F2075" s="3">
        <v>8.8948187680676003E-4</v>
      </c>
      <c r="G2075" s="4">
        <v>99.9</v>
      </c>
      <c r="H2075" s="3">
        <v>8.8859239492995332E-2</v>
      </c>
      <c r="I2075" s="4">
        <v>97.5</v>
      </c>
      <c r="J2075" s="3">
        <v>8.6724482988659105E-2</v>
      </c>
      <c r="K2075" s="5">
        <v>97.754999999999995</v>
      </c>
      <c r="L2075" s="5">
        <v>8.6951300867244827E-2</v>
      </c>
      <c r="M2075" s="41">
        <v>8.0119006335735321E-2</v>
      </c>
      <c r="N2075" s="41">
        <v>7.1264404123402549E-5</v>
      </c>
    </row>
    <row r="2076" spans="1:14" x14ac:dyDescent="0.25">
      <c r="A2076" s="5">
        <v>7820120</v>
      </c>
      <c r="B2076" s="5" t="s">
        <v>28</v>
      </c>
      <c r="C2076" s="5" t="s">
        <v>4</v>
      </c>
      <c r="D2076" s="5" t="s">
        <v>299</v>
      </c>
      <c r="E2076" s="5" t="s">
        <v>942</v>
      </c>
      <c r="F2076" s="3">
        <v>2.89081609962197E-3</v>
      </c>
      <c r="G2076" s="4">
        <v>71.400000000000006</v>
      </c>
      <c r="H2076" s="3">
        <v>0.20640426951300866</v>
      </c>
      <c r="I2076" s="4">
        <v>97.2</v>
      </c>
      <c r="J2076" s="3">
        <v>0.28098732488325551</v>
      </c>
      <c r="K2076" s="5">
        <v>84.36999999999999</v>
      </c>
      <c r="L2076" s="5">
        <v>0.24389815432510559</v>
      </c>
      <c r="M2076" s="41">
        <v>0.15545588731765747</v>
      </c>
      <c r="N2076" s="41">
        <v>4.4939438183890304E-4</v>
      </c>
    </row>
    <row r="2077" spans="1:14" x14ac:dyDescent="0.25">
      <c r="A2077" s="5">
        <v>7820120</v>
      </c>
      <c r="B2077" s="5" t="s">
        <v>28</v>
      </c>
      <c r="C2077" s="5" t="s">
        <v>4</v>
      </c>
      <c r="D2077" s="5" t="s">
        <v>299</v>
      </c>
      <c r="E2077" s="5" t="s">
        <v>1895</v>
      </c>
      <c r="F2077" s="3">
        <v>6.6711140760506999E-4</v>
      </c>
      <c r="G2077" s="4">
        <v>85.2</v>
      </c>
      <c r="H2077" s="3">
        <v>5.6837891927951967E-2</v>
      </c>
      <c r="I2077" s="4">
        <v>94.4</v>
      </c>
      <c r="J2077" s="3">
        <v>6.2975316877918616E-2</v>
      </c>
      <c r="K2077" s="5">
        <v>83.139999999999986</v>
      </c>
      <c r="L2077" s="5">
        <v>5.5463642428285512E-2</v>
      </c>
      <c r="M2077" s="41">
        <v>1.6124933958053589E-2</v>
      </c>
      <c r="N2077" s="41">
        <v>1.0757127390295922E-5</v>
      </c>
    </row>
    <row r="2078" spans="1:14" x14ac:dyDescent="0.25">
      <c r="A2078" s="5">
        <v>7820120</v>
      </c>
      <c r="B2078" s="5" t="s">
        <v>28</v>
      </c>
      <c r="C2078" s="5" t="s">
        <v>4</v>
      </c>
      <c r="D2078" s="5" t="s">
        <v>299</v>
      </c>
      <c r="E2078" s="5" t="s">
        <v>612</v>
      </c>
      <c r="F2078" s="3">
        <v>4.4474093840338001E-4</v>
      </c>
      <c r="G2078" s="4">
        <v>97.2</v>
      </c>
      <c r="H2078" s="3">
        <v>4.3228819212808536E-2</v>
      </c>
      <c r="I2078" s="4">
        <v>92.2</v>
      </c>
      <c r="J2078" s="3">
        <v>4.1005114520791641E-2</v>
      </c>
      <c r="K2078" s="5">
        <v>91.674999999999983</v>
      </c>
      <c r="L2078" s="5">
        <v>4.0771625528129858E-2</v>
      </c>
      <c r="M2078" s="41">
        <v>3.7367761135101318E-2</v>
      </c>
      <c r="N2078" s="41">
        <v>1.6618973153258314E-5</v>
      </c>
    </row>
    <row r="2079" spans="1:14" x14ac:dyDescent="0.25">
      <c r="A2079" s="5">
        <v>7820120</v>
      </c>
      <c r="B2079" s="5" t="s">
        <v>28</v>
      </c>
      <c r="C2079" s="5" t="s">
        <v>4</v>
      </c>
      <c r="D2079" s="5" t="s">
        <v>299</v>
      </c>
      <c r="E2079" s="5" t="s">
        <v>1123</v>
      </c>
      <c r="F2079" s="3">
        <v>6.6711140760506999E-4</v>
      </c>
      <c r="G2079" s="4">
        <v>75.2</v>
      </c>
      <c r="H2079" s="3">
        <v>5.0166777851901267E-2</v>
      </c>
      <c r="I2079" s="4">
        <v>90.4</v>
      </c>
      <c r="J2079" s="3">
        <v>6.0306871247498332E-2</v>
      </c>
      <c r="K2079" s="5">
        <v>81.760000000000005</v>
      </c>
      <c r="L2079" s="5">
        <v>5.4543028685790529E-2</v>
      </c>
      <c r="M2079" s="41">
        <v>3.8443591445684433E-2</v>
      </c>
      <c r="N2079" s="41">
        <v>2.564615840272477E-5</v>
      </c>
    </row>
    <row r="2080" spans="1:14" x14ac:dyDescent="0.25">
      <c r="A2080" s="5">
        <v>7820120</v>
      </c>
      <c r="B2080" s="5" t="s">
        <v>28</v>
      </c>
      <c r="C2080" s="5" t="s">
        <v>4</v>
      </c>
      <c r="D2080" s="5" t="s">
        <v>299</v>
      </c>
      <c r="E2080" s="5" t="s">
        <v>1904</v>
      </c>
      <c r="F2080" s="3">
        <v>6.6711140760506999E-4</v>
      </c>
      <c r="G2080" s="4">
        <v>90.1</v>
      </c>
      <c r="H2080" s="3">
        <v>6.0106737825216805E-2</v>
      </c>
      <c r="I2080" s="4">
        <v>91.3</v>
      </c>
      <c r="J2080" s="3">
        <v>6.0907271514342887E-2</v>
      </c>
      <c r="K2080" s="5">
        <v>90.820000000000007</v>
      </c>
      <c r="L2080" s="5">
        <v>6.0587058038692465E-2</v>
      </c>
      <c r="M2080" s="41">
        <v>2.0850824192166328E-2</v>
      </c>
      <c r="N2080" s="41">
        <v>1.3909822676561926E-5</v>
      </c>
    </row>
    <row r="2081" spans="1:14" x14ac:dyDescent="0.25">
      <c r="A2081" s="5">
        <v>7820120</v>
      </c>
      <c r="B2081" s="5" t="s">
        <v>28</v>
      </c>
      <c r="C2081" s="5" t="s">
        <v>4</v>
      </c>
      <c r="D2081" s="5" t="s">
        <v>299</v>
      </c>
      <c r="E2081" s="5" t="s">
        <v>1905</v>
      </c>
      <c r="F2081" s="3">
        <v>8.8948187680676003E-4</v>
      </c>
      <c r="G2081" s="4">
        <v>72.2</v>
      </c>
      <c r="H2081" s="3">
        <v>6.422059150544808E-2</v>
      </c>
      <c r="I2081" s="4">
        <v>92.5</v>
      </c>
      <c r="J2081" s="3">
        <v>8.22770736046253E-2</v>
      </c>
      <c r="K2081" s="5">
        <v>83.83</v>
      </c>
      <c r="L2081" s="5">
        <v>7.4565265732710689E-2</v>
      </c>
      <c r="M2081" s="41">
        <v>0.11719362437725067</v>
      </c>
      <c r="N2081" s="41">
        <v>1.0424160496086339E-4</v>
      </c>
    </row>
    <row r="2082" spans="1:14" x14ac:dyDescent="0.25">
      <c r="A2082" s="5">
        <v>7820120</v>
      </c>
      <c r="B2082" s="5" t="s">
        <v>28</v>
      </c>
      <c r="C2082" s="5" t="s">
        <v>4</v>
      </c>
      <c r="D2082" s="5" t="s">
        <v>754</v>
      </c>
      <c r="E2082" s="5" t="s">
        <v>1906</v>
      </c>
      <c r="F2082" s="3">
        <v>4.4474093840338001E-4</v>
      </c>
      <c r="G2082" s="4">
        <v>73.7</v>
      </c>
      <c r="H2082" s="3">
        <v>3.2777407160329106E-2</v>
      </c>
      <c r="I2082" s="4">
        <v>100</v>
      </c>
      <c r="J2082" s="3">
        <v>4.4474093840338E-2</v>
      </c>
      <c r="K2082" s="5">
        <v>88.73</v>
      </c>
      <c r="L2082" s="5">
        <v>3.9461863464531913E-2</v>
      </c>
      <c r="M2082" s="41">
        <v>0.17683830857276917</v>
      </c>
      <c r="N2082" s="41">
        <v>7.8647235300319845E-5</v>
      </c>
    </row>
    <row r="2083" spans="1:14" x14ac:dyDescent="0.25">
      <c r="A2083" s="5">
        <v>7820120</v>
      </c>
      <c r="B2083" s="5" t="s">
        <v>28</v>
      </c>
      <c r="C2083" s="5" t="s">
        <v>4</v>
      </c>
      <c r="D2083" s="5" t="s">
        <v>754</v>
      </c>
      <c r="E2083" s="5" t="s">
        <v>2358</v>
      </c>
      <c r="F2083" s="3">
        <v>8.4500778296642213E-3</v>
      </c>
      <c r="G2083" s="4">
        <v>73.7</v>
      </c>
      <c r="H2083" s="3">
        <v>0.6227707360462531</v>
      </c>
      <c r="I2083" s="4">
        <v>100</v>
      </c>
      <c r="J2083" s="3">
        <v>0.84500778296642209</v>
      </c>
      <c r="K2083" s="5">
        <v>88.73</v>
      </c>
      <c r="L2083" s="5">
        <v>0.74977540582610636</v>
      </c>
      <c r="M2083" s="41">
        <v>0.17683830857276917</v>
      </c>
      <c r="N2083" s="41">
        <v>1.4942974707060771E-3</v>
      </c>
    </row>
    <row r="2084" spans="1:14" x14ac:dyDescent="0.25">
      <c r="A2084" s="5">
        <v>7820120</v>
      </c>
      <c r="B2084" s="5" t="s">
        <v>28</v>
      </c>
      <c r="C2084" s="5" t="s">
        <v>4</v>
      </c>
      <c r="D2084" s="5" t="s">
        <v>754</v>
      </c>
      <c r="E2084" s="5" t="s">
        <v>1908</v>
      </c>
      <c r="F2084" s="3">
        <v>6.6711140760506999E-4</v>
      </c>
      <c r="G2084" s="4">
        <v>79.099999999999994</v>
      </c>
      <c r="H2084" s="3">
        <v>5.2768512341561033E-2</v>
      </c>
      <c r="I2084" s="4">
        <v>76.099999999999994</v>
      </c>
      <c r="J2084" s="3">
        <v>5.0767178118745822E-2</v>
      </c>
      <c r="K2084" s="5">
        <v>82.60499999999999</v>
      </c>
      <c r="L2084" s="5">
        <v>5.5106737825216801E-2</v>
      </c>
      <c r="M2084" s="41">
        <v>-7.4814788997173309E-2</v>
      </c>
      <c r="N2084" s="41">
        <v>-4.9909799197580591E-5</v>
      </c>
    </row>
    <row r="2085" spans="1:14" x14ac:dyDescent="0.25">
      <c r="A2085" s="5">
        <v>7820120</v>
      </c>
      <c r="B2085" s="5" t="s">
        <v>28</v>
      </c>
      <c r="C2085" s="5" t="s">
        <v>4</v>
      </c>
      <c r="D2085" s="5" t="s">
        <v>754</v>
      </c>
      <c r="E2085" s="5" t="s">
        <v>1909</v>
      </c>
      <c r="F2085" s="3">
        <v>2.2237046920169001E-4</v>
      </c>
      <c r="G2085" s="4">
        <v>85</v>
      </c>
      <c r="H2085" s="3">
        <v>1.890148988214365E-2</v>
      </c>
      <c r="I2085" s="4">
        <v>99.7</v>
      </c>
      <c r="J2085" s="3">
        <v>2.2170335779408495E-2</v>
      </c>
      <c r="K2085" s="5">
        <v>93.034999999999997</v>
      </c>
      <c r="L2085" s="5">
        <v>2.0688236602179229E-2</v>
      </c>
      <c r="M2085" s="41">
        <v>0.14806665480136871</v>
      </c>
      <c r="N2085" s="41">
        <v>3.2925651501305027E-5</v>
      </c>
    </row>
    <row r="2086" spans="1:14" x14ac:dyDescent="0.25">
      <c r="A2086" s="5">
        <v>7820120</v>
      </c>
      <c r="B2086" s="5" t="s">
        <v>28</v>
      </c>
      <c r="C2086" s="5" t="s">
        <v>4</v>
      </c>
      <c r="D2086" s="5" t="s">
        <v>754</v>
      </c>
      <c r="E2086" s="5" t="s">
        <v>1125</v>
      </c>
      <c r="F2086" s="3">
        <v>4.4474093840338001E-4</v>
      </c>
      <c r="G2086" s="4">
        <v>64.099999999999994</v>
      </c>
      <c r="H2086" s="3">
        <v>2.8507894151656655E-2</v>
      </c>
      <c r="I2086" s="4">
        <v>76.400000000000006</v>
      </c>
      <c r="J2086" s="3">
        <v>3.3978207694018235E-2</v>
      </c>
      <c r="K2086" s="5">
        <v>73.569999999999993</v>
      </c>
      <c r="L2086" s="5">
        <v>3.2719590838336664E-2</v>
      </c>
      <c r="M2086" s="41">
        <v>-8.8742941617965698E-2</v>
      </c>
      <c r="N2086" s="41">
        <v>-3.9467619131850429E-5</v>
      </c>
    </row>
    <row r="2087" spans="1:14" x14ac:dyDescent="0.25">
      <c r="A2087" s="5">
        <v>7820120</v>
      </c>
      <c r="B2087" s="5" t="s">
        <v>28</v>
      </c>
      <c r="C2087" s="5" t="s">
        <v>4</v>
      </c>
      <c r="D2087" s="5" t="s">
        <v>754</v>
      </c>
      <c r="E2087" s="5" t="s">
        <v>1910</v>
      </c>
      <c r="F2087" s="3">
        <v>8.8948187680676003E-4</v>
      </c>
      <c r="G2087" s="4">
        <v>75.5</v>
      </c>
      <c r="H2087" s="3">
        <v>6.7155881698910388E-2</v>
      </c>
      <c r="I2087" s="4" t="s">
        <v>8</v>
      </c>
      <c r="J2087" s="3" t="s">
        <v>99</v>
      </c>
      <c r="K2087" s="5" t="s">
        <v>9</v>
      </c>
      <c r="L2087" s="5" t="s">
        <v>99</v>
      </c>
      <c r="M2087" s="41">
        <v>0</v>
      </c>
      <c r="N2087" s="41">
        <v>0</v>
      </c>
    </row>
    <row r="2088" spans="1:14" x14ac:dyDescent="0.25">
      <c r="A2088" s="5">
        <v>7820120</v>
      </c>
      <c r="B2088" s="5" t="s">
        <v>28</v>
      </c>
      <c r="C2088" s="5" t="s">
        <v>4</v>
      </c>
      <c r="D2088" s="5" t="s">
        <v>563</v>
      </c>
      <c r="E2088" s="5" t="s">
        <v>1911</v>
      </c>
      <c r="F2088" s="3">
        <v>1.7789637536135201E-3</v>
      </c>
      <c r="G2088" s="4">
        <v>84.8</v>
      </c>
      <c r="H2088" s="3">
        <v>0.1508561263064265</v>
      </c>
      <c r="I2088" s="4">
        <v>86.9</v>
      </c>
      <c r="J2088" s="3">
        <v>0.15459195018901489</v>
      </c>
      <c r="K2088" s="5">
        <v>83.655000000000001</v>
      </c>
      <c r="L2088" s="5">
        <v>0.14881921280853902</v>
      </c>
      <c r="M2088" s="41">
        <v>-8.7525434792041779E-2</v>
      </c>
      <c r="N2088" s="41">
        <v>-1.5570457601430602E-4</v>
      </c>
    </row>
    <row r="2089" spans="1:14" x14ac:dyDescent="0.25">
      <c r="A2089" s="5">
        <v>7820120</v>
      </c>
      <c r="B2089" s="5" t="s">
        <v>28</v>
      </c>
      <c r="C2089" s="5" t="s">
        <v>4</v>
      </c>
      <c r="D2089" s="5" t="s">
        <v>563</v>
      </c>
      <c r="E2089" s="5" t="s">
        <v>451</v>
      </c>
      <c r="F2089" s="3">
        <v>2.2237046920169001E-4</v>
      </c>
      <c r="G2089" s="4">
        <v>99.7</v>
      </c>
      <c r="H2089" s="3">
        <v>2.2170335779408495E-2</v>
      </c>
      <c r="I2089" s="4">
        <v>98.1</v>
      </c>
      <c r="J2089" s="3">
        <v>2.1814543028685789E-2</v>
      </c>
      <c r="K2089" s="5">
        <v>97.484999999999985</v>
      </c>
      <c r="L2089" s="5">
        <v>2.1677785190126746E-2</v>
      </c>
      <c r="M2089" s="41">
        <v>-1.064977259375155E-3</v>
      </c>
      <c r="N2089" s="41">
        <v>-2.3681949285638314E-7</v>
      </c>
    </row>
    <row r="2090" spans="1:14" x14ac:dyDescent="0.25">
      <c r="A2090" s="5">
        <v>7820120</v>
      </c>
      <c r="B2090" s="5" t="s">
        <v>28</v>
      </c>
      <c r="C2090" s="5" t="s">
        <v>4</v>
      </c>
      <c r="D2090" s="5" t="s">
        <v>563</v>
      </c>
      <c r="E2090" s="5" t="s">
        <v>1126</v>
      </c>
      <c r="F2090" s="3">
        <v>4.4474093840338001E-4</v>
      </c>
      <c r="G2090" s="4">
        <v>67.7</v>
      </c>
      <c r="H2090" s="3">
        <v>3.0108961529908829E-2</v>
      </c>
      <c r="I2090" s="4">
        <v>69.900000000000006</v>
      </c>
      <c r="J2090" s="3">
        <v>3.1087391594396264E-2</v>
      </c>
      <c r="K2090" s="5">
        <v>64.81</v>
      </c>
      <c r="L2090" s="5">
        <v>2.8823660217923059E-2</v>
      </c>
      <c r="M2090" s="41">
        <v>-0.18411926925182343</v>
      </c>
      <c r="N2090" s="41">
        <v>-8.1885376585200543E-5</v>
      </c>
    </row>
    <row r="2091" spans="1:14" x14ac:dyDescent="0.25">
      <c r="A2091" s="5">
        <v>7820120</v>
      </c>
      <c r="B2091" s="5" t="s">
        <v>28</v>
      </c>
      <c r="C2091" s="5" t="s">
        <v>4</v>
      </c>
      <c r="D2091" s="5" t="s">
        <v>563</v>
      </c>
      <c r="E2091" s="5" t="s">
        <v>1128</v>
      </c>
      <c r="F2091" s="3">
        <v>2.2237046920169001E-4</v>
      </c>
      <c r="G2091" s="4">
        <v>100</v>
      </c>
      <c r="H2091" s="3">
        <v>2.2237046920169E-2</v>
      </c>
      <c r="I2091" s="4">
        <v>97.8</v>
      </c>
      <c r="J2091" s="3">
        <v>2.1747831887925281E-2</v>
      </c>
      <c r="K2091" s="5">
        <v>98.089999999999989</v>
      </c>
      <c r="L2091" s="5">
        <v>2.1812319323993769E-2</v>
      </c>
      <c r="M2091" s="41">
        <v>-3.0043827369809151E-2</v>
      </c>
      <c r="N2091" s="41">
        <v>-6.6808599888390369E-6</v>
      </c>
    </row>
    <row r="2092" spans="1:14" x14ac:dyDescent="0.25">
      <c r="A2092" s="5">
        <v>7820120</v>
      </c>
      <c r="B2092" s="5" t="s">
        <v>28</v>
      </c>
      <c r="C2092" s="5" t="s">
        <v>4</v>
      </c>
      <c r="D2092" s="5" t="s">
        <v>563</v>
      </c>
      <c r="E2092" s="5" t="s">
        <v>1129</v>
      </c>
      <c r="F2092" s="3">
        <v>2.2237046920169001E-4</v>
      </c>
      <c r="G2092" s="4">
        <v>96.3</v>
      </c>
      <c r="H2092" s="3">
        <v>2.1414276184122748E-2</v>
      </c>
      <c r="I2092" s="4">
        <v>90</v>
      </c>
      <c r="J2092" s="3">
        <v>2.0013342228152101E-2</v>
      </c>
      <c r="K2092" s="5">
        <v>93.989999999999981</v>
      </c>
      <c r="L2092" s="5">
        <v>2.0900600400266839E-2</v>
      </c>
      <c r="M2092" s="41">
        <v>-3.0227420851588249E-2</v>
      </c>
      <c r="N2092" s="41">
        <v>-6.7216857575246271E-6</v>
      </c>
    </row>
    <row r="2093" spans="1:14" x14ac:dyDescent="0.25">
      <c r="A2093" s="5">
        <v>7820120</v>
      </c>
      <c r="B2093" s="5" t="s">
        <v>28</v>
      </c>
      <c r="C2093" s="5" t="s">
        <v>4</v>
      </c>
      <c r="D2093" s="5" t="s">
        <v>563</v>
      </c>
      <c r="E2093" s="5" t="s">
        <v>1912</v>
      </c>
      <c r="F2093" s="3">
        <v>2.2237046920169001E-4</v>
      </c>
      <c r="G2093" s="4">
        <v>99.7</v>
      </c>
      <c r="H2093" s="3">
        <v>2.2170335779408495E-2</v>
      </c>
      <c r="I2093" s="4">
        <v>92.4</v>
      </c>
      <c r="J2093" s="3">
        <v>2.0547031354236158E-2</v>
      </c>
      <c r="K2093" s="5">
        <v>96.13</v>
      </c>
      <c r="L2093" s="5">
        <v>2.1376473204358461E-2</v>
      </c>
      <c r="M2093" s="41">
        <v>-9.6773616969585419E-2</v>
      </c>
      <c r="N2093" s="41">
        <v>-2.1519594611871339E-5</v>
      </c>
    </row>
    <row r="2094" spans="1:14" x14ac:dyDescent="0.25">
      <c r="A2094" s="5">
        <v>7820120</v>
      </c>
      <c r="B2094" s="5" t="s">
        <v>28</v>
      </c>
      <c r="C2094" s="5" t="s">
        <v>4</v>
      </c>
      <c r="D2094" s="5" t="s">
        <v>563</v>
      </c>
      <c r="E2094" s="5" t="s">
        <v>1913</v>
      </c>
      <c r="F2094" s="3">
        <v>2.2237046920169001E-4</v>
      </c>
      <c r="G2094" s="4">
        <v>89.1</v>
      </c>
      <c r="H2094" s="3">
        <v>1.9813208805870577E-2</v>
      </c>
      <c r="I2094" s="4">
        <v>94.1</v>
      </c>
      <c r="J2094" s="3">
        <v>2.0925061151879028E-2</v>
      </c>
      <c r="K2094" s="5">
        <v>85.664999999999992</v>
      </c>
      <c r="L2094" s="5">
        <v>1.9049366244162771E-2</v>
      </c>
      <c r="M2094" s="41">
        <v>9.5806337893009186E-2</v>
      </c>
      <c r="N2094" s="41">
        <v>2.1304500309764105E-5</v>
      </c>
    </row>
    <row r="2095" spans="1:14" x14ac:dyDescent="0.25">
      <c r="A2095" s="5">
        <v>7820120</v>
      </c>
      <c r="B2095" s="5" t="s">
        <v>28</v>
      </c>
      <c r="C2095" s="5" t="s">
        <v>4</v>
      </c>
      <c r="D2095" s="5" t="s">
        <v>563</v>
      </c>
      <c r="E2095" s="5" t="s">
        <v>1130</v>
      </c>
      <c r="F2095" s="3">
        <v>4.4474093840338001E-4</v>
      </c>
      <c r="G2095" s="4">
        <v>96.7</v>
      </c>
      <c r="H2095" s="3">
        <v>4.3006448743606845E-2</v>
      </c>
      <c r="I2095" s="4">
        <v>95.1</v>
      </c>
      <c r="J2095" s="3">
        <v>4.2294863242161439E-2</v>
      </c>
      <c r="K2095" s="5">
        <v>93.325000000000003</v>
      </c>
      <c r="L2095" s="5">
        <v>4.1505448076495442E-2</v>
      </c>
      <c r="M2095" s="41">
        <v>-2.0481560379266739E-2</v>
      </c>
      <c r="N2095" s="41">
        <v>-9.1089883830405765E-6</v>
      </c>
    </row>
    <row r="2096" spans="1:14" x14ac:dyDescent="0.25">
      <c r="A2096" s="5">
        <v>7820120</v>
      </c>
      <c r="B2096" s="5" t="s">
        <v>28</v>
      </c>
      <c r="C2096" s="5" t="s">
        <v>4</v>
      </c>
      <c r="D2096" s="5" t="s">
        <v>563</v>
      </c>
      <c r="E2096" s="5" t="s">
        <v>564</v>
      </c>
      <c r="F2096" s="3">
        <v>8.8948187680676003E-4</v>
      </c>
      <c r="G2096" s="4">
        <v>95.1</v>
      </c>
      <c r="H2096" s="3">
        <v>8.4589726484322877E-2</v>
      </c>
      <c r="I2096" s="4">
        <v>93.2</v>
      </c>
      <c r="J2096" s="3">
        <v>8.2899710918390032E-2</v>
      </c>
      <c r="K2096" s="5" t="s">
        <v>9</v>
      </c>
      <c r="L2096" s="5" t="s">
        <v>99</v>
      </c>
      <c r="M2096" s="41">
        <v>-9.4558699056506157E-3</v>
      </c>
      <c r="N2096" s="41">
        <v>-8.4108249105186713E-6</v>
      </c>
    </row>
    <row r="2097" spans="1:14" x14ac:dyDescent="0.25">
      <c r="A2097" s="5">
        <v>7820120</v>
      </c>
      <c r="B2097" s="5" t="s">
        <v>28</v>
      </c>
      <c r="C2097" s="5" t="s">
        <v>4</v>
      </c>
      <c r="D2097" s="5" t="s">
        <v>563</v>
      </c>
      <c r="E2097" s="5" t="s">
        <v>1131</v>
      </c>
      <c r="F2097" s="3">
        <v>8.8948187680676003E-4</v>
      </c>
      <c r="G2097" s="4">
        <v>67.5</v>
      </c>
      <c r="H2097" s="3">
        <v>6.00400266844563E-2</v>
      </c>
      <c r="I2097" s="4">
        <v>75.099999999999994</v>
      </c>
      <c r="J2097" s="3">
        <v>6.6800088948187675E-2</v>
      </c>
      <c r="K2097" s="5">
        <v>66.474999999999994</v>
      </c>
      <c r="L2097" s="5">
        <v>5.9128307760729366E-2</v>
      </c>
      <c r="M2097" s="41">
        <v>-0.17448177933692932</v>
      </c>
      <c r="N2097" s="41">
        <v>-1.5519838055319486E-4</v>
      </c>
    </row>
    <row r="2098" spans="1:14" x14ac:dyDescent="0.25">
      <c r="A2098" s="5">
        <v>7820120</v>
      </c>
      <c r="B2098" s="5" t="s">
        <v>28</v>
      </c>
      <c r="C2098" s="5" t="s">
        <v>4</v>
      </c>
      <c r="D2098" s="5" t="s">
        <v>563</v>
      </c>
      <c r="E2098" s="5" t="s">
        <v>1132</v>
      </c>
      <c r="F2098" s="3">
        <v>2.2237046920169001E-4</v>
      </c>
      <c r="G2098" s="4">
        <v>85.1</v>
      </c>
      <c r="H2098" s="3">
        <v>1.8923726929063817E-2</v>
      </c>
      <c r="I2098" s="4">
        <v>86.7</v>
      </c>
      <c r="J2098" s="3">
        <v>1.9279519679786524E-2</v>
      </c>
      <c r="K2098" s="5">
        <v>80.034999999999997</v>
      </c>
      <c r="L2098" s="5">
        <v>1.7797420502557258E-2</v>
      </c>
      <c r="M2098" s="41">
        <v>-6.1713404953479767E-2</v>
      </c>
      <c r="N2098" s="41">
        <v>-1.3723238815539197E-5</v>
      </c>
    </row>
    <row r="2099" spans="1:14" x14ac:dyDescent="0.25">
      <c r="A2099" s="5">
        <v>7820120</v>
      </c>
      <c r="B2099" s="5" t="s">
        <v>28</v>
      </c>
      <c r="C2099" s="5" t="s">
        <v>4</v>
      </c>
      <c r="D2099" s="5" t="s">
        <v>563</v>
      </c>
      <c r="E2099" s="5" t="s">
        <v>1376</v>
      </c>
      <c r="F2099" s="3">
        <v>4.4474093840338001E-4</v>
      </c>
      <c r="G2099" s="4">
        <v>100</v>
      </c>
      <c r="H2099" s="3">
        <v>4.4474093840338E-2</v>
      </c>
      <c r="I2099" s="4">
        <v>93.5</v>
      </c>
      <c r="J2099" s="3">
        <v>4.1583277740716032E-2</v>
      </c>
      <c r="K2099" s="5">
        <v>94.740000000000009</v>
      </c>
      <c r="L2099" s="5">
        <v>4.2134756504336228E-2</v>
      </c>
      <c r="M2099" s="41">
        <v>-3.7772241979837418E-2</v>
      </c>
      <c r="N2099" s="41">
        <v>-1.6798862343712437E-5</v>
      </c>
    </row>
    <row r="2100" spans="1:14" x14ac:dyDescent="0.25">
      <c r="A2100" s="5">
        <v>7820120</v>
      </c>
      <c r="B2100" s="5" t="s">
        <v>28</v>
      </c>
      <c r="C2100" s="5" t="s">
        <v>4</v>
      </c>
      <c r="D2100" s="5" t="s">
        <v>563</v>
      </c>
      <c r="E2100" s="5" t="s">
        <v>1914</v>
      </c>
      <c r="F2100" s="3">
        <v>4.4474093840338001E-4</v>
      </c>
      <c r="G2100" s="4">
        <v>78.5</v>
      </c>
      <c r="H2100" s="3">
        <v>3.4912163664665333E-2</v>
      </c>
      <c r="I2100" s="4">
        <v>82.2</v>
      </c>
      <c r="J2100" s="3">
        <v>3.6557705136757837E-2</v>
      </c>
      <c r="K2100" s="5">
        <v>72.14500000000001</v>
      </c>
      <c r="L2100" s="5">
        <v>3.2085835001111854E-2</v>
      </c>
      <c r="M2100" s="41">
        <v>-7.5077883899211884E-2</v>
      </c>
      <c r="N2100" s="41">
        <v>-3.3390208538675508E-5</v>
      </c>
    </row>
    <row r="2101" spans="1:14" x14ac:dyDescent="0.25">
      <c r="A2101" s="5">
        <v>7820120</v>
      </c>
      <c r="B2101" s="5" t="s">
        <v>28</v>
      </c>
      <c r="C2101" s="5" t="s">
        <v>4</v>
      </c>
      <c r="D2101" s="5" t="s">
        <v>563</v>
      </c>
      <c r="E2101" s="5" t="s">
        <v>1135</v>
      </c>
      <c r="F2101" s="3">
        <v>4.4474093840338001E-4</v>
      </c>
      <c r="G2101" s="4">
        <v>87.8</v>
      </c>
      <c r="H2101" s="3">
        <v>3.9048254391816764E-2</v>
      </c>
      <c r="I2101" s="4">
        <v>83</v>
      </c>
      <c r="J2101" s="3">
        <v>3.6913497887480544E-2</v>
      </c>
      <c r="K2101" s="5">
        <v>83.135000000000005</v>
      </c>
      <c r="L2101" s="5">
        <v>3.6973537914165001E-2</v>
      </c>
      <c r="M2101" s="41">
        <v>-0.10702940076589584</v>
      </c>
      <c r="N2101" s="41">
        <v>-4.7600356133375955E-5</v>
      </c>
    </row>
    <row r="2102" spans="1:14" x14ac:dyDescent="0.25">
      <c r="A2102" s="5">
        <v>7820120</v>
      </c>
      <c r="B2102" s="5" t="s">
        <v>28</v>
      </c>
      <c r="C2102" s="5" t="s">
        <v>4</v>
      </c>
      <c r="D2102" s="5" t="s">
        <v>761</v>
      </c>
      <c r="E2102" s="5" t="s">
        <v>1137</v>
      </c>
      <c r="F2102" s="3">
        <v>2.2237046920169001E-4</v>
      </c>
      <c r="G2102" s="4">
        <v>76</v>
      </c>
      <c r="H2102" s="3">
        <v>1.6900155659328439E-2</v>
      </c>
      <c r="I2102" s="4">
        <v>94.9</v>
      </c>
      <c r="J2102" s="3">
        <v>2.1102957527240382E-2</v>
      </c>
      <c r="K2102" s="5">
        <v>76.445000000000007</v>
      </c>
      <c r="L2102" s="5">
        <v>1.6999110518123195E-2</v>
      </c>
      <c r="M2102" s="41">
        <v>0.11570560187101364</v>
      </c>
      <c r="N2102" s="41">
        <v>2.5729508977321245E-5</v>
      </c>
    </row>
    <row r="2103" spans="1:14" x14ac:dyDescent="0.25">
      <c r="A2103" s="5">
        <v>7820120</v>
      </c>
      <c r="B2103" s="5" t="s">
        <v>28</v>
      </c>
      <c r="C2103" s="5" t="s">
        <v>4</v>
      </c>
      <c r="D2103" s="5" t="s">
        <v>761</v>
      </c>
      <c r="E2103" s="5" t="s">
        <v>1138</v>
      </c>
      <c r="F2103" s="3">
        <v>4.4474093840338001E-4</v>
      </c>
      <c r="G2103" s="4">
        <v>63</v>
      </c>
      <c r="H2103" s="3">
        <v>2.8018679119412943E-2</v>
      </c>
      <c r="I2103" s="4">
        <v>83.2</v>
      </c>
      <c r="J2103" s="3">
        <v>3.7002446075161219E-2</v>
      </c>
      <c r="K2103" s="5">
        <v>74.444999999999993</v>
      </c>
      <c r="L2103" s="5">
        <v>3.3108739159439619E-2</v>
      </c>
      <c r="M2103" s="41">
        <v>-5.2723139524459839E-2</v>
      </c>
      <c r="N2103" s="41">
        <v>-2.3448138547680605E-5</v>
      </c>
    </row>
    <row r="2104" spans="1:14" x14ac:dyDescent="0.25">
      <c r="A2104" s="5">
        <v>7820120</v>
      </c>
      <c r="B2104" s="5" t="s">
        <v>28</v>
      </c>
      <c r="C2104" s="5" t="s">
        <v>4</v>
      </c>
      <c r="D2104" s="5" t="s">
        <v>761</v>
      </c>
      <c r="E2104" s="5" t="s">
        <v>1139</v>
      </c>
      <c r="F2104" s="3">
        <v>8.8948187680676003E-4</v>
      </c>
      <c r="G2104" s="4">
        <v>77.599999999999994</v>
      </c>
      <c r="H2104" s="3">
        <v>6.902379364020457E-2</v>
      </c>
      <c r="I2104" s="4">
        <v>97</v>
      </c>
      <c r="J2104" s="3">
        <v>8.6279742050255723E-2</v>
      </c>
      <c r="K2104" s="5">
        <v>88.13</v>
      </c>
      <c r="L2104" s="5">
        <v>7.8390037802979762E-2</v>
      </c>
      <c r="M2104" s="41">
        <v>0.17974245548248291</v>
      </c>
      <c r="N2104" s="41">
        <v>1.5987765664441441E-4</v>
      </c>
    </row>
    <row r="2105" spans="1:14" x14ac:dyDescent="0.25">
      <c r="A2105" s="5">
        <v>7820120</v>
      </c>
      <c r="B2105" s="5" t="s">
        <v>28</v>
      </c>
      <c r="C2105" s="5" t="s">
        <v>4</v>
      </c>
      <c r="D2105" s="5" t="s">
        <v>193</v>
      </c>
      <c r="E2105" s="5" t="s">
        <v>194</v>
      </c>
      <c r="F2105" s="3">
        <v>1.33422281521014E-3</v>
      </c>
      <c r="G2105" s="4">
        <v>52.5</v>
      </c>
      <c r="H2105" s="3">
        <v>7.0046697798532342E-2</v>
      </c>
      <c r="I2105" s="4">
        <v>87</v>
      </c>
      <c r="J2105" s="3">
        <v>0.11607738492328218</v>
      </c>
      <c r="K2105" s="5">
        <v>71.48</v>
      </c>
      <c r="L2105" s="5">
        <v>9.5370246831220806E-2</v>
      </c>
      <c r="M2105" s="41">
        <v>6.4717084169387817E-2</v>
      </c>
      <c r="N2105" s="41">
        <v>8.6347010232672205E-5</v>
      </c>
    </row>
    <row r="2106" spans="1:14" x14ac:dyDescent="0.25">
      <c r="A2106" s="5">
        <v>7820120</v>
      </c>
      <c r="B2106" s="5" t="s">
        <v>28</v>
      </c>
      <c r="C2106" s="5" t="s">
        <v>4</v>
      </c>
      <c r="D2106" s="5" t="s">
        <v>193</v>
      </c>
      <c r="E2106" s="5" t="s">
        <v>1915</v>
      </c>
      <c r="F2106" s="3">
        <v>2.2237046920169001E-4</v>
      </c>
      <c r="G2106" s="4">
        <v>97.5</v>
      </c>
      <c r="H2106" s="3">
        <v>2.1681120747164776E-2</v>
      </c>
      <c r="I2106" s="4">
        <v>95.1</v>
      </c>
      <c r="J2106" s="3">
        <v>2.1147431621080719E-2</v>
      </c>
      <c r="K2106" s="5">
        <v>95.795000000000002</v>
      </c>
      <c r="L2106" s="5">
        <v>2.1301979097175894E-2</v>
      </c>
      <c r="M2106" s="41">
        <v>6.3462331891059875E-2</v>
      </c>
      <c r="N2106" s="41">
        <v>1.4112148519248359E-5</v>
      </c>
    </row>
    <row r="2107" spans="1:14" x14ac:dyDescent="0.25">
      <c r="A2107" s="5">
        <v>7820120</v>
      </c>
      <c r="B2107" s="5" t="s">
        <v>28</v>
      </c>
      <c r="C2107" s="5" t="s">
        <v>4</v>
      </c>
      <c r="D2107" s="5" t="s">
        <v>193</v>
      </c>
      <c r="E2107" s="5" t="s">
        <v>333</v>
      </c>
      <c r="F2107" s="3">
        <v>1.55659328441183E-3</v>
      </c>
      <c r="G2107" s="4">
        <v>41.9</v>
      </c>
      <c r="H2107" s="3">
        <v>6.5221258616855682E-2</v>
      </c>
      <c r="I2107" s="4">
        <v>72.900000000000006</v>
      </c>
      <c r="J2107" s="3">
        <v>0.11347565043362241</v>
      </c>
      <c r="K2107" s="5">
        <v>62.290000000000006</v>
      </c>
      <c r="L2107" s="5">
        <v>9.6960195686012898E-2</v>
      </c>
      <c r="M2107" s="41">
        <v>-4.1420940309762955E-2</v>
      </c>
      <c r="N2107" s="41">
        <v>-6.4475557520200276E-5</v>
      </c>
    </row>
    <row r="2108" spans="1:14" x14ac:dyDescent="0.25">
      <c r="A2108" s="5">
        <v>7820120</v>
      </c>
      <c r="B2108" s="5" t="s">
        <v>28</v>
      </c>
      <c r="C2108" s="5" t="s">
        <v>4</v>
      </c>
      <c r="D2108" s="5" t="s">
        <v>193</v>
      </c>
      <c r="E2108" s="5" t="s">
        <v>239</v>
      </c>
      <c r="F2108" s="3">
        <v>1.1118523460084502E-3</v>
      </c>
      <c r="G2108" s="4">
        <v>43.3</v>
      </c>
      <c r="H2108" s="3">
        <v>4.8143206582165886E-2</v>
      </c>
      <c r="I2108" s="4">
        <v>83.3</v>
      </c>
      <c r="J2108" s="3">
        <v>9.2617300422503893E-2</v>
      </c>
      <c r="K2108" s="5">
        <v>69.054999999999993</v>
      </c>
      <c r="L2108" s="5">
        <v>7.6778963753613524E-2</v>
      </c>
      <c r="M2108" s="41">
        <v>8.7022148072719574E-2</v>
      </c>
      <c r="N2108" s="41">
        <v>9.6755779489347992E-5</v>
      </c>
    </row>
    <row r="2109" spans="1:14" x14ac:dyDescent="0.25">
      <c r="A2109" s="5">
        <v>7820120</v>
      </c>
      <c r="B2109" s="5" t="s">
        <v>28</v>
      </c>
      <c r="C2109" s="5" t="s">
        <v>4</v>
      </c>
      <c r="D2109" s="5" t="s">
        <v>193</v>
      </c>
      <c r="E2109" s="5" t="s">
        <v>334</v>
      </c>
      <c r="F2109" s="3">
        <v>6.6711140760506999E-4</v>
      </c>
      <c r="G2109" s="4">
        <v>38.4</v>
      </c>
      <c r="H2109" s="3">
        <v>2.5617078052034687E-2</v>
      </c>
      <c r="I2109" s="4">
        <v>86.9</v>
      </c>
      <c r="J2109" s="3">
        <v>5.7971981320880585E-2</v>
      </c>
      <c r="K2109" s="5">
        <v>67.325000000000003</v>
      </c>
      <c r="L2109" s="5">
        <v>4.4913275517011339E-2</v>
      </c>
      <c r="M2109" s="41">
        <v>7.634376734495163E-2</v>
      </c>
      <c r="N2109" s="41">
        <v>5.0929798095364657E-5</v>
      </c>
    </row>
    <row r="2110" spans="1:14" x14ac:dyDescent="0.25">
      <c r="A2110" s="5">
        <v>7820120</v>
      </c>
      <c r="B2110" s="5" t="s">
        <v>28</v>
      </c>
      <c r="C2110" s="5" t="s">
        <v>4</v>
      </c>
      <c r="D2110" s="5" t="s">
        <v>193</v>
      </c>
      <c r="E2110" s="5" t="s">
        <v>195</v>
      </c>
      <c r="F2110" s="3">
        <v>1.33422281521014E-3</v>
      </c>
      <c r="G2110" s="4">
        <v>60.8</v>
      </c>
      <c r="H2110" s="3">
        <v>8.1120747164776505E-2</v>
      </c>
      <c r="I2110" s="4">
        <v>79.3</v>
      </c>
      <c r="J2110" s="3">
        <v>0.1058038692461641</v>
      </c>
      <c r="K2110" s="5">
        <v>76.775000000000006</v>
      </c>
      <c r="L2110" s="5">
        <v>0.10243495663775851</v>
      </c>
      <c r="M2110" s="41">
        <v>-4.2420931160449982E-2</v>
      </c>
      <c r="N2110" s="41">
        <v>-5.6598974196731127E-5</v>
      </c>
    </row>
    <row r="2111" spans="1:14" x14ac:dyDescent="0.25">
      <c r="A2111" s="5">
        <v>7820120</v>
      </c>
      <c r="B2111" s="5" t="s">
        <v>28</v>
      </c>
      <c r="C2111" s="5" t="s">
        <v>4</v>
      </c>
      <c r="D2111" s="5" t="s">
        <v>193</v>
      </c>
      <c r="E2111" s="5" t="s">
        <v>196</v>
      </c>
      <c r="F2111" s="3">
        <v>1.55659328441183E-3</v>
      </c>
      <c r="G2111" s="4">
        <v>56.1</v>
      </c>
      <c r="H2111" s="3">
        <v>8.7324883255503666E-2</v>
      </c>
      <c r="I2111" s="4">
        <v>71.3</v>
      </c>
      <c r="J2111" s="3">
        <v>0.11098510117856347</v>
      </c>
      <c r="K2111" s="5">
        <v>60.709999999999994</v>
      </c>
      <c r="L2111" s="5">
        <v>9.4500778296642191E-2</v>
      </c>
      <c r="M2111" s="41">
        <v>-7.8041382133960724E-2</v>
      </c>
      <c r="N2111" s="41">
        <v>-1.2147869133594063E-4</v>
      </c>
    </row>
    <row r="2112" spans="1:14" x14ac:dyDescent="0.25">
      <c r="A2112" s="5">
        <v>7820120</v>
      </c>
      <c r="B2112" s="5" t="s">
        <v>28</v>
      </c>
      <c r="C2112" s="5" t="s">
        <v>4</v>
      </c>
      <c r="D2112" s="5" t="s">
        <v>193</v>
      </c>
      <c r="E2112" s="5" t="s">
        <v>1141</v>
      </c>
      <c r="F2112" s="3">
        <v>8.8948187680676003E-4</v>
      </c>
      <c r="G2112" s="4">
        <v>99.2</v>
      </c>
      <c r="H2112" s="3">
        <v>8.82366021792306E-2</v>
      </c>
      <c r="I2112" s="4">
        <v>94.3</v>
      </c>
      <c r="J2112" s="3">
        <v>8.3878140982877464E-2</v>
      </c>
      <c r="K2112" s="5">
        <v>96.279999999999987</v>
      </c>
      <c r="L2112" s="5">
        <v>8.5639315098954838E-2</v>
      </c>
      <c r="M2112" s="41">
        <v>9.7515461966395378E-3</v>
      </c>
      <c r="N2112" s="41">
        <v>8.6738236127547584E-6</v>
      </c>
    </row>
    <row r="2113" spans="1:14" x14ac:dyDescent="0.25">
      <c r="A2113" s="5">
        <v>7820120</v>
      </c>
      <c r="B2113" s="5" t="s">
        <v>28</v>
      </c>
      <c r="C2113" s="5" t="s">
        <v>4</v>
      </c>
      <c r="D2113" s="5" t="s">
        <v>193</v>
      </c>
      <c r="E2113" s="5" t="s">
        <v>261</v>
      </c>
      <c r="F2113" s="3">
        <v>1.1118523460084502E-3</v>
      </c>
      <c r="G2113" s="4">
        <v>35.5</v>
      </c>
      <c r="H2113" s="3">
        <v>3.9470758283299982E-2</v>
      </c>
      <c r="I2113" s="4">
        <v>93.9</v>
      </c>
      <c r="J2113" s="3">
        <v>0.10440293529019348</v>
      </c>
      <c r="K2113" s="5">
        <v>71.275000000000006</v>
      </c>
      <c r="L2113" s="5">
        <v>7.9247275961752295E-2</v>
      </c>
      <c r="M2113" s="41">
        <v>0.14208409190177917</v>
      </c>
      <c r="N2113" s="41">
        <v>1.5797653091147341E-4</v>
      </c>
    </row>
    <row r="2114" spans="1:14" x14ac:dyDescent="0.25">
      <c r="A2114" s="5">
        <v>7820120</v>
      </c>
      <c r="B2114" s="5" t="s">
        <v>28</v>
      </c>
      <c r="C2114" s="5" t="s">
        <v>4</v>
      </c>
      <c r="D2114" s="5" t="s">
        <v>193</v>
      </c>
      <c r="E2114" s="5" t="s">
        <v>197</v>
      </c>
      <c r="F2114" s="3">
        <v>2.2237046920169001E-4</v>
      </c>
      <c r="G2114" s="4">
        <v>32.299999999999997</v>
      </c>
      <c r="H2114" s="3">
        <v>7.1825661552145864E-3</v>
      </c>
      <c r="I2114" s="4">
        <v>77.099999999999994</v>
      </c>
      <c r="J2114" s="3">
        <v>1.7144763175450297E-2</v>
      </c>
      <c r="K2114" s="5">
        <v>53.39</v>
      </c>
      <c r="L2114" s="5">
        <v>1.187235935067823E-2</v>
      </c>
      <c r="M2114" s="41">
        <v>8.9683998376131058E-3</v>
      </c>
      <c r="N2114" s="41">
        <v>1.9943072798783867E-6</v>
      </c>
    </row>
    <row r="2115" spans="1:14" x14ac:dyDescent="0.25">
      <c r="A2115" s="5">
        <v>7820120</v>
      </c>
      <c r="B2115" s="5" t="s">
        <v>28</v>
      </c>
      <c r="C2115" s="5" t="s">
        <v>4</v>
      </c>
      <c r="D2115" s="5" t="s">
        <v>193</v>
      </c>
      <c r="E2115" s="5" t="s">
        <v>1916</v>
      </c>
      <c r="F2115" s="3">
        <v>1.33422281521014E-3</v>
      </c>
      <c r="G2115" s="4">
        <v>100</v>
      </c>
      <c r="H2115" s="3">
        <v>0.13342228152101399</v>
      </c>
      <c r="I2115" s="4">
        <v>100</v>
      </c>
      <c r="J2115" s="3">
        <v>0.13342228152101399</v>
      </c>
      <c r="K2115" s="5">
        <v>99.18</v>
      </c>
      <c r="L2115" s="5">
        <v>0.1323282188125417</v>
      </c>
      <c r="M2115" s="41">
        <v>6.2256604433059692E-2</v>
      </c>
      <c r="N2115" s="41">
        <v>8.3064182032100984E-5</v>
      </c>
    </row>
    <row r="2116" spans="1:14" x14ac:dyDescent="0.25">
      <c r="A2116" s="5">
        <v>7820120</v>
      </c>
      <c r="B2116" s="5" t="s">
        <v>28</v>
      </c>
      <c r="C2116" s="5" t="s">
        <v>4</v>
      </c>
      <c r="D2116" s="5" t="s">
        <v>193</v>
      </c>
      <c r="E2116" s="5" t="s">
        <v>1143</v>
      </c>
      <c r="F2116" s="3">
        <v>4.4474093840338001E-4</v>
      </c>
      <c r="G2116" s="4">
        <v>99.5</v>
      </c>
      <c r="H2116" s="3">
        <v>4.4251723371136309E-2</v>
      </c>
      <c r="I2116" s="4">
        <v>93.9</v>
      </c>
      <c r="J2116" s="3">
        <v>4.1761174116077389E-2</v>
      </c>
      <c r="K2116" s="5">
        <v>96.314999999999998</v>
      </c>
      <c r="L2116" s="5">
        <v>4.2835223482321542E-2</v>
      </c>
      <c r="M2116" s="41">
        <v>1.2500159442424774E-2</v>
      </c>
      <c r="N2116" s="41">
        <v>5.5593326406158659E-6</v>
      </c>
    </row>
    <row r="2117" spans="1:14" x14ac:dyDescent="0.25">
      <c r="A2117" s="5">
        <v>7820120</v>
      </c>
      <c r="B2117" s="5" t="s">
        <v>28</v>
      </c>
      <c r="C2117" s="5" t="s">
        <v>4</v>
      </c>
      <c r="D2117" s="5" t="s">
        <v>193</v>
      </c>
      <c r="E2117" s="5" t="s">
        <v>262</v>
      </c>
      <c r="F2117" s="3">
        <v>4.4474093840338001E-4</v>
      </c>
      <c r="G2117" s="4">
        <v>57.7</v>
      </c>
      <c r="H2117" s="3">
        <v>2.5661552145875028E-2</v>
      </c>
      <c r="I2117" s="4">
        <v>88.5</v>
      </c>
      <c r="J2117" s="3">
        <v>3.935957304869913E-2</v>
      </c>
      <c r="K2117" s="5">
        <v>71.304999999999993</v>
      </c>
      <c r="L2117" s="5">
        <v>3.1712252612853008E-2</v>
      </c>
      <c r="M2117" s="41">
        <v>4.7457008622586727E-3</v>
      </c>
      <c r="N2117" s="41">
        <v>2.1106074548626517E-6</v>
      </c>
    </row>
    <row r="2118" spans="1:14" x14ac:dyDescent="0.25">
      <c r="A2118" s="5">
        <v>7820120</v>
      </c>
      <c r="B2118" s="5" t="s">
        <v>28</v>
      </c>
      <c r="C2118" s="5" t="s">
        <v>4</v>
      </c>
      <c r="D2118" s="5" t="s">
        <v>193</v>
      </c>
      <c r="E2118" s="5" t="s">
        <v>335</v>
      </c>
      <c r="F2118" s="3">
        <v>1.33422281521014E-3</v>
      </c>
      <c r="G2118" s="4">
        <v>58.7</v>
      </c>
      <c r="H2118" s="3">
        <v>7.8318879252835219E-2</v>
      </c>
      <c r="I2118" s="4">
        <v>98.8</v>
      </c>
      <c r="J2118" s="3">
        <v>0.13182121414276182</v>
      </c>
      <c r="K2118" s="5">
        <v>83.45</v>
      </c>
      <c r="L2118" s="5">
        <v>0.11134089392928619</v>
      </c>
      <c r="M2118" s="41">
        <v>0.26058366894721985</v>
      </c>
      <c r="N2118" s="41">
        <v>3.4767667638054678E-4</v>
      </c>
    </row>
    <row r="2119" spans="1:14" x14ac:dyDescent="0.25">
      <c r="A2119" s="5">
        <v>7820120</v>
      </c>
      <c r="B2119" s="5" t="s">
        <v>28</v>
      </c>
      <c r="C2119" s="5" t="s">
        <v>4</v>
      </c>
      <c r="D2119" s="5" t="s">
        <v>193</v>
      </c>
      <c r="E2119" s="5" t="s">
        <v>263</v>
      </c>
      <c r="F2119" s="3">
        <v>1.7789637536135201E-3</v>
      </c>
      <c r="G2119" s="4">
        <v>47.2</v>
      </c>
      <c r="H2119" s="3">
        <v>8.3967089170558146E-2</v>
      </c>
      <c r="I2119" s="4">
        <v>97.8</v>
      </c>
      <c r="J2119" s="3">
        <v>0.17398265510340225</v>
      </c>
      <c r="K2119" s="5">
        <v>78.150000000000006</v>
      </c>
      <c r="L2119" s="5">
        <v>0.13902601734489661</v>
      </c>
      <c r="M2119" s="41">
        <v>0.1590317040681839</v>
      </c>
      <c r="N2119" s="41">
        <v>2.8291163721269093E-4</v>
      </c>
    </row>
    <row r="2120" spans="1:14" x14ac:dyDescent="0.25">
      <c r="A2120" s="5">
        <v>7820120</v>
      </c>
      <c r="B2120" s="5" t="s">
        <v>28</v>
      </c>
      <c r="C2120" s="5" t="s">
        <v>4</v>
      </c>
      <c r="D2120" s="5" t="s">
        <v>193</v>
      </c>
      <c r="E2120" s="5" t="s">
        <v>1917</v>
      </c>
      <c r="F2120" s="3">
        <v>2.2237046920169001E-4</v>
      </c>
      <c r="G2120" s="4">
        <v>99.9</v>
      </c>
      <c r="H2120" s="3">
        <v>2.2214809873248833E-2</v>
      </c>
      <c r="I2120" s="4">
        <v>98</v>
      </c>
      <c r="J2120" s="3">
        <v>2.1792305981765622E-2</v>
      </c>
      <c r="K2120" s="5">
        <v>94.714999999999989</v>
      </c>
      <c r="L2120" s="5">
        <v>2.1061818990438068E-2</v>
      </c>
      <c r="M2120" s="41">
        <v>0.11024802178144455</v>
      </c>
      <c r="N2120" s="41">
        <v>2.4515904332097964E-5</v>
      </c>
    </row>
    <row r="2121" spans="1:14" x14ac:dyDescent="0.25">
      <c r="A2121" s="5">
        <v>7820120</v>
      </c>
      <c r="B2121" s="5" t="s">
        <v>28</v>
      </c>
      <c r="C2121" s="5" t="s">
        <v>4</v>
      </c>
      <c r="D2121" s="5" t="s">
        <v>193</v>
      </c>
      <c r="E2121" s="5" t="s">
        <v>240</v>
      </c>
      <c r="F2121" s="3">
        <v>2.66844563042028E-3</v>
      </c>
      <c r="G2121" s="4">
        <v>44.3</v>
      </c>
      <c r="H2121" s="3">
        <v>0.11821214142761839</v>
      </c>
      <c r="I2121" s="4">
        <v>81.2</v>
      </c>
      <c r="J2121" s="3">
        <v>0.21667778519012673</v>
      </c>
      <c r="K2121" s="5">
        <v>71.86999999999999</v>
      </c>
      <c r="L2121" s="5">
        <v>0.1917811874583055</v>
      </c>
      <c r="M2121" s="41">
        <v>6.2974326312541962E-2</v>
      </c>
      <c r="N2121" s="41">
        <v>1.6804356587736346E-4</v>
      </c>
    </row>
    <row r="2122" spans="1:14" x14ac:dyDescent="0.25">
      <c r="A2122" s="5">
        <v>7820120</v>
      </c>
      <c r="B2122" s="5" t="s">
        <v>28</v>
      </c>
      <c r="C2122" s="5" t="s">
        <v>4</v>
      </c>
      <c r="D2122" s="5" t="s">
        <v>193</v>
      </c>
      <c r="E2122" s="5" t="s">
        <v>241</v>
      </c>
      <c r="F2122" s="3">
        <v>8.8948187680676003E-4</v>
      </c>
      <c r="G2122" s="4">
        <v>65.099999999999994</v>
      </c>
      <c r="H2122" s="3">
        <v>5.7905270180120073E-2</v>
      </c>
      <c r="I2122" s="4">
        <v>92.7</v>
      </c>
      <c r="J2122" s="3">
        <v>8.245496997998665E-2</v>
      </c>
      <c r="K2122" s="5">
        <v>76.314999999999998</v>
      </c>
      <c r="L2122" s="5">
        <v>6.7880809428507896E-2</v>
      </c>
      <c r="M2122" s="41">
        <v>0.13717223703861237</v>
      </c>
      <c r="N2122" s="41">
        <v>1.2201221884688669E-4</v>
      </c>
    </row>
    <row r="2123" spans="1:14" x14ac:dyDescent="0.25">
      <c r="A2123" s="5">
        <v>7820120</v>
      </c>
      <c r="B2123" s="5" t="s">
        <v>28</v>
      </c>
      <c r="C2123" s="5" t="s">
        <v>4</v>
      </c>
      <c r="D2123" s="5" t="s">
        <v>193</v>
      </c>
      <c r="E2123" s="5" t="s">
        <v>1144</v>
      </c>
      <c r="F2123" s="3">
        <v>2.2237046920169001E-4</v>
      </c>
      <c r="G2123" s="4">
        <v>75.2</v>
      </c>
      <c r="H2123" s="3">
        <v>1.6722259283967089E-2</v>
      </c>
      <c r="I2123" s="4">
        <v>72.3</v>
      </c>
      <c r="J2123" s="3">
        <v>1.6077384923282187E-2</v>
      </c>
      <c r="K2123" s="5">
        <v>70.114999999999995</v>
      </c>
      <c r="L2123" s="5">
        <v>1.5591505448076493E-2</v>
      </c>
      <c r="M2123" s="41">
        <v>-9.9295243620872498E-2</v>
      </c>
      <c r="N2123" s="41">
        <v>-2.2080329913469535E-5</v>
      </c>
    </row>
    <row r="2124" spans="1:14" x14ac:dyDescent="0.25">
      <c r="A2124" s="5">
        <v>7820120</v>
      </c>
      <c r="B2124" s="5" t="s">
        <v>28</v>
      </c>
      <c r="C2124" s="5" t="s">
        <v>4</v>
      </c>
      <c r="D2124" s="5" t="s">
        <v>193</v>
      </c>
      <c r="E2124" s="5" t="s">
        <v>64</v>
      </c>
      <c r="F2124" s="3">
        <v>6.6711140760506999E-4</v>
      </c>
      <c r="G2124" s="4">
        <v>48.3</v>
      </c>
      <c r="H2124" s="3">
        <v>3.2221480987324878E-2</v>
      </c>
      <c r="I2124" s="4">
        <v>96.7</v>
      </c>
      <c r="J2124" s="3">
        <v>6.4509673115410268E-2</v>
      </c>
      <c r="K2124" s="5">
        <v>67.41</v>
      </c>
      <c r="L2124" s="5">
        <v>4.4969979986657763E-2</v>
      </c>
      <c r="M2124" s="41">
        <v>0.18421041965484619</v>
      </c>
      <c r="N2124" s="41">
        <v>1.2288887235146511E-4</v>
      </c>
    </row>
    <row r="2125" spans="1:14" x14ac:dyDescent="0.25">
      <c r="A2125" s="5">
        <v>7820120</v>
      </c>
      <c r="B2125" s="5" t="s">
        <v>28</v>
      </c>
      <c r="C2125" s="5" t="s">
        <v>4</v>
      </c>
      <c r="D2125" s="5" t="s">
        <v>193</v>
      </c>
      <c r="E2125" s="5" t="s">
        <v>950</v>
      </c>
      <c r="F2125" s="3">
        <v>6.6711140760506999E-4</v>
      </c>
      <c r="G2125" s="4">
        <v>72.900000000000006</v>
      </c>
      <c r="H2125" s="3">
        <v>4.8632421614409609E-2</v>
      </c>
      <c r="I2125" s="4">
        <v>79.400000000000006</v>
      </c>
      <c r="J2125" s="3">
        <v>5.296864576384256E-2</v>
      </c>
      <c r="K2125" s="5">
        <v>78.22999999999999</v>
      </c>
      <c r="L2125" s="5">
        <v>5.218812541694462E-2</v>
      </c>
      <c r="M2125" s="41">
        <v>-5.3269956260919571E-2</v>
      </c>
      <c r="N2125" s="41">
        <v>-3.5536995504282564E-5</v>
      </c>
    </row>
    <row r="2126" spans="1:14" x14ac:dyDescent="0.25">
      <c r="A2126" s="5">
        <v>7820120</v>
      </c>
      <c r="B2126" s="5" t="s">
        <v>28</v>
      </c>
      <c r="C2126" s="5" t="s">
        <v>4</v>
      </c>
      <c r="D2126" s="5" t="s">
        <v>193</v>
      </c>
      <c r="E2126" s="5" t="s">
        <v>1145</v>
      </c>
      <c r="F2126" s="3">
        <v>8.8948187680676003E-4</v>
      </c>
      <c r="G2126" s="4">
        <v>89.5</v>
      </c>
      <c r="H2126" s="3">
        <v>7.9608627974205023E-2</v>
      </c>
      <c r="I2126" s="4">
        <v>98.7</v>
      </c>
      <c r="J2126" s="3">
        <v>8.7791861240827218E-2</v>
      </c>
      <c r="K2126" s="5">
        <v>94.334999999999994</v>
      </c>
      <c r="L2126" s="5">
        <v>8.3909272848565697E-2</v>
      </c>
      <c r="M2126" s="41">
        <v>7.7302239835262299E-2</v>
      </c>
      <c r="N2126" s="41">
        <v>6.8758941370035398E-5</v>
      </c>
    </row>
    <row r="2127" spans="1:14" x14ac:dyDescent="0.25">
      <c r="A2127" s="5">
        <v>7820120</v>
      </c>
      <c r="B2127" s="5" t="s">
        <v>28</v>
      </c>
      <c r="C2127" s="5" t="s">
        <v>4</v>
      </c>
      <c r="D2127" s="5" t="s">
        <v>193</v>
      </c>
      <c r="E2127" s="5" t="s">
        <v>1146</v>
      </c>
      <c r="F2127" s="3">
        <v>2.2237046920169001E-4</v>
      </c>
      <c r="G2127" s="4">
        <v>52.8</v>
      </c>
      <c r="H2127" s="3">
        <v>1.1741160773849232E-2</v>
      </c>
      <c r="I2127" s="4">
        <v>76.900000000000006</v>
      </c>
      <c r="J2127" s="3">
        <v>1.7100289081609963E-2</v>
      </c>
      <c r="K2127" s="5">
        <v>62.099999999999994</v>
      </c>
      <c r="L2127" s="5">
        <v>1.3809206137424947E-2</v>
      </c>
      <c r="M2127" s="41">
        <v>-3.4138031303882599E-2</v>
      </c>
      <c r="N2127" s="41">
        <v>-7.591290038666355E-6</v>
      </c>
    </row>
    <row r="2128" spans="1:14" x14ac:dyDescent="0.25">
      <c r="A2128" s="5">
        <v>7820120</v>
      </c>
      <c r="B2128" s="5" t="s">
        <v>28</v>
      </c>
      <c r="C2128" s="5" t="s">
        <v>4</v>
      </c>
      <c r="D2128" s="5" t="s">
        <v>193</v>
      </c>
      <c r="E2128" s="5" t="s">
        <v>1918</v>
      </c>
      <c r="F2128" s="3">
        <v>2.2237046920169001E-4</v>
      </c>
      <c r="G2128" s="4">
        <v>100</v>
      </c>
      <c r="H2128" s="3">
        <v>2.2237046920169E-2</v>
      </c>
      <c r="I2128" s="4">
        <v>100</v>
      </c>
      <c r="J2128" s="3">
        <v>2.2237046920169E-2</v>
      </c>
      <c r="K2128" s="5">
        <v>99.14</v>
      </c>
      <c r="L2128" s="5">
        <v>2.2045808316655549E-2</v>
      </c>
      <c r="M2128" s="41">
        <v>0.14849495887756348</v>
      </c>
      <c r="N2128" s="41">
        <v>3.3020893679689454E-5</v>
      </c>
    </row>
    <row r="2129" spans="1:14" x14ac:dyDescent="0.25">
      <c r="A2129" s="5">
        <v>7820120</v>
      </c>
      <c r="B2129" s="5" t="s">
        <v>28</v>
      </c>
      <c r="C2129" s="5" t="s">
        <v>4</v>
      </c>
      <c r="D2129" s="5" t="s">
        <v>193</v>
      </c>
      <c r="E2129" s="5" t="s">
        <v>264</v>
      </c>
      <c r="F2129" s="3">
        <v>2.0013342228152103E-3</v>
      </c>
      <c r="G2129" s="4">
        <v>59</v>
      </c>
      <c r="H2129" s="3">
        <v>0.11807871914609741</v>
      </c>
      <c r="I2129" s="4">
        <v>91.9</v>
      </c>
      <c r="J2129" s="3">
        <v>0.18392261507671784</v>
      </c>
      <c r="K2129" s="5">
        <v>74.224999999999994</v>
      </c>
      <c r="L2129" s="5">
        <v>0.14854903268845898</v>
      </c>
      <c r="M2129" s="41">
        <v>9.1316312551498413E-2</v>
      </c>
      <c r="N2129" s="41">
        <v>1.827544614106039E-4</v>
      </c>
    </row>
    <row r="2130" spans="1:14" x14ac:dyDescent="0.25">
      <c r="A2130" s="5">
        <v>7820120</v>
      </c>
      <c r="B2130" s="5" t="s">
        <v>28</v>
      </c>
      <c r="C2130" s="5" t="s">
        <v>4</v>
      </c>
      <c r="D2130" s="5" t="s">
        <v>193</v>
      </c>
      <c r="E2130" s="5" t="s">
        <v>336</v>
      </c>
      <c r="F2130" s="3">
        <v>2.4460751612185904E-3</v>
      </c>
      <c r="G2130" s="4">
        <v>46.9</v>
      </c>
      <c r="H2130" s="3">
        <v>0.11472092506115189</v>
      </c>
      <c r="I2130" s="4">
        <v>94.2</v>
      </c>
      <c r="J2130" s="3">
        <v>0.23042028018679123</v>
      </c>
      <c r="K2130" s="5">
        <v>75.844999999999999</v>
      </c>
      <c r="L2130" s="5">
        <v>0.18552257060262398</v>
      </c>
      <c r="M2130" s="41">
        <v>0.13666161894798279</v>
      </c>
      <c r="N2130" s="41">
        <v>3.3428459160058055E-4</v>
      </c>
    </row>
    <row r="2131" spans="1:14" x14ac:dyDescent="0.25">
      <c r="A2131" s="5">
        <v>7820120</v>
      </c>
      <c r="B2131" s="5" t="s">
        <v>28</v>
      </c>
      <c r="C2131" s="5" t="s">
        <v>4</v>
      </c>
      <c r="D2131" s="5" t="s">
        <v>193</v>
      </c>
      <c r="E2131" s="5" t="s">
        <v>337</v>
      </c>
      <c r="F2131" s="3">
        <v>2.2237046920169001E-4</v>
      </c>
      <c r="G2131" s="4">
        <v>80.099999999999994</v>
      </c>
      <c r="H2131" s="3">
        <v>1.781187458305537E-2</v>
      </c>
      <c r="I2131" s="4">
        <v>90.7</v>
      </c>
      <c r="J2131" s="3">
        <v>2.0169001556593284E-2</v>
      </c>
      <c r="K2131" s="5">
        <v>86.054999999999993</v>
      </c>
      <c r="L2131" s="5">
        <v>1.9136090727151431E-2</v>
      </c>
      <c r="M2131" s="41">
        <v>-2.152940072119236E-2</v>
      </c>
      <c r="N2131" s="41">
        <v>-4.7875029400027482E-6</v>
      </c>
    </row>
    <row r="2132" spans="1:14" x14ac:dyDescent="0.25">
      <c r="A2132" s="5">
        <v>7820120</v>
      </c>
      <c r="B2132" s="5" t="s">
        <v>28</v>
      </c>
      <c r="C2132" s="5" t="s">
        <v>4</v>
      </c>
      <c r="D2132" s="5" t="s">
        <v>193</v>
      </c>
      <c r="E2132" s="5" t="s">
        <v>198</v>
      </c>
      <c r="F2132" s="3">
        <v>1.7789637536135201E-3</v>
      </c>
      <c r="G2132" s="4">
        <v>42.7</v>
      </c>
      <c r="H2132" s="3">
        <v>7.5961752279297315E-2</v>
      </c>
      <c r="I2132" s="4">
        <v>90.6</v>
      </c>
      <c r="J2132" s="3">
        <v>0.16117411607738491</v>
      </c>
      <c r="K2132" s="5">
        <v>74.259999999999991</v>
      </c>
      <c r="L2132" s="5">
        <v>0.13210584834333999</v>
      </c>
      <c r="M2132" s="41">
        <v>9.107411652803421E-2</v>
      </c>
      <c r="N2132" s="41">
        <v>1.6201755219574687E-4</v>
      </c>
    </row>
    <row r="2133" spans="1:14" x14ac:dyDescent="0.25">
      <c r="A2133" s="5">
        <v>7820120</v>
      </c>
      <c r="B2133" s="5" t="s">
        <v>28</v>
      </c>
      <c r="C2133" s="5" t="s">
        <v>4</v>
      </c>
      <c r="D2133" s="5" t="s">
        <v>193</v>
      </c>
      <c r="E2133" s="5" t="s">
        <v>1148</v>
      </c>
      <c r="F2133" s="3">
        <v>6.6711140760506999E-4</v>
      </c>
      <c r="G2133" s="4">
        <v>43.9</v>
      </c>
      <c r="H2133" s="3">
        <v>2.9286190793862573E-2</v>
      </c>
      <c r="I2133" s="4">
        <v>85.6</v>
      </c>
      <c r="J2133" s="3">
        <v>5.7104736490993985E-2</v>
      </c>
      <c r="K2133" s="5">
        <v>73.949999999999989</v>
      </c>
      <c r="L2133" s="5">
        <v>4.9332888592394916E-2</v>
      </c>
      <c r="M2133" s="41">
        <v>4.6487815678119659E-2</v>
      </c>
      <c r="N2133" s="41">
        <v>3.1012552153515449E-5</v>
      </c>
    </row>
    <row r="2134" spans="1:14" x14ac:dyDescent="0.25">
      <c r="A2134" s="5">
        <v>7820120</v>
      </c>
      <c r="B2134" s="5" t="s">
        <v>28</v>
      </c>
      <c r="C2134" s="5" t="s">
        <v>4</v>
      </c>
      <c r="D2134" s="5" t="s">
        <v>193</v>
      </c>
      <c r="E2134" s="5" t="s">
        <v>199</v>
      </c>
      <c r="F2134" s="3">
        <v>3.5579275072270401E-3</v>
      </c>
      <c r="G2134" s="4">
        <v>46</v>
      </c>
      <c r="H2134" s="3">
        <v>0.16366466533244384</v>
      </c>
      <c r="I2134" s="4">
        <v>74.099999999999994</v>
      </c>
      <c r="J2134" s="3">
        <v>0.26364242828552364</v>
      </c>
      <c r="K2134" s="5">
        <v>64.86999999999999</v>
      </c>
      <c r="L2134" s="5">
        <v>0.23080275739381806</v>
      </c>
      <c r="M2134" s="41">
        <v>-8.1290550529956818E-2</v>
      </c>
      <c r="N2134" s="41">
        <v>-2.8922588580816298E-4</v>
      </c>
    </row>
    <row r="2135" spans="1:14" x14ac:dyDescent="0.25">
      <c r="A2135" s="5">
        <v>7820120</v>
      </c>
      <c r="B2135" s="5" t="s">
        <v>28</v>
      </c>
      <c r="C2135" s="5" t="s">
        <v>4</v>
      </c>
      <c r="D2135" s="5" t="s">
        <v>193</v>
      </c>
      <c r="E2135" s="5" t="s">
        <v>951</v>
      </c>
      <c r="F2135" s="3">
        <v>2.4460751612185904E-3</v>
      </c>
      <c r="G2135" s="4">
        <v>60.2</v>
      </c>
      <c r="H2135" s="3">
        <v>0.14725372470535913</v>
      </c>
      <c r="I2135" s="4">
        <v>87.7</v>
      </c>
      <c r="J2135" s="3">
        <v>0.21452079163887039</v>
      </c>
      <c r="K2135" s="5">
        <v>69.679999999999993</v>
      </c>
      <c r="L2135" s="5">
        <v>0.17044251723371137</v>
      </c>
      <c r="M2135" s="41">
        <v>5.6500744074583054E-2</v>
      </c>
      <c r="N2135" s="41">
        <v>1.3820506667120607E-4</v>
      </c>
    </row>
    <row r="2136" spans="1:14" x14ac:dyDescent="0.25">
      <c r="A2136" s="5">
        <v>7820120</v>
      </c>
      <c r="B2136" s="5" t="s">
        <v>28</v>
      </c>
      <c r="C2136" s="5" t="s">
        <v>4</v>
      </c>
      <c r="D2136" s="5" t="s">
        <v>193</v>
      </c>
      <c r="E2136" s="5" t="s">
        <v>200</v>
      </c>
      <c r="F2136" s="3">
        <v>1.55659328441183E-3</v>
      </c>
      <c r="G2136" s="4">
        <v>39.9</v>
      </c>
      <c r="H2136" s="3">
        <v>6.2108072048032016E-2</v>
      </c>
      <c r="I2136" s="4">
        <v>88.3</v>
      </c>
      <c r="J2136" s="3">
        <v>0.13744718701356459</v>
      </c>
      <c r="K2136" s="5">
        <v>67.28</v>
      </c>
      <c r="L2136" s="5">
        <v>0.10472759617522792</v>
      </c>
      <c r="M2136" s="41">
        <v>6.9152094423770905E-2</v>
      </c>
      <c r="N2136" s="41">
        <v>1.0764168578305455E-4</v>
      </c>
    </row>
    <row r="2137" spans="1:14" x14ac:dyDescent="0.25">
      <c r="A2137" s="5">
        <v>7820120</v>
      </c>
      <c r="B2137" s="5" t="s">
        <v>28</v>
      </c>
      <c r="C2137" s="5" t="s">
        <v>4</v>
      </c>
      <c r="D2137" s="5" t="s">
        <v>193</v>
      </c>
      <c r="E2137" s="5" t="s">
        <v>201</v>
      </c>
      <c r="F2137" s="3">
        <v>2.2237046920169003E-3</v>
      </c>
      <c r="G2137" s="4">
        <v>56.7</v>
      </c>
      <c r="H2137" s="3">
        <v>0.12608405603735826</v>
      </c>
      <c r="I2137" s="4">
        <v>85.7</v>
      </c>
      <c r="J2137" s="3">
        <v>0.19057149210584837</v>
      </c>
      <c r="K2137" s="5">
        <v>78.265000000000001</v>
      </c>
      <c r="L2137" s="5">
        <v>0.1740382477207027</v>
      </c>
      <c r="M2137" s="41">
        <v>1.7390511929988861E-2</v>
      </c>
      <c r="N2137" s="41">
        <v>3.8671362975292113E-5</v>
      </c>
    </row>
    <row r="2138" spans="1:14" x14ac:dyDescent="0.25">
      <c r="A2138" s="5">
        <v>7820120</v>
      </c>
      <c r="B2138" s="5" t="s">
        <v>28</v>
      </c>
      <c r="C2138" s="5" t="s">
        <v>4</v>
      </c>
      <c r="D2138" s="5" t="s">
        <v>193</v>
      </c>
      <c r="E2138" s="5" t="s">
        <v>1149</v>
      </c>
      <c r="F2138" s="3">
        <v>8.8948187680676003E-4</v>
      </c>
      <c r="G2138" s="4">
        <v>95.6</v>
      </c>
      <c r="H2138" s="3">
        <v>8.5034467422726259E-2</v>
      </c>
      <c r="I2138" s="4">
        <v>88.4</v>
      </c>
      <c r="J2138" s="3">
        <v>7.8630197909717592E-2</v>
      </c>
      <c r="K2138" s="5">
        <v>92.685000000000002</v>
      </c>
      <c r="L2138" s="5">
        <v>8.2441627751834556E-2</v>
      </c>
      <c r="M2138" s="41">
        <v>7.9090466897469014E-5</v>
      </c>
      <c r="N2138" s="41">
        <v>7.034953693348366E-8</v>
      </c>
    </row>
    <row r="2139" spans="1:14" x14ac:dyDescent="0.25">
      <c r="A2139" s="5">
        <v>7820120</v>
      </c>
      <c r="B2139" s="5" t="s">
        <v>28</v>
      </c>
      <c r="C2139" s="5" t="s">
        <v>4</v>
      </c>
      <c r="D2139" s="5" t="s">
        <v>193</v>
      </c>
      <c r="E2139" s="5" t="s">
        <v>202</v>
      </c>
      <c r="F2139" s="3">
        <v>1.33422281521014E-3</v>
      </c>
      <c r="G2139" s="4">
        <v>49.7</v>
      </c>
      <c r="H2139" s="3">
        <v>6.6310873915943966E-2</v>
      </c>
      <c r="I2139" s="4">
        <v>81.900000000000006</v>
      </c>
      <c r="J2139" s="3">
        <v>0.10927284856571047</v>
      </c>
      <c r="K2139" s="5">
        <v>62.805</v>
      </c>
      <c r="L2139" s="5">
        <v>8.3795863909272836E-2</v>
      </c>
      <c r="M2139" s="41">
        <v>1.4019427821040154E-2</v>
      </c>
      <c r="N2139" s="41">
        <v>1.8705040455023552E-5</v>
      </c>
    </row>
    <row r="2140" spans="1:14" x14ac:dyDescent="0.25">
      <c r="A2140" s="5">
        <v>7820120</v>
      </c>
      <c r="B2140" s="5" t="s">
        <v>28</v>
      </c>
      <c r="C2140" s="5" t="s">
        <v>4</v>
      </c>
      <c r="D2140" s="5" t="s">
        <v>193</v>
      </c>
      <c r="E2140" s="5" t="s">
        <v>203</v>
      </c>
      <c r="F2140" s="3">
        <v>2.4460751612185904E-3</v>
      </c>
      <c r="G2140" s="4">
        <v>49.2</v>
      </c>
      <c r="H2140" s="3">
        <v>0.12034689793195465</v>
      </c>
      <c r="I2140" s="4">
        <v>91.6</v>
      </c>
      <c r="J2140" s="3">
        <v>0.22406048476762286</v>
      </c>
      <c r="K2140" s="5">
        <v>66.509999999999991</v>
      </c>
      <c r="L2140" s="5">
        <v>0.16268845897264841</v>
      </c>
      <c r="M2140" s="41">
        <v>0.11769837141036987</v>
      </c>
      <c r="N2140" s="41">
        <v>2.8789906282278602E-4</v>
      </c>
    </row>
    <row r="2141" spans="1:14" x14ac:dyDescent="0.25">
      <c r="A2141" s="5">
        <v>7820120</v>
      </c>
      <c r="B2141" s="5" t="s">
        <v>28</v>
      </c>
      <c r="C2141" s="5" t="s">
        <v>4</v>
      </c>
      <c r="D2141" s="5" t="s">
        <v>193</v>
      </c>
      <c r="E2141" s="5" t="s">
        <v>952</v>
      </c>
      <c r="F2141" s="3">
        <v>6.6711140760506999E-4</v>
      </c>
      <c r="G2141" s="4">
        <v>95.3</v>
      </c>
      <c r="H2141" s="3">
        <v>6.3575717144763164E-2</v>
      </c>
      <c r="I2141" s="4">
        <v>99.5</v>
      </c>
      <c r="J2141" s="3">
        <v>6.6377585056704463E-2</v>
      </c>
      <c r="K2141" s="5">
        <v>96.529999999999987</v>
      </c>
      <c r="L2141" s="5">
        <v>6.4396264176117393E-2</v>
      </c>
      <c r="M2141" s="41">
        <v>0.16723541915416718</v>
      </c>
      <c r="N2141" s="41">
        <v>1.1156465587336035E-4</v>
      </c>
    </row>
    <row r="2142" spans="1:14" x14ac:dyDescent="0.25">
      <c r="A2142" s="5">
        <v>7820120</v>
      </c>
      <c r="B2142" s="5" t="s">
        <v>28</v>
      </c>
      <c r="C2142" s="5" t="s">
        <v>4</v>
      </c>
      <c r="D2142" s="5" t="s">
        <v>193</v>
      </c>
      <c r="E2142" s="5" t="s">
        <v>204</v>
      </c>
      <c r="F2142" s="3">
        <v>2.0013342228152103E-3</v>
      </c>
      <c r="G2142" s="4">
        <v>58</v>
      </c>
      <c r="H2142" s="3">
        <v>0.11607738492328219</v>
      </c>
      <c r="I2142" s="4">
        <v>80.8</v>
      </c>
      <c r="J2142" s="3">
        <v>0.16170780520346897</v>
      </c>
      <c r="K2142" s="5">
        <v>69.329999999999984</v>
      </c>
      <c r="L2142" s="5">
        <v>0.1387525016677785</v>
      </c>
      <c r="M2142" s="41">
        <v>-1.4808675274252892E-2</v>
      </c>
      <c r="N2142" s="41">
        <v>-2.9637108620919731E-5</v>
      </c>
    </row>
    <row r="2143" spans="1:14" x14ac:dyDescent="0.25">
      <c r="A2143" s="5">
        <v>7820120</v>
      </c>
      <c r="B2143" s="5" t="s">
        <v>28</v>
      </c>
      <c r="C2143" s="5" t="s">
        <v>4</v>
      </c>
      <c r="D2143" s="5" t="s">
        <v>193</v>
      </c>
      <c r="E2143" s="5" t="s">
        <v>1919</v>
      </c>
      <c r="F2143" s="3">
        <v>2.2237046920169001E-4</v>
      </c>
      <c r="G2143" s="4">
        <v>99.6</v>
      </c>
      <c r="H2143" s="3">
        <v>2.2148098732488325E-2</v>
      </c>
      <c r="I2143" s="4">
        <v>92</v>
      </c>
      <c r="J2143" s="3">
        <v>2.045808316655548E-2</v>
      </c>
      <c r="K2143" s="5">
        <v>93.029999999999987</v>
      </c>
      <c r="L2143" s="5">
        <v>2.0687124749833218E-2</v>
      </c>
      <c r="M2143" s="41">
        <v>2.9758123680949211E-2</v>
      </c>
      <c r="N2143" s="41">
        <v>6.6173279254945983E-6</v>
      </c>
    </row>
    <row r="2144" spans="1:14" x14ac:dyDescent="0.25">
      <c r="A2144" s="5">
        <v>7820120</v>
      </c>
      <c r="B2144" s="5" t="s">
        <v>28</v>
      </c>
      <c r="C2144" s="5" t="s">
        <v>4</v>
      </c>
      <c r="D2144" s="5" t="s">
        <v>193</v>
      </c>
      <c r="E2144" s="5" t="s">
        <v>1920</v>
      </c>
      <c r="F2144" s="3">
        <v>4.4474093840338001E-4</v>
      </c>
      <c r="G2144" s="4">
        <v>51</v>
      </c>
      <c r="H2144" s="3">
        <v>2.2681787858572382E-2</v>
      </c>
      <c r="I2144" s="4">
        <v>81.7</v>
      </c>
      <c r="J2144" s="3">
        <v>3.6335334667556146E-2</v>
      </c>
      <c r="K2144" s="5">
        <v>60.075000000000003</v>
      </c>
      <c r="L2144" s="5">
        <v>2.6717811874583056E-2</v>
      </c>
      <c r="M2144" s="41">
        <v>-3.9914563298225403E-2</v>
      </c>
      <c r="N2144" s="41">
        <v>-1.7751640337213876E-5</v>
      </c>
    </row>
    <row r="2145" spans="1:14" x14ac:dyDescent="0.25">
      <c r="A2145" s="5">
        <v>7820120</v>
      </c>
      <c r="B2145" s="5" t="s">
        <v>28</v>
      </c>
      <c r="C2145" s="5" t="s">
        <v>4</v>
      </c>
      <c r="D2145" s="5" t="s">
        <v>193</v>
      </c>
      <c r="E2145" s="5" t="s">
        <v>1151</v>
      </c>
      <c r="F2145" s="3">
        <v>4.4474093840338001E-4</v>
      </c>
      <c r="G2145" s="4">
        <v>100</v>
      </c>
      <c r="H2145" s="3">
        <v>4.4474093840338E-2</v>
      </c>
      <c r="I2145" s="4">
        <v>100</v>
      </c>
      <c r="J2145" s="3">
        <v>4.4474093840338E-2</v>
      </c>
      <c r="K2145" s="5">
        <v>99.2</v>
      </c>
      <c r="L2145" s="5">
        <v>4.41183010896153E-2</v>
      </c>
      <c r="M2145" s="41">
        <v>6.3887879252433777E-2</v>
      </c>
      <c r="N2145" s="41">
        <v>2.8413555371329231E-5</v>
      </c>
    </row>
    <row r="2146" spans="1:14" x14ac:dyDescent="0.25">
      <c r="A2146" s="5">
        <v>7820120</v>
      </c>
      <c r="B2146" s="5" t="s">
        <v>28</v>
      </c>
      <c r="C2146" s="5" t="s">
        <v>4</v>
      </c>
      <c r="D2146" s="5" t="s">
        <v>193</v>
      </c>
      <c r="E2146" s="5" t="s">
        <v>205</v>
      </c>
      <c r="F2146" s="3">
        <v>2.89081609962197E-3</v>
      </c>
      <c r="G2146" s="4">
        <v>67.5</v>
      </c>
      <c r="H2146" s="3">
        <v>0.19513008672448298</v>
      </c>
      <c r="I2146" s="4">
        <v>79.5</v>
      </c>
      <c r="J2146" s="3">
        <v>0.22981987991994662</v>
      </c>
      <c r="K2146" s="5">
        <v>76.61</v>
      </c>
      <c r="L2146" s="5">
        <v>0.22146542139203912</v>
      </c>
      <c r="M2146" s="41">
        <v>-1.8722003325819969E-2</v>
      </c>
      <c r="N2146" s="41">
        <v>-5.4121868631456435E-5</v>
      </c>
    </row>
    <row r="2147" spans="1:14" x14ac:dyDescent="0.25">
      <c r="A2147" s="5">
        <v>7820120</v>
      </c>
      <c r="B2147" s="5" t="s">
        <v>28</v>
      </c>
      <c r="C2147" s="5" t="s">
        <v>4</v>
      </c>
      <c r="D2147" s="5" t="s">
        <v>193</v>
      </c>
      <c r="E2147" s="5" t="s">
        <v>994</v>
      </c>
      <c r="F2147" s="3">
        <v>2.66844563042028E-3</v>
      </c>
      <c r="G2147" s="4">
        <v>76.900000000000006</v>
      </c>
      <c r="H2147" s="3">
        <v>0.20520346897931954</v>
      </c>
      <c r="I2147" s="4">
        <v>92.8</v>
      </c>
      <c r="J2147" s="3">
        <v>0.24763175450300198</v>
      </c>
      <c r="K2147" s="5">
        <v>87.59</v>
      </c>
      <c r="L2147" s="5">
        <v>0.23372915276851233</v>
      </c>
      <c r="M2147" s="41">
        <v>4.317159578204155E-2</v>
      </c>
      <c r="N2147" s="41">
        <v>1.1520105612285937E-4</v>
      </c>
    </row>
    <row r="2148" spans="1:14" x14ac:dyDescent="0.25">
      <c r="A2148" s="5">
        <v>7820120</v>
      </c>
      <c r="B2148" s="5" t="s">
        <v>28</v>
      </c>
      <c r="C2148" s="5" t="s">
        <v>4</v>
      </c>
      <c r="D2148" s="5" t="s">
        <v>1152</v>
      </c>
      <c r="E2148" s="5" t="s">
        <v>1153</v>
      </c>
      <c r="F2148" s="3">
        <v>6.6711140760506999E-4</v>
      </c>
      <c r="G2148" s="4">
        <v>37.4</v>
      </c>
      <c r="H2148" s="3">
        <v>2.4949966644429618E-2</v>
      </c>
      <c r="I2148" s="4">
        <v>74.5</v>
      </c>
      <c r="J2148" s="3">
        <v>4.9699799866577715E-2</v>
      </c>
      <c r="K2148" s="5">
        <v>55.204999999999998</v>
      </c>
      <c r="L2148" s="5">
        <v>3.6827885256837889E-2</v>
      </c>
      <c r="M2148" s="41">
        <v>-0.12794396281242371</v>
      </c>
      <c r="N2148" s="41">
        <v>-8.5352877126366702E-5</v>
      </c>
    </row>
    <row r="2149" spans="1:14" x14ac:dyDescent="0.25">
      <c r="A2149" s="5">
        <v>7820120</v>
      </c>
      <c r="B2149" s="5" t="s">
        <v>28</v>
      </c>
      <c r="C2149" s="5" t="s">
        <v>4</v>
      </c>
      <c r="D2149" s="5" t="s">
        <v>1152</v>
      </c>
      <c r="E2149" s="5" t="s">
        <v>1921</v>
      </c>
      <c r="F2149" s="3">
        <v>4.4474093840338001E-4</v>
      </c>
      <c r="G2149" s="4">
        <v>61.5</v>
      </c>
      <c r="H2149" s="3">
        <v>2.735156771180787E-2</v>
      </c>
      <c r="I2149" s="4">
        <v>79.099999999999994</v>
      </c>
      <c r="J2149" s="3">
        <v>3.5179008227707358E-2</v>
      </c>
      <c r="K2149" s="5">
        <v>67.069999999999993</v>
      </c>
      <c r="L2149" s="5">
        <v>2.9828774738714696E-2</v>
      </c>
      <c r="M2149" s="41">
        <v>-7.431485503911972E-2</v>
      </c>
      <c r="N2149" s="41">
        <v>-3.3050858367409259E-5</v>
      </c>
    </row>
    <row r="2150" spans="1:14" x14ac:dyDescent="0.25">
      <c r="A2150" s="5">
        <v>7820120</v>
      </c>
      <c r="B2150" s="5" t="s">
        <v>28</v>
      </c>
      <c r="C2150" s="5" t="s">
        <v>4</v>
      </c>
      <c r="D2150" s="5" t="s">
        <v>1152</v>
      </c>
      <c r="E2150" s="5" t="s">
        <v>1922</v>
      </c>
      <c r="F2150" s="3">
        <v>8.8948187680676003E-4</v>
      </c>
      <c r="G2150" s="4">
        <v>35.700000000000003</v>
      </c>
      <c r="H2150" s="3">
        <v>3.1754503002001333E-2</v>
      </c>
      <c r="I2150" s="4">
        <v>86.5</v>
      </c>
      <c r="J2150" s="3">
        <v>7.6940182343784747E-2</v>
      </c>
      <c r="K2150" s="5">
        <v>59.094999999999999</v>
      </c>
      <c r="L2150" s="5">
        <v>5.2563931509895481E-2</v>
      </c>
      <c r="M2150" s="41">
        <v>-1.3155614957213402E-2</v>
      </c>
      <c r="N2150" s="41">
        <v>-1.170168108268926E-5</v>
      </c>
    </row>
    <row r="2151" spans="1:14" x14ac:dyDescent="0.25">
      <c r="A2151" s="5">
        <v>7820120</v>
      </c>
      <c r="B2151" s="5" t="s">
        <v>28</v>
      </c>
      <c r="C2151" s="5" t="s">
        <v>4</v>
      </c>
      <c r="D2151" s="5" t="s">
        <v>1152</v>
      </c>
      <c r="E2151" s="5" t="s">
        <v>1155</v>
      </c>
      <c r="F2151" s="3">
        <v>1.1118523460084502E-3</v>
      </c>
      <c r="G2151" s="4">
        <v>50.3</v>
      </c>
      <c r="H2151" s="3">
        <v>5.592617300422504E-2</v>
      </c>
      <c r="I2151" s="4">
        <v>73</v>
      </c>
      <c r="J2151" s="3">
        <v>8.116522125861686E-2</v>
      </c>
      <c r="K2151" s="5">
        <v>63.464999999999996</v>
      </c>
      <c r="L2151" s="5">
        <v>7.0563709139426292E-2</v>
      </c>
      <c r="M2151" s="41">
        <v>-0.1199963316321373</v>
      </c>
      <c r="N2151" s="41">
        <v>-1.3341820283759985E-4</v>
      </c>
    </row>
    <row r="2152" spans="1:14" x14ac:dyDescent="0.25">
      <c r="A2152" s="5">
        <v>7820120</v>
      </c>
      <c r="B2152" s="5" t="s">
        <v>28</v>
      </c>
      <c r="C2152" s="5" t="s">
        <v>4</v>
      </c>
      <c r="D2152" s="5" t="s">
        <v>1152</v>
      </c>
      <c r="E2152" s="5" t="s">
        <v>1923</v>
      </c>
      <c r="F2152" s="3">
        <v>6.6711140760506999E-4</v>
      </c>
      <c r="G2152" s="4">
        <v>46.2</v>
      </c>
      <c r="H2152" s="3">
        <v>3.0820547031354235E-2</v>
      </c>
      <c r="I2152" s="4">
        <v>79.900000000000006</v>
      </c>
      <c r="J2152" s="3">
        <v>5.3302201467645097E-2</v>
      </c>
      <c r="K2152" s="5">
        <v>62.095000000000006</v>
      </c>
      <c r="L2152" s="5">
        <v>4.1424282855236826E-2</v>
      </c>
      <c r="M2152" s="41">
        <v>-0.10204127430915833</v>
      </c>
      <c r="N2152" s="41">
        <v>-6.8072898138197679E-5</v>
      </c>
    </row>
    <row r="2153" spans="1:14" x14ac:dyDescent="0.25">
      <c r="A2153" s="5">
        <v>7820120</v>
      </c>
      <c r="B2153" s="5" t="s">
        <v>28</v>
      </c>
      <c r="C2153" s="5" t="s">
        <v>4</v>
      </c>
      <c r="D2153" s="5" t="s">
        <v>767</v>
      </c>
      <c r="E2153" s="5" t="s">
        <v>516</v>
      </c>
      <c r="F2153" s="3">
        <v>2.2237046920169001E-4</v>
      </c>
      <c r="G2153" s="4">
        <v>72.400000000000006</v>
      </c>
      <c r="H2153" s="3">
        <v>1.6099621970202357E-2</v>
      </c>
      <c r="I2153" s="4">
        <v>95.8</v>
      </c>
      <c r="J2153" s="3">
        <v>2.1303090949521902E-2</v>
      </c>
      <c r="K2153" s="5">
        <v>87.13</v>
      </c>
      <c r="L2153" s="5">
        <v>1.937513898154325E-2</v>
      </c>
      <c r="M2153" s="41">
        <v>9.8292484879493713E-2</v>
      </c>
      <c r="N2153" s="41">
        <v>2.1857345981653037E-5</v>
      </c>
    </row>
    <row r="2154" spans="1:14" x14ac:dyDescent="0.25">
      <c r="A2154" s="5">
        <v>7820120</v>
      </c>
      <c r="B2154" s="5" t="s">
        <v>28</v>
      </c>
      <c r="C2154" s="5" t="s">
        <v>4</v>
      </c>
      <c r="D2154" s="5" t="s">
        <v>767</v>
      </c>
      <c r="E2154" s="5" t="s">
        <v>1924</v>
      </c>
      <c r="F2154" s="3">
        <v>2.2237046920169001E-4</v>
      </c>
      <c r="G2154" s="4">
        <v>64.900000000000006</v>
      </c>
      <c r="H2154" s="3">
        <v>1.4431843451189683E-2</v>
      </c>
      <c r="I2154" s="4">
        <v>95.9</v>
      </c>
      <c r="J2154" s="3">
        <v>2.1325327996442073E-2</v>
      </c>
      <c r="K2154" s="5">
        <v>80.400000000000006</v>
      </c>
      <c r="L2154" s="5">
        <v>1.7878585723815878E-2</v>
      </c>
      <c r="M2154" s="41">
        <v>0.13051982223987579</v>
      </c>
      <c r="N2154" s="41">
        <v>2.9023754111602353E-5</v>
      </c>
    </row>
    <row r="2155" spans="1:14" x14ac:dyDescent="0.25">
      <c r="A2155" s="5">
        <v>7820120</v>
      </c>
      <c r="B2155" s="5" t="s">
        <v>28</v>
      </c>
      <c r="C2155" s="5" t="s">
        <v>4</v>
      </c>
      <c r="D2155" s="5" t="s">
        <v>767</v>
      </c>
      <c r="E2155" s="5" t="s">
        <v>616</v>
      </c>
      <c r="F2155" s="3">
        <v>1.55659328441183E-3</v>
      </c>
      <c r="G2155" s="4">
        <v>68.900000000000006</v>
      </c>
      <c r="H2155" s="3">
        <v>0.1072492772959751</v>
      </c>
      <c r="I2155" s="4">
        <v>90.1</v>
      </c>
      <c r="J2155" s="3">
        <v>0.14024905492550588</v>
      </c>
      <c r="K2155" s="5">
        <v>83.784999999999997</v>
      </c>
      <c r="L2155" s="5">
        <v>0.13041916833444517</v>
      </c>
      <c r="M2155" s="41">
        <v>9.373820573091507E-2</v>
      </c>
      <c r="N2155" s="41">
        <v>1.459122615335569E-4</v>
      </c>
    </row>
    <row r="2156" spans="1:14" x14ac:dyDescent="0.25">
      <c r="A2156" s="5">
        <v>7820120</v>
      </c>
      <c r="B2156" s="5" t="s">
        <v>28</v>
      </c>
      <c r="C2156" s="5" t="s">
        <v>4</v>
      </c>
      <c r="D2156" s="5" t="s">
        <v>1925</v>
      </c>
      <c r="E2156" s="5" t="s">
        <v>1926</v>
      </c>
      <c r="F2156" s="3">
        <v>2.2237046920169001E-4</v>
      </c>
      <c r="G2156" s="4">
        <v>60.6</v>
      </c>
      <c r="H2156" s="3">
        <v>1.3475650433622414E-2</v>
      </c>
      <c r="I2156" s="4">
        <v>76.2</v>
      </c>
      <c r="J2156" s="3">
        <v>1.694462975316878E-2</v>
      </c>
      <c r="K2156" s="5">
        <v>75.41</v>
      </c>
      <c r="L2156" s="5">
        <v>1.6768957082499442E-2</v>
      </c>
      <c r="M2156" s="41">
        <v>-0.12104914337396622</v>
      </c>
      <c r="N2156" s="41">
        <v>-2.6917754808531511E-5</v>
      </c>
    </row>
    <row r="2157" spans="1:14" x14ac:dyDescent="0.25">
      <c r="A2157" s="5">
        <v>7820120</v>
      </c>
      <c r="B2157" s="5" t="s">
        <v>28</v>
      </c>
      <c r="C2157" s="5" t="s">
        <v>4</v>
      </c>
      <c r="D2157" s="5" t="s">
        <v>769</v>
      </c>
      <c r="E2157" s="5" t="s">
        <v>1927</v>
      </c>
      <c r="F2157" s="3">
        <v>1.1118523460084502E-3</v>
      </c>
      <c r="G2157" s="4">
        <v>44.9</v>
      </c>
      <c r="H2157" s="3">
        <v>4.9922170335779413E-2</v>
      </c>
      <c r="I2157" s="4">
        <v>75.900000000000006</v>
      </c>
      <c r="J2157" s="3">
        <v>8.4389593062041371E-2</v>
      </c>
      <c r="K2157" s="5">
        <v>65.509999999999991</v>
      </c>
      <c r="L2157" s="5">
        <v>7.2837447187013557E-2</v>
      </c>
      <c r="M2157" s="41">
        <v>-2.4452318903058767E-3</v>
      </c>
      <c r="N2157" s="41">
        <v>-2.7187368137712662E-6</v>
      </c>
    </row>
    <row r="2158" spans="1:14" x14ac:dyDescent="0.25">
      <c r="A2158" s="5">
        <v>7820120</v>
      </c>
      <c r="B2158" s="5" t="s">
        <v>28</v>
      </c>
      <c r="C2158" s="5" t="s">
        <v>4</v>
      </c>
      <c r="D2158" s="5" t="s">
        <v>769</v>
      </c>
      <c r="E2158" s="5" t="s">
        <v>1156</v>
      </c>
      <c r="F2158" s="3">
        <v>2.2237046920169001E-4</v>
      </c>
      <c r="G2158" s="4">
        <v>50.3</v>
      </c>
      <c r="H2158" s="3">
        <v>1.1185234600845006E-2</v>
      </c>
      <c r="I2158" s="4">
        <v>93.7</v>
      </c>
      <c r="J2158" s="3">
        <v>2.0836112964198353E-2</v>
      </c>
      <c r="K2158" s="5">
        <v>70.965000000000003</v>
      </c>
      <c r="L2158" s="5">
        <v>1.5780520346897933E-2</v>
      </c>
      <c r="M2158" s="41">
        <v>0.18464319407939911</v>
      </c>
      <c r="N2158" s="41">
        <v>4.1059193702334691E-5</v>
      </c>
    </row>
    <row r="2159" spans="1:14" x14ac:dyDescent="0.25">
      <c r="A2159" s="5">
        <v>7820120</v>
      </c>
      <c r="B2159" s="5" t="s">
        <v>28</v>
      </c>
      <c r="C2159" s="5" t="s">
        <v>4</v>
      </c>
      <c r="D2159" s="5" t="s">
        <v>769</v>
      </c>
      <c r="E2159" s="5" t="s">
        <v>1928</v>
      </c>
      <c r="F2159" s="3">
        <v>4.4474093840338001E-4</v>
      </c>
      <c r="G2159" s="4">
        <v>84.2</v>
      </c>
      <c r="H2159" s="3">
        <v>3.7447187013564601E-2</v>
      </c>
      <c r="I2159" s="4">
        <v>91.5</v>
      </c>
      <c r="J2159" s="3">
        <v>4.0693795863909268E-2</v>
      </c>
      <c r="K2159" s="5">
        <v>86.594999999999999</v>
      </c>
      <c r="L2159" s="5">
        <v>3.8512341561040692E-2</v>
      </c>
      <c r="M2159" s="41">
        <v>0.15760312974452972</v>
      </c>
      <c r="N2159" s="41">
        <v>7.0092563817891808E-5</v>
      </c>
    </row>
    <row r="2160" spans="1:14" x14ac:dyDescent="0.25">
      <c r="A2160" s="5">
        <v>7820120</v>
      </c>
      <c r="B2160" s="5" t="s">
        <v>28</v>
      </c>
      <c r="C2160" s="5" t="s">
        <v>4</v>
      </c>
      <c r="D2160" s="5" t="s">
        <v>769</v>
      </c>
      <c r="E2160" s="5" t="s">
        <v>1929</v>
      </c>
      <c r="F2160" s="3">
        <v>6.6711140760506999E-4</v>
      </c>
      <c r="G2160" s="4">
        <v>55</v>
      </c>
      <c r="H2160" s="3">
        <v>3.6691127418278853E-2</v>
      </c>
      <c r="I2160" s="4">
        <v>96.6</v>
      </c>
      <c r="J2160" s="3">
        <v>6.4442961974649757E-2</v>
      </c>
      <c r="K2160" s="5">
        <v>81.510000000000005</v>
      </c>
      <c r="L2160" s="5">
        <v>5.4376250833889257E-2</v>
      </c>
      <c r="M2160" s="41">
        <v>0.14517074823379517</v>
      </c>
      <c r="N2160" s="41">
        <v>9.6845062197328327E-5</v>
      </c>
    </row>
    <row r="2161" spans="1:14" x14ac:dyDescent="0.25">
      <c r="A2161" s="5">
        <v>7820120</v>
      </c>
      <c r="B2161" s="5" t="s">
        <v>28</v>
      </c>
      <c r="C2161" s="5" t="s">
        <v>4</v>
      </c>
      <c r="D2161" s="5" t="s">
        <v>769</v>
      </c>
      <c r="E2161" s="5" t="s">
        <v>1157</v>
      </c>
      <c r="F2161" s="3">
        <v>8.8948187680676003E-4</v>
      </c>
      <c r="G2161" s="4">
        <v>66.8</v>
      </c>
      <c r="H2161" s="3">
        <v>5.9417389370691569E-2</v>
      </c>
      <c r="I2161" s="4">
        <v>93.4</v>
      </c>
      <c r="J2161" s="3">
        <v>8.3077607293751396E-2</v>
      </c>
      <c r="K2161" s="5">
        <v>85.22999999999999</v>
      </c>
      <c r="L2161" s="5">
        <v>7.5810540360240153E-2</v>
      </c>
      <c r="M2161" s="41">
        <v>0.16682904958724976</v>
      </c>
      <c r="N2161" s="41">
        <v>1.4839141613275496E-4</v>
      </c>
    </row>
    <row r="2162" spans="1:14" x14ac:dyDescent="0.25">
      <c r="A2162" s="5">
        <v>7820120</v>
      </c>
      <c r="B2162" s="5" t="s">
        <v>28</v>
      </c>
      <c r="C2162" s="5" t="s">
        <v>4</v>
      </c>
      <c r="D2162" s="5" t="s">
        <v>769</v>
      </c>
      <c r="E2162" s="5" t="s">
        <v>1930</v>
      </c>
      <c r="F2162" s="3">
        <v>6.6711140760506999E-4</v>
      </c>
      <c r="G2162" s="4">
        <v>31.1</v>
      </c>
      <c r="H2162" s="3">
        <v>2.0747164776517679E-2</v>
      </c>
      <c r="I2162" s="4">
        <v>73.099999999999994</v>
      </c>
      <c r="J2162" s="3">
        <v>4.8765843895930611E-2</v>
      </c>
      <c r="K2162" s="5">
        <v>64.275000000000006</v>
      </c>
      <c r="L2162" s="5">
        <v>4.2878585723815879E-2</v>
      </c>
      <c r="M2162" s="41">
        <v>-5.0987843424081802E-2</v>
      </c>
      <c r="N2162" s="41">
        <v>-3.4014571997386125E-5</v>
      </c>
    </row>
    <row r="2163" spans="1:14" x14ac:dyDescent="0.25">
      <c r="A2163" s="5">
        <v>7820120</v>
      </c>
      <c r="B2163" s="5" t="s">
        <v>28</v>
      </c>
      <c r="C2163" s="5" t="s">
        <v>4</v>
      </c>
      <c r="D2163" s="5" t="s">
        <v>769</v>
      </c>
      <c r="E2163" s="5" t="s">
        <v>1931</v>
      </c>
      <c r="F2163" s="3">
        <v>4.4474093840338001E-4</v>
      </c>
      <c r="G2163" s="4">
        <v>79.099999999999994</v>
      </c>
      <c r="H2163" s="3">
        <v>3.5179008227707358E-2</v>
      </c>
      <c r="I2163" s="4">
        <v>86.4</v>
      </c>
      <c r="J2163" s="3">
        <v>3.8425617078052032E-2</v>
      </c>
      <c r="K2163" s="5">
        <v>87.09</v>
      </c>
      <c r="L2163" s="5">
        <v>3.8732488325550367E-2</v>
      </c>
      <c r="M2163" s="41">
        <v>-2.0208815112709999E-2</v>
      </c>
      <c r="N2163" s="41">
        <v>-8.9876873972470527E-6</v>
      </c>
    </row>
    <row r="2164" spans="1:14" x14ac:dyDescent="0.25">
      <c r="A2164" s="5">
        <v>7820120</v>
      </c>
      <c r="B2164" s="5" t="s">
        <v>28</v>
      </c>
      <c r="C2164" s="5" t="s">
        <v>4</v>
      </c>
      <c r="D2164" s="5" t="s">
        <v>769</v>
      </c>
      <c r="E2164" s="5" t="s">
        <v>1159</v>
      </c>
      <c r="F2164" s="3">
        <v>4.4474093840338001E-4</v>
      </c>
      <c r="G2164" s="4">
        <v>57.5</v>
      </c>
      <c r="H2164" s="3">
        <v>2.557260395819435E-2</v>
      </c>
      <c r="I2164" s="4">
        <v>84.6</v>
      </c>
      <c r="J2164" s="3">
        <v>3.7625083388925944E-2</v>
      </c>
      <c r="K2164" s="5">
        <v>68.19</v>
      </c>
      <c r="L2164" s="5">
        <v>3.0326884589726481E-2</v>
      </c>
      <c r="M2164" s="41">
        <v>2.9920583590865135E-2</v>
      </c>
      <c r="N2164" s="41">
        <v>1.3306908423778134E-5</v>
      </c>
    </row>
    <row r="2165" spans="1:14" x14ac:dyDescent="0.25">
      <c r="A2165" s="5">
        <v>7820120</v>
      </c>
      <c r="B2165" s="5" t="s">
        <v>28</v>
      </c>
      <c r="C2165" s="5" t="s">
        <v>4</v>
      </c>
      <c r="D2165" s="5" t="s">
        <v>772</v>
      </c>
      <c r="E2165" s="5" t="s">
        <v>1932</v>
      </c>
      <c r="F2165" s="3">
        <v>1.7789637536135201E-3</v>
      </c>
      <c r="G2165" s="4">
        <v>64.7</v>
      </c>
      <c r="H2165" s="3">
        <v>0.11509895485879475</v>
      </c>
      <c r="I2165" s="4">
        <v>79.099999999999994</v>
      </c>
      <c r="J2165" s="3">
        <v>0.14071603291082943</v>
      </c>
      <c r="K2165" s="5">
        <v>78.075000000000003</v>
      </c>
      <c r="L2165" s="5">
        <v>0.13889259506337559</v>
      </c>
      <c r="M2165" s="41">
        <v>-4.4302321970462799E-2</v>
      </c>
      <c r="N2165" s="41">
        <v>-7.881222498636922E-5</v>
      </c>
    </row>
    <row r="2166" spans="1:14" x14ac:dyDescent="0.25">
      <c r="A2166" s="5">
        <v>7820120</v>
      </c>
      <c r="B2166" s="5" t="s">
        <v>28</v>
      </c>
      <c r="C2166" s="5" t="s">
        <v>4</v>
      </c>
      <c r="D2166" s="5" t="s">
        <v>772</v>
      </c>
      <c r="E2166" s="5" t="s">
        <v>1161</v>
      </c>
      <c r="F2166" s="3">
        <v>1.33422281521014E-3</v>
      </c>
      <c r="G2166" s="4">
        <v>58.5</v>
      </c>
      <c r="H2166" s="3">
        <v>7.8052034689793187E-2</v>
      </c>
      <c r="I2166" s="4">
        <v>87.8</v>
      </c>
      <c r="J2166" s="3">
        <v>0.11714476317545029</v>
      </c>
      <c r="K2166" s="5">
        <v>71.820000000000007</v>
      </c>
      <c r="L2166" s="5">
        <v>9.5823882588392265E-2</v>
      </c>
      <c r="M2166" s="41">
        <v>-1.0905344970524311E-2</v>
      </c>
      <c r="N2166" s="41">
        <v>-1.4550160067410687E-5</v>
      </c>
    </row>
    <row r="2167" spans="1:14" x14ac:dyDescent="0.25">
      <c r="A2167" s="5">
        <v>7820120</v>
      </c>
      <c r="B2167" s="5" t="s">
        <v>28</v>
      </c>
      <c r="C2167" s="5" t="s">
        <v>4</v>
      </c>
      <c r="D2167" s="5" t="s">
        <v>772</v>
      </c>
      <c r="E2167" s="5" t="s">
        <v>1933</v>
      </c>
      <c r="F2167" s="3">
        <v>2.2237046920169001E-4</v>
      </c>
      <c r="G2167" s="4">
        <v>76.900000000000006</v>
      </c>
      <c r="H2167" s="3">
        <v>1.7100289081609963E-2</v>
      </c>
      <c r="I2167" s="4">
        <v>84.5</v>
      </c>
      <c r="J2167" s="3">
        <v>1.8790304647542805E-2</v>
      </c>
      <c r="K2167" s="5">
        <v>82.77</v>
      </c>
      <c r="L2167" s="5">
        <v>1.8405603735823881E-2</v>
      </c>
      <c r="M2167" s="41">
        <v>-1.4164404943585396E-2</v>
      </c>
      <c r="N2167" s="41">
        <v>-3.1497453732678219E-6</v>
      </c>
    </row>
    <row r="2168" spans="1:14" x14ac:dyDescent="0.25">
      <c r="A2168" s="5">
        <v>7820120</v>
      </c>
      <c r="B2168" s="5" t="s">
        <v>28</v>
      </c>
      <c r="C2168" s="5" t="s">
        <v>4</v>
      </c>
      <c r="D2168" s="5" t="s">
        <v>772</v>
      </c>
      <c r="E2168" s="5" t="s">
        <v>1162</v>
      </c>
      <c r="F2168" s="3">
        <v>6.6711140760506999E-4</v>
      </c>
      <c r="G2168" s="4">
        <v>55</v>
      </c>
      <c r="H2168" s="3">
        <v>3.6691127418278853E-2</v>
      </c>
      <c r="I2168" s="4">
        <v>79</v>
      </c>
      <c r="J2168" s="3">
        <v>5.2701801200800528E-2</v>
      </c>
      <c r="K2168" s="5">
        <v>65.344999999999999</v>
      </c>
      <c r="L2168" s="5">
        <v>4.3592394929953295E-2</v>
      </c>
      <c r="M2168" s="41">
        <v>-4.678066074848175E-2</v>
      </c>
      <c r="N2168" s="41">
        <v>-3.1207912440614907E-5</v>
      </c>
    </row>
    <row r="2169" spans="1:14" x14ac:dyDescent="0.25">
      <c r="A2169" s="5">
        <v>7820120</v>
      </c>
      <c r="B2169" s="5" t="s">
        <v>28</v>
      </c>
      <c r="C2169" s="5" t="s">
        <v>4</v>
      </c>
      <c r="D2169" s="5" t="s">
        <v>772</v>
      </c>
      <c r="E2169" s="5" t="s">
        <v>1934</v>
      </c>
      <c r="F2169" s="3">
        <v>1.55659328441183E-3</v>
      </c>
      <c r="G2169" s="4">
        <v>60.2</v>
      </c>
      <c r="H2169" s="3">
        <v>9.3706915721592177E-2</v>
      </c>
      <c r="I2169" s="4">
        <v>90.6</v>
      </c>
      <c r="J2169" s="3">
        <v>0.14102735156771179</v>
      </c>
      <c r="K2169" s="5">
        <v>72.97999999999999</v>
      </c>
      <c r="L2169" s="5">
        <v>0.11360017789637535</v>
      </c>
      <c r="M2169" s="41">
        <v>8.9103970676660538E-3</v>
      </c>
      <c r="N2169" s="41">
        <v>1.3869864236971842E-5</v>
      </c>
    </row>
    <row r="2170" spans="1:14" x14ac:dyDescent="0.25">
      <c r="A2170" s="5">
        <v>7820120</v>
      </c>
      <c r="B2170" s="5" t="s">
        <v>28</v>
      </c>
      <c r="C2170" s="5" t="s">
        <v>4</v>
      </c>
      <c r="D2170" s="5" t="s">
        <v>775</v>
      </c>
      <c r="E2170" s="5" t="s">
        <v>599</v>
      </c>
      <c r="F2170" s="3">
        <v>4.4474093840338001E-4</v>
      </c>
      <c r="G2170" s="4">
        <v>46.6</v>
      </c>
      <c r="H2170" s="3">
        <v>2.0724927729597508E-2</v>
      </c>
      <c r="I2170" s="4">
        <v>80.099999999999994</v>
      </c>
      <c r="J2170" s="3">
        <v>3.5623749166110739E-2</v>
      </c>
      <c r="K2170" s="5">
        <v>63.335000000000001</v>
      </c>
      <c r="L2170" s="5">
        <v>2.8167667333778075E-2</v>
      </c>
      <c r="M2170" s="41">
        <v>8.1022223457694054E-4</v>
      </c>
      <c r="N2170" s="41">
        <v>3.6033899692103204E-7</v>
      </c>
    </row>
    <row r="2171" spans="1:14" x14ac:dyDescent="0.25">
      <c r="A2171" s="5">
        <v>7820120</v>
      </c>
      <c r="B2171" s="5" t="s">
        <v>28</v>
      </c>
      <c r="C2171" s="5" t="s">
        <v>4</v>
      </c>
      <c r="D2171" s="5" t="s">
        <v>775</v>
      </c>
      <c r="E2171" s="5" t="s">
        <v>1935</v>
      </c>
      <c r="F2171" s="3">
        <v>6.6711140760506999E-4</v>
      </c>
      <c r="G2171" s="4">
        <v>73.7</v>
      </c>
      <c r="H2171" s="3">
        <v>4.9166110740493658E-2</v>
      </c>
      <c r="I2171" s="4">
        <v>64.3</v>
      </c>
      <c r="J2171" s="3">
        <v>4.2895263509006E-2</v>
      </c>
      <c r="K2171" s="5">
        <v>73.784999999999997</v>
      </c>
      <c r="L2171" s="5">
        <v>4.9222815210140089E-2</v>
      </c>
      <c r="M2171" s="41">
        <v>-0.18967324495315552</v>
      </c>
      <c r="N2171" s="41">
        <v>-1.2653318542572083E-4</v>
      </c>
    </row>
    <row r="2172" spans="1:14" x14ac:dyDescent="0.25">
      <c r="A2172" s="5">
        <v>7820120</v>
      </c>
      <c r="B2172" s="5" t="s">
        <v>28</v>
      </c>
      <c r="C2172" s="5" t="s">
        <v>4</v>
      </c>
      <c r="D2172" s="5" t="s">
        <v>1544</v>
      </c>
      <c r="E2172" s="5" t="s">
        <v>1765</v>
      </c>
      <c r="F2172" s="3">
        <v>2.2237046920169001E-4</v>
      </c>
      <c r="G2172" s="4">
        <v>47.1</v>
      </c>
      <c r="H2172" s="3">
        <v>1.0473649099399599E-2</v>
      </c>
      <c r="I2172" s="4">
        <v>64.400000000000006</v>
      </c>
      <c r="J2172" s="3">
        <v>1.4320658216588837E-2</v>
      </c>
      <c r="K2172" s="5">
        <v>65.775000000000006</v>
      </c>
      <c r="L2172" s="5">
        <v>1.4626417611741162E-2</v>
      </c>
      <c r="M2172" s="41">
        <v>-0.11662068963050842</v>
      </c>
      <c r="N2172" s="41">
        <v>-2.5932997471760823E-5</v>
      </c>
    </row>
    <row r="2173" spans="1:14" x14ac:dyDescent="0.25">
      <c r="A2173" s="5">
        <v>7820120</v>
      </c>
      <c r="B2173" s="5" t="s">
        <v>28</v>
      </c>
      <c r="C2173" s="5" t="s">
        <v>4</v>
      </c>
      <c r="D2173" s="5" t="s">
        <v>306</v>
      </c>
      <c r="E2173" s="5" t="s">
        <v>442</v>
      </c>
      <c r="F2173" s="3">
        <v>6.6711140760506999E-4</v>
      </c>
      <c r="G2173" s="4">
        <v>63.9</v>
      </c>
      <c r="H2173" s="3">
        <v>4.2628418945963975E-2</v>
      </c>
      <c r="I2173" s="4">
        <v>84.2</v>
      </c>
      <c r="J2173" s="3">
        <v>5.6170780520346894E-2</v>
      </c>
      <c r="K2173" s="5">
        <v>71.14</v>
      </c>
      <c r="L2173" s="5">
        <v>4.7458305537024681E-2</v>
      </c>
      <c r="M2173" s="41">
        <v>-3.380914032459259E-2</v>
      </c>
      <c r="N2173" s="41">
        <v>-2.2554463191856298E-5</v>
      </c>
    </row>
    <row r="2174" spans="1:14" x14ac:dyDescent="0.25">
      <c r="A2174" s="5">
        <v>7820120</v>
      </c>
      <c r="B2174" s="5" t="s">
        <v>28</v>
      </c>
      <c r="C2174" s="5" t="s">
        <v>4</v>
      </c>
      <c r="D2174" s="5" t="s">
        <v>306</v>
      </c>
      <c r="E2174" s="5" t="s">
        <v>443</v>
      </c>
      <c r="F2174" s="3">
        <v>1.1118523460084502E-3</v>
      </c>
      <c r="G2174" s="4">
        <v>44.9</v>
      </c>
      <c r="H2174" s="3">
        <v>4.9922170335779413E-2</v>
      </c>
      <c r="I2174" s="4">
        <v>75.900000000000006</v>
      </c>
      <c r="J2174" s="3">
        <v>8.4389593062041371E-2</v>
      </c>
      <c r="K2174" s="5">
        <v>56.58</v>
      </c>
      <c r="L2174" s="5">
        <v>6.2908605737158105E-2</v>
      </c>
      <c r="M2174" s="41">
        <v>-8.6731687188148499E-2</v>
      </c>
      <c r="N2174" s="41">
        <v>-9.6432829873413953E-5</v>
      </c>
    </row>
    <row r="2175" spans="1:14" x14ac:dyDescent="0.25">
      <c r="A2175" s="5">
        <v>7820120</v>
      </c>
      <c r="B2175" s="5" t="s">
        <v>28</v>
      </c>
      <c r="C2175" s="5" t="s">
        <v>4</v>
      </c>
      <c r="D2175" s="5" t="s">
        <v>306</v>
      </c>
      <c r="E2175" s="5" t="s">
        <v>1164</v>
      </c>
      <c r="F2175" s="3">
        <v>2.4460751612185904E-3</v>
      </c>
      <c r="G2175" s="4">
        <v>60.6</v>
      </c>
      <c r="H2175" s="3">
        <v>0.14823215476984658</v>
      </c>
      <c r="I2175" s="4">
        <v>83.4</v>
      </c>
      <c r="J2175" s="3">
        <v>0.20400266844563045</v>
      </c>
      <c r="K2175" s="5">
        <v>78.27000000000001</v>
      </c>
      <c r="L2175" s="5">
        <v>0.19145430286857909</v>
      </c>
      <c r="M2175" s="41">
        <v>1.5645533800125122E-2</v>
      </c>
      <c r="N2175" s="41">
        <v>3.8270151612491961E-5</v>
      </c>
    </row>
    <row r="2176" spans="1:14" x14ac:dyDescent="0.25">
      <c r="A2176" s="5">
        <v>7820120</v>
      </c>
      <c r="B2176" s="5" t="s">
        <v>28</v>
      </c>
      <c r="C2176" s="5" t="s">
        <v>4</v>
      </c>
      <c r="D2176" s="5" t="s">
        <v>306</v>
      </c>
      <c r="E2176" s="5" t="s">
        <v>444</v>
      </c>
      <c r="F2176" s="3">
        <v>1.55659328441183E-3</v>
      </c>
      <c r="G2176" s="4">
        <v>62.7</v>
      </c>
      <c r="H2176" s="3">
        <v>9.7598398932621747E-2</v>
      </c>
      <c r="I2176" s="4">
        <v>87</v>
      </c>
      <c r="J2176" s="3">
        <v>0.13542361574382922</v>
      </c>
      <c r="K2176" s="5">
        <v>73.954999999999998</v>
      </c>
      <c r="L2176" s="5">
        <v>0.11511785634867688</v>
      </c>
      <c r="M2176" s="41">
        <v>-9.9968705326318741E-3</v>
      </c>
      <c r="N2176" s="41">
        <v>-1.556106153622929E-5</v>
      </c>
    </row>
    <row r="2177" spans="1:14" x14ac:dyDescent="0.25">
      <c r="A2177" s="5">
        <v>7820120</v>
      </c>
      <c r="B2177" s="5" t="s">
        <v>28</v>
      </c>
      <c r="C2177" s="5" t="s">
        <v>4</v>
      </c>
      <c r="D2177" s="5" t="s">
        <v>306</v>
      </c>
      <c r="E2177" s="5" t="s">
        <v>445</v>
      </c>
      <c r="F2177" s="3">
        <v>1.1118523460084502E-3</v>
      </c>
      <c r="G2177" s="4">
        <v>73.5</v>
      </c>
      <c r="H2177" s="3">
        <v>8.1721147431621094E-2</v>
      </c>
      <c r="I2177" s="4">
        <v>94.1</v>
      </c>
      <c r="J2177" s="3">
        <v>0.10462530575939516</v>
      </c>
      <c r="K2177" s="5">
        <v>81.760000000000005</v>
      </c>
      <c r="L2177" s="5">
        <v>9.0905047809650891E-2</v>
      </c>
      <c r="M2177" s="41">
        <v>4.2371716350317001E-2</v>
      </c>
      <c r="N2177" s="41">
        <v>4.7111092228504561E-5</v>
      </c>
    </row>
    <row r="2178" spans="1:14" x14ac:dyDescent="0.25">
      <c r="A2178" s="5">
        <v>7820120</v>
      </c>
      <c r="B2178" s="5" t="s">
        <v>28</v>
      </c>
      <c r="C2178" s="5" t="s">
        <v>4</v>
      </c>
      <c r="D2178" s="5" t="s">
        <v>306</v>
      </c>
      <c r="E2178" s="5" t="s">
        <v>1165</v>
      </c>
      <c r="F2178" s="3">
        <v>6.6711140760506999E-4</v>
      </c>
      <c r="G2178" s="4">
        <v>54.8</v>
      </c>
      <c r="H2178" s="3">
        <v>3.6557705136757837E-2</v>
      </c>
      <c r="I2178" s="4">
        <v>87.1</v>
      </c>
      <c r="J2178" s="3">
        <v>5.8105403602401594E-2</v>
      </c>
      <c r="K2178" s="5">
        <v>76.91</v>
      </c>
      <c r="L2178" s="5">
        <v>5.1307538358905933E-2</v>
      </c>
      <c r="M2178" s="41">
        <v>1.5558231621980667E-2</v>
      </c>
      <c r="N2178" s="41">
        <v>1.0379073797185234E-5</v>
      </c>
    </row>
    <row r="2179" spans="1:14" x14ac:dyDescent="0.25">
      <c r="A2179" s="5">
        <v>7820120</v>
      </c>
      <c r="B2179" s="5" t="s">
        <v>28</v>
      </c>
      <c r="C2179" s="5" t="s">
        <v>4</v>
      </c>
      <c r="D2179" s="5" t="s">
        <v>306</v>
      </c>
      <c r="E2179" s="5" t="s">
        <v>446</v>
      </c>
      <c r="F2179" s="3">
        <v>2.2237046920169001E-4</v>
      </c>
      <c r="G2179" s="4">
        <v>51.4</v>
      </c>
      <c r="H2179" s="3">
        <v>1.1429842116966866E-2</v>
      </c>
      <c r="I2179" s="4">
        <v>74.400000000000006</v>
      </c>
      <c r="J2179" s="3">
        <v>1.6544362908605739E-2</v>
      </c>
      <c r="K2179" s="5">
        <v>63.814999999999998</v>
      </c>
      <c r="L2179" s="5">
        <v>1.4190571492105846E-2</v>
      </c>
      <c r="M2179" s="41">
        <v>-6.1978988349437714E-2</v>
      </c>
      <c r="N2179" s="41">
        <v>-1.3782296719910543E-5</v>
      </c>
    </row>
    <row r="2180" spans="1:14" x14ac:dyDescent="0.25">
      <c r="A2180" s="5">
        <v>7820120</v>
      </c>
      <c r="B2180" s="5" t="s">
        <v>28</v>
      </c>
      <c r="C2180" s="5" t="s">
        <v>4</v>
      </c>
      <c r="D2180" s="5" t="s">
        <v>306</v>
      </c>
      <c r="E2180" s="5" t="s">
        <v>447</v>
      </c>
      <c r="F2180" s="3">
        <v>1.33422281521014E-3</v>
      </c>
      <c r="G2180" s="4">
        <v>47.5</v>
      </c>
      <c r="H2180" s="3">
        <v>6.3375583722481643E-2</v>
      </c>
      <c r="I2180" s="4">
        <v>82.1</v>
      </c>
      <c r="J2180" s="3">
        <v>0.10953969312875249</v>
      </c>
      <c r="K2180" s="5">
        <v>67.724999999999994</v>
      </c>
      <c r="L2180" s="5">
        <v>9.0360240160106728E-2</v>
      </c>
      <c r="M2180" s="41">
        <v>-3.9727065712213516E-2</v>
      </c>
      <c r="N2180" s="41">
        <v>-5.3004757454587743E-5</v>
      </c>
    </row>
    <row r="2181" spans="1:14" x14ac:dyDescent="0.25">
      <c r="A2181" s="5">
        <v>7820120</v>
      </c>
      <c r="B2181" s="5" t="s">
        <v>28</v>
      </c>
      <c r="C2181" s="5" t="s">
        <v>4</v>
      </c>
      <c r="D2181" s="5" t="s">
        <v>306</v>
      </c>
      <c r="E2181" s="5" t="s">
        <v>1936</v>
      </c>
      <c r="F2181" s="3">
        <v>1.1118523460084502E-3</v>
      </c>
      <c r="G2181" s="4">
        <v>57.6</v>
      </c>
      <c r="H2181" s="3">
        <v>6.404269513008673E-2</v>
      </c>
      <c r="I2181" s="4">
        <v>82.7</v>
      </c>
      <c r="J2181" s="3">
        <v>9.1950189014898834E-2</v>
      </c>
      <c r="K2181" s="5">
        <v>74.385000000000005</v>
      </c>
      <c r="L2181" s="5">
        <v>8.2705136757838568E-2</v>
      </c>
      <c r="M2181" s="41">
        <v>-2.8167461976408958E-2</v>
      </c>
      <c r="N2181" s="41">
        <v>-3.131805867957412E-5</v>
      </c>
    </row>
    <row r="2182" spans="1:14" x14ac:dyDescent="0.25">
      <c r="A2182" s="5">
        <v>7820120</v>
      </c>
      <c r="B2182" s="5" t="s">
        <v>28</v>
      </c>
      <c r="C2182" s="5" t="s">
        <v>4</v>
      </c>
      <c r="D2182" s="5" t="s">
        <v>306</v>
      </c>
      <c r="E2182" s="5" t="s">
        <v>448</v>
      </c>
      <c r="F2182" s="3">
        <v>4.4474093840338001E-4</v>
      </c>
      <c r="G2182" s="4">
        <v>76.3</v>
      </c>
      <c r="H2182" s="3">
        <v>3.3933733600177894E-2</v>
      </c>
      <c r="I2182" s="4">
        <v>89.4</v>
      </c>
      <c r="J2182" s="3">
        <v>3.9759839893262178E-2</v>
      </c>
      <c r="K2182" s="5">
        <v>82.86999999999999</v>
      </c>
      <c r="L2182" s="5">
        <v>3.6855681565488095E-2</v>
      </c>
      <c r="M2182" s="41">
        <v>4.0663987398147583E-2</v>
      </c>
      <c r="N2182" s="41">
        <v>1.8084939914675376E-5</v>
      </c>
    </row>
    <row r="2183" spans="1:14" x14ac:dyDescent="0.25">
      <c r="A2183" s="5">
        <v>7820120</v>
      </c>
      <c r="B2183" s="5" t="s">
        <v>28</v>
      </c>
      <c r="C2183" s="5" t="s">
        <v>4</v>
      </c>
      <c r="D2183" s="5" t="s">
        <v>306</v>
      </c>
      <c r="E2183" s="5" t="s">
        <v>449</v>
      </c>
      <c r="F2183" s="3">
        <v>8.8948187680676003E-4</v>
      </c>
      <c r="G2183" s="4">
        <v>63.3</v>
      </c>
      <c r="H2183" s="3">
        <v>5.630420280186791E-2</v>
      </c>
      <c r="I2183" s="4">
        <v>88.5</v>
      </c>
      <c r="J2183" s="3">
        <v>7.871914609739826E-2</v>
      </c>
      <c r="K2183" s="5">
        <v>81.564999999999998</v>
      </c>
      <c r="L2183" s="5">
        <v>7.2550589281743377E-2</v>
      </c>
      <c r="M2183" s="41">
        <v>3.9333876222372055E-2</v>
      </c>
      <c r="N2183" s="41">
        <v>3.4986770044360288E-5</v>
      </c>
    </row>
    <row r="2184" spans="1:14" x14ac:dyDescent="0.25">
      <c r="A2184" s="5">
        <v>7820120</v>
      </c>
      <c r="B2184" s="5" t="s">
        <v>28</v>
      </c>
      <c r="C2184" s="5" t="s">
        <v>4</v>
      </c>
      <c r="D2184" s="5" t="s">
        <v>306</v>
      </c>
      <c r="E2184" s="5" t="s">
        <v>450</v>
      </c>
      <c r="F2184" s="3">
        <v>1.33422281521014E-3</v>
      </c>
      <c r="G2184" s="4">
        <v>52.1</v>
      </c>
      <c r="H2184" s="3">
        <v>6.9513008672448293E-2</v>
      </c>
      <c r="I2184" s="4">
        <v>83.4</v>
      </c>
      <c r="J2184" s="3">
        <v>0.11127418278852569</v>
      </c>
      <c r="K2184" s="5">
        <v>65.260000000000005</v>
      </c>
      <c r="L2184" s="5">
        <v>8.7071380920613742E-2</v>
      </c>
      <c r="M2184" s="41">
        <v>4.1544027626514435E-3</v>
      </c>
      <c r="N2184" s="41">
        <v>5.542898949501592E-6</v>
      </c>
    </row>
    <row r="2185" spans="1:14" x14ac:dyDescent="0.25">
      <c r="A2185" s="5">
        <v>7820120</v>
      </c>
      <c r="B2185" s="5" t="s">
        <v>28</v>
      </c>
      <c r="C2185" s="5" t="s">
        <v>4</v>
      </c>
      <c r="D2185" s="5" t="s">
        <v>306</v>
      </c>
      <c r="E2185" s="5" t="s">
        <v>451</v>
      </c>
      <c r="F2185" s="3">
        <v>8.8948187680676003E-4</v>
      </c>
      <c r="G2185" s="4">
        <v>94.5</v>
      </c>
      <c r="H2185" s="3">
        <v>8.4056037358238828E-2</v>
      </c>
      <c r="I2185" s="4">
        <v>91.6</v>
      </c>
      <c r="J2185" s="3">
        <v>8.1476539915499219E-2</v>
      </c>
      <c r="K2185" s="5">
        <v>90.015000000000001</v>
      </c>
      <c r="L2185" s="5">
        <v>8.0066711140760499E-2</v>
      </c>
      <c r="M2185" s="41">
        <v>5.0173491239547729E-2</v>
      </c>
      <c r="N2185" s="41">
        <v>4.4628411153700448E-5</v>
      </c>
    </row>
    <row r="2186" spans="1:14" x14ac:dyDescent="0.25">
      <c r="A2186" s="5">
        <v>7820120</v>
      </c>
      <c r="B2186" s="5" t="s">
        <v>28</v>
      </c>
      <c r="C2186" s="5" t="s">
        <v>4</v>
      </c>
      <c r="D2186" s="5" t="s">
        <v>306</v>
      </c>
      <c r="E2186" s="5" t="s">
        <v>1166</v>
      </c>
      <c r="F2186" s="3">
        <v>4.4474093840338001E-4</v>
      </c>
      <c r="G2186" s="4">
        <v>88.3</v>
      </c>
      <c r="H2186" s="3">
        <v>3.9270624861018455E-2</v>
      </c>
      <c r="I2186" s="4">
        <v>95.3</v>
      </c>
      <c r="J2186" s="3">
        <v>4.2383811429842114E-2</v>
      </c>
      <c r="K2186" s="5">
        <v>83.800000000000011</v>
      </c>
      <c r="L2186" s="5">
        <v>3.7269290638203251E-2</v>
      </c>
      <c r="M2186" s="41">
        <v>0.11381632834672928</v>
      </c>
      <c r="N2186" s="41">
        <v>5.0618780674551604E-5</v>
      </c>
    </row>
    <row r="2187" spans="1:14" x14ac:dyDescent="0.25">
      <c r="A2187" s="5">
        <v>7820120</v>
      </c>
      <c r="B2187" s="5" t="s">
        <v>28</v>
      </c>
      <c r="C2187" s="5" t="s">
        <v>4</v>
      </c>
      <c r="D2187" s="5" t="s">
        <v>306</v>
      </c>
      <c r="E2187" s="5" t="s">
        <v>1937</v>
      </c>
      <c r="F2187" s="3">
        <v>1.55659328441183E-3</v>
      </c>
      <c r="G2187" s="4">
        <v>92.3</v>
      </c>
      <c r="H2187" s="3">
        <v>0.14367356015121191</v>
      </c>
      <c r="I2187" s="4">
        <v>85.2</v>
      </c>
      <c r="J2187" s="3">
        <v>0.13262174783188793</v>
      </c>
      <c r="K2187" s="5">
        <v>87.365000000000009</v>
      </c>
      <c r="L2187" s="5">
        <v>0.13599177229263953</v>
      </c>
      <c r="M2187" s="41">
        <v>-5.0250954926013947E-2</v>
      </c>
      <c r="N2187" s="41">
        <v>-7.8220298973114881E-5</v>
      </c>
    </row>
    <row r="2188" spans="1:14" x14ac:dyDescent="0.25">
      <c r="A2188" s="5">
        <v>7820120</v>
      </c>
      <c r="B2188" s="5" t="s">
        <v>28</v>
      </c>
      <c r="C2188" s="5" t="s">
        <v>4</v>
      </c>
      <c r="D2188" s="5" t="s">
        <v>306</v>
      </c>
      <c r="E2188" s="5" t="s">
        <v>452</v>
      </c>
      <c r="F2188" s="3">
        <v>2.0013342228152103E-3</v>
      </c>
      <c r="G2188" s="4">
        <v>55.8</v>
      </c>
      <c r="H2188" s="3">
        <v>0.11167444963308873</v>
      </c>
      <c r="I2188" s="4">
        <v>82.3</v>
      </c>
      <c r="J2188" s="3">
        <v>0.16470980653769179</v>
      </c>
      <c r="K2188" s="5">
        <v>66.474999999999994</v>
      </c>
      <c r="L2188" s="5">
        <v>0.1330386924616411</v>
      </c>
      <c r="M2188" s="41">
        <v>-3.0044306069612503E-2</v>
      </c>
      <c r="N2188" s="41">
        <v>-6.0128697937850245E-5</v>
      </c>
    </row>
    <row r="2189" spans="1:14" x14ac:dyDescent="0.25">
      <c r="A2189" s="5">
        <v>7820120</v>
      </c>
      <c r="B2189" s="5" t="s">
        <v>28</v>
      </c>
      <c r="C2189" s="5" t="s">
        <v>4</v>
      </c>
      <c r="D2189" s="5" t="s">
        <v>306</v>
      </c>
      <c r="E2189" s="5" t="s">
        <v>453</v>
      </c>
      <c r="F2189" s="3">
        <v>1.7789637536135201E-3</v>
      </c>
      <c r="G2189" s="4">
        <v>56.4</v>
      </c>
      <c r="H2189" s="3">
        <v>0.10033355570380253</v>
      </c>
      <c r="I2189" s="4">
        <v>90.6</v>
      </c>
      <c r="J2189" s="3">
        <v>0.16117411607738491</v>
      </c>
      <c r="K2189" s="5">
        <v>72.715000000000003</v>
      </c>
      <c r="L2189" s="5">
        <v>0.12935734934400711</v>
      </c>
      <c r="M2189" s="41">
        <v>5.0869029015302658E-2</v>
      </c>
      <c r="N2189" s="41">
        <v>9.0494158799737877E-5</v>
      </c>
    </row>
    <row r="2190" spans="1:14" x14ac:dyDescent="0.25">
      <c r="A2190" s="5">
        <v>7820120</v>
      </c>
      <c r="B2190" s="5" t="s">
        <v>28</v>
      </c>
      <c r="C2190" s="5" t="s">
        <v>4</v>
      </c>
      <c r="D2190" s="5" t="s">
        <v>306</v>
      </c>
      <c r="E2190" s="5" t="s">
        <v>454</v>
      </c>
      <c r="F2190" s="3">
        <v>1.7789637536135201E-3</v>
      </c>
      <c r="G2190" s="4">
        <v>82.3</v>
      </c>
      <c r="H2190" s="3">
        <v>0.14640871692239268</v>
      </c>
      <c r="I2190" s="4">
        <v>90.2</v>
      </c>
      <c r="J2190" s="3">
        <v>0.16046253057593951</v>
      </c>
      <c r="K2190" s="5">
        <v>81.465000000000003</v>
      </c>
      <c r="L2190" s="5">
        <v>0.14492328218812542</v>
      </c>
      <c r="M2190" s="41">
        <v>6.7903297021985054E-3</v>
      </c>
      <c r="N2190" s="41">
        <v>1.207975041529643E-5</v>
      </c>
    </row>
    <row r="2191" spans="1:14" x14ac:dyDescent="0.25">
      <c r="A2191" s="5">
        <v>7820120</v>
      </c>
      <c r="B2191" s="5" t="s">
        <v>28</v>
      </c>
      <c r="C2191" s="5" t="s">
        <v>4</v>
      </c>
      <c r="D2191" s="5" t="s">
        <v>306</v>
      </c>
      <c r="E2191" s="5" t="s">
        <v>455</v>
      </c>
      <c r="F2191" s="3">
        <v>1.55659328441183E-3</v>
      </c>
      <c r="G2191" s="4">
        <v>60.2</v>
      </c>
      <c r="H2191" s="3">
        <v>9.3706915721592177E-2</v>
      </c>
      <c r="I2191" s="4">
        <v>88.9</v>
      </c>
      <c r="J2191" s="3">
        <v>0.1383811429842117</v>
      </c>
      <c r="K2191" s="5">
        <v>71.05</v>
      </c>
      <c r="L2191" s="5">
        <v>0.11059595285746052</v>
      </c>
      <c r="M2191" s="41">
        <v>1.1985690332949162E-2</v>
      </c>
      <c r="N2191" s="41">
        <v>1.8656845081308455E-5</v>
      </c>
    </row>
    <row r="2192" spans="1:14" x14ac:dyDescent="0.25">
      <c r="A2192" s="5">
        <v>7820120</v>
      </c>
      <c r="B2192" s="5" t="s">
        <v>28</v>
      </c>
      <c r="C2192" s="5" t="s">
        <v>4</v>
      </c>
      <c r="D2192" s="5" t="s">
        <v>306</v>
      </c>
      <c r="E2192" s="5" t="s">
        <v>456</v>
      </c>
      <c r="F2192" s="3">
        <v>2.2237046920169001E-4</v>
      </c>
      <c r="G2192" s="4">
        <v>63.2</v>
      </c>
      <c r="H2192" s="3">
        <v>1.4053813653546809E-2</v>
      </c>
      <c r="I2192" s="4">
        <v>90.4</v>
      </c>
      <c r="J2192" s="3">
        <v>2.0102290415832776E-2</v>
      </c>
      <c r="K2192" s="5">
        <v>76.704999999999998</v>
      </c>
      <c r="L2192" s="5">
        <v>1.705692684011563E-2</v>
      </c>
      <c r="M2192" s="41">
        <v>7.0256784558296204E-2</v>
      </c>
      <c r="N2192" s="41">
        <v>1.5623034146830375E-5</v>
      </c>
    </row>
    <row r="2193" spans="1:14" x14ac:dyDescent="0.25">
      <c r="A2193" s="5">
        <v>7820120</v>
      </c>
      <c r="B2193" s="5" t="s">
        <v>28</v>
      </c>
      <c r="C2193" s="5" t="s">
        <v>4</v>
      </c>
      <c r="D2193" s="5" t="s">
        <v>306</v>
      </c>
      <c r="E2193" s="5" t="s">
        <v>1167</v>
      </c>
      <c r="F2193" s="3">
        <v>6.6711140760506999E-4</v>
      </c>
      <c r="G2193" s="4">
        <v>96.4</v>
      </c>
      <c r="H2193" s="3">
        <v>6.4309539693128748E-2</v>
      </c>
      <c r="I2193" s="4">
        <v>88.8</v>
      </c>
      <c r="J2193" s="3">
        <v>5.9239492995330212E-2</v>
      </c>
      <c r="K2193" s="5">
        <v>91.274999999999991</v>
      </c>
      <c r="L2193" s="5">
        <v>6.0890593729152759E-2</v>
      </c>
      <c r="M2193" s="41">
        <v>7.6874615624547005E-3</v>
      </c>
      <c r="N2193" s="41">
        <v>5.1283933038390258E-6</v>
      </c>
    </row>
    <row r="2194" spans="1:14" x14ac:dyDescent="0.25">
      <c r="A2194" s="5">
        <v>7820120</v>
      </c>
      <c r="B2194" s="5" t="s">
        <v>28</v>
      </c>
      <c r="C2194" s="5" t="s">
        <v>4</v>
      </c>
      <c r="D2194" s="5" t="s">
        <v>306</v>
      </c>
      <c r="E2194" s="5" t="s">
        <v>457</v>
      </c>
      <c r="F2194" s="3">
        <v>1.1118523460084502E-3</v>
      </c>
      <c r="G2194" s="4">
        <v>67.5</v>
      </c>
      <c r="H2194" s="3">
        <v>7.5050033355570381E-2</v>
      </c>
      <c r="I2194" s="4">
        <v>84.9</v>
      </c>
      <c r="J2194" s="3">
        <v>9.439626417611742E-2</v>
      </c>
      <c r="K2194" s="5">
        <v>79.064999999999998</v>
      </c>
      <c r="L2194" s="5">
        <v>8.7908605737158113E-2</v>
      </c>
      <c r="M2194" s="41">
        <v>-1.2538067996501923E-2</v>
      </c>
      <c r="N2194" s="41">
        <v>-1.3940480316324131E-5</v>
      </c>
    </row>
    <row r="2195" spans="1:14" x14ac:dyDescent="0.25">
      <c r="A2195" s="5">
        <v>7820120</v>
      </c>
      <c r="B2195" s="5" t="s">
        <v>28</v>
      </c>
      <c r="C2195" s="5" t="s">
        <v>4</v>
      </c>
      <c r="D2195" s="5" t="s">
        <v>306</v>
      </c>
      <c r="E2195" s="5" t="s">
        <v>1168</v>
      </c>
      <c r="F2195" s="3">
        <v>4.4474093840338001E-4</v>
      </c>
      <c r="G2195" s="4">
        <v>87.7</v>
      </c>
      <c r="H2195" s="3">
        <v>3.900378029797643E-2</v>
      </c>
      <c r="I2195" s="4">
        <v>92.4</v>
      </c>
      <c r="J2195" s="3">
        <v>4.1094062708472316E-2</v>
      </c>
      <c r="K2195" s="5">
        <v>83.240000000000009</v>
      </c>
      <c r="L2195" s="5">
        <v>3.7020235712697358E-2</v>
      </c>
      <c r="M2195" s="41">
        <v>7.483326643705368E-2</v>
      </c>
      <c r="N2195" s="41">
        <v>3.3281417139005414E-5</v>
      </c>
    </row>
    <row r="2196" spans="1:14" x14ac:dyDescent="0.25">
      <c r="A2196" s="5">
        <v>7820120</v>
      </c>
      <c r="B2196" s="5" t="s">
        <v>28</v>
      </c>
      <c r="C2196" s="5" t="s">
        <v>4</v>
      </c>
      <c r="D2196" s="5" t="s">
        <v>306</v>
      </c>
      <c r="E2196" s="5" t="s">
        <v>458</v>
      </c>
      <c r="F2196" s="3">
        <v>1.1118523460084502E-3</v>
      </c>
      <c r="G2196" s="4">
        <v>50.8</v>
      </c>
      <c r="H2196" s="3">
        <v>5.6482099177229267E-2</v>
      </c>
      <c r="I2196" s="4">
        <v>85.3</v>
      </c>
      <c r="J2196" s="3">
        <v>9.4841005114520802E-2</v>
      </c>
      <c r="K2196" s="5">
        <v>71.155000000000001</v>
      </c>
      <c r="L2196" s="5">
        <v>7.9113853680231272E-2</v>
      </c>
      <c r="M2196" s="41">
        <v>6.9059208035469055E-3</v>
      </c>
      <c r="N2196" s="41">
        <v>7.6783642467721876E-6</v>
      </c>
    </row>
    <row r="2197" spans="1:14" x14ac:dyDescent="0.25">
      <c r="A2197" s="5">
        <v>7820120</v>
      </c>
      <c r="B2197" s="5" t="s">
        <v>28</v>
      </c>
      <c r="C2197" s="5" t="s">
        <v>4</v>
      </c>
      <c r="D2197" s="5" t="s">
        <v>306</v>
      </c>
      <c r="E2197" s="5" t="s">
        <v>1169</v>
      </c>
      <c r="F2197" s="3">
        <v>2.2237046920169001E-4</v>
      </c>
      <c r="G2197" s="4">
        <v>90.5</v>
      </c>
      <c r="H2197" s="3">
        <v>2.0124527462752947E-2</v>
      </c>
      <c r="I2197" s="4">
        <v>94.4</v>
      </c>
      <c r="J2197" s="3">
        <v>2.0991772292639536E-2</v>
      </c>
      <c r="K2197" s="5">
        <v>93.13</v>
      </c>
      <c r="L2197" s="5">
        <v>2.0709361796753388E-2</v>
      </c>
      <c r="M2197" s="41">
        <v>0.13484935462474823</v>
      </c>
      <c r="N2197" s="41">
        <v>2.9986514259450349E-5</v>
      </c>
    </row>
    <row r="2198" spans="1:14" x14ac:dyDescent="0.25">
      <c r="A2198" s="5">
        <v>7820120</v>
      </c>
      <c r="B2198" s="5" t="s">
        <v>28</v>
      </c>
      <c r="C2198" s="5" t="s">
        <v>4</v>
      </c>
      <c r="D2198" s="5" t="s">
        <v>306</v>
      </c>
      <c r="E2198" s="5" t="s">
        <v>1938</v>
      </c>
      <c r="F2198" s="3">
        <v>1.1118523460084502E-3</v>
      </c>
      <c r="G2198" s="4">
        <v>90.9</v>
      </c>
      <c r="H2198" s="3">
        <v>0.10106737825216813</v>
      </c>
      <c r="I2198" s="4">
        <v>84</v>
      </c>
      <c r="J2198" s="3">
        <v>9.3395597064709818E-2</v>
      </c>
      <c r="K2198" s="5">
        <v>87.570000000000007</v>
      </c>
      <c r="L2198" s="5">
        <v>9.7364909939959984E-2</v>
      </c>
      <c r="M2198" s="41">
        <v>-6.9826887920498848E-3</v>
      </c>
      <c r="N2198" s="41">
        <v>-7.763718914887575E-6</v>
      </c>
    </row>
    <row r="2199" spans="1:14" x14ac:dyDescent="0.25">
      <c r="A2199" s="5">
        <v>7820120</v>
      </c>
      <c r="B2199" s="5" t="s">
        <v>28</v>
      </c>
      <c r="C2199" s="5" t="s">
        <v>4</v>
      </c>
      <c r="D2199" s="5" t="s">
        <v>306</v>
      </c>
      <c r="E2199" s="5" t="s">
        <v>459</v>
      </c>
      <c r="F2199" s="3">
        <v>6.6711140760506999E-4</v>
      </c>
      <c r="G2199" s="4">
        <v>43.3</v>
      </c>
      <c r="H2199" s="3">
        <v>2.8885923949299529E-2</v>
      </c>
      <c r="I2199" s="4">
        <v>66</v>
      </c>
      <c r="J2199" s="3">
        <v>4.4029352901934618E-2</v>
      </c>
      <c r="K2199" s="5">
        <v>52.82</v>
      </c>
      <c r="L2199" s="5">
        <v>3.5236824549699799E-2</v>
      </c>
      <c r="M2199" s="41">
        <v>-0.17316544055938721</v>
      </c>
      <c r="N2199" s="41">
        <v>-1.1552064080012488E-4</v>
      </c>
    </row>
    <row r="2200" spans="1:14" x14ac:dyDescent="0.25">
      <c r="A2200" s="5">
        <v>7820120</v>
      </c>
      <c r="B2200" s="5" t="s">
        <v>28</v>
      </c>
      <c r="C2200" s="5" t="s">
        <v>4</v>
      </c>
      <c r="D2200" s="5" t="s">
        <v>306</v>
      </c>
      <c r="E2200" s="5" t="s">
        <v>461</v>
      </c>
      <c r="F2200" s="3">
        <v>4.4474093840338001E-4</v>
      </c>
      <c r="G2200" s="4">
        <v>69.900000000000006</v>
      </c>
      <c r="H2200" s="3">
        <v>3.1087391594396264E-2</v>
      </c>
      <c r="I2200" s="4">
        <v>81.900000000000006</v>
      </c>
      <c r="J2200" s="3">
        <v>3.6424282855236828E-2</v>
      </c>
      <c r="K2200" s="5">
        <v>76.195000000000007</v>
      </c>
      <c r="L2200" s="5">
        <v>3.3887035801645544E-2</v>
      </c>
      <c r="M2200" s="41">
        <v>-4.4438976794481277E-2</v>
      </c>
      <c r="N2200" s="41">
        <v>-1.9763832241263633E-5</v>
      </c>
    </row>
    <row r="2201" spans="1:14" x14ac:dyDescent="0.25">
      <c r="A2201" s="5">
        <v>7820120</v>
      </c>
      <c r="B2201" s="5" t="s">
        <v>28</v>
      </c>
      <c r="C2201" s="5" t="s">
        <v>4</v>
      </c>
      <c r="D2201" s="5" t="s">
        <v>306</v>
      </c>
      <c r="E2201" s="5" t="s">
        <v>462</v>
      </c>
      <c r="F2201" s="3">
        <v>2.2237046920169001E-4</v>
      </c>
      <c r="G2201" s="4">
        <v>79.400000000000006</v>
      </c>
      <c r="H2201" s="3">
        <v>1.7656215254614187E-2</v>
      </c>
      <c r="I2201" s="4">
        <v>84.7</v>
      </c>
      <c r="J2201" s="3">
        <v>1.8834778741383146E-2</v>
      </c>
      <c r="K2201" s="5">
        <v>75.445000000000007</v>
      </c>
      <c r="L2201" s="5">
        <v>1.6776740048921504E-2</v>
      </c>
      <c r="M2201" s="41">
        <v>3.0094513669610023E-2</v>
      </c>
      <c r="N2201" s="41">
        <v>6.6921311251078544E-6</v>
      </c>
    </row>
    <row r="2202" spans="1:14" x14ac:dyDescent="0.25">
      <c r="A2202" s="5">
        <v>7820120</v>
      </c>
      <c r="B2202" s="5" t="s">
        <v>28</v>
      </c>
      <c r="C2202" s="5" t="s">
        <v>4</v>
      </c>
      <c r="D2202" s="5" t="s">
        <v>306</v>
      </c>
      <c r="E2202" s="5" t="s">
        <v>464</v>
      </c>
      <c r="F2202" s="3">
        <v>2.2237046920169001E-4</v>
      </c>
      <c r="G2202" s="4">
        <v>47.3</v>
      </c>
      <c r="H2202" s="3">
        <v>1.0518123193239937E-2</v>
      </c>
      <c r="I2202" s="4">
        <v>86.6</v>
      </c>
      <c r="J2202" s="3">
        <v>1.9257282632866354E-2</v>
      </c>
      <c r="K2202" s="5">
        <v>73.97</v>
      </c>
      <c r="L2202" s="5">
        <v>1.644874360684901E-2</v>
      </c>
      <c r="M2202" s="41">
        <v>-1.2942865490913391E-2</v>
      </c>
      <c r="N2202" s="41">
        <v>-2.8781110720287728E-6</v>
      </c>
    </row>
    <row r="2203" spans="1:14" x14ac:dyDescent="0.25">
      <c r="A2203" s="5">
        <v>7820120</v>
      </c>
      <c r="B2203" s="5" t="s">
        <v>28</v>
      </c>
      <c r="C2203" s="5" t="s">
        <v>4</v>
      </c>
      <c r="D2203" s="5" t="s">
        <v>306</v>
      </c>
      <c r="E2203" s="5" t="s">
        <v>465</v>
      </c>
      <c r="F2203" s="3">
        <v>2.0013342228152103E-3</v>
      </c>
      <c r="G2203" s="4">
        <v>99.9</v>
      </c>
      <c r="H2203" s="3">
        <v>0.19993328885923953</v>
      </c>
      <c r="I2203" s="4">
        <v>100</v>
      </c>
      <c r="J2203" s="3">
        <v>0.20013342228152103</v>
      </c>
      <c r="K2203" s="5">
        <v>97.860000000000014</v>
      </c>
      <c r="L2203" s="5">
        <v>0.1958505670446965</v>
      </c>
      <c r="M2203" s="41">
        <v>0.19248506426811218</v>
      </c>
      <c r="N2203" s="41">
        <v>3.8522694650055812E-4</v>
      </c>
    </row>
    <row r="2204" spans="1:14" x14ac:dyDescent="0.25">
      <c r="A2204" s="5">
        <v>7820120</v>
      </c>
      <c r="B2204" s="5" t="s">
        <v>28</v>
      </c>
      <c r="C2204" s="5" t="s">
        <v>4</v>
      </c>
      <c r="D2204" s="5" t="s">
        <v>306</v>
      </c>
      <c r="E2204" s="5" t="s">
        <v>466</v>
      </c>
      <c r="F2204" s="3">
        <v>4.4474093840338001E-4</v>
      </c>
      <c r="G2204" s="4">
        <v>75.099999999999994</v>
      </c>
      <c r="H2204" s="3">
        <v>3.3400044474093837E-2</v>
      </c>
      <c r="I2204" s="4">
        <v>84.7</v>
      </c>
      <c r="J2204" s="3">
        <v>3.7669557482766292E-2</v>
      </c>
      <c r="K2204" s="5">
        <v>81.975000000000009</v>
      </c>
      <c r="L2204" s="5">
        <v>3.6457638425617084E-2</v>
      </c>
      <c r="M2204" s="41">
        <v>-4.364791139960289E-2</v>
      </c>
      <c r="N2204" s="41">
        <v>-1.9412013075206977E-5</v>
      </c>
    </row>
    <row r="2205" spans="1:14" x14ac:dyDescent="0.25">
      <c r="A2205" s="5">
        <v>7820120</v>
      </c>
      <c r="B2205" s="5" t="s">
        <v>28</v>
      </c>
      <c r="C2205" s="5" t="s">
        <v>4</v>
      </c>
      <c r="D2205" s="5" t="s">
        <v>306</v>
      </c>
      <c r="E2205" s="5" t="s">
        <v>467</v>
      </c>
      <c r="F2205" s="3">
        <v>6.6711140760506999E-4</v>
      </c>
      <c r="G2205" s="4">
        <v>56.3</v>
      </c>
      <c r="H2205" s="3">
        <v>3.7558372248165439E-2</v>
      </c>
      <c r="I2205" s="4">
        <v>71.5</v>
      </c>
      <c r="J2205" s="3">
        <v>4.7698465643762504E-2</v>
      </c>
      <c r="K2205" s="5">
        <v>59.67499999999999</v>
      </c>
      <c r="L2205" s="5">
        <v>3.9809873248832547E-2</v>
      </c>
      <c r="M2205" s="41">
        <v>-0.10290546715259552</v>
      </c>
      <c r="N2205" s="41">
        <v>-6.8649411042425289E-5</v>
      </c>
    </row>
    <row r="2206" spans="1:14" x14ac:dyDescent="0.25">
      <c r="A2206" s="5">
        <v>7820120</v>
      </c>
      <c r="B2206" s="5" t="s">
        <v>28</v>
      </c>
      <c r="C2206" s="5" t="s">
        <v>4</v>
      </c>
      <c r="D2206" s="5" t="s">
        <v>306</v>
      </c>
      <c r="E2206" s="5" t="s">
        <v>468</v>
      </c>
      <c r="F2206" s="3">
        <v>6.6711140760506999E-4</v>
      </c>
      <c r="G2206" s="4">
        <v>58.1</v>
      </c>
      <c r="H2206" s="3">
        <v>3.8759172781854569E-2</v>
      </c>
      <c r="I2206" s="4">
        <v>81.599999999999994</v>
      </c>
      <c r="J2206" s="3">
        <v>5.4436290860573708E-2</v>
      </c>
      <c r="K2206" s="5">
        <v>68.634999999999991</v>
      </c>
      <c r="L2206" s="5">
        <v>4.5787191460973972E-2</v>
      </c>
      <c r="M2206" s="41">
        <v>-5.0514023751020432E-2</v>
      </c>
      <c r="N2206" s="41">
        <v>-3.3698481488339177E-5</v>
      </c>
    </row>
    <row r="2207" spans="1:14" x14ac:dyDescent="0.25">
      <c r="A2207" s="5">
        <v>7820120</v>
      </c>
      <c r="B2207" s="5" t="s">
        <v>28</v>
      </c>
      <c r="C2207" s="5" t="s">
        <v>4</v>
      </c>
      <c r="D2207" s="5" t="s">
        <v>306</v>
      </c>
      <c r="E2207" s="5" t="s">
        <v>469</v>
      </c>
      <c r="F2207" s="3">
        <v>2.2237046920169001E-4</v>
      </c>
      <c r="G2207" s="4">
        <v>80.599999999999994</v>
      </c>
      <c r="H2207" s="3">
        <v>1.7923059817656212E-2</v>
      </c>
      <c r="I2207" s="4">
        <v>82.4</v>
      </c>
      <c r="J2207" s="3">
        <v>1.8323326662219259E-2</v>
      </c>
      <c r="K2207" s="5">
        <v>85.38</v>
      </c>
      <c r="L2207" s="5">
        <v>1.898599066044029E-2</v>
      </c>
      <c r="M2207" s="41">
        <v>-4.8158068209886551E-2</v>
      </c>
      <c r="N2207" s="41">
        <v>-1.0708932223679464E-5</v>
      </c>
    </row>
    <row r="2208" spans="1:14" x14ac:dyDescent="0.25">
      <c r="A2208" s="5">
        <v>7820120</v>
      </c>
      <c r="B2208" s="5" t="s">
        <v>28</v>
      </c>
      <c r="C2208" s="5" t="s">
        <v>4</v>
      </c>
      <c r="D2208" s="5" t="s">
        <v>306</v>
      </c>
      <c r="E2208" s="5" t="s">
        <v>1171</v>
      </c>
      <c r="F2208" s="3">
        <v>1.55659328441183E-3</v>
      </c>
      <c r="G2208" s="4">
        <v>43.5</v>
      </c>
      <c r="H2208" s="3">
        <v>6.7711807871914609E-2</v>
      </c>
      <c r="I2208" s="4">
        <v>82.4</v>
      </c>
      <c r="J2208" s="3">
        <v>0.1282632866355348</v>
      </c>
      <c r="K2208" s="5">
        <v>65.34</v>
      </c>
      <c r="L2208" s="5">
        <v>0.10170780520346898</v>
      </c>
      <c r="M2208" s="41">
        <v>-7.0411358028650284E-3</v>
      </c>
      <c r="N2208" s="41">
        <v>-1.0960184705371402E-5</v>
      </c>
    </row>
    <row r="2209" spans="1:14" x14ac:dyDescent="0.25">
      <c r="A2209" s="5">
        <v>7820120</v>
      </c>
      <c r="B2209" s="5" t="s">
        <v>28</v>
      </c>
      <c r="C2209" s="5" t="s">
        <v>4</v>
      </c>
      <c r="D2209" s="5" t="s">
        <v>306</v>
      </c>
      <c r="E2209" s="5" t="s">
        <v>470</v>
      </c>
      <c r="F2209" s="3">
        <v>1.7789637536135201E-3</v>
      </c>
      <c r="G2209" s="4">
        <v>56.8</v>
      </c>
      <c r="H2209" s="3">
        <v>0.10104514120524793</v>
      </c>
      <c r="I2209" s="4">
        <v>81.900000000000006</v>
      </c>
      <c r="J2209" s="3">
        <v>0.14569713142094731</v>
      </c>
      <c r="K2209" s="5">
        <v>69.644999999999996</v>
      </c>
      <c r="L2209" s="5">
        <v>0.1238959306204136</v>
      </c>
      <c r="M2209" s="41">
        <v>5.9297974221408367E-3</v>
      </c>
      <c r="N2209" s="41">
        <v>1.0548894680259438E-5</v>
      </c>
    </row>
    <row r="2210" spans="1:14" x14ac:dyDescent="0.25">
      <c r="A2210" s="5">
        <v>7820120</v>
      </c>
      <c r="B2210" s="5" t="s">
        <v>28</v>
      </c>
      <c r="C2210" s="5" t="s">
        <v>4</v>
      </c>
      <c r="D2210" s="5" t="s">
        <v>306</v>
      </c>
      <c r="E2210" s="5" t="s">
        <v>1939</v>
      </c>
      <c r="F2210" s="3">
        <v>1.1118523460084502E-3</v>
      </c>
      <c r="G2210" s="4">
        <v>69.599999999999994</v>
      </c>
      <c r="H2210" s="3">
        <v>7.7384923282188128E-2</v>
      </c>
      <c r="I2210" s="4">
        <v>96</v>
      </c>
      <c r="J2210" s="3">
        <v>0.10673782521681122</v>
      </c>
      <c r="K2210" s="5">
        <v>85.309999999999988</v>
      </c>
      <c r="L2210" s="5">
        <v>9.4852123637980873E-2</v>
      </c>
      <c r="M2210" s="41">
        <v>7.7158913016319275E-2</v>
      </c>
      <c r="N2210" s="41">
        <v>8.5789318452656526E-5</v>
      </c>
    </row>
    <row r="2211" spans="1:14" x14ac:dyDescent="0.25">
      <c r="A2211" s="5">
        <v>7820120</v>
      </c>
      <c r="B2211" s="5" t="s">
        <v>28</v>
      </c>
      <c r="C2211" s="5" t="s">
        <v>4</v>
      </c>
      <c r="D2211" s="5" t="s">
        <v>306</v>
      </c>
      <c r="E2211" s="5" t="s">
        <v>1172</v>
      </c>
      <c r="F2211" s="3">
        <v>1.55659328441183E-3</v>
      </c>
      <c r="G2211" s="4">
        <v>54.4</v>
      </c>
      <c r="H2211" s="3">
        <v>8.4678674672003545E-2</v>
      </c>
      <c r="I2211" s="4">
        <v>83.1</v>
      </c>
      <c r="J2211" s="3">
        <v>0.12935290193462307</v>
      </c>
      <c r="K2211" s="5">
        <v>72.53</v>
      </c>
      <c r="L2211" s="5">
        <v>0.11289971091839003</v>
      </c>
      <c r="M2211" s="41">
        <v>1.4282738789916039E-2</v>
      </c>
      <c r="N2211" s="41">
        <v>2.2232415283391652E-5</v>
      </c>
    </row>
    <row r="2212" spans="1:14" x14ac:dyDescent="0.25">
      <c r="A2212" s="5">
        <v>7820120</v>
      </c>
      <c r="B2212" s="5" t="s">
        <v>28</v>
      </c>
      <c r="C2212" s="5" t="s">
        <v>4</v>
      </c>
      <c r="D2212" s="5" t="s">
        <v>306</v>
      </c>
      <c r="E2212" s="5" t="s">
        <v>471</v>
      </c>
      <c r="F2212" s="3">
        <v>1.1118523460084502E-3</v>
      </c>
      <c r="G2212" s="4">
        <v>55.5</v>
      </c>
      <c r="H2212" s="3">
        <v>6.1707805203468982E-2</v>
      </c>
      <c r="I2212" s="4">
        <v>79.099999999999994</v>
      </c>
      <c r="J2212" s="3">
        <v>8.7947520569268398E-2</v>
      </c>
      <c r="K2212" s="5">
        <v>65.929999999999993</v>
      </c>
      <c r="L2212" s="5">
        <v>7.3304425172337109E-2</v>
      </c>
      <c r="M2212" s="41">
        <v>-8.1153139472007751E-2</v>
      </c>
      <c r="N2212" s="41">
        <v>-9.0230308507902772E-5</v>
      </c>
    </row>
    <row r="2213" spans="1:14" x14ac:dyDescent="0.25">
      <c r="A2213" s="5">
        <v>7820120</v>
      </c>
      <c r="B2213" s="5" t="s">
        <v>28</v>
      </c>
      <c r="C2213" s="5" t="s">
        <v>4</v>
      </c>
      <c r="D2213" s="5" t="s">
        <v>306</v>
      </c>
      <c r="E2213" s="5" t="s">
        <v>1940</v>
      </c>
      <c r="F2213" s="3">
        <v>2.2237046920169001E-4</v>
      </c>
      <c r="G2213" s="4">
        <v>86.2</v>
      </c>
      <c r="H2213" s="3">
        <v>1.9168334445185679E-2</v>
      </c>
      <c r="I2213" s="4">
        <v>97.9</v>
      </c>
      <c r="J2213" s="3">
        <v>2.1770068934845455E-2</v>
      </c>
      <c r="K2213" s="5">
        <v>90.185000000000002</v>
      </c>
      <c r="L2213" s="5">
        <v>2.0054480764954415E-2</v>
      </c>
      <c r="M2213" s="41">
        <v>2.6152098551392555E-2</v>
      </c>
      <c r="N2213" s="41">
        <v>5.8154544254819997E-6</v>
      </c>
    </row>
    <row r="2214" spans="1:14" x14ac:dyDescent="0.25">
      <c r="A2214" s="5">
        <v>7820120</v>
      </c>
      <c r="B2214" s="5" t="s">
        <v>28</v>
      </c>
      <c r="C2214" s="5" t="s">
        <v>4</v>
      </c>
      <c r="D2214" s="5" t="s">
        <v>306</v>
      </c>
      <c r="E2214" s="5" t="s">
        <v>1173</v>
      </c>
      <c r="F2214" s="3">
        <v>1.33422281521014E-3</v>
      </c>
      <c r="G2214" s="4">
        <v>63.1</v>
      </c>
      <c r="H2214" s="3">
        <v>8.4189459639759837E-2</v>
      </c>
      <c r="I2214" s="4">
        <v>93.9</v>
      </c>
      <c r="J2214" s="3">
        <v>0.12528352234823215</v>
      </c>
      <c r="K2214" s="5">
        <v>72.034999999999997</v>
      </c>
      <c r="L2214" s="5">
        <v>9.611074049366243E-2</v>
      </c>
      <c r="M2214" s="41">
        <v>0.10358121991157532</v>
      </c>
      <c r="N2214" s="41">
        <v>1.3820042683332262E-4</v>
      </c>
    </row>
    <row r="2215" spans="1:14" x14ac:dyDescent="0.25">
      <c r="A2215" s="5">
        <v>7820120</v>
      </c>
      <c r="B2215" s="5" t="s">
        <v>28</v>
      </c>
      <c r="C2215" s="5" t="s">
        <v>4</v>
      </c>
      <c r="D2215" s="5" t="s">
        <v>306</v>
      </c>
      <c r="E2215" s="5" t="s">
        <v>472</v>
      </c>
      <c r="F2215" s="3">
        <v>2.2237046920169001E-4</v>
      </c>
      <c r="G2215" s="4">
        <v>41.5</v>
      </c>
      <c r="H2215" s="3">
        <v>9.228374471870136E-3</v>
      </c>
      <c r="I2215" s="4">
        <v>71.400000000000006</v>
      </c>
      <c r="J2215" s="3">
        <v>1.5877251501000667E-2</v>
      </c>
      <c r="K2215" s="5">
        <v>64.715000000000003</v>
      </c>
      <c r="L2215" s="5">
        <v>1.439070491438737E-2</v>
      </c>
      <c r="M2215" s="41">
        <v>-0.11794126033782959</v>
      </c>
      <c r="N2215" s="41">
        <v>-2.6226653399561839E-5</v>
      </c>
    </row>
    <row r="2216" spans="1:14" x14ac:dyDescent="0.25">
      <c r="A2216" s="5">
        <v>7820120</v>
      </c>
      <c r="B2216" s="5" t="s">
        <v>28</v>
      </c>
      <c r="C2216" s="5" t="s">
        <v>4</v>
      </c>
      <c r="D2216" s="5" t="s">
        <v>306</v>
      </c>
      <c r="E2216" s="5" t="s">
        <v>473</v>
      </c>
      <c r="F2216" s="3">
        <v>2.2237046920169001E-4</v>
      </c>
      <c r="G2216" s="4">
        <v>55.1</v>
      </c>
      <c r="H2216" s="3">
        <v>1.225261285301312E-2</v>
      </c>
      <c r="I2216" s="4">
        <v>86.1</v>
      </c>
      <c r="J2216" s="3">
        <v>1.9146097398265508E-2</v>
      </c>
      <c r="K2216" s="5">
        <v>63.97</v>
      </c>
      <c r="L2216" s="5">
        <v>1.422503891483211E-2</v>
      </c>
      <c r="M2216" s="41">
        <v>-2.7078483253717422E-2</v>
      </c>
      <c r="N2216" s="41">
        <v>-6.021455026399249E-6</v>
      </c>
    </row>
    <row r="2217" spans="1:14" x14ac:dyDescent="0.25">
      <c r="A2217" s="5">
        <v>7820120</v>
      </c>
      <c r="B2217" s="5" t="s">
        <v>28</v>
      </c>
      <c r="C2217" s="5" t="s">
        <v>4</v>
      </c>
      <c r="D2217" s="5" t="s">
        <v>306</v>
      </c>
      <c r="E2217" s="5" t="s">
        <v>1941</v>
      </c>
      <c r="F2217" s="3">
        <v>2.2237046920169001E-4</v>
      </c>
      <c r="G2217" s="4">
        <v>80.599999999999994</v>
      </c>
      <c r="H2217" s="3">
        <v>1.7923059817656212E-2</v>
      </c>
      <c r="I2217" s="4">
        <v>81.400000000000006</v>
      </c>
      <c r="J2217" s="3">
        <v>1.8100956193017569E-2</v>
      </c>
      <c r="K2217" s="5">
        <v>79.264999999999986</v>
      </c>
      <c r="L2217" s="5">
        <v>1.7626195241271955E-2</v>
      </c>
      <c r="M2217" s="41">
        <v>-2.1014278754591942E-2</v>
      </c>
      <c r="N2217" s="41">
        <v>-4.672955026593716E-6</v>
      </c>
    </row>
    <row r="2218" spans="1:14" x14ac:dyDescent="0.25">
      <c r="A2218" s="5">
        <v>7820120</v>
      </c>
      <c r="B2218" s="5" t="s">
        <v>28</v>
      </c>
      <c r="C2218" s="5" t="s">
        <v>4</v>
      </c>
      <c r="D2218" s="5" t="s">
        <v>306</v>
      </c>
      <c r="E2218" s="5" t="s">
        <v>475</v>
      </c>
      <c r="F2218" s="3">
        <v>2.2237046920169001E-4</v>
      </c>
      <c r="G2218" s="4">
        <v>41.3</v>
      </c>
      <c r="H2218" s="3">
        <v>9.1839003780297968E-3</v>
      </c>
      <c r="I2218" s="4">
        <v>73.3</v>
      </c>
      <c r="J2218" s="3">
        <v>1.6299755392483878E-2</v>
      </c>
      <c r="K2218" s="5">
        <v>61.309999999999988</v>
      </c>
      <c r="L2218" s="5">
        <v>1.3633533466755611E-2</v>
      </c>
      <c r="M2218" s="41">
        <v>-0.12025489658117294</v>
      </c>
      <c r="N2218" s="41">
        <v>-2.6741137776556135E-5</v>
      </c>
    </row>
    <row r="2219" spans="1:14" x14ac:dyDescent="0.25">
      <c r="A2219" s="5">
        <v>7820120</v>
      </c>
      <c r="B2219" s="5" t="s">
        <v>28</v>
      </c>
      <c r="C2219" s="5" t="s">
        <v>4</v>
      </c>
      <c r="D2219" s="5" t="s">
        <v>306</v>
      </c>
      <c r="E2219" s="5" t="s">
        <v>476</v>
      </c>
      <c r="F2219" s="3">
        <v>1.1118523460084502E-3</v>
      </c>
      <c r="G2219" s="4">
        <v>52.9</v>
      </c>
      <c r="H2219" s="3">
        <v>5.8816989103847014E-2</v>
      </c>
      <c r="I2219" s="4">
        <v>85.5</v>
      </c>
      <c r="J2219" s="3">
        <v>9.5063375583722493E-2</v>
      </c>
      <c r="K2219" s="5">
        <v>67.139999999999986</v>
      </c>
      <c r="L2219" s="5">
        <v>7.4649766511007326E-2</v>
      </c>
      <c r="M2219" s="41">
        <v>1.9692342728376389E-2</v>
      </c>
      <c r="N2219" s="41">
        <v>2.189497746094773E-5</v>
      </c>
    </row>
    <row r="2220" spans="1:14" x14ac:dyDescent="0.25">
      <c r="A2220" s="5">
        <v>7820120</v>
      </c>
      <c r="B2220" s="5" t="s">
        <v>28</v>
      </c>
      <c r="C2220" s="5" t="s">
        <v>4</v>
      </c>
      <c r="D2220" s="5" t="s">
        <v>306</v>
      </c>
      <c r="E2220" s="5" t="s">
        <v>477</v>
      </c>
      <c r="F2220" s="3">
        <v>2.4460751612185904E-3</v>
      </c>
      <c r="G2220" s="4">
        <v>57.6</v>
      </c>
      <c r="H2220" s="3">
        <v>0.14089392928619082</v>
      </c>
      <c r="I2220" s="4">
        <v>87</v>
      </c>
      <c r="J2220" s="3">
        <v>0.21280853902601737</v>
      </c>
      <c r="K2220" s="5">
        <v>71.875</v>
      </c>
      <c r="L2220" s="5">
        <v>0.17581165221258618</v>
      </c>
      <c r="M2220" s="41">
        <v>8.078303188085556E-3</v>
      </c>
      <c r="N2220" s="41">
        <v>1.9760136773169031E-5</v>
      </c>
    </row>
    <row r="2221" spans="1:14" x14ac:dyDescent="0.25">
      <c r="A2221" s="5">
        <v>7820120</v>
      </c>
      <c r="B2221" s="5" t="s">
        <v>28</v>
      </c>
      <c r="C2221" s="5" t="s">
        <v>4</v>
      </c>
      <c r="D2221" s="5" t="s">
        <v>306</v>
      </c>
      <c r="E2221" s="5" t="s">
        <v>1942</v>
      </c>
      <c r="F2221" s="3">
        <v>2.2237046920169001E-4</v>
      </c>
      <c r="G2221" s="4">
        <v>97</v>
      </c>
      <c r="H2221" s="3">
        <v>2.1569935512563931E-2</v>
      </c>
      <c r="I2221" s="4">
        <v>93.5</v>
      </c>
      <c r="J2221" s="3">
        <v>2.0791638870358016E-2</v>
      </c>
      <c r="K2221" s="5">
        <v>88.625</v>
      </c>
      <c r="L2221" s="5">
        <v>1.9707582832999778E-2</v>
      </c>
      <c r="M2221" s="41">
        <v>4.9780450761318207E-2</v>
      </c>
      <c r="N2221" s="41">
        <v>1.1069702192865957E-5</v>
      </c>
    </row>
    <row r="2222" spans="1:14" x14ac:dyDescent="0.25">
      <c r="A2222" s="5">
        <v>7820120</v>
      </c>
      <c r="B2222" s="5" t="s">
        <v>28</v>
      </c>
      <c r="C2222" s="5" t="s">
        <v>4</v>
      </c>
      <c r="D2222" s="5" t="s">
        <v>306</v>
      </c>
      <c r="E2222" s="5" t="s">
        <v>478</v>
      </c>
      <c r="F2222" s="3">
        <v>6.6711140760506999E-4</v>
      </c>
      <c r="G2222" s="4">
        <v>82.8</v>
      </c>
      <c r="H2222" s="3">
        <v>5.5236824549699796E-2</v>
      </c>
      <c r="I2222" s="4">
        <v>91.4</v>
      </c>
      <c r="J2222" s="3">
        <v>6.0973982655103398E-2</v>
      </c>
      <c r="K2222" s="5">
        <v>89.05</v>
      </c>
      <c r="L2222" s="5">
        <v>5.9406270847231483E-2</v>
      </c>
      <c r="M2222" s="41">
        <v>7.7316649258136749E-2</v>
      </c>
      <c r="N2222" s="41">
        <v>5.1578818717903097E-5</v>
      </c>
    </row>
    <row r="2223" spans="1:14" x14ac:dyDescent="0.25">
      <c r="A2223" s="5">
        <v>7820120</v>
      </c>
      <c r="B2223" s="5" t="s">
        <v>28</v>
      </c>
      <c r="C2223" s="5" t="s">
        <v>4</v>
      </c>
      <c r="D2223" s="5" t="s">
        <v>306</v>
      </c>
      <c r="E2223" s="5" t="s">
        <v>479</v>
      </c>
      <c r="F2223" s="3">
        <v>1.1118523460084502E-3</v>
      </c>
      <c r="G2223" s="4">
        <v>83.2</v>
      </c>
      <c r="H2223" s="3">
        <v>9.2506115187903054E-2</v>
      </c>
      <c r="I2223" s="4">
        <v>90</v>
      </c>
      <c r="J2223" s="3">
        <v>0.10006671114076052</v>
      </c>
      <c r="K2223" s="5">
        <v>83.294999999999987</v>
      </c>
      <c r="L2223" s="5">
        <v>9.2611741160773836E-2</v>
      </c>
      <c r="M2223" s="41">
        <v>1.0189341381192207E-2</v>
      </c>
      <c r="N2223" s="41">
        <v>1.1329043118959537E-5</v>
      </c>
    </row>
    <row r="2224" spans="1:14" x14ac:dyDescent="0.25">
      <c r="A2224" s="5">
        <v>7820120</v>
      </c>
      <c r="B2224" s="5" t="s">
        <v>28</v>
      </c>
      <c r="C2224" s="5" t="s">
        <v>4</v>
      </c>
      <c r="D2224" s="5" t="s">
        <v>306</v>
      </c>
      <c r="E2224" s="5" t="s">
        <v>480</v>
      </c>
      <c r="F2224" s="3">
        <v>8.8948187680676003E-4</v>
      </c>
      <c r="G2224" s="4">
        <v>57.4</v>
      </c>
      <c r="H2224" s="3">
        <v>5.1056259728708024E-2</v>
      </c>
      <c r="I2224" s="4">
        <v>88.2</v>
      </c>
      <c r="J2224" s="3">
        <v>7.8452301534356242E-2</v>
      </c>
      <c r="K2224" s="5">
        <v>73.349999999999994</v>
      </c>
      <c r="L2224" s="5">
        <v>6.5243495663775838E-2</v>
      </c>
      <c r="M2224" s="41">
        <v>3.9579235017299652E-3</v>
      </c>
      <c r="N2224" s="41">
        <v>3.5205012245763532E-6</v>
      </c>
    </row>
    <row r="2225" spans="1:14" x14ac:dyDescent="0.25">
      <c r="A2225" s="5">
        <v>7820120</v>
      </c>
      <c r="B2225" s="5" t="s">
        <v>28</v>
      </c>
      <c r="C2225" s="5" t="s">
        <v>4</v>
      </c>
      <c r="D2225" s="5" t="s">
        <v>306</v>
      </c>
      <c r="E2225" s="5" t="s">
        <v>481</v>
      </c>
      <c r="F2225" s="3">
        <v>1.1118523460084502E-3</v>
      </c>
      <c r="G2225" s="4">
        <v>94.3</v>
      </c>
      <c r="H2225" s="3">
        <v>0.10484767622859685</v>
      </c>
      <c r="I2225" s="4">
        <v>100</v>
      </c>
      <c r="J2225" s="3">
        <v>0.11118523460084502</v>
      </c>
      <c r="K2225" s="5">
        <v>96.41</v>
      </c>
      <c r="L2225" s="5">
        <v>0.10719368467867468</v>
      </c>
      <c r="M2225" s="41">
        <v>0.21871161460876465</v>
      </c>
      <c r="N2225" s="41">
        <v>2.4317502180205098E-4</v>
      </c>
    </row>
    <row r="2226" spans="1:14" x14ac:dyDescent="0.25">
      <c r="A2226" s="5">
        <v>7820120</v>
      </c>
      <c r="B2226" s="5" t="s">
        <v>28</v>
      </c>
      <c r="C2226" s="5" t="s">
        <v>4</v>
      </c>
      <c r="D2226" s="5" t="s">
        <v>306</v>
      </c>
      <c r="E2226" s="5" t="s">
        <v>1943</v>
      </c>
      <c r="F2226" s="3">
        <v>4.4474093840338001E-4</v>
      </c>
      <c r="G2226" s="4">
        <v>100</v>
      </c>
      <c r="H2226" s="3">
        <v>4.4474093840338E-2</v>
      </c>
      <c r="I2226" s="4">
        <v>96.7</v>
      </c>
      <c r="J2226" s="3">
        <v>4.3006448743606845E-2</v>
      </c>
      <c r="K2226" s="5">
        <v>97.245000000000005</v>
      </c>
      <c r="L2226" s="5">
        <v>4.3248832555036691E-2</v>
      </c>
      <c r="M2226" s="41">
        <v>0.18100211024284363</v>
      </c>
      <c r="N2226" s="41">
        <v>8.049904836239432E-5</v>
      </c>
    </row>
    <row r="2227" spans="1:14" x14ac:dyDescent="0.25">
      <c r="A2227" s="5">
        <v>7820120</v>
      </c>
      <c r="B2227" s="5" t="s">
        <v>28</v>
      </c>
      <c r="C2227" s="5" t="s">
        <v>4</v>
      </c>
      <c r="D2227" s="5" t="s">
        <v>306</v>
      </c>
      <c r="E2227" s="5" t="s">
        <v>176</v>
      </c>
      <c r="F2227" s="3">
        <v>6.6711140760506999E-4</v>
      </c>
      <c r="G2227" s="4">
        <v>100</v>
      </c>
      <c r="H2227" s="3">
        <v>6.6711140760506993E-2</v>
      </c>
      <c r="I2227" s="4">
        <v>98.9</v>
      </c>
      <c r="J2227" s="3">
        <v>6.5977318212141423E-2</v>
      </c>
      <c r="K2227" s="5">
        <v>97.075000000000017</v>
      </c>
      <c r="L2227" s="5">
        <v>6.4759839893262186E-2</v>
      </c>
      <c r="M2227" s="41">
        <v>0.13856479525566101</v>
      </c>
      <c r="N2227" s="41">
        <v>9.2438155607512347E-5</v>
      </c>
    </row>
    <row r="2228" spans="1:14" x14ac:dyDescent="0.25">
      <c r="A2228" s="5">
        <v>7820120</v>
      </c>
      <c r="B2228" s="5" t="s">
        <v>28</v>
      </c>
      <c r="C2228" s="5" t="s">
        <v>4</v>
      </c>
      <c r="D2228" s="5" t="s">
        <v>306</v>
      </c>
      <c r="E2228" s="5" t="s">
        <v>1174</v>
      </c>
      <c r="F2228" s="3">
        <v>4.4474093840338001E-4</v>
      </c>
      <c r="G2228" s="4">
        <v>100</v>
      </c>
      <c r="H2228" s="3">
        <v>4.4474093840338E-2</v>
      </c>
      <c r="I2228" s="4">
        <v>98.8</v>
      </c>
      <c r="J2228" s="3">
        <v>4.3940404714253943E-2</v>
      </c>
      <c r="K2228" s="5">
        <v>98.539999999999992</v>
      </c>
      <c r="L2228" s="5">
        <v>4.3824772070269066E-2</v>
      </c>
      <c r="M2228" s="41">
        <v>9.9693544209003448E-2</v>
      </c>
      <c r="N2228" s="41">
        <v>4.4337800404271046E-5</v>
      </c>
    </row>
    <row r="2229" spans="1:14" x14ac:dyDescent="0.25">
      <c r="A2229" s="5">
        <v>7820120</v>
      </c>
      <c r="B2229" s="5" t="s">
        <v>28</v>
      </c>
      <c r="C2229" s="5" t="s">
        <v>4</v>
      </c>
      <c r="D2229" s="5" t="s">
        <v>306</v>
      </c>
      <c r="E2229" s="5" t="s">
        <v>1175</v>
      </c>
      <c r="F2229" s="3">
        <v>4.4474093840338001E-4</v>
      </c>
      <c r="G2229" s="4">
        <v>83</v>
      </c>
      <c r="H2229" s="3">
        <v>3.6913497887480544E-2</v>
      </c>
      <c r="I2229" s="4">
        <v>80.8</v>
      </c>
      <c r="J2229" s="3">
        <v>3.5935067822993105E-2</v>
      </c>
      <c r="K2229" s="5">
        <v>78.959999999999994</v>
      </c>
      <c r="L2229" s="5">
        <v>3.5116744496330884E-2</v>
      </c>
      <c r="M2229" s="41">
        <v>-8.1353433430194855E-2</v>
      </c>
      <c r="N2229" s="41">
        <v>-3.6181202326081769E-5</v>
      </c>
    </row>
    <row r="2230" spans="1:14" x14ac:dyDescent="0.25">
      <c r="A2230" s="5">
        <v>7820120</v>
      </c>
      <c r="B2230" s="5" t="s">
        <v>28</v>
      </c>
      <c r="C2230" s="5" t="s">
        <v>4</v>
      </c>
      <c r="D2230" s="5" t="s">
        <v>306</v>
      </c>
      <c r="E2230" s="5" t="s">
        <v>259</v>
      </c>
      <c r="F2230" s="3">
        <v>2.2237046920169001E-4</v>
      </c>
      <c r="G2230" s="4">
        <v>40.200000000000003</v>
      </c>
      <c r="H2230" s="3">
        <v>8.9392928619079388E-3</v>
      </c>
      <c r="I2230" s="4">
        <v>67</v>
      </c>
      <c r="J2230" s="3">
        <v>1.489882143651323E-2</v>
      </c>
      <c r="K2230" s="5">
        <v>52.449999999999996</v>
      </c>
      <c r="L2230" s="5">
        <v>1.166333110962864E-2</v>
      </c>
      <c r="M2230" s="41">
        <v>-0.1966073215007782</v>
      </c>
      <c r="N2230" s="41">
        <v>-4.3719662330615564E-5</v>
      </c>
    </row>
    <row r="2231" spans="1:14" x14ac:dyDescent="0.25">
      <c r="A2231" s="5">
        <v>7820120</v>
      </c>
      <c r="B2231" s="5" t="s">
        <v>28</v>
      </c>
      <c r="C2231" s="5" t="s">
        <v>4</v>
      </c>
      <c r="D2231" s="5" t="s">
        <v>306</v>
      </c>
      <c r="E2231" s="5" t="s">
        <v>482</v>
      </c>
      <c r="F2231" s="3">
        <v>1.7789637536135201E-3</v>
      </c>
      <c r="G2231" s="4">
        <v>67.5</v>
      </c>
      <c r="H2231" s="3">
        <v>0.1200800533689126</v>
      </c>
      <c r="I2231" s="4">
        <v>92.7</v>
      </c>
      <c r="J2231" s="3">
        <v>0.1649099399599733</v>
      </c>
      <c r="K2231" s="5">
        <v>75.414999999999992</v>
      </c>
      <c r="L2231" s="5">
        <v>0.1341605514787636</v>
      </c>
      <c r="M2231" s="41">
        <v>9.7341649234294891E-2</v>
      </c>
      <c r="N2231" s="41">
        <v>1.7316726570477188E-4</v>
      </c>
    </row>
    <row r="2232" spans="1:14" x14ac:dyDescent="0.25">
      <c r="A2232" s="5">
        <v>7820120</v>
      </c>
      <c r="B2232" s="5" t="s">
        <v>28</v>
      </c>
      <c r="C2232" s="5" t="s">
        <v>4</v>
      </c>
      <c r="D2232" s="5" t="s">
        <v>306</v>
      </c>
      <c r="E2232" s="5" t="s">
        <v>338</v>
      </c>
      <c r="F2232" s="3">
        <v>1.33422281521014E-3</v>
      </c>
      <c r="G2232" s="4">
        <v>67.599999999999994</v>
      </c>
      <c r="H2232" s="3">
        <v>9.0193462308205449E-2</v>
      </c>
      <c r="I2232" s="4">
        <v>87.3</v>
      </c>
      <c r="J2232" s="3">
        <v>0.11647765176784522</v>
      </c>
      <c r="K2232" s="5">
        <v>75.72999999999999</v>
      </c>
      <c r="L2232" s="5">
        <v>0.10104069379586389</v>
      </c>
      <c r="M2232" s="41">
        <v>1.2457551434636116E-2</v>
      </c>
      <c r="N2232" s="41">
        <v>1.6621149345745317E-5</v>
      </c>
    </row>
    <row r="2233" spans="1:14" x14ac:dyDescent="0.25">
      <c r="A2233" s="5">
        <v>7820120</v>
      </c>
      <c r="B2233" s="5" t="s">
        <v>28</v>
      </c>
      <c r="C2233" s="5" t="s">
        <v>4</v>
      </c>
      <c r="D2233" s="5" t="s">
        <v>306</v>
      </c>
      <c r="E2233" s="5" t="s">
        <v>483</v>
      </c>
      <c r="F2233" s="3">
        <v>6.6711140760506999E-4</v>
      </c>
      <c r="G2233" s="4">
        <v>58</v>
      </c>
      <c r="H2233" s="3">
        <v>3.8692461641094057E-2</v>
      </c>
      <c r="I2233" s="4">
        <v>83.7</v>
      </c>
      <c r="J2233" s="3">
        <v>5.5837224816544358E-2</v>
      </c>
      <c r="K2233" s="5">
        <v>70.964999999999989</v>
      </c>
      <c r="L2233" s="5">
        <v>4.7341561040693786E-2</v>
      </c>
      <c r="M2233" s="41">
        <v>-2.2731363773345947E-2</v>
      </c>
      <c r="N2233" s="41">
        <v>-1.516435208361971E-5</v>
      </c>
    </row>
    <row r="2234" spans="1:14" x14ac:dyDescent="0.25">
      <c r="A2234" s="5">
        <v>7820120</v>
      </c>
      <c r="B2234" s="5" t="s">
        <v>28</v>
      </c>
      <c r="C2234" s="5" t="s">
        <v>4</v>
      </c>
      <c r="D2234" s="5" t="s">
        <v>306</v>
      </c>
      <c r="E2234" s="5" t="s">
        <v>486</v>
      </c>
      <c r="F2234" s="3">
        <v>4.4474093840338001E-4</v>
      </c>
      <c r="G2234" s="4">
        <v>43.3</v>
      </c>
      <c r="H2234" s="3">
        <v>1.9257282632866354E-2</v>
      </c>
      <c r="I2234" s="4">
        <v>73.400000000000006</v>
      </c>
      <c r="J2234" s="3">
        <v>3.2643984878808097E-2</v>
      </c>
      <c r="K2234" s="5">
        <v>54.460000000000008</v>
      </c>
      <c r="L2234" s="5">
        <v>2.4220591505448079E-2</v>
      </c>
      <c r="M2234" s="41">
        <v>-7.7858045697212219E-2</v>
      </c>
      <c r="N2234" s="41">
        <v>-3.4626660305631404E-5</v>
      </c>
    </row>
    <row r="2235" spans="1:14" x14ac:dyDescent="0.25">
      <c r="A2235" s="5">
        <v>7820120</v>
      </c>
      <c r="B2235" s="5" t="s">
        <v>28</v>
      </c>
      <c r="C2235" s="5" t="s">
        <v>4</v>
      </c>
      <c r="D2235" s="5" t="s">
        <v>306</v>
      </c>
      <c r="E2235" s="5" t="s">
        <v>1944</v>
      </c>
      <c r="F2235" s="3">
        <v>6.6711140760506999E-4</v>
      </c>
      <c r="G2235" s="4">
        <v>100</v>
      </c>
      <c r="H2235" s="3">
        <v>6.6711140760506993E-2</v>
      </c>
      <c r="I2235" s="4">
        <v>98.9</v>
      </c>
      <c r="J2235" s="3">
        <v>6.5977318212141423E-2</v>
      </c>
      <c r="K2235" s="5">
        <v>97.410000000000011</v>
      </c>
      <c r="L2235" s="5">
        <v>6.4983322214809874E-2</v>
      </c>
      <c r="M2235" s="41">
        <v>7.7310703694820404E-2</v>
      </c>
      <c r="N2235" s="41">
        <v>5.1574852364790123E-5</v>
      </c>
    </row>
    <row r="2236" spans="1:14" x14ac:dyDescent="0.25">
      <c r="A2236" s="5">
        <v>7820120</v>
      </c>
      <c r="B2236" s="5" t="s">
        <v>28</v>
      </c>
      <c r="C2236" s="5" t="s">
        <v>4</v>
      </c>
      <c r="D2236" s="5" t="s">
        <v>306</v>
      </c>
      <c r="E2236" s="5" t="s">
        <v>1177</v>
      </c>
      <c r="F2236" s="3">
        <v>8.8948187680676003E-4</v>
      </c>
      <c r="G2236" s="4">
        <v>67.8</v>
      </c>
      <c r="H2236" s="3">
        <v>6.0306871247498325E-2</v>
      </c>
      <c r="I2236" s="4">
        <v>87.7</v>
      </c>
      <c r="J2236" s="3">
        <v>7.800756059595286E-2</v>
      </c>
      <c r="K2236" s="5">
        <v>72.894999999999996</v>
      </c>
      <c r="L2236" s="5">
        <v>6.4838781409828766E-2</v>
      </c>
      <c r="M2236" s="41">
        <v>1.3040061108767986E-2</v>
      </c>
      <c r="N2236" s="41">
        <v>1.1598898028701789E-5</v>
      </c>
    </row>
    <row r="2237" spans="1:14" x14ac:dyDescent="0.25">
      <c r="A2237" s="5">
        <v>7820120</v>
      </c>
      <c r="B2237" s="5" t="s">
        <v>28</v>
      </c>
      <c r="C2237" s="5" t="s">
        <v>4</v>
      </c>
      <c r="D2237" s="5" t="s">
        <v>306</v>
      </c>
      <c r="E2237" s="5" t="s">
        <v>72</v>
      </c>
      <c r="F2237" s="3">
        <v>8.8948187680676003E-4</v>
      </c>
      <c r="G2237" s="4">
        <v>80</v>
      </c>
      <c r="H2237" s="3">
        <v>7.1158550144540797E-2</v>
      </c>
      <c r="I2237" s="4">
        <v>85.7</v>
      </c>
      <c r="J2237" s="3">
        <v>7.6228596842339333E-2</v>
      </c>
      <c r="K2237" s="5">
        <v>77.55</v>
      </c>
      <c r="L2237" s="5">
        <v>6.8979319546364243E-2</v>
      </c>
      <c r="M2237" s="41">
        <v>1.3181468471884727E-2</v>
      </c>
      <c r="N2237" s="41">
        <v>1.1724677315441163E-5</v>
      </c>
    </row>
    <row r="2238" spans="1:14" x14ac:dyDescent="0.25">
      <c r="A2238" s="5">
        <v>7820120</v>
      </c>
      <c r="B2238" s="5" t="s">
        <v>28</v>
      </c>
      <c r="C2238" s="5" t="s">
        <v>4</v>
      </c>
      <c r="D2238" s="5" t="s">
        <v>306</v>
      </c>
      <c r="E2238" s="5" t="s">
        <v>339</v>
      </c>
      <c r="F2238" s="3">
        <v>2.89081609962197E-3</v>
      </c>
      <c r="G2238" s="4">
        <v>91.2</v>
      </c>
      <c r="H2238" s="3">
        <v>0.2636424282855237</v>
      </c>
      <c r="I2238" s="4">
        <v>94.5</v>
      </c>
      <c r="J2238" s="3">
        <v>0.27318212141427617</v>
      </c>
      <c r="K2238" s="5">
        <v>89.775000000000006</v>
      </c>
      <c r="L2238" s="5">
        <v>0.25952301534356237</v>
      </c>
      <c r="M2238" s="41">
        <v>0.13034428656101227</v>
      </c>
      <c r="N2238" s="41">
        <v>3.7680136208431383E-4</v>
      </c>
    </row>
    <row r="2239" spans="1:14" x14ac:dyDescent="0.25">
      <c r="A2239" s="5">
        <v>7820120</v>
      </c>
      <c r="B2239" s="5" t="s">
        <v>28</v>
      </c>
      <c r="C2239" s="5" t="s">
        <v>4</v>
      </c>
      <c r="D2239" s="5" t="s">
        <v>306</v>
      </c>
      <c r="E2239" s="5" t="s">
        <v>1178</v>
      </c>
      <c r="F2239" s="3">
        <v>2.0013342228152103E-3</v>
      </c>
      <c r="G2239" s="4">
        <v>77.099999999999994</v>
      </c>
      <c r="H2239" s="3">
        <v>0.1543028685790527</v>
      </c>
      <c r="I2239" s="4">
        <v>91.5</v>
      </c>
      <c r="J2239" s="3">
        <v>0.18312208138759176</v>
      </c>
      <c r="K2239" s="5">
        <v>79.635000000000005</v>
      </c>
      <c r="L2239" s="5">
        <v>0.15937625083388929</v>
      </c>
      <c r="M2239" s="41">
        <v>6.4356975257396698E-2</v>
      </c>
      <c r="N2239" s="41">
        <v>1.2879981705949973E-4</v>
      </c>
    </row>
    <row r="2240" spans="1:14" x14ac:dyDescent="0.25">
      <c r="A2240" s="5">
        <v>7820120</v>
      </c>
      <c r="B2240" s="5" t="s">
        <v>28</v>
      </c>
      <c r="C2240" s="5" t="s">
        <v>4</v>
      </c>
      <c r="D2240" s="5" t="s">
        <v>306</v>
      </c>
      <c r="E2240" s="5" t="s">
        <v>487</v>
      </c>
      <c r="F2240" s="3">
        <v>6.6711140760506999E-4</v>
      </c>
      <c r="G2240" s="4">
        <v>86</v>
      </c>
      <c r="H2240" s="3">
        <v>5.7371581054036017E-2</v>
      </c>
      <c r="I2240" s="4">
        <v>89</v>
      </c>
      <c r="J2240" s="3">
        <v>5.9372915276851228E-2</v>
      </c>
      <c r="K2240" s="5">
        <v>86.57</v>
      </c>
      <c r="L2240" s="5">
        <v>5.7751834556370903E-2</v>
      </c>
      <c r="M2240" s="41">
        <v>2.9123786836862564E-2</v>
      </c>
      <c r="N2240" s="41">
        <v>1.9428810431529395E-5</v>
      </c>
    </row>
    <row r="2241" spans="1:14" x14ac:dyDescent="0.25">
      <c r="A2241" s="5">
        <v>7820120</v>
      </c>
      <c r="B2241" s="5" t="s">
        <v>28</v>
      </c>
      <c r="C2241" s="5" t="s">
        <v>4</v>
      </c>
      <c r="D2241" s="5" t="s">
        <v>306</v>
      </c>
      <c r="E2241" s="5" t="s">
        <v>1179</v>
      </c>
      <c r="F2241" s="3">
        <v>2.2237046920169001E-4</v>
      </c>
      <c r="G2241" s="4">
        <v>84.3</v>
      </c>
      <c r="H2241" s="3">
        <v>1.8745830553702467E-2</v>
      </c>
      <c r="I2241" s="4">
        <v>90.1</v>
      </c>
      <c r="J2241" s="3">
        <v>2.0035579275072268E-2</v>
      </c>
      <c r="K2241" s="5">
        <v>84.014999999999986</v>
      </c>
      <c r="L2241" s="5">
        <v>1.8682454969979983E-2</v>
      </c>
      <c r="M2241" s="41">
        <v>3.7355337291955948E-2</v>
      </c>
      <c r="N2241" s="41">
        <v>8.306723880799632E-6</v>
      </c>
    </row>
    <row r="2242" spans="1:14" x14ac:dyDescent="0.25">
      <c r="A2242" s="5">
        <v>7820120</v>
      </c>
      <c r="B2242" s="5" t="s">
        <v>28</v>
      </c>
      <c r="C2242" s="5" t="s">
        <v>4</v>
      </c>
      <c r="D2242" s="5" t="s">
        <v>1180</v>
      </c>
      <c r="E2242" s="5" t="s">
        <v>446</v>
      </c>
      <c r="F2242" s="3">
        <v>2.2237046920169001E-4</v>
      </c>
      <c r="G2242" s="4">
        <v>58.1</v>
      </c>
      <c r="H2242" s="3">
        <v>1.2919724260618189E-2</v>
      </c>
      <c r="I2242" s="4">
        <v>89.8</v>
      </c>
      <c r="J2242" s="3">
        <v>1.996886813431176E-2</v>
      </c>
      <c r="K2242" s="5">
        <v>73.984999999999999</v>
      </c>
      <c r="L2242" s="5">
        <v>1.6452079163887034E-2</v>
      </c>
      <c r="M2242" s="41">
        <v>2.3516576737165451E-2</v>
      </c>
      <c r="N2242" s="41">
        <v>5.2293922030610296E-6</v>
      </c>
    </row>
    <row r="2243" spans="1:14" x14ac:dyDescent="0.25">
      <c r="A2243" s="5">
        <v>7820120</v>
      </c>
      <c r="B2243" s="5" t="s">
        <v>28</v>
      </c>
      <c r="C2243" s="5" t="s">
        <v>4</v>
      </c>
      <c r="D2243" s="5" t="s">
        <v>1180</v>
      </c>
      <c r="E2243" s="5" t="s">
        <v>1181</v>
      </c>
      <c r="F2243" s="3">
        <v>2.2237046920169001E-4</v>
      </c>
      <c r="G2243" s="4">
        <v>76.599999999999994</v>
      </c>
      <c r="H2243" s="3">
        <v>1.7033577940849452E-2</v>
      </c>
      <c r="I2243" s="4">
        <v>84.2</v>
      </c>
      <c r="J2243" s="3">
        <v>1.87235935067823E-2</v>
      </c>
      <c r="K2243" s="5">
        <v>73.664999999999992</v>
      </c>
      <c r="L2243" s="5">
        <v>1.6380920613742491E-2</v>
      </c>
      <c r="M2243" s="41">
        <v>-4.4818505644798279E-2</v>
      </c>
      <c r="N2243" s="41">
        <v>-9.9663121291523847E-6</v>
      </c>
    </row>
    <row r="2244" spans="1:14" x14ac:dyDescent="0.25">
      <c r="A2244" s="5">
        <v>7820120</v>
      </c>
      <c r="B2244" s="5" t="s">
        <v>28</v>
      </c>
      <c r="C2244" s="5" t="s">
        <v>4</v>
      </c>
      <c r="D2244" s="5" t="s">
        <v>1180</v>
      </c>
      <c r="E2244" s="5" t="s">
        <v>2359</v>
      </c>
      <c r="F2244" s="3">
        <v>2.2237046920169003E-3</v>
      </c>
      <c r="G2244" s="4">
        <v>54.6</v>
      </c>
      <c r="H2244" s="3">
        <v>0.12141427618412276</v>
      </c>
      <c r="I2244" s="4">
        <v>81.099999999999994</v>
      </c>
      <c r="J2244" s="3">
        <v>0.18034245052257061</v>
      </c>
      <c r="K2244" s="5">
        <v>64.309999999999988</v>
      </c>
      <c r="L2244" s="5">
        <v>0.14300644874360682</v>
      </c>
      <c r="M2244" s="41">
        <v>-4.922141507267952E-2</v>
      </c>
      <c r="N2244" s="41">
        <v>-1.0945389164482882E-4</v>
      </c>
    </row>
    <row r="2245" spans="1:14" x14ac:dyDescent="0.25">
      <c r="A2245" s="5">
        <v>7820120</v>
      </c>
      <c r="B2245" s="5" t="s">
        <v>28</v>
      </c>
      <c r="C2245" s="5" t="s">
        <v>4</v>
      </c>
      <c r="D2245" s="5" t="s">
        <v>1180</v>
      </c>
      <c r="E2245" s="5" t="s">
        <v>1946</v>
      </c>
      <c r="F2245" s="3">
        <v>4.4474093840338001E-4</v>
      </c>
      <c r="G2245" s="4">
        <v>79</v>
      </c>
      <c r="H2245" s="3">
        <v>3.5134534133867024E-2</v>
      </c>
      <c r="I2245" s="4">
        <v>90.8</v>
      </c>
      <c r="J2245" s="3">
        <v>4.0382477207026903E-2</v>
      </c>
      <c r="K2245" s="5">
        <v>84.514999999999986</v>
      </c>
      <c r="L2245" s="5">
        <v>3.7587280409161657E-2</v>
      </c>
      <c r="M2245" s="41">
        <v>8.4169141948223114E-2</v>
      </c>
      <c r="N2245" s="41">
        <v>3.7433463174660042E-5</v>
      </c>
    </row>
    <row r="2246" spans="1:14" x14ac:dyDescent="0.25">
      <c r="A2246" s="5">
        <v>7820120</v>
      </c>
      <c r="B2246" s="5" t="s">
        <v>28</v>
      </c>
      <c r="C2246" s="5" t="s">
        <v>4</v>
      </c>
      <c r="D2246" s="5" t="s">
        <v>309</v>
      </c>
      <c r="E2246" s="5" t="s">
        <v>488</v>
      </c>
      <c r="F2246" s="3">
        <v>2.2237046920169001E-4</v>
      </c>
      <c r="G2246" s="4">
        <v>63</v>
      </c>
      <c r="H2246" s="3">
        <v>1.4009339559706471E-2</v>
      </c>
      <c r="I2246" s="4">
        <v>79.3</v>
      </c>
      <c r="J2246" s="3">
        <v>1.7633978207694016E-2</v>
      </c>
      <c r="K2246" s="5">
        <v>69.59</v>
      </c>
      <c r="L2246" s="5">
        <v>1.5474760951745608E-2</v>
      </c>
      <c r="M2246" s="41">
        <v>-8.8583700358867645E-2</v>
      </c>
      <c r="N2246" s="41">
        <v>-1.9698399012423315E-5</v>
      </c>
    </row>
    <row r="2247" spans="1:14" x14ac:dyDescent="0.25">
      <c r="A2247" s="5">
        <v>7820120</v>
      </c>
      <c r="B2247" s="5" t="s">
        <v>28</v>
      </c>
      <c r="C2247" s="5" t="s">
        <v>4</v>
      </c>
      <c r="D2247" s="5" t="s">
        <v>309</v>
      </c>
      <c r="E2247" s="5" t="s">
        <v>1182</v>
      </c>
      <c r="F2247" s="3">
        <v>6.6711140760506999E-4</v>
      </c>
      <c r="G2247" s="4">
        <v>50.5</v>
      </c>
      <c r="H2247" s="3">
        <v>3.3689126084056033E-2</v>
      </c>
      <c r="I2247" s="4">
        <v>79.599999999999994</v>
      </c>
      <c r="J2247" s="3">
        <v>5.3102068045363569E-2</v>
      </c>
      <c r="K2247" s="5">
        <v>68.86999999999999</v>
      </c>
      <c r="L2247" s="5">
        <v>4.5943962641761163E-2</v>
      </c>
      <c r="M2247" s="41">
        <v>-8.5283748805522919E-2</v>
      </c>
      <c r="N2247" s="41">
        <v>-5.6893761711489604E-5</v>
      </c>
    </row>
    <row r="2248" spans="1:14" x14ac:dyDescent="0.25">
      <c r="A2248" s="5">
        <v>7820120</v>
      </c>
      <c r="B2248" s="5" t="s">
        <v>28</v>
      </c>
      <c r="C2248" s="5" t="s">
        <v>4</v>
      </c>
      <c r="D2248" s="5" t="s">
        <v>309</v>
      </c>
      <c r="E2248" s="5" t="s">
        <v>1183</v>
      </c>
      <c r="F2248" s="3">
        <v>8.8948187680676003E-4</v>
      </c>
      <c r="G2248" s="4">
        <v>50.4</v>
      </c>
      <c r="H2248" s="3">
        <v>4.4829886591060707E-2</v>
      </c>
      <c r="I2248" s="4">
        <v>75.3</v>
      </c>
      <c r="J2248" s="3">
        <v>6.6977985323549025E-2</v>
      </c>
      <c r="K2248" s="5">
        <v>62.764999999999993</v>
      </c>
      <c r="L2248" s="5">
        <v>5.5828329997776288E-2</v>
      </c>
      <c r="M2248" s="41">
        <v>-0.11016522347927094</v>
      </c>
      <c r="N2248" s="41">
        <v>-9.798996973917805E-5</v>
      </c>
    </row>
    <row r="2249" spans="1:14" x14ac:dyDescent="0.25">
      <c r="A2249" s="5">
        <v>7820120</v>
      </c>
      <c r="B2249" s="5" t="s">
        <v>28</v>
      </c>
      <c r="C2249" s="5" t="s">
        <v>4</v>
      </c>
      <c r="D2249" s="5" t="s">
        <v>309</v>
      </c>
      <c r="E2249" s="5" t="s">
        <v>1947</v>
      </c>
      <c r="F2249" s="3">
        <v>8.8948187680676003E-4</v>
      </c>
      <c r="G2249" s="4">
        <v>51.8</v>
      </c>
      <c r="H2249" s="3">
        <v>4.607516121859017E-2</v>
      </c>
      <c r="I2249" s="4">
        <v>60</v>
      </c>
      <c r="J2249" s="3">
        <v>5.3368912608405601E-2</v>
      </c>
      <c r="K2249" s="5">
        <v>54.94</v>
      </c>
      <c r="L2249" s="5">
        <v>4.8868134311763393E-2</v>
      </c>
      <c r="M2249" s="41">
        <v>-0.2572019100189209</v>
      </c>
      <c r="N2249" s="41">
        <v>-2.2877643764191317E-4</v>
      </c>
    </row>
    <row r="2250" spans="1:14" x14ac:dyDescent="0.25">
      <c r="A2250" s="5">
        <v>7820120</v>
      </c>
      <c r="B2250" s="5" t="s">
        <v>28</v>
      </c>
      <c r="C2250" s="5" t="s">
        <v>4</v>
      </c>
      <c r="D2250" s="5" t="s">
        <v>309</v>
      </c>
      <c r="E2250" s="5" t="s">
        <v>1948</v>
      </c>
      <c r="F2250" s="3">
        <v>2.2237046920169001E-4</v>
      </c>
      <c r="G2250" s="4">
        <v>50.6</v>
      </c>
      <c r="H2250" s="3">
        <v>1.1251945741605514E-2</v>
      </c>
      <c r="I2250" s="4">
        <v>87.9</v>
      </c>
      <c r="J2250" s="3">
        <v>1.9546364242828553E-2</v>
      </c>
      <c r="K2250" s="5">
        <v>67.575000000000003</v>
      </c>
      <c r="L2250" s="5">
        <v>1.5026684456304203E-2</v>
      </c>
      <c r="M2250" s="41">
        <v>2.7672091498970985E-2</v>
      </c>
      <c r="N2250" s="41">
        <v>6.1534559704182757E-6</v>
      </c>
    </row>
    <row r="2251" spans="1:14" x14ac:dyDescent="0.25">
      <c r="A2251" s="5">
        <v>7820120</v>
      </c>
      <c r="B2251" s="5" t="s">
        <v>28</v>
      </c>
      <c r="C2251" s="5" t="s">
        <v>4</v>
      </c>
      <c r="D2251" s="5" t="s">
        <v>309</v>
      </c>
      <c r="E2251" s="5" t="s">
        <v>1184</v>
      </c>
      <c r="F2251" s="3">
        <v>4.4474093840338001E-4</v>
      </c>
      <c r="G2251" s="4">
        <v>56.3</v>
      </c>
      <c r="H2251" s="3">
        <v>2.5038914832110293E-2</v>
      </c>
      <c r="I2251" s="4">
        <v>87.9</v>
      </c>
      <c r="J2251" s="3">
        <v>3.9092728485657105E-2</v>
      </c>
      <c r="K2251" s="5">
        <v>71.905000000000001</v>
      </c>
      <c r="L2251" s="5">
        <v>3.197909717589504E-2</v>
      </c>
      <c r="M2251" s="41">
        <v>-2.4798082187771797E-2</v>
      </c>
      <c r="N2251" s="41">
        <v>-1.1028722342793771E-5</v>
      </c>
    </row>
    <row r="2252" spans="1:14" x14ac:dyDescent="0.25">
      <c r="A2252" s="5">
        <v>7820120</v>
      </c>
      <c r="B2252" s="5" t="s">
        <v>28</v>
      </c>
      <c r="C2252" s="5" t="s">
        <v>4</v>
      </c>
      <c r="D2252" s="5" t="s">
        <v>309</v>
      </c>
      <c r="E2252" s="5" t="s">
        <v>1949</v>
      </c>
      <c r="F2252" s="3">
        <v>6.6711140760506999E-4</v>
      </c>
      <c r="G2252" s="4">
        <v>42.3</v>
      </c>
      <c r="H2252" s="3">
        <v>2.8218812541694459E-2</v>
      </c>
      <c r="I2252" s="4">
        <v>79</v>
      </c>
      <c r="J2252" s="3">
        <v>5.2701801200800528E-2</v>
      </c>
      <c r="K2252" s="5">
        <v>57.959999999999994</v>
      </c>
      <c r="L2252" s="5">
        <v>3.8665777184789855E-2</v>
      </c>
      <c r="M2252" s="41">
        <v>-5.1804646849632263E-2</v>
      </c>
      <c r="N2252" s="41">
        <v>-3.4559470880341737E-5</v>
      </c>
    </row>
    <row r="2253" spans="1:14" x14ac:dyDescent="0.25">
      <c r="A2253" s="5">
        <v>7820120</v>
      </c>
      <c r="B2253" s="5" t="s">
        <v>28</v>
      </c>
      <c r="C2253" s="5" t="s">
        <v>4</v>
      </c>
      <c r="D2253" s="5" t="s">
        <v>309</v>
      </c>
      <c r="E2253" s="5" t="s">
        <v>1950</v>
      </c>
      <c r="F2253" s="3">
        <v>2.2237046920169001E-4</v>
      </c>
      <c r="G2253" s="4">
        <v>70.3</v>
      </c>
      <c r="H2253" s="3">
        <v>1.5632643984878805E-2</v>
      </c>
      <c r="I2253" s="4">
        <v>85.2</v>
      </c>
      <c r="J2253" s="3">
        <v>1.8945963975983988E-2</v>
      </c>
      <c r="K2253" s="5">
        <v>76.984999999999999</v>
      </c>
      <c r="L2253" s="5">
        <v>1.7119190571492107E-2</v>
      </c>
      <c r="M2253" s="41">
        <v>-8.6825313046574593E-3</v>
      </c>
      <c r="N2253" s="41">
        <v>-1.9307385600750409E-6</v>
      </c>
    </row>
    <row r="2254" spans="1:14" x14ac:dyDescent="0.25">
      <c r="A2254" s="5">
        <v>7820120</v>
      </c>
      <c r="B2254" s="5" t="s">
        <v>28</v>
      </c>
      <c r="C2254" s="5" t="s">
        <v>4</v>
      </c>
      <c r="D2254" s="5" t="s">
        <v>309</v>
      </c>
      <c r="E2254" s="5" t="s">
        <v>1185</v>
      </c>
      <c r="F2254" s="3">
        <v>4.4474093840338001E-4</v>
      </c>
      <c r="G2254" s="4">
        <v>37.299999999999997</v>
      </c>
      <c r="H2254" s="3">
        <v>1.6588837002446073E-2</v>
      </c>
      <c r="I2254" s="4">
        <v>83.8</v>
      </c>
      <c r="J2254" s="3">
        <v>3.7269290638203244E-2</v>
      </c>
      <c r="K2254" s="5">
        <v>62.134999999999998</v>
      </c>
      <c r="L2254" s="5">
        <v>2.7633978207694015E-2</v>
      </c>
      <c r="M2254" s="41">
        <v>-7.9093359410762787E-2</v>
      </c>
      <c r="N2254" s="41">
        <v>-3.5176054885818448E-5</v>
      </c>
    </row>
    <row r="2255" spans="1:14" x14ac:dyDescent="0.25">
      <c r="A2255" s="5">
        <v>7820120</v>
      </c>
      <c r="B2255" s="5" t="s">
        <v>28</v>
      </c>
      <c r="C2255" s="5" t="s">
        <v>4</v>
      </c>
      <c r="D2255" s="5" t="s">
        <v>309</v>
      </c>
      <c r="E2255" s="5" t="s">
        <v>1951</v>
      </c>
      <c r="F2255" s="3">
        <v>6.6711140760506999E-4</v>
      </c>
      <c r="G2255" s="4">
        <v>60.2</v>
      </c>
      <c r="H2255" s="3">
        <v>4.0160106737825219E-2</v>
      </c>
      <c r="I2255" s="4">
        <v>78.5</v>
      </c>
      <c r="J2255" s="3">
        <v>5.2368245496997992E-2</v>
      </c>
      <c r="K2255" s="5">
        <v>67.805000000000007</v>
      </c>
      <c r="L2255" s="5">
        <v>4.5233488992661774E-2</v>
      </c>
      <c r="M2255" s="41">
        <v>-9.6109881997108459E-2</v>
      </c>
      <c r="N2255" s="41">
        <v>-6.4115998663848197E-5</v>
      </c>
    </row>
    <row r="2256" spans="1:14" x14ac:dyDescent="0.25">
      <c r="A2256" s="5">
        <v>7820120</v>
      </c>
      <c r="B2256" s="5" t="s">
        <v>28</v>
      </c>
      <c r="C2256" s="5" t="s">
        <v>4</v>
      </c>
      <c r="D2256" s="5" t="s">
        <v>309</v>
      </c>
      <c r="E2256" s="5" t="s">
        <v>1187</v>
      </c>
      <c r="F2256" s="3">
        <v>2.2237046920169001E-4</v>
      </c>
      <c r="G2256" s="4">
        <v>80.400000000000006</v>
      </c>
      <c r="H2256" s="3">
        <v>1.7878585723815878E-2</v>
      </c>
      <c r="I2256" s="4">
        <v>90.1</v>
      </c>
      <c r="J2256" s="3">
        <v>2.0035579275072268E-2</v>
      </c>
      <c r="K2256" s="5">
        <v>85.87</v>
      </c>
      <c r="L2256" s="5">
        <v>1.909495219034912E-2</v>
      </c>
      <c r="M2256" s="41">
        <v>-1.5051174908876419E-2</v>
      </c>
      <c r="N2256" s="41">
        <v>-3.3469368265235532E-6</v>
      </c>
    </row>
    <row r="2257" spans="1:14" x14ac:dyDescent="0.25">
      <c r="A2257" s="5">
        <v>7820120</v>
      </c>
      <c r="B2257" s="5" t="s">
        <v>28</v>
      </c>
      <c r="C2257" s="5" t="s">
        <v>4</v>
      </c>
      <c r="D2257" s="5" t="s">
        <v>309</v>
      </c>
      <c r="E2257" s="5" t="s">
        <v>1176</v>
      </c>
      <c r="F2257" s="3">
        <v>4.4474093840338001E-4</v>
      </c>
      <c r="G2257" s="4">
        <v>51.7</v>
      </c>
      <c r="H2257" s="3">
        <v>2.2993106515454748E-2</v>
      </c>
      <c r="I2257" s="4">
        <v>80.3</v>
      </c>
      <c r="J2257" s="3">
        <v>3.5712697353791414E-2</v>
      </c>
      <c r="K2257" s="5">
        <v>74.314999999999998</v>
      </c>
      <c r="L2257" s="5">
        <v>3.3050922837447184E-2</v>
      </c>
      <c r="M2257" s="41">
        <v>-6.5111711621284485E-2</v>
      </c>
      <c r="N2257" s="41">
        <v>-2.8957843727500325E-5</v>
      </c>
    </row>
    <row r="2258" spans="1:14" x14ac:dyDescent="0.25">
      <c r="A2258" s="5">
        <v>7820120</v>
      </c>
      <c r="B2258" s="5" t="s">
        <v>28</v>
      </c>
      <c r="C2258" s="5" t="s">
        <v>4</v>
      </c>
      <c r="D2258" s="5" t="s">
        <v>309</v>
      </c>
      <c r="E2258" s="5" t="s">
        <v>1952</v>
      </c>
      <c r="F2258" s="3">
        <v>4.4474093840338001E-4</v>
      </c>
      <c r="G2258" s="4">
        <v>67.3</v>
      </c>
      <c r="H2258" s="3">
        <v>2.9931065154547475E-2</v>
      </c>
      <c r="I2258" s="4">
        <v>89.9</v>
      </c>
      <c r="J2258" s="3">
        <v>3.9982210362463869E-2</v>
      </c>
      <c r="K2258" s="5">
        <v>75.674999999999997</v>
      </c>
      <c r="L2258" s="5">
        <v>3.3655770513675784E-2</v>
      </c>
      <c r="M2258" s="41">
        <v>2.1876472979784012E-2</v>
      </c>
      <c r="N2258" s="41">
        <v>9.7293631219853288E-6</v>
      </c>
    </row>
    <row r="2259" spans="1:14" x14ac:dyDescent="0.25">
      <c r="A2259" s="5">
        <v>7820120</v>
      </c>
      <c r="B2259" s="5" t="s">
        <v>28</v>
      </c>
      <c r="C2259" s="5" t="s">
        <v>4</v>
      </c>
      <c r="D2259" s="5" t="s">
        <v>309</v>
      </c>
      <c r="E2259" s="5" t="s">
        <v>1188</v>
      </c>
      <c r="F2259" s="3">
        <v>8.8948187680676003E-4</v>
      </c>
      <c r="G2259" s="4">
        <v>42.2</v>
      </c>
      <c r="H2259" s="3">
        <v>3.7536135201245276E-2</v>
      </c>
      <c r="I2259" s="4">
        <v>76.400000000000006</v>
      </c>
      <c r="J2259" s="3">
        <v>6.795641538803647E-2</v>
      </c>
      <c r="K2259" s="5">
        <v>68.77000000000001</v>
      </c>
      <c r="L2259" s="5">
        <v>6.1169668668000894E-2</v>
      </c>
      <c r="M2259" s="41">
        <v>-0.10873559862375259</v>
      </c>
      <c r="N2259" s="41">
        <v>-9.6718344339562009E-5</v>
      </c>
    </row>
    <row r="2260" spans="1:14" x14ac:dyDescent="0.25">
      <c r="A2260" s="5">
        <v>7820120</v>
      </c>
      <c r="B2260" s="5" t="s">
        <v>28</v>
      </c>
      <c r="C2260" s="5" t="s">
        <v>4</v>
      </c>
      <c r="D2260" s="5" t="s">
        <v>1953</v>
      </c>
      <c r="E2260" s="5" t="s">
        <v>1072</v>
      </c>
      <c r="F2260" s="3">
        <v>1.55659328441183E-3</v>
      </c>
      <c r="G2260" s="4">
        <v>22.5</v>
      </c>
      <c r="H2260" s="3">
        <v>3.5023348899266178E-2</v>
      </c>
      <c r="I2260" s="4">
        <v>71.900000000000006</v>
      </c>
      <c r="J2260" s="3">
        <v>0.11191905714921059</v>
      </c>
      <c r="K2260" s="5">
        <v>53.604999999999997</v>
      </c>
      <c r="L2260" s="5">
        <v>8.3441183010896147E-2</v>
      </c>
      <c r="M2260" s="41">
        <v>-0.11660616844892502</v>
      </c>
      <c r="N2260" s="41">
        <v>-1.8150837872859131E-4</v>
      </c>
    </row>
    <row r="2261" spans="1:14" x14ac:dyDescent="0.25">
      <c r="A2261" s="5">
        <v>7820120</v>
      </c>
      <c r="B2261" s="5" t="s">
        <v>28</v>
      </c>
      <c r="C2261" s="5" t="s">
        <v>4</v>
      </c>
      <c r="D2261" s="5" t="s">
        <v>784</v>
      </c>
      <c r="E2261" s="5" t="s">
        <v>1954</v>
      </c>
      <c r="F2261" s="3">
        <v>2.2237046920169001E-4</v>
      </c>
      <c r="G2261" s="4">
        <v>71</v>
      </c>
      <c r="H2261" s="3">
        <v>1.5788303313319992E-2</v>
      </c>
      <c r="I2261" s="4">
        <v>81.3</v>
      </c>
      <c r="J2261" s="3">
        <v>1.8078719146097398E-2</v>
      </c>
      <c r="K2261" s="5">
        <v>74.314999999999998</v>
      </c>
      <c r="L2261" s="5">
        <v>1.6525461418723592E-2</v>
      </c>
      <c r="M2261" s="41">
        <v>1.2083932757377625E-2</v>
      </c>
      <c r="N2261" s="41">
        <v>2.687109797059734E-6</v>
      </c>
    </row>
    <row r="2262" spans="1:14" x14ac:dyDescent="0.25">
      <c r="A2262" s="5">
        <v>7820120</v>
      </c>
      <c r="B2262" s="5" t="s">
        <v>28</v>
      </c>
      <c r="C2262" s="5" t="s">
        <v>4</v>
      </c>
      <c r="D2262" s="5" t="s">
        <v>784</v>
      </c>
      <c r="E2262" s="5" t="s">
        <v>1955</v>
      </c>
      <c r="F2262" s="3">
        <v>2.2237046920169001E-4</v>
      </c>
      <c r="G2262" s="4">
        <v>72.599999999999994</v>
      </c>
      <c r="H2262" s="3">
        <v>1.6144096064042695E-2</v>
      </c>
      <c r="I2262" s="4" t="s">
        <v>9</v>
      </c>
      <c r="J2262" s="3" t="s">
        <v>99</v>
      </c>
      <c r="K2262" s="5" t="s">
        <v>9</v>
      </c>
      <c r="L2262" s="5" t="s">
        <v>99</v>
      </c>
      <c r="M2262" s="41">
        <v>0</v>
      </c>
      <c r="N2262" s="41">
        <v>0</v>
      </c>
    </row>
    <row r="2263" spans="1:14" x14ac:dyDescent="0.25">
      <c r="A2263" s="5">
        <v>7820120</v>
      </c>
      <c r="B2263" s="5" t="s">
        <v>28</v>
      </c>
      <c r="C2263" s="5" t="s">
        <v>4</v>
      </c>
      <c r="D2263" s="5" t="s">
        <v>786</v>
      </c>
      <c r="E2263" s="5" t="s">
        <v>1189</v>
      </c>
      <c r="F2263" s="3">
        <v>8.8948187680676003E-4</v>
      </c>
      <c r="G2263" s="4">
        <v>62.1</v>
      </c>
      <c r="H2263" s="3">
        <v>5.5236824549699796E-2</v>
      </c>
      <c r="I2263" s="4">
        <v>66.400000000000006</v>
      </c>
      <c r="J2263" s="3">
        <v>5.9061596619968869E-2</v>
      </c>
      <c r="K2263" s="5">
        <v>65.165000000000006</v>
      </c>
      <c r="L2263" s="5">
        <v>5.7963086502112522E-2</v>
      </c>
      <c r="M2263" s="41">
        <v>-0.20683640241622925</v>
      </c>
      <c r="N2263" s="41">
        <v>-1.8397723141314588E-4</v>
      </c>
    </row>
    <row r="2264" spans="1:14" x14ac:dyDescent="0.25">
      <c r="A2264" s="5">
        <v>7820120</v>
      </c>
      <c r="B2264" s="5" t="s">
        <v>28</v>
      </c>
      <c r="C2264" s="5" t="s">
        <v>4</v>
      </c>
      <c r="D2264" s="5" t="s">
        <v>786</v>
      </c>
      <c r="E2264" s="5" t="s">
        <v>1956</v>
      </c>
      <c r="F2264" s="3">
        <v>2.2237046920169001E-4</v>
      </c>
      <c r="G2264" s="4">
        <v>71</v>
      </c>
      <c r="H2264" s="3">
        <v>1.5788303313319992E-2</v>
      </c>
      <c r="I2264" s="4">
        <v>81.900000000000006</v>
      </c>
      <c r="J2264" s="3">
        <v>1.8212141427618414E-2</v>
      </c>
      <c r="K2264" s="5">
        <v>73.175000000000011</v>
      </c>
      <c r="L2264" s="5">
        <v>1.6271959083833668E-2</v>
      </c>
      <c r="M2264" s="41">
        <v>-0.10031010210514069</v>
      </c>
      <c r="N2264" s="41">
        <v>-2.2306004470789566E-5</v>
      </c>
    </row>
    <row r="2265" spans="1:14" x14ac:dyDescent="0.25">
      <c r="A2265" s="5">
        <v>7820120</v>
      </c>
      <c r="B2265" s="5" t="s">
        <v>28</v>
      </c>
      <c r="C2265" s="5" t="s">
        <v>4</v>
      </c>
      <c r="D2265" s="5" t="s">
        <v>786</v>
      </c>
      <c r="E2265" s="5" t="s">
        <v>1957</v>
      </c>
      <c r="F2265" s="3">
        <v>1.1118523460084502E-3</v>
      </c>
      <c r="G2265" s="4">
        <v>80.5</v>
      </c>
      <c r="H2265" s="3">
        <v>8.9504113853680234E-2</v>
      </c>
      <c r="I2265" s="4">
        <v>77.5</v>
      </c>
      <c r="J2265" s="3">
        <v>8.6168556815654884E-2</v>
      </c>
      <c r="K2265" s="5">
        <v>79.335000000000008</v>
      </c>
      <c r="L2265" s="5">
        <v>8.8208805870580401E-2</v>
      </c>
      <c r="M2265" s="41">
        <v>-7.1504890918731689E-2</v>
      </c>
      <c r="N2265" s="41">
        <v>-7.9502880719070155E-5</v>
      </c>
    </row>
    <row r="2266" spans="1:14" x14ac:dyDescent="0.25">
      <c r="A2266" s="5">
        <v>7820120</v>
      </c>
      <c r="B2266" s="5" t="s">
        <v>28</v>
      </c>
      <c r="C2266" s="5" t="s">
        <v>4</v>
      </c>
      <c r="D2266" s="5" t="s">
        <v>786</v>
      </c>
      <c r="E2266" s="5" t="s">
        <v>1958</v>
      </c>
      <c r="F2266" s="3">
        <v>2.2237046920169001E-4</v>
      </c>
      <c r="G2266" s="4">
        <v>71.3</v>
      </c>
      <c r="H2266" s="3">
        <v>1.5855014454080496E-2</v>
      </c>
      <c r="I2266" s="4">
        <v>94.1</v>
      </c>
      <c r="J2266" s="3">
        <v>2.0925061151879028E-2</v>
      </c>
      <c r="K2266" s="5">
        <v>78.74499999999999</v>
      </c>
      <c r="L2266" s="5">
        <v>1.7510562597287078E-2</v>
      </c>
      <c r="M2266" s="41">
        <v>0.12049270421266556</v>
      </c>
      <c r="N2266" s="41">
        <v>2.6794019171150891E-5</v>
      </c>
    </row>
    <row r="2267" spans="1:14" x14ac:dyDescent="0.25">
      <c r="A2267" s="5">
        <v>7820120</v>
      </c>
      <c r="B2267" s="5" t="s">
        <v>28</v>
      </c>
      <c r="C2267" s="5" t="s">
        <v>4</v>
      </c>
      <c r="D2267" s="5" t="s">
        <v>786</v>
      </c>
      <c r="E2267" s="5" t="s">
        <v>331</v>
      </c>
      <c r="F2267" s="3">
        <v>6.6711140760506999E-4</v>
      </c>
      <c r="G2267" s="4">
        <v>71.7</v>
      </c>
      <c r="H2267" s="3">
        <v>4.783188792528352E-2</v>
      </c>
      <c r="I2267" s="4">
        <v>67.2</v>
      </c>
      <c r="J2267" s="3">
        <v>4.4829886591060707E-2</v>
      </c>
      <c r="K2267" s="5">
        <v>67.164999999999992</v>
      </c>
      <c r="L2267" s="5">
        <v>4.4806537691794518E-2</v>
      </c>
      <c r="M2267" s="41">
        <v>-0.20782405138015747</v>
      </c>
      <c r="N2267" s="41">
        <v>-1.3864179545040523E-4</v>
      </c>
    </row>
    <row r="2268" spans="1:14" x14ac:dyDescent="0.25">
      <c r="A2268" s="5">
        <v>7820120</v>
      </c>
      <c r="B2268" s="5" t="s">
        <v>28</v>
      </c>
      <c r="C2268" s="5" t="s">
        <v>4</v>
      </c>
      <c r="D2268" s="5" t="s">
        <v>1190</v>
      </c>
      <c r="E2268" s="5" t="s">
        <v>1191</v>
      </c>
      <c r="F2268" s="3">
        <v>6.6711140760506999E-4</v>
      </c>
      <c r="G2268" s="4">
        <v>43.5</v>
      </c>
      <c r="H2268" s="3">
        <v>2.9019346230820545E-2</v>
      </c>
      <c r="I2268" s="4">
        <v>86.5</v>
      </c>
      <c r="J2268" s="3">
        <v>5.7705136757838553E-2</v>
      </c>
      <c r="K2268" s="5">
        <v>63.16</v>
      </c>
      <c r="L2268" s="5">
        <v>4.2134756504336221E-2</v>
      </c>
      <c r="M2268" s="41">
        <v>4.0892612189054489E-2</v>
      </c>
      <c r="N2268" s="41">
        <v>2.7279928078088384E-5</v>
      </c>
    </row>
    <row r="2269" spans="1:14" x14ac:dyDescent="0.25">
      <c r="A2269" s="5">
        <v>7820120</v>
      </c>
      <c r="B2269" s="5" t="s">
        <v>28</v>
      </c>
      <c r="C2269" s="5" t="s">
        <v>4</v>
      </c>
      <c r="D2269" s="5" t="s">
        <v>1190</v>
      </c>
      <c r="E2269" s="5" t="s">
        <v>1959</v>
      </c>
      <c r="F2269" s="3">
        <v>2.2237046920169001E-4</v>
      </c>
      <c r="G2269" s="4">
        <v>66.2</v>
      </c>
      <c r="H2269" s="3">
        <v>1.472092506115188E-2</v>
      </c>
      <c r="I2269" s="4">
        <v>91.4</v>
      </c>
      <c r="J2269" s="3">
        <v>2.0324660885034467E-2</v>
      </c>
      <c r="K2269" s="5">
        <v>83.35499999999999</v>
      </c>
      <c r="L2269" s="5">
        <v>1.853569046030687E-2</v>
      </c>
      <c r="M2269" s="41">
        <v>9.3881096690893173E-3</v>
      </c>
      <c r="N2269" s="41">
        <v>2.0876383520323142E-6</v>
      </c>
    </row>
    <row r="2270" spans="1:14" x14ac:dyDescent="0.25">
      <c r="A2270" s="5">
        <v>7820120</v>
      </c>
      <c r="B2270" s="5" t="s">
        <v>28</v>
      </c>
      <c r="C2270" s="5" t="s">
        <v>4</v>
      </c>
      <c r="D2270" s="5" t="s">
        <v>1190</v>
      </c>
      <c r="E2270" s="5" t="s">
        <v>1192</v>
      </c>
      <c r="F2270" s="3">
        <v>1.1118523460084502E-3</v>
      </c>
      <c r="G2270" s="4">
        <v>72.8</v>
      </c>
      <c r="H2270" s="3">
        <v>8.0942850789415169E-2</v>
      </c>
      <c r="I2270" s="4">
        <v>97</v>
      </c>
      <c r="J2270" s="3">
        <v>0.10784967756281967</v>
      </c>
      <c r="K2270" s="5">
        <v>85.625</v>
      </c>
      <c r="L2270" s="5">
        <v>9.5202357126973544E-2</v>
      </c>
      <c r="M2270" s="41">
        <v>0.11910127848386765</v>
      </c>
      <c r="N2270" s="41">
        <v>1.3242303589489399E-4</v>
      </c>
    </row>
    <row r="2271" spans="1:14" x14ac:dyDescent="0.25">
      <c r="A2271" s="5">
        <v>7820120</v>
      </c>
      <c r="B2271" s="5" t="s">
        <v>28</v>
      </c>
      <c r="C2271" s="5" t="s">
        <v>4</v>
      </c>
      <c r="D2271" s="5" t="s">
        <v>788</v>
      </c>
      <c r="E2271" s="5" t="s">
        <v>1960</v>
      </c>
      <c r="F2271" s="3">
        <v>2.2237046920169001E-4</v>
      </c>
      <c r="G2271" s="4">
        <v>74</v>
      </c>
      <c r="H2271" s="3">
        <v>1.6455414720925061E-2</v>
      </c>
      <c r="I2271" s="4">
        <v>71.3</v>
      </c>
      <c r="J2271" s="3">
        <v>1.5855014454080496E-2</v>
      </c>
      <c r="K2271" s="5">
        <v>72.75</v>
      </c>
      <c r="L2271" s="5">
        <v>1.6177451634422947E-2</v>
      </c>
      <c r="M2271" s="41">
        <v>-0.10884977877140045</v>
      </c>
      <c r="N2271" s="41">
        <v>-2.4204976377896476E-5</v>
      </c>
    </row>
    <row r="2272" spans="1:14" x14ac:dyDescent="0.25">
      <c r="A2272" s="5">
        <v>7820120</v>
      </c>
      <c r="B2272" s="5" t="s">
        <v>28</v>
      </c>
      <c r="C2272" s="5" t="s">
        <v>4</v>
      </c>
      <c r="D2272" s="5" t="s">
        <v>80</v>
      </c>
      <c r="E2272" s="5" t="s">
        <v>340</v>
      </c>
      <c r="F2272" s="3">
        <v>6.6711140760506999E-4</v>
      </c>
      <c r="G2272" s="4">
        <v>55.9</v>
      </c>
      <c r="H2272" s="3">
        <v>3.7291527685123414E-2</v>
      </c>
      <c r="I2272" s="4">
        <v>81.8</v>
      </c>
      <c r="J2272" s="3">
        <v>5.4569713142094724E-2</v>
      </c>
      <c r="K2272" s="5">
        <v>68.44</v>
      </c>
      <c r="L2272" s="5">
        <v>4.565710473649099E-2</v>
      </c>
      <c r="M2272" s="41">
        <v>-5.5718701332807541E-2</v>
      </c>
      <c r="N2272" s="41">
        <v>-3.7170581276055729E-5</v>
      </c>
    </row>
    <row r="2273" spans="1:14" x14ac:dyDescent="0.25">
      <c r="A2273" s="5">
        <v>7820120</v>
      </c>
      <c r="B2273" s="5" t="s">
        <v>28</v>
      </c>
      <c r="C2273" s="5" t="s">
        <v>4</v>
      </c>
      <c r="D2273" s="5" t="s">
        <v>80</v>
      </c>
      <c r="E2273" s="5" t="s">
        <v>1008</v>
      </c>
      <c r="F2273" s="3">
        <v>2.0013342228152103E-3</v>
      </c>
      <c r="G2273" s="4">
        <v>47.1</v>
      </c>
      <c r="H2273" s="3">
        <v>9.4262841894596411E-2</v>
      </c>
      <c r="I2273" s="4">
        <v>72.8</v>
      </c>
      <c r="J2273" s="3">
        <v>0.14569713142094731</v>
      </c>
      <c r="K2273" s="5">
        <v>60.164999999999999</v>
      </c>
      <c r="L2273" s="5">
        <v>0.12041027351567712</v>
      </c>
      <c r="M2273" s="41">
        <v>-0.12249705195426941</v>
      </c>
      <c r="N2273" s="41">
        <v>-2.4515754227005218E-4</v>
      </c>
    </row>
    <row r="2274" spans="1:14" x14ac:dyDescent="0.25">
      <c r="A2274" s="5">
        <v>7820120</v>
      </c>
      <c r="B2274" s="5" t="s">
        <v>28</v>
      </c>
      <c r="C2274" s="5" t="s">
        <v>4</v>
      </c>
      <c r="D2274" s="5" t="s">
        <v>80</v>
      </c>
      <c r="E2274" s="5" t="s">
        <v>988</v>
      </c>
      <c r="F2274" s="3">
        <v>1.7789637536135201E-3</v>
      </c>
      <c r="G2274" s="4">
        <v>31.6</v>
      </c>
      <c r="H2274" s="3">
        <v>5.6215254614187235E-2</v>
      </c>
      <c r="I2274" s="4">
        <v>78.5</v>
      </c>
      <c r="J2274" s="3">
        <v>0.13964865465866133</v>
      </c>
      <c r="K2274" s="5">
        <v>58.484999999999999</v>
      </c>
      <c r="L2274" s="5">
        <v>0.10404269513008672</v>
      </c>
      <c r="M2274" s="41">
        <v>-8.8589966297149658E-2</v>
      </c>
      <c r="N2274" s="41">
        <v>-1.575983389764726E-4</v>
      </c>
    </row>
    <row r="2275" spans="1:14" x14ac:dyDescent="0.25">
      <c r="A2275" s="5">
        <v>7820120</v>
      </c>
      <c r="B2275" s="5" t="s">
        <v>28</v>
      </c>
      <c r="C2275" s="5" t="s">
        <v>4</v>
      </c>
      <c r="D2275" s="5" t="s">
        <v>80</v>
      </c>
      <c r="E2275" s="5" t="s">
        <v>341</v>
      </c>
      <c r="F2275" s="3">
        <v>1.7789637536135201E-3</v>
      </c>
      <c r="G2275" s="4">
        <v>59.3</v>
      </c>
      <c r="H2275" s="3">
        <v>0.10549255058928174</v>
      </c>
      <c r="I2275" s="4">
        <v>75.900000000000006</v>
      </c>
      <c r="J2275" s="3">
        <v>0.13502334889926618</v>
      </c>
      <c r="K2275" s="5">
        <v>74.37</v>
      </c>
      <c r="L2275" s="5">
        <v>0.13230153435623748</v>
      </c>
      <c r="M2275" s="41">
        <v>-0.12736432254314423</v>
      </c>
      <c r="N2275" s="41">
        <v>-2.2657651330779493E-4</v>
      </c>
    </row>
    <row r="2276" spans="1:14" x14ac:dyDescent="0.25">
      <c r="A2276" s="5">
        <v>7820120</v>
      </c>
      <c r="B2276" s="5" t="s">
        <v>28</v>
      </c>
      <c r="C2276" s="5" t="s">
        <v>4</v>
      </c>
      <c r="D2276" s="5" t="s">
        <v>80</v>
      </c>
      <c r="E2276" s="5" t="s">
        <v>1193</v>
      </c>
      <c r="F2276" s="3">
        <v>8.8948187680676003E-4</v>
      </c>
      <c r="G2276" s="4">
        <v>74.8</v>
      </c>
      <c r="H2276" s="3">
        <v>6.6533244385145643E-2</v>
      </c>
      <c r="I2276" s="4">
        <v>83</v>
      </c>
      <c r="J2276" s="3">
        <v>7.3826995774961088E-2</v>
      </c>
      <c r="K2276" s="5">
        <v>75.949999999999989</v>
      </c>
      <c r="L2276" s="5">
        <v>6.7556148543473415E-2</v>
      </c>
      <c r="M2276" s="41">
        <v>-3.4471314400434494E-2</v>
      </c>
      <c r="N2276" s="41">
        <v>-3.066160942889437E-5</v>
      </c>
    </row>
    <row r="2277" spans="1:14" x14ac:dyDescent="0.25">
      <c r="A2277" s="5">
        <v>7820120</v>
      </c>
      <c r="B2277" s="5" t="s">
        <v>28</v>
      </c>
      <c r="C2277" s="5" t="s">
        <v>4</v>
      </c>
      <c r="D2277" s="5" t="s">
        <v>80</v>
      </c>
      <c r="E2277" s="5" t="s">
        <v>672</v>
      </c>
      <c r="F2277" s="3">
        <v>2.2237046920169001E-4</v>
      </c>
      <c r="G2277" s="4">
        <v>46.8</v>
      </c>
      <c r="H2277" s="3">
        <v>1.0406937958639092E-2</v>
      </c>
      <c r="I2277" s="4">
        <v>77.2</v>
      </c>
      <c r="J2277" s="3">
        <v>1.7167000222370467E-2</v>
      </c>
      <c r="K2277" s="5">
        <v>59.005000000000003</v>
      </c>
      <c r="L2277" s="5">
        <v>1.3120969535245719E-2</v>
      </c>
      <c r="M2277" s="41">
        <v>-9.5220834016799927E-2</v>
      </c>
      <c r="N2277" s="41">
        <v>-2.1174301538092043E-5</v>
      </c>
    </row>
    <row r="2278" spans="1:14" x14ac:dyDescent="0.25">
      <c r="A2278" s="5">
        <v>7820120</v>
      </c>
      <c r="B2278" s="5" t="s">
        <v>28</v>
      </c>
      <c r="C2278" s="5" t="s">
        <v>4</v>
      </c>
      <c r="D2278" s="5" t="s">
        <v>80</v>
      </c>
      <c r="E2278" s="5" t="s">
        <v>943</v>
      </c>
      <c r="F2278" s="3">
        <v>3.5579275072270401E-3</v>
      </c>
      <c r="G2278" s="4">
        <v>45.6</v>
      </c>
      <c r="H2278" s="3">
        <v>0.16224149432955304</v>
      </c>
      <c r="I2278" s="4">
        <v>78</v>
      </c>
      <c r="J2278" s="3">
        <v>0.27751834556370913</v>
      </c>
      <c r="K2278" s="5">
        <v>63.664999999999992</v>
      </c>
      <c r="L2278" s="5">
        <v>0.22651545474760948</v>
      </c>
      <c r="M2278" s="41">
        <v>-6.2880277633666992E-2</v>
      </c>
      <c r="N2278" s="41">
        <v>-2.2372346945489699E-4</v>
      </c>
    </row>
    <row r="2279" spans="1:14" x14ac:dyDescent="0.25">
      <c r="A2279" s="5">
        <v>7820120</v>
      </c>
      <c r="B2279" s="5" t="s">
        <v>28</v>
      </c>
      <c r="C2279" s="5" t="s">
        <v>4</v>
      </c>
      <c r="D2279" s="5" t="s">
        <v>80</v>
      </c>
      <c r="E2279" s="5" t="s">
        <v>1961</v>
      </c>
      <c r="F2279" s="3">
        <v>6.6711140760506999E-4</v>
      </c>
      <c r="G2279" s="4">
        <v>41.7</v>
      </c>
      <c r="H2279" s="3">
        <v>2.7818545697131422E-2</v>
      </c>
      <c r="I2279" s="4">
        <v>81.599999999999994</v>
      </c>
      <c r="J2279" s="3">
        <v>5.4436290860573708E-2</v>
      </c>
      <c r="K2279" s="5">
        <v>69.324999999999989</v>
      </c>
      <c r="L2279" s="5">
        <v>4.6247498332221471E-2</v>
      </c>
      <c r="M2279" s="41">
        <v>-6.3893377780914307E-2</v>
      </c>
      <c r="N2279" s="41">
        <v>-4.262400118806825E-5</v>
      </c>
    </row>
    <row r="2280" spans="1:14" x14ac:dyDescent="0.25">
      <c r="A2280" s="5">
        <v>7820120</v>
      </c>
      <c r="B2280" s="5" t="s">
        <v>28</v>
      </c>
      <c r="C2280" s="5" t="s">
        <v>4</v>
      </c>
      <c r="D2280" s="5" t="s">
        <v>80</v>
      </c>
      <c r="E2280" s="5" t="s">
        <v>206</v>
      </c>
      <c r="F2280" s="3">
        <v>1.1118523460084502E-3</v>
      </c>
      <c r="G2280" s="4">
        <v>49.1</v>
      </c>
      <c r="H2280" s="3">
        <v>5.4591950189014908E-2</v>
      </c>
      <c r="I2280" s="4">
        <v>80.400000000000006</v>
      </c>
      <c r="J2280" s="3">
        <v>8.9392928619079395E-2</v>
      </c>
      <c r="K2280" s="5">
        <v>61.085000000000008</v>
      </c>
      <c r="L2280" s="5">
        <v>6.7917500555926186E-2</v>
      </c>
      <c r="M2280" s="41">
        <v>-6.4764790236949921E-2</v>
      </c>
      <c r="N2280" s="41">
        <v>-7.200888396369794E-5</v>
      </c>
    </row>
    <row r="2281" spans="1:14" x14ac:dyDescent="0.25">
      <c r="A2281" s="5">
        <v>7820120</v>
      </c>
      <c r="B2281" s="5" t="s">
        <v>28</v>
      </c>
      <c r="C2281" s="5" t="s">
        <v>4</v>
      </c>
      <c r="D2281" s="5" t="s">
        <v>80</v>
      </c>
      <c r="E2281" s="5" t="s">
        <v>944</v>
      </c>
      <c r="F2281" s="3">
        <v>8.8948187680676003E-4</v>
      </c>
      <c r="G2281" s="4">
        <v>42.6</v>
      </c>
      <c r="H2281" s="3">
        <v>3.7891927951967976E-2</v>
      </c>
      <c r="I2281" s="4">
        <v>82.1</v>
      </c>
      <c r="J2281" s="3">
        <v>7.3026462085834992E-2</v>
      </c>
      <c r="K2281" s="5">
        <v>65.754999999999995</v>
      </c>
      <c r="L2281" s="5">
        <v>5.8487880809428502E-2</v>
      </c>
      <c r="M2281" s="41">
        <v>-4.5675035566091537E-2</v>
      </c>
      <c r="N2281" s="41">
        <v>-4.0627116358542616E-5</v>
      </c>
    </row>
    <row r="2282" spans="1:14" x14ac:dyDescent="0.25">
      <c r="A2282" s="5">
        <v>7820120</v>
      </c>
      <c r="B2282" s="5" t="s">
        <v>28</v>
      </c>
      <c r="C2282" s="5" t="s">
        <v>4</v>
      </c>
      <c r="D2282" s="5" t="s">
        <v>80</v>
      </c>
      <c r="E2282" s="5" t="s">
        <v>1194</v>
      </c>
      <c r="F2282" s="3">
        <v>2.89081609962197E-3</v>
      </c>
      <c r="G2282" s="4">
        <v>56.8</v>
      </c>
      <c r="H2282" s="3">
        <v>0.1641983544585279</v>
      </c>
      <c r="I2282" s="4">
        <v>80.3</v>
      </c>
      <c r="J2282" s="3">
        <v>0.23213253279964419</v>
      </c>
      <c r="K2282" s="5">
        <v>76.525000000000006</v>
      </c>
      <c r="L2282" s="5">
        <v>0.22121970202357127</v>
      </c>
      <c r="M2282" s="41">
        <v>-0.10388521105051041</v>
      </c>
      <c r="N2282" s="41">
        <v>-3.0031304061744167E-4</v>
      </c>
    </row>
    <row r="2283" spans="1:14" x14ac:dyDescent="0.25">
      <c r="A2283" s="5">
        <v>7820120</v>
      </c>
      <c r="B2283" s="5" t="s">
        <v>28</v>
      </c>
      <c r="C2283" s="5" t="s">
        <v>4</v>
      </c>
      <c r="D2283" s="5" t="s">
        <v>80</v>
      </c>
      <c r="E2283" s="5" t="s">
        <v>1195</v>
      </c>
      <c r="F2283" s="3">
        <v>1.55659328441183E-3</v>
      </c>
      <c r="G2283" s="4">
        <v>58.9</v>
      </c>
      <c r="H2283" s="3">
        <v>9.1683344451856788E-2</v>
      </c>
      <c r="I2283" s="4">
        <v>93</v>
      </c>
      <c r="J2283" s="3">
        <v>0.14476317545030018</v>
      </c>
      <c r="K2283" s="5">
        <v>78.75</v>
      </c>
      <c r="L2283" s="5">
        <v>0.12258172114743161</v>
      </c>
      <c r="M2283" s="41">
        <v>5.3714480251073837E-2</v>
      </c>
      <c r="N2283" s="41">
        <v>8.3611599234493402E-5</v>
      </c>
    </row>
    <row r="2284" spans="1:14" x14ac:dyDescent="0.25">
      <c r="A2284" s="5">
        <v>7820120</v>
      </c>
      <c r="B2284" s="5" t="s">
        <v>28</v>
      </c>
      <c r="C2284" s="5" t="s">
        <v>4</v>
      </c>
      <c r="D2284" s="5" t="s">
        <v>80</v>
      </c>
      <c r="E2284" s="5" t="s">
        <v>564</v>
      </c>
      <c r="F2284" s="3">
        <v>1.1118523460084502E-3</v>
      </c>
      <c r="G2284" s="4">
        <v>67.7</v>
      </c>
      <c r="H2284" s="3">
        <v>7.5272403824772086E-2</v>
      </c>
      <c r="I2284" s="4">
        <v>78.7</v>
      </c>
      <c r="J2284" s="3">
        <v>8.750277963086503E-2</v>
      </c>
      <c r="K2284" s="5">
        <v>74.894999999999996</v>
      </c>
      <c r="L2284" s="5">
        <v>8.3272181454302874E-2</v>
      </c>
      <c r="M2284" s="41">
        <v>-7.6047107577323914E-2</v>
      </c>
      <c r="N2284" s="41">
        <v>-8.4553154967004576E-5</v>
      </c>
    </row>
    <row r="2285" spans="1:14" x14ac:dyDescent="0.25">
      <c r="A2285" s="5">
        <v>7820120</v>
      </c>
      <c r="B2285" s="5" t="s">
        <v>28</v>
      </c>
      <c r="C2285" s="5" t="s">
        <v>4</v>
      </c>
      <c r="D2285" s="5" t="s">
        <v>80</v>
      </c>
      <c r="E2285" s="5" t="s">
        <v>342</v>
      </c>
      <c r="F2285" s="3">
        <v>3.7802979764287301E-3</v>
      </c>
      <c r="G2285" s="4">
        <v>41.1</v>
      </c>
      <c r="H2285" s="3">
        <v>0.1553702468312208</v>
      </c>
      <c r="I2285" s="4">
        <v>80.8</v>
      </c>
      <c r="J2285" s="3">
        <v>0.30544807649544137</v>
      </c>
      <c r="K2285" s="5">
        <v>69.27</v>
      </c>
      <c r="L2285" s="5">
        <v>0.26186124082721812</v>
      </c>
      <c r="M2285" s="41">
        <v>-6.0425367206335068E-2</v>
      </c>
      <c r="N2285" s="41">
        <v>-2.2842589337507141E-4</v>
      </c>
    </row>
    <row r="2286" spans="1:14" x14ac:dyDescent="0.25">
      <c r="A2286" s="5">
        <v>7820120</v>
      </c>
      <c r="B2286" s="5" t="s">
        <v>28</v>
      </c>
      <c r="C2286" s="5" t="s">
        <v>4</v>
      </c>
      <c r="D2286" s="5" t="s">
        <v>80</v>
      </c>
      <c r="E2286" s="5" t="s">
        <v>343</v>
      </c>
      <c r="F2286" s="3">
        <v>6.6711140760506999E-4</v>
      </c>
      <c r="G2286" s="4">
        <v>59</v>
      </c>
      <c r="H2286" s="3">
        <v>3.935957304869913E-2</v>
      </c>
      <c r="I2286" s="4">
        <v>82.5</v>
      </c>
      <c r="J2286" s="3">
        <v>5.5036691127418276E-2</v>
      </c>
      <c r="K2286" s="5">
        <v>65.78</v>
      </c>
      <c r="L2286" s="5">
        <v>4.3882588392261508E-2</v>
      </c>
      <c r="M2286" s="41">
        <v>-4.3794095516204834E-2</v>
      </c>
      <c r="N2286" s="41">
        <v>-2.921554070460629E-5</v>
      </c>
    </row>
    <row r="2287" spans="1:14" x14ac:dyDescent="0.25">
      <c r="A2287" s="5">
        <v>7820120</v>
      </c>
      <c r="B2287" s="5" t="s">
        <v>28</v>
      </c>
      <c r="C2287" s="5" t="s">
        <v>4</v>
      </c>
      <c r="D2287" s="5" t="s">
        <v>80</v>
      </c>
      <c r="E2287" s="5" t="s">
        <v>989</v>
      </c>
      <c r="F2287" s="3">
        <v>1.33422281521014E-3</v>
      </c>
      <c r="G2287" s="4">
        <v>48.2</v>
      </c>
      <c r="H2287" s="3">
        <v>6.4309539693128748E-2</v>
      </c>
      <c r="I2287" s="4">
        <v>80.7</v>
      </c>
      <c r="J2287" s="3">
        <v>0.10767178118745831</v>
      </c>
      <c r="K2287" s="5">
        <v>60.18</v>
      </c>
      <c r="L2287" s="5">
        <v>8.0293529019346221E-2</v>
      </c>
      <c r="M2287" s="41">
        <v>-6.2244746834039688E-2</v>
      </c>
      <c r="N2287" s="41">
        <v>-8.3048361352954878E-5</v>
      </c>
    </row>
    <row r="2288" spans="1:14" x14ac:dyDescent="0.25">
      <c r="A2288" s="5">
        <v>7820120</v>
      </c>
      <c r="B2288" s="5" t="s">
        <v>28</v>
      </c>
      <c r="C2288" s="5" t="s">
        <v>4</v>
      </c>
      <c r="D2288" s="5" t="s">
        <v>80</v>
      </c>
      <c r="E2288" s="5" t="s">
        <v>945</v>
      </c>
      <c r="F2288" s="3">
        <v>2.4460751612185904E-3</v>
      </c>
      <c r="G2288" s="4">
        <v>50</v>
      </c>
      <c r="H2288" s="3">
        <v>0.12230375806092952</v>
      </c>
      <c r="I2288" s="4">
        <v>86</v>
      </c>
      <c r="J2288" s="3">
        <v>0.21036246386479876</v>
      </c>
      <c r="K2288" s="5">
        <v>70.319999999999993</v>
      </c>
      <c r="L2288" s="5">
        <v>0.17200800533689126</v>
      </c>
      <c r="M2288" s="41">
        <v>-5.0211674533784389E-3</v>
      </c>
      <c r="N2288" s="41">
        <v>-1.2282152988028205E-5</v>
      </c>
    </row>
    <row r="2289" spans="1:14" x14ac:dyDescent="0.25">
      <c r="A2289" s="5">
        <v>7820120</v>
      </c>
      <c r="B2289" s="5" t="s">
        <v>28</v>
      </c>
      <c r="C2289" s="5" t="s">
        <v>4</v>
      </c>
      <c r="D2289" s="5" t="s">
        <v>80</v>
      </c>
      <c r="E2289" s="5" t="s">
        <v>1962</v>
      </c>
      <c r="F2289" s="3">
        <v>2.0013342228152103E-3</v>
      </c>
      <c r="G2289" s="4">
        <v>44.5</v>
      </c>
      <c r="H2289" s="3">
        <v>8.9059372915276852E-2</v>
      </c>
      <c r="I2289" s="4">
        <v>65.2</v>
      </c>
      <c r="J2289" s="3">
        <v>0.1304869913275517</v>
      </c>
      <c r="K2289" s="5">
        <v>57.59</v>
      </c>
      <c r="L2289" s="5">
        <v>0.11525683789192796</v>
      </c>
      <c r="M2289" s="41">
        <v>-0.21765074133872986</v>
      </c>
      <c r="N2289" s="41">
        <v>-4.3559187726230131E-4</v>
      </c>
    </row>
    <row r="2290" spans="1:14" x14ac:dyDescent="0.25">
      <c r="A2290" s="5">
        <v>7820120</v>
      </c>
      <c r="B2290" s="5" t="s">
        <v>28</v>
      </c>
      <c r="C2290" s="5" t="s">
        <v>4</v>
      </c>
      <c r="D2290" s="5" t="s">
        <v>80</v>
      </c>
      <c r="E2290" s="5" t="s">
        <v>1196</v>
      </c>
      <c r="F2290" s="3">
        <v>6.6711140760506999E-4</v>
      </c>
      <c r="G2290" s="4">
        <v>53.9</v>
      </c>
      <c r="H2290" s="3">
        <v>3.5957304869913269E-2</v>
      </c>
      <c r="I2290" s="4">
        <v>73.8</v>
      </c>
      <c r="J2290" s="3">
        <v>4.9232821881254163E-2</v>
      </c>
      <c r="K2290" s="5">
        <v>60.29</v>
      </c>
      <c r="L2290" s="5">
        <v>4.0220146764509669E-2</v>
      </c>
      <c r="M2290" s="41">
        <v>-0.16824403405189514</v>
      </c>
      <c r="N2290" s="41">
        <v>-1.122375143775151E-4</v>
      </c>
    </row>
    <row r="2291" spans="1:14" x14ac:dyDescent="0.25">
      <c r="A2291" s="5">
        <v>7820120</v>
      </c>
      <c r="B2291" s="5" t="s">
        <v>28</v>
      </c>
      <c r="C2291" s="5" t="s">
        <v>4</v>
      </c>
      <c r="D2291" s="5" t="s">
        <v>80</v>
      </c>
      <c r="E2291" s="5" t="s">
        <v>344</v>
      </c>
      <c r="F2291" s="3">
        <v>2.2237046920169001E-4</v>
      </c>
      <c r="G2291" s="4">
        <v>63.4</v>
      </c>
      <c r="H2291" s="3">
        <v>1.4098287747387146E-2</v>
      </c>
      <c r="I2291" s="4">
        <v>82.2</v>
      </c>
      <c r="J2291" s="3">
        <v>1.8278852568378919E-2</v>
      </c>
      <c r="K2291" s="5">
        <v>74.054999999999993</v>
      </c>
      <c r="L2291" s="5">
        <v>1.646764509673115E-2</v>
      </c>
      <c r="M2291" s="41">
        <v>-5.4370839148759842E-2</v>
      </c>
      <c r="N2291" s="41">
        <v>-1.2090469012399342E-5</v>
      </c>
    </row>
    <row r="2292" spans="1:14" x14ac:dyDescent="0.25">
      <c r="A2292" s="5">
        <v>7820120</v>
      </c>
      <c r="B2292" s="5" t="s">
        <v>28</v>
      </c>
      <c r="C2292" s="5" t="s">
        <v>4</v>
      </c>
      <c r="D2292" s="5" t="s">
        <v>80</v>
      </c>
      <c r="E2292" s="5" t="s">
        <v>1197</v>
      </c>
      <c r="F2292" s="3">
        <v>6.6711140760506999E-4</v>
      </c>
      <c r="G2292" s="4">
        <v>43</v>
      </c>
      <c r="H2292" s="3">
        <v>2.8685790527018008E-2</v>
      </c>
      <c r="I2292" s="4">
        <v>90.9</v>
      </c>
      <c r="J2292" s="3">
        <v>6.0640426951300869E-2</v>
      </c>
      <c r="K2292" s="5">
        <v>70.69</v>
      </c>
      <c r="L2292" s="5">
        <v>4.7158105403602393E-2</v>
      </c>
      <c r="M2292" s="41">
        <v>1.8820611760020256E-2</v>
      </c>
      <c r="N2292" s="41">
        <v>1.2555444803215647E-5</v>
      </c>
    </row>
    <row r="2293" spans="1:14" x14ac:dyDescent="0.25">
      <c r="A2293" s="5">
        <v>7820120</v>
      </c>
      <c r="B2293" s="5" t="s">
        <v>28</v>
      </c>
      <c r="C2293" s="5" t="s">
        <v>4</v>
      </c>
      <c r="D2293" s="5" t="s">
        <v>80</v>
      </c>
      <c r="E2293" s="5" t="s">
        <v>946</v>
      </c>
      <c r="F2293" s="3">
        <v>8.8948187680676003E-4</v>
      </c>
      <c r="G2293" s="4">
        <v>41.3</v>
      </c>
      <c r="H2293" s="3">
        <v>3.6735601512119187E-2</v>
      </c>
      <c r="I2293" s="4">
        <v>97.4</v>
      </c>
      <c r="J2293" s="3">
        <v>8.6635534800978437E-2</v>
      </c>
      <c r="K2293" s="5">
        <v>68.039999999999992</v>
      </c>
      <c r="L2293" s="5">
        <v>6.0520346897931947E-2</v>
      </c>
      <c r="M2293" s="41">
        <v>0</v>
      </c>
      <c r="N2293" s="41">
        <v>0</v>
      </c>
    </row>
    <row r="2294" spans="1:14" x14ac:dyDescent="0.25">
      <c r="A2294" s="5">
        <v>7820120</v>
      </c>
      <c r="B2294" s="5" t="s">
        <v>28</v>
      </c>
      <c r="C2294" s="5" t="s">
        <v>4</v>
      </c>
      <c r="D2294" s="5" t="s">
        <v>80</v>
      </c>
      <c r="E2294" s="5" t="s">
        <v>1199</v>
      </c>
      <c r="F2294" s="3">
        <v>8.8948187680676003E-4</v>
      </c>
      <c r="G2294" s="4">
        <v>37</v>
      </c>
      <c r="H2294" s="3">
        <v>3.2910829441850122E-2</v>
      </c>
      <c r="I2294" s="4">
        <v>62.6</v>
      </c>
      <c r="J2294" s="3">
        <v>5.5681565488103178E-2</v>
      </c>
      <c r="K2294" s="5">
        <v>58</v>
      </c>
      <c r="L2294" s="5">
        <v>5.1589948854792081E-2</v>
      </c>
      <c r="M2294" s="41">
        <v>-0.15561647713184357</v>
      </c>
      <c r="N2294" s="41">
        <v>-1.3841803614128846E-4</v>
      </c>
    </row>
    <row r="2295" spans="1:14" x14ac:dyDescent="0.25">
      <c r="A2295" s="5">
        <v>7820120</v>
      </c>
      <c r="B2295" s="5" t="s">
        <v>28</v>
      </c>
      <c r="C2295" s="5" t="s">
        <v>4</v>
      </c>
      <c r="D2295" s="5" t="s">
        <v>80</v>
      </c>
      <c r="E2295" s="5" t="s">
        <v>81</v>
      </c>
      <c r="F2295" s="3">
        <v>3.11318656882366E-3</v>
      </c>
      <c r="G2295" s="4">
        <v>51.9</v>
      </c>
      <c r="H2295" s="3">
        <v>0.16157438292194795</v>
      </c>
      <c r="I2295" s="4">
        <v>75.400000000000006</v>
      </c>
      <c r="J2295" s="3">
        <v>0.23473426728930399</v>
      </c>
      <c r="K2295" s="5">
        <v>65</v>
      </c>
      <c r="L2295" s="5">
        <v>0.20235712697353792</v>
      </c>
      <c r="M2295" s="41">
        <v>-9.9722087383270264E-2</v>
      </c>
      <c r="N2295" s="41">
        <v>-3.1045346305665636E-4</v>
      </c>
    </row>
    <row r="2296" spans="1:14" x14ac:dyDescent="0.25">
      <c r="A2296" s="5">
        <v>7820120</v>
      </c>
      <c r="B2296" s="5" t="s">
        <v>28</v>
      </c>
      <c r="C2296" s="5" t="s">
        <v>4</v>
      </c>
      <c r="D2296" s="5" t="s">
        <v>80</v>
      </c>
      <c r="E2296" s="5" t="s">
        <v>345</v>
      </c>
      <c r="F2296" s="3">
        <v>3.3355570380253501E-3</v>
      </c>
      <c r="G2296" s="4">
        <v>39</v>
      </c>
      <c r="H2296" s="3">
        <v>0.13008672448298866</v>
      </c>
      <c r="I2296" s="4">
        <v>65.599999999999994</v>
      </c>
      <c r="J2296" s="3">
        <v>0.21881254169446296</v>
      </c>
      <c r="K2296" s="5">
        <v>52.765000000000001</v>
      </c>
      <c r="L2296" s="5">
        <v>0.1760006671114076</v>
      </c>
      <c r="M2296" s="41">
        <v>-0.19943246245384216</v>
      </c>
      <c r="N2296" s="41">
        <v>-6.6521835374863962E-4</v>
      </c>
    </row>
    <row r="2297" spans="1:14" x14ac:dyDescent="0.25">
      <c r="A2297" s="5">
        <v>7820120</v>
      </c>
      <c r="B2297" s="5" t="s">
        <v>28</v>
      </c>
      <c r="C2297" s="5" t="s">
        <v>4</v>
      </c>
      <c r="D2297" s="5" t="s">
        <v>80</v>
      </c>
      <c r="E2297" s="5" t="s">
        <v>995</v>
      </c>
      <c r="F2297" s="3">
        <v>1.1118523460084502E-3</v>
      </c>
      <c r="G2297" s="4">
        <v>41.9</v>
      </c>
      <c r="H2297" s="3">
        <v>4.6586613297754063E-2</v>
      </c>
      <c r="I2297" s="4">
        <v>74.599999999999994</v>
      </c>
      <c r="J2297" s="3">
        <v>8.2944185012230373E-2</v>
      </c>
      <c r="K2297" s="5">
        <v>65.419999999999987</v>
      </c>
      <c r="L2297" s="5">
        <v>7.273738047587279E-2</v>
      </c>
      <c r="M2297" s="41">
        <v>-8.873361349105835E-2</v>
      </c>
      <c r="N2297" s="41">
        <v>-9.8658676329840293E-5</v>
      </c>
    </row>
    <row r="2298" spans="1:14" x14ac:dyDescent="0.25">
      <c r="A2298" s="5">
        <v>7820120</v>
      </c>
      <c r="B2298" s="5" t="s">
        <v>28</v>
      </c>
      <c r="C2298" s="5" t="s">
        <v>4</v>
      </c>
      <c r="D2298" s="5" t="s">
        <v>80</v>
      </c>
      <c r="E2298" s="5" t="s">
        <v>994</v>
      </c>
      <c r="F2298" s="3">
        <v>1.55659328441183E-3</v>
      </c>
      <c r="G2298" s="4">
        <v>48.9</v>
      </c>
      <c r="H2298" s="3">
        <v>7.611741160773848E-2</v>
      </c>
      <c r="I2298" s="4">
        <v>81.400000000000006</v>
      </c>
      <c r="J2298" s="3">
        <v>0.12670669335112297</v>
      </c>
      <c r="K2298" s="5">
        <v>71.339999999999989</v>
      </c>
      <c r="L2298" s="5">
        <v>0.11104736490993994</v>
      </c>
      <c r="M2298" s="41">
        <v>-6.1727698892354965E-2</v>
      </c>
      <c r="N2298" s="41">
        <v>-9.6084921558035297E-5</v>
      </c>
    </row>
    <row r="2299" spans="1:14" x14ac:dyDescent="0.25">
      <c r="A2299" s="5">
        <v>7820120</v>
      </c>
      <c r="B2299" s="5" t="s">
        <v>28</v>
      </c>
      <c r="C2299" s="5" t="s">
        <v>4</v>
      </c>
      <c r="D2299" s="5" t="s">
        <v>82</v>
      </c>
      <c r="E2299" s="5" t="s">
        <v>83</v>
      </c>
      <c r="F2299" s="3">
        <v>8.8948187680676003E-4</v>
      </c>
      <c r="G2299" s="4">
        <v>88.9</v>
      </c>
      <c r="H2299" s="3">
        <v>7.9074938848120974E-2</v>
      </c>
      <c r="I2299" s="4">
        <v>83.7</v>
      </c>
      <c r="J2299" s="3">
        <v>7.444963308872582E-2</v>
      </c>
      <c r="K2299" s="5">
        <v>81.275000000000006</v>
      </c>
      <c r="L2299" s="5">
        <v>7.2292639537469422E-2</v>
      </c>
      <c r="M2299" s="41">
        <v>-2.5846302509307861E-2</v>
      </c>
      <c r="N2299" s="41">
        <v>-2.2989817664494428E-5</v>
      </c>
    </row>
    <row r="2300" spans="1:14" x14ac:dyDescent="0.25">
      <c r="A2300" s="5">
        <v>7820120</v>
      </c>
      <c r="B2300" s="5" t="s">
        <v>28</v>
      </c>
      <c r="C2300" s="5" t="s">
        <v>4</v>
      </c>
      <c r="D2300" s="5" t="s">
        <v>82</v>
      </c>
      <c r="E2300" s="5" t="s">
        <v>1963</v>
      </c>
      <c r="F2300" s="3">
        <v>4.4474093840338001E-4</v>
      </c>
      <c r="G2300" s="4">
        <v>94.7</v>
      </c>
      <c r="H2300" s="3">
        <v>4.2116966866800089E-2</v>
      </c>
      <c r="I2300" s="4" t="s">
        <v>8</v>
      </c>
      <c r="J2300" s="3" t="s">
        <v>99</v>
      </c>
      <c r="K2300" s="5" t="s">
        <v>9</v>
      </c>
      <c r="L2300" s="5" t="s">
        <v>99</v>
      </c>
      <c r="M2300" s="41">
        <v>0</v>
      </c>
      <c r="N2300" s="41">
        <v>0</v>
      </c>
    </row>
    <row r="2301" spans="1:14" x14ac:dyDescent="0.25">
      <c r="A2301" s="5">
        <v>7820120</v>
      </c>
      <c r="B2301" s="5" t="s">
        <v>28</v>
      </c>
      <c r="C2301" s="5" t="s">
        <v>4</v>
      </c>
      <c r="D2301" s="5" t="s">
        <v>82</v>
      </c>
      <c r="E2301" s="5" t="s">
        <v>1200</v>
      </c>
      <c r="F2301" s="3">
        <v>1.1118523460084502E-3</v>
      </c>
      <c r="G2301" s="4">
        <v>66.3</v>
      </c>
      <c r="H2301" s="3">
        <v>7.3715810540360249E-2</v>
      </c>
      <c r="I2301" s="4">
        <v>90.9</v>
      </c>
      <c r="J2301" s="3">
        <v>0.10106737825216813</v>
      </c>
      <c r="K2301" s="5">
        <v>83.105000000000004</v>
      </c>
      <c r="L2301" s="5">
        <v>9.2400489215032258E-2</v>
      </c>
      <c r="M2301" s="41">
        <v>0</v>
      </c>
      <c r="N2301" s="41">
        <v>0</v>
      </c>
    </row>
    <row r="2302" spans="1:14" x14ac:dyDescent="0.25">
      <c r="A2302" s="5">
        <v>7820120</v>
      </c>
      <c r="B2302" s="5" t="s">
        <v>28</v>
      </c>
      <c r="C2302" s="5" t="s">
        <v>4</v>
      </c>
      <c r="D2302" s="5" t="s">
        <v>82</v>
      </c>
      <c r="E2302" s="5" t="s">
        <v>453</v>
      </c>
      <c r="F2302" s="3">
        <v>6.6711140760506999E-4</v>
      </c>
      <c r="G2302" s="4">
        <v>68.3</v>
      </c>
      <c r="H2302" s="3">
        <v>4.5563709139426277E-2</v>
      </c>
      <c r="I2302" s="4">
        <v>72.400000000000006</v>
      </c>
      <c r="J2302" s="3">
        <v>4.8298865910607072E-2</v>
      </c>
      <c r="K2302" s="5">
        <v>65.055000000000007</v>
      </c>
      <c r="L2302" s="5">
        <v>4.3398932621747835E-2</v>
      </c>
      <c r="M2302" s="41">
        <v>-4.7513384371995926E-2</v>
      </c>
      <c r="N2302" s="41">
        <v>-3.169672072848294E-5</v>
      </c>
    </row>
    <row r="2303" spans="1:14" x14ac:dyDescent="0.25">
      <c r="A2303" s="5">
        <v>7820120</v>
      </c>
      <c r="B2303" s="5" t="s">
        <v>28</v>
      </c>
      <c r="C2303" s="5" t="s">
        <v>4</v>
      </c>
      <c r="D2303" s="5" t="s">
        <v>82</v>
      </c>
      <c r="E2303" s="5" t="s">
        <v>84</v>
      </c>
      <c r="F2303" s="3">
        <v>1.1118523460084502E-3</v>
      </c>
      <c r="G2303" s="4">
        <v>69.5</v>
      </c>
      <c r="H2303" s="3">
        <v>7.727373804758729E-2</v>
      </c>
      <c r="I2303" s="4">
        <v>77.5</v>
      </c>
      <c r="J2303" s="3">
        <v>8.6168556815654884E-2</v>
      </c>
      <c r="K2303" s="5">
        <v>78.709999999999994</v>
      </c>
      <c r="L2303" s="5">
        <v>8.7513898154325101E-2</v>
      </c>
      <c r="M2303" s="41">
        <v>-8.0519840121269226E-2</v>
      </c>
      <c r="N2303" s="41">
        <v>-8.952617313905852E-5</v>
      </c>
    </row>
    <row r="2304" spans="1:14" x14ac:dyDescent="0.25">
      <c r="A2304" s="5">
        <v>7820120</v>
      </c>
      <c r="B2304" s="5" t="s">
        <v>28</v>
      </c>
      <c r="C2304" s="5" t="s">
        <v>4</v>
      </c>
      <c r="D2304" s="5" t="s">
        <v>82</v>
      </c>
      <c r="E2304" s="5" t="s">
        <v>1964</v>
      </c>
      <c r="F2304" s="3">
        <v>2.2237046920169001E-4</v>
      </c>
      <c r="G2304" s="4">
        <v>81.5</v>
      </c>
      <c r="H2304" s="3">
        <v>1.8123193239937736E-2</v>
      </c>
      <c r="I2304" s="4">
        <v>77.2</v>
      </c>
      <c r="J2304" s="3">
        <v>1.7167000222370467E-2</v>
      </c>
      <c r="K2304" s="5">
        <v>71.539999999999992</v>
      </c>
      <c r="L2304" s="5">
        <v>1.59083833666889E-2</v>
      </c>
      <c r="M2304" s="41">
        <v>-6.7385315895080566E-2</v>
      </c>
      <c r="N2304" s="41">
        <v>-1.4984504312893166E-5</v>
      </c>
    </row>
    <row r="2305" spans="1:14" x14ac:dyDescent="0.25">
      <c r="A2305" s="5">
        <v>7820120</v>
      </c>
      <c r="B2305" s="5" t="s">
        <v>28</v>
      </c>
      <c r="C2305" s="5" t="s">
        <v>4</v>
      </c>
      <c r="D2305" s="5" t="s">
        <v>82</v>
      </c>
      <c r="E2305" s="5" t="s">
        <v>1965</v>
      </c>
      <c r="F2305" s="3">
        <v>2.2237046920169001E-4</v>
      </c>
      <c r="G2305" s="4">
        <v>89.3</v>
      </c>
      <c r="H2305" s="3">
        <v>1.9857682899710918E-2</v>
      </c>
      <c r="I2305" s="4">
        <v>83</v>
      </c>
      <c r="J2305" s="3">
        <v>1.8456748943740272E-2</v>
      </c>
      <c r="K2305" s="5">
        <v>77.875</v>
      </c>
      <c r="L2305" s="5">
        <v>1.7317100289081608E-2</v>
      </c>
      <c r="M2305" s="41">
        <v>-2.9855884611606598E-2</v>
      </c>
      <c r="N2305" s="41">
        <v>-6.6390670695144755E-6</v>
      </c>
    </row>
    <row r="2306" spans="1:14" x14ac:dyDescent="0.25">
      <c r="A2306" s="5">
        <v>7820120</v>
      </c>
      <c r="B2306" s="5" t="s">
        <v>28</v>
      </c>
      <c r="C2306" s="5" t="s">
        <v>4</v>
      </c>
      <c r="D2306" s="5" t="s">
        <v>82</v>
      </c>
      <c r="E2306" s="5" t="s">
        <v>85</v>
      </c>
      <c r="F2306" s="3">
        <v>6.6711140760506999E-4</v>
      </c>
      <c r="G2306" s="4">
        <v>87.2</v>
      </c>
      <c r="H2306" s="3">
        <v>5.8172114743162105E-2</v>
      </c>
      <c r="I2306" s="4">
        <v>90.6</v>
      </c>
      <c r="J2306" s="3">
        <v>6.0440293529019334E-2</v>
      </c>
      <c r="K2306" s="5">
        <v>89.125</v>
      </c>
      <c r="L2306" s="5">
        <v>5.945630420280186E-2</v>
      </c>
      <c r="M2306" s="41">
        <v>-4.7135753557085991E-3</v>
      </c>
      <c r="N2306" s="41">
        <v>-3.1444798903993322E-6</v>
      </c>
    </row>
    <row r="2307" spans="1:14" x14ac:dyDescent="0.25">
      <c r="A2307" s="5">
        <v>7820120</v>
      </c>
      <c r="B2307" s="5" t="s">
        <v>28</v>
      </c>
      <c r="C2307" s="5" t="s">
        <v>4</v>
      </c>
      <c r="D2307" s="5" t="s">
        <v>82</v>
      </c>
      <c r="E2307" s="5" t="s">
        <v>86</v>
      </c>
      <c r="F2307" s="3">
        <v>8.8948187680676003E-4</v>
      </c>
      <c r="G2307" s="4">
        <v>84.8</v>
      </c>
      <c r="H2307" s="3">
        <v>7.5428063153213251E-2</v>
      </c>
      <c r="I2307" s="4">
        <v>100</v>
      </c>
      <c r="J2307" s="3">
        <v>8.8948187680676E-2</v>
      </c>
      <c r="K2307" s="5">
        <v>87.954999999999998</v>
      </c>
      <c r="L2307" s="5">
        <v>7.8234378474538582E-2</v>
      </c>
      <c r="M2307" s="41">
        <v>0</v>
      </c>
      <c r="N2307" s="41">
        <v>0</v>
      </c>
    </row>
    <row r="2308" spans="1:14" x14ac:dyDescent="0.25">
      <c r="A2308" s="5">
        <v>7820120</v>
      </c>
      <c r="B2308" s="5" t="s">
        <v>28</v>
      </c>
      <c r="C2308" s="5" t="s">
        <v>4</v>
      </c>
      <c r="D2308" s="5" t="s">
        <v>82</v>
      </c>
      <c r="E2308" s="5" t="s">
        <v>87</v>
      </c>
      <c r="F2308" s="3">
        <v>2.2237046920169001E-4</v>
      </c>
      <c r="G2308" s="4">
        <v>86.7</v>
      </c>
      <c r="H2308" s="3">
        <v>1.9279519679786524E-2</v>
      </c>
      <c r="I2308" s="4">
        <v>87.3</v>
      </c>
      <c r="J2308" s="3">
        <v>1.9412941961307537E-2</v>
      </c>
      <c r="K2308" s="5">
        <v>83.53</v>
      </c>
      <c r="L2308" s="5">
        <v>1.8574605292417168E-2</v>
      </c>
      <c r="M2308" s="41">
        <v>1.3190286234021187E-2</v>
      </c>
      <c r="N2308" s="41">
        <v>2.9331301387638841E-6</v>
      </c>
    </row>
    <row r="2309" spans="1:14" x14ac:dyDescent="0.25">
      <c r="A2309" s="5">
        <v>7820120</v>
      </c>
      <c r="B2309" s="5" t="s">
        <v>28</v>
      </c>
      <c r="C2309" s="5" t="s">
        <v>4</v>
      </c>
      <c r="D2309" s="5" t="s">
        <v>82</v>
      </c>
      <c r="E2309" s="5" t="s">
        <v>88</v>
      </c>
      <c r="F2309" s="3">
        <v>1.33422281521014E-3</v>
      </c>
      <c r="G2309" s="4">
        <v>93.2</v>
      </c>
      <c r="H2309" s="3">
        <v>0.12434956637758506</v>
      </c>
      <c r="I2309" s="4">
        <v>91.4</v>
      </c>
      <c r="J2309" s="3">
        <v>0.1219479653102068</v>
      </c>
      <c r="K2309" s="5">
        <v>86.715000000000003</v>
      </c>
      <c r="L2309" s="5">
        <v>0.1156971314209473</v>
      </c>
      <c r="M2309" s="41">
        <v>2.3870239034295082E-2</v>
      </c>
      <c r="N2309" s="41">
        <v>3.1848217524076155E-5</v>
      </c>
    </row>
    <row r="2310" spans="1:14" x14ac:dyDescent="0.25">
      <c r="A2310" s="5">
        <v>7820120</v>
      </c>
      <c r="B2310" s="5" t="s">
        <v>28</v>
      </c>
      <c r="C2310" s="5" t="s">
        <v>4</v>
      </c>
      <c r="D2310" s="5" t="s">
        <v>82</v>
      </c>
      <c r="E2310" s="5" t="s">
        <v>1201</v>
      </c>
      <c r="F2310" s="3">
        <v>1.55659328441183E-3</v>
      </c>
      <c r="G2310" s="4">
        <v>43.5</v>
      </c>
      <c r="H2310" s="3">
        <v>6.7711807871914609E-2</v>
      </c>
      <c r="I2310" s="4">
        <v>80.8</v>
      </c>
      <c r="J2310" s="3">
        <v>0.12577273738047587</v>
      </c>
      <c r="K2310" s="5">
        <v>59.474999999999994</v>
      </c>
      <c r="L2310" s="5">
        <v>9.257838559039358E-2</v>
      </c>
      <c r="M2310" s="41">
        <v>-8.9749163016676903E-3</v>
      </c>
      <c r="N2310" s="41">
        <v>-1.3970294443334184E-5</v>
      </c>
    </row>
    <row r="2311" spans="1:14" x14ac:dyDescent="0.25">
      <c r="A2311" s="5">
        <v>7820120</v>
      </c>
      <c r="B2311" s="5" t="s">
        <v>28</v>
      </c>
      <c r="C2311" s="5" t="s">
        <v>4</v>
      </c>
      <c r="D2311" s="5" t="s">
        <v>82</v>
      </c>
      <c r="E2311" s="5" t="s">
        <v>983</v>
      </c>
      <c r="F2311" s="3">
        <v>4.4474093840338001E-4</v>
      </c>
      <c r="G2311" s="4">
        <v>61.9</v>
      </c>
      <c r="H2311" s="3">
        <v>2.7529464087169223E-2</v>
      </c>
      <c r="I2311" s="4">
        <v>80.5</v>
      </c>
      <c r="J2311" s="3">
        <v>3.5801645541472089E-2</v>
      </c>
      <c r="K2311" s="5">
        <v>73.25</v>
      </c>
      <c r="L2311" s="5">
        <v>3.2577273738047585E-2</v>
      </c>
      <c r="M2311" s="41">
        <v>-2.0804854109883308E-2</v>
      </c>
      <c r="N2311" s="41">
        <v>-9.2527703401749201E-6</v>
      </c>
    </row>
    <row r="2312" spans="1:14" x14ac:dyDescent="0.25">
      <c r="A2312" s="5">
        <v>7820120</v>
      </c>
      <c r="B2312" s="5" t="s">
        <v>28</v>
      </c>
      <c r="C2312" s="5" t="s">
        <v>4</v>
      </c>
      <c r="D2312" s="5" t="s">
        <v>82</v>
      </c>
      <c r="E2312" s="5" t="s">
        <v>365</v>
      </c>
      <c r="F2312" s="3">
        <v>6.6711140760506999E-4</v>
      </c>
      <c r="G2312" s="4">
        <v>53.7</v>
      </c>
      <c r="H2312" s="3">
        <v>3.582388258839226E-2</v>
      </c>
      <c r="I2312" s="4">
        <v>82.9</v>
      </c>
      <c r="J2312" s="3">
        <v>5.5303535690460308E-2</v>
      </c>
      <c r="K2312" s="5">
        <v>61.185000000000002</v>
      </c>
      <c r="L2312" s="5">
        <v>4.081721147431621E-2</v>
      </c>
      <c r="M2312" s="41">
        <v>9.8292455077171326E-3</v>
      </c>
      <c r="N2312" s="41">
        <v>6.5572018063489874E-6</v>
      </c>
    </row>
    <row r="2313" spans="1:14" x14ac:dyDescent="0.25">
      <c r="A2313" s="5">
        <v>7820120</v>
      </c>
      <c r="B2313" s="5" t="s">
        <v>28</v>
      </c>
      <c r="C2313" s="5" t="s">
        <v>4</v>
      </c>
      <c r="D2313" s="5" t="s">
        <v>82</v>
      </c>
      <c r="E2313" s="5" t="s">
        <v>590</v>
      </c>
      <c r="F2313" s="3">
        <v>1.33422281521014E-3</v>
      </c>
      <c r="G2313" s="4">
        <v>47</v>
      </c>
      <c r="H2313" s="3">
        <v>6.2708472314876584E-2</v>
      </c>
      <c r="I2313" s="4">
        <v>83.1</v>
      </c>
      <c r="J2313" s="3">
        <v>0.11087391594396262</v>
      </c>
      <c r="K2313" s="5">
        <v>65.784999999999997</v>
      </c>
      <c r="L2313" s="5">
        <v>8.7771847898599056E-2</v>
      </c>
      <c r="M2313" s="41">
        <v>-4.8172177048400044E-4</v>
      </c>
      <c r="N2313" s="41">
        <v>-6.4272417676317598E-7</v>
      </c>
    </row>
    <row r="2314" spans="1:14" x14ac:dyDescent="0.25">
      <c r="A2314" s="5">
        <v>7820120</v>
      </c>
      <c r="B2314" s="5" t="s">
        <v>28</v>
      </c>
      <c r="C2314" s="5" t="s">
        <v>4</v>
      </c>
      <c r="D2314" s="5" t="s">
        <v>82</v>
      </c>
      <c r="E2314" s="5" t="s">
        <v>1202</v>
      </c>
      <c r="F2314" s="3">
        <v>1.1118523460084502E-3</v>
      </c>
      <c r="G2314" s="4">
        <v>54.9</v>
      </c>
      <c r="H2314" s="3">
        <v>6.104069379586391E-2</v>
      </c>
      <c r="I2314" s="4">
        <v>80</v>
      </c>
      <c r="J2314" s="3">
        <v>8.8948187680676014E-2</v>
      </c>
      <c r="K2314" s="5">
        <v>64.86</v>
      </c>
      <c r="L2314" s="5">
        <v>7.2114743162108072E-2</v>
      </c>
      <c r="M2314" s="41">
        <v>-5.1847092807292938E-2</v>
      </c>
      <c r="N2314" s="41">
        <v>-5.7646311771506496E-5</v>
      </c>
    </row>
    <row r="2315" spans="1:14" x14ac:dyDescent="0.25">
      <c r="A2315" s="5">
        <v>7820120</v>
      </c>
      <c r="B2315" s="5" t="s">
        <v>28</v>
      </c>
      <c r="C2315" s="5" t="s">
        <v>4</v>
      </c>
      <c r="D2315" s="5" t="s">
        <v>82</v>
      </c>
      <c r="E2315" s="5" t="s">
        <v>591</v>
      </c>
      <c r="F2315" s="3">
        <v>1.55659328441183E-3</v>
      </c>
      <c r="G2315" s="4">
        <v>74.2</v>
      </c>
      <c r="H2315" s="3">
        <v>0.11549922170335779</v>
      </c>
      <c r="I2315" s="4">
        <v>89.3</v>
      </c>
      <c r="J2315" s="3">
        <v>0.13900378029797641</v>
      </c>
      <c r="K2315" s="5">
        <v>76.594999999999999</v>
      </c>
      <c r="L2315" s="5">
        <v>0.11922726261952411</v>
      </c>
      <c r="M2315" s="41">
        <v>6.1750779859721661E-3</v>
      </c>
      <c r="N2315" s="41">
        <v>9.6120849236836016E-6</v>
      </c>
    </row>
    <row r="2316" spans="1:14" x14ac:dyDescent="0.25">
      <c r="A2316" s="5">
        <v>7820120</v>
      </c>
      <c r="B2316" s="5" t="s">
        <v>28</v>
      </c>
      <c r="C2316" s="5" t="s">
        <v>4</v>
      </c>
      <c r="D2316" s="5" t="s">
        <v>82</v>
      </c>
      <c r="E2316" s="5" t="s">
        <v>1966</v>
      </c>
      <c r="F2316" s="3">
        <v>6.6711140760506999E-4</v>
      </c>
      <c r="G2316" s="4">
        <v>79.099999999999994</v>
      </c>
      <c r="H2316" s="3">
        <v>5.2768512341561033E-2</v>
      </c>
      <c r="I2316" s="4">
        <v>100</v>
      </c>
      <c r="J2316" s="3">
        <v>6.6711140760506993E-2</v>
      </c>
      <c r="K2316" s="5">
        <v>86.194999999999993</v>
      </c>
      <c r="L2316" s="5">
        <v>5.7501667778519006E-2</v>
      </c>
      <c r="M2316" s="41">
        <v>0</v>
      </c>
      <c r="N2316" s="41">
        <v>0</v>
      </c>
    </row>
    <row r="2317" spans="1:14" x14ac:dyDescent="0.25">
      <c r="A2317" s="5">
        <v>7820120</v>
      </c>
      <c r="B2317" s="5" t="s">
        <v>28</v>
      </c>
      <c r="C2317" s="5" t="s">
        <v>4</v>
      </c>
      <c r="D2317" s="5" t="s">
        <v>82</v>
      </c>
      <c r="E2317" s="5" t="s">
        <v>89</v>
      </c>
      <c r="F2317" s="3">
        <v>8.8948187680676003E-4</v>
      </c>
      <c r="G2317" s="4">
        <v>80.400000000000006</v>
      </c>
      <c r="H2317" s="3">
        <v>7.1514342895263511E-2</v>
      </c>
      <c r="I2317" s="4">
        <v>88.4</v>
      </c>
      <c r="J2317" s="3">
        <v>7.8630197909717592E-2</v>
      </c>
      <c r="K2317" s="5">
        <v>76.37</v>
      </c>
      <c r="L2317" s="5">
        <v>6.7929730931732268E-2</v>
      </c>
      <c r="M2317" s="41">
        <v>3.6526303738355637E-2</v>
      </c>
      <c r="N2317" s="41">
        <v>3.2489485202006347E-5</v>
      </c>
    </row>
    <row r="2318" spans="1:14" x14ac:dyDescent="0.25">
      <c r="A2318" s="5">
        <v>7820120</v>
      </c>
      <c r="B2318" s="5" t="s">
        <v>28</v>
      </c>
      <c r="C2318" s="5" t="s">
        <v>4</v>
      </c>
      <c r="D2318" s="5" t="s">
        <v>82</v>
      </c>
      <c r="E2318" s="5" t="s">
        <v>177</v>
      </c>
      <c r="F2318" s="3">
        <v>8.8948187680676003E-4</v>
      </c>
      <c r="G2318" s="4">
        <v>70.099999999999994</v>
      </c>
      <c r="H2318" s="3">
        <v>6.2352679564153871E-2</v>
      </c>
      <c r="I2318" s="4">
        <v>88.7</v>
      </c>
      <c r="J2318" s="3">
        <v>7.8897042472759624E-2</v>
      </c>
      <c r="K2318" s="5">
        <v>75.554999999999993</v>
      </c>
      <c r="L2318" s="5">
        <v>6.7204803202134747E-2</v>
      </c>
      <c r="M2318" s="41">
        <v>5.6728504598140717E-2</v>
      </c>
      <c r="N2318" s="41">
        <v>5.0458976738395117E-5</v>
      </c>
    </row>
    <row r="2319" spans="1:14" x14ac:dyDescent="0.25">
      <c r="A2319" s="5">
        <v>7820120</v>
      </c>
      <c r="B2319" s="5" t="s">
        <v>28</v>
      </c>
      <c r="C2319" s="5" t="s">
        <v>4</v>
      </c>
      <c r="D2319" s="5" t="s">
        <v>82</v>
      </c>
      <c r="E2319" s="5" t="s">
        <v>90</v>
      </c>
      <c r="F2319" s="3">
        <v>2.2237046920169001E-4</v>
      </c>
      <c r="G2319" s="4">
        <v>71.5</v>
      </c>
      <c r="H2319" s="3">
        <v>1.5899488547920837E-2</v>
      </c>
      <c r="I2319" s="4">
        <v>75.2</v>
      </c>
      <c r="J2319" s="3">
        <v>1.6722259283967089E-2</v>
      </c>
      <c r="K2319" s="5">
        <v>67.839999999999989</v>
      </c>
      <c r="L2319" s="5">
        <v>1.5085612630642647E-2</v>
      </c>
      <c r="M2319" s="41">
        <v>-9.145798534154892E-2</v>
      </c>
      <c r="N2319" s="41">
        <v>-2.0337555112641521E-5</v>
      </c>
    </row>
    <row r="2320" spans="1:14" x14ac:dyDescent="0.25">
      <c r="A2320" s="5">
        <v>7820120</v>
      </c>
      <c r="B2320" s="5" t="s">
        <v>28</v>
      </c>
      <c r="C2320" s="5" t="s">
        <v>4</v>
      </c>
      <c r="D2320" s="5" t="s">
        <v>82</v>
      </c>
      <c r="E2320" s="5" t="s">
        <v>91</v>
      </c>
      <c r="F2320" s="3">
        <v>1.55659328441183E-3</v>
      </c>
      <c r="G2320" s="4">
        <v>53.4</v>
      </c>
      <c r="H2320" s="3">
        <v>8.3122081387591723E-2</v>
      </c>
      <c r="I2320" s="4">
        <v>64.7</v>
      </c>
      <c r="J2320" s="3">
        <v>0.10071158550144541</v>
      </c>
      <c r="K2320" s="5">
        <v>54.745000000000005</v>
      </c>
      <c r="L2320" s="5">
        <v>8.5215699355125643E-2</v>
      </c>
      <c r="M2320" s="41">
        <v>-0.16357915103435516</v>
      </c>
      <c r="N2320" s="41">
        <v>-2.5462620796986571E-4</v>
      </c>
    </row>
    <row r="2321" spans="1:14" x14ac:dyDescent="0.25">
      <c r="A2321" s="5">
        <v>7820120</v>
      </c>
      <c r="B2321" s="5" t="s">
        <v>28</v>
      </c>
      <c r="C2321" s="5" t="s">
        <v>4</v>
      </c>
      <c r="D2321" s="5" t="s">
        <v>82</v>
      </c>
      <c r="E2321" s="5" t="s">
        <v>1203</v>
      </c>
      <c r="F2321" s="3">
        <v>1.1118523460084502E-3</v>
      </c>
      <c r="G2321" s="4">
        <v>43.4</v>
      </c>
      <c r="H2321" s="3">
        <v>4.8254391816766738E-2</v>
      </c>
      <c r="I2321" s="4">
        <v>79.5</v>
      </c>
      <c r="J2321" s="3">
        <v>8.8392261507671793E-2</v>
      </c>
      <c r="K2321" s="5">
        <v>68.424999999999997</v>
      </c>
      <c r="L2321" s="5">
        <v>7.6078496775628196E-2</v>
      </c>
      <c r="M2321" s="41">
        <v>-1.4625266194343567E-2</v>
      </c>
      <c r="N2321" s="41">
        <v>-1.6261136529178973E-5</v>
      </c>
    </row>
    <row r="2322" spans="1:14" x14ac:dyDescent="0.25">
      <c r="A2322" s="5">
        <v>7820120</v>
      </c>
      <c r="B2322" s="5" t="s">
        <v>28</v>
      </c>
      <c r="C2322" s="5" t="s">
        <v>4</v>
      </c>
      <c r="D2322" s="5" t="s">
        <v>512</v>
      </c>
      <c r="E2322" s="5" t="s">
        <v>1206</v>
      </c>
      <c r="F2322" s="3">
        <v>4.4474093840338001E-4</v>
      </c>
      <c r="G2322" s="4">
        <v>74.099999999999994</v>
      </c>
      <c r="H2322" s="3">
        <v>3.2955303535690456E-2</v>
      </c>
      <c r="I2322" s="4">
        <v>77.5</v>
      </c>
      <c r="J2322" s="3">
        <v>3.4467422726261951E-2</v>
      </c>
      <c r="K2322" s="5">
        <v>81.349999999999994</v>
      </c>
      <c r="L2322" s="5">
        <v>3.617967533911496E-2</v>
      </c>
      <c r="M2322" s="41">
        <v>-6.8013496696949005E-2</v>
      </c>
      <c r="N2322" s="41">
        <v>-3.0248386345096288E-5</v>
      </c>
    </row>
    <row r="2323" spans="1:14" x14ac:dyDescent="0.25">
      <c r="A2323" s="5">
        <v>7820120</v>
      </c>
      <c r="B2323" s="5" t="s">
        <v>28</v>
      </c>
      <c r="C2323" s="5" t="s">
        <v>4</v>
      </c>
      <c r="D2323" s="5" t="s">
        <v>512</v>
      </c>
      <c r="E2323" s="5" t="s">
        <v>1207</v>
      </c>
      <c r="F2323" s="3">
        <v>2.2237046920169001E-4</v>
      </c>
      <c r="G2323" s="4">
        <v>75.2</v>
      </c>
      <c r="H2323" s="3">
        <v>1.6722259283967089E-2</v>
      </c>
      <c r="I2323" s="4">
        <v>95.7</v>
      </c>
      <c r="J2323" s="3">
        <v>2.1280853902601735E-2</v>
      </c>
      <c r="K2323" s="5">
        <v>85.844999999999999</v>
      </c>
      <c r="L2323" s="5">
        <v>1.9089392928619078E-2</v>
      </c>
      <c r="M2323" s="41">
        <v>3.0630530789494514E-2</v>
      </c>
      <c r="N2323" s="41">
        <v>6.8113255035567075E-6</v>
      </c>
    </row>
    <row r="2324" spans="1:14" x14ac:dyDescent="0.25">
      <c r="A2324" s="5">
        <v>7820120</v>
      </c>
      <c r="B2324" s="5" t="s">
        <v>28</v>
      </c>
      <c r="C2324" s="5" t="s">
        <v>4</v>
      </c>
      <c r="D2324" s="5" t="s">
        <v>512</v>
      </c>
      <c r="E2324" s="5" t="s">
        <v>1208</v>
      </c>
      <c r="F2324" s="3">
        <v>8.8948187680676003E-4</v>
      </c>
      <c r="G2324" s="4">
        <v>72.8</v>
      </c>
      <c r="H2324" s="3">
        <v>6.475428063153213E-2</v>
      </c>
      <c r="I2324" s="4">
        <v>95.1</v>
      </c>
      <c r="J2324" s="3">
        <v>8.4589726484322877E-2</v>
      </c>
      <c r="K2324" s="5">
        <v>87.144999999999996</v>
      </c>
      <c r="L2324" s="5">
        <v>7.7513898154325092E-2</v>
      </c>
      <c r="M2324" s="41">
        <v>3.6930806934833527E-2</v>
      </c>
      <c r="N2324" s="41">
        <v>3.2849283464383832E-5</v>
      </c>
    </row>
    <row r="2325" spans="1:14" x14ac:dyDescent="0.25">
      <c r="A2325" s="5">
        <v>7820120</v>
      </c>
      <c r="B2325" s="5" t="s">
        <v>28</v>
      </c>
      <c r="C2325" s="5" t="s">
        <v>4</v>
      </c>
      <c r="D2325" s="5" t="s">
        <v>512</v>
      </c>
      <c r="E2325" s="5" t="s">
        <v>1209</v>
      </c>
      <c r="F2325" s="3">
        <v>1.33422281521014E-3</v>
      </c>
      <c r="G2325" s="4">
        <v>63.7</v>
      </c>
      <c r="H2325" s="3">
        <v>8.4989993328885918E-2</v>
      </c>
      <c r="I2325" s="4">
        <v>91.1</v>
      </c>
      <c r="J2325" s="3">
        <v>0.12154769846564374</v>
      </c>
      <c r="K2325" s="5">
        <v>69.359999999999985</v>
      </c>
      <c r="L2325" s="5">
        <v>9.2541694462975291E-2</v>
      </c>
      <c r="M2325" s="41">
        <v>5.1515694707632065E-2</v>
      </c>
      <c r="N2325" s="41">
        <v>6.8733415220322962E-5</v>
      </c>
    </row>
    <row r="2326" spans="1:14" x14ac:dyDescent="0.25">
      <c r="A2326" s="5">
        <v>7820120</v>
      </c>
      <c r="B2326" s="5" t="s">
        <v>28</v>
      </c>
      <c r="C2326" s="5" t="s">
        <v>4</v>
      </c>
      <c r="D2326" s="5" t="s">
        <v>512</v>
      </c>
      <c r="E2326" s="5" t="s">
        <v>1210</v>
      </c>
      <c r="F2326" s="3">
        <v>2.2237046920169003E-3</v>
      </c>
      <c r="G2326" s="4">
        <v>77.599999999999994</v>
      </c>
      <c r="H2326" s="3">
        <v>0.17255948410051145</v>
      </c>
      <c r="I2326" s="4">
        <v>87</v>
      </c>
      <c r="J2326" s="3">
        <v>0.19346230820547033</v>
      </c>
      <c r="K2326" s="5">
        <v>85.070000000000007</v>
      </c>
      <c r="L2326" s="5">
        <v>0.18917055814987774</v>
      </c>
      <c r="M2326" s="41">
        <v>1.0904158465564251E-2</v>
      </c>
      <c r="N2326" s="41">
        <v>2.424762834237103E-5</v>
      </c>
    </row>
    <row r="2327" spans="1:14" x14ac:dyDescent="0.25">
      <c r="A2327" s="5">
        <v>7820120</v>
      </c>
      <c r="B2327" s="5" t="s">
        <v>28</v>
      </c>
      <c r="C2327" s="5" t="s">
        <v>4</v>
      </c>
      <c r="D2327" s="5" t="s">
        <v>1211</v>
      </c>
      <c r="E2327" s="5" t="s">
        <v>1212</v>
      </c>
      <c r="F2327" s="3">
        <v>2.2237046920169001E-4</v>
      </c>
      <c r="G2327" s="4">
        <v>49.6</v>
      </c>
      <c r="H2327" s="3">
        <v>1.1029575272403825E-2</v>
      </c>
      <c r="I2327" s="4">
        <v>93.2</v>
      </c>
      <c r="J2327" s="3">
        <v>2.0724927729597508E-2</v>
      </c>
      <c r="K2327" s="5">
        <v>71.2</v>
      </c>
      <c r="L2327" s="5">
        <v>1.5832777407160329E-2</v>
      </c>
      <c r="M2327" s="41">
        <v>0</v>
      </c>
      <c r="N2327" s="41">
        <v>0</v>
      </c>
    </row>
    <row r="2328" spans="1:14" x14ac:dyDescent="0.25">
      <c r="A2328" s="5">
        <v>7820120</v>
      </c>
      <c r="B2328" s="5" t="s">
        <v>28</v>
      </c>
      <c r="C2328" s="5" t="s">
        <v>4</v>
      </c>
      <c r="D2328" s="5" t="s">
        <v>1211</v>
      </c>
      <c r="E2328" s="5" t="s">
        <v>1213</v>
      </c>
      <c r="F2328" s="3">
        <v>4.4474093840338001E-4</v>
      </c>
      <c r="G2328" s="4">
        <v>53.7</v>
      </c>
      <c r="H2328" s="3">
        <v>2.3882588392261508E-2</v>
      </c>
      <c r="I2328" s="4">
        <v>83.8</v>
      </c>
      <c r="J2328" s="3">
        <v>3.7269290638203244E-2</v>
      </c>
      <c r="K2328" s="5">
        <v>65.61</v>
      </c>
      <c r="L2328" s="5">
        <v>2.9179452968645762E-2</v>
      </c>
      <c r="M2328" s="41">
        <v>-7.0575788617134094E-2</v>
      </c>
      <c r="N2328" s="41">
        <v>-3.1387942458142801E-5</v>
      </c>
    </row>
    <row r="2329" spans="1:14" x14ac:dyDescent="0.25">
      <c r="A2329" s="5">
        <v>7820120</v>
      </c>
      <c r="B2329" s="5" t="s">
        <v>28</v>
      </c>
      <c r="C2329" s="5" t="s">
        <v>4</v>
      </c>
      <c r="D2329" s="5" t="s">
        <v>1589</v>
      </c>
      <c r="E2329" s="5" t="s">
        <v>1967</v>
      </c>
      <c r="F2329" s="3">
        <v>8.8948187680676003E-4</v>
      </c>
      <c r="G2329" s="4">
        <v>65.400000000000006</v>
      </c>
      <c r="H2329" s="3">
        <v>5.8172114743162112E-2</v>
      </c>
      <c r="I2329" s="4">
        <v>95.6</v>
      </c>
      <c r="J2329" s="3">
        <v>8.5034467422726259E-2</v>
      </c>
      <c r="K2329" s="5">
        <v>84.2</v>
      </c>
      <c r="L2329" s="5">
        <v>7.4894374027129201E-2</v>
      </c>
      <c r="M2329" s="41">
        <v>0.12946146726608276</v>
      </c>
      <c r="N2329" s="41">
        <v>1.1515362887799223E-4</v>
      </c>
    </row>
    <row r="2330" spans="1:14" x14ac:dyDescent="0.25">
      <c r="A2330" s="5">
        <v>7820120</v>
      </c>
      <c r="B2330" s="5" t="s">
        <v>28</v>
      </c>
      <c r="C2330" s="5" t="s">
        <v>4</v>
      </c>
      <c r="D2330" s="5" t="s">
        <v>1589</v>
      </c>
      <c r="E2330" s="5" t="s">
        <v>1968</v>
      </c>
      <c r="F2330" s="3">
        <v>4.4474093840338001E-4</v>
      </c>
      <c r="G2330" s="4">
        <v>69.8</v>
      </c>
      <c r="H2330" s="3">
        <v>3.1042917500555923E-2</v>
      </c>
      <c r="I2330" s="4">
        <v>85.5</v>
      </c>
      <c r="J2330" s="3">
        <v>3.8025350233488991E-2</v>
      </c>
      <c r="K2330" s="5">
        <v>76.47</v>
      </c>
      <c r="L2330" s="5">
        <v>3.4009339559706468E-2</v>
      </c>
      <c r="M2330" s="41">
        <v>0</v>
      </c>
      <c r="N2330" s="41">
        <v>0</v>
      </c>
    </row>
    <row r="2331" spans="1:14" x14ac:dyDescent="0.25">
      <c r="A2331" s="5">
        <v>7820120</v>
      </c>
      <c r="B2331" s="5" t="s">
        <v>28</v>
      </c>
      <c r="C2331" s="5" t="s">
        <v>4</v>
      </c>
      <c r="D2331" s="5" t="s">
        <v>1214</v>
      </c>
      <c r="E2331" s="5" t="s">
        <v>1215</v>
      </c>
      <c r="F2331" s="3">
        <v>4.4474093840338001E-4</v>
      </c>
      <c r="G2331" s="4">
        <v>94.6</v>
      </c>
      <c r="H2331" s="3">
        <v>4.2072492772959748E-2</v>
      </c>
      <c r="I2331" s="4">
        <v>91.9</v>
      </c>
      <c r="J2331" s="3">
        <v>4.0871692239270625E-2</v>
      </c>
      <c r="K2331" s="5">
        <v>90</v>
      </c>
      <c r="L2331" s="5">
        <v>4.0026684456304203E-2</v>
      </c>
      <c r="M2331" s="41">
        <v>4.6152383089065552E-2</v>
      </c>
      <c r="N2331" s="41">
        <v>2.05258541645833E-5</v>
      </c>
    </row>
    <row r="2332" spans="1:14" x14ac:dyDescent="0.25">
      <c r="A2332" s="5">
        <v>7820120</v>
      </c>
      <c r="B2332" s="5" t="s">
        <v>28</v>
      </c>
      <c r="C2332" s="5" t="s">
        <v>4</v>
      </c>
      <c r="D2332" s="5" t="s">
        <v>1214</v>
      </c>
      <c r="E2332" s="5" t="s">
        <v>1216</v>
      </c>
      <c r="F2332" s="3">
        <v>2.2237046920169001E-4</v>
      </c>
      <c r="G2332" s="4">
        <v>98.7</v>
      </c>
      <c r="H2332" s="3">
        <v>2.1947965310206805E-2</v>
      </c>
      <c r="I2332" s="4" t="s">
        <v>8</v>
      </c>
      <c r="J2332" s="3" t="s">
        <v>99</v>
      </c>
      <c r="K2332" s="5" t="s">
        <v>9</v>
      </c>
      <c r="L2332" s="5" t="s">
        <v>99</v>
      </c>
      <c r="M2332" s="41">
        <v>0</v>
      </c>
      <c r="N2332" s="41">
        <v>0</v>
      </c>
    </row>
    <row r="2333" spans="1:14" x14ac:dyDescent="0.25">
      <c r="A2333" s="5">
        <v>7820120</v>
      </c>
      <c r="B2333" s="5" t="s">
        <v>28</v>
      </c>
      <c r="C2333" s="5" t="s">
        <v>4</v>
      </c>
      <c r="D2333" s="5" t="s">
        <v>1217</v>
      </c>
      <c r="E2333" s="5" t="s">
        <v>1840</v>
      </c>
      <c r="F2333" s="3">
        <v>8.8948187680676003E-4</v>
      </c>
      <c r="G2333" s="4">
        <v>37</v>
      </c>
      <c r="H2333" s="3">
        <v>3.2910829441850122E-2</v>
      </c>
      <c r="I2333" s="4">
        <v>65.8</v>
      </c>
      <c r="J2333" s="3">
        <v>5.8527907493884805E-2</v>
      </c>
      <c r="K2333" s="5">
        <v>54.204999999999998</v>
      </c>
      <c r="L2333" s="5">
        <v>4.8214365132310429E-2</v>
      </c>
      <c r="M2333" s="41">
        <v>-0.15112894773483276</v>
      </c>
      <c r="N2333" s="41">
        <v>-1.3442646007100979E-4</v>
      </c>
    </row>
    <row r="2334" spans="1:14" x14ac:dyDescent="0.25">
      <c r="A2334" s="5">
        <v>7820120</v>
      </c>
      <c r="B2334" s="5" t="s">
        <v>28</v>
      </c>
      <c r="C2334" s="5" t="s">
        <v>4</v>
      </c>
      <c r="D2334" s="5" t="s">
        <v>1217</v>
      </c>
      <c r="E2334" s="5" t="s">
        <v>1218</v>
      </c>
      <c r="F2334" s="3">
        <v>8.8948187680676003E-4</v>
      </c>
      <c r="G2334" s="4">
        <v>40.700000000000003</v>
      </c>
      <c r="H2334" s="3">
        <v>3.6201912386035137E-2</v>
      </c>
      <c r="I2334" s="4">
        <v>76.599999999999994</v>
      </c>
      <c r="J2334" s="3">
        <v>6.8134311763397806E-2</v>
      </c>
      <c r="K2334" s="5">
        <v>68.400000000000006</v>
      </c>
      <c r="L2334" s="5">
        <v>6.0840560373582389E-2</v>
      </c>
      <c r="M2334" s="41">
        <v>-5.9066303074359894E-2</v>
      </c>
      <c r="N2334" s="41">
        <v>-5.2538406114618535E-5</v>
      </c>
    </row>
    <row r="2335" spans="1:14" x14ac:dyDescent="0.25">
      <c r="A2335" s="5">
        <v>7820120</v>
      </c>
      <c r="B2335" s="5" t="s">
        <v>28</v>
      </c>
      <c r="C2335" s="5" t="s">
        <v>4</v>
      </c>
      <c r="D2335" s="5" t="s">
        <v>1217</v>
      </c>
      <c r="E2335" s="5" t="s">
        <v>1219</v>
      </c>
      <c r="F2335" s="3">
        <v>1.33422281521014E-3</v>
      </c>
      <c r="G2335" s="4">
        <v>48.6</v>
      </c>
      <c r="H2335" s="3">
        <v>6.4843228819212811E-2</v>
      </c>
      <c r="I2335" s="4">
        <v>79.900000000000006</v>
      </c>
      <c r="J2335" s="3">
        <v>0.10660440293529019</v>
      </c>
      <c r="K2335" s="5">
        <v>69.28</v>
      </c>
      <c r="L2335" s="5">
        <v>9.2434956637758497E-2</v>
      </c>
      <c r="M2335" s="41">
        <v>-2.0079994574189186E-2</v>
      </c>
      <c r="N2335" s="41">
        <v>-2.679118689017903E-5</v>
      </c>
    </row>
    <row r="2336" spans="1:14" x14ac:dyDescent="0.25">
      <c r="A2336" s="5">
        <v>7820120</v>
      </c>
      <c r="B2336" s="5" t="s">
        <v>28</v>
      </c>
      <c r="C2336" s="5" t="s">
        <v>4</v>
      </c>
      <c r="D2336" s="5" t="s">
        <v>1593</v>
      </c>
      <c r="E2336" s="5" t="s">
        <v>1969</v>
      </c>
      <c r="F2336" s="3">
        <v>8.8948187680676003E-4</v>
      </c>
      <c r="G2336" s="4">
        <v>52</v>
      </c>
      <c r="H2336" s="3">
        <v>4.625305759395152E-2</v>
      </c>
      <c r="I2336" s="4">
        <v>82.5</v>
      </c>
      <c r="J2336" s="3">
        <v>7.3382254836557706E-2</v>
      </c>
      <c r="K2336" s="5">
        <v>67.194999999999993</v>
      </c>
      <c r="L2336" s="5">
        <v>5.9768734712030237E-2</v>
      </c>
      <c r="M2336" s="41">
        <v>-2.519381046295166E-2</v>
      </c>
      <c r="N2336" s="41">
        <v>-2.2409437814500032E-5</v>
      </c>
    </row>
    <row r="2337" spans="1:14" x14ac:dyDescent="0.25">
      <c r="A2337" s="5">
        <v>7820120</v>
      </c>
      <c r="B2337" s="5" t="s">
        <v>28</v>
      </c>
      <c r="C2337" s="5" t="s">
        <v>4</v>
      </c>
      <c r="D2337" s="5" t="s">
        <v>92</v>
      </c>
      <c r="E2337" s="5" t="s">
        <v>94</v>
      </c>
      <c r="F2337" s="3">
        <v>6.6711140760506999E-4</v>
      </c>
      <c r="G2337" s="4">
        <v>71.5</v>
      </c>
      <c r="H2337" s="3">
        <v>4.7698465643762504E-2</v>
      </c>
      <c r="I2337" s="4">
        <v>88.8</v>
      </c>
      <c r="J2337" s="3">
        <v>5.9239492995330212E-2</v>
      </c>
      <c r="K2337" s="5">
        <v>83.91</v>
      </c>
      <c r="L2337" s="5">
        <v>5.5977318212141421E-2</v>
      </c>
      <c r="M2337" s="41">
        <v>5.7763788849115372E-2</v>
      </c>
      <c r="N2337" s="41">
        <v>3.8534882487735401E-5</v>
      </c>
    </row>
    <row r="2338" spans="1:14" x14ac:dyDescent="0.25">
      <c r="A2338" s="5">
        <v>7820120</v>
      </c>
      <c r="B2338" s="5" t="s">
        <v>28</v>
      </c>
      <c r="C2338" s="5" t="s">
        <v>4</v>
      </c>
      <c r="D2338" s="5" t="s">
        <v>97</v>
      </c>
      <c r="E2338" s="5" t="s">
        <v>1222</v>
      </c>
      <c r="F2338" s="3">
        <v>1.33422281521014E-3</v>
      </c>
      <c r="G2338" s="4">
        <v>48</v>
      </c>
      <c r="H2338" s="3">
        <v>6.4042695130086716E-2</v>
      </c>
      <c r="I2338" s="4">
        <v>67.7</v>
      </c>
      <c r="J2338" s="3">
        <v>9.0326884589726486E-2</v>
      </c>
      <c r="K2338" s="5">
        <v>58.725000000000001</v>
      </c>
      <c r="L2338" s="5">
        <v>7.8352234823215475E-2</v>
      </c>
      <c r="M2338" s="41">
        <v>-0.14178077876567841</v>
      </c>
      <c r="N2338" s="41">
        <v>-1.8916714978742949E-4</v>
      </c>
    </row>
    <row r="2339" spans="1:14" x14ac:dyDescent="0.25">
      <c r="A2339" s="5">
        <v>7820120</v>
      </c>
      <c r="B2339" s="5" t="s">
        <v>28</v>
      </c>
      <c r="C2339" s="5" t="s">
        <v>4</v>
      </c>
      <c r="D2339" s="5" t="s">
        <v>97</v>
      </c>
      <c r="E2339" s="5" t="s">
        <v>98</v>
      </c>
      <c r="F2339" s="3">
        <v>8.8948187680676003E-4</v>
      </c>
      <c r="G2339" s="4">
        <v>57</v>
      </c>
      <c r="H2339" s="3">
        <v>5.0700466977985324E-2</v>
      </c>
      <c r="I2339" s="4" t="s">
        <v>8</v>
      </c>
      <c r="J2339" s="3" t="s">
        <v>99</v>
      </c>
      <c r="K2339" s="5" t="s">
        <v>9</v>
      </c>
      <c r="L2339" s="5" t="s">
        <v>99</v>
      </c>
      <c r="M2339" s="41">
        <v>0</v>
      </c>
      <c r="N2339" s="41">
        <v>0</v>
      </c>
    </row>
    <row r="2340" spans="1:14" x14ac:dyDescent="0.25">
      <c r="A2340" s="5">
        <v>7820120</v>
      </c>
      <c r="B2340" s="5" t="s">
        <v>28</v>
      </c>
      <c r="C2340" s="5" t="s">
        <v>4</v>
      </c>
      <c r="D2340" s="5" t="s">
        <v>798</v>
      </c>
      <c r="E2340" s="5" t="s">
        <v>1970</v>
      </c>
      <c r="F2340" s="3">
        <v>2.2237046920169001E-4</v>
      </c>
      <c r="G2340" s="4">
        <v>66.3</v>
      </c>
      <c r="H2340" s="3">
        <v>1.4743162108072047E-2</v>
      </c>
      <c r="I2340" s="4">
        <v>76.099999999999994</v>
      </c>
      <c r="J2340" s="3">
        <v>1.692239270624861E-2</v>
      </c>
      <c r="K2340" s="5">
        <v>66.03</v>
      </c>
      <c r="L2340" s="5">
        <v>1.4683122081387591E-2</v>
      </c>
      <c r="M2340" s="41">
        <v>-2.3351013660430908E-2</v>
      </c>
      <c r="N2340" s="41">
        <v>-5.1925758640050938E-6</v>
      </c>
    </row>
    <row r="2341" spans="1:14" x14ac:dyDescent="0.25">
      <c r="A2341" s="5">
        <v>7820120</v>
      </c>
      <c r="B2341" s="5" t="s">
        <v>28</v>
      </c>
      <c r="C2341" s="5" t="s">
        <v>4</v>
      </c>
      <c r="D2341" s="5" t="s">
        <v>798</v>
      </c>
      <c r="E2341" s="5" t="s">
        <v>1223</v>
      </c>
      <c r="F2341" s="3">
        <v>6.6711140760506999E-4</v>
      </c>
      <c r="G2341" s="4">
        <v>71</v>
      </c>
      <c r="H2341" s="3">
        <v>4.7364909939959968E-2</v>
      </c>
      <c r="I2341" s="4" t="s">
        <v>8</v>
      </c>
      <c r="J2341" s="3" t="s">
        <v>99</v>
      </c>
      <c r="K2341" s="5" t="s">
        <v>9</v>
      </c>
      <c r="L2341" s="5" t="s">
        <v>99</v>
      </c>
      <c r="M2341" s="41">
        <v>0</v>
      </c>
      <c r="N2341" s="41">
        <v>0</v>
      </c>
    </row>
    <row r="2342" spans="1:14" x14ac:dyDescent="0.25">
      <c r="A2342" s="5">
        <v>7820120</v>
      </c>
      <c r="B2342" s="5" t="s">
        <v>28</v>
      </c>
      <c r="C2342" s="5" t="s">
        <v>4</v>
      </c>
      <c r="D2342" s="5" t="s">
        <v>369</v>
      </c>
      <c r="E2342" s="5" t="s">
        <v>1224</v>
      </c>
      <c r="F2342" s="3">
        <v>2.2237046920169001E-4</v>
      </c>
      <c r="G2342" s="4">
        <v>54.8</v>
      </c>
      <c r="H2342" s="3">
        <v>1.2185901712252612E-2</v>
      </c>
      <c r="I2342" s="4" t="s">
        <v>8</v>
      </c>
      <c r="J2342" s="3" t="s">
        <v>99</v>
      </c>
      <c r="K2342" s="5" t="s">
        <v>9</v>
      </c>
      <c r="L2342" s="5" t="s">
        <v>99</v>
      </c>
      <c r="M2342" s="41">
        <v>0</v>
      </c>
      <c r="N2342" s="41">
        <v>0</v>
      </c>
    </row>
    <row r="2343" spans="1:14" x14ac:dyDescent="0.25">
      <c r="A2343" s="5">
        <v>7820120</v>
      </c>
      <c r="B2343" s="5" t="s">
        <v>28</v>
      </c>
      <c r="C2343" s="5" t="s">
        <v>4</v>
      </c>
      <c r="D2343" s="5" t="s">
        <v>371</v>
      </c>
      <c r="E2343" s="5" t="s">
        <v>372</v>
      </c>
      <c r="F2343" s="3">
        <v>6.6711140760506999E-4</v>
      </c>
      <c r="G2343" s="4">
        <v>73.400000000000006</v>
      </c>
      <c r="H2343" s="3">
        <v>4.8965977318212138E-2</v>
      </c>
      <c r="I2343" s="4" t="s">
        <v>9</v>
      </c>
      <c r="J2343" s="3" t="s">
        <v>99</v>
      </c>
      <c r="K2343" s="5" t="s">
        <v>9</v>
      </c>
      <c r="L2343" s="5" t="s">
        <v>99</v>
      </c>
      <c r="M2343" s="41">
        <v>0</v>
      </c>
      <c r="N2343" s="41">
        <v>0</v>
      </c>
    </row>
    <row r="2344" spans="1:14" x14ac:dyDescent="0.25">
      <c r="A2344" s="5">
        <v>7820120</v>
      </c>
      <c r="B2344" s="5" t="s">
        <v>28</v>
      </c>
      <c r="C2344" s="5" t="s">
        <v>4</v>
      </c>
      <c r="D2344" s="5" t="s">
        <v>371</v>
      </c>
      <c r="E2344" s="5" t="s">
        <v>373</v>
      </c>
      <c r="F2344" s="3">
        <v>2.2237046920169003E-3</v>
      </c>
      <c r="G2344" s="4">
        <v>76.599999999999994</v>
      </c>
      <c r="H2344" s="3">
        <v>0.17033577940849456</v>
      </c>
      <c r="I2344" s="4">
        <v>80.5</v>
      </c>
      <c r="J2344" s="3">
        <v>0.17900822770736047</v>
      </c>
      <c r="K2344" s="5">
        <v>74.52</v>
      </c>
      <c r="L2344" s="5">
        <v>0.16571047364909941</v>
      </c>
      <c r="M2344" s="41">
        <v>-6.2646523118019104E-2</v>
      </c>
      <c r="N2344" s="41">
        <v>-1.3930736739608429E-4</v>
      </c>
    </row>
    <row r="2345" spans="1:14" x14ac:dyDescent="0.25">
      <c r="A2345" s="5">
        <v>7820120</v>
      </c>
      <c r="B2345" s="5" t="s">
        <v>28</v>
      </c>
      <c r="C2345" s="5" t="s">
        <v>4</v>
      </c>
      <c r="D2345" s="5" t="s">
        <v>371</v>
      </c>
      <c r="E2345" s="5" t="s">
        <v>374</v>
      </c>
      <c r="F2345" s="3">
        <v>1.7789637536135201E-3</v>
      </c>
      <c r="G2345" s="4">
        <v>81.8</v>
      </c>
      <c r="H2345" s="3">
        <v>0.14551923504558595</v>
      </c>
      <c r="I2345" s="4">
        <v>91.2</v>
      </c>
      <c r="J2345" s="3">
        <v>0.16224149432955304</v>
      </c>
      <c r="K2345" s="5">
        <v>83.57</v>
      </c>
      <c r="L2345" s="5">
        <v>0.14866800088948187</v>
      </c>
      <c r="M2345" s="41">
        <v>0</v>
      </c>
      <c r="N2345" s="41">
        <v>0</v>
      </c>
    </row>
    <row r="2346" spans="1:14" x14ac:dyDescent="0.25">
      <c r="A2346" s="5">
        <v>7820120</v>
      </c>
      <c r="B2346" s="5" t="s">
        <v>28</v>
      </c>
      <c r="C2346" s="5" t="s">
        <v>4</v>
      </c>
      <c r="D2346" s="5" t="s">
        <v>371</v>
      </c>
      <c r="E2346" s="5" t="s">
        <v>375</v>
      </c>
      <c r="F2346" s="3">
        <v>1.7789637536135201E-3</v>
      </c>
      <c r="G2346" s="4">
        <v>75.7</v>
      </c>
      <c r="H2346" s="3">
        <v>0.13466755614854348</v>
      </c>
      <c r="I2346" s="4">
        <v>91.4</v>
      </c>
      <c r="J2346" s="3">
        <v>0.16259728708027574</v>
      </c>
      <c r="K2346" s="5">
        <v>78.365000000000009</v>
      </c>
      <c r="L2346" s="5">
        <v>0.13940849455192353</v>
      </c>
      <c r="M2346" s="41">
        <v>4.9508295953273773E-2</v>
      </c>
      <c r="N2346" s="41">
        <v>8.8073464004044953E-5</v>
      </c>
    </row>
    <row r="2347" spans="1:14" x14ac:dyDescent="0.25">
      <c r="A2347" s="5">
        <v>7820120</v>
      </c>
      <c r="B2347" s="5" t="s">
        <v>28</v>
      </c>
      <c r="C2347" s="5" t="s">
        <v>4</v>
      </c>
      <c r="D2347" s="5" t="s">
        <v>800</v>
      </c>
      <c r="E2347" s="5" t="s">
        <v>1225</v>
      </c>
      <c r="F2347" s="3">
        <v>2.0013342228152103E-3</v>
      </c>
      <c r="G2347" s="4">
        <v>47.9</v>
      </c>
      <c r="H2347" s="3">
        <v>9.5863909272848574E-2</v>
      </c>
      <c r="I2347" s="4">
        <v>70.400000000000006</v>
      </c>
      <c r="J2347" s="3">
        <v>0.14089392928619082</v>
      </c>
      <c r="K2347" s="5">
        <v>59.484999999999999</v>
      </c>
      <c r="L2347" s="5">
        <v>0.11904936624416278</v>
      </c>
      <c r="M2347" s="41">
        <v>-0.1449294239282608</v>
      </c>
      <c r="N2347" s="41">
        <v>-2.90052216000522E-4</v>
      </c>
    </row>
    <row r="2348" spans="1:14" x14ac:dyDescent="0.25">
      <c r="A2348" s="5">
        <v>7820120</v>
      </c>
      <c r="B2348" s="5" t="s">
        <v>28</v>
      </c>
      <c r="C2348" s="5" t="s">
        <v>4</v>
      </c>
      <c r="D2348" s="5" t="s">
        <v>800</v>
      </c>
      <c r="E2348" s="5" t="s">
        <v>1226</v>
      </c>
      <c r="F2348" s="3">
        <v>1.7789637536135201E-3</v>
      </c>
      <c r="G2348" s="4">
        <v>52.5</v>
      </c>
      <c r="H2348" s="3">
        <v>9.3395597064709804E-2</v>
      </c>
      <c r="I2348" s="4">
        <v>72.3</v>
      </c>
      <c r="J2348" s="3">
        <v>0.1286190793862575</v>
      </c>
      <c r="K2348" s="5">
        <v>66.52</v>
      </c>
      <c r="L2348" s="5">
        <v>0.11833666889037135</v>
      </c>
      <c r="M2348" s="41">
        <v>-9.3986093997955322E-2</v>
      </c>
      <c r="N2348" s="41">
        <v>-1.6719785456607573E-4</v>
      </c>
    </row>
    <row r="2349" spans="1:14" x14ac:dyDescent="0.25">
      <c r="A2349" s="5">
        <v>7820120</v>
      </c>
      <c r="B2349" s="5" t="s">
        <v>28</v>
      </c>
      <c r="C2349" s="5" t="s">
        <v>4</v>
      </c>
      <c r="D2349" s="5" t="s">
        <v>800</v>
      </c>
      <c r="E2349" s="5" t="s">
        <v>1227</v>
      </c>
      <c r="F2349" s="3">
        <v>2.89081609962197E-3</v>
      </c>
      <c r="G2349" s="4">
        <v>56.7</v>
      </c>
      <c r="H2349" s="3">
        <v>0.16390927284856571</v>
      </c>
      <c r="I2349" s="4">
        <v>85.5</v>
      </c>
      <c r="J2349" s="3">
        <v>0.24716477651767843</v>
      </c>
      <c r="K2349" s="5">
        <v>72.16</v>
      </c>
      <c r="L2349" s="5">
        <v>0.20860128974872136</v>
      </c>
      <c r="M2349" s="41">
        <v>3.1731948256492615E-3</v>
      </c>
      <c r="N2349" s="41">
        <v>9.1731226892240147E-6</v>
      </c>
    </row>
    <row r="2350" spans="1:14" x14ac:dyDescent="0.25">
      <c r="A2350" s="5">
        <v>7820120</v>
      </c>
      <c r="B2350" s="5" t="s">
        <v>28</v>
      </c>
      <c r="C2350" s="5" t="s">
        <v>4</v>
      </c>
      <c r="D2350" s="5" t="s">
        <v>800</v>
      </c>
      <c r="E2350" s="5" t="s">
        <v>538</v>
      </c>
      <c r="F2350" s="3">
        <v>2.2237046920169001E-4</v>
      </c>
      <c r="G2350" s="4">
        <v>53.6</v>
      </c>
      <c r="H2350" s="3">
        <v>1.1919057149210585E-2</v>
      </c>
      <c r="I2350" s="4">
        <v>79.099999999999994</v>
      </c>
      <c r="J2350" s="3">
        <v>1.7589504113853679E-2</v>
      </c>
      <c r="K2350" s="5">
        <v>64.849999999999994</v>
      </c>
      <c r="L2350" s="5">
        <v>1.4420724927729596E-2</v>
      </c>
      <c r="M2350" s="41">
        <v>-5.8115039020776749E-2</v>
      </c>
      <c r="N2350" s="41">
        <v>-1.2923068494724649E-5</v>
      </c>
    </row>
    <row r="2351" spans="1:14" x14ac:dyDescent="0.25">
      <c r="A2351" s="5">
        <v>7820120</v>
      </c>
      <c r="B2351" s="5" t="s">
        <v>28</v>
      </c>
      <c r="C2351" s="5" t="s">
        <v>4</v>
      </c>
      <c r="D2351" s="5" t="s">
        <v>800</v>
      </c>
      <c r="E2351" s="5" t="s">
        <v>1228</v>
      </c>
      <c r="F2351" s="3">
        <v>4.4474093840338001E-4</v>
      </c>
      <c r="G2351" s="4">
        <v>46</v>
      </c>
      <c r="H2351" s="3">
        <v>2.045808316655548E-2</v>
      </c>
      <c r="I2351" s="4">
        <v>87.3</v>
      </c>
      <c r="J2351" s="3">
        <v>3.8825883922615073E-2</v>
      </c>
      <c r="K2351" s="5">
        <v>71.564999999999998</v>
      </c>
      <c r="L2351" s="5">
        <v>3.1827885256837891E-2</v>
      </c>
      <c r="M2351" s="41">
        <v>2.6330707594752312E-2</v>
      </c>
      <c r="N2351" s="41">
        <v>1.1710343604515147E-5</v>
      </c>
    </row>
    <row r="2352" spans="1:14" x14ac:dyDescent="0.25">
      <c r="A2352" s="5">
        <v>7820120</v>
      </c>
      <c r="B2352" s="5" t="s">
        <v>28</v>
      </c>
      <c r="C2352" s="5" t="s">
        <v>4</v>
      </c>
      <c r="D2352" s="5" t="s">
        <v>800</v>
      </c>
      <c r="E2352" s="5" t="s">
        <v>1229</v>
      </c>
      <c r="F2352" s="3">
        <v>1.55659328441183E-3</v>
      </c>
      <c r="G2352" s="4">
        <v>66.400000000000006</v>
      </c>
      <c r="H2352" s="3">
        <v>0.10335779408494553</v>
      </c>
      <c r="I2352" s="4">
        <v>86.4</v>
      </c>
      <c r="J2352" s="3">
        <v>0.13448965977318211</v>
      </c>
      <c r="K2352" s="5">
        <v>79.64</v>
      </c>
      <c r="L2352" s="5">
        <v>0.12396708917055814</v>
      </c>
      <c r="M2352" s="41">
        <v>-1.7309173941612244E-2</v>
      </c>
      <c r="N2352" s="41">
        <v>-2.6943343916229865E-5</v>
      </c>
    </row>
    <row r="2353" spans="1:14" x14ac:dyDescent="0.25">
      <c r="A2353" s="5">
        <v>7820120</v>
      </c>
      <c r="B2353" s="5" t="s">
        <v>28</v>
      </c>
      <c r="C2353" s="5" t="s">
        <v>4</v>
      </c>
      <c r="D2353" s="5" t="s">
        <v>800</v>
      </c>
      <c r="E2353" s="5" t="s">
        <v>1230</v>
      </c>
      <c r="F2353" s="3">
        <v>1.7789637536135201E-3</v>
      </c>
      <c r="G2353" s="4">
        <v>54.7</v>
      </c>
      <c r="H2353" s="3">
        <v>9.7309317322659558E-2</v>
      </c>
      <c r="I2353" s="4">
        <v>73.099999999999994</v>
      </c>
      <c r="J2353" s="3">
        <v>0.1300422503891483</v>
      </c>
      <c r="K2353" s="5">
        <v>66.039999999999992</v>
      </c>
      <c r="L2353" s="5">
        <v>0.11748276628863685</v>
      </c>
      <c r="M2353" s="41">
        <v>-7.8422844409942627E-2</v>
      </c>
      <c r="N2353" s="41">
        <v>-1.3951139766056058E-4</v>
      </c>
    </row>
    <row r="2354" spans="1:14" x14ac:dyDescent="0.25">
      <c r="A2354" s="5">
        <v>7820120</v>
      </c>
      <c r="B2354" s="5" t="s">
        <v>28</v>
      </c>
      <c r="C2354" s="5" t="s">
        <v>4</v>
      </c>
      <c r="D2354" s="5" t="s">
        <v>804</v>
      </c>
      <c r="E2354" s="5" t="s">
        <v>1971</v>
      </c>
      <c r="F2354" s="3">
        <v>4.4474093840338001E-4</v>
      </c>
      <c r="G2354" s="4">
        <v>65.5</v>
      </c>
      <c r="H2354" s="3">
        <v>2.913053146542139E-2</v>
      </c>
      <c r="I2354" s="4">
        <v>88.2</v>
      </c>
      <c r="J2354" s="3">
        <v>3.9226150767178121E-2</v>
      </c>
      <c r="K2354" s="5">
        <v>66.959999999999994</v>
      </c>
      <c r="L2354" s="5">
        <v>2.9779853235490324E-2</v>
      </c>
      <c r="M2354" s="41">
        <v>4.2692974209785461E-2</v>
      </c>
      <c r="N2354" s="41">
        <v>1.8987313413291288E-5</v>
      </c>
    </row>
    <row r="2355" spans="1:14" x14ac:dyDescent="0.25">
      <c r="A2355" s="5">
        <v>7820120</v>
      </c>
      <c r="B2355" s="5" t="s">
        <v>28</v>
      </c>
      <c r="C2355" s="5" t="s">
        <v>4</v>
      </c>
      <c r="D2355" s="5" t="s">
        <v>806</v>
      </c>
      <c r="E2355" s="5" t="s">
        <v>1231</v>
      </c>
      <c r="F2355" s="3">
        <v>2.89081609962197E-3</v>
      </c>
      <c r="G2355" s="4">
        <v>50</v>
      </c>
      <c r="H2355" s="3">
        <v>0.1445408049810985</v>
      </c>
      <c r="I2355" s="4">
        <v>73.8</v>
      </c>
      <c r="J2355" s="3">
        <v>0.21334222815210138</v>
      </c>
      <c r="K2355" s="5">
        <v>61.44</v>
      </c>
      <c r="L2355" s="5">
        <v>0.17761174116077383</v>
      </c>
      <c r="M2355" s="41">
        <v>-0.14856280386447906</v>
      </c>
      <c r="N2355" s="41">
        <v>-4.2946774521641711E-4</v>
      </c>
    </row>
    <row r="2356" spans="1:14" x14ac:dyDescent="0.25">
      <c r="A2356" s="5">
        <v>7820120</v>
      </c>
      <c r="B2356" s="5" t="s">
        <v>28</v>
      </c>
      <c r="C2356" s="5" t="s">
        <v>4</v>
      </c>
      <c r="D2356" s="5" t="s">
        <v>806</v>
      </c>
      <c r="E2356" s="5" t="s">
        <v>1232</v>
      </c>
      <c r="F2356" s="3">
        <v>2.0013342228152103E-3</v>
      </c>
      <c r="G2356" s="4">
        <v>57.4</v>
      </c>
      <c r="H2356" s="3">
        <v>0.11487658438959307</v>
      </c>
      <c r="I2356" s="4">
        <v>81.5</v>
      </c>
      <c r="J2356" s="3">
        <v>0.16310873915943963</v>
      </c>
      <c r="K2356" s="5">
        <v>74.16</v>
      </c>
      <c r="L2356" s="5">
        <v>0.14841894596397598</v>
      </c>
      <c r="M2356" s="41">
        <v>0</v>
      </c>
      <c r="N2356" s="41">
        <v>0</v>
      </c>
    </row>
    <row r="2357" spans="1:14" x14ac:dyDescent="0.25">
      <c r="A2357" s="5">
        <v>7820120</v>
      </c>
      <c r="B2357" s="5" t="s">
        <v>28</v>
      </c>
      <c r="C2357" s="5" t="s">
        <v>4</v>
      </c>
      <c r="D2357" s="5" t="s">
        <v>808</v>
      </c>
      <c r="E2357" s="5" t="s">
        <v>1233</v>
      </c>
      <c r="F2357" s="3">
        <v>1.7789637536135201E-3</v>
      </c>
      <c r="G2357" s="4">
        <v>76.2</v>
      </c>
      <c r="H2357" s="3">
        <v>0.13555703802535024</v>
      </c>
      <c r="I2357" s="4">
        <v>88.2</v>
      </c>
      <c r="J2357" s="3">
        <v>0.15690460306871248</v>
      </c>
      <c r="K2357" s="5">
        <v>82.179999999999993</v>
      </c>
      <c r="L2357" s="5">
        <v>0.14619524127195907</v>
      </c>
      <c r="M2357" s="41">
        <v>6.7273378372192383E-2</v>
      </c>
      <c r="N2357" s="41">
        <v>1.1967690170725796E-4</v>
      </c>
    </row>
    <row r="2358" spans="1:14" x14ac:dyDescent="0.25">
      <c r="A2358" s="5">
        <v>7820120</v>
      </c>
      <c r="B2358" s="5" t="s">
        <v>28</v>
      </c>
      <c r="C2358" s="5" t="s">
        <v>4</v>
      </c>
      <c r="D2358" s="5" t="s">
        <v>808</v>
      </c>
      <c r="E2358" s="5" t="s">
        <v>1234</v>
      </c>
      <c r="F2358" s="3">
        <v>1.7789637536135201E-3</v>
      </c>
      <c r="G2358" s="4">
        <v>82</v>
      </c>
      <c r="H2358" s="3">
        <v>0.14587502779630865</v>
      </c>
      <c r="I2358" s="4">
        <v>88.1</v>
      </c>
      <c r="J2358" s="3">
        <v>0.15672670669335112</v>
      </c>
      <c r="K2358" s="5">
        <v>80.364999999999995</v>
      </c>
      <c r="L2358" s="5">
        <v>0.14296642205915053</v>
      </c>
      <c r="M2358" s="41">
        <v>6.470599677413702E-3</v>
      </c>
      <c r="N2358" s="41">
        <v>1.1510962290262311E-5</v>
      </c>
    </row>
    <row r="2359" spans="1:14" x14ac:dyDescent="0.25">
      <c r="A2359" s="5">
        <v>7820120</v>
      </c>
      <c r="B2359" s="5" t="s">
        <v>28</v>
      </c>
      <c r="C2359" s="5" t="s">
        <v>4</v>
      </c>
      <c r="D2359" s="5" t="s">
        <v>808</v>
      </c>
      <c r="E2359" s="5" t="s">
        <v>1972</v>
      </c>
      <c r="F2359" s="3">
        <v>1.1118523460084502E-3</v>
      </c>
      <c r="G2359" s="4">
        <v>90.9</v>
      </c>
      <c r="H2359" s="3">
        <v>0.10106737825216813</v>
      </c>
      <c r="I2359" s="4">
        <v>92</v>
      </c>
      <c r="J2359" s="3">
        <v>0.10229041583277741</v>
      </c>
      <c r="K2359" s="5">
        <v>90.69</v>
      </c>
      <c r="L2359" s="5">
        <v>0.10083388925950634</v>
      </c>
      <c r="M2359" s="41">
        <v>6.9511435925960541E-2</v>
      </c>
      <c r="N2359" s="41">
        <v>7.728645310869529E-5</v>
      </c>
    </row>
    <row r="2360" spans="1:14" x14ac:dyDescent="0.25">
      <c r="A2360" s="5">
        <v>7820120</v>
      </c>
      <c r="B2360" s="5" t="s">
        <v>28</v>
      </c>
      <c r="C2360" s="5" t="s">
        <v>4</v>
      </c>
      <c r="D2360" s="5" t="s">
        <v>808</v>
      </c>
      <c r="E2360" s="5" t="s">
        <v>362</v>
      </c>
      <c r="F2360" s="3">
        <v>8.8948187680676003E-4</v>
      </c>
      <c r="G2360" s="4">
        <v>78.400000000000006</v>
      </c>
      <c r="H2360" s="3">
        <v>6.9735379141649997E-2</v>
      </c>
      <c r="I2360" s="4">
        <v>87.2</v>
      </c>
      <c r="J2360" s="3">
        <v>7.7562819657549478E-2</v>
      </c>
      <c r="K2360" s="5">
        <v>80.97</v>
      </c>
      <c r="L2360" s="5">
        <v>7.2021347565043359E-2</v>
      </c>
      <c r="M2360" s="41">
        <v>5.6500650942325592E-2</v>
      </c>
      <c r="N2360" s="41">
        <v>5.02563050409834E-5</v>
      </c>
    </row>
    <row r="2361" spans="1:14" x14ac:dyDescent="0.25">
      <c r="A2361" s="5">
        <v>7820120</v>
      </c>
      <c r="B2361" s="5" t="s">
        <v>28</v>
      </c>
      <c r="C2361" s="5" t="s">
        <v>4</v>
      </c>
      <c r="D2361" s="5" t="s">
        <v>808</v>
      </c>
      <c r="E2361" s="5" t="s">
        <v>1973</v>
      </c>
      <c r="F2361" s="3">
        <v>2.2237046920169001E-4</v>
      </c>
      <c r="G2361" s="4">
        <v>74.7</v>
      </c>
      <c r="H2361" s="3">
        <v>1.6611074049366244E-2</v>
      </c>
      <c r="I2361" s="4">
        <v>83.3</v>
      </c>
      <c r="J2361" s="3">
        <v>1.8523460084500776E-2</v>
      </c>
      <c r="K2361" s="5">
        <v>70.87</v>
      </c>
      <c r="L2361" s="5">
        <v>1.5759395152323771E-2</v>
      </c>
      <c r="M2361" s="41">
        <v>2.7411619666963816E-3</v>
      </c>
      <c r="N2361" s="41">
        <v>6.0955347269210178E-7</v>
      </c>
    </row>
    <row r="2362" spans="1:14" x14ac:dyDescent="0.25">
      <c r="A2362" s="5">
        <v>7820120</v>
      </c>
      <c r="B2362" s="5" t="s">
        <v>28</v>
      </c>
      <c r="C2362" s="5" t="s">
        <v>4</v>
      </c>
      <c r="D2362" s="5" t="s">
        <v>808</v>
      </c>
      <c r="E2362" s="5" t="s">
        <v>1235</v>
      </c>
      <c r="F2362" s="3">
        <v>4.4474093840338001E-4</v>
      </c>
      <c r="G2362" s="4">
        <v>87.7</v>
      </c>
      <c r="H2362" s="3">
        <v>3.900378029797643E-2</v>
      </c>
      <c r="I2362" s="4">
        <v>95.7</v>
      </c>
      <c r="J2362" s="3">
        <v>4.2561707805203471E-2</v>
      </c>
      <c r="K2362" s="5">
        <v>89.514999999999986</v>
      </c>
      <c r="L2362" s="5">
        <v>3.9810985101178559E-2</v>
      </c>
      <c r="M2362" s="41">
        <v>8.7597385048866272E-2</v>
      </c>
      <c r="N2362" s="41">
        <v>3.8958143228314993E-5</v>
      </c>
    </row>
    <row r="2363" spans="1:14" x14ac:dyDescent="0.25">
      <c r="A2363" s="5">
        <v>7820120</v>
      </c>
      <c r="B2363" s="5" t="s">
        <v>28</v>
      </c>
      <c r="C2363" s="5" t="s">
        <v>4</v>
      </c>
      <c r="D2363" s="5" t="s">
        <v>808</v>
      </c>
      <c r="E2363" s="5" t="s">
        <v>1203</v>
      </c>
      <c r="F2363" s="3">
        <v>6.6711140760506999E-4</v>
      </c>
      <c r="G2363" s="4">
        <v>86.5</v>
      </c>
      <c r="H2363" s="3">
        <v>5.7705136757838553E-2</v>
      </c>
      <c r="I2363" s="4">
        <v>85.5</v>
      </c>
      <c r="J2363" s="3">
        <v>5.7038025350233487E-2</v>
      </c>
      <c r="K2363" s="5">
        <v>83.635000000000005</v>
      </c>
      <c r="L2363" s="5">
        <v>5.5793862575050035E-2</v>
      </c>
      <c r="M2363" s="41">
        <v>-2.3238262161612511E-2</v>
      </c>
      <c r="N2363" s="41">
        <v>-1.5502509780928959E-5</v>
      </c>
    </row>
    <row r="2364" spans="1:14" x14ac:dyDescent="0.25">
      <c r="A2364" s="5">
        <v>7820120</v>
      </c>
      <c r="B2364" s="5" t="s">
        <v>28</v>
      </c>
      <c r="C2364" s="5" t="s">
        <v>4</v>
      </c>
      <c r="D2364" s="5" t="s">
        <v>1236</v>
      </c>
      <c r="E2364" s="5" t="s">
        <v>1237</v>
      </c>
      <c r="F2364" s="3">
        <v>1.1118523460084502E-3</v>
      </c>
      <c r="G2364" s="4">
        <v>68.900000000000006</v>
      </c>
      <c r="H2364" s="3">
        <v>7.6606626639982217E-2</v>
      </c>
      <c r="I2364" s="4">
        <v>77.8</v>
      </c>
      <c r="J2364" s="3">
        <v>8.6502112519457414E-2</v>
      </c>
      <c r="K2364" s="5">
        <v>69.995000000000005</v>
      </c>
      <c r="L2364" s="5">
        <v>7.7824104958861481E-2</v>
      </c>
      <c r="M2364" s="41">
        <v>-9.4506442546844482E-2</v>
      </c>
      <c r="N2364" s="41">
        <v>-1.0507720985862185E-4</v>
      </c>
    </row>
    <row r="2365" spans="1:14" x14ac:dyDescent="0.25">
      <c r="A2365" s="5">
        <v>7820120</v>
      </c>
      <c r="B2365" s="5" t="s">
        <v>28</v>
      </c>
      <c r="C2365" s="5" t="s">
        <v>4</v>
      </c>
      <c r="D2365" s="5" t="s">
        <v>100</v>
      </c>
      <c r="E2365" s="5" t="s">
        <v>101</v>
      </c>
      <c r="F2365" s="3">
        <v>2.4460751612185904E-3</v>
      </c>
      <c r="G2365" s="4">
        <v>32.799999999999997</v>
      </c>
      <c r="H2365" s="3">
        <v>8.0231265287969755E-2</v>
      </c>
      <c r="I2365" s="4">
        <v>84.8</v>
      </c>
      <c r="J2365" s="3">
        <v>0.20742717367133645</v>
      </c>
      <c r="K2365" s="5">
        <v>64.039999999999992</v>
      </c>
      <c r="L2365" s="5">
        <v>0.1566466533244385</v>
      </c>
      <c r="M2365" s="41">
        <v>0.11494995653629303</v>
      </c>
      <c r="N2365" s="41">
        <v>2.8117623346658293E-4</v>
      </c>
    </row>
    <row r="2366" spans="1:14" x14ac:dyDescent="0.25">
      <c r="A2366" s="5">
        <v>7820120</v>
      </c>
      <c r="B2366" s="5" t="s">
        <v>28</v>
      </c>
      <c r="C2366" s="5" t="s">
        <v>4</v>
      </c>
      <c r="D2366" s="5" t="s">
        <v>811</v>
      </c>
      <c r="E2366" s="5" t="s">
        <v>1238</v>
      </c>
      <c r="F2366" s="3">
        <v>2.2237046920169001E-4</v>
      </c>
      <c r="G2366" s="4">
        <v>75.5</v>
      </c>
      <c r="H2366" s="3">
        <v>1.6788970424727597E-2</v>
      </c>
      <c r="I2366" s="4">
        <v>85.8</v>
      </c>
      <c r="J2366" s="3">
        <v>1.9079386257505E-2</v>
      </c>
      <c r="K2366" s="5">
        <v>73.014999999999986</v>
      </c>
      <c r="L2366" s="5">
        <v>1.6236379808761393E-2</v>
      </c>
      <c r="M2366" s="41">
        <v>-4.3986573815345764E-2</v>
      </c>
      <c r="N2366" s="41">
        <v>-9.7813150578932095E-6</v>
      </c>
    </row>
    <row r="2367" spans="1:14" x14ac:dyDescent="0.25">
      <c r="A2367" s="5">
        <v>7820120</v>
      </c>
      <c r="B2367" s="5" t="s">
        <v>28</v>
      </c>
      <c r="C2367" s="5" t="s">
        <v>4</v>
      </c>
      <c r="D2367" s="5" t="s">
        <v>811</v>
      </c>
      <c r="E2367" s="5" t="s">
        <v>1239</v>
      </c>
      <c r="F2367" s="3">
        <v>2.2237046920169001E-4</v>
      </c>
      <c r="G2367" s="4">
        <v>65.599999999999994</v>
      </c>
      <c r="H2367" s="3">
        <v>1.4587502779630864E-2</v>
      </c>
      <c r="I2367" s="4">
        <v>71.5</v>
      </c>
      <c r="J2367" s="3">
        <v>1.5899488547920837E-2</v>
      </c>
      <c r="K2367" s="5">
        <v>61.105000000000004</v>
      </c>
      <c r="L2367" s="5">
        <v>1.358794752056927E-2</v>
      </c>
      <c r="M2367" s="41">
        <v>-9.9260695278644562E-2</v>
      </c>
      <c r="N2367" s="41">
        <v>-2.2072647382398169E-5</v>
      </c>
    </row>
    <row r="2368" spans="1:14" x14ac:dyDescent="0.25">
      <c r="A2368" s="5">
        <v>7820120</v>
      </c>
      <c r="B2368" s="5" t="s">
        <v>28</v>
      </c>
      <c r="C2368" s="5" t="s">
        <v>4</v>
      </c>
      <c r="D2368" s="5" t="s">
        <v>811</v>
      </c>
      <c r="E2368" s="5" t="s">
        <v>1974</v>
      </c>
      <c r="F2368" s="3">
        <v>2.2237046920169001E-4</v>
      </c>
      <c r="G2368" s="4">
        <v>71.099999999999994</v>
      </c>
      <c r="H2368" s="3">
        <v>1.5810540360240159E-2</v>
      </c>
      <c r="I2368" s="4">
        <v>81.900000000000006</v>
      </c>
      <c r="J2368" s="3">
        <v>1.8212141427618414E-2</v>
      </c>
      <c r="K2368" s="5">
        <v>68.715000000000003</v>
      </c>
      <c r="L2368" s="5">
        <v>1.5280186791194129E-2</v>
      </c>
      <c r="M2368" s="41">
        <v>-4.2828261852264404E-2</v>
      </c>
      <c r="N2368" s="41">
        <v>-9.5237406831808774E-6</v>
      </c>
    </row>
    <row r="2369" spans="1:14" x14ac:dyDescent="0.25">
      <c r="A2369" s="5">
        <v>7820120</v>
      </c>
      <c r="B2369" s="5" t="s">
        <v>28</v>
      </c>
      <c r="C2369" s="5" t="s">
        <v>4</v>
      </c>
      <c r="D2369" s="5" t="s">
        <v>207</v>
      </c>
      <c r="E2369" s="5" t="s">
        <v>1975</v>
      </c>
      <c r="F2369" s="3">
        <v>6.6711140760506999E-4</v>
      </c>
      <c r="G2369" s="4">
        <v>73.5</v>
      </c>
      <c r="H2369" s="3">
        <v>4.9032688458972642E-2</v>
      </c>
      <c r="I2369" s="4">
        <v>98.1</v>
      </c>
      <c r="J2369" s="3">
        <v>6.5443629086057359E-2</v>
      </c>
      <c r="K2369" s="5">
        <v>88.724999999999994</v>
      </c>
      <c r="L2369" s="5">
        <v>5.9189459639759828E-2</v>
      </c>
      <c r="M2369" s="41">
        <v>0.10027439147233963</v>
      </c>
      <c r="N2369" s="41">
        <v>6.6894190441854317E-5</v>
      </c>
    </row>
    <row r="2370" spans="1:14" x14ac:dyDescent="0.25">
      <c r="A2370" s="5">
        <v>7820120</v>
      </c>
      <c r="B2370" s="5" t="s">
        <v>28</v>
      </c>
      <c r="C2370" s="5" t="s">
        <v>4</v>
      </c>
      <c r="D2370" s="5" t="s">
        <v>207</v>
      </c>
      <c r="E2370" s="5" t="s">
        <v>208</v>
      </c>
      <c r="F2370" s="3">
        <v>4.4474093840338001E-4</v>
      </c>
      <c r="G2370" s="4">
        <v>66</v>
      </c>
      <c r="H2370" s="3">
        <v>2.9352901934623081E-2</v>
      </c>
      <c r="I2370" s="4">
        <v>86.3</v>
      </c>
      <c r="J2370" s="3">
        <v>3.8381142984211691E-2</v>
      </c>
      <c r="K2370" s="5">
        <v>80.704999999999998</v>
      </c>
      <c r="L2370" s="5">
        <v>3.589281743384478E-2</v>
      </c>
      <c r="M2370" s="41">
        <v>6.9730192422866821E-2</v>
      </c>
      <c r="N2370" s="41">
        <v>3.1011871213194047E-5</v>
      </c>
    </row>
    <row r="2371" spans="1:14" x14ac:dyDescent="0.25">
      <c r="A2371" s="5">
        <v>7820120</v>
      </c>
      <c r="B2371" s="5" t="s">
        <v>28</v>
      </c>
      <c r="C2371" s="5" t="s">
        <v>4</v>
      </c>
      <c r="D2371" s="5" t="s">
        <v>207</v>
      </c>
      <c r="E2371" s="5" t="s">
        <v>1976</v>
      </c>
      <c r="F2371" s="3">
        <v>2.2237046920169001E-4</v>
      </c>
      <c r="G2371" s="4">
        <v>67.099999999999994</v>
      </c>
      <c r="H2371" s="3">
        <v>1.4921058483433398E-2</v>
      </c>
      <c r="I2371" s="4">
        <v>93.9</v>
      </c>
      <c r="J2371" s="3">
        <v>2.0880587058038694E-2</v>
      </c>
      <c r="K2371" s="5">
        <v>78.760000000000005</v>
      </c>
      <c r="L2371" s="5">
        <v>1.7513898154325105E-2</v>
      </c>
      <c r="M2371" s="41">
        <v>0.13336315751075745</v>
      </c>
      <c r="N2371" s="41">
        <v>2.9656027909886023E-5</v>
      </c>
    </row>
    <row r="2372" spans="1:14" x14ac:dyDescent="0.25">
      <c r="A2372" s="5">
        <v>7820120</v>
      </c>
      <c r="B2372" s="5" t="s">
        <v>28</v>
      </c>
      <c r="C2372" s="5" t="s">
        <v>4</v>
      </c>
      <c r="D2372" s="5" t="s">
        <v>207</v>
      </c>
      <c r="E2372" s="5" t="s">
        <v>565</v>
      </c>
      <c r="F2372" s="3">
        <v>2.2237046920169001E-4</v>
      </c>
      <c r="G2372" s="4">
        <v>43.1</v>
      </c>
      <c r="H2372" s="3">
        <v>9.5841672225928393E-3</v>
      </c>
      <c r="I2372" s="4">
        <v>83.9</v>
      </c>
      <c r="J2372" s="3">
        <v>1.8656882366021792E-2</v>
      </c>
      <c r="K2372" s="5">
        <v>68.990000000000009</v>
      </c>
      <c r="L2372" s="5">
        <v>1.5341338670224596E-2</v>
      </c>
      <c r="M2372" s="41">
        <v>8.3849085494875908E-3</v>
      </c>
      <c r="N2372" s="41">
        <v>1.8645560483628176E-6</v>
      </c>
    </row>
    <row r="2373" spans="1:14" x14ac:dyDescent="0.25">
      <c r="A2373" s="5">
        <v>7820120</v>
      </c>
      <c r="B2373" s="5" t="s">
        <v>28</v>
      </c>
      <c r="C2373" s="5" t="s">
        <v>4</v>
      </c>
      <c r="D2373" s="5" t="s">
        <v>207</v>
      </c>
      <c r="E2373" s="5" t="s">
        <v>1241</v>
      </c>
      <c r="F2373" s="3">
        <v>1.33422281521014E-3</v>
      </c>
      <c r="G2373" s="4">
        <v>53.7</v>
      </c>
      <c r="H2373" s="3">
        <v>7.164776517678452E-2</v>
      </c>
      <c r="I2373" s="4">
        <v>87.5</v>
      </c>
      <c r="J2373" s="3">
        <v>0.11674449633088725</v>
      </c>
      <c r="K2373" s="5">
        <v>72.474999999999994</v>
      </c>
      <c r="L2373" s="5">
        <v>9.6697798532354884E-2</v>
      </c>
      <c r="M2373" s="41">
        <v>4.0758833289146423E-2</v>
      </c>
      <c r="N2373" s="41">
        <v>5.4381365295725709E-5</v>
      </c>
    </row>
    <row r="2374" spans="1:14" x14ac:dyDescent="0.25">
      <c r="A2374" s="5">
        <v>7820120</v>
      </c>
      <c r="B2374" s="5" t="s">
        <v>28</v>
      </c>
      <c r="C2374" s="5" t="s">
        <v>4</v>
      </c>
      <c r="D2374" s="5" t="s">
        <v>207</v>
      </c>
      <c r="E2374" s="5" t="s">
        <v>566</v>
      </c>
      <c r="F2374" s="3">
        <v>4.4474093840338001E-4</v>
      </c>
      <c r="G2374" s="4">
        <v>61.4</v>
      </c>
      <c r="H2374" s="3">
        <v>2.7307093617967532E-2</v>
      </c>
      <c r="I2374" s="4">
        <v>94.3</v>
      </c>
      <c r="J2374" s="3">
        <v>4.1939070491438732E-2</v>
      </c>
      <c r="K2374" s="5">
        <v>79.974999999999994</v>
      </c>
      <c r="L2374" s="5">
        <v>3.5568156548810313E-2</v>
      </c>
      <c r="M2374" s="41">
        <v>0.17636530101299286</v>
      </c>
      <c r="N2374" s="41">
        <v>7.8436869474313029E-5</v>
      </c>
    </row>
    <row r="2375" spans="1:14" x14ac:dyDescent="0.25">
      <c r="A2375" s="5">
        <v>7820120</v>
      </c>
      <c r="B2375" s="5" t="s">
        <v>28</v>
      </c>
      <c r="C2375" s="5" t="s">
        <v>4</v>
      </c>
      <c r="D2375" s="5" t="s">
        <v>613</v>
      </c>
      <c r="E2375" s="5" t="s">
        <v>614</v>
      </c>
      <c r="F2375" s="3">
        <v>2.2237046920169003E-3</v>
      </c>
      <c r="G2375" s="4">
        <v>49.4</v>
      </c>
      <c r="H2375" s="3">
        <v>0.10985101178563488</v>
      </c>
      <c r="I2375" s="4">
        <v>76</v>
      </c>
      <c r="J2375" s="3">
        <v>0.16900155659328442</v>
      </c>
      <c r="K2375" s="5">
        <v>64.36999999999999</v>
      </c>
      <c r="L2375" s="5">
        <v>0.14313987102512785</v>
      </c>
      <c r="M2375" s="41">
        <v>-5.2899215370416641E-2</v>
      </c>
      <c r="N2375" s="41">
        <v>-1.1763223342320802E-4</v>
      </c>
    </row>
    <row r="2376" spans="1:14" x14ac:dyDescent="0.25">
      <c r="A2376" s="5">
        <v>7820120</v>
      </c>
      <c r="B2376" s="5" t="s">
        <v>28</v>
      </c>
      <c r="C2376" s="5" t="s">
        <v>4</v>
      </c>
      <c r="D2376" s="5" t="s">
        <v>815</v>
      </c>
      <c r="E2376" s="5" t="s">
        <v>1243</v>
      </c>
      <c r="F2376" s="3">
        <v>2.2237046920169001E-4</v>
      </c>
      <c r="G2376" s="4">
        <v>59.3</v>
      </c>
      <c r="H2376" s="3">
        <v>1.3186568823660217E-2</v>
      </c>
      <c r="I2376" s="4" t="s">
        <v>8</v>
      </c>
      <c r="J2376" s="3" t="s">
        <v>99</v>
      </c>
      <c r="K2376" s="5" t="s">
        <v>9</v>
      </c>
      <c r="L2376" s="5" t="s">
        <v>99</v>
      </c>
      <c r="M2376" s="41">
        <v>0</v>
      </c>
      <c r="N2376" s="41">
        <v>0</v>
      </c>
    </row>
    <row r="2377" spans="1:14" x14ac:dyDescent="0.25">
      <c r="A2377" s="5">
        <v>7820120</v>
      </c>
      <c r="B2377" s="5" t="s">
        <v>28</v>
      </c>
      <c r="C2377" s="5" t="s">
        <v>4</v>
      </c>
      <c r="D2377" s="5" t="s">
        <v>815</v>
      </c>
      <c r="E2377" s="5" t="s">
        <v>1977</v>
      </c>
      <c r="F2377" s="3">
        <v>1.1118523460084502E-3</v>
      </c>
      <c r="G2377" s="4">
        <v>51.3</v>
      </c>
      <c r="H2377" s="3">
        <v>5.7038025350233487E-2</v>
      </c>
      <c r="I2377" s="4">
        <v>84.8</v>
      </c>
      <c r="J2377" s="3">
        <v>9.4285078941516567E-2</v>
      </c>
      <c r="K2377" s="5">
        <v>76.33</v>
      </c>
      <c r="L2377" s="5">
        <v>8.4867689570824995E-2</v>
      </c>
      <c r="M2377" s="41">
        <v>0.10290426015853882</v>
      </c>
      <c r="N2377" s="41">
        <v>1.1441434307153527E-4</v>
      </c>
    </row>
    <row r="2378" spans="1:14" x14ac:dyDescent="0.25">
      <c r="A2378" s="5">
        <v>7820120</v>
      </c>
      <c r="B2378" s="5" t="s">
        <v>28</v>
      </c>
      <c r="C2378" s="5" t="s">
        <v>4</v>
      </c>
      <c r="D2378" s="5" t="s">
        <v>815</v>
      </c>
      <c r="E2378" s="5" t="s">
        <v>1978</v>
      </c>
      <c r="F2378" s="3">
        <v>2.2237046920169001E-4</v>
      </c>
      <c r="G2378" s="4">
        <v>61.4</v>
      </c>
      <c r="H2378" s="3">
        <v>1.3653546808983766E-2</v>
      </c>
      <c r="I2378" s="4" t="s">
        <v>9</v>
      </c>
      <c r="J2378" s="3" t="s">
        <v>99</v>
      </c>
      <c r="K2378" s="5" t="s">
        <v>9</v>
      </c>
      <c r="L2378" s="5" t="s">
        <v>99</v>
      </c>
      <c r="M2378" s="41">
        <v>0</v>
      </c>
      <c r="N2378" s="41">
        <v>0</v>
      </c>
    </row>
    <row r="2379" spans="1:14" x14ac:dyDescent="0.25">
      <c r="A2379" s="5">
        <v>7820120</v>
      </c>
      <c r="B2379" s="5" t="s">
        <v>28</v>
      </c>
      <c r="C2379" s="5" t="s">
        <v>4</v>
      </c>
      <c r="D2379" s="5" t="s">
        <v>817</v>
      </c>
      <c r="E2379" s="5" t="s">
        <v>1979</v>
      </c>
      <c r="F2379" s="3">
        <v>8.8948187680676003E-4</v>
      </c>
      <c r="G2379" s="4">
        <v>58.6</v>
      </c>
      <c r="H2379" s="3">
        <v>5.2123637980876138E-2</v>
      </c>
      <c r="I2379" s="4">
        <v>83.2</v>
      </c>
      <c r="J2379" s="3">
        <v>7.4004892150322438E-2</v>
      </c>
      <c r="K2379" s="5">
        <v>74.47</v>
      </c>
      <c r="L2379" s="5">
        <v>6.6239715365799423E-2</v>
      </c>
      <c r="M2379" s="41">
        <v>2.3510502651333809E-2</v>
      </c>
      <c r="N2379" s="41">
        <v>2.0912166022978703E-5</v>
      </c>
    </row>
    <row r="2380" spans="1:14" x14ac:dyDescent="0.25">
      <c r="A2380" s="5">
        <v>7820120</v>
      </c>
      <c r="B2380" s="5" t="s">
        <v>28</v>
      </c>
      <c r="C2380" s="5" t="s">
        <v>4</v>
      </c>
      <c r="D2380" s="5" t="s">
        <v>615</v>
      </c>
      <c r="E2380" s="5" t="s">
        <v>616</v>
      </c>
      <c r="F2380" s="3">
        <v>1.1118523460084502E-3</v>
      </c>
      <c r="G2380" s="4">
        <v>43.9</v>
      </c>
      <c r="H2380" s="3">
        <v>4.8810317989770959E-2</v>
      </c>
      <c r="I2380" s="4">
        <v>77.7</v>
      </c>
      <c r="J2380" s="3">
        <v>8.6390927284856575E-2</v>
      </c>
      <c r="K2380" s="5">
        <v>57.79</v>
      </c>
      <c r="L2380" s="5">
        <v>6.4253947075828335E-2</v>
      </c>
      <c r="M2380" s="41">
        <v>2.4991980753839016E-3</v>
      </c>
      <c r="N2380" s="41">
        <v>2.7787392432553943E-6</v>
      </c>
    </row>
    <row r="2381" spans="1:14" x14ac:dyDescent="0.25">
      <c r="A2381" s="5">
        <v>7820120</v>
      </c>
      <c r="B2381" s="5" t="s">
        <v>28</v>
      </c>
      <c r="C2381" s="5" t="s">
        <v>4</v>
      </c>
      <c r="D2381" s="5" t="s">
        <v>615</v>
      </c>
      <c r="E2381" s="5" t="s">
        <v>617</v>
      </c>
      <c r="F2381" s="3">
        <v>8.8948187680676003E-4</v>
      </c>
      <c r="G2381" s="4">
        <v>35.9</v>
      </c>
      <c r="H2381" s="3">
        <v>3.1932399377362683E-2</v>
      </c>
      <c r="I2381" s="4">
        <v>76.3</v>
      </c>
      <c r="J2381" s="3">
        <v>6.7867467200355788E-2</v>
      </c>
      <c r="K2381" s="5">
        <v>63.125</v>
      </c>
      <c r="L2381" s="5">
        <v>5.6148543473426724E-2</v>
      </c>
      <c r="M2381" s="41">
        <v>4.9747764132916927E-3</v>
      </c>
      <c r="N2381" s="41">
        <v>4.4249734607886968E-6</v>
      </c>
    </row>
    <row r="2382" spans="1:14" x14ac:dyDescent="0.25">
      <c r="A2382" s="5">
        <v>7820120</v>
      </c>
      <c r="B2382" s="5" t="s">
        <v>28</v>
      </c>
      <c r="C2382" s="5" t="s">
        <v>4</v>
      </c>
      <c r="D2382" s="5" t="s">
        <v>1608</v>
      </c>
      <c r="E2382" s="5" t="s">
        <v>1980</v>
      </c>
      <c r="F2382" s="3">
        <v>2.2237046920169001E-4</v>
      </c>
      <c r="G2382" s="4">
        <v>57.1</v>
      </c>
      <c r="H2382" s="3">
        <v>1.26973537914165E-2</v>
      </c>
      <c r="I2382" s="4">
        <v>76.400000000000006</v>
      </c>
      <c r="J2382" s="3">
        <v>1.6989103847009118E-2</v>
      </c>
      <c r="K2382" s="5">
        <v>69.67</v>
      </c>
      <c r="L2382" s="5">
        <v>1.5492550589281744E-2</v>
      </c>
      <c r="M2382" s="41">
        <v>-1.6538064926862717E-2</v>
      </c>
      <c r="N2382" s="41">
        <v>-3.6775772574744754E-6</v>
      </c>
    </row>
    <row r="2383" spans="1:14" x14ac:dyDescent="0.25">
      <c r="A2383" s="5">
        <v>7820120</v>
      </c>
      <c r="B2383" s="5" t="s">
        <v>28</v>
      </c>
      <c r="C2383" s="5" t="s">
        <v>4</v>
      </c>
      <c r="D2383" s="5" t="s">
        <v>376</v>
      </c>
      <c r="E2383" s="5" t="s">
        <v>377</v>
      </c>
      <c r="F2383" s="3">
        <v>1.1169999999999999E-3</v>
      </c>
      <c r="G2383" s="4">
        <v>42.9</v>
      </c>
      <c r="H2383" s="3">
        <v>4.7919299999999998E-2</v>
      </c>
      <c r="I2383" s="4">
        <v>98.5</v>
      </c>
      <c r="J2383" s="3">
        <v>0.1100245</v>
      </c>
      <c r="K2383" s="5">
        <v>77.484999999999985</v>
      </c>
      <c r="L2383" s="5">
        <v>8.6550744999999984E-2</v>
      </c>
      <c r="M2383" s="41">
        <v>0.18037521839141846</v>
      </c>
      <c r="N2383" s="41">
        <v>2.014791189432144E-4</v>
      </c>
    </row>
    <row r="2384" spans="1:14" x14ac:dyDescent="0.25">
      <c r="A2384" s="5">
        <v>7820120</v>
      </c>
      <c r="B2384" s="5" t="s">
        <v>28</v>
      </c>
      <c r="C2384" s="5" t="s">
        <v>4</v>
      </c>
      <c r="D2384" s="5" t="s">
        <v>376</v>
      </c>
      <c r="E2384" s="5" t="s">
        <v>378</v>
      </c>
      <c r="F2384" s="3">
        <v>4.4474093840338001E-4</v>
      </c>
      <c r="G2384" s="4">
        <v>33.9</v>
      </c>
      <c r="H2384" s="3">
        <v>1.5076717811874581E-2</v>
      </c>
      <c r="I2384" s="4" t="s">
        <v>8</v>
      </c>
      <c r="J2384" s="3" t="s">
        <v>99</v>
      </c>
      <c r="K2384" s="5" t="s">
        <v>9</v>
      </c>
      <c r="L2384" s="5" t="s">
        <v>99</v>
      </c>
      <c r="M2384" s="41">
        <v>0</v>
      </c>
      <c r="N2384" s="41">
        <v>0</v>
      </c>
    </row>
    <row r="2385" spans="1:14" x14ac:dyDescent="0.25">
      <c r="A2385" s="5">
        <v>7820120</v>
      </c>
      <c r="B2385" s="5" t="s">
        <v>28</v>
      </c>
      <c r="C2385" s="5" t="s">
        <v>4</v>
      </c>
      <c r="D2385" s="5" t="s">
        <v>102</v>
      </c>
      <c r="E2385" s="5" t="s">
        <v>103</v>
      </c>
      <c r="F2385" s="3">
        <v>8.8948187680676003E-4</v>
      </c>
      <c r="G2385" s="4">
        <v>68.599999999999994</v>
      </c>
      <c r="H2385" s="3">
        <v>6.1018456748943732E-2</v>
      </c>
      <c r="I2385" s="4">
        <v>80.7</v>
      </c>
      <c r="J2385" s="3">
        <v>7.1781187458305543E-2</v>
      </c>
      <c r="K2385" s="5">
        <v>68.87</v>
      </c>
      <c r="L2385" s="5">
        <v>6.1258616855681569E-2</v>
      </c>
      <c r="M2385" s="41">
        <v>2.4277027696371078E-3</v>
      </c>
      <c r="N2385" s="41">
        <v>2.1593976158657841E-6</v>
      </c>
    </row>
    <row r="2386" spans="1:14" x14ac:dyDescent="0.25">
      <c r="A2386" s="5">
        <v>7820120</v>
      </c>
      <c r="B2386" s="5" t="s">
        <v>28</v>
      </c>
      <c r="C2386" s="5" t="s">
        <v>4</v>
      </c>
      <c r="D2386" s="5" t="s">
        <v>102</v>
      </c>
      <c r="E2386" s="5" t="s">
        <v>104</v>
      </c>
      <c r="F2386" s="3">
        <v>2.0013342228152103E-3</v>
      </c>
      <c r="G2386" s="4">
        <v>77.5</v>
      </c>
      <c r="H2386" s="3">
        <v>0.15510340226817879</v>
      </c>
      <c r="I2386" s="4">
        <v>88.4</v>
      </c>
      <c r="J2386" s="3">
        <v>0.17691794529686461</v>
      </c>
      <c r="K2386" s="5">
        <v>75.36</v>
      </c>
      <c r="L2386" s="5">
        <v>0.15082054703135425</v>
      </c>
      <c r="M2386" s="41">
        <v>4.8247475177049637E-2</v>
      </c>
      <c r="N2386" s="41">
        <v>9.655932323625678E-5</v>
      </c>
    </row>
    <row r="2387" spans="1:14" x14ac:dyDescent="0.25">
      <c r="A2387" s="5">
        <v>7820120</v>
      </c>
      <c r="B2387" s="5" t="s">
        <v>28</v>
      </c>
      <c r="C2387" s="5" t="s">
        <v>4</v>
      </c>
      <c r="D2387" s="5" t="s">
        <v>102</v>
      </c>
      <c r="E2387" s="5" t="s">
        <v>105</v>
      </c>
      <c r="F2387" s="3">
        <v>4.4474093840338001E-4</v>
      </c>
      <c r="G2387" s="4">
        <v>81.2</v>
      </c>
      <c r="H2387" s="3">
        <v>3.6112964198354455E-2</v>
      </c>
      <c r="I2387" s="4">
        <v>91.5</v>
      </c>
      <c r="J2387" s="3">
        <v>4.0693795863909268E-2</v>
      </c>
      <c r="K2387" s="5">
        <v>85.714999999999989</v>
      </c>
      <c r="L2387" s="5">
        <v>3.8120969535245713E-2</v>
      </c>
      <c r="M2387" s="41">
        <v>7.9394541680812836E-2</v>
      </c>
      <c r="N2387" s="41">
        <v>3.5310002971230967E-5</v>
      </c>
    </row>
    <row r="2388" spans="1:14" x14ac:dyDescent="0.25">
      <c r="A2388" s="5">
        <v>7820120</v>
      </c>
      <c r="B2388" s="5" t="s">
        <v>28</v>
      </c>
      <c r="C2388" s="5" t="s">
        <v>4</v>
      </c>
      <c r="D2388" s="5" t="s">
        <v>819</v>
      </c>
      <c r="E2388" s="5" t="s">
        <v>1981</v>
      </c>
      <c r="F2388" s="3">
        <v>6.6711140760506999E-4</v>
      </c>
      <c r="G2388" s="4">
        <v>55.2</v>
      </c>
      <c r="H2388" s="3">
        <v>3.6824549699799869E-2</v>
      </c>
      <c r="I2388" s="4">
        <v>73.099999999999994</v>
      </c>
      <c r="J2388" s="3">
        <v>4.8765843895930611E-2</v>
      </c>
      <c r="K2388" s="5">
        <v>68.39</v>
      </c>
      <c r="L2388" s="5">
        <v>4.5623749166110734E-2</v>
      </c>
      <c r="M2388" s="41">
        <v>1.1394384317100048E-2</v>
      </c>
      <c r="N2388" s="41">
        <v>7.6013237605737473E-6</v>
      </c>
    </row>
    <row r="2389" spans="1:14" x14ac:dyDescent="0.25">
      <c r="A2389" s="5">
        <v>7820120</v>
      </c>
      <c r="B2389" s="5" t="s">
        <v>28</v>
      </c>
      <c r="C2389" s="5" t="s">
        <v>4</v>
      </c>
      <c r="D2389" s="5" t="s">
        <v>821</v>
      </c>
      <c r="E2389" s="5" t="s">
        <v>1982</v>
      </c>
      <c r="F2389" s="3">
        <v>6.6711140760506999E-4</v>
      </c>
      <c r="G2389" s="4">
        <v>74.400000000000006</v>
      </c>
      <c r="H2389" s="3">
        <v>4.9633088725817211E-2</v>
      </c>
      <c r="I2389" s="4">
        <v>85.8</v>
      </c>
      <c r="J2389" s="3">
        <v>5.7238158772515001E-2</v>
      </c>
      <c r="K2389" s="5">
        <v>77.63</v>
      </c>
      <c r="L2389" s="5">
        <v>5.1787858572381579E-2</v>
      </c>
      <c r="M2389" s="41">
        <v>-1.9420027732849121E-2</v>
      </c>
      <c r="N2389" s="41">
        <v>-1.2955322036590473E-5</v>
      </c>
    </row>
    <row r="2390" spans="1:14" x14ac:dyDescent="0.25">
      <c r="A2390" s="5">
        <v>7820120</v>
      </c>
      <c r="B2390" s="5" t="s">
        <v>28</v>
      </c>
      <c r="C2390" s="5" t="s">
        <v>4</v>
      </c>
      <c r="D2390" s="5" t="s">
        <v>821</v>
      </c>
      <c r="E2390" s="5" t="s">
        <v>1244</v>
      </c>
      <c r="F2390" s="3">
        <v>4.4474093840338001E-4</v>
      </c>
      <c r="G2390" s="4">
        <v>75.900000000000006</v>
      </c>
      <c r="H2390" s="3">
        <v>3.3755837224816544E-2</v>
      </c>
      <c r="I2390" s="4">
        <v>100</v>
      </c>
      <c r="J2390" s="3">
        <v>4.4474093840338E-2</v>
      </c>
      <c r="K2390" s="5">
        <v>84.86</v>
      </c>
      <c r="L2390" s="5">
        <v>3.7740716032910827E-2</v>
      </c>
      <c r="M2390" s="41">
        <v>0</v>
      </c>
      <c r="N2390" s="41">
        <v>0</v>
      </c>
    </row>
    <row r="2391" spans="1:14" x14ac:dyDescent="0.25">
      <c r="A2391" s="5">
        <v>7820120</v>
      </c>
      <c r="B2391" s="5" t="s">
        <v>28</v>
      </c>
      <c r="C2391" s="5" t="s">
        <v>4</v>
      </c>
      <c r="D2391" s="5" t="s">
        <v>823</v>
      </c>
      <c r="E2391" s="5" t="s">
        <v>1245</v>
      </c>
      <c r="F2391" s="3">
        <v>4.4474093840338001E-4</v>
      </c>
      <c r="G2391" s="4">
        <v>52.4</v>
      </c>
      <c r="H2391" s="3">
        <v>2.3304425172337113E-2</v>
      </c>
      <c r="I2391" s="4">
        <v>83.8</v>
      </c>
      <c r="J2391" s="3">
        <v>3.7269290638203244E-2</v>
      </c>
      <c r="K2391" s="5">
        <v>65.36</v>
      </c>
      <c r="L2391" s="5">
        <v>2.9068267734044917E-2</v>
      </c>
      <c r="M2391" s="41">
        <v>-6.0572274029254913E-2</v>
      </c>
      <c r="N2391" s="41">
        <v>-2.6938969992997513E-5</v>
      </c>
    </row>
    <row r="2392" spans="1:14" x14ac:dyDescent="0.25">
      <c r="A2392" s="5">
        <v>7820120</v>
      </c>
      <c r="B2392" s="5" t="s">
        <v>28</v>
      </c>
      <c r="C2392" s="5" t="s">
        <v>4</v>
      </c>
      <c r="D2392" s="5" t="s">
        <v>823</v>
      </c>
      <c r="E2392" s="5" t="s">
        <v>1246</v>
      </c>
      <c r="F2392" s="3">
        <v>6.6711140760506999E-4</v>
      </c>
      <c r="G2392" s="4">
        <v>48.7</v>
      </c>
      <c r="H2392" s="3">
        <v>3.248832555036691E-2</v>
      </c>
      <c r="I2392" s="4">
        <v>57.7</v>
      </c>
      <c r="J2392" s="3">
        <v>3.8492328218812544E-2</v>
      </c>
      <c r="K2392" s="5">
        <v>53.024999999999999</v>
      </c>
      <c r="L2392" s="5">
        <v>3.5373582388258835E-2</v>
      </c>
      <c r="M2392" s="41">
        <v>-0.27778893709182739</v>
      </c>
      <c r="N2392" s="41">
        <v>-1.8531616884044522E-4</v>
      </c>
    </row>
    <row r="2393" spans="1:14" x14ac:dyDescent="0.25">
      <c r="A2393" s="5">
        <v>7820120</v>
      </c>
      <c r="B2393" s="5" t="s">
        <v>28</v>
      </c>
      <c r="C2393" s="5" t="s">
        <v>4</v>
      </c>
      <c r="D2393" s="5" t="s">
        <v>823</v>
      </c>
      <c r="E2393" s="5" t="s">
        <v>1983</v>
      </c>
      <c r="F2393" s="3">
        <v>8.8948187680676003E-4</v>
      </c>
      <c r="G2393" s="4">
        <v>56.6</v>
      </c>
      <c r="H2393" s="3">
        <v>5.0344674227262617E-2</v>
      </c>
      <c r="I2393" s="4">
        <v>82.9</v>
      </c>
      <c r="J2393" s="3">
        <v>7.3738047587280406E-2</v>
      </c>
      <c r="K2393" s="5">
        <v>70.775000000000006</v>
      </c>
      <c r="L2393" s="5">
        <v>6.2953079830998446E-2</v>
      </c>
      <c r="M2393" s="41">
        <v>-5.7224657386541367E-2</v>
      </c>
      <c r="N2393" s="41">
        <v>-5.0900295651804637E-5</v>
      </c>
    </row>
    <row r="2394" spans="1:14" x14ac:dyDescent="0.25">
      <c r="A2394" s="5">
        <v>7820120</v>
      </c>
      <c r="B2394" s="5" t="s">
        <v>28</v>
      </c>
      <c r="C2394" s="5" t="s">
        <v>4</v>
      </c>
      <c r="D2394" s="5" t="s">
        <v>823</v>
      </c>
      <c r="E2394" s="5" t="s">
        <v>1247</v>
      </c>
      <c r="F2394" s="3">
        <v>4.4474093840338001E-4</v>
      </c>
      <c r="G2394" s="4">
        <v>63.2</v>
      </c>
      <c r="H2394" s="3">
        <v>2.8107627307093618E-2</v>
      </c>
      <c r="I2394" s="4">
        <v>94.7</v>
      </c>
      <c r="J2394" s="3">
        <v>4.2116966866800089E-2</v>
      </c>
      <c r="K2394" s="5">
        <v>78.67</v>
      </c>
      <c r="L2394" s="5">
        <v>3.4987769624193907E-2</v>
      </c>
      <c r="M2394" s="41">
        <v>6.8322829902172089E-2</v>
      </c>
      <c r="N2394" s="41">
        <v>3.0385959485066527E-5</v>
      </c>
    </row>
    <row r="2395" spans="1:14" x14ac:dyDescent="0.25">
      <c r="A2395" s="5">
        <v>7820120</v>
      </c>
      <c r="B2395" s="5" t="s">
        <v>28</v>
      </c>
      <c r="C2395" s="5" t="s">
        <v>4</v>
      </c>
      <c r="D2395" s="5" t="s">
        <v>823</v>
      </c>
      <c r="E2395" s="5" t="s">
        <v>1984</v>
      </c>
      <c r="F2395" s="3">
        <v>4.4474093840338001E-4</v>
      </c>
      <c r="G2395" s="4">
        <v>66.8</v>
      </c>
      <c r="H2395" s="3">
        <v>2.9708694685345784E-2</v>
      </c>
      <c r="I2395" s="4">
        <v>84</v>
      </c>
      <c r="J2395" s="3">
        <v>3.7358238825883919E-2</v>
      </c>
      <c r="K2395" s="5">
        <v>79.634999999999991</v>
      </c>
      <c r="L2395" s="5">
        <v>3.5416944629753165E-2</v>
      </c>
      <c r="M2395" s="41">
        <v>-3.0327724292874336E-2</v>
      </c>
      <c r="N2395" s="41">
        <v>-1.3487980561651917E-5</v>
      </c>
    </row>
    <row r="2396" spans="1:14" x14ac:dyDescent="0.25">
      <c r="A2396" s="5">
        <v>7820120</v>
      </c>
      <c r="B2396" s="5" t="s">
        <v>28</v>
      </c>
      <c r="C2396" s="5" t="s">
        <v>4</v>
      </c>
      <c r="D2396" s="5" t="s">
        <v>823</v>
      </c>
      <c r="E2396" s="5" t="s">
        <v>826</v>
      </c>
      <c r="F2396" s="3">
        <v>8.8948187680676003E-4</v>
      </c>
      <c r="G2396" s="4">
        <v>61.6</v>
      </c>
      <c r="H2396" s="3">
        <v>5.4792083611296422E-2</v>
      </c>
      <c r="I2396" s="4">
        <v>85.1</v>
      </c>
      <c r="J2396" s="3">
        <v>7.5694907716255269E-2</v>
      </c>
      <c r="K2396" s="5">
        <v>67.83</v>
      </c>
      <c r="L2396" s="5">
        <v>6.0333555703802534E-2</v>
      </c>
      <c r="M2396" s="41">
        <v>-6.3668325543403625E-2</v>
      </c>
      <c r="N2396" s="41">
        <v>-5.6631821697490439E-5</v>
      </c>
    </row>
    <row r="2397" spans="1:14" x14ac:dyDescent="0.25">
      <c r="A2397" s="5">
        <v>7820120</v>
      </c>
      <c r="B2397" s="5" t="s">
        <v>28</v>
      </c>
      <c r="C2397" s="5" t="s">
        <v>4</v>
      </c>
      <c r="D2397" s="5" t="s">
        <v>827</v>
      </c>
      <c r="E2397" s="5" t="s">
        <v>1985</v>
      </c>
      <c r="F2397" s="3">
        <v>2.2237046920169001E-4</v>
      </c>
      <c r="G2397" s="4">
        <v>48.5</v>
      </c>
      <c r="H2397" s="3">
        <v>1.0784967756281965E-2</v>
      </c>
      <c r="I2397" s="4">
        <v>89.9</v>
      </c>
      <c r="J2397" s="3">
        <v>1.9991105181231934E-2</v>
      </c>
      <c r="K2397" s="5">
        <v>71.86</v>
      </c>
      <c r="L2397" s="5">
        <v>1.5979541916833442E-2</v>
      </c>
      <c r="M2397" s="41">
        <v>6.843036413192749E-2</v>
      </c>
      <c r="N2397" s="41">
        <v>1.5216892179659215E-5</v>
      </c>
    </row>
    <row r="2398" spans="1:14" x14ac:dyDescent="0.25">
      <c r="A2398" s="5">
        <v>7820120</v>
      </c>
      <c r="B2398" s="5" t="s">
        <v>28</v>
      </c>
      <c r="C2398" s="5" t="s">
        <v>4</v>
      </c>
      <c r="D2398" s="5" t="s">
        <v>827</v>
      </c>
      <c r="E2398" s="5" t="s">
        <v>1249</v>
      </c>
      <c r="F2398" s="3">
        <v>2.89081609962197E-3</v>
      </c>
      <c r="G2398" s="4">
        <v>16.8</v>
      </c>
      <c r="H2398" s="3">
        <v>4.8565710473649097E-2</v>
      </c>
      <c r="I2398" s="4">
        <v>59.1</v>
      </c>
      <c r="J2398" s="3">
        <v>0.17084723148765843</v>
      </c>
      <c r="K2398" s="5">
        <v>38.54</v>
      </c>
      <c r="L2398" s="5">
        <v>0.11141205247943071</v>
      </c>
      <c r="M2398" s="41">
        <v>-0.19647057354450226</v>
      </c>
      <c r="N2398" s="41">
        <v>-5.6796029710440938E-4</v>
      </c>
    </row>
    <row r="2399" spans="1:14" x14ac:dyDescent="0.25">
      <c r="A2399" s="5">
        <v>7820120</v>
      </c>
      <c r="B2399" s="5" t="s">
        <v>28</v>
      </c>
      <c r="C2399" s="5" t="s">
        <v>4</v>
      </c>
      <c r="D2399" s="5" t="s">
        <v>827</v>
      </c>
      <c r="E2399" s="5" t="s">
        <v>1250</v>
      </c>
      <c r="F2399" s="3">
        <v>1.1118523460084502E-3</v>
      </c>
      <c r="G2399" s="4">
        <v>64.400000000000006</v>
      </c>
      <c r="H2399" s="3">
        <v>7.1603291082944193E-2</v>
      </c>
      <c r="I2399" s="4">
        <v>72.3</v>
      </c>
      <c r="J2399" s="3">
        <v>8.0386924616410949E-2</v>
      </c>
      <c r="K2399" s="5">
        <v>71.37</v>
      </c>
      <c r="L2399" s="5">
        <v>7.9352901934623091E-2</v>
      </c>
      <c r="M2399" s="41">
        <v>-0.13764670491218567</v>
      </c>
      <c r="N2399" s="41">
        <v>-1.5304281177694649E-4</v>
      </c>
    </row>
    <row r="2400" spans="1:14" x14ac:dyDescent="0.25">
      <c r="A2400" s="5">
        <v>7820120</v>
      </c>
      <c r="B2400" s="5" t="s">
        <v>28</v>
      </c>
      <c r="C2400" s="5" t="s">
        <v>4</v>
      </c>
      <c r="D2400" s="5" t="s">
        <v>827</v>
      </c>
      <c r="E2400" s="5" t="s">
        <v>1251</v>
      </c>
      <c r="F2400" s="3">
        <v>1.33422281521014E-3</v>
      </c>
      <c r="G2400" s="4">
        <v>28.1</v>
      </c>
      <c r="H2400" s="3">
        <v>3.7491661107404935E-2</v>
      </c>
      <c r="I2400" s="4">
        <v>71.5</v>
      </c>
      <c r="J2400" s="3">
        <v>9.5396931287525008E-2</v>
      </c>
      <c r="K2400" s="5">
        <v>58.094999999999999</v>
      </c>
      <c r="L2400" s="5">
        <v>7.7511674449633083E-2</v>
      </c>
      <c r="M2400" s="41">
        <v>-6.3958048820495605E-2</v>
      </c>
      <c r="N2400" s="41">
        <v>-8.5334287952629223E-5</v>
      </c>
    </row>
    <row r="2401" spans="1:14" x14ac:dyDescent="0.25">
      <c r="A2401" s="5">
        <v>7820120</v>
      </c>
      <c r="B2401" s="5" t="s">
        <v>28</v>
      </c>
      <c r="C2401" s="5" t="s">
        <v>4</v>
      </c>
      <c r="D2401" s="5" t="s">
        <v>827</v>
      </c>
      <c r="E2401" s="5" t="s">
        <v>1986</v>
      </c>
      <c r="F2401" s="3">
        <v>6.6711140760506999E-4</v>
      </c>
      <c r="G2401" s="4">
        <v>39.700000000000003</v>
      </c>
      <c r="H2401" s="3">
        <v>2.648432288192128E-2</v>
      </c>
      <c r="I2401" s="4">
        <v>87.4</v>
      </c>
      <c r="J2401" s="3">
        <v>5.8305537024683121E-2</v>
      </c>
      <c r="K2401" s="5">
        <v>62.83</v>
      </c>
      <c r="L2401" s="5">
        <v>4.1914609739826546E-2</v>
      </c>
      <c r="M2401" s="41">
        <v>5.5182944983243942E-2</v>
      </c>
      <c r="N2401" s="41">
        <v>3.6813172103565003E-5</v>
      </c>
    </row>
    <row r="2402" spans="1:14" x14ac:dyDescent="0.25">
      <c r="A2402" s="5">
        <v>7820120</v>
      </c>
      <c r="B2402" s="5" t="s">
        <v>28</v>
      </c>
      <c r="C2402" s="5" t="s">
        <v>4</v>
      </c>
      <c r="D2402" s="5" t="s">
        <v>827</v>
      </c>
      <c r="E2402" s="5" t="s">
        <v>1987</v>
      </c>
      <c r="F2402" s="3">
        <v>1.1118523460084502E-3</v>
      </c>
      <c r="G2402" s="4">
        <v>60.5</v>
      </c>
      <c r="H2402" s="3">
        <v>6.7267066933511241E-2</v>
      </c>
      <c r="I2402" s="4">
        <v>75.900000000000006</v>
      </c>
      <c r="J2402" s="3">
        <v>8.4389593062041371E-2</v>
      </c>
      <c r="K2402" s="5">
        <v>72.094999999999999</v>
      </c>
      <c r="L2402" s="5">
        <v>8.0158994885479215E-2</v>
      </c>
      <c r="M2402" s="41">
        <v>-5.4961849004030228E-2</v>
      </c>
      <c r="N2402" s="41">
        <v>-6.1109460756093205E-5</v>
      </c>
    </row>
    <row r="2403" spans="1:14" x14ac:dyDescent="0.25">
      <c r="A2403" s="5">
        <v>7820120</v>
      </c>
      <c r="B2403" s="5" t="s">
        <v>28</v>
      </c>
      <c r="C2403" s="5" t="s">
        <v>4</v>
      </c>
      <c r="D2403" s="5" t="s">
        <v>827</v>
      </c>
      <c r="E2403" s="5" t="s">
        <v>1988</v>
      </c>
      <c r="F2403" s="3">
        <v>6.6711140760506999E-4</v>
      </c>
      <c r="G2403" s="4">
        <v>62.2</v>
      </c>
      <c r="H2403" s="3">
        <v>4.1494329553035357E-2</v>
      </c>
      <c r="I2403" s="4">
        <v>74.400000000000006</v>
      </c>
      <c r="J2403" s="3">
        <v>4.9633088725817211E-2</v>
      </c>
      <c r="K2403" s="5">
        <v>75.900000000000006</v>
      </c>
      <c r="L2403" s="5">
        <v>5.0633755837224813E-2</v>
      </c>
      <c r="M2403" s="41">
        <v>-1.6822479665279388E-2</v>
      </c>
      <c r="N2403" s="41">
        <v>-1.12224680889122E-5</v>
      </c>
    </row>
    <row r="2404" spans="1:14" x14ac:dyDescent="0.25">
      <c r="A2404" s="5">
        <v>7820120</v>
      </c>
      <c r="B2404" s="5" t="s">
        <v>28</v>
      </c>
      <c r="C2404" s="5" t="s">
        <v>4</v>
      </c>
      <c r="D2404" s="5" t="s">
        <v>827</v>
      </c>
      <c r="E2404" s="5" t="s">
        <v>1252</v>
      </c>
      <c r="F2404" s="3">
        <v>4.4474093840338001E-4</v>
      </c>
      <c r="G2404" s="4">
        <v>65.599999999999994</v>
      </c>
      <c r="H2404" s="3">
        <v>2.9175005559261728E-2</v>
      </c>
      <c r="I2404" s="4">
        <v>86.9</v>
      </c>
      <c r="J2404" s="3">
        <v>3.8647987547253723E-2</v>
      </c>
      <c r="K2404" s="5">
        <v>74.495000000000005</v>
      </c>
      <c r="L2404" s="5">
        <v>3.3130976206359797E-2</v>
      </c>
      <c r="M2404" s="41">
        <v>-1.6985798254609108E-2</v>
      </c>
      <c r="N2404" s="41">
        <v>-7.5542798552853494E-6</v>
      </c>
    </row>
    <row r="2405" spans="1:14" x14ac:dyDescent="0.25">
      <c r="A2405" s="5">
        <v>7820120</v>
      </c>
      <c r="B2405" s="5" t="s">
        <v>28</v>
      </c>
      <c r="C2405" s="5" t="s">
        <v>4</v>
      </c>
      <c r="D2405" s="5" t="s">
        <v>827</v>
      </c>
      <c r="E2405" s="5" t="s">
        <v>1253</v>
      </c>
      <c r="F2405" s="3">
        <v>4.4474093840338001E-4</v>
      </c>
      <c r="G2405" s="4">
        <v>29.9</v>
      </c>
      <c r="H2405" s="3">
        <v>1.3297754058261061E-2</v>
      </c>
      <c r="I2405" s="4">
        <v>83.2</v>
      </c>
      <c r="J2405" s="3">
        <v>3.7002446075161219E-2</v>
      </c>
      <c r="K2405" s="5">
        <v>53.48</v>
      </c>
      <c r="L2405" s="5">
        <v>2.3784745385812763E-2</v>
      </c>
      <c r="M2405" s="41">
        <v>8.3772420883178711E-2</v>
      </c>
      <c r="N2405" s="41">
        <v>3.7257025075907807E-5</v>
      </c>
    </row>
    <row r="2406" spans="1:14" x14ac:dyDescent="0.25">
      <c r="A2406" s="5">
        <v>7820120</v>
      </c>
      <c r="B2406" s="5" t="s">
        <v>28</v>
      </c>
      <c r="C2406" s="5" t="s">
        <v>4</v>
      </c>
      <c r="D2406" s="5" t="s">
        <v>827</v>
      </c>
      <c r="E2406" s="5" t="s">
        <v>1989</v>
      </c>
      <c r="F2406" s="3">
        <v>4.4474093840338001E-4</v>
      </c>
      <c r="G2406" s="4">
        <v>21.5</v>
      </c>
      <c r="H2406" s="3">
        <v>9.5619301756726706E-3</v>
      </c>
      <c r="I2406" s="4">
        <v>88.6</v>
      </c>
      <c r="J2406" s="3">
        <v>3.9404047142539464E-2</v>
      </c>
      <c r="K2406" s="5">
        <v>64.61999999999999</v>
      </c>
      <c r="L2406" s="5">
        <v>2.8739159439626412E-2</v>
      </c>
      <c r="M2406" s="41">
        <v>0.15952619910240173</v>
      </c>
      <c r="N2406" s="41">
        <v>7.0947831488726582E-5</v>
      </c>
    </row>
    <row r="2407" spans="1:14" x14ac:dyDescent="0.25">
      <c r="A2407" s="5">
        <v>7820120</v>
      </c>
      <c r="B2407" s="5" t="s">
        <v>28</v>
      </c>
      <c r="C2407" s="5" t="s">
        <v>4</v>
      </c>
      <c r="D2407" s="5" t="s">
        <v>827</v>
      </c>
      <c r="E2407" s="5" t="s">
        <v>1254</v>
      </c>
      <c r="F2407" s="3">
        <v>1.33422281521014E-3</v>
      </c>
      <c r="G2407" s="4">
        <v>51.5</v>
      </c>
      <c r="H2407" s="3">
        <v>6.8712474983322211E-2</v>
      </c>
      <c r="I2407" s="4">
        <v>86.5</v>
      </c>
      <c r="J2407" s="3">
        <v>0.11541027351567711</v>
      </c>
      <c r="K2407" s="5">
        <v>62.94</v>
      </c>
      <c r="L2407" s="5">
        <v>8.3975983989326208E-2</v>
      </c>
      <c r="M2407" s="41">
        <v>2.3230923339724541E-2</v>
      </c>
      <c r="N2407" s="41">
        <v>3.0995227938258224E-5</v>
      </c>
    </row>
    <row r="2408" spans="1:14" x14ac:dyDescent="0.25">
      <c r="A2408" s="5">
        <v>7820120</v>
      </c>
      <c r="B2408" s="5" t="s">
        <v>28</v>
      </c>
      <c r="C2408" s="5" t="s">
        <v>4</v>
      </c>
      <c r="D2408" s="5" t="s">
        <v>827</v>
      </c>
      <c r="E2408" s="5" t="s">
        <v>1255</v>
      </c>
      <c r="F2408" s="3">
        <v>1.1118523460084502E-3</v>
      </c>
      <c r="G2408" s="4">
        <v>26</v>
      </c>
      <c r="H2408" s="3">
        <v>2.8908160996219706E-2</v>
      </c>
      <c r="I2408" s="4">
        <v>74.400000000000006</v>
      </c>
      <c r="J2408" s="3">
        <v>8.2721814543028696E-2</v>
      </c>
      <c r="K2408" s="5">
        <v>47.68</v>
      </c>
      <c r="L2408" s="5">
        <v>5.3013119857682901E-2</v>
      </c>
      <c r="M2408" s="41">
        <v>-6.5995402634143829E-2</v>
      </c>
      <c r="N2408" s="41">
        <v>-7.3377143244545063E-5</v>
      </c>
    </row>
    <row r="2409" spans="1:14" x14ac:dyDescent="0.25">
      <c r="A2409" s="5">
        <v>7820120</v>
      </c>
      <c r="B2409" s="5" t="s">
        <v>28</v>
      </c>
      <c r="C2409" s="5" t="s">
        <v>4</v>
      </c>
      <c r="D2409" s="5" t="s">
        <v>827</v>
      </c>
      <c r="E2409" s="5" t="s">
        <v>1990</v>
      </c>
      <c r="F2409" s="3">
        <v>2.2237046920169001E-4</v>
      </c>
      <c r="G2409" s="4">
        <v>54.2</v>
      </c>
      <c r="H2409" s="3">
        <v>1.2052479430731599E-2</v>
      </c>
      <c r="I2409" s="4">
        <v>85.2</v>
      </c>
      <c r="J2409" s="3">
        <v>1.8945963975983988E-2</v>
      </c>
      <c r="K2409" s="5">
        <v>71.06</v>
      </c>
      <c r="L2409" s="5">
        <v>1.5801645541472092E-2</v>
      </c>
      <c r="M2409" s="41">
        <v>4.1197393089532852E-2</v>
      </c>
      <c r="N2409" s="41">
        <v>9.1610836312058822E-6</v>
      </c>
    </row>
    <row r="2410" spans="1:14" x14ac:dyDescent="0.25">
      <c r="A2410" s="5">
        <v>7820120</v>
      </c>
      <c r="B2410" s="5" t="s">
        <v>28</v>
      </c>
      <c r="C2410" s="5" t="s">
        <v>4</v>
      </c>
      <c r="D2410" s="5" t="s">
        <v>827</v>
      </c>
      <c r="E2410" s="5" t="s">
        <v>1256</v>
      </c>
      <c r="F2410" s="3">
        <v>4.4474093840338001E-4</v>
      </c>
      <c r="G2410" s="4">
        <v>54.8</v>
      </c>
      <c r="H2410" s="3">
        <v>2.4371803424505224E-2</v>
      </c>
      <c r="I2410" s="4">
        <v>83.5</v>
      </c>
      <c r="J2410" s="3">
        <v>3.7135868356682228E-2</v>
      </c>
      <c r="K2410" s="5">
        <v>75.16</v>
      </c>
      <c r="L2410" s="5">
        <v>3.3426728930398039E-2</v>
      </c>
      <c r="M2410" s="41">
        <v>6.5493211150169373E-2</v>
      </c>
      <c r="N2410" s="41">
        <v>2.9127512185977039E-5</v>
      </c>
    </row>
    <row r="2411" spans="1:14" x14ac:dyDescent="0.25">
      <c r="A2411" s="5">
        <v>7820120</v>
      </c>
      <c r="B2411" s="5" t="s">
        <v>28</v>
      </c>
      <c r="C2411" s="5" t="s">
        <v>4</v>
      </c>
      <c r="D2411" s="5" t="s">
        <v>827</v>
      </c>
      <c r="E2411" s="5" t="s">
        <v>1991</v>
      </c>
      <c r="F2411" s="3">
        <v>2.2237046920169001E-4</v>
      </c>
      <c r="G2411" s="4">
        <v>23.9</v>
      </c>
      <c r="H2411" s="3">
        <v>5.3146542139203912E-3</v>
      </c>
      <c r="I2411" s="4">
        <v>63.8</v>
      </c>
      <c r="J2411" s="3">
        <v>1.4187235935067821E-2</v>
      </c>
      <c r="K2411" s="5">
        <v>47.975000000000001</v>
      </c>
      <c r="L2411" s="5">
        <v>1.0668223259951079E-2</v>
      </c>
      <c r="M2411" s="41">
        <v>-0.11255886405706406</v>
      </c>
      <c r="N2411" s="41">
        <v>-2.5029767413178574E-5</v>
      </c>
    </row>
    <row r="2412" spans="1:14" x14ac:dyDescent="0.25">
      <c r="A2412" s="5">
        <v>7820120</v>
      </c>
      <c r="B2412" s="5" t="s">
        <v>28</v>
      </c>
      <c r="C2412" s="5" t="s">
        <v>4</v>
      </c>
      <c r="D2412" s="5" t="s">
        <v>827</v>
      </c>
      <c r="E2412" s="5" t="s">
        <v>1257</v>
      </c>
      <c r="F2412" s="3">
        <v>8.8948187680676003E-4</v>
      </c>
      <c r="G2412" s="4">
        <v>29.4</v>
      </c>
      <c r="H2412" s="3">
        <v>2.6150767178118744E-2</v>
      </c>
      <c r="I2412" s="4">
        <v>81.599999999999994</v>
      </c>
      <c r="J2412" s="3">
        <v>7.258172114743161E-2</v>
      </c>
      <c r="K2412" s="5">
        <v>57.945</v>
      </c>
      <c r="L2412" s="5">
        <v>5.1541027351567709E-2</v>
      </c>
      <c r="M2412" s="41">
        <v>-9.045804850757122E-3</v>
      </c>
      <c r="N2412" s="41">
        <v>-8.046079475879139E-6</v>
      </c>
    </row>
    <row r="2413" spans="1:14" x14ac:dyDescent="0.25">
      <c r="A2413" s="5">
        <v>7820120</v>
      </c>
      <c r="B2413" s="5" t="s">
        <v>28</v>
      </c>
      <c r="C2413" s="5" t="s">
        <v>4</v>
      </c>
      <c r="D2413" s="5" t="s">
        <v>827</v>
      </c>
      <c r="E2413" s="5" t="s">
        <v>1992</v>
      </c>
      <c r="F2413" s="3">
        <v>4.4474093840338001E-4</v>
      </c>
      <c r="G2413" s="4">
        <v>26</v>
      </c>
      <c r="H2413" s="3">
        <v>1.156326439848788E-2</v>
      </c>
      <c r="I2413" s="4">
        <v>74.400000000000006</v>
      </c>
      <c r="J2413" s="3">
        <v>3.3088725817211478E-2</v>
      </c>
      <c r="K2413" s="5">
        <v>56.36</v>
      </c>
      <c r="L2413" s="5">
        <v>2.5065599288414498E-2</v>
      </c>
      <c r="M2413" s="41">
        <v>-3.8571197539567947E-2</v>
      </c>
      <c r="N2413" s="41">
        <v>-1.715419058908959E-5</v>
      </c>
    </row>
    <row r="2414" spans="1:14" x14ac:dyDescent="0.25">
      <c r="A2414" s="5">
        <v>7820120</v>
      </c>
      <c r="B2414" s="5" t="s">
        <v>28</v>
      </c>
      <c r="C2414" s="5" t="s">
        <v>4</v>
      </c>
      <c r="D2414" s="5" t="s">
        <v>827</v>
      </c>
      <c r="E2414" s="5" t="s">
        <v>1993</v>
      </c>
      <c r="F2414" s="3">
        <v>2.4460751612185904E-3</v>
      </c>
      <c r="G2414" s="4">
        <v>80.8</v>
      </c>
      <c r="H2414" s="3">
        <v>0.19764287302646211</v>
      </c>
      <c r="I2414" s="4">
        <v>95.1</v>
      </c>
      <c r="J2414" s="3">
        <v>0.23262174783188794</v>
      </c>
      <c r="K2414" s="5">
        <v>85.164999999999992</v>
      </c>
      <c r="L2414" s="5">
        <v>0.20831999110518123</v>
      </c>
      <c r="M2414" s="41">
        <v>7.3315508663654327E-2</v>
      </c>
      <c r="N2414" s="41">
        <v>1.7933524467427122E-4</v>
      </c>
    </row>
    <row r="2415" spans="1:14" x14ac:dyDescent="0.25">
      <c r="A2415" s="5">
        <v>7820120</v>
      </c>
      <c r="B2415" s="5" t="s">
        <v>28</v>
      </c>
      <c r="C2415" s="5" t="s">
        <v>4</v>
      </c>
      <c r="D2415" s="5" t="s">
        <v>827</v>
      </c>
      <c r="E2415" s="5" t="s">
        <v>1994</v>
      </c>
      <c r="F2415" s="3">
        <v>1.55659328441183E-3</v>
      </c>
      <c r="G2415" s="4">
        <v>71.2</v>
      </c>
      <c r="H2415" s="3">
        <v>0.11082944185012231</v>
      </c>
      <c r="I2415" s="4">
        <v>84.6</v>
      </c>
      <c r="J2415" s="3">
        <v>0.1316877918612408</v>
      </c>
      <c r="K2415" s="5">
        <v>77.5</v>
      </c>
      <c r="L2415" s="5">
        <v>0.12063597954191682</v>
      </c>
      <c r="M2415" s="41">
        <v>-3.1834572553634644E-2</v>
      </c>
      <c r="N2415" s="41">
        <v>-4.9553481849108849E-5</v>
      </c>
    </row>
    <row r="2416" spans="1:14" x14ac:dyDescent="0.25">
      <c r="A2416" s="5">
        <v>7820120</v>
      </c>
      <c r="B2416" s="5" t="s">
        <v>28</v>
      </c>
      <c r="C2416" s="5" t="s">
        <v>4</v>
      </c>
      <c r="D2416" s="5" t="s">
        <v>827</v>
      </c>
      <c r="E2416" s="5" t="s">
        <v>1259</v>
      </c>
      <c r="F2416" s="3">
        <v>1.7789637536135201E-3</v>
      </c>
      <c r="G2416" s="4">
        <v>35.700000000000003</v>
      </c>
      <c r="H2416" s="3">
        <v>6.3509006004002666E-2</v>
      </c>
      <c r="I2416" s="4">
        <v>79.8</v>
      </c>
      <c r="J2416" s="3">
        <v>0.14196130753835889</v>
      </c>
      <c r="K2416" s="5">
        <v>65.034999999999997</v>
      </c>
      <c r="L2416" s="5">
        <v>0.11569490771625528</v>
      </c>
      <c r="M2416" s="41">
        <v>-9.1978497803211212E-3</v>
      </c>
      <c r="N2416" s="41">
        <v>-1.6362641370373352E-5</v>
      </c>
    </row>
    <row r="2417" spans="1:14" x14ac:dyDescent="0.25">
      <c r="A2417" s="5">
        <v>7820120</v>
      </c>
      <c r="B2417" s="5" t="s">
        <v>28</v>
      </c>
      <c r="C2417" s="5" t="s">
        <v>4</v>
      </c>
      <c r="D2417" s="5" t="s">
        <v>827</v>
      </c>
      <c r="E2417" s="5" t="s">
        <v>1261</v>
      </c>
      <c r="F2417" s="3">
        <v>4.4474093840338001E-4</v>
      </c>
      <c r="G2417" s="4">
        <v>41.7</v>
      </c>
      <c r="H2417" s="3">
        <v>1.8545697131420947E-2</v>
      </c>
      <c r="I2417" s="4">
        <v>93.5</v>
      </c>
      <c r="J2417" s="3">
        <v>4.1583277740716032E-2</v>
      </c>
      <c r="K2417" s="5">
        <v>74.454999999999998</v>
      </c>
      <c r="L2417" s="5">
        <v>3.3113186568823658E-2</v>
      </c>
      <c r="M2417" s="41">
        <v>0.1013166755437851</v>
      </c>
      <c r="N2417" s="41">
        <v>4.5059673357253768E-5</v>
      </c>
    </row>
    <row r="2418" spans="1:14" x14ac:dyDescent="0.25">
      <c r="A2418" s="5">
        <v>7820120</v>
      </c>
      <c r="B2418" s="5" t="s">
        <v>28</v>
      </c>
      <c r="C2418" s="5" t="s">
        <v>4</v>
      </c>
      <c r="D2418" s="5" t="s">
        <v>827</v>
      </c>
      <c r="E2418" s="5" t="s">
        <v>1262</v>
      </c>
      <c r="F2418" s="3">
        <v>1.1118523460084502E-3</v>
      </c>
      <c r="G2418" s="4">
        <v>30.4</v>
      </c>
      <c r="H2418" s="3">
        <v>3.3800311318656885E-2</v>
      </c>
      <c r="I2418" s="4">
        <v>87.6</v>
      </c>
      <c r="J2418" s="3">
        <v>9.7398265510340226E-2</v>
      </c>
      <c r="K2418" s="5">
        <v>63.819999999999993</v>
      </c>
      <c r="L2418" s="5">
        <v>7.0958416722259277E-2</v>
      </c>
      <c r="M2418" s="41">
        <v>0.11493892967700958</v>
      </c>
      <c r="N2418" s="41">
        <v>1.2779511860908338E-4</v>
      </c>
    </row>
    <row r="2419" spans="1:14" x14ac:dyDescent="0.25">
      <c r="A2419" s="5">
        <v>7820120</v>
      </c>
      <c r="B2419" s="5" t="s">
        <v>28</v>
      </c>
      <c r="C2419" s="5" t="s">
        <v>4</v>
      </c>
      <c r="D2419" s="5" t="s">
        <v>827</v>
      </c>
      <c r="E2419" s="5" t="s">
        <v>1995</v>
      </c>
      <c r="F2419" s="3">
        <v>1.1118523460084502E-3</v>
      </c>
      <c r="G2419" s="4">
        <v>43.8</v>
      </c>
      <c r="H2419" s="3">
        <v>4.8699132755170113E-2</v>
      </c>
      <c r="I2419" s="4">
        <v>88.7</v>
      </c>
      <c r="J2419" s="3">
        <v>9.8621303090949533E-2</v>
      </c>
      <c r="K2419" s="5">
        <v>62.959999999999994</v>
      </c>
      <c r="L2419" s="5">
        <v>7.0002223704692015E-2</v>
      </c>
      <c r="M2419" s="41">
        <v>0.11966676265001297</v>
      </c>
      <c r="N2419" s="41">
        <v>1.3305177079165329E-4</v>
      </c>
    </row>
    <row r="2420" spans="1:14" x14ac:dyDescent="0.25">
      <c r="A2420" s="5">
        <v>7820120</v>
      </c>
      <c r="B2420" s="5" t="s">
        <v>28</v>
      </c>
      <c r="C2420" s="5" t="s">
        <v>4</v>
      </c>
      <c r="D2420" s="5" t="s">
        <v>827</v>
      </c>
      <c r="E2420" s="5" t="s">
        <v>1996</v>
      </c>
      <c r="F2420" s="3">
        <v>4.4474093840338001E-4</v>
      </c>
      <c r="G2420" s="4">
        <v>37.700000000000003</v>
      </c>
      <c r="H2420" s="3">
        <v>1.6766733377807427E-2</v>
      </c>
      <c r="I2420" s="4">
        <v>83.3</v>
      </c>
      <c r="J2420" s="3">
        <v>3.7046920169001553E-2</v>
      </c>
      <c r="K2420" s="5">
        <v>71.364999999999995</v>
      </c>
      <c r="L2420" s="5">
        <v>3.173893706915721E-2</v>
      </c>
      <c r="M2420" s="41">
        <v>1.6470339149236679E-2</v>
      </c>
      <c r="N2420" s="41">
        <v>7.3250340890534483E-6</v>
      </c>
    </row>
    <row r="2421" spans="1:14" x14ac:dyDescent="0.25">
      <c r="A2421" s="5">
        <v>7820120</v>
      </c>
      <c r="B2421" s="5" t="s">
        <v>28</v>
      </c>
      <c r="C2421" s="5" t="s">
        <v>4</v>
      </c>
      <c r="D2421" s="5" t="s">
        <v>827</v>
      </c>
      <c r="E2421" s="5" t="s">
        <v>1263</v>
      </c>
      <c r="F2421" s="3">
        <v>1.1118523460084502E-3</v>
      </c>
      <c r="G2421" s="4">
        <v>50.2</v>
      </c>
      <c r="H2421" s="3">
        <v>5.5814987769624201E-2</v>
      </c>
      <c r="I2421" s="4">
        <v>82.9</v>
      </c>
      <c r="J2421" s="3">
        <v>9.2172559484100525E-2</v>
      </c>
      <c r="K2421" s="5">
        <v>67.224999999999994</v>
      </c>
      <c r="L2421" s="5">
        <v>7.4744273960418051E-2</v>
      </c>
      <c r="M2421" s="41">
        <v>4.6314474195241928E-2</v>
      </c>
      <c r="N2421" s="41">
        <v>5.1494856788127566E-5</v>
      </c>
    </row>
    <row r="2422" spans="1:14" x14ac:dyDescent="0.25">
      <c r="A2422" s="5">
        <v>7820120</v>
      </c>
      <c r="B2422" s="5" t="s">
        <v>28</v>
      </c>
      <c r="C2422" s="5" t="s">
        <v>4</v>
      </c>
      <c r="D2422" s="5" t="s">
        <v>346</v>
      </c>
      <c r="E2422" s="5" t="s">
        <v>1264</v>
      </c>
      <c r="F2422" s="3">
        <v>1.1118523460084502E-3</v>
      </c>
      <c r="G2422" s="4">
        <v>61</v>
      </c>
      <c r="H2422" s="3">
        <v>6.7822993106515461E-2</v>
      </c>
      <c r="I2422" s="4">
        <v>82.2</v>
      </c>
      <c r="J2422" s="3">
        <v>9.1394262841894613E-2</v>
      </c>
      <c r="K2422" s="5">
        <v>67.16</v>
      </c>
      <c r="L2422" s="5">
        <v>7.467200355792751E-2</v>
      </c>
      <c r="M2422" s="41">
        <v>-3.6490615457296371E-2</v>
      </c>
      <c r="N2422" s="41">
        <v>-4.0572176403487186E-5</v>
      </c>
    </row>
    <row r="2423" spans="1:14" x14ac:dyDescent="0.25">
      <c r="A2423" s="5">
        <v>7820120</v>
      </c>
      <c r="B2423" s="5" t="s">
        <v>28</v>
      </c>
      <c r="C2423" s="5" t="s">
        <v>4</v>
      </c>
      <c r="D2423" s="5" t="s">
        <v>346</v>
      </c>
      <c r="E2423" s="5" t="s">
        <v>672</v>
      </c>
      <c r="F2423" s="3">
        <v>1.55659328441183E-3</v>
      </c>
      <c r="G2423" s="4">
        <v>39</v>
      </c>
      <c r="H2423" s="3">
        <v>6.0707138092061373E-2</v>
      </c>
      <c r="I2423" s="4">
        <v>82.8</v>
      </c>
      <c r="J2423" s="3">
        <v>0.12888592394929951</v>
      </c>
      <c r="K2423" s="5">
        <v>70.399999999999991</v>
      </c>
      <c r="L2423" s="5">
        <v>0.10958416722259282</v>
      </c>
      <c r="M2423" s="41">
        <v>-1.8124517053365707E-2</v>
      </c>
      <c r="N2423" s="41">
        <v>-2.8212501528476748E-5</v>
      </c>
    </row>
    <row r="2424" spans="1:14" x14ac:dyDescent="0.25">
      <c r="A2424" s="5">
        <v>7820120</v>
      </c>
      <c r="B2424" s="5" t="s">
        <v>28</v>
      </c>
      <c r="C2424" s="5" t="s">
        <v>4</v>
      </c>
      <c r="D2424" s="5" t="s">
        <v>346</v>
      </c>
      <c r="E2424" s="5" t="s">
        <v>1265</v>
      </c>
      <c r="F2424" s="3">
        <v>1.55659328441183E-3</v>
      </c>
      <c r="G2424" s="4">
        <v>34.299999999999997</v>
      </c>
      <c r="H2424" s="3">
        <v>5.3391149655325765E-2</v>
      </c>
      <c r="I2424" s="4">
        <v>77.900000000000006</v>
      </c>
      <c r="J2424" s="3">
        <v>0.12125861685568157</v>
      </c>
      <c r="K2424" s="5">
        <v>65.924999999999997</v>
      </c>
      <c r="L2424" s="5">
        <v>0.10261841227484989</v>
      </c>
      <c r="M2424" s="41">
        <v>-8.981756865978241E-2</v>
      </c>
      <c r="N2424" s="41">
        <v>-1.3980942419801576E-4</v>
      </c>
    </row>
    <row r="2425" spans="1:14" x14ac:dyDescent="0.25">
      <c r="A2425" s="5">
        <v>7820120</v>
      </c>
      <c r="B2425" s="5" t="s">
        <v>28</v>
      </c>
      <c r="C2425" s="5" t="s">
        <v>4</v>
      </c>
      <c r="D2425" s="5" t="s">
        <v>346</v>
      </c>
      <c r="E2425" s="5" t="s">
        <v>1266</v>
      </c>
      <c r="F2425" s="3">
        <v>2.2237046920169001E-4</v>
      </c>
      <c r="G2425" s="4">
        <v>41.3</v>
      </c>
      <c r="H2425" s="3">
        <v>9.1839003780297968E-3</v>
      </c>
      <c r="I2425" s="4">
        <v>69.099999999999994</v>
      </c>
      <c r="J2425" s="3">
        <v>1.5365799421836778E-2</v>
      </c>
      <c r="K2425" s="5">
        <v>56.084999999999994</v>
      </c>
      <c r="L2425" s="5">
        <v>1.2471647765176782E-2</v>
      </c>
      <c r="M2425" s="41">
        <v>-0.14983703196048737</v>
      </c>
      <c r="N2425" s="41">
        <v>-3.3319331100842196E-5</v>
      </c>
    </row>
    <row r="2426" spans="1:14" x14ac:dyDescent="0.25">
      <c r="A2426" s="5">
        <v>7820120</v>
      </c>
      <c r="B2426" s="5" t="s">
        <v>28</v>
      </c>
      <c r="C2426" s="5" t="s">
        <v>4</v>
      </c>
      <c r="D2426" s="5" t="s">
        <v>346</v>
      </c>
      <c r="E2426" s="5" t="s">
        <v>363</v>
      </c>
      <c r="F2426" s="3">
        <v>4.4474093840338007E-3</v>
      </c>
      <c r="G2426" s="4">
        <v>35.9</v>
      </c>
      <c r="H2426" s="3">
        <v>0.15966199688681343</v>
      </c>
      <c r="I2426" s="4">
        <v>74.3</v>
      </c>
      <c r="J2426" s="3">
        <v>0.33044251723371137</v>
      </c>
      <c r="K2426" s="5">
        <v>55.804999999999993</v>
      </c>
      <c r="L2426" s="5">
        <v>0.24818768067600622</v>
      </c>
      <c r="M2426" s="41">
        <v>-0.10924967378377914</v>
      </c>
      <c r="N2426" s="41">
        <v>-4.8587802438861084E-4</v>
      </c>
    </row>
    <row r="2427" spans="1:14" x14ac:dyDescent="0.25">
      <c r="A2427" s="5">
        <v>7820120</v>
      </c>
      <c r="B2427" s="5" t="s">
        <v>28</v>
      </c>
      <c r="C2427" s="5" t="s">
        <v>4</v>
      </c>
      <c r="D2427" s="5" t="s">
        <v>346</v>
      </c>
      <c r="E2427" s="5" t="s">
        <v>347</v>
      </c>
      <c r="F2427" s="3">
        <v>6.6711140760506999E-4</v>
      </c>
      <c r="G2427" s="4">
        <v>31.8</v>
      </c>
      <c r="H2427" s="3">
        <v>2.1214142761841227E-2</v>
      </c>
      <c r="I2427" s="4">
        <v>58.6</v>
      </c>
      <c r="J2427" s="3">
        <v>3.9092728485657105E-2</v>
      </c>
      <c r="K2427" s="5">
        <v>50.724999999999994</v>
      </c>
      <c r="L2427" s="5">
        <v>3.383922615076717E-2</v>
      </c>
      <c r="M2427" s="41">
        <v>-0.20282669365406036</v>
      </c>
      <c r="N2427" s="41">
        <v>-1.3530800110344253E-4</v>
      </c>
    </row>
    <row r="2428" spans="1:14" x14ac:dyDescent="0.25">
      <c r="A2428" s="5">
        <v>7820120</v>
      </c>
      <c r="B2428" s="5" t="s">
        <v>28</v>
      </c>
      <c r="C2428" s="5" t="s">
        <v>4</v>
      </c>
      <c r="D2428" s="5" t="s">
        <v>346</v>
      </c>
      <c r="E2428" s="5" t="s">
        <v>1267</v>
      </c>
      <c r="F2428" s="3">
        <v>6.6711140760506999E-4</v>
      </c>
      <c r="G2428" s="4">
        <v>73.2</v>
      </c>
      <c r="H2428" s="3">
        <v>4.8832555036691122E-2</v>
      </c>
      <c r="I2428" s="4">
        <v>90.1</v>
      </c>
      <c r="J2428" s="3">
        <v>6.0106737825216805E-2</v>
      </c>
      <c r="K2428" s="5">
        <v>85.25500000000001</v>
      </c>
      <c r="L2428" s="5">
        <v>5.6874583055370249E-2</v>
      </c>
      <c r="M2428" s="41">
        <v>4.979453980922699E-2</v>
      </c>
      <c r="N2428" s="41">
        <v>3.3218505543180112E-5</v>
      </c>
    </row>
    <row r="2429" spans="1:14" x14ac:dyDescent="0.25">
      <c r="A2429" s="5">
        <v>7820120</v>
      </c>
      <c r="B2429" s="5" t="s">
        <v>28</v>
      </c>
      <c r="C2429" s="5" t="s">
        <v>4</v>
      </c>
      <c r="D2429" s="5" t="s">
        <v>346</v>
      </c>
      <c r="E2429" s="5" t="s">
        <v>996</v>
      </c>
      <c r="F2429" s="3">
        <v>3.5579275072270401E-3</v>
      </c>
      <c r="G2429" s="4">
        <v>39.200000000000003</v>
      </c>
      <c r="H2429" s="3">
        <v>0.13947075828329999</v>
      </c>
      <c r="I2429" s="4">
        <v>74.900000000000006</v>
      </c>
      <c r="J2429" s="3">
        <v>0.2664887702913053</v>
      </c>
      <c r="K2429" s="5">
        <v>55.54</v>
      </c>
      <c r="L2429" s="5">
        <v>0.1976072937513898</v>
      </c>
      <c r="M2429" s="41">
        <v>-0.11929197609424591</v>
      </c>
      <c r="N2429" s="41">
        <v>-4.2443220313718804E-4</v>
      </c>
    </row>
    <row r="2430" spans="1:14" x14ac:dyDescent="0.25">
      <c r="A2430" s="5">
        <v>7820120</v>
      </c>
      <c r="B2430" s="5" t="s">
        <v>28</v>
      </c>
      <c r="C2430" s="5" t="s">
        <v>4</v>
      </c>
      <c r="D2430" s="5" t="s">
        <v>346</v>
      </c>
      <c r="E2430" s="5" t="s">
        <v>1268</v>
      </c>
      <c r="F2430" s="3">
        <v>2.89081609962197E-3</v>
      </c>
      <c r="G2430" s="4">
        <v>50.1</v>
      </c>
      <c r="H2430" s="3">
        <v>0.14482988659106069</v>
      </c>
      <c r="I2430" s="4">
        <v>98.9</v>
      </c>
      <c r="J2430" s="3">
        <v>0.28590171225261285</v>
      </c>
      <c r="K2430" s="5">
        <v>75.09</v>
      </c>
      <c r="L2430" s="5">
        <v>0.21707138092061373</v>
      </c>
      <c r="M2430" s="41">
        <v>0.15369375050067902</v>
      </c>
      <c r="N2430" s="41">
        <v>4.4430036835864514E-4</v>
      </c>
    </row>
    <row r="2431" spans="1:14" x14ac:dyDescent="0.25">
      <c r="A2431" s="5">
        <v>7820120</v>
      </c>
      <c r="B2431" s="5" t="s">
        <v>28</v>
      </c>
      <c r="C2431" s="5" t="s">
        <v>4</v>
      </c>
      <c r="D2431" s="5" t="s">
        <v>346</v>
      </c>
      <c r="E2431" s="5" t="s">
        <v>1997</v>
      </c>
      <c r="F2431" s="3">
        <v>2.0013342228152103E-3</v>
      </c>
      <c r="G2431" s="4">
        <v>34.5</v>
      </c>
      <c r="H2431" s="3">
        <v>6.9046030687124754E-2</v>
      </c>
      <c r="I2431" s="4">
        <v>79.400000000000006</v>
      </c>
      <c r="J2431" s="3">
        <v>0.15890593729152772</v>
      </c>
      <c r="K2431" s="5">
        <v>67.42</v>
      </c>
      <c r="L2431" s="5">
        <v>0.13492995330220148</v>
      </c>
      <c r="M2431" s="41">
        <v>-4.1081883013248444E-2</v>
      </c>
      <c r="N2431" s="41">
        <v>-8.221857841210496E-5</v>
      </c>
    </row>
    <row r="2432" spans="1:14" x14ac:dyDescent="0.25">
      <c r="A2432" s="5">
        <v>7820120</v>
      </c>
      <c r="B2432" s="5" t="s">
        <v>28</v>
      </c>
      <c r="C2432" s="5" t="s">
        <v>4</v>
      </c>
      <c r="D2432" s="5" t="s">
        <v>346</v>
      </c>
      <c r="E2432" s="5" t="s">
        <v>1269</v>
      </c>
      <c r="F2432" s="3">
        <v>2.89081609962197E-3</v>
      </c>
      <c r="G2432" s="4">
        <v>36.1</v>
      </c>
      <c r="H2432" s="3">
        <v>0.10435846119635313</v>
      </c>
      <c r="I2432" s="4">
        <v>69.900000000000006</v>
      </c>
      <c r="J2432" s="3">
        <v>0.20206804536357573</v>
      </c>
      <c r="K2432" s="5">
        <v>57.01</v>
      </c>
      <c r="L2432" s="5">
        <v>0.16480542583944852</v>
      </c>
      <c r="M2432" s="41">
        <v>-0.14012059569358826</v>
      </c>
      <c r="N2432" s="41">
        <v>-4.0506287391964583E-4</v>
      </c>
    </row>
    <row r="2433" spans="1:14" x14ac:dyDescent="0.25">
      <c r="A2433" s="5">
        <v>7820120</v>
      </c>
      <c r="B2433" s="5" t="s">
        <v>28</v>
      </c>
      <c r="C2433" s="5" t="s">
        <v>4</v>
      </c>
      <c r="D2433" s="5" t="s">
        <v>346</v>
      </c>
      <c r="E2433" s="5" t="s">
        <v>1270</v>
      </c>
      <c r="F2433" s="3">
        <v>6.00400266844563E-3</v>
      </c>
      <c r="G2433" s="4">
        <v>33.299999999999997</v>
      </c>
      <c r="H2433" s="3">
        <v>0.19993328885923947</v>
      </c>
      <c r="I2433" s="4">
        <v>82.9</v>
      </c>
      <c r="J2433" s="3">
        <v>0.49773182121414278</v>
      </c>
      <c r="K2433" s="5">
        <v>68.045000000000002</v>
      </c>
      <c r="L2433" s="5">
        <v>0.4085423615743829</v>
      </c>
      <c r="M2433" s="41">
        <v>-3.7724565714597702E-2</v>
      </c>
      <c r="N2433" s="41">
        <v>-2.2649839321639713E-4</v>
      </c>
    </row>
    <row r="2434" spans="1:14" x14ac:dyDescent="0.25">
      <c r="A2434" s="5">
        <v>7820120</v>
      </c>
      <c r="B2434" s="5" t="s">
        <v>28</v>
      </c>
      <c r="C2434" s="5" t="s">
        <v>4</v>
      </c>
      <c r="D2434" s="5" t="s">
        <v>346</v>
      </c>
      <c r="E2434" s="5" t="s">
        <v>1271</v>
      </c>
      <c r="F2434" s="3">
        <v>2.4460751612185904E-3</v>
      </c>
      <c r="G2434" s="4">
        <v>43.6</v>
      </c>
      <c r="H2434" s="3">
        <v>0.10664887702913055</v>
      </c>
      <c r="I2434" s="4">
        <v>83.1</v>
      </c>
      <c r="J2434" s="3">
        <v>0.20326884589726485</v>
      </c>
      <c r="K2434" s="5">
        <v>61.819999999999993</v>
      </c>
      <c r="L2434" s="5">
        <v>0.15121636646653325</v>
      </c>
      <c r="M2434" s="41">
        <v>-4.17976975440979E-2</v>
      </c>
      <c r="N2434" s="41">
        <v>-1.0224030975874515E-4</v>
      </c>
    </row>
    <row r="2435" spans="1:14" x14ac:dyDescent="0.25">
      <c r="A2435" s="5">
        <v>7820120</v>
      </c>
      <c r="B2435" s="5" t="s">
        <v>28</v>
      </c>
      <c r="C2435" s="5" t="s">
        <v>4</v>
      </c>
      <c r="D2435" s="5" t="s">
        <v>1272</v>
      </c>
      <c r="E2435" s="5" t="s">
        <v>1998</v>
      </c>
      <c r="F2435" s="3">
        <v>2.2237046920169001E-4</v>
      </c>
      <c r="G2435" s="4">
        <v>96.7</v>
      </c>
      <c r="H2435" s="3">
        <v>2.1503224371803423E-2</v>
      </c>
      <c r="I2435" s="4">
        <v>95.4</v>
      </c>
      <c r="J2435" s="3">
        <v>2.1214142761841227E-2</v>
      </c>
      <c r="K2435" s="5">
        <v>96</v>
      </c>
      <c r="L2435" s="5">
        <v>2.134756504336224E-2</v>
      </c>
      <c r="M2435" s="41">
        <v>7.6443538069725037E-2</v>
      </c>
      <c r="N2435" s="41">
        <v>1.6998785428002007E-5</v>
      </c>
    </row>
    <row r="2436" spans="1:14" x14ac:dyDescent="0.25">
      <c r="A2436" s="5">
        <v>7820120</v>
      </c>
      <c r="B2436" s="5" t="s">
        <v>28</v>
      </c>
      <c r="C2436" s="5" t="s">
        <v>4</v>
      </c>
      <c r="D2436" s="5" t="s">
        <v>1272</v>
      </c>
      <c r="E2436" s="5" t="s">
        <v>1274</v>
      </c>
      <c r="F2436" s="3">
        <v>6.6711140760506999E-4</v>
      </c>
      <c r="G2436" s="4">
        <v>92.5</v>
      </c>
      <c r="H2436" s="3">
        <v>6.1707805203468975E-2</v>
      </c>
      <c r="I2436" s="4">
        <v>85.8</v>
      </c>
      <c r="J2436" s="3">
        <v>5.7238158772515001E-2</v>
      </c>
      <c r="K2436" s="5">
        <v>83.93</v>
      </c>
      <c r="L2436" s="5">
        <v>5.5990660440293528E-2</v>
      </c>
      <c r="M2436" s="41">
        <v>-9.1561693698167801E-3</v>
      </c>
      <c r="N2436" s="41">
        <v>-6.1081850365688993E-6</v>
      </c>
    </row>
    <row r="2437" spans="1:14" x14ac:dyDescent="0.25">
      <c r="A2437" s="5">
        <v>7820120</v>
      </c>
      <c r="B2437" s="5" t="s">
        <v>28</v>
      </c>
      <c r="C2437" s="5" t="s">
        <v>4</v>
      </c>
      <c r="D2437" s="5" t="s">
        <v>840</v>
      </c>
      <c r="E2437" s="5" t="s">
        <v>1276</v>
      </c>
      <c r="F2437" s="3">
        <v>4.4474093840338001E-4</v>
      </c>
      <c r="G2437" s="4">
        <v>59.5</v>
      </c>
      <c r="H2437" s="3">
        <v>2.646208583500111E-2</v>
      </c>
      <c r="I2437" s="4">
        <v>86.2</v>
      </c>
      <c r="J2437" s="3">
        <v>3.8336668890371357E-2</v>
      </c>
      <c r="K2437" s="5">
        <v>69.239999999999995</v>
      </c>
      <c r="L2437" s="5">
        <v>3.079386257505003E-2</v>
      </c>
      <c r="M2437" s="41">
        <v>-6.7016840912401676E-3</v>
      </c>
      <c r="N2437" s="41">
        <v>-2.9805132716211552E-6</v>
      </c>
    </row>
    <row r="2438" spans="1:14" x14ac:dyDescent="0.25">
      <c r="A2438" s="5">
        <v>7820120</v>
      </c>
      <c r="B2438" s="5" t="s">
        <v>28</v>
      </c>
      <c r="C2438" s="5" t="s">
        <v>4</v>
      </c>
      <c r="D2438" s="5" t="s">
        <v>840</v>
      </c>
      <c r="E2438" s="5" t="s">
        <v>1277</v>
      </c>
      <c r="F2438" s="3">
        <v>2.2237046920169001E-4</v>
      </c>
      <c r="G2438" s="4">
        <v>66.599999999999994</v>
      </c>
      <c r="H2438" s="3">
        <v>1.4809873248832553E-2</v>
      </c>
      <c r="I2438" s="4">
        <v>93.5</v>
      </c>
      <c r="J2438" s="3">
        <v>2.0791638870358016E-2</v>
      </c>
      <c r="K2438" s="5">
        <v>82.11</v>
      </c>
      <c r="L2438" s="5">
        <v>1.8258839226150767E-2</v>
      </c>
      <c r="M2438" s="41">
        <v>0</v>
      </c>
      <c r="N2438" s="41">
        <v>0</v>
      </c>
    </row>
    <row r="2439" spans="1:14" x14ac:dyDescent="0.25">
      <c r="A2439" s="5">
        <v>7820120</v>
      </c>
      <c r="B2439" s="5" t="s">
        <v>28</v>
      </c>
      <c r="C2439" s="5" t="s">
        <v>4</v>
      </c>
      <c r="D2439" s="5" t="s">
        <v>209</v>
      </c>
      <c r="E2439" s="5" t="s">
        <v>411</v>
      </c>
      <c r="F2439" s="3">
        <v>1.7789637536135201E-3</v>
      </c>
      <c r="G2439" s="4">
        <v>46.2</v>
      </c>
      <c r="H2439" s="3">
        <v>8.2188125416944632E-2</v>
      </c>
      <c r="I2439" s="4">
        <v>79.8</v>
      </c>
      <c r="J2439" s="3">
        <v>0.14196130753835889</v>
      </c>
      <c r="K2439" s="5">
        <v>59.19</v>
      </c>
      <c r="L2439" s="5">
        <v>0.10529686457638425</v>
      </c>
      <c r="M2439" s="41">
        <v>-9.594755619764328E-2</v>
      </c>
      <c r="N2439" s="41">
        <v>-1.7068722472340364E-4</v>
      </c>
    </row>
    <row r="2440" spans="1:14" x14ac:dyDescent="0.25">
      <c r="A2440" s="5">
        <v>7820120</v>
      </c>
      <c r="B2440" s="5" t="s">
        <v>28</v>
      </c>
      <c r="C2440" s="5" t="s">
        <v>4</v>
      </c>
      <c r="D2440" s="5" t="s">
        <v>209</v>
      </c>
      <c r="E2440" s="5" t="s">
        <v>1165</v>
      </c>
      <c r="F2440" s="3">
        <v>6.6711140760506999E-4</v>
      </c>
      <c r="G2440" s="4">
        <v>54.5</v>
      </c>
      <c r="H2440" s="3">
        <v>3.6357571714476317E-2</v>
      </c>
      <c r="I2440" s="4">
        <v>77.900000000000006</v>
      </c>
      <c r="J2440" s="3">
        <v>5.1967978652434958E-2</v>
      </c>
      <c r="K2440" s="5">
        <v>60.8</v>
      </c>
      <c r="L2440" s="5">
        <v>4.0560373582388252E-2</v>
      </c>
      <c r="M2440" s="41">
        <v>-7.7174060046672821E-2</v>
      </c>
      <c r="N2440" s="41">
        <v>-5.1483695828334101E-5</v>
      </c>
    </row>
    <row r="2441" spans="1:14" x14ac:dyDescent="0.25">
      <c r="A2441" s="5">
        <v>7820120</v>
      </c>
      <c r="B2441" s="5" t="s">
        <v>28</v>
      </c>
      <c r="C2441" s="5" t="s">
        <v>4</v>
      </c>
      <c r="D2441" s="5" t="s">
        <v>209</v>
      </c>
      <c r="E2441" s="5" t="s">
        <v>1278</v>
      </c>
      <c r="F2441" s="3">
        <v>6.6711140760506999E-4</v>
      </c>
      <c r="G2441" s="4">
        <v>86.7</v>
      </c>
      <c r="H2441" s="3">
        <v>5.7838559039359569E-2</v>
      </c>
      <c r="I2441" s="4">
        <v>82.9</v>
      </c>
      <c r="J2441" s="3">
        <v>5.5303535690460308E-2</v>
      </c>
      <c r="K2441" s="5">
        <v>87.625</v>
      </c>
      <c r="L2441" s="5">
        <v>5.8455637091394258E-2</v>
      </c>
      <c r="M2441" s="41">
        <v>-6.0278698801994324E-2</v>
      </c>
      <c r="N2441" s="41">
        <v>-4.0212607606400476E-5</v>
      </c>
    </row>
    <row r="2442" spans="1:14" x14ac:dyDescent="0.25">
      <c r="A2442" s="5">
        <v>7820120</v>
      </c>
      <c r="B2442" s="5" t="s">
        <v>28</v>
      </c>
      <c r="C2442" s="5" t="s">
        <v>4</v>
      </c>
      <c r="D2442" s="5" t="s">
        <v>209</v>
      </c>
      <c r="E2442" s="5" t="s">
        <v>997</v>
      </c>
      <c r="F2442" s="3">
        <v>6.6711140760506999E-4</v>
      </c>
      <c r="G2442" s="4">
        <v>40.6</v>
      </c>
      <c r="H2442" s="3">
        <v>2.7084723148765841E-2</v>
      </c>
      <c r="I2442" s="4">
        <v>70</v>
      </c>
      <c r="J2442" s="3">
        <v>4.6697798532354902E-2</v>
      </c>
      <c r="K2442" s="5">
        <v>56.42</v>
      </c>
      <c r="L2442" s="5">
        <v>3.7638425617078052E-2</v>
      </c>
      <c r="M2442" s="41">
        <v>-0.11709240823984146</v>
      </c>
      <c r="N2442" s="41">
        <v>-7.8113681280748127E-5</v>
      </c>
    </row>
    <row r="2443" spans="1:14" x14ac:dyDescent="0.25">
      <c r="A2443" s="5">
        <v>7820120</v>
      </c>
      <c r="B2443" s="5" t="s">
        <v>28</v>
      </c>
      <c r="C2443" s="5" t="s">
        <v>4</v>
      </c>
      <c r="D2443" s="5" t="s">
        <v>209</v>
      </c>
      <c r="E2443" s="5" t="s">
        <v>1999</v>
      </c>
      <c r="F2443" s="3">
        <v>6.6711140760506999E-4</v>
      </c>
      <c r="G2443" s="4">
        <v>58.6</v>
      </c>
      <c r="H2443" s="3">
        <v>3.9092728485657105E-2</v>
      </c>
      <c r="I2443" s="4">
        <v>73.599999999999994</v>
      </c>
      <c r="J2443" s="3">
        <v>4.9099399599733147E-2</v>
      </c>
      <c r="K2443" s="5">
        <v>61.964999999999996</v>
      </c>
      <c r="L2443" s="5">
        <v>4.1337558372248159E-2</v>
      </c>
      <c r="M2443" s="41">
        <v>-0.10938622802495956</v>
      </c>
      <c r="N2443" s="41">
        <v>-7.2972800550339932E-5</v>
      </c>
    </row>
    <row r="2444" spans="1:14" x14ac:dyDescent="0.25">
      <c r="A2444" s="5">
        <v>7820120</v>
      </c>
      <c r="B2444" s="5" t="s">
        <v>28</v>
      </c>
      <c r="C2444" s="5" t="s">
        <v>4</v>
      </c>
      <c r="D2444" s="5" t="s">
        <v>209</v>
      </c>
      <c r="E2444" s="5" t="s">
        <v>1279</v>
      </c>
      <c r="F2444" s="3">
        <v>8.8948187680676003E-4</v>
      </c>
      <c r="G2444" s="4">
        <v>50.8</v>
      </c>
      <c r="H2444" s="3">
        <v>4.5185679341783407E-2</v>
      </c>
      <c r="I2444" s="4">
        <v>86.7</v>
      </c>
      <c r="J2444" s="3">
        <v>7.7118078719146096E-2</v>
      </c>
      <c r="K2444" s="5">
        <v>66.36</v>
      </c>
      <c r="L2444" s="5">
        <v>5.9026017344896597E-2</v>
      </c>
      <c r="M2444" s="41">
        <v>-1.9111437723040581E-2</v>
      </c>
      <c r="N2444" s="41">
        <v>-1.6999277494365649E-5</v>
      </c>
    </row>
    <row r="2445" spans="1:14" x14ac:dyDescent="0.25">
      <c r="A2445" s="5">
        <v>7820120</v>
      </c>
      <c r="B2445" s="5" t="s">
        <v>28</v>
      </c>
      <c r="C2445" s="5" t="s">
        <v>4</v>
      </c>
      <c r="D2445" s="5" t="s">
        <v>209</v>
      </c>
      <c r="E2445" s="5" t="s">
        <v>210</v>
      </c>
      <c r="F2445" s="3">
        <v>1.7789637536135201E-3</v>
      </c>
      <c r="G2445" s="4">
        <v>53.1</v>
      </c>
      <c r="H2445" s="3">
        <v>9.4462975316877917E-2</v>
      </c>
      <c r="I2445" s="4">
        <v>72.599999999999994</v>
      </c>
      <c r="J2445" s="3">
        <v>0.12915276851234156</v>
      </c>
      <c r="K2445" s="5">
        <v>64.52</v>
      </c>
      <c r="L2445" s="5">
        <v>0.11477874138314431</v>
      </c>
      <c r="M2445" s="41">
        <v>-0.12679260969161987</v>
      </c>
      <c r="N2445" s="41">
        <v>-2.2555945686745808E-4</v>
      </c>
    </row>
    <row r="2446" spans="1:14" x14ac:dyDescent="0.25">
      <c r="A2446" s="5">
        <v>7820120</v>
      </c>
      <c r="B2446" s="5" t="s">
        <v>28</v>
      </c>
      <c r="C2446" s="5" t="s">
        <v>4</v>
      </c>
      <c r="D2446" s="5" t="s">
        <v>209</v>
      </c>
      <c r="E2446" s="5" t="s">
        <v>1280</v>
      </c>
      <c r="F2446" s="3">
        <v>8.8948187680676003E-4</v>
      </c>
      <c r="G2446" s="4">
        <v>60.2</v>
      </c>
      <c r="H2446" s="3">
        <v>5.3546808983766958E-2</v>
      </c>
      <c r="I2446" s="4">
        <v>62.1</v>
      </c>
      <c r="J2446" s="3">
        <v>5.5236824549699796E-2</v>
      </c>
      <c r="K2446" s="5">
        <v>63.555000000000007</v>
      </c>
      <c r="L2446" s="5">
        <v>5.6531020680453639E-2</v>
      </c>
      <c r="M2446" s="41">
        <v>-0.22581875324249268</v>
      </c>
      <c r="N2446" s="41">
        <v>-2.0086168845229502E-4</v>
      </c>
    </row>
    <row r="2447" spans="1:14" x14ac:dyDescent="0.25">
      <c r="A2447" s="5">
        <v>7820120</v>
      </c>
      <c r="B2447" s="5" t="s">
        <v>28</v>
      </c>
      <c r="C2447" s="5" t="s">
        <v>4</v>
      </c>
      <c r="D2447" s="5" t="s">
        <v>209</v>
      </c>
      <c r="E2447" s="5" t="s">
        <v>653</v>
      </c>
      <c r="F2447" s="3">
        <v>8.8948187680676003E-4</v>
      </c>
      <c r="G2447" s="4">
        <v>58</v>
      </c>
      <c r="H2447" s="3">
        <v>5.1589948854792081E-2</v>
      </c>
      <c r="I2447" s="4">
        <v>74</v>
      </c>
      <c r="J2447" s="3">
        <v>6.5821658883700243E-2</v>
      </c>
      <c r="K2447" s="5">
        <v>69.075000000000003</v>
      </c>
      <c r="L2447" s="5">
        <v>6.144096064042695E-2</v>
      </c>
      <c r="M2447" s="41">
        <v>-8.2014791667461395E-2</v>
      </c>
      <c r="N2447" s="41">
        <v>-7.295067081828899E-5</v>
      </c>
    </row>
    <row r="2448" spans="1:14" x14ac:dyDescent="0.25">
      <c r="A2448" s="5">
        <v>7820120</v>
      </c>
      <c r="B2448" s="5" t="s">
        <v>28</v>
      </c>
      <c r="C2448" s="5" t="s">
        <v>4</v>
      </c>
      <c r="D2448" s="5" t="s">
        <v>209</v>
      </c>
      <c r="E2448" s="5" t="s">
        <v>211</v>
      </c>
      <c r="F2448" s="3">
        <v>6.6711140760506999E-4</v>
      </c>
      <c r="G2448" s="4">
        <v>63</v>
      </c>
      <c r="H2448" s="3">
        <v>4.2028018679119407E-2</v>
      </c>
      <c r="I2448" s="4">
        <v>83.9</v>
      </c>
      <c r="J2448" s="3">
        <v>5.5970647098065374E-2</v>
      </c>
      <c r="K2448" s="5">
        <v>72.605000000000004</v>
      </c>
      <c r="L2448" s="5">
        <v>4.8435623749166108E-2</v>
      </c>
      <c r="M2448" s="41">
        <v>-3.3499263226985931E-2</v>
      </c>
      <c r="N2448" s="41">
        <v>-2.2347740645087345E-5</v>
      </c>
    </row>
    <row r="2449" spans="1:14" x14ac:dyDescent="0.25">
      <c r="A2449" s="5">
        <v>7820120</v>
      </c>
      <c r="B2449" s="5" t="s">
        <v>28</v>
      </c>
      <c r="C2449" s="5" t="s">
        <v>4</v>
      </c>
      <c r="D2449" s="5" t="s">
        <v>209</v>
      </c>
      <c r="E2449" s="5" t="s">
        <v>365</v>
      </c>
      <c r="F2449" s="3">
        <v>2.2237046920169001E-4</v>
      </c>
      <c r="G2449" s="4">
        <v>59.4</v>
      </c>
      <c r="H2449" s="3">
        <v>1.3208805870580386E-2</v>
      </c>
      <c r="I2449" s="4">
        <v>85.3</v>
      </c>
      <c r="J2449" s="3">
        <v>1.8968201022904158E-2</v>
      </c>
      <c r="K2449" s="5">
        <v>76.009999999999991</v>
      </c>
      <c r="L2449" s="5">
        <v>1.6902379364020455E-2</v>
      </c>
      <c r="M2449" s="41">
        <v>-1.992494985461235E-2</v>
      </c>
      <c r="N2449" s="41">
        <v>-4.4307204479902933E-6</v>
      </c>
    </row>
    <row r="2450" spans="1:14" x14ac:dyDescent="0.25">
      <c r="A2450" s="5">
        <v>7820120</v>
      </c>
      <c r="B2450" s="5" t="s">
        <v>28</v>
      </c>
      <c r="C2450" s="5" t="s">
        <v>4</v>
      </c>
      <c r="D2450" s="5" t="s">
        <v>209</v>
      </c>
      <c r="E2450" s="5" t="s">
        <v>654</v>
      </c>
      <c r="F2450" s="3">
        <v>2.2237046920169001E-4</v>
      </c>
      <c r="G2450" s="4">
        <v>66.7</v>
      </c>
      <c r="H2450" s="3">
        <v>1.4832110295752723E-2</v>
      </c>
      <c r="I2450" s="4">
        <v>89.8</v>
      </c>
      <c r="J2450" s="3">
        <v>1.996886813431176E-2</v>
      </c>
      <c r="K2450" s="5">
        <v>75.929999999999993</v>
      </c>
      <c r="L2450" s="5">
        <v>1.6884589726484319E-2</v>
      </c>
      <c r="M2450" s="41">
        <v>6.3954517245292664E-2</v>
      </c>
      <c r="N2450" s="41">
        <v>1.4221596007403305E-5</v>
      </c>
    </row>
    <row r="2451" spans="1:14" x14ac:dyDescent="0.25">
      <c r="A2451" s="5">
        <v>7820120</v>
      </c>
      <c r="B2451" s="5" t="s">
        <v>28</v>
      </c>
      <c r="C2451" s="5" t="s">
        <v>4</v>
      </c>
      <c r="D2451" s="5" t="s">
        <v>209</v>
      </c>
      <c r="E2451" s="5" t="s">
        <v>2000</v>
      </c>
      <c r="F2451" s="3">
        <v>8.8948187680676003E-4</v>
      </c>
      <c r="G2451" s="4">
        <v>55.9</v>
      </c>
      <c r="H2451" s="3">
        <v>4.9722036913497886E-2</v>
      </c>
      <c r="I2451" s="4">
        <v>74.599999999999994</v>
      </c>
      <c r="J2451" s="3">
        <v>6.6355348009784293E-2</v>
      </c>
      <c r="K2451" s="5">
        <v>67.10499999999999</v>
      </c>
      <c r="L2451" s="5">
        <v>5.9688681343117625E-2</v>
      </c>
      <c r="M2451" s="41">
        <v>-7.4481561779975891E-2</v>
      </c>
      <c r="N2451" s="41">
        <v>-6.6249999359551596E-5</v>
      </c>
    </row>
    <row r="2452" spans="1:14" x14ac:dyDescent="0.25">
      <c r="A2452" s="5">
        <v>7820120</v>
      </c>
      <c r="B2452" s="5" t="s">
        <v>28</v>
      </c>
      <c r="C2452" s="5" t="s">
        <v>4</v>
      </c>
      <c r="D2452" s="5" t="s">
        <v>209</v>
      </c>
      <c r="E2452" s="5" t="s">
        <v>2001</v>
      </c>
      <c r="F2452" s="3">
        <v>8.8948187680676003E-4</v>
      </c>
      <c r="G2452" s="4">
        <v>63.9</v>
      </c>
      <c r="H2452" s="3">
        <v>5.6837891927951967E-2</v>
      </c>
      <c r="I2452" s="4">
        <v>84.1</v>
      </c>
      <c r="J2452" s="3">
        <v>7.4805425839448519E-2</v>
      </c>
      <c r="K2452" s="5">
        <v>69.799999999999983</v>
      </c>
      <c r="L2452" s="5">
        <v>6.2085835001111832E-2</v>
      </c>
      <c r="M2452" s="41">
        <v>-4.8636859282851219E-3</v>
      </c>
      <c r="N2452" s="41">
        <v>-4.3261604876896793E-6</v>
      </c>
    </row>
    <row r="2453" spans="1:14" x14ac:dyDescent="0.25">
      <c r="A2453" s="5">
        <v>7820120</v>
      </c>
      <c r="B2453" s="5" t="s">
        <v>28</v>
      </c>
      <c r="C2453" s="5" t="s">
        <v>4</v>
      </c>
      <c r="D2453" s="5" t="s">
        <v>209</v>
      </c>
      <c r="E2453" s="5" t="s">
        <v>1174</v>
      </c>
      <c r="F2453" s="3">
        <v>2.2237046920169001E-4</v>
      </c>
      <c r="G2453" s="4">
        <v>72.8</v>
      </c>
      <c r="H2453" s="3">
        <v>1.6188570157883032E-2</v>
      </c>
      <c r="I2453" s="4">
        <v>71.900000000000006</v>
      </c>
      <c r="J2453" s="3">
        <v>1.5988436735601512E-2</v>
      </c>
      <c r="K2453" s="5">
        <v>68.60499999999999</v>
      </c>
      <c r="L2453" s="5">
        <v>1.5255726039581941E-2</v>
      </c>
      <c r="M2453" s="41">
        <v>-0.14060942828655243</v>
      </c>
      <c r="N2453" s="41">
        <v>-3.1267384542262044E-5</v>
      </c>
    </row>
    <row r="2454" spans="1:14" x14ac:dyDescent="0.25">
      <c r="A2454" s="5">
        <v>7820120</v>
      </c>
      <c r="B2454" s="5" t="s">
        <v>28</v>
      </c>
      <c r="C2454" s="5" t="s">
        <v>4</v>
      </c>
      <c r="D2454" s="5" t="s">
        <v>209</v>
      </c>
      <c r="E2454" s="5" t="s">
        <v>1281</v>
      </c>
      <c r="F2454" s="3">
        <v>1.33422281521014E-3</v>
      </c>
      <c r="G2454" s="4">
        <v>73.400000000000006</v>
      </c>
      <c r="H2454" s="3">
        <v>9.7931954636424276E-2</v>
      </c>
      <c r="I2454" s="4">
        <v>82</v>
      </c>
      <c r="J2454" s="3">
        <v>0.10940627084723148</v>
      </c>
      <c r="K2454" s="5">
        <v>73.094999999999999</v>
      </c>
      <c r="L2454" s="5">
        <v>9.7525016677785181E-2</v>
      </c>
      <c r="M2454" s="41">
        <v>-6.9114170968532562E-2</v>
      </c>
      <c r="N2454" s="41">
        <v>-9.2213703760550439E-5</v>
      </c>
    </row>
    <row r="2455" spans="1:14" x14ac:dyDescent="0.25">
      <c r="A2455" s="5">
        <v>7820120</v>
      </c>
      <c r="B2455" s="5" t="s">
        <v>28</v>
      </c>
      <c r="C2455" s="5" t="s">
        <v>4</v>
      </c>
      <c r="D2455" s="5" t="s">
        <v>209</v>
      </c>
      <c r="E2455" s="5" t="s">
        <v>73</v>
      </c>
      <c r="F2455" s="3">
        <v>4.4474093840338001E-4</v>
      </c>
      <c r="G2455" s="4">
        <v>74.599999999999994</v>
      </c>
      <c r="H2455" s="3">
        <v>3.3177674004892146E-2</v>
      </c>
      <c r="I2455" s="4">
        <v>89.4</v>
      </c>
      <c r="J2455" s="3">
        <v>3.9759839893262178E-2</v>
      </c>
      <c r="K2455" s="5">
        <v>84.474999999999994</v>
      </c>
      <c r="L2455" s="5">
        <v>3.7569490771625524E-2</v>
      </c>
      <c r="M2455" s="41">
        <v>2.8292879462242126E-2</v>
      </c>
      <c r="N2455" s="41">
        <v>1.2583001762171282E-5</v>
      </c>
    </row>
    <row r="2456" spans="1:14" x14ac:dyDescent="0.25">
      <c r="A2456" s="5">
        <v>7820120</v>
      </c>
      <c r="B2456" s="5" t="s">
        <v>28</v>
      </c>
      <c r="C2456" s="5" t="s">
        <v>4</v>
      </c>
      <c r="D2456" s="5" t="s">
        <v>209</v>
      </c>
      <c r="E2456" s="5" t="s">
        <v>1282</v>
      </c>
      <c r="F2456" s="3">
        <v>8.8948187680676003E-4</v>
      </c>
      <c r="G2456" s="4">
        <v>66.3</v>
      </c>
      <c r="H2456" s="3">
        <v>5.8972648432288187E-2</v>
      </c>
      <c r="I2456" s="4">
        <v>74.099999999999994</v>
      </c>
      <c r="J2456" s="3">
        <v>6.5910607071380911E-2</v>
      </c>
      <c r="K2456" s="5">
        <v>64.569999999999993</v>
      </c>
      <c r="L2456" s="5">
        <v>5.743384478541249E-2</v>
      </c>
      <c r="M2456" s="41">
        <v>-0.10946347564458847</v>
      </c>
      <c r="N2456" s="41">
        <v>-9.7365777758139617E-5</v>
      </c>
    </row>
    <row r="2457" spans="1:14" x14ac:dyDescent="0.25">
      <c r="A2457" s="5">
        <v>7820120</v>
      </c>
      <c r="B2457" s="5" t="s">
        <v>28</v>
      </c>
      <c r="C2457" s="5" t="s">
        <v>4</v>
      </c>
      <c r="D2457" s="5" t="s">
        <v>106</v>
      </c>
      <c r="E2457" s="5" t="s">
        <v>107</v>
      </c>
      <c r="F2457" s="3">
        <v>6.6711140760506999E-4</v>
      </c>
      <c r="G2457" s="4">
        <v>47.1</v>
      </c>
      <c r="H2457" s="3">
        <v>3.1420947298198797E-2</v>
      </c>
      <c r="I2457" s="4">
        <v>82</v>
      </c>
      <c r="J2457" s="3">
        <v>5.470313542361574E-2</v>
      </c>
      <c r="K2457" s="5">
        <v>64.09</v>
      </c>
      <c r="L2457" s="5">
        <v>4.2755170113408937E-2</v>
      </c>
      <c r="M2457" s="41">
        <v>-5.6739166378974915E-2</v>
      </c>
      <c r="N2457" s="41">
        <v>-3.7851345149416217E-5</v>
      </c>
    </row>
    <row r="2458" spans="1:14" x14ac:dyDescent="0.25">
      <c r="A2458" s="5">
        <v>7820120</v>
      </c>
      <c r="B2458" s="5" t="s">
        <v>28</v>
      </c>
      <c r="C2458" s="5" t="s">
        <v>4</v>
      </c>
      <c r="D2458" s="5" t="s">
        <v>106</v>
      </c>
      <c r="E2458" s="5" t="s">
        <v>592</v>
      </c>
      <c r="F2458" s="3">
        <v>6.6711140760506999E-4</v>
      </c>
      <c r="G2458" s="4">
        <v>28.8</v>
      </c>
      <c r="H2458" s="3">
        <v>1.9212808539026016E-2</v>
      </c>
      <c r="I2458" s="4">
        <v>66.400000000000006</v>
      </c>
      <c r="J2458" s="3">
        <v>4.429619746497665E-2</v>
      </c>
      <c r="K2458" s="5">
        <v>50.28</v>
      </c>
      <c r="L2458" s="5">
        <v>3.3542361574382923E-2</v>
      </c>
      <c r="M2458" s="41">
        <v>-0.18271131813526154</v>
      </c>
      <c r="N2458" s="41">
        <v>-1.2188880462659208E-4</v>
      </c>
    </row>
    <row r="2459" spans="1:14" x14ac:dyDescent="0.25">
      <c r="A2459" s="5">
        <v>7820120</v>
      </c>
      <c r="B2459" s="5" t="s">
        <v>28</v>
      </c>
      <c r="C2459" s="5" t="s">
        <v>4</v>
      </c>
      <c r="D2459" s="5" t="s">
        <v>106</v>
      </c>
      <c r="E2459" s="5" t="s">
        <v>108</v>
      </c>
      <c r="F2459" s="3">
        <v>6.6711140760506999E-4</v>
      </c>
      <c r="G2459" s="4">
        <v>58.6</v>
      </c>
      <c r="H2459" s="3">
        <v>3.9092728485657105E-2</v>
      </c>
      <c r="I2459" s="4">
        <v>79.900000000000006</v>
      </c>
      <c r="J2459" s="3">
        <v>5.3302201467645097E-2</v>
      </c>
      <c r="K2459" s="5">
        <v>73.069999999999993</v>
      </c>
      <c r="L2459" s="5">
        <v>4.8745830553702463E-2</v>
      </c>
      <c r="M2459" s="41">
        <v>-2.9028166085481644E-2</v>
      </c>
      <c r="N2459" s="41">
        <v>-1.9365020737479413E-5</v>
      </c>
    </row>
    <row r="2460" spans="1:14" x14ac:dyDescent="0.25">
      <c r="A2460" s="5">
        <v>7820120</v>
      </c>
      <c r="B2460" s="5" t="s">
        <v>28</v>
      </c>
      <c r="C2460" s="5" t="s">
        <v>4</v>
      </c>
      <c r="D2460" s="5" t="s">
        <v>567</v>
      </c>
      <c r="E2460" s="5" t="s">
        <v>568</v>
      </c>
      <c r="F2460" s="3">
        <v>6.6711140760506999E-4</v>
      </c>
      <c r="G2460" s="4">
        <v>63.2</v>
      </c>
      <c r="H2460" s="3">
        <v>4.2161440960640423E-2</v>
      </c>
      <c r="I2460" s="4">
        <v>63.5</v>
      </c>
      <c r="J2460" s="3">
        <v>4.2361574382921943E-2</v>
      </c>
      <c r="K2460" s="5">
        <v>71.665000000000006</v>
      </c>
      <c r="L2460" s="5">
        <v>4.7808539026017345E-2</v>
      </c>
      <c r="M2460" s="41">
        <v>-0.17239366471767426</v>
      </c>
      <c r="N2460" s="41">
        <v>-1.1500578033200416E-4</v>
      </c>
    </row>
    <row r="2461" spans="1:14" x14ac:dyDescent="0.25">
      <c r="A2461" s="5">
        <v>7820120</v>
      </c>
      <c r="B2461" s="5" t="s">
        <v>28</v>
      </c>
      <c r="C2461" s="5" t="s">
        <v>4</v>
      </c>
      <c r="D2461" s="5" t="s">
        <v>567</v>
      </c>
      <c r="E2461" s="5" t="s">
        <v>570</v>
      </c>
      <c r="F2461" s="3">
        <v>2.2237046920169001E-4</v>
      </c>
      <c r="G2461" s="4">
        <v>51.8</v>
      </c>
      <c r="H2461" s="3">
        <v>1.1518790304647543E-2</v>
      </c>
      <c r="I2461" s="4">
        <v>58.1</v>
      </c>
      <c r="J2461" s="3">
        <v>1.2919724260618189E-2</v>
      </c>
      <c r="K2461" s="5">
        <v>61.260000000000005</v>
      </c>
      <c r="L2461" s="5">
        <v>1.3622414943295531E-2</v>
      </c>
      <c r="M2461" s="41">
        <v>-0.25958406925201416</v>
      </c>
      <c r="N2461" s="41">
        <v>-5.7723831276854382E-5</v>
      </c>
    </row>
    <row r="2462" spans="1:14" x14ac:dyDescent="0.25">
      <c r="A2462" s="5">
        <v>7820120</v>
      </c>
      <c r="B2462" s="5" t="s">
        <v>28</v>
      </c>
      <c r="C2462" s="5" t="s">
        <v>4</v>
      </c>
      <c r="D2462" s="5" t="s">
        <v>567</v>
      </c>
      <c r="E2462" s="5" t="s">
        <v>571</v>
      </c>
      <c r="F2462" s="3">
        <v>8.8948187680676003E-4</v>
      </c>
      <c r="G2462" s="4">
        <v>60.1</v>
      </c>
      <c r="H2462" s="3">
        <v>5.3457860796086276E-2</v>
      </c>
      <c r="I2462" s="4">
        <v>89.2</v>
      </c>
      <c r="J2462" s="3">
        <v>7.9341783411162992E-2</v>
      </c>
      <c r="K2462" s="5">
        <v>77.045000000000002</v>
      </c>
      <c r="L2462" s="5">
        <v>6.853013119857683E-2</v>
      </c>
      <c r="M2462" s="41">
        <v>3.5606447607278824E-2</v>
      </c>
      <c r="N2462" s="41">
        <v>3.1671289844143941E-5</v>
      </c>
    </row>
    <row r="2463" spans="1:14" x14ac:dyDescent="0.25">
      <c r="A2463" s="5">
        <v>7820120</v>
      </c>
      <c r="B2463" s="5" t="s">
        <v>28</v>
      </c>
      <c r="C2463" s="5" t="s">
        <v>4</v>
      </c>
      <c r="D2463" s="5" t="s">
        <v>847</v>
      </c>
      <c r="E2463" s="5" t="s">
        <v>1283</v>
      </c>
      <c r="F2463" s="3">
        <v>1.1118523460084502E-3</v>
      </c>
      <c r="G2463" s="4">
        <v>72.400000000000006</v>
      </c>
      <c r="H2463" s="3">
        <v>8.0498109851011801E-2</v>
      </c>
      <c r="I2463" s="4">
        <v>92.9</v>
      </c>
      <c r="J2463" s="3">
        <v>0.10329108294418503</v>
      </c>
      <c r="K2463" s="5">
        <v>85.915000000000006</v>
      </c>
      <c r="L2463" s="5">
        <v>9.5524794307316002E-2</v>
      </c>
      <c r="M2463" s="41">
        <v>0.1062246710062027</v>
      </c>
      <c r="N2463" s="41">
        <v>1.1810614966222227E-4</v>
      </c>
    </row>
    <row r="2464" spans="1:14" x14ac:dyDescent="0.25">
      <c r="A2464" s="5">
        <v>7820120</v>
      </c>
      <c r="B2464" s="5" t="s">
        <v>28</v>
      </c>
      <c r="C2464" s="5" t="s">
        <v>4</v>
      </c>
      <c r="D2464" s="5" t="s">
        <v>847</v>
      </c>
      <c r="E2464" s="5" t="s">
        <v>1284</v>
      </c>
      <c r="F2464" s="3">
        <v>6.6711140760506999E-4</v>
      </c>
      <c r="G2464" s="4">
        <v>93.1</v>
      </c>
      <c r="H2464" s="3">
        <v>6.2108072048032009E-2</v>
      </c>
      <c r="I2464" s="4">
        <v>90.4</v>
      </c>
      <c r="J2464" s="3">
        <v>6.0306871247498332E-2</v>
      </c>
      <c r="K2464" s="5">
        <v>93.009999999999991</v>
      </c>
      <c r="L2464" s="5">
        <v>6.2048032021347552E-2</v>
      </c>
      <c r="M2464" s="41">
        <v>0.13464975357055664</v>
      </c>
      <c r="N2464" s="41">
        <v>8.9826386638129841E-5</v>
      </c>
    </row>
    <row r="2465" spans="1:14" x14ac:dyDescent="0.25">
      <c r="A2465" s="5">
        <v>7820120</v>
      </c>
      <c r="B2465" s="5" t="s">
        <v>28</v>
      </c>
      <c r="C2465" s="5" t="s">
        <v>4</v>
      </c>
      <c r="D2465" s="5" t="s">
        <v>618</v>
      </c>
      <c r="E2465" s="5" t="s">
        <v>1285</v>
      </c>
      <c r="F2465" s="3">
        <v>2.2237046920169001E-4</v>
      </c>
      <c r="G2465" s="4">
        <v>81.5</v>
      </c>
      <c r="H2465" s="3">
        <v>1.8123193239937736E-2</v>
      </c>
      <c r="I2465" s="4">
        <v>83.8</v>
      </c>
      <c r="J2465" s="3">
        <v>1.8634645319101622E-2</v>
      </c>
      <c r="K2465" s="5">
        <v>86.62</v>
      </c>
      <c r="L2465" s="5">
        <v>1.9261730042250388E-2</v>
      </c>
      <c r="M2465" s="41">
        <v>-1.9899012520909309E-2</v>
      </c>
      <c r="N2465" s="41">
        <v>-4.4249527509249074E-6</v>
      </c>
    </row>
    <row r="2466" spans="1:14" x14ac:dyDescent="0.25">
      <c r="A2466" s="5">
        <v>7820120</v>
      </c>
      <c r="B2466" s="5" t="s">
        <v>28</v>
      </c>
      <c r="C2466" s="5" t="s">
        <v>4</v>
      </c>
      <c r="D2466" s="5" t="s">
        <v>618</v>
      </c>
      <c r="E2466" s="5" t="s">
        <v>619</v>
      </c>
      <c r="F2466" s="3">
        <v>4.4474093840338001E-4</v>
      </c>
      <c r="G2466" s="4">
        <v>81.7</v>
      </c>
      <c r="H2466" s="3">
        <v>3.6335334667556146E-2</v>
      </c>
      <c r="I2466" s="4" t="s">
        <v>8</v>
      </c>
      <c r="J2466" s="3" t="s">
        <v>99</v>
      </c>
      <c r="K2466" s="5" t="s">
        <v>9</v>
      </c>
      <c r="L2466" s="5" t="s">
        <v>99</v>
      </c>
      <c r="M2466" s="41">
        <v>0</v>
      </c>
      <c r="N2466" s="41">
        <v>0</v>
      </c>
    </row>
    <row r="2467" spans="1:14" x14ac:dyDescent="0.25">
      <c r="A2467" s="5">
        <v>7820120</v>
      </c>
      <c r="B2467" s="5" t="s">
        <v>28</v>
      </c>
      <c r="C2467" s="5" t="s">
        <v>4</v>
      </c>
      <c r="D2467" s="5" t="s">
        <v>849</v>
      </c>
      <c r="E2467" s="5" t="s">
        <v>2002</v>
      </c>
      <c r="F2467" s="3">
        <v>6.6711140760506999E-4</v>
      </c>
      <c r="G2467" s="4">
        <v>58.8</v>
      </c>
      <c r="H2467" s="3">
        <v>3.9226150767178114E-2</v>
      </c>
      <c r="I2467" s="4">
        <v>83.5</v>
      </c>
      <c r="J2467" s="3">
        <v>5.5703802535023342E-2</v>
      </c>
      <c r="K2467" s="5">
        <v>73.609999999999985</v>
      </c>
      <c r="L2467" s="5">
        <v>4.9106070713809194E-2</v>
      </c>
      <c r="M2467" s="41">
        <v>-2.2329721599817276E-2</v>
      </c>
      <c r="N2467" s="41">
        <v>-1.4896412007883439E-5</v>
      </c>
    </row>
    <row r="2468" spans="1:14" x14ac:dyDescent="0.25">
      <c r="A2468" s="5">
        <v>7820120</v>
      </c>
      <c r="B2468" s="5" t="s">
        <v>28</v>
      </c>
      <c r="C2468" s="5" t="s">
        <v>4</v>
      </c>
      <c r="D2468" s="5" t="s">
        <v>849</v>
      </c>
      <c r="E2468" s="5" t="s">
        <v>599</v>
      </c>
      <c r="F2468" s="3">
        <v>4.4474093840338001E-4</v>
      </c>
      <c r="G2468" s="4">
        <v>56.7</v>
      </c>
      <c r="H2468" s="3">
        <v>2.521681120747165E-2</v>
      </c>
      <c r="I2468" s="4">
        <v>80.8</v>
      </c>
      <c r="J2468" s="3">
        <v>3.5935067822993105E-2</v>
      </c>
      <c r="K2468" s="5">
        <v>70.900000000000006</v>
      </c>
      <c r="L2468" s="5">
        <v>3.1532132532799642E-2</v>
      </c>
      <c r="M2468" s="41">
        <v>-1.8723288550972939E-2</v>
      </c>
      <c r="N2468" s="41">
        <v>-8.3270129201569657E-6</v>
      </c>
    </row>
    <row r="2469" spans="1:14" x14ac:dyDescent="0.25">
      <c r="A2469" s="5">
        <v>7820120</v>
      </c>
      <c r="B2469" s="5" t="s">
        <v>28</v>
      </c>
      <c r="C2469" s="5" t="s">
        <v>4</v>
      </c>
      <c r="D2469" s="5" t="s">
        <v>849</v>
      </c>
      <c r="E2469" s="5" t="s">
        <v>1286</v>
      </c>
      <c r="F2469" s="3">
        <v>4.4474093840338001E-4</v>
      </c>
      <c r="G2469" s="4">
        <v>37.4</v>
      </c>
      <c r="H2469" s="3">
        <v>1.6633311096286411E-2</v>
      </c>
      <c r="I2469" s="4">
        <v>71.2</v>
      </c>
      <c r="J2469" s="3">
        <v>3.1665554814320658E-2</v>
      </c>
      <c r="K2469" s="5">
        <v>58.18</v>
      </c>
      <c r="L2469" s="5">
        <v>2.5875027796308649E-2</v>
      </c>
      <c r="M2469" s="41">
        <v>-9.5825754106044769E-2</v>
      </c>
      <c r="N2469" s="41">
        <v>-4.2617635804333894E-5</v>
      </c>
    </row>
    <row r="2470" spans="1:14" x14ac:dyDescent="0.25">
      <c r="A2470" s="5">
        <v>7820120</v>
      </c>
      <c r="B2470" s="5" t="s">
        <v>28</v>
      </c>
      <c r="C2470" s="5" t="s">
        <v>4</v>
      </c>
      <c r="D2470" s="5" t="s">
        <v>849</v>
      </c>
      <c r="E2470" s="5" t="s">
        <v>1287</v>
      </c>
      <c r="F2470" s="3">
        <v>4.4474093840338001E-4</v>
      </c>
      <c r="G2470" s="4">
        <v>51.7</v>
      </c>
      <c r="H2470" s="3">
        <v>2.2993106515454748E-2</v>
      </c>
      <c r="I2470" s="4">
        <v>77</v>
      </c>
      <c r="J2470" s="3">
        <v>3.424505225706026E-2</v>
      </c>
      <c r="K2470" s="5">
        <v>70.23</v>
      </c>
      <c r="L2470" s="5">
        <v>3.1234156104069381E-2</v>
      </c>
      <c r="M2470" s="41">
        <v>-6.6421128809452057E-2</v>
      </c>
      <c r="N2470" s="41">
        <v>-2.9540195156527486E-5</v>
      </c>
    </row>
    <row r="2471" spans="1:14" x14ac:dyDescent="0.25">
      <c r="A2471" s="5">
        <v>7820120</v>
      </c>
      <c r="B2471" s="5" t="s">
        <v>28</v>
      </c>
      <c r="C2471" s="5" t="s">
        <v>4</v>
      </c>
      <c r="D2471" s="5" t="s">
        <v>852</v>
      </c>
      <c r="E2471" s="5" t="s">
        <v>2003</v>
      </c>
      <c r="F2471" s="3">
        <v>1.55659328441183E-3</v>
      </c>
      <c r="G2471" s="4">
        <v>56.3</v>
      </c>
      <c r="H2471" s="3">
        <v>8.7636201912386025E-2</v>
      </c>
      <c r="I2471" s="4">
        <v>65.099999999999994</v>
      </c>
      <c r="J2471" s="3">
        <v>0.10133422281521012</v>
      </c>
      <c r="K2471" s="5">
        <v>62.395000000000003</v>
      </c>
      <c r="L2471" s="5">
        <v>9.7123637980876143E-2</v>
      </c>
      <c r="M2471" s="41">
        <v>-9.2596299946308136E-2</v>
      </c>
      <c r="N2471" s="41">
        <v>-1.4413477865780674E-4</v>
      </c>
    </row>
    <row r="2472" spans="1:14" x14ac:dyDescent="0.25">
      <c r="A2472" s="5">
        <v>7820120</v>
      </c>
      <c r="B2472" s="5" t="s">
        <v>28</v>
      </c>
      <c r="C2472" s="5" t="s">
        <v>4</v>
      </c>
      <c r="D2472" s="5" t="s">
        <v>854</v>
      </c>
      <c r="E2472" s="5" t="s">
        <v>1288</v>
      </c>
      <c r="F2472" s="3">
        <v>1.55659328441183E-3</v>
      </c>
      <c r="G2472" s="4">
        <v>54.2</v>
      </c>
      <c r="H2472" s="3">
        <v>8.4367356015121187E-2</v>
      </c>
      <c r="I2472" s="4">
        <v>69.3</v>
      </c>
      <c r="J2472" s="3">
        <v>0.10787191460973981</v>
      </c>
      <c r="K2472" s="5">
        <v>58.019999999999996</v>
      </c>
      <c r="L2472" s="5">
        <v>9.0313542361574378E-2</v>
      </c>
      <c r="M2472" s="41">
        <v>-0.13720369338989258</v>
      </c>
      <c r="N2472" s="41">
        <v>-2.1357034772720657E-4</v>
      </c>
    </row>
    <row r="2473" spans="1:14" x14ac:dyDescent="0.25">
      <c r="A2473" s="5">
        <v>7820120</v>
      </c>
      <c r="B2473" s="5" t="s">
        <v>28</v>
      </c>
      <c r="C2473" s="5" t="s">
        <v>4</v>
      </c>
      <c r="D2473" s="5" t="s">
        <v>854</v>
      </c>
      <c r="E2473" s="5" t="s">
        <v>1289</v>
      </c>
      <c r="F2473" s="3">
        <v>6.6711140760506999E-4</v>
      </c>
      <c r="G2473" s="4">
        <v>57.5</v>
      </c>
      <c r="H2473" s="3">
        <v>3.8358905937291528E-2</v>
      </c>
      <c r="I2473" s="4">
        <v>100</v>
      </c>
      <c r="J2473" s="3">
        <v>6.6711140760506993E-2</v>
      </c>
      <c r="K2473" s="5">
        <v>69.894999999999996</v>
      </c>
      <c r="L2473" s="5">
        <v>4.6627751834556364E-2</v>
      </c>
      <c r="M2473" s="41">
        <v>0</v>
      </c>
      <c r="N2473" s="41">
        <v>0</v>
      </c>
    </row>
    <row r="2474" spans="1:14" x14ac:dyDescent="0.25">
      <c r="A2474" s="5">
        <v>7820120</v>
      </c>
      <c r="B2474" s="5" t="s">
        <v>28</v>
      </c>
      <c r="C2474" s="5" t="s">
        <v>4</v>
      </c>
      <c r="D2474" s="5" t="s">
        <v>856</v>
      </c>
      <c r="E2474" s="5" t="s">
        <v>857</v>
      </c>
      <c r="F2474" s="3">
        <v>2.2237046920169001E-4</v>
      </c>
      <c r="G2474" s="4">
        <v>71.599999999999994</v>
      </c>
      <c r="H2474" s="3">
        <v>1.5921725594841004E-2</v>
      </c>
      <c r="I2474" s="4">
        <v>85.9</v>
      </c>
      <c r="J2474" s="3">
        <v>1.9101623304425174E-2</v>
      </c>
      <c r="K2474" s="5">
        <v>80.19</v>
      </c>
      <c r="L2474" s="5">
        <v>1.7831887925283521E-2</v>
      </c>
      <c r="M2474" s="41">
        <v>-2.0089849829673767E-2</v>
      </c>
      <c r="N2474" s="41">
        <v>-4.4673893328160473E-6</v>
      </c>
    </row>
    <row r="2475" spans="1:14" x14ac:dyDescent="0.25">
      <c r="A2475" s="5">
        <v>7820120</v>
      </c>
      <c r="B2475" s="5" t="s">
        <v>28</v>
      </c>
      <c r="C2475" s="5" t="s">
        <v>4</v>
      </c>
      <c r="D2475" s="5" t="s">
        <v>859</v>
      </c>
      <c r="E2475" s="5" t="s">
        <v>1291</v>
      </c>
      <c r="F2475" s="3">
        <v>1.55659328441183E-3</v>
      </c>
      <c r="G2475" s="4">
        <v>34.5</v>
      </c>
      <c r="H2475" s="3">
        <v>5.3702468312208138E-2</v>
      </c>
      <c r="I2475" s="4">
        <v>74.099999999999994</v>
      </c>
      <c r="J2475" s="3">
        <v>0.11534356237491659</v>
      </c>
      <c r="K2475" s="5">
        <v>54.209999999999994</v>
      </c>
      <c r="L2475" s="5">
        <v>8.4382921947965289E-2</v>
      </c>
      <c r="M2475" s="41">
        <v>1.4723372645676136E-2</v>
      </c>
      <c r="N2475" s="41">
        <v>2.291830298415231E-5</v>
      </c>
    </row>
    <row r="2476" spans="1:14" x14ac:dyDescent="0.25">
      <c r="A2476" s="5">
        <v>7820120</v>
      </c>
      <c r="B2476" s="5" t="s">
        <v>28</v>
      </c>
      <c r="C2476" s="5" t="s">
        <v>4</v>
      </c>
      <c r="D2476" s="5" t="s">
        <v>859</v>
      </c>
      <c r="E2476" s="5" t="s">
        <v>1292</v>
      </c>
      <c r="F2476" s="3">
        <v>1.55659328441183E-3</v>
      </c>
      <c r="G2476" s="4">
        <v>19.8</v>
      </c>
      <c r="H2476" s="3">
        <v>3.0820547031354235E-2</v>
      </c>
      <c r="I2476" s="4">
        <v>76.400000000000006</v>
      </c>
      <c r="J2476" s="3">
        <v>0.11892372692906382</v>
      </c>
      <c r="K2476" s="5">
        <v>60.84</v>
      </c>
      <c r="L2476" s="5">
        <v>9.4703135423615747E-2</v>
      </c>
      <c r="M2476" s="41">
        <v>5.3501427173614502E-2</v>
      </c>
      <c r="N2476" s="41">
        <v>8.3279962244896935E-5</v>
      </c>
    </row>
    <row r="2477" spans="1:14" x14ac:dyDescent="0.25">
      <c r="A2477" s="5">
        <v>7820120</v>
      </c>
      <c r="B2477" s="5" t="s">
        <v>28</v>
      </c>
      <c r="C2477" s="5" t="s">
        <v>4</v>
      </c>
      <c r="D2477" s="5" t="s">
        <v>859</v>
      </c>
      <c r="E2477" s="5" t="s">
        <v>1293</v>
      </c>
      <c r="F2477" s="3">
        <v>2.2237046920169001E-4</v>
      </c>
      <c r="G2477" s="4">
        <v>30</v>
      </c>
      <c r="H2477" s="3">
        <v>6.6711140760507001E-3</v>
      </c>
      <c r="I2477" s="4">
        <v>69.599999999999994</v>
      </c>
      <c r="J2477" s="3">
        <v>1.5476984656437624E-2</v>
      </c>
      <c r="K2477" s="5">
        <v>48.525000000000006</v>
      </c>
      <c r="L2477" s="5">
        <v>1.079052701801201E-2</v>
      </c>
      <c r="M2477" s="41">
        <v>5.9336937963962555E-2</v>
      </c>
      <c r="N2477" s="41">
        <v>1.3194782736037926E-5</v>
      </c>
    </row>
    <row r="2478" spans="1:14" x14ac:dyDescent="0.25">
      <c r="A2478" s="5">
        <v>7820120</v>
      </c>
      <c r="B2478" s="5" t="s">
        <v>28</v>
      </c>
      <c r="C2478" s="5" t="s">
        <v>4</v>
      </c>
      <c r="D2478" s="5" t="s">
        <v>859</v>
      </c>
      <c r="E2478" s="5" t="s">
        <v>1798</v>
      </c>
      <c r="F2478" s="3">
        <v>2.4460751612185904E-3</v>
      </c>
      <c r="G2478" s="4">
        <v>41.6</v>
      </c>
      <c r="H2478" s="3">
        <v>0.10175672670669336</v>
      </c>
      <c r="I2478" s="4">
        <v>71.2</v>
      </c>
      <c r="J2478" s="3">
        <v>0.17416055147876364</v>
      </c>
      <c r="K2478" s="5">
        <v>59.155000000000001</v>
      </c>
      <c r="L2478" s="5">
        <v>0.14469757616188572</v>
      </c>
      <c r="M2478" s="41">
        <v>-5.4337795823812485E-2</v>
      </c>
      <c r="N2478" s="41">
        <v>-1.3291433267999497E-4</v>
      </c>
    </row>
    <row r="2479" spans="1:14" x14ac:dyDescent="0.25">
      <c r="A2479" s="5">
        <v>7820120</v>
      </c>
      <c r="B2479" s="5" t="s">
        <v>28</v>
      </c>
      <c r="C2479" s="5" t="s">
        <v>4</v>
      </c>
      <c r="D2479" s="5" t="s">
        <v>859</v>
      </c>
      <c r="E2479" s="5" t="s">
        <v>2004</v>
      </c>
      <c r="F2479" s="3">
        <v>1.33422281521014E-3</v>
      </c>
      <c r="G2479" s="4">
        <v>47.9</v>
      </c>
      <c r="H2479" s="3">
        <v>6.3909272848565707E-2</v>
      </c>
      <c r="I2479" s="4">
        <v>68.7</v>
      </c>
      <c r="J2479" s="3">
        <v>9.1661107404936618E-2</v>
      </c>
      <c r="K2479" s="5">
        <v>64.459999999999994</v>
      </c>
      <c r="L2479" s="5">
        <v>8.6004002668445614E-2</v>
      </c>
      <c r="M2479" s="41">
        <v>1.6766263172030449E-2</v>
      </c>
      <c r="N2479" s="41">
        <v>2.2369930849940557E-5</v>
      </c>
    </row>
    <row r="2480" spans="1:14" x14ac:dyDescent="0.25">
      <c r="A2480" s="5">
        <v>7820120</v>
      </c>
      <c r="B2480" s="5" t="s">
        <v>28</v>
      </c>
      <c r="C2480" s="5" t="s">
        <v>4</v>
      </c>
      <c r="D2480" s="5" t="s">
        <v>859</v>
      </c>
      <c r="E2480" s="5" t="s">
        <v>1294</v>
      </c>
      <c r="F2480" s="3">
        <v>6.6711140760506999E-4</v>
      </c>
      <c r="G2480" s="4">
        <v>40.299999999999997</v>
      </c>
      <c r="H2480" s="3">
        <v>2.6884589726484318E-2</v>
      </c>
      <c r="I2480" s="4">
        <v>71.3</v>
      </c>
      <c r="J2480" s="3">
        <v>4.7565043362241488E-2</v>
      </c>
      <c r="K2480" s="5">
        <v>67.844999999999999</v>
      </c>
      <c r="L2480" s="5">
        <v>4.5260173448965976E-2</v>
      </c>
      <c r="M2480" s="41">
        <v>-4.0785253047943115E-2</v>
      </c>
      <c r="N2480" s="41">
        <v>-2.7208307570342304E-5</v>
      </c>
    </row>
    <row r="2481" spans="1:14" x14ac:dyDescent="0.25">
      <c r="A2481" s="5">
        <v>7820120</v>
      </c>
      <c r="B2481" s="5" t="s">
        <v>28</v>
      </c>
      <c r="C2481" s="5" t="s">
        <v>4</v>
      </c>
      <c r="D2481" s="5" t="s">
        <v>859</v>
      </c>
      <c r="E2481" s="5" t="s">
        <v>1295</v>
      </c>
      <c r="F2481" s="3">
        <v>8.8948187680676003E-4</v>
      </c>
      <c r="G2481" s="4">
        <v>31.6</v>
      </c>
      <c r="H2481" s="3">
        <v>2.8107627307093618E-2</v>
      </c>
      <c r="I2481" s="4">
        <v>57.6</v>
      </c>
      <c r="J2481" s="3">
        <v>5.1234156104069381E-2</v>
      </c>
      <c r="K2481" s="5">
        <v>49.47</v>
      </c>
      <c r="L2481" s="5">
        <v>4.4002668445630416E-2</v>
      </c>
      <c r="M2481" s="41">
        <v>-0.11816432327032089</v>
      </c>
      <c r="N2481" s="41">
        <v>-1.0510502403408573E-4</v>
      </c>
    </row>
    <row r="2482" spans="1:14" x14ac:dyDescent="0.25">
      <c r="A2482" s="5">
        <v>7820120</v>
      </c>
      <c r="B2482" s="5" t="s">
        <v>28</v>
      </c>
      <c r="C2482" s="5" t="s">
        <v>4</v>
      </c>
      <c r="D2482" s="5" t="s">
        <v>859</v>
      </c>
      <c r="E2482" s="5" t="s">
        <v>1296</v>
      </c>
      <c r="F2482" s="3">
        <v>2.0013342228152103E-3</v>
      </c>
      <c r="G2482" s="4">
        <v>27.7</v>
      </c>
      <c r="H2482" s="3">
        <v>5.5436957971981324E-2</v>
      </c>
      <c r="I2482" s="4">
        <v>61.3</v>
      </c>
      <c r="J2482" s="3">
        <v>0.12268178785857238</v>
      </c>
      <c r="K2482" s="5">
        <v>48.36</v>
      </c>
      <c r="L2482" s="5">
        <v>9.6784523015343571E-2</v>
      </c>
      <c r="M2482" s="41">
        <v>-7.8817248344421387E-2</v>
      </c>
      <c r="N2482" s="41">
        <v>-1.5773965645981601E-4</v>
      </c>
    </row>
    <row r="2483" spans="1:14" x14ac:dyDescent="0.25">
      <c r="A2483" s="5">
        <v>7820120</v>
      </c>
      <c r="B2483" s="5" t="s">
        <v>28</v>
      </c>
      <c r="C2483" s="5" t="s">
        <v>4</v>
      </c>
      <c r="D2483" s="5" t="s">
        <v>859</v>
      </c>
      <c r="E2483" s="5" t="s">
        <v>1297</v>
      </c>
      <c r="F2483" s="3">
        <v>2.2237046920169001E-4</v>
      </c>
      <c r="G2483" s="4">
        <v>70.3</v>
      </c>
      <c r="H2483" s="3">
        <v>1.5632643984878805E-2</v>
      </c>
      <c r="I2483" s="4">
        <v>94.3</v>
      </c>
      <c r="J2483" s="3">
        <v>2.0969535245719366E-2</v>
      </c>
      <c r="K2483" s="5">
        <v>80.84</v>
      </c>
      <c r="L2483" s="5">
        <v>1.7976428730264622E-2</v>
      </c>
      <c r="M2483" s="41">
        <v>0.11818739026784897</v>
      </c>
      <c r="N2483" s="41">
        <v>2.6281385427584825E-5</v>
      </c>
    </row>
    <row r="2484" spans="1:14" x14ac:dyDescent="0.25">
      <c r="A2484" s="5">
        <v>7820120</v>
      </c>
      <c r="B2484" s="5" t="s">
        <v>28</v>
      </c>
      <c r="C2484" s="5" t="s">
        <v>4</v>
      </c>
      <c r="D2484" s="5" t="s">
        <v>859</v>
      </c>
      <c r="E2484" s="5" t="s">
        <v>1298</v>
      </c>
      <c r="F2484" s="3">
        <v>1.7789637536135201E-3</v>
      </c>
      <c r="G2484" s="4">
        <v>46.6</v>
      </c>
      <c r="H2484" s="3">
        <v>8.2899710918390032E-2</v>
      </c>
      <c r="I2484" s="4">
        <v>71.599999999999994</v>
      </c>
      <c r="J2484" s="3">
        <v>0.12737380475872803</v>
      </c>
      <c r="K2484" s="5">
        <v>68.789999999999992</v>
      </c>
      <c r="L2484" s="5">
        <v>0.12237491661107402</v>
      </c>
      <c r="M2484" s="41">
        <v>-6.1453122645616531E-2</v>
      </c>
      <c r="N2484" s="41">
        <v>-1.09322877732918E-4</v>
      </c>
    </row>
    <row r="2485" spans="1:14" x14ac:dyDescent="0.25">
      <c r="A2485" s="5">
        <v>7820120</v>
      </c>
      <c r="B2485" s="5" t="s">
        <v>28</v>
      </c>
      <c r="C2485" s="5" t="s">
        <v>4</v>
      </c>
      <c r="D2485" s="5" t="s">
        <v>859</v>
      </c>
      <c r="E2485" s="5" t="s">
        <v>1299</v>
      </c>
      <c r="F2485" s="3">
        <v>1.7789637536135201E-3</v>
      </c>
      <c r="G2485" s="4">
        <v>31.1</v>
      </c>
      <c r="H2485" s="3">
        <v>5.5325772737380478E-2</v>
      </c>
      <c r="I2485" s="4">
        <v>72.5</v>
      </c>
      <c r="J2485" s="3">
        <v>0.1289748721369802</v>
      </c>
      <c r="K2485" s="5">
        <v>62.519999999999996</v>
      </c>
      <c r="L2485" s="5">
        <v>0.11122081387591727</v>
      </c>
      <c r="M2485" s="41">
        <v>-6.716553121805191E-3</v>
      </c>
      <c r="N2485" s="41">
        <v>-1.1948504552911168E-5</v>
      </c>
    </row>
    <row r="2486" spans="1:14" x14ac:dyDescent="0.25">
      <c r="A2486" s="5">
        <v>7820120</v>
      </c>
      <c r="B2486" s="5" t="s">
        <v>28</v>
      </c>
      <c r="C2486" s="5" t="s">
        <v>4</v>
      </c>
      <c r="D2486" s="5" t="s">
        <v>859</v>
      </c>
      <c r="E2486" s="5" t="s">
        <v>1300</v>
      </c>
      <c r="F2486" s="3">
        <v>1.33422281521014E-3</v>
      </c>
      <c r="G2486" s="4">
        <v>42</v>
      </c>
      <c r="H2486" s="3">
        <v>5.6037358238825878E-2</v>
      </c>
      <c r="I2486" s="4">
        <v>69</v>
      </c>
      <c r="J2486" s="3">
        <v>9.2061374249499658E-2</v>
      </c>
      <c r="K2486" s="5">
        <v>65.215000000000003</v>
      </c>
      <c r="L2486" s="5">
        <v>8.7011340893929284E-2</v>
      </c>
      <c r="M2486" s="41">
        <v>-1.7126176506280899E-2</v>
      </c>
      <c r="N2486" s="41">
        <v>-2.2850135431995862E-5</v>
      </c>
    </row>
    <row r="2487" spans="1:14" x14ac:dyDescent="0.25">
      <c r="A2487" s="5">
        <v>7820120</v>
      </c>
      <c r="B2487" s="5" t="s">
        <v>28</v>
      </c>
      <c r="C2487" s="5" t="s">
        <v>4</v>
      </c>
      <c r="D2487" s="5" t="s">
        <v>859</v>
      </c>
      <c r="E2487" s="5" t="s">
        <v>1301</v>
      </c>
      <c r="F2487" s="3">
        <v>8.8948187680676003E-4</v>
      </c>
      <c r="G2487" s="4">
        <v>34.799999999999997</v>
      </c>
      <c r="H2487" s="3">
        <v>3.0953969312875248E-2</v>
      </c>
      <c r="I2487" s="4">
        <v>86</v>
      </c>
      <c r="J2487" s="3">
        <v>7.6495441405381365E-2</v>
      </c>
      <c r="K2487" s="5">
        <v>60.07</v>
      </c>
      <c r="L2487" s="5">
        <v>5.3431176339782074E-2</v>
      </c>
      <c r="M2487" s="41">
        <v>6.5734751522541046E-2</v>
      </c>
      <c r="N2487" s="41">
        <v>5.8469870155695835E-5</v>
      </c>
    </row>
    <row r="2488" spans="1:14" x14ac:dyDescent="0.25">
      <c r="A2488" s="5">
        <v>7820120</v>
      </c>
      <c r="B2488" s="5" t="s">
        <v>28</v>
      </c>
      <c r="C2488" s="5" t="s">
        <v>4</v>
      </c>
      <c r="D2488" s="5" t="s">
        <v>859</v>
      </c>
      <c r="E2488" s="5" t="s">
        <v>1302</v>
      </c>
      <c r="F2488" s="3">
        <v>8.8948187680676003E-4</v>
      </c>
      <c r="G2488" s="4">
        <v>40.700000000000003</v>
      </c>
      <c r="H2488" s="3">
        <v>3.6201912386035137E-2</v>
      </c>
      <c r="I2488" s="4">
        <v>65.8</v>
      </c>
      <c r="J2488" s="3">
        <v>5.8527907493884805E-2</v>
      </c>
      <c r="K2488" s="5">
        <v>52.124999999999993</v>
      </c>
      <c r="L2488" s="5">
        <v>4.6364242828552359E-2</v>
      </c>
      <c r="M2488" s="41">
        <v>-9.7659928724169731E-3</v>
      </c>
      <c r="N2488" s="41">
        <v>-8.686673669038891E-6</v>
      </c>
    </row>
    <row r="2489" spans="1:14" x14ac:dyDescent="0.25">
      <c r="A2489" s="5">
        <v>7820120</v>
      </c>
      <c r="B2489" s="5" t="s">
        <v>28</v>
      </c>
      <c r="C2489" s="5" t="s">
        <v>4</v>
      </c>
      <c r="D2489" s="5" t="s">
        <v>859</v>
      </c>
      <c r="E2489" s="5" t="s">
        <v>2005</v>
      </c>
      <c r="F2489" s="3">
        <v>1.7789637536135201E-3</v>
      </c>
      <c r="G2489" s="4">
        <v>28.2</v>
      </c>
      <c r="H2489" s="3">
        <v>5.0166777851901267E-2</v>
      </c>
      <c r="I2489" s="4">
        <v>69.400000000000006</v>
      </c>
      <c r="J2489" s="3">
        <v>0.12346008450077831</v>
      </c>
      <c r="K2489" s="5">
        <v>53.895000000000003</v>
      </c>
      <c r="L2489" s="5">
        <v>9.5877251501000668E-2</v>
      </c>
      <c r="M2489" s="41">
        <v>-3.6248635500669479E-2</v>
      </c>
      <c r="N2489" s="41">
        <v>-6.4485008673639271E-5</v>
      </c>
    </row>
    <row r="2490" spans="1:14" x14ac:dyDescent="0.25">
      <c r="A2490" s="5">
        <v>7820120</v>
      </c>
      <c r="B2490" s="5" t="s">
        <v>28</v>
      </c>
      <c r="C2490" s="5" t="s">
        <v>4</v>
      </c>
      <c r="D2490" s="5" t="s">
        <v>859</v>
      </c>
      <c r="E2490" s="5" t="s">
        <v>2006</v>
      </c>
      <c r="F2490" s="3">
        <v>1.55659328441183E-3</v>
      </c>
      <c r="G2490" s="4">
        <v>17.399999999999999</v>
      </c>
      <c r="H2490" s="3">
        <v>2.7084723148765841E-2</v>
      </c>
      <c r="I2490" s="4">
        <v>57.9</v>
      </c>
      <c r="J2490" s="3">
        <v>9.0126751167444952E-2</v>
      </c>
      <c r="K2490" s="5">
        <v>49.76</v>
      </c>
      <c r="L2490" s="5">
        <v>7.7456081832332657E-2</v>
      </c>
      <c r="M2490" s="41">
        <v>-5.6682150810956955E-2</v>
      </c>
      <c r="N2490" s="41">
        <v>-8.8231055298354155E-5</v>
      </c>
    </row>
    <row r="2491" spans="1:14" x14ac:dyDescent="0.25">
      <c r="A2491" s="5">
        <v>7820120</v>
      </c>
      <c r="B2491" s="5" t="s">
        <v>28</v>
      </c>
      <c r="C2491" s="5" t="s">
        <v>4</v>
      </c>
      <c r="D2491" s="5" t="s">
        <v>859</v>
      </c>
      <c r="E2491" s="5" t="s">
        <v>1303</v>
      </c>
      <c r="F2491" s="3">
        <v>6.6711140760506999E-4</v>
      </c>
      <c r="G2491" s="4">
        <v>67.099999999999994</v>
      </c>
      <c r="H2491" s="3">
        <v>4.4763175450300195E-2</v>
      </c>
      <c r="I2491" s="4">
        <v>82.3</v>
      </c>
      <c r="J2491" s="3">
        <v>5.490326884589726E-2</v>
      </c>
      <c r="K2491" s="5">
        <v>80.759999999999991</v>
      </c>
      <c r="L2491" s="5">
        <v>5.3875917278185449E-2</v>
      </c>
      <c r="M2491" s="41">
        <v>3.4582793712615967E-2</v>
      </c>
      <c r="N2491" s="41">
        <v>2.3070576192539002E-5</v>
      </c>
    </row>
    <row r="2492" spans="1:14" x14ac:dyDescent="0.25">
      <c r="A2492" s="5">
        <v>7820120</v>
      </c>
      <c r="B2492" s="5" t="s">
        <v>28</v>
      </c>
      <c r="C2492" s="5" t="s">
        <v>4</v>
      </c>
      <c r="D2492" s="5" t="s">
        <v>859</v>
      </c>
      <c r="E2492" s="5" t="s">
        <v>2007</v>
      </c>
      <c r="F2492" s="3">
        <v>1.1118523460084502E-3</v>
      </c>
      <c r="G2492" s="4">
        <v>37.700000000000003</v>
      </c>
      <c r="H2492" s="3">
        <v>4.1916833444518575E-2</v>
      </c>
      <c r="I2492" s="4">
        <v>71</v>
      </c>
      <c r="J2492" s="3">
        <v>7.8941516566599965E-2</v>
      </c>
      <c r="K2492" s="5">
        <v>66.319999999999993</v>
      </c>
      <c r="L2492" s="5">
        <v>7.3738047587280406E-2</v>
      </c>
      <c r="M2492" s="41">
        <v>0.1122722253203392</v>
      </c>
      <c r="N2492" s="41">
        <v>1.2483013711400847E-4</v>
      </c>
    </row>
    <row r="2493" spans="1:14" x14ac:dyDescent="0.25">
      <c r="A2493" s="5">
        <v>7820120</v>
      </c>
      <c r="B2493" s="5" t="s">
        <v>28</v>
      </c>
      <c r="C2493" s="5" t="s">
        <v>4</v>
      </c>
      <c r="D2493" s="5" t="s">
        <v>859</v>
      </c>
      <c r="E2493" s="5" t="s">
        <v>2008</v>
      </c>
      <c r="F2493" s="3">
        <v>1.1118523460084502E-3</v>
      </c>
      <c r="G2493" s="4">
        <v>50.7</v>
      </c>
      <c r="H2493" s="3">
        <v>5.6370913942628428E-2</v>
      </c>
      <c r="I2493" s="4">
        <v>57.2</v>
      </c>
      <c r="J2493" s="3">
        <v>6.3597954191683348E-2</v>
      </c>
      <c r="K2493" s="5">
        <v>55.945000000000007</v>
      </c>
      <c r="L2493" s="5">
        <v>6.2202579497442755E-2</v>
      </c>
      <c r="M2493" s="41">
        <v>-0.13636681437492371</v>
      </c>
      <c r="N2493" s="41">
        <v>-1.5161976248045776E-4</v>
      </c>
    </row>
    <row r="2494" spans="1:14" x14ac:dyDescent="0.25">
      <c r="A2494" s="5">
        <v>7820120</v>
      </c>
      <c r="B2494" s="5" t="s">
        <v>28</v>
      </c>
      <c r="C2494" s="5" t="s">
        <v>4</v>
      </c>
      <c r="D2494" s="5" t="s">
        <v>859</v>
      </c>
      <c r="E2494" s="5" t="s">
        <v>2009</v>
      </c>
      <c r="F2494" s="3">
        <v>3.5579275072270401E-3</v>
      </c>
      <c r="G2494" s="4">
        <v>28.5</v>
      </c>
      <c r="H2494" s="3">
        <v>0.10140093395597065</v>
      </c>
      <c r="I2494" s="4">
        <v>68.900000000000006</v>
      </c>
      <c r="J2494" s="3">
        <v>0.24514120524794308</v>
      </c>
      <c r="K2494" s="5">
        <v>61.725000000000001</v>
      </c>
      <c r="L2494" s="5">
        <v>0.21961307538358907</v>
      </c>
      <c r="M2494" s="41">
        <v>-1.6507234424352646E-2</v>
      </c>
      <c r="N2494" s="41">
        <v>-5.8731543426649394E-5</v>
      </c>
    </row>
    <row r="2495" spans="1:14" x14ac:dyDescent="0.25">
      <c r="A2495" s="5">
        <v>7820120</v>
      </c>
      <c r="B2495" s="5" t="s">
        <v>28</v>
      </c>
      <c r="C2495" s="5" t="s">
        <v>4</v>
      </c>
      <c r="D2495" s="5" t="s">
        <v>859</v>
      </c>
      <c r="E2495" s="5" t="s">
        <v>1304</v>
      </c>
      <c r="F2495" s="3">
        <v>1.55659328441183E-3</v>
      </c>
      <c r="G2495" s="4">
        <v>30.2</v>
      </c>
      <c r="H2495" s="3">
        <v>4.7009117189237268E-2</v>
      </c>
      <c r="I2495" s="4">
        <v>74.5</v>
      </c>
      <c r="J2495" s="3">
        <v>0.11596619968868134</v>
      </c>
      <c r="K2495" s="5">
        <v>58.92</v>
      </c>
      <c r="L2495" s="5">
        <v>9.1714476317545021E-2</v>
      </c>
      <c r="M2495" s="41">
        <v>7.0966579020023346E-2</v>
      </c>
      <c r="N2495" s="41">
        <v>1.1046610032024981E-4</v>
      </c>
    </row>
    <row r="2496" spans="1:14" x14ac:dyDescent="0.25">
      <c r="A2496" s="5">
        <v>7820120</v>
      </c>
      <c r="B2496" s="5" t="s">
        <v>28</v>
      </c>
      <c r="C2496" s="5" t="s">
        <v>4</v>
      </c>
      <c r="D2496" s="5" t="s">
        <v>859</v>
      </c>
      <c r="E2496" s="5" t="s">
        <v>1305</v>
      </c>
      <c r="F2496" s="3">
        <v>2.0013342228152103E-3</v>
      </c>
      <c r="G2496" s="4">
        <v>18.399999999999999</v>
      </c>
      <c r="H2496" s="3">
        <v>3.6824549699799869E-2</v>
      </c>
      <c r="I2496" s="4">
        <v>54</v>
      </c>
      <c r="J2496" s="3">
        <v>0.10807204803202136</v>
      </c>
      <c r="K2496" s="5">
        <v>43.914999999999999</v>
      </c>
      <c r="L2496" s="5">
        <v>8.7888592394929965E-2</v>
      </c>
      <c r="M2496" s="41">
        <v>-0.14160507917404175</v>
      </c>
      <c r="N2496" s="41">
        <v>-2.8339909107546714E-4</v>
      </c>
    </row>
    <row r="2497" spans="1:14" x14ac:dyDescent="0.25">
      <c r="A2497" s="5">
        <v>7820120</v>
      </c>
      <c r="B2497" s="5" t="s">
        <v>28</v>
      </c>
      <c r="C2497" s="5" t="s">
        <v>4</v>
      </c>
      <c r="D2497" s="5" t="s">
        <v>859</v>
      </c>
      <c r="E2497" s="5" t="s">
        <v>1306</v>
      </c>
      <c r="F2497" s="3">
        <v>3.7802979764287301E-3</v>
      </c>
      <c r="G2497" s="4">
        <v>33.4</v>
      </c>
      <c r="H2497" s="3">
        <v>0.12626195241271959</v>
      </c>
      <c r="I2497" s="4">
        <v>66.5</v>
      </c>
      <c r="J2497" s="3">
        <v>0.25138981543251054</v>
      </c>
      <c r="K2497" s="5">
        <v>59.6</v>
      </c>
      <c r="L2497" s="5">
        <v>0.22530575939515232</v>
      </c>
      <c r="M2497" s="41">
        <v>-0.11487913131713867</v>
      </c>
      <c r="N2497" s="41">
        <v>-4.3427734765206968E-4</v>
      </c>
    </row>
    <row r="2498" spans="1:14" x14ac:dyDescent="0.25">
      <c r="A2498" s="5">
        <v>7820120</v>
      </c>
      <c r="B2498" s="5" t="s">
        <v>28</v>
      </c>
      <c r="C2498" s="5" t="s">
        <v>4</v>
      </c>
      <c r="D2498" s="5" t="s">
        <v>859</v>
      </c>
      <c r="E2498" s="5" t="s">
        <v>2010</v>
      </c>
      <c r="F2498" s="3">
        <v>1.7789637536135201E-3</v>
      </c>
      <c r="G2498" s="4">
        <v>23.3</v>
      </c>
      <c r="H2498" s="3">
        <v>4.1449855459195016E-2</v>
      </c>
      <c r="I2498" s="4">
        <v>68</v>
      </c>
      <c r="J2498" s="3">
        <v>0.12096953524571936</v>
      </c>
      <c r="K2498" s="5">
        <v>45.38</v>
      </c>
      <c r="L2498" s="5">
        <v>8.0729375138981541E-2</v>
      </c>
      <c r="M2498" s="41">
        <v>-2.08390261977911E-2</v>
      </c>
      <c r="N2498" s="41">
        <v>-3.7071872266472937E-5</v>
      </c>
    </row>
    <row r="2499" spans="1:14" x14ac:dyDescent="0.25">
      <c r="A2499" s="5">
        <v>7820120</v>
      </c>
      <c r="B2499" s="5" t="s">
        <v>28</v>
      </c>
      <c r="C2499" s="5" t="s">
        <v>4</v>
      </c>
      <c r="D2499" s="5" t="s">
        <v>859</v>
      </c>
      <c r="E2499" s="5" t="s">
        <v>2011</v>
      </c>
      <c r="F2499" s="3">
        <v>1.1118523460084502E-3</v>
      </c>
      <c r="G2499" s="4">
        <v>13.9</v>
      </c>
      <c r="H2499" s="3">
        <v>1.5454747609517457E-2</v>
      </c>
      <c r="I2499" s="4">
        <v>63.8</v>
      </c>
      <c r="J2499" s="3">
        <v>7.093617967533912E-2</v>
      </c>
      <c r="K2499" s="5">
        <v>51.6</v>
      </c>
      <c r="L2499" s="5">
        <v>5.737158105403603E-2</v>
      </c>
      <c r="M2499" s="41">
        <v>-2.9303770512342453E-2</v>
      </c>
      <c r="N2499" s="41">
        <v>-3.2581465991041197E-5</v>
      </c>
    </row>
    <row r="2500" spans="1:14" x14ac:dyDescent="0.25">
      <c r="A2500" s="5">
        <v>7820120</v>
      </c>
      <c r="B2500" s="5" t="s">
        <v>28</v>
      </c>
      <c r="C2500" s="5" t="s">
        <v>4</v>
      </c>
      <c r="D2500" s="5" t="s">
        <v>859</v>
      </c>
      <c r="E2500" s="5" t="s">
        <v>1308</v>
      </c>
      <c r="F2500" s="3">
        <v>2.0013342228152103E-3</v>
      </c>
      <c r="G2500" s="4">
        <v>45.3</v>
      </c>
      <c r="H2500" s="3">
        <v>9.0660440293529015E-2</v>
      </c>
      <c r="I2500" s="4">
        <v>60.2</v>
      </c>
      <c r="J2500" s="3">
        <v>0.12048032021347567</v>
      </c>
      <c r="K2500" s="5">
        <v>53.51</v>
      </c>
      <c r="L2500" s="5">
        <v>0.10709139426284189</v>
      </c>
      <c r="M2500" s="41">
        <v>-0.1265135258436203</v>
      </c>
      <c r="N2500" s="41">
        <v>-2.5319584891985385E-4</v>
      </c>
    </row>
    <row r="2501" spans="1:14" x14ac:dyDescent="0.25">
      <c r="A2501" s="5">
        <v>7820120</v>
      </c>
      <c r="B2501" s="5" t="s">
        <v>28</v>
      </c>
      <c r="C2501" s="5" t="s">
        <v>4</v>
      </c>
      <c r="D2501" s="5" t="s">
        <v>859</v>
      </c>
      <c r="E2501" s="5" t="s">
        <v>2012</v>
      </c>
      <c r="F2501" s="3">
        <v>1.7789637536135201E-3</v>
      </c>
      <c r="G2501" s="4">
        <v>26.1</v>
      </c>
      <c r="H2501" s="3">
        <v>4.6430953969312877E-2</v>
      </c>
      <c r="I2501" s="4">
        <v>68.900000000000006</v>
      </c>
      <c r="J2501" s="3">
        <v>0.12257060262397154</v>
      </c>
      <c r="K2501" s="5">
        <v>60.825000000000003</v>
      </c>
      <c r="L2501" s="5">
        <v>0.10820547031354236</v>
      </c>
      <c r="M2501" s="41">
        <v>1.6571365296840668E-2</v>
      </c>
      <c r="N2501" s="41">
        <v>2.9479858210968498E-5</v>
      </c>
    </row>
    <row r="2502" spans="1:14" x14ac:dyDescent="0.25">
      <c r="A2502" s="5">
        <v>7820120</v>
      </c>
      <c r="B2502" s="5" t="s">
        <v>28</v>
      </c>
      <c r="C2502" s="5" t="s">
        <v>4</v>
      </c>
      <c r="D2502" s="5" t="s">
        <v>859</v>
      </c>
      <c r="E2502" s="5" t="s">
        <v>2013</v>
      </c>
      <c r="F2502" s="3">
        <v>4.4474093840338001E-4</v>
      </c>
      <c r="G2502" s="4">
        <v>25.6</v>
      </c>
      <c r="H2502" s="3">
        <v>1.1385368023126528E-2</v>
      </c>
      <c r="I2502" s="4">
        <v>76.7</v>
      </c>
      <c r="J2502" s="3">
        <v>3.4111629975539251E-2</v>
      </c>
      <c r="K2502" s="5">
        <v>60.555</v>
      </c>
      <c r="L2502" s="5">
        <v>2.6931287525016678E-2</v>
      </c>
      <c r="M2502" s="41">
        <v>2.1251924335956573E-2</v>
      </c>
      <c r="N2502" s="41">
        <v>9.4516007720509559E-6</v>
      </c>
    </row>
    <row r="2503" spans="1:14" x14ac:dyDescent="0.25">
      <c r="A2503" s="5">
        <v>7820120</v>
      </c>
      <c r="B2503" s="5" t="s">
        <v>28</v>
      </c>
      <c r="C2503" s="5" t="s">
        <v>4</v>
      </c>
      <c r="D2503" s="5" t="s">
        <v>859</v>
      </c>
      <c r="E2503" s="5" t="s">
        <v>1309</v>
      </c>
      <c r="F2503" s="3">
        <v>6.6711140760506999E-4</v>
      </c>
      <c r="G2503" s="4">
        <v>22</v>
      </c>
      <c r="H2503" s="3">
        <v>1.4676450967311541E-2</v>
      </c>
      <c r="I2503" s="4">
        <v>74.7</v>
      </c>
      <c r="J2503" s="3">
        <v>4.9833222148098731E-2</v>
      </c>
      <c r="K2503" s="5">
        <v>53.45</v>
      </c>
      <c r="L2503" s="5">
        <v>3.5657104736490995E-2</v>
      </c>
      <c r="M2503" s="41">
        <v>4.3634276837110519E-2</v>
      </c>
      <c r="N2503" s="41">
        <v>2.9108923840634099E-5</v>
      </c>
    </row>
    <row r="2504" spans="1:14" x14ac:dyDescent="0.25">
      <c r="A2504" s="5">
        <v>7820120</v>
      </c>
      <c r="B2504" s="5" t="s">
        <v>28</v>
      </c>
      <c r="C2504" s="5" t="s">
        <v>4</v>
      </c>
      <c r="D2504" s="5" t="s">
        <v>673</v>
      </c>
      <c r="E2504" s="5" t="s">
        <v>990</v>
      </c>
      <c r="F2504" s="3">
        <v>1.33422281521014E-3</v>
      </c>
      <c r="G2504" s="4">
        <v>61.2</v>
      </c>
      <c r="H2504" s="3">
        <v>8.1654436290860569E-2</v>
      </c>
      <c r="I2504" s="4">
        <v>86.5</v>
      </c>
      <c r="J2504" s="3">
        <v>0.11541027351567711</v>
      </c>
      <c r="K2504" s="5">
        <v>75.78</v>
      </c>
      <c r="L2504" s="5">
        <v>0.10110740493662441</v>
      </c>
      <c r="M2504" s="41">
        <v>3.1812518835067749E-2</v>
      </c>
      <c r="N2504" s="41">
        <v>4.2444988439049694E-5</v>
      </c>
    </row>
    <row r="2505" spans="1:14" x14ac:dyDescent="0.25">
      <c r="A2505" s="5">
        <v>7820120</v>
      </c>
      <c r="B2505" s="5" t="s">
        <v>28</v>
      </c>
      <c r="C2505" s="5" t="s">
        <v>4</v>
      </c>
      <c r="D2505" s="5" t="s">
        <v>673</v>
      </c>
      <c r="E2505" s="5" t="s">
        <v>1310</v>
      </c>
      <c r="F2505" s="3">
        <v>2.0013342228152103E-3</v>
      </c>
      <c r="G2505" s="4">
        <v>46.3</v>
      </c>
      <c r="H2505" s="3">
        <v>9.2661774516344234E-2</v>
      </c>
      <c r="I2505" s="4">
        <v>72.2</v>
      </c>
      <c r="J2505" s="3">
        <v>0.14449633088725819</v>
      </c>
      <c r="K2505" s="5">
        <v>60.875</v>
      </c>
      <c r="L2505" s="5">
        <v>0.12183122081387593</v>
      </c>
      <c r="M2505" s="41">
        <v>-8.7218910455703735E-2</v>
      </c>
      <c r="N2505" s="41">
        <v>-1.7455419037165526E-4</v>
      </c>
    </row>
    <row r="2506" spans="1:14" x14ac:dyDescent="0.25">
      <c r="A2506" s="5">
        <v>7820120</v>
      </c>
      <c r="B2506" s="5" t="s">
        <v>28</v>
      </c>
      <c r="C2506" s="5" t="s">
        <v>4</v>
      </c>
      <c r="D2506" s="5" t="s">
        <v>673</v>
      </c>
      <c r="E2506" s="5" t="s">
        <v>661</v>
      </c>
      <c r="F2506" s="3">
        <v>2.4460751612185904E-3</v>
      </c>
      <c r="G2506" s="4">
        <v>48.4</v>
      </c>
      <c r="H2506" s="3">
        <v>0.11839003780297977</v>
      </c>
      <c r="I2506" s="4">
        <v>85.1</v>
      </c>
      <c r="J2506" s="3">
        <v>0.20816099621970202</v>
      </c>
      <c r="K2506" s="5">
        <v>72.359999999999985</v>
      </c>
      <c r="L2506" s="5">
        <v>0.17699799866577717</v>
      </c>
      <c r="M2506" s="41">
        <v>-4.7186676412820816E-2</v>
      </c>
      <c r="N2506" s="41">
        <v>-1.1542215711386014E-4</v>
      </c>
    </row>
    <row r="2507" spans="1:14" x14ac:dyDescent="0.25">
      <c r="A2507" s="5">
        <v>7820120</v>
      </c>
      <c r="B2507" s="5" t="s">
        <v>28</v>
      </c>
      <c r="C2507" s="5" t="s">
        <v>4</v>
      </c>
      <c r="D2507" s="5" t="s">
        <v>673</v>
      </c>
      <c r="E2507" s="5" t="s">
        <v>998</v>
      </c>
      <c r="F2507" s="3">
        <v>1.7789637536135201E-3</v>
      </c>
      <c r="G2507" s="4">
        <v>46.9</v>
      </c>
      <c r="H2507" s="3">
        <v>8.3433400044474082E-2</v>
      </c>
      <c r="I2507" s="4">
        <v>77.3</v>
      </c>
      <c r="J2507" s="3">
        <v>0.1375138981543251</v>
      </c>
      <c r="K2507" s="5">
        <v>64.36</v>
      </c>
      <c r="L2507" s="5">
        <v>0.11449410718256615</v>
      </c>
      <c r="M2507" s="41">
        <v>-3.2611951231956482E-2</v>
      </c>
      <c r="N2507" s="41">
        <v>-5.8015479176262362E-5</v>
      </c>
    </row>
    <row r="2508" spans="1:14" x14ac:dyDescent="0.25">
      <c r="A2508" s="5">
        <v>7820120</v>
      </c>
      <c r="B2508" s="5" t="s">
        <v>28</v>
      </c>
      <c r="C2508" s="5" t="s">
        <v>4</v>
      </c>
      <c r="D2508" s="5" t="s">
        <v>673</v>
      </c>
      <c r="E2508" s="5" t="s">
        <v>1311</v>
      </c>
      <c r="F2508" s="3">
        <v>1.33422281521014E-3</v>
      </c>
      <c r="G2508" s="4">
        <v>53.2</v>
      </c>
      <c r="H2508" s="3">
        <v>7.0980653769179447E-2</v>
      </c>
      <c r="I2508" s="4">
        <v>86</v>
      </c>
      <c r="J2508" s="3">
        <v>0.11474316210807203</v>
      </c>
      <c r="K2508" s="5">
        <v>69.995000000000005</v>
      </c>
      <c r="L2508" s="5">
        <v>9.338892595063375E-2</v>
      </c>
      <c r="M2508" s="41">
        <v>4.1214689612388611E-2</v>
      </c>
      <c r="N2508" s="41">
        <v>5.4989579202653245E-5</v>
      </c>
    </row>
    <row r="2509" spans="1:14" x14ac:dyDescent="0.25">
      <c r="A2509" s="5">
        <v>7820120</v>
      </c>
      <c r="B2509" s="5" t="s">
        <v>28</v>
      </c>
      <c r="C2509" s="5" t="s">
        <v>4</v>
      </c>
      <c r="D2509" s="5" t="s">
        <v>673</v>
      </c>
      <c r="E2509" s="5" t="s">
        <v>1312</v>
      </c>
      <c r="F2509" s="3">
        <v>1.1118523460084502E-3</v>
      </c>
      <c r="G2509" s="4">
        <v>49.5</v>
      </c>
      <c r="H2509" s="3">
        <v>5.5036691127418283E-2</v>
      </c>
      <c r="I2509" s="4">
        <v>95.2</v>
      </c>
      <c r="J2509" s="3">
        <v>0.10584834334000445</v>
      </c>
      <c r="K2509" s="5">
        <v>76.665000000000006</v>
      </c>
      <c r="L2509" s="5">
        <v>8.5240160106737836E-2</v>
      </c>
      <c r="M2509" s="41">
        <v>9.215904027223587E-2</v>
      </c>
      <c r="N2509" s="41">
        <v>1.0246724513257269E-4</v>
      </c>
    </row>
    <row r="2510" spans="1:14" x14ac:dyDescent="0.25">
      <c r="A2510" s="5">
        <v>7820120</v>
      </c>
      <c r="B2510" s="5" t="s">
        <v>28</v>
      </c>
      <c r="C2510" s="5" t="s">
        <v>4</v>
      </c>
      <c r="D2510" s="5" t="s">
        <v>673</v>
      </c>
      <c r="E2510" s="5" t="s">
        <v>1313</v>
      </c>
      <c r="F2510" s="3">
        <v>6.6711140760506999E-4</v>
      </c>
      <c r="G2510" s="4">
        <v>61.8</v>
      </c>
      <c r="H2510" s="3">
        <v>4.1227484989993325E-2</v>
      </c>
      <c r="I2510" s="4">
        <v>82.4</v>
      </c>
      <c r="J2510" s="3">
        <v>5.4969979986657772E-2</v>
      </c>
      <c r="K2510" s="5">
        <v>77.44</v>
      </c>
      <c r="L2510" s="5">
        <v>5.1661107404936617E-2</v>
      </c>
      <c r="M2510" s="41">
        <v>-3.0290444847196341E-3</v>
      </c>
      <c r="N2510" s="41">
        <v>-2.0207101298996889E-6</v>
      </c>
    </row>
    <row r="2511" spans="1:14" x14ac:dyDescent="0.25">
      <c r="A2511" s="5">
        <v>7820120</v>
      </c>
      <c r="B2511" s="5" t="s">
        <v>28</v>
      </c>
      <c r="C2511" s="5" t="s">
        <v>4</v>
      </c>
      <c r="D2511" s="5" t="s">
        <v>673</v>
      </c>
      <c r="E2511" s="5" t="s">
        <v>1314</v>
      </c>
      <c r="F2511" s="3">
        <v>1.1118523460084502E-3</v>
      </c>
      <c r="G2511" s="4">
        <v>41.2</v>
      </c>
      <c r="H2511" s="3">
        <v>4.5808316655548152E-2</v>
      </c>
      <c r="I2511" s="4">
        <v>76</v>
      </c>
      <c r="J2511" s="3">
        <v>8.4500778296642209E-2</v>
      </c>
      <c r="K2511" s="5">
        <v>68.740000000000009</v>
      </c>
      <c r="L2511" s="5">
        <v>7.6428730264620881E-2</v>
      </c>
      <c r="M2511" s="41">
        <v>7.5621358118951321E-3</v>
      </c>
      <c r="N2511" s="41">
        <v>8.4079784432901186E-6</v>
      </c>
    </row>
    <row r="2512" spans="1:14" x14ac:dyDescent="0.25">
      <c r="A2512" s="5">
        <v>7820120</v>
      </c>
      <c r="B2512" s="5" t="s">
        <v>28</v>
      </c>
      <c r="C2512" s="5" t="s">
        <v>4</v>
      </c>
      <c r="D2512" s="5" t="s">
        <v>673</v>
      </c>
      <c r="E2512" s="5" t="s">
        <v>991</v>
      </c>
      <c r="F2512" s="3">
        <v>2.2237046920169001E-4</v>
      </c>
      <c r="G2512" s="4">
        <v>50.7</v>
      </c>
      <c r="H2512" s="3">
        <v>1.1274182788525685E-2</v>
      </c>
      <c r="I2512" s="4">
        <v>84.8</v>
      </c>
      <c r="J2512" s="3">
        <v>1.8857015788303313E-2</v>
      </c>
      <c r="K2512" s="5">
        <v>74.89500000000001</v>
      </c>
      <c r="L2512" s="5">
        <v>1.6654436290860577E-2</v>
      </c>
      <c r="M2512" s="41">
        <v>6.8685486912727356E-2</v>
      </c>
      <c r="N2512" s="41">
        <v>1.5273623952129721E-5</v>
      </c>
    </row>
    <row r="2513" spans="1:14" x14ac:dyDescent="0.25">
      <c r="A2513" s="5">
        <v>7820120</v>
      </c>
      <c r="B2513" s="5" t="s">
        <v>28</v>
      </c>
      <c r="C2513" s="5" t="s">
        <v>4</v>
      </c>
      <c r="D2513" s="5" t="s">
        <v>673</v>
      </c>
      <c r="E2513" s="5" t="s">
        <v>992</v>
      </c>
      <c r="F2513" s="3">
        <v>4.4474093840338001E-4</v>
      </c>
      <c r="G2513" s="4">
        <v>41.2</v>
      </c>
      <c r="H2513" s="3">
        <v>1.8323326662219259E-2</v>
      </c>
      <c r="I2513" s="4">
        <v>60.3</v>
      </c>
      <c r="J2513" s="3">
        <v>2.6817878585723813E-2</v>
      </c>
      <c r="K2513" s="5">
        <v>57.75</v>
      </c>
      <c r="L2513" s="5">
        <v>2.5683789192795195E-2</v>
      </c>
      <c r="M2513" s="41">
        <v>-0.15978997945785522</v>
      </c>
      <c r="N2513" s="41">
        <v>-7.1065145411543346E-5</v>
      </c>
    </row>
    <row r="2514" spans="1:14" x14ac:dyDescent="0.25">
      <c r="A2514" s="5">
        <v>7820120</v>
      </c>
      <c r="B2514" s="5" t="s">
        <v>28</v>
      </c>
      <c r="C2514" s="5" t="s">
        <v>4</v>
      </c>
      <c r="D2514" s="5" t="s">
        <v>673</v>
      </c>
      <c r="E2514" s="5" t="s">
        <v>1315</v>
      </c>
      <c r="F2514" s="3">
        <v>1.33422281521014E-3</v>
      </c>
      <c r="G2514" s="4">
        <v>50.2</v>
      </c>
      <c r="H2514" s="3">
        <v>6.6977985323549025E-2</v>
      </c>
      <c r="I2514" s="4">
        <v>79</v>
      </c>
      <c r="J2514" s="3">
        <v>0.10540360240160106</v>
      </c>
      <c r="K2514" s="5">
        <v>67.905000000000001</v>
      </c>
      <c r="L2514" s="5">
        <v>9.0600400266844558E-2</v>
      </c>
      <c r="M2514" s="41">
        <v>-4.0586784482002258E-2</v>
      </c>
      <c r="N2514" s="41">
        <v>-5.4151813851904275E-5</v>
      </c>
    </row>
    <row r="2515" spans="1:14" x14ac:dyDescent="0.25">
      <c r="A2515" s="5">
        <v>7820120</v>
      </c>
      <c r="B2515" s="5" t="s">
        <v>28</v>
      </c>
      <c r="C2515" s="5" t="s">
        <v>4</v>
      </c>
      <c r="D2515" s="5" t="s">
        <v>869</v>
      </c>
      <c r="E2515" s="5" t="s">
        <v>1316</v>
      </c>
      <c r="F2515" s="3">
        <v>6.6711140760506999E-4</v>
      </c>
      <c r="G2515" s="4">
        <v>31.6</v>
      </c>
      <c r="H2515" s="3">
        <v>2.1080720480320211E-2</v>
      </c>
      <c r="I2515" s="4">
        <v>93</v>
      </c>
      <c r="J2515" s="3">
        <v>6.2041360907271512E-2</v>
      </c>
      <c r="K2515" s="5">
        <v>70.105000000000004</v>
      </c>
      <c r="L2515" s="5">
        <v>4.6767845230153433E-2</v>
      </c>
      <c r="M2515" s="41">
        <v>9.0175345540046692E-2</v>
      </c>
      <c r="N2515" s="41">
        <v>6.0157001694494121E-5</v>
      </c>
    </row>
    <row r="2516" spans="1:14" x14ac:dyDescent="0.25">
      <c r="A2516" s="5">
        <v>7820120</v>
      </c>
      <c r="B2516" s="5" t="s">
        <v>28</v>
      </c>
      <c r="C2516" s="5" t="s">
        <v>4</v>
      </c>
      <c r="D2516" s="5" t="s">
        <v>869</v>
      </c>
      <c r="E2516" s="5" t="s">
        <v>2014</v>
      </c>
      <c r="F2516" s="3">
        <v>4.4474093840338001E-4</v>
      </c>
      <c r="G2516" s="4">
        <v>65.900000000000006</v>
      </c>
      <c r="H2516" s="3">
        <v>2.9308427840782747E-2</v>
      </c>
      <c r="I2516" s="4">
        <v>69.099999999999994</v>
      </c>
      <c r="J2516" s="3">
        <v>3.0731598843673557E-2</v>
      </c>
      <c r="K2516" s="5">
        <v>66.05</v>
      </c>
      <c r="L2516" s="5">
        <v>2.9375138981543248E-2</v>
      </c>
      <c r="M2516" s="41">
        <v>-0.15332821011543274</v>
      </c>
      <c r="N2516" s="41">
        <v>-6.8191332050448184E-5</v>
      </c>
    </row>
    <row r="2517" spans="1:14" x14ac:dyDescent="0.25">
      <c r="A2517" s="5">
        <v>7820120</v>
      </c>
      <c r="B2517" s="5" t="s">
        <v>28</v>
      </c>
      <c r="C2517" s="5" t="s">
        <v>4</v>
      </c>
      <c r="D2517" s="5" t="s">
        <v>869</v>
      </c>
      <c r="E2517" s="5" t="s">
        <v>600</v>
      </c>
      <c r="F2517" s="3">
        <v>2.2237046920169001E-4</v>
      </c>
      <c r="G2517" s="4">
        <v>50.7</v>
      </c>
      <c r="H2517" s="3">
        <v>1.1274182788525685E-2</v>
      </c>
      <c r="I2517" s="4">
        <v>98.7</v>
      </c>
      <c r="J2517" s="3">
        <v>2.1947965310206805E-2</v>
      </c>
      <c r="K2517" s="5">
        <v>77.004999999999995</v>
      </c>
      <c r="L2517" s="5">
        <v>1.7123637980876138E-2</v>
      </c>
      <c r="M2517" s="41">
        <v>0.14466565847396851</v>
      </c>
      <c r="N2517" s="41">
        <v>3.2169370352227818E-5</v>
      </c>
    </row>
    <row r="2518" spans="1:14" x14ac:dyDescent="0.25">
      <c r="A2518" s="5">
        <v>7820120</v>
      </c>
      <c r="B2518" s="5" t="s">
        <v>28</v>
      </c>
      <c r="C2518" s="5" t="s">
        <v>4</v>
      </c>
      <c r="D2518" s="5" t="s">
        <v>869</v>
      </c>
      <c r="E2518" s="5" t="s">
        <v>2015</v>
      </c>
      <c r="F2518" s="3">
        <v>1.1118523460084502E-3</v>
      </c>
      <c r="G2518" s="4">
        <v>46.8</v>
      </c>
      <c r="H2518" s="3">
        <v>5.2034689793195463E-2</v>
      </c>
      <c r="I2518" s="4">
        <v>80.2</v>
      </c>
      <c r="J2518" s="3">
        <v>8.9170558149877704E-2</v>
      </c>
      <c r="K2518" s="5">
        <v>60.395000000000003</v>
      </c>
      <c r="L2518" s="5">
        <v>6.7150322437180346E-2</v>
      </c>
      <c r="M2518" s="41">
        <v>-8.5310347378253937E-2</v>
      </c>
      <c r="N2518" s="41">
        <v>-9.485250987130748E-5</v>
      </c>
    </row>
    <row r="2519" spans="1:14" x14ac:dyDescent="0.25">
      <c r="A2519" s="5">
        <v>7820120</v>
      </c>
      <c r="B2519" s="5" t="s">
        <v>28</v>
      </c>
      <c r="C2519" s="5" t="s">
        <v>4</v>
      </c>
      <c r="D2519" s="5" t="s">
        <v>869</v>
      </c>
      <c r="E2519" s="5" t="s">
        <v>1317</v>
      </c>
      <c r="F2519" s="3">
        <v>4.4474093840338001E-4</v>
      </c>
      <c r="G2519" s="4">
        <v>60.5</v>
      </c>
      <c r="H2519" s="3">
        <v>2.6906826773404491E-2</v>
      </c>
      <c r="I2519" s="4">
        <v>68.7</v>
      </c>
      <c r="J2519" s="3">
        <v>3.0553702468312207E-2</v>
      </c>
      <c r="K2519" s="5">
        <v>62.414999999999992</v>
      </c>
      <c r="L2519" s="5">
        <v>2.7758505670446961E-2</v>
      </c>
      <c r="M2519" s="41">
        <v>-0.17537017166614532</v>
      </c>
      <c r="N2519" s="41">
        <v>-7.7994294714763321E-5</v>
      </c>
    </row>
    <row r="2520" spans="1:14" x14ac:dyDescent="0.25">
      <c r="A2520" s="5">
        <v>7820120</v>
      </c>
      <c r="B2520" s="5" t="s">
        <v>28</v>
      </c>
      <c r="C2520" s="5" t="s">
        <v>4</v>
      </c>
      <c r="D2520" s="5" t="s">
        <v>871</v>
      </c>
      <c r="E2520" s="5" t="s">
        <v>1318</v>
      </c>
      <c r="F2520" s="3">
        <v>2.2237046920169001E-4</v>
      </c>
      <c r="G2520" s="4">
        <v>30.8</v>
      </c>
      <c r="H2520" s="3">
        <v>6.8490104514120527E-3</v>
      </c>
      <c r="I2520" s="4">
        <v>92.4</v>
      </c>
      <c r="J2520" s="3">
        <v>2.0547031354236158E-2</v>
      </c>
      <c r="K2520" s="5">
        <v>70.740000000000009</v>
      </c>
      <c r="L2520" s="5">
        <v>1.5730486991327553E-2</v>
      </c>
      <c r="M2520" s="41">
        <v>5.3571105003356934E-2</v>
      </c>
      <c r="N2520" s="41">
        <v>1.1912631755249485E-5</v>
      </c>
    </row>
    <row r="2521" spans="1:14" x14ac:dyDescent="0.25">
      <c r="A2521" s="5">
        <v>7820120</v>
      </c>
      <c r="B2521" s="5" t="s">
        <v>28</v>
      </c>
      <c r="C2521" s="5" t="s">
        <v>4</v>
      </c>
      <c r="D2521" s="5" t="s">
        <v>871</v>
      </c>
      <c r="E2521" s="5" t="s">
        <v>1319</v>
      </c>
      <c r="F2521" s="3">
        <v>4.4474093840338001E-4</v>
      </c>
      <c r="G2521" s="4">
        <v>54.5</v>
      </c>
      <c r="H2521" s="3">
        <v>2.4238381142984211E-2</v>
      </c>
      <c r="I2521" s="4">
        <v>90.1</v>
      </c>
      <c r="J2521" s="3">
        <v>4.0071158550144537E-2</v>
      </c>
      <c r="K2521" s="5">
        <v>74.454999999999984</v>
      </c>
      <c r="L2521" s="5">
        <v>3.3113186568823651E-2</v>
      </c>
      <c r="M2521" s="41">
        <v>5.2458718419075012E-2</v>
      </c>
      <c r="N2521" s="41">
        <v>2.3330539657138098E-5</v>
      </c>
    </row>
    <row r="2522" spans="1:14" x14ac:dyDescent="0.25">
      <c r="A2522" s="5">
        <v>7820120</v>
      </c>
      <c r="B2522" s="5" t="s">
        <v>28</v>
      </c>
      <c r="C2522" s="5" t="s">
        <v>4</v>
      </c>
      <c r="D2522" s="5" t="s">
        <v>871</v>
      </c>
      <c r="E2522" s="5" t="s">
        <v>1320</v>
      </c>
      <c r="F2522" s="3">
        <v>4.4474093840338001E-4</v>
      </c>
      <c r="G2522" s="4">
        <v>38.4</v>
      </c>
      <c r="H2522" s="3">
        <v>1.7078052034689793E-2</v>
      </c>
      <c r="I2522" s="4">
        <v>99.6</v>
      </c>
      <c r="J2522" s="3">
        <v>4.429619746497665E-2</v>
      </c>
      <c r="K2522" s="5">
        <v>75.459999999999994</v>
      </c>
      <c r="L2522" s="5">
        <v>3.3560151211919055E-2</v>
      </c>
      <c r="M2522" s="41">
        <v>0.20677497982978821</v>
      </c>
      <c r="N2522" s="41">
        <v>9.1961298567839976E-5</v>
      </c>
    </row>
    <row r="2523" spans="1:14" x14ac:dyDescent="0.25">
      <c r="A2523" s="5">
        <v>7820120</v>
      </c>
      <c r="B2523" s="5" t="s">
        <v>28</v>
      </c>
      <c r="C2523" s="5" t="s">
        <v>4</v>
      </c>
      <c r="D2523" s="5" t="s">
        <v>871</v>
      </c>
      <c r="E2523" s="5" t="s">
        <v>1321</v>
      </c>
      <c r="F2523" s="3">
        <v>2.2237046920169001E-4</v>
      </c>
      <c r="G2523" s="4" t="s">
        <v>9</v>
      </c>
      <c r="H2523" s="3" t="s">
        <v>99</v>
      </c>
      <c r="I2523" s="4" t="s">
        <v>8</v>
      </c>
      <c r="J2523" s="3" t="s">
        <v>99</v>
      </c>
      <c r="K2523" s="5" t="s">
        <v>9</v>
      </c>
      <c r="L2523" s="5" t="s">
        <v>99</v>
      </c>
      <c r="M2523" s="41">
        <v>0</v>
      </c>
      <c r="N2523" s="41">
        <v>0</v>
      </c>
    </row>
    <row r="2524" spans="1:14" x14ac:dyDescent="0.25">
      <c r="A2524" s="5">
        <v>7820120</v>
      </c>
      <c r="B2524" s="5" t="s">
        <v>28</v>
      </c>
      <c r="C2524" s="5" t="s">
        <v>4</v>
      </c>
      <c r="D2524" s="5" t="s">
        <v>871</v>
      </c>
      <c r="E2524" s="5" t="s">
        <v>2016</v>
      </c>
      <c r="F2524" s="3">
        <v>2.2237046920169001E-4</v>
      </c>
      <c r="G2524" s="4">
        <v>34.1</v>
      </c>
      <c r="H2524" s="3">
        <v>7.5828329997776299E-3</v>
      </c>
      <c r="I2524" s="4">
        <v>85.7</v>
      </c>
      <c r="J2524" s="3">
        <v>1.9057149210584833E-2</v>
      </c>
      <c r="K2524" s="5">
        <v>63.524999999999991</v>
      </c>
      <c r="L2524" s="5">
        <v>1.4126084056037356E-2</v>
      </c>
      <c r="M2524" s="41">
        <v>3.5525128245353699E-2</v>
      </c>
      <c r="N2524" s="41">
        <v>7.8997394363695125E-6</v>
      </c>
    </row>
    <row r="2525" spans="1:14" x14ac:dyDescent="0.25">
      <c r="A2525" s="5">
        <v>7820120</v>
      </c>
      <c r="B2525" s="5" t="s">
        <v>28</v>
      </c>
      <c r="C2525" s="5" t="s">
        <v>4</v>
      </c>
      <c r="D2525" s="5" t="s">
        <v>871</v>
      </c>
      <c r="E2525" s="5" t="s">
        <v>2017</v>
      </c>
      <c r="F2525" s="3">
        <v>2.2237046920169001E-4</v>
      </c>
      <c r="G2525" s="4">
        <v>50.1</v>
      </c>
      <c r="H2525" s="3">
        <v>1.114076050700467E-2</v>
      </c>
      <c r="I2525" s="4">
        <v>91.9</v>
      </c>
      <c r="J2525" s="3">
        <v>2.0435846119635313E-2</v>
      </c>
      <c r="K2525" s="5">
        <v>66.734999999999999</v>
      </c>
      <c r="L2525" s="5">
        <v>1.4839893262174782E-2</v>
      </c>
      <c r="M2525" s="41">
        <v>4.8975124955177307E-2</v>
      </c>
      <c r="N2525" s="41">
        <v>1.0890621515494175E-5</v>
      </c>
    </row>
    <row r="2526" spans="1:14" x14ac:dyDescent="0.25">
      <c r="A2526" s="5">
        <v>7820120</v>
      </c>
      <c r="B2526" s="5" t="s">
        <v>28</v>
      </c>
      <c r="C2526" s="5" t="s">
        <v>4</v>
      </c>
      <c r="D2526" s="5" t="s">
        <v>871</v>
      </c>
      <c r="E2526" s="5" t="s">
        <v>873</v>
      </c>
      <c r="F2526" s="3">
        <v>4.4474093840338001E-4</v>
      </c>
      <c r="G2526" s="4">
        <v>52</v>
      </c>
      <c r="H2526" s="3">
        <v>2.312652879697576E-2</v>
      </c>
      <c r="I2526" s="4">
        <v>78.599999999999994</v>
      </c>
      <c r="J2526" s="3">
        <v>3.4956637758505667E-2</v>
      </c>
      <c r="K2526" s="5">
        <v>72.37</v>
      </c>
      <c r="L2526" s="5">
        <v>3.2185901712252614E-2</v>
      </c>
      <c r="M2526" s="41">
        <v>-9.0278610587120056E-2</v>
      </c>
      <c r="N2526" s="41">
        <v>-4.0150593990269094E-5</v>
      </c>
    </row>
    <row r="2527" spans="1:14" x14ac:dyDescent="0.25">
      <c r="A2527" s="5">
        <v>7820120</v>
      </c>
      <c r="B2527" s="5" t="s">
        <v>28</v>
      </c>
      <c r="C2527" s="5" t="s">
        <v>4</v>
      </c>
      <c r="D2527" s="5" t="s">
        <v>871</v>
      </c>
      <c r="E2527" s="5" t="s">
        <v>874</v>
      </c>
      <c r="F2527" s="3">
        <v>1.7789637536135201E-3</v>
      </c>
      <c r="G2527" s="4">
        <v>61.1</v>
      </c>
      <c r="H2527" s="3">
        <v>0.10869468534578608</v>
      </c>
      <c r="I2527" s="4">
        <v>87.7</v>
      </c>
      <c r="J2527" s="3">
        <v>0.15601512119190572</v>
      </c>
      <c r="K2527" s="5">
        <v>77.064999999999998</v>
      </c>
      <c r="L2527" s="5">
        <v>0.13709584167222591</v>
      </c>
      <c r="M2527" s="41">
        <v>-3.9893202483654022E-2</v>
      </c>
      <c r="N2527" s="41">
        <v>-7.0968561233985354E-5</v>
      </c>
    </row>
    <row r="2528" spans="1:14" x14ac:dyDescent="0.25">
      <c r="A2528" s="5">
        <v>7820120</v>
      </c>
      <c r="B2528" s="5" t="s">
        <v>28</v>
      </c>
      <c r="C2528" s="5" t="s">
        <v>4</v>
      </c>
      <c r="D2528" s="5" t="s">
        <v>871</v>
      </c>
      <c r="E2528" s="5" t="s">
        <v>1322</v>
      </c>
      <c r="F2528" s="3">
        <v>2.66844563042028E-3</v>
      </c>
      <c r="G2528" s="4">
        <v>40.200000000000003</v>
      </c>
      <c r="H2528" s="3">
        <v>0.10727151434289527</v>
      </c>
      <c r="I2528" s="4">
        <v>89.2</v>
      </c>
      <c r="J2528" s="3">
        <v>0.23802535023348897</v>
      </c>
      <c r="K2528" s="5">
        <v>70.25</v>
      </c>
      <c r="L2528" s="5">
        <v>0.18745830553702467</v>
      </c>
      <c r="M2528" s="41">
        <v>1.0698504745960236E-2</v>
      </c>
      <c r="N2528" s="41">
        <v>2.8548378241388218E-5</v>
      </c>
    </row>
    <row r="2529" spans="1:14" x14ac:dyDescent="0.25">
      <c r="A2529" s="5">
        <v>7820120</v>
      </c>
      <c r="B2529" s="5" t="s">
        <v>28</v>
      </c>
      <c r="C2529" s="5" t="s">
        <v>4</v>
      </c>
      <c r="D2529" s="5" t="s">
        <v>871</v>
      </c>
      <c r="E2529" s="5" t="s">
        <v>2018</v>
      </c>
      <c r="F2529" s="3">
        <v>1.1118523460084502E-3</v>
      </c>
      <c r="G2529" s="4">
        <v>29.5</v>
      </c>
      <c r="H2529" s="3">
        <v>3.2799644207249283E-2</v>
      </c>
      <c r="I2529" s="4">
        <v>81.8</v>
      </c>
      <c r="J2529" s="3">
        <v>9.0949521903491218E-2</v>
      </c>
      <c r="K2529" s="5">
        <v>64.694999999999993</v>
      </c>
      <c r="L2529" s="5">
        <v>7.1931287525016679E-2</v>
      </c>
      <c r="M2529" s="41">
        <v>-4.4638257473707199E-2</v>
      </c>
      <c r="N2529" s="41">
        <v>-4.9631151293870586E-5</v>
      </c>
    </row>
    <row r="2530" spans="1:14" x14ac:dyDescent="0.25">
      <c r="A2530" s="5">
        <v>7820120</v>
      </c>
      <c r="B2530" s="5" t="s">
        <v>28</v>
      </c>
      <c r="C2530" s="5" t="s">
        <v>4</v>
      </c>
      <c r="D2530" s="5" t="s">
        <v>871</v>
      </c>
      <c r="E2530" s="5" t="s">
        <v>63</v>
      </c>
      <c r="F2530" s="3">
        <v>6.6711140760506999E-4</v>
      </c>
      <c r="G2530" s="4">
        <v>65</v>
      </c>
      <c r="H2530" s="3">
        <v>4.3362241494329552E-2</v>
      </c>
      <c r="I2530" s="4">
        <v>86.8</v>
      </c>
      <c r="J2530" s="3">
        <v>5.7905270180120073E-2</v>
      </c>
      <c r="K2530" s="5">
        <v>81.78</v>
      </c>
      <c r="L2530" s="5">
        <v>5.4556370913942623E-2</v>
      </c>
      <c r="M2530" s="41">
        <v>-2.9357971623539925E-2</v>
      </c>
      <c r="N2530" s="41">
        <v>-1.9585037774209423E-5</v>
      </c>
    </row>
    <row r="2531" spans="1:14" x14ac:dyDescent="0.25">
      <c r="A2531" s="5">
        <v>7820120</v>
      </c>
      <c r="B2531" s="5" t="s">
        <v>28</v>
      </c>
      <c r="C2531" s="5" t="s">
        <v>4</v>
      </c>
      <c r="D2531" s="5" t="s">
        <v>871</v>
      </c>
      <c r="E2531" s="5" t="s">
        <v>1802</v>
      </c>
      <c r="F2531" s="3">
        <v>6.6711140760506999E-4</v>
      </c>
      <c r="G2531" s="4">
        <v>55.2</v>
      </c>
      <c r="H2531" s="3">
        <v>3.6824549699799869E-2</v>
      </c>
      <c r="I2531" s="4">
        <v>80.3</v>
      </c>
      <c r="J2531" s="3">
        <v>5.3569046030687122E-2</v>
      </c>
      <c r="K2531" s="5">
        <v>73.324999999999989</v>
      </c>
      <c r="L2531" s="5">
        <v>4.8915943962641747E-2</v>
      </c>
      <c r="M2531" s="41">
        <v>-7.5846627354621887E-2</v>
      </c>
      <c r="N2531" s="41">
        <v>-5.0598150336639011E-5</v>
      </c>
    </row>
    <row r="2532" spans="1:14" x14ac:dyDescent="0.25">
      <c r="A2532" s="5">
        <v>7820120</v>
      </c>
      <c r="B2532" s="5" t="s">
        <v>28</v>
      </c>
      <c r="C2532" s="5" t="s">
        <v>4</v>
      </c>
      <c r="D2532" s="5" t="s">
        <v>871</v>
      </c>
      <c r="E2532" s="5" t="s">
        <v>1803</v>
      </c>
      <c r="F2532" s="3">
        <v>2.2237046920169001E-4</v>
      </c>
      <c r="G2532" s="4">
        <v>40.700000000000003</v>
      </c>
      <c r="H2532" s="3">
        <v>9.0504780965087843E-3</v>
      </c>
      <c r="I2532" s="4">
        <v>72.400000000000006</v>
      </c>
      <c r="J2532" s="3">
        <v>1.6099621970202357E-2</v>
      </c>
      <c r="K2532" s="5">
        <v>57.029999999999994</v>
      </c>
      <c r="L2532" s="5">
        <v>1.268178785857238E-2</v>
      </c>
      <c r="M2532" s="41">
        <v>-0.11662223190069199</v>
      </c>
      <c r="N2532" s="41">
        <v>-2.5933340427105177E-5</v>
      </c>
    </row>
    <row r="2533" spans="1:14" x14ac:dyDescent="0.25">
      <c r="A2533" s="5">
        <v>7820120</v>
      </c>
      <c r="B2533" s="5" t="s">
        <v>28</v>
      </c>
      <c r="C2533" s="5" t="s">
        <v>4</v>
      </c>
      <c r="D2533" s="5" t="s">
        <v>871</v>
      </c>
      <c r="E2533" s="5" t="s">
        <v>1323</v>
      </c>
      <c r="F2533" s="3">
        <v>2.2237046920169001E-4</v>
      </c>
      <c r="G2533" s="4">
        <v>37.700000000000003</v>
      </c>
      <c r="H2533" s="3">
        <v>8.3833666889037133E-3</v>
      </c>
      <c r="I2533" s="4">
        <v>80.099999999999994</v>
      </c>
      <c r="J2533" s="3">
        <v>1.781187458305537E-2</v>
      </c>
      <c r="K2533" s="5">
        <v>66.78</v>
      </c>
      <c r="L2533" s="5">
        <v>1.4849899933288859E-2</v>
      </c>
      <c r="M2533" s="41">
        <v>-4.0520951151847839E-2</v>
      </c>
      <c r="N2533" s="41">
        <v>-9.0106629201351646E-6</v>
      </c>
    </row>
    <row r="2534" spans="1:14" x14ac:dyDescent="0.25">
      <c r="A2534" s="5">
        <v>7820120</v>
      </c>
      <c r="B2534" s="5" t="s">
        <v>28</v>
      </c>
      <c r="C2534" s="5" t="s">
        <v>4</v>
      </c>
      <c r="D2534" s="5" t="s">
        <v>871</v>
      </c>
      <c r="E2534" s="5" t="s">
        <v>2019</v>
      </c>
      <c r="F2534" s="3">
        <v>2.2237046920169001E-4</v>
      </c>
      <c r="G2534" s="4">
        <v>90.1</v>
      </c>
      <c r="H2534" s="3">
        <v>2.0035579275072268E-2</v>
      </c>
      <c r="I2534" s="4">
        <v>82.6</v>
      </c>
      <c r="J2534" s="3">
        <v>1.8367800756059594E-2</v>
      </c>
      <c r="K2534" s="5">
        <v>88.96</v>
      </c>
      <c r="L2534" s="5">
        <v>1.9782076940182341E-2</v>
      </c>
      <c r="M2534" s="41">
        <v>-4.9358710646629333E-2</v>
      </c>
      <c r="N2534" s="41">
        <v>-1.0975919645681416E-5</v>
      </c>
    </row>
    <row r="2535" spans="1:14" x14ac:dyDescent="0.25">
      <c r="A2535" s="5">
        <v>7820120</v>
      </c>
      <c r="B2535" s="5" t="s">
        <v>28</v>
      </c>
      <c r="C2535" s="5" t="s">
        <v>4</v>
      </c>
      <c r="D2535" s="5" t="s">
        <v>871</v>
      </c>
      <c r="E2535" s="5" t="s">
        <v>878</v>
      </c>
      <c r="F2535" s="3">
        <v>4.4474093840338001E-4</v>
      </c>
      <c r="G2535" s="4">
        <v>60.9</v>
      </c>
      <c r="H2535" s="3">
        <v>2.7084723148765841E-2</v>
      </c>
      <c r="I2535" s="4">
        <v>90.4</v>
      </c>
      <c r="J2535" s="3">
        <v>4.0204580831665553E-2</v>
      </c>
      <c r="K2535" s="5">
        <v>80.97</v>
      </c>
      <c r="L2535" s="5">
        <v>3.6010673782521679E-2</v>
      </c>
      <c r="M2535" s="41">
        <v>3.3566910773515701E-2</v>
      </c>
      <c r="N2535" s="41">
        <v>1.4928579396715899E-5</v>
      </c>
    </row>
    <row r="2536" spans="1:14" x14ac:dyDescent="0.25">
      <c r="A2536" s="5">
        <v>7820120</v>
      </c>
      <c r="B2536" s="5" t="s">
        <v>28</v>
      </c>
      <c r="C2536" s="5" t="s">
        <v>4</v>
      </c>
      <c r="D2536" s="5" t="s">
        <v>871</v>
      </c>
      <c r="E2536" s="5" t="s">
        <v>1324</v>
      </c>
      <c r="F2536" s="3">
        <v>6.6711140760506999E-4</v>
      </c>
      <c r="G2536" s="4">
        <v>34</v>
      </c>
      <c r="H2536" s="3">
        <v>2.2681787858572378E-2</v>
      </c>
      <c r="I2536" s="4">
        <v>93.2</v>
      </c>
      <c r="J2536" s="3">
        <v>6.2174783188792528E-2</v>
      </c>
      <c r="K2536" s="5">
        <v>70.364999999999995</v>
      </c>
      <c r="L2536" s="5">
        <v>4.6941294196130745E-2</v>
      </c>
      <c r="M2536" s="41">
        <v>0.13393735885620117</v>
      </c>
      <c r="N2536" s="41">
        <v>8.9351139997465747E-5</v>
      </c>
    </row>
    <row r="2537" spans="1:14" x14ac:dyDescent="0.25">
      <c r="A2537" s="5">
        <v>7820120</v>
      </c>
      <c r="B2537" s="5" t="s">
        <v>28</v>
      </c>
      <c r="C2537" s="5" t="s">
        <v>4</v>
      </c>
      <c r="D2537" s="5" t="s">
        <v>871</v>
      </c>
      <c r="E2537" s="5" t="s">
        <v>1325</v>
      </c>
      <c r="F2537" s="3">
        <v>1.1118523460084502E-3</v>
      </c>
      <c r="G2537" s="4">
        <v>51.7</v>
      </c>
      <c r="H2537" s="3">
        <v>5.7482766288636876E-2</v>
      </c>
      <c r="I2537" s="4">
        <v>93.8</v>
      </c>
      <c r="J2537" s="3">
        <v>0.10429175005559262</v>
      </c>
      <c r="K2537" s="5">
        <v>72.259999999999991</v>
      </c>
      <c r="L2537" s="5">
        <v>8.0342450522570594E-2</v>
      </c>
      <c r="M2537" s="41">
        <v>3.2285649329423904E-2</v>
      </c>
      <c r="N2537" s="41">
        <v>3.5896874949326115E-5</v>
      </c>
    </row>
    <row r="2538" spans="1:14" x14ac:dyDescent="0.25">
      <c r="A2538" s="5">
        <v>7820120</v>
      </c>
      <c r="B2538" s="5" t="s">
        <v>28</v>
      </c>
      <c r="C2538" s="5" t="s">
        <v>4</v>
      </c>
      <c r="D2538" s="5" t="s">
        <v>871</v>
      </c>
      <c r="E2538" s="5" t="s">
        <v>1326</v>
      </c>
      <c r="F2538" s="3">
        <v>1.33422281521014E-3</v>
      </c>
      <c r="G2538" s="4">
        <v>59</v>
      </c>
      <c r="H2538" s="3">
        <v>7.871914609739826E-2</v>
      </c>
      <c r="I2538" s="4">
        <v>90.4</v>
      </c>
      <c r="J2538" s="3">
        <v>0.12061374249499666</v>
      </c>
      <c r="K2538" s="5">
        <v>77.25</v>
      </c>
      <c r="L2538" s="5">
        <v>0.10306871247498331</v>
      </c>
      <c r="M2538" s="41">
        <v>4.3793715536594391E-2</v>
      </c>
      <c r="N2538" s="41">
        <v>5.8430574431747016E-5</v>
      </c>
    </row>
    <row r="2539" spans="1:14" x14ac:dyDescent="0.25">
      <c r="A2539" s="5">
        <v>7820120</v>
      </c>
      <c r="B2539" s="5" t="s">
        <v>28</v>
      </c>
      <c r="C2539" s="5" t="s">
        <v>4</v>
      </c>
      <c r="D2539" s="5" t="s">
        <v>871</v>
      </c>
      <c r="E2539" s="5" t="s">
        <v>1327</v>
      </c>
      <c r="F2539" s="3">
        <v>2.66844563042028E-3</v>
      </c>
      <c r="G2539" s="4">
        <v>40.9</v>
      </c>
      <c r="H2539" s="3">
        <v>0.10913942628418945</v>
      </c>
      <c r="I2539" s="4">
        <v>86.9</v>
      </c>
      <c r="J2539" s="3">
        <v>0.23188792528352234</v>
      </c>
      <c r="K2539" s="5">
        <v>70.094999999999999</v>
      </c>
      <c r="L2539" s="5">
        <v>0.18704469646430952</v>
      </c>
      <c r="M2539" s="41">
        <v>-5.7468991726636887E-2</v>
      </c>
      <c r="N2539" s="41">
        <v>-1.5335287985760343E-4</v>
      </c>
    </row>
    <row r="2540" spans="1:14" x14ac:dyDescent="0.25">
      <c r="A2540" s="5">
        <v>7820120</v>
      </c>
      <c r="B2540" s="5" t="s">
        <v>28</v>
      </c>
      <c r="C2540" s="5" t="s">
        <v>4</v>
      </c>
      <c r="D2540" s="5" t="s">
        <v>871</v>
      </c>
      <c r="E2540" s="5" t="s">
        <v>1328</v>
      </c>
      <c r="F2540" s="3">
        <v>2.89081609962197E-3</v>
      </c>
      <c r="G2540" s="4">
        <v>27.3</v>
      </c>
      <c r="H2540" s="3">
        <v>7.891927951967978E-2</v>
      </c>
      <c r="I2540" s="4">
        <v>76.7</v>
      </c>
      <c r="J2540" s="3">
        <v>0.2217255948410051</v>
      </c>
      <c r="K2540" s="5">
        <v>53.064999999999991</v>
      </c>
      <c r="L2540" s="5">
        <v>0.1534011563264398</v>
      </c>
      <c r="M2540" s="41">
        <v>-9.0661436319351196E-2</v>
      </c>
      <c r="N2540" s="41">
        <v>-2.6208553972683246E-4</v>
      </c>
    </row>
    <row r="2541" spans="1:14" x14ac:dyDescent="0.25">
      <c r="A2541" s="5">
        <v>7820120</v>
      </c>
      <c r="B2541" s="5" t="s">
        <v>28</v>
      </c>
      <c r="C2541" s="5" t="s">
        <v>4</v>
      </c>
      <c r="D2541" s="5" t="s">
        <v>871</v>
      </c>
      <c r="E2541" s="5" t="s">
        <v>1329</v>
      </c>
      <c r="F2541" s="3">
        <v>1.33422281521014E-3</v>
      </c>
      <c r="G2541" s="4">
        <v>34.4</v>
      </c>
      <c r="H2541" s="3">
        <v>4.5897264843228813E-2</v>
      </c>
      <c r="I2541" s="4">
        <v>77.7</v>
      </c>
      <c r="J2541" s="3">
        <v>0.10366911274182788</v>
      </c>
      <c r="K2541" s="5">
        <v>66.594999999999999</v>
      </c>
      <c r="L2541" s="5">
        <v>8.8852568378919278E-2</v>
      </c>
      <c r="M2541" s="41">
        <v>-6.3063740730285645E-2</v>
      </c>
      <c r="N2541" s="41">
        <v>-8.4141081694844079E-5</v>
      </c>
    </row>
    <row r="2542" spans="1:14" x14ac:dyDescent="0.25">
      <c r="A2542" s="5">
        <v>7820120</v>
      </c>
      <c r="B2542" s="5" t="s">
        <v>28</v>
      </c>
      <c r="C2542" s="5" t="s">
        <v>4</v>
      </c>
      <c r="D2542" s="5" t="s">
        <v>871</v>
      </c>
      <c r="E2542" s="5" t="s">
        <v>1330</v>
      </c>
      <c r="F2542" s="3">
        <v>1.7789637536135201E-3</v>
      </c>
      <c r="G2542" s="4">
        <v>48.5</v>
      </c>
      <c r="H2542" s="3">
        <v>8.6279742050255723E-2</v>
      </c>
      <c r="I2542" s="4">
        <v>85.5</v>
      </c>
      <c r="J2542" s="3">
        <v>0.15210140093395597</v>
      </c>
      <c r="K2542" s="5">
        <v>72.794999999999987</v>
      </c>
      <c r="L2542" s="5">
        <v>0.12949966644429617</v>
      </c>
      <c r="M2542" s="41">
        <v>-3.3015403896570206E-2</v>
      </c>
      <c r="N2542" s="41">
        <v>-5.8733206842908973E-5</v>
      </c>
    </row>
    <row r="2543" spans="1:14" x14ac:dyDescent="0.25">
      <c r="A2543" s="5">
        <v>7820120</v>
      </c>
      <c r="B2543" s="5" t="s">
        <v>28</v>
      </c>
      <c r="C2543" s="5" t="s">
        <v>4</v>
      </c>
      <c r="D2543" s="5" t="s">
        <v>871</v>
      </c>
      <c r="E2543" s="5" t="s">
        <v>1331</v>
      </c>
      <c r="F2543" s="3">
        <v>1.1118523460084502E-3</v>
      </c>
      <c r="G2543" s="4">
        <v>50</v>
      </c>
      <c r="H2543" s="3">
        <v>5.559261730042251E-2</v>
      </c>
      <c r="I2543" s="4">
        <v>82.5</v>
      </c>
      <c r="J2543" s="3">
        <v>9.1727818545697143E-2</v>
      </c>
      <c r="K2543" s="5">
        <v>69.10499999999999</v>
      </c>
      <c r="L2543" s="5">
        <v>7.6834556370913937E-2</v>
      </c>
      <c r="M2543" s="41">
        <v>-4.4564958661794662E-2</v>
      </c>
      <c r="N2543" s="41">
        <v>-4.9549653837885997E-5</v>
      </c>
    </row>
    <row r="2544" spans="1:14" x14ac:dyDescent="0.25">
      <c r="A2544" s="5">
        <v>7820120</v>
      </c>
      <c r="B2544" s="5" t="s">
        <v>28</v>
      </c>
      <c r="C2544" s="5" t="s">
        <v>4</v>
      </c>
      <c r="D2544" s="5" t="s">
        <v>871</v>
      </c>
      <c r="E2544" s="5" t="s">
        <v>2020</v>
      </c>
      <c r="F2544" s="3">
        <v>4.4474093840338001E-4</v>
      </c>
      <c r="G2544" s="4">
        <v>35.6</v>
      </c>
      <c r="H2544" s="3">
        <v>1.5832777407160329E-2</v>
      </c>
      <c r="I2544" s="4">
        <v>82.5</v>
      </c>
      <c r="J2544" s="3">
        <v>3.6691127418278853E-2</v>
      </c>
      <c r="K2544" s="5">
        <v>58.749999999999993</v>
      </c>
      <c r="L2544" s="5">
        <v>2.6128530131198573E-2</v>
      </c>
      <c r="M2544" s="41">
        <v>-1.5226944349706173E-2</v>
      </c>
      <c r="N2544" s="41">
        <v>-6.7720455191043682E-6</v>
      </c>
    </row>
    <row r="2545" spans="1:14" x14ac:dyDescent="0.25">
      <c r="A2545" s="5">
        <v>7820120</v>
      </c>
      <c r="B2545" s="5" t="s">
        <v>28</v>
      </c>
      <c r="C2545" s="5" t="s">
        <v>4</v>
      </c>
      <c r="D2545" s="5" t="s">
        <v>871</v>
      </c>
      <c r="E2545" s="5" t="s">
        <v>2021</v>
      </c>
      <c r="F2545" s="3">
        <v>2.2237046920169001E-4</v>
      </c>
      <c r="G2545" s="4">
        <v>44.3</v>
      </c>
      <c r="H2545" s="3">
        <v>9.851011785634866E-3</v>
      </c>
      <c r="I2545" s="4">
        <v>87.6</v>
      </c>
      <c r="J2545" s="3">
        <v>1.9479653102068045E-2</v>
      </c>
      <c r="K2545" s="5">
        <v>68.239999999999995</v>
      </c>
      <c r="L2545" s="5">
        <v>1.5174560818323324E-2</v>
      </c>
      <c r="M2545" s="41">
        <v>3.1433563679456711E-2</v>
      </c>
      <c r="N2545" s="41">
        <v>6.9898963040819902E-6</v>
      </c>
    </row>
    <row r="2546" spans="1:14" x14ac:dyDescent="0.25">
      <c r="A2546" s="5">
        <v>7820120</v>
      </c>
      <c r="B2546" s="5" t="s">
        <v>28</v>
      </c>
      <c r="C2546" s="5" t="s">
        <v>4</v>
      </c>
      <c r="D2546" s="5" t="s">
        <v>1332</v>
      </c>
      <c r="E2546" s="5" t="s">
        <v>1333</v>
      </c>
      <c r="F2546" s="3">
        <v>2.4460751612185904E-3</v>
      </c>
      <c r="G2546" s="4">
        <v>61.5</v>
      </c>
      <c r="H2546" s="3">
        <v>0.15043362241494332</v>
      </c>
      <c r="I2546" s="4">
        <v>84.6</v>
      </c>
      <c r="J2546" s="3">
        <v>0.20693795863909273</v>
      </c>
      <c r="K2546" s="5">
        <v>79.179999999999993</v>
      </c>
      <c r="L2546" s="5">
        <v>0.19368023126528797</v>
      </c>
      <c r="M2546" s="41">
        <v>4.8763062804937363E-2</v>
      </c>
      <c r="N2546" s="41">
        <v>1.1927811671209941E-4</v>
      </c>
    </row>
    <row r="2547" spans="1:14" x14ac:dyDescent="0.25">
      <c r="A2547" s="5">
        <v>7820120</v>
      </c>
      <c r="B2547" s="5" t="s">
        <v>28</v>
      </c>
      <c r="C2547" s="5" t="s">
        <v>4</v>
      </c>
      <c r="D2547" s="5" t="s">
        <v>1658</v>
      </c>
      <c r="E2547" s="5" t="s">
        <v>2022</v>
      </c>
      <c r="F2547" s="3">
        <v>1.33422281521014E-3</v>
      </c>
      <c r="G2547" s="4">
        <v>60.6</v>
      </c>
      <c r="H2547" s="3">
        <v>8.0853902601734487E-2</v>
      </c>
      <c r="I2547" s="4">
        <v>81.900000000000006</v>
      </c>
      <c r="J2547" s="3">
        <v>0.10927284856571047</v>
      </c>
      <c r="K2547" s="5">
        <v>78.204999999999998</v>
      </c>
      <c r="L2547" s="5">
        <v>0.104342895263509</v>
      </c>
      <c r="M2547" s="41">
        <v>2.0272711291909218E-2</v>
      </c>
      <c r="N2547" s="41">
        <v>2.7048313931833511E-5</v>
      </c>
    </row>
    <row r="2548" spans="1:14" x14ac:dyDescent="0.25">
      <c r="A2548" s="5">
        <v>7820120</v>
      </c>
      <c r="B2548" s="5" t="s">
        <v>28</v>
      </c>
      <c r="C2548" s="5" t="s">
        <v>4</v>
      </c>
      <c r="D2548" s="5" t="s">
        <v>1660</v>
      </c>
      <c r="E2548" s="5" t="s">
        <v>2023</v>
      </c>
      <c r="F2548" s="3">
        <v>4.4474093840338001E-4</v>
      </c>
      <c r="G2548" s="4">
        <v>74.2</v>
      </c>
      <c r="H2548" s="3">
        <v>3.2999777629530797E-2</v>
      </c>
      <c r="I2548" s="4">
        <v>100</v>
      </c>
      <c r="J2548" s="3">
        <v>4.4474093840338E-2</v>
      </c>
      <c r="K2548" s="5">
        <v>84.38000000000001</v>
      </c>
      <c r="L2548" s="5">
        <v>3.7527240382477213E-2</v>
      </c>
      <c r="M2548" s="41">
        <v>0.14821960031986237</v>
      </c>
      <c r="N2548" s="41">
        <v>6.5919324136029517E-5</v>
      </c>
    </row>
    <row r="2549" spans="1:14" x14ac:dyDescent="0.25">
      <c r="A2549" s="5">
        <v>7820120</v>
      </c>
      <c r="B2549" s="5" t="s">
        <v>28</v>
      </c>
      <c r="C2549" s="5" t="s">
        <v>4</v>
      </c>
      <c r="D2549" s="5" t="s">
        <v>620</v>
      </c>
      <c r="E2549" s="5" t="s">
        <v>596</v>
      </c>
      <c r="F2549" s="3">
        <v>2.0013342228152103E-3</v>
      </c>
      <c r="G2549" s="4">
        <v>18.600000000000001</v>
      </c>
      <c r="H2549" s="3">
        <v>3.7224816544362917E-2</v>
      </c>
      <c r="I2549" s="4">
        <v>61.3</v>
      </c>
      <c r="J2549" s="3">
        <v>0.12268178785857238</v>
      </c>
      <c r="K2549" s="5">
        <v>40.254999999999995</v>
      </c>
      <c r="L2549" s="5">
        <v>8.0563709139426287E-2</v>
      </c>
      <c r="M2549" s="41">
        <v>-0.1997835785150528</v>
      </c>
      <c r="N2549" s="41">
        <v>-3.9983371283866472E-4</v>
      </c>
    </row>
    <row r="2550" spans="1:14" x14ac:dyDescent="0.25">
      <c r="A2550" s="5">
        <v>7820120</v>
      </c>
      <c r="B2550" s="5" t="s">
        <v>28</v>
      </c>
      <c r="C2550" s="5" t="s">
        <v>4</v>
      </c>
      <c r="D2550" s="5" t="s">
        <v>620</v>
      </c>
      <c r="E2550" s="5" t="s">
        <v>1334</v>
      </c>
      <c r="F2550" s="3">
        <v>1.1118523460084502E-3</v>
      </c>
      <c r="G2550" s="4">
        <v>45.7</v>
      </c>
      <c r="H2550" s="3">
        <v>5.0811652212586177E-2</v>
      </c>
      <c r="I2550" s="4">
        <v>96.5</v>
      </c>
      <c r="J2550" s="3">
        <v>0.10729375138981544</v>
      </c>
      <c r="K2550" s="5">
        <v>72.66</v>
      </c>
      <c r="L2550" s="5">
        <v>8.0787191460973989E-2</v>
      </c>
      <c r="M2550" s="41">
        <v>0.11454902589321136</v>
      </c>
      <c r="N2550" s="41">
        <v>1.2736160317234976E-4</v>
      </c>
    </row>
    <row r="2551" spans="1:14" x14ac:dyDescent="0.25">
      <c r="A2551" s="5">
        <v>7820120</v>
      </c>
      <c r="B2551" s="5" t="s">
        <v>28</v>
      </c>
      <c r="C2551" s="5" t="s">
        <v>4</v>
      </c>
      <c r="D2551" s="5" t="s">
        <v>620</v>
      </c>
      <c r="E2551" s="5" t="s">
        <v>622</v>
      </c>
      <c r="F2551" s="3">
        <v>1.55659328441183E-3</v>
      </c>
      <c r="G2551" s="4">
        <v>35.799999999999997</v>
      </c>
      <c r="H2551" s="3">
        <v>5.5726039581943512E-2</v>
      </c>
      <c r="I2551" s="4">
        <v>76.599999999999994</v>
      </c>
      <c r="J2551" s="3">
        <v>0.11923504558594616</v>
      </c>
      <c r="K2551" s="5">
        <v>59.569999999999993</v>
      </c>
      <c r="L2551" s="5">
        <v>9.2726261952412709E-2</v>
      </c>
      <c r="M2551" s="41">
        <v>-7.5423814356327057E-2</v>
      </c>
      <c r="N2551" s="41">
        <v>-1.1740420291178327E-4</v>
      </c>
    </row>
    <row r="2552" spans="1:14" x14ac:dyDescent="0.25">
      <c r="A2552" s="5">
        <v>7820120</v>
      </c>
      <c r="B2552" s="5" t="s">
        <v>28</v>
      </c>
      <c r="C2552" s="5" t="s">
        <v>4</v>
      </c>
      <c r="D2552" s="5" t="s">
        <v>620</v>
      </c>
      <c r="E2552" s="5" t="s">
        <v>623</v>
      </c>
      <c r="F2552" s="3">
        <v>6.6711140760506999E-4</v>
      </c>
      <c r="G2552" s="4">
        <v>63</v>
      </c>
      <c r="H2552" s="3">
        <v>4.2028018679119407E-2</v>
      </c>
      <c r="I2552" s="4">
        <v>80.5</v>
      </c>
      <c r="J2552" s="3">
        <v>5.3702468312208138E-2</v>
      </c>
      <c r="K2552" s="5">
        <v>65.419999999999987</v>
      </c>
      <c r="L2552" s="5">
        <v>4.3642428285523671E-2</v>
      </c>
      <c r="M2552" s="41">
        <v>-2.8147624805569649E-2</v>
      </c>
      <c r="N2552" s="41">
        <v>-1.8777601604782951E-5</v>
      </c>
    </row>
    <row r="2553" spans="1:14" x14ac:dyDescent="0.25">
      <c r="A2553" s="5">
        <v>7820120</v>
      </c>
      <c r="B2553" s="5" t="s">
        <v>28</v>
      </c>
      <c r="C2553" s="5" t="s">
        <v>4</v>
      </c>
      <c r="D2553" s="5" t="s">
        <v>620</v>
      </c>
      <c r="E2553" s="5" t="s">
        <v>624</v>
      </c>
      <c r="F2553" s="3">
        <v>8.8948187680676003E-4</v>
      </c>
      <c r="G2553" s="4">
        <v>62.3</v>
      </c>
      <c r="H2553" s="3">
        <v>5.5414720925061146E-2</v>
      </c>
      <c r="I2553" s="4">
        <v>94.9</v>
      </c>
      <c r="J2553" s="3">
        <v>8.4411830108961527E-2</v>
      </c>
      <c r="K2553" s="5">
        <v>82.064999999999998</v>
      </c>
      <c r="L2553" s="5">
        <v>7.2995330220146759E-2</v>
      </c>
      <c r="M2553" s="41">
        <v>8.6298801004886627E-2</v>
      </c>
      <c r="N2553" s="41">
        <v>7.6761219483999666E-5</v>
      </c>
    </row>
    <row r="2554" spans="1:14" x14ac:dyDescent="0.25">
      <c r="A2554" s="5">
        <v>7820120</v>
      </c>
      <c r="B2554" s="5" t="s">
        <v>28</v>
      </c>
      <c r="C2554" s="5" t="s">
        <v>4</v>
      </c>
      <c r="D2554" s="5" t="s">
        <v>620</v>
      </c>
      <c r="E2554" s="5" t="s">
        <v>999</v>
      </c>
      <c r="F2554" s="3">
        <v>1.55659328441183E-3</v>
      </c>
      <c r="G2554" s="4">
        <v>48</v>
      </c>
      <c r="H2554" s="3">
        <v>7.4716477651767838E-2</v>
      </c>
      <c r="I2554" s="4">
        <v>81.2</v>
      </c>
      <c r="J2554" s="3">
        <v>0.12639537469424061</v>
      </c>
      <c r="K2554" s="5">
        <v>68.24499999999999</v>
      </c>
      <c r="L2554" s="5">
        <v>0.10622970869468533</v>
      </c>
      <c r="M2554" s="41">
        <v>-4.1249275207519531E-2</v>
      </c>
      <c r="N2554" s="41">
        <v>-6.4208344774880296E-5</v>
      </c>
    </row>
    <row r="2555" spans="1:14" x14ac:dyDescent="0.25">
      <c r="A2555" s="5">
        <v>7820120</v>
      </c>
      <c r="B2555" s="5" t="s">
        <v>28</v>
      </c>
      <c r="C2555" s="5" t="s">
        <v>4</v>
      </c>
      <c r="D2555" s="5" t="s">
        <v>620</v>
      </c>
      <c r="E2555" s="5" t="s">
        <v>625</v>
      </c>
      <c r="F2555" s="3">
        <v>6.6711140760506999E-4</v>
      </c>
      <c r="G2555" s="4">
        <v>18.600000000000001</v>
      </c>
      <c r="H2555" s="3">
        <v>1.2408272181454303E-2</v>
      </c>
      <c r="I2555" s="4">
        <v>72.5</v>
      </c>
      <c r="J2555" s="3">
        <v>4.8365577051367577E-2</v>
      </c>
      <c r="K2555" s="5">
        <v>46.344999999999999</v>
      </c>
      <c r="L2555" s="5">
        <v>3.0917278185456969E-2</v>
      </c>
      <c r="M2555" s="41">
        <v>-9.7310341894626617E-2</v>
      </c>
      <c r="N2555" s="41">
        <v>-6.4916839155854979E-5</v>
      </c>
    </row>
    <row r="2556" spans="1:14" x14ac:dyDescent="0.25">
      <c r="A2556" s="5">
        <v>7820120</v>
      </c>
      <c r="B2556" s="5" t="s">
        <v>28</v>
      </c>
      <c r="C2556" s="5" t="s">
        <v>4</v>
      </c>
      <c r="D2556" s="5" t="s">
        <v>620</v>
      </c>
      <c r="E2556" s="5" t="s">
        <v>626</v>
      </c>
      <c r="F2556" s="3">
        <v>8.8948187680676003E-4</v>
      </c>
      <c r="G2556" s="4">
        <v>47</v>
      </c>
      <c r="H2556" s="3">
        <v>4.1805648209917723E-2</v>
      </c>
      <c r="I2556" s="4">
        <v>91.8</v>
      </c>
      <c r="J2556" s="3">
        <v>8.1654436290860569E-2</v>
      </c>
      <c r="K2556" s="5">
        <v>71.789999999999992</v>
      </c>
      <c r="L2556" s="5">
        <v>6.3855903935957289E-2</v>
      </c>
      <c r="M2556" s="41">
        <v>2.2388556972146034E-2</v>
      </c>
      <c r="N2556" s="41">
        <v>1.9914215674579527E-5</v>
      </c>
    </row>
    <row r="2557" spans="1:14" x14ac:dyDescent="0.25">
      <c r="A2557" s="5">
        <v>7820120</v>
      </c>
      <c r="B2557" s="5" t="s">
        <v>28</v>
      </c>
      <c r="C2557" s="5" t="s">
        <v>4</v>
      </c>
      <c r="D2557" s="5" t="s">
        <v>620</v>
      </c>
      <c r="E2557" s="5" t="s">
        <v>627</v>
      </c>
      <c r="F2557" s="3">
        <v>8.8948187680676003E-4</v>
      </c>
      <c r="G2557" s="4">
        <v>39.200000000000003</v>
      </c>
      <c r="H2557" s="3">
        <v>3.4867689570824999E-2</v>
      </c>
      <c r="I2557" s="4">
        <v>89</v>
      </c>
      <c r="J2557" s="3">
        <v>7.9163887035801642E-2</v>
      </c>
      <c r="K2557" s="5">
        <v>66.825000000000003</v>
      </c>
      <c r="L2557" s="5">
        <v>5.9439626417611739E-2</v>
      </c>
      <c r="M2557" s="41">
        <v>4.9407318234443665E-2</v>
      </c>
      <c r="N2557" s="41">
        <v>4.3946914151161807E-5</v>
      </c>
    </row>
    <row r="2558" spans="1:14" x14ac:dyDescent="0.25">
      <c r="A2558" s="5">
        <v>7820120</v>
      </c>
      <c r="B2558" s="5" t="s">
        <v>28</v>
      </c>
      <c r="C2558" s="5" t="s">
        <v>4</v>
      </c>
      <c r="D2558" s="5" t="s">
        <v>881</v>
      </c>
      <c r="E2558" s="5" t="s">
        <v>2024</v>
      </c>
      <c r="F2558" s="3">
        <v>2.2237046920169001E-4</v>
      </c>
      <c r="G2558" s="4" t="s">
        <v>9</v>
      </c>
      <c r="H2558" s="3" t="s">
        <v>99</v>
      </c>
      <c r="I2558" s="4" t="s">
        <v>9</v>
      </c>
      <c r="J2558" s="3" t="s">
        <v>99</v>
      </c>
      <c r="K2558" s="5" t="s">
        <v>9</v>
      </c>
      <c r="L2558" s="5" t="s">
        <v>99</v>
      </c>
      <c r="M2558" s="41">
        <v>0</v>
      </c>
      <c r="N2558" s="41">
        <v>0</v>
      </c>
    </row>
    <row r="2559" spans="1:14" x14ac:dyDescent="0.25">
      <c r="A2559" s="5">
        <v>7820120</v>
      </c>
      <c r="B2559" s="5" t="s">
        <v>28</v>
      </c>
      <c r="C2559" s="5" t="s">
        <v>4</v>
      </c>
      <c r="D2559" s="5" t="s">
        <v>881</v>
      </c>
      <c r="E2559" s="5" t="s">
        <v>538</v>
      </c>
      <c r="F2559" s="3">
        <v>1.1118523460084502E-3</v>
      </c>
      <c r="G2559" s="4">
        <v>68.5</v>
      </c>
      <c r="H2559" s="3">
        <v>7.6161885701578835E-2</v>
      </c>
      <c r="I2559" s="4">
        <v>90</v>
      </c>
      <c r="J2559" s="3">
        <v>0.10006671114076052</v>
      </c>
      <c r="K2559" s="5">
        <v>84.43</v>
      </c>
      <c r="L2559" s="5">
        <v>9.3873693573493455E-2</v>
      </c>
      <c r="M2559" s="41">
        <v>0</v>
      </c>
      <c r="N2559" s="41">
        <v>0</v>
      </c>
    </row>
    <row r="2560" spans="1:14" x14ac:dyDescent="0.25">
      <c r="A2560" s="5">
        <v>7820120</v>
      </c>
      <c r="B2560" s="5" t="s">
        <v>28</v>
      </c>
      <c r="C2560" s="5" t="s">
        <v>4</v>
      </c>
      <c r="D2560" s="5" t="s">
        <v>881</v>
      </c>
      <c r="E2560" s="5" t="s">
        <v>1335</v>
      </c>
      <c r="F2560" s="3">
        <v>6.6711140760506999E-4</v>
      </c>
      <c r="G2560" s="4">
        <v>60</v>
      </c>
      <c r="H2560" s="3">
        <v>4.0026684456304203E-2</v>
      </c>
      <c r="I2560" s="4">
        <v>78.099999999999994</v>
      </c>
      <c r="J2560" s="3">
        <v>5.210140093395596E-2</v>
      </c>
      <c r="K2560" s="5">
        <v>70.919999999999987</v>
      </c>
      <c r="L2560" s="5">
        <v>4.7311541027351557E-2</v>
      </c>
      <c r="M2560" s="41">
        <v>2.3653026670217514E-2</v>
      </c>
      <c r="N2560" s="41">
        <v>1.5779203916089068E-5</v>
      </c>
    </row>
    <row r="2561" spans="1:14" x14ac:dyDescent="0.25">
      <c r="A2561" s="5">
        <v>7820120</v>
      </c>
      <c r="B2561" s="5" t="s">
        <v>28</v>
      </c>
      <c r="C2561" s="5" t="s">
        <v>4</v>
      </c>
      <c r="D2561" s="5" t="s">
        <v>881</v>
      </c>
      <c r="E2561" s="5" t="s">
        <v>1336</v>
      </c>
      <c r="F2561" s="3">
        <v>1.33422281521014E-3</v>
      </c>
      <c r="G2561" s="4">
        <v>65.599999999999994</v>
      </c>
      <c r="H2561" s="3">
        <v>8.7525016677785172E-2</v>
      </c>
      <c r="I2561" s="4">
        <v>74.900000000000006</v>
      </c>
      <c r="J2561" s="3">
        <v>9.9933288859239494E-2</v>
      </c>
      <c r="K2561" s="5">
        <v>76.22999999999999</v>
      </c>
      <c r="L2561" s="5">
        <v>0.10170780520346896</v>
      </c>
      <c r="M2561" s="41">
        <v>-4.8095598816871643E-2</v>
      </c>
      <c r="N2561" s="41">
        <v>-6.4170245252663966E-5</v>
      </c>
    </row>
    <row r="2562" spans="1:14" x14ac:dyDescent="0.25">
      <c r="A2562" s="5">
        <v>7820120</v>
      </c>
      <c r="B2562" s="5" t="s">
        <v>28</v>
      </c>
      <c r="C2562" s="5" t="s">
        <v>4</v>
      </c>
      <c r="D2562" s="5" t="s">
        <v>1337</v>
      </c>
      <c r="E2562" s="5" t="s">
        <v>1338</v>
      </c>
      <c r="F2562" s="3">
        <v>8.8948187680676003E-4</v>
      </c>
      <c r="G2562" s="4">
        <v>35.200000000000003</v>
      </c>
      <c r="H2562" s="3">
        <v>3.1309762063597958E-2</v>
      </c>
      <c r="I2562" s="4">
        <v>71.900000000000006</v>
      </c>
      <c r="J2562" s="3">
        <v>6.3953746942406048E-2</v>
      </c>
      <c r="K2562" s="5">
        <v>54.050000000000004</v>
      </c>
      <c r="L2562" s="5">
        <v>4.8076495441405381E-2</v>
      </c>
      <c r="M2562" s="41">
        <v>-6.4535744488239288E-2</v>
      </c>
      <c r="N2562" s="41">
        <v>-5.7403375128520599E-5</v>
      </c>
    </row>
    <row r="2563" spans="1:14" x14ac:dyDescent="0.25">
      <c r="A2563" s="5">
        <v>7820120</v>
      </c>
      <c r="B2563" s="5" t="s">
        <v>28</v>
      </c>
      <c r="C2563" s="5" t="s">
        <v>4</v>
      </c>
      <c r="D2563" s="5" t="s">
        <v>883</v>
      </c>
      <c r="E2563" s="5" t="s">
        <v>978</v>
      </c>
      <c r="F2563" s="3">
        <v>8.8948187680676003E-4</v>
      </c>
      <c r="G2563" s="4">
        <v>34.299999999999997</v>
      </c>
      <c r="H2563" s="3">
        <v>3.0509228374471866E-2</v>
      </c>
      <c r="I2563" s="4">
        <v>100</v>
      </c>
      <c r="J2563" s="3">
        <v>8.8948187680676E-2</v>
      </c>
      <c r="K2563" s="5">
        <v>75.709999999999994</v>
      </c>
      <c r="L2563" s="5">
        <v>6.7342672893039801E-2</v>
      </c>
      <c r="M2563" s="41">
        <v>0</v>
      </c>
      <c r="N2563" s="41">
        <v>0</v>
      </c>
    </row>
    <row r="2564" spans="1:14" x14ac:dyDescent="0.25">
      <c r="A2564" s="5">
        <v>7820120</v>
      </c>
      <c r="B2564" s="5" t="s">
        <v>28</v>
      </c>
      <c r="C2564" s="5" t="s">
        <v>4</v>
      </c>
      <c r="D2564" s="5" t="s">
        <v>883</v>
      </c>
      <c r="E2564" s="5" t="s">
        <v>884</v>
      </c>
      <c r="F2564" s="3">
        <v>2.89081609962197E-3</v>
      </c>
      <c r="G2564" s="4">
        <v>32.9</v>
      </c>
      <c r="H2564" s="3">
        <v>9.5107849677562806E-2</v>
      </c>
      <c r="I2564" s="4">
        <v>94.7</v>
      </c>
      <c r="J2564" s="3">
        <v>0.27376028463420055</v>
      </c>
      <c r="K2564" s="5">
        <v>64.364999999999995</v>
      </c>
      <c r="L2564" s="5">
        <v>0.1860673782521681</v>
      </c>
      <c r="M2564" s="41">
        <v>0.18680842220783234</v>
      </c>
      <c r="N2564" s="41">
        <v>5.4002879446338008E-4</v>
      </c>
    </row>
    <row r="2565" spans="1:14" x14ac:dyDescent="0.25">
      <c r="A2565" s="5">
        <v>7820120</v>
      </c>
      <c r="B2565" s="5" t="s">
        <v>28</v>
      </c>
      <c r="C2565" s="5" t="s">
        <v>4</v>
      </c>
      <c r="D2565" s="5" t="s">
        <v>883</v>
      </c>
      <c r="E2565" s="5" t="s">
        <v>979</v>
      </c>
      <c r="F2565" s="3">
        <v>1.33422281521014E-3</v>
      </c>
      <c r="G2565" s="4">
        <v>32.9</v>
      </c>
      <c r="H2565" s="3">
        <v>4.3895930620413602E-2</v>
      </c>
      <c r="I2565" s="4">
        <v>87.1</v>
      </c>
      <c r="J2565" s="3">
        <v>0.11621080720480319</v>
      </c>
      <c r="K2565" s="5">
        <v>70.234999999999999</v>
      </c>
      <c r="L2565" s="5">
        <v>9.3709139426284185E-2</v>
      </c>
      <c r="M2565" s="41">
        <v>0</v>
      </c>
      <c r="N2565" s="41">
        <v>0</v>
      </c>
    </row>
    <row r="2566" spans="1:14" x14ac:dyDescent="0.25">
      <c r="A2566" s="5">
        <v>7820120</v>
      </c>
      <c r="B2566" s="5" t="s">
        <v>28</v>
      </c>
      <c r="C2566" s="5" t="s">
        <v>4</v>
      </c>
      <c r="D2566" s="5" t="s">
        <v>886</v>
      </c>
      <c r="E2566" s="5" t="s">
        <v>887</v>
      </c>
      <c r="F2566" s="3">
        <v>1.7789637536135201E-3</v>
      </c>
      <c r="G2566" s="4">
        <v>23.1</v>
      </c>
      <c r="H2566" s="3">
        <v>4.1094062708472316E-2</v>
      </c>
      <c r="I2566" s="4">
        <v>59.7</v>
      </c>
      <c r="J2566" s="3">
        <v>0.10620413609072715</v>
      </c>
      <c r="K2566" s="5">
        <v>48.54</v>
      </c>
      <c r="L2566" s="5">
        <v>8.6350900600400265E-2</v>
      </c>
      <c r="M2566" s="41">
        <v>-6.2505699694156647E-2</v>
      </c>
      <c r="N2566" s="41">
        <v>-1.1119537415015635E-4</v>
      </c>
    </row>
    <row r="2567" spans="1:14" x14ac:dyDescent="0.25">
      <c r="A2567" s="5">
        <v>7820120</v>
      </c>
      <c r="B2567" s="5" t="s">
        <v>28</v>
      </c>
      <c r="C2567" s="5" t="s">
        <v>4</v>
      </c>
      <c r="D2567" s="5" t="s">
        <v>2025</v>
      </c>
      <c r="E2567" s="5" t="s">
        <v>2026</v>
      </c>
      <c r="F2567" s="3">
        <v>4.4474093840338001E-4</v>
      </c>
      <c r="G2567" s="4">
        <v>33.299999999999997</v>
      </c>
      <c r="H2567" s="3">
        <v>1.4809873248832553E-2</v>
      </c>
      <c r="I2567" s="4">
        <v>79.400000000000006</v>
      </c>
      <c r="J2567" s="3">
        <v>3.5312430509228374E-2</v>
      </c>
      <c r="K2567" s="5">
        <v>61.505000000000003</v>
      </c>
      <c r="L2567" s="5">
        <v>2.7353791416499889E-2</v>
      </c>
      <c r="M2567" s="41">
        <v>1.5358486212790012E-2</v>
      </c>
      <c r="N2567" s="41">
        <v>6.830547570731604E-6</v>
      </c>
    </row>
    <row r="2568" spans="1:14" x14ac:dyDescent="0.25">
      <c r="A2568" s="5">
        <v>7820120</v>
      </c>
      <c r="B2568" s="5" t="s">
        <v>28</v>
      </c>
      <c r="C2568" s="5" t="s">
        <v>4</v>
      </c>
      <c r="D2568" s="5" t="s">
        <v>888</v>
      </c>
      <c r="E2568" s="5" t="s">
        <v>2356</v>
      </c>
      <c r="F2568" s="3">
        <v>6.6711140760506999E-4</v>
      </c>
      <c r="G2568" s="4">
        <v>47.4</v>
      </c>
      <c r="H2568" s="3">
        <v>3.1621080720480317E-2</v>
      </c>
      <c r="I2568" s="4">
        <v>72.599999999999994</v>
      </c>
      <c r="J2568" s="3">
        <v>4.8432288192128074E-2</v>
      </c>
      <c r="K2568" s="5">
        <v>62.489999999999995</v>
      </c>
      <c r="L2568" s="5">
        <v>4.1687791861240824E-2</v>
      </c>
      <c r="M2568" s="41">
        <v>-8.5423819720745087E-2</v>
      </c>
      <c r="N2568" s="41">
        <v>-5.6987204616907993E-5</v>
      </c>
    </row>
    <row r="2569" spans="1:14" x14ac:dyDescent="0.25">
      <c r="A2569" s="5">
        <v>7820120</v>
      </c>
      <c r="B2569" s="5" t="s">
        <v>28</v>
      </c>
      <c r="C2569" s="5" t="s">
        <v>4</v>
      </c>
      <c r="D2569" s="5" t="s">
        <v>888</v>
      </c>
      <c r="E2569" s="5" t="s">
        <v>2355</v>
      </c>
      <c r="F2569" s="3">
        <v>2.2237046920169001E-4</v>
      </c>
      <c r="G2569" s="4">
        <v>54.6</v>
      </c>
      <c r="H2569" s="3">
        <v>1.2141427618412274E-2</v>
      </c>
      <c r="I2569" s="4">
        <v>87.7</v>
      </c>
      <c r="J2569" s="3">
        <v>1.9501890148988215E-2</v>
      </c>
      <c r="K2569" s="5">
        <v>74.400000000000006</v>
      </c>
      <c r="L2569" s="5">
        <v>1.6544362908605739E-2</v>
      </c>
      <c r="M2569" s="41">
        <v>1.5454056672751904E-2</v>
      </c>
      <c r="N2569" s="41">
        <v>3.4365258333893489E-6</v>
      </c>
    </row>
    <row r="2570" spans="1:14" x14ac:dyDescent="0.25">
      <c r="A2570" s="5">
        <v>7820120</v>
      </c>
      <c r="B2570" s="5" t="s">
        <v>28</v>
      </c>
      <c r="C2570" s="5" t="s">
        <v>4</v>
      </c>
      <c r="D2570" s="5" t="s">
        <v>888</v>
      </c>
      <c r="E2570" s="5" t="s">
        <v>2356</v>
      </c>
      <c r="F2570" s="3">
        <v>4.4474093840338001E-4</v>
      </c>
      <c r="G2570" s="4">
        <v>47.4</v>
      </c>
      <c r="H2570" s="3">
        <v>2.1080720480320211E-2</v>
      </c>
      <c r="I2570" s="4">
        <v>72.599999999999994</v>
      </c>
      <c r="J2570" s="3">
        <v>3.228819212808539E-2</v>
      </c>
      <c r="K2570" s="5">
        <v>62.489999999999995</v>
      </c>
      <c r="L2570" s="5">
        <v>2.7791861240827213E-2</v>
      </c>
      <c r="M2570" s="41">
        <v>-8.5423819720745087E-2</v>
      </c>
      <c r="N2570" s="41">
        <v>-3.7991469744605331E-5</v>
      </c>
    </row>
    <row r="2571" spans="1:14" x14ac:dyDescent="0.25">
      <c r="A2571" s="5">
        <v>7820120</v>
      </c>
      <c r="B2571" s="5" t="s">
        <v>28</v>
      </c>
      <c r="C2571" s="5" t="s">
        <v>4</v>
      </c>
      <c r="D2571" s="5" t="s">
        <v>1341</v>
      </c>
      <c r="E2571" s="5" t="s">
        <v>2027</v>
      </c>
      <c r="F2571" s="3">
        <v>4.4474093840338001E-4</v>
      </c>
      <c r="G2571" s="4">
        <v>62.2</v>
      </c>
      <c r="H2571" s="3">
        <v>2.7662886368690239E-2</v>
      </c>
      <c r="I2571" s="4" t="s">
        <v>9</v>
      </c>
      <c r="J2571" s="3" t="s">
        <v>99</v>
      </c>
      <c r="K2571" s="5" t="s">
        <v>9</v>
      </c>
      <c r="L2571" s="5" t="s">
        <v>99</v>
      </c>
      <c r="M2571" s="41">
        <v>0</v>
      </c>
      <c r="N2571" s="41">
        <v>0</v>
      </c>
    </row>
    <row r="2572" spans="1:14" x14ac:dyDescent="0.25">
      <c r="A2572" s="5">
        <v>7820120</v>
      </c>
      <c r="B2572" s="5" t="s">
        <v>28</v>
      </c>
      <c r="C2572" s="5" t="s">
        <v>4</v>
      </c>
      <c r="D2572" s="5" t="s">
        <v>1341</v>
      </c>
      <c r="E2572" s="5" t="s">
        <v>1342</v>
      </c>
      <c r="F2572" s="3">
        <v>2.2237046920169001E-4</v>
      </c>
      <c r="G2572" s="4">
        <v>51.2</v>
      </c>
      <c r="H2572" s="3">
        <v>1.1385368023126528E-2</v>
      </c>
      <c r="I2572" s="4">
        <v>74.400000000000006</v>
      </c>
      <c r="J2572" s="3">
        <v>1.6544362908605739E-2</v>
      </c>
      <c r="K2572" s="5">
        <v>70.415000000000006</v>
      </c>
      <c r="L2572" s="5">
        <v>1.5658216588837003E-2</v>
      </c>
      <c r="M2572" s="41">
        <v>-1.5672804787755013E-2</v>
      </c>
      <c r="N2572" s="41">
        <v>-3.4851689543595756E-6</v>
      </c>
    </row>
    <row r="2573" spans="1:14" x14ac:dyDescent="0.25">
      <c r="A2573" s="5">
        <v>7820120</v>
      </c>
      <c r="B2573" s="5" t="s">
        <v>28</v>
      </c>
      <c r="C2573" s="5" t="s">
        <v>4</v>
      </c>
      <c r="D2573" s="5" t="s">
        <v>1668</v>
      </c>
      <c r="E2573" s="5" t="s">
        <v>2028</v>
      </c>
      <c r="F2573" s="3">
        <v>6.6711140760506999E-4</v>
      </c>
      <c r="G2573" s="4">
        <v>51.1</v>
      </c>
      <c r="H2573" s="3">
        <v>3.4089392928619081E-2</v>
      </c>
      <c r="I2573" s="4">
        <v>68</v>
      </c>
      <c r="J2573" s="3">
        <v>4.5363575717144757E-2</v>
      </c>
      <c r="K2573" s="5">
        <v>59.744999999999997</v>
      </c>
      <c r="L2573" s="5">
        <v>3.9856571047364904E-2</v>
      </c>
      <c r="M2573" s="41">
        <v>-0.16625303030014038</v>
      </c>
      <c r="N2573" s="41">
        <v>-1.10909293062135E-4</v>
      </c>
    </row>
    <row r="2574" spans="1:14" x14ac:dyDescent="0.25">
      <c r="A2574" s="5">
        <v>7820120</v>
      </c>
      <c r="B2574" s="5" t="s">
        <v>28</v>
      </c>
      <c r="C2574" s="5" t="s">
        <v>4</v>
      </c>
      <c r="D2574" s="5" t="s">
        <v>1343</v>
      </c>
      <c r="E2574" s="5" t="s">
        <v>1344</v>
      </c>
      <c r="F2574" s="3">
        <v>8.8948187680676003E-4</v>
      </c>
      <c r="G2574" s="4">
        <v>46.6</v>
      </c>
      <c r="H2574" s="3">
        <v>4.1449855459195016E-2</v>
      </c>
      <c r="I2574" s="4">
        <v>92.9</v>
      </c>
      <c r="J2574" s="3">
        <v>8.2632866355348014E-2</v>
      </c>
      <c r="K2574" s="5">
        <v>71.335000000000008</v>
      </c>
      <c r="L2574" s="5">
        <v>6.3451189682010231E-2</v>
      </c>
      <c r="M2574" s="41">
        <v>0.15023991465568542</v>
      </c>
      <c r="N2574" s="41">
        <v>1.3363568125922653E-4</v>
      </c>
    </row>
    <row r="2575" spans="1:14" x14ac:dyDescent="0.25">
      <c r="A2575" s="5">
        <v>7820120</v>
      </c>
      <c r="B2575" s="5" t="s">
        <v>28</v>
      </c>
      <c r="C2575" s="5" t="s">
        <v>4</v>
      </c>
      <c r="D2575" s="5" t="s">
        <v>891</v>
      </c>
      <c r="E2575" s="5" t="s">
        <v>2029</v>
      </c>
      <c r="F2575" s="3">
        <v>2.2237046920169001E-4</v>
      </c>
      <c r="G2575" s="4">
        <v>60.6</v>
      </c>
      <c r="H2575" s="3">
        <v>1.3475650433622414E-2</v>
      </c>
      <c r="I2575" s="4">
        <v>93.9</v>
      </c>
      <c r="J2575" s="3">
        <v>2.0880587058038694E-2</v>
      </c>
      <c r="K2575" s="5">
        <v>80.45</v>
      </c>
      <c r="L2575" s="5">
        <v>1.7889704247275963E-2</v>
      </c>
      <c r="M2575" s="41">
        <v>0.17495265603065491</v>
      </c>
      <c r="N2575" s="41">
        <v>3.8904304209618615E-5</v>
      </c>
    </row>
    <row r="2576" spans="1:14" x14ac:dyDescent="0.25">
      <c r="A2576" s="5">
        <v>7820120</v>
      </c>
      <c r="B2576" s="5" t="s">
        <v>28</v>
      </c>
      <c r="C2576" s="5" t="s">
        <v>4</v>
      </c>
      <c r="D2576" s="5" t="s">
        <v>891</v>
      </c>
      <c r="E2576" s="5" t="s">
        <v>1345</v>
      </c>
      <c r="F2576" s="3">
        <v>4.4474093840338001E-4</v>
      </c>
      <c r="G2576" s="4">
        <v>60.6</v>
      </c>
      <c r="H2576" s="3">
        <v>2.6951300867244829E-2</v>
      </c>
      <c r="I2576" s="4">
        <v>100</v>
      </c>
      <c r="J2576" s="3">
        <v>4.4474093840338E-2</v>
      </c>
      <c r="K2576" s="5">
        <v>83.814999999999998</v>
      </c>
      <c r="L2576" s="5">
        <v>3.7275961752279298E-2</v>
      </c>
      <c r="M2576" s="41">
        <v>0</v>
      </c>
      <c r="N2576" s="41">
        <v>0</v>
      </c>
    </row>
    <row r="2577" spans="1:14" x14ac:dyDescent="0.25">
      <c r="A2577" s="5">
        <v>7820120</v>
      </c>
      <c r="B2577" s="5" t="s">
        <v>28</v>
      </c>
      <c r="C2577" s="5" t="s">
        <v>4</v>
      </c>
      <c r="D2577" s="5" t="s">
        <v>893</v>
      </c>
      <c r="E2577" s="5" t="s">
        <v>2030</v>
      </c>
      <c r="F2577" s="3">
        <v>2.2237046920169001E-4</v>
      </c>
      <c r="G2577" s="4">
        <v>65.3</v>
      </c>
      <c r="H2577" s="3">
        <v>1.4520791638870358E-2</v>
      </c>
      <c r="I2577" s="4">
        <v>71.099999999999994</v>
      </c>
      <c r="J2577" s="3">
        <v>1.5810540360240159E-2</v>
      </c>
      <c r="K2577" s="5">
        <v>69.399999999999991</v>
      </c>
      <c r="L2577" s="5">
        <v>1.5432510562597285E-2</v>
      </c>
      <c r="M2577" s="41">
        <v>-0.12346849590539932</v>
      </c>
      <c r="N2577" s="41">
        <v>-2.7455747366110588E-5</v>
      </c>
    </row>
    <row r="2578" spans="1:14" x14ac:dyDescent="0.25">
      <c r="A2578" s="5">
        <v>7820120</v>
      </c>
      <c r="B2578" s="5" t="s">
        <v>28</v>
      </c>
      <c r="C2578" s="5" t="s">
        <v>4</v>
      </c>
      <c r="D2578" s="5" t="s">
        <v>893</v>
      </c>
      <c r="E2578" s="5" t="s">
        <v>2031</v>
      </c>
      <c r="F2578" s="3">
        <v>4.4474093840338001E-4</v>
      </c>
      <c r="G2578" s="4">
        <v>67</v>
      </c>
      <c r="H2578" s="3">
        <v>2.9797642873026459E-2</v>
      </c>
      <c r="I2578" s="4">
        <v>93</v>
      </c>
      <c r="J2578" s="3">
        <v>4.1360907271514341E-2</v>
      </c>
      <c r="K2578" s="5">
        <v>73.214999999999989</v>
      </c>
      <c r="L2578" s="5">
        <v>3.2561707805203462E-2</v>
      </c>
      <c r="M2578" s="41">
        <v>0.13753703236579895</v>
      </c>
      <c r="N2578" s="41">
        <v>6.1168348839581469E-5</v>
      </c>
    </row>
    <row r="2579" spans="1:14" x14ac:dyDescent="0.25">
      <c r="A2579" s="5">
        <v>7820120</v>
      </c>
      <c r="B2579" s="5" t="s">
        <v>28</v>
      </c>
      <c r="C2579" s="5" t="s">
        <v>4</v>
      </c>
      <c r="D2579" s="5" t="s">
        <v>893</v>
      </c>
      <c r="E2579" s="5" t="s">
        <v>2032</v>
      </c>
      <c r="F2579" s="3">
        <v>4.4474093840338001E-4</v>
      </c>
      <c r="G2579" s="4">
        <v>55.8</v>
      </c>
      <c r="H2579" s="3">
        <v>2.4816544362908602E-2</v>
      </c>
      <c r="I2579" s="4">
        <v>83.3</v>
      </c>
      <c r="J2579" s="3">
        <v>3.7046920169001553E-2</v>
      </c>
      <c r="K2579" s="5">
        <v>74.224999999999994</v>
      </c>
      <c r="L2579" s="5">
        <v>3.3010896152990882E-2</v>
      </c>
      <c r="M2579" s="41">
        <v>1.0116229765117168E-2</v>
      </c>
      <c r="N2579" s="41">
        <v>4.4991015188424137E-6</v>
      </c>
    </row>
    <row r="2580" spans="1:14" x14ac:dyDescent="0.25">
      <c r="A2580" s="5">
        <v>7820120</v>
      </c>
      <c r="B2580" s="5" t="s">
        <v>28</v>
      </c>
      <c r="C2580" s="5" t="s">
        <v>4</v>
      </c>
      <c r="D2580" s="5" t="s">
        <v>893</v>
      </c>
      <c r="E2580" s="5" t="s">
        <v>365</v>
      </c>
      <c r="F2580" s="3">
        <v>2.2237046920169001E-4</v>
      </c>
      <c r="G2580" s="4">
        <v>43.4</v>
      </c>
      <c r="H2580" s="3">
        <v>9.6508783633533456E-3</v>
      </c>
      <c r="I2580" s="4">
        <v>65.2</v>
      </c>
      <c r="J2580" s="3">
        <v>1.4498554591950189E-2</v>
      </c>
      <c r="K2580" s="5">
        <v>58.46</v>
      </c>
      <c r="L2580" s="5">
        <v>1.2999777629530798E-2</v>
      </c>
      <c r="M2580" s="41">
        <v>-0.14982041716575623</v>
      </c>
      <c r="N2580" s="41">
        <v>-3.3315636461142147E-5</v>
      </c>
    </row>
    <row r="2581" spans="1:14" x14ac:dyDescent="0.25">
      <c r="A2581" s="5">
        <v>7820120</v>
      </c>
      <c r="B2581" s="5" t="s">
        <v>28</v>
      </c>
      <c r="C2581" s="5" t="s">
        <v>4</v>
      </c>
      <c r="D2581" s="5" t="s">
        <v>896</v>
      </c>
      <c r="E2581" s="5" t="s">
        <v>1348</v>
      </c>
      <c r="F2581" s="3">
        <v>6.6711140760506999E-4</v>
      </c>
      <c r="G2581" s="4">
        <v>81.900000000000006</v>
      </c>
      <c r="H2581" s="3">
        <v>5.4636424282855235E-2</v>
      </c>
      <c r="I2581" s="4">
        <v>86.2</v>
      </c>
      <c r="J2581" s="3">
        <v>5.7505003335557033E-2</v>
      </c>
      <c r="K2581" s="5">
        <v>78.434999999999988</v>
      </c>
      <c r="L2581" s="5">
        <v>5.2324883255503656E-2</v>
      </c>
      <c r="M2581" s="41">
        <v>0</v>
      </c>
      <c r="N2581" s="41">
        <v>0</v>
      </c>
    </row>
    <row r="2582" spans="1:14" x14ac:dyDescent="0.25">
      <c r="A2582" s="5">
        <v>7820120</v>
      </c>
      <c r="B2582" s="5" t="s">
        <v>28</v>
      </c>
      <c r="C2582" s="5" t="s">
        <v>4</v>
      </c>
      <c r="D2582" s="5" t="s">
        <v>896</v>
      </c>
      <c r="E2582" s="5" t="s">
        <v>1349</v>
      </c>
      <c r="F2582" s="3">
        <v>8.8948187680676003E-4</v>
      </c>
      <c r="G2582" s="4">
        <v>71</v>
      </c>
      <c r="H2582" s="3">
        <v>6.3153213253279966E-2</v>
      </c>
      <c r="I2582" s="4">
        <v>68.400000000000006</v>
      </c>
      <c r="J2582" s="3">
        <v>6.0840560373582389E-2</v>
      </c>
      <c r="K2582" s="5">
        <v>67.75</v>
      </c>
      <c r="L2582" s="5">
        <v>6.0262397153657991E-2</v>
      </c>
      <c r="M2582" s="41">
        <v>-0.14233972132205963</v>
      </c>
      <c r="N2582" s="41">
        <v>-1.266086024656968E-4</v>
      </c>
    </row>
    <row r="2583" spans="1:14" x14ac:dyDescent="0.25">
      <c r="A2583" s="5">
        <v>7820120</v>
      </c>
      <c r="B2583" s="5" t="s">
        <v>28</v>
      </c>
      <c r="C2583" s="5" t="s">
        <v>4</v>
      </c>
      <c r="D2583" s="5" t="s">
        <v>896</v>
      </c>
      <c r="E2583" s="5" t="s">
        <v>1350</v>
      </c>
      <c r="F2583" s="3">
        <v>6.6711140760506999E-4</v>
      </c>
      <c r="G2583" s="4">
        <v>80.2</v>
      </c>
      <c r="H2583" s="3">
        <v>5.3502334889926617E-2</v>
      </c>
      <c r="I2583" s="4">
        <v>98.6</v>
      </c>
      <c r="J2583" s="3">
        <v>6.5777184789859902E-2</v>
      </c>
      <c r="K2583" s="5">
        <v>88.805000000000007</v>
      </c>
      <c r="L2583" s="5">
        <v>5.9242828552368246E-2</v>
      </c>
      <c r="M2583" s="41">
        <v>0.22223243117332458</v>
      </c>
      <c r="N2583" s="41">
        <v>1.4825378997553341E-4</v>
      </c>
    </row>
    <row r="2584" spans="1:14" x14ac:dyDescent="0.25">
      <c r="A2584" s="5">
        <v>7820120</v>
      </c>
      <c r="B2584" s="5" t="s">
        <v>28</v>
      </c>
      <c r="C2584" s="5" t="s">
        <v>4</v>
      </c>
      <c r="D2584" s="5" t="s">
        <v>1811</v>
      </c>
      <c r="E2584" s="5" t="s">
        <v>2033</v>
      </c>
      <c r="F2584" s="3">
        <v>4.4474093840338001E-4</v>
      </c>
      <c r="G2584" s="4">
        <v>66.099999999999994</v>
      </c>
      <c r="H2584" s="3">
        <v>2.9397376028463415E-2</v>
      </c>
      <c r="I2584" s="4">
        <v>88.2</v>
      </c>
      <c r="J2584" s="3">
        <v>3.9226150767178121E-2</v>
      </c>
      <c r="K2584" s="5">
        <v>76.569999999999993</v>
      </c>
      <c r="L2584" s="5">
        <v>3.4053813653546802E-2</v>
      </c>
      <c r="M2584" s="41">
        <v>4.7079030424356461E-2</v>
      </c>
      <c r="N2584" s="41">
        <v>2.0937972170049571E-5</v>
      </c>
    </row>
    <row r="2585" spans="1:14" x14ac:dyDescent="0.25">
      <c r="A2585" s="5">
        <v>7820120</v>
      </c>
      <c r="B2585" s="5" t="s">
        <v>28</v>
      </c>
      <c r="C2585" s="5" t="s">
        <v>4</v>
      </c>
      <c r="D2585" s="5" t="s">
        <v>1351</v>
      </c>
      <c r="E2585" s="5" t="s">
        <v>1352</v>
      </c>
      <c r="F2585" s="3">
        <v>4.4474093840338001E-4</v>
      </c>
      <c r="G2585" s="4">
        <v>60.1</v>
      </c>
      <c r="H2585" s="3">
        <v>2.6728930398043138E-2</v>
      </c>
      <c r="I2585" s="4">
        <v>69.8</v>
      </c>
      <c r="J2585" s="3">
        <v>3.1042917500555923E-2</v>
      </c>
      <c r="K2585" s="5">
        <v>68.884999999999991</v>
      </c>
      <c r="L2585" s="5">
        <v>3.0635979541916828E-2</v>
      </c>
      <c r="M2585" s="41">
        <v>-9.0671934187412262E-2</v>
      </c>
      <c r="N2585" s="41">
        <v>-4.0325521097359244E-5</v>
      </c>
    </row>
    <row r="2586" spans="1:14" x14ac:dyDescent="0.25">
      <c r="A2586" s="5">
        <v>7820120</v>
      </c>
      <c r="B2586" s="5" t="s">
        <v>28</v>
      </c>
      <c r="C2586" s="5" t="s">
        <v>4</v>
      </c>
      <c r="D2586" s="5" t="s">
        <v>898</v>
      </c>
      <c r="E2586" s="5" t="s">
        <v>2034</v>
      </c>
      <c r="F2586" s="3">
        <v>2.2237046920169001E-4</v>
      </c>
      <c r="G2586" s="4">
        <v>46.6</v>
      </c>
      <c r="H2586" s="3">
        <v>1.0362463864798754E-2</v>
      </c>
      <c r="I2586" s="4">
        <v>93.1</v>
      </c>
      <c r="J2586" s="3">
        <v>2.0702690682677338E-2</v>
      </c>
      <c r="K2586" s="5">
        <v>77.144999999999996</v>
      </c>
      <c r="L2586" s="5">
        <v>1.7154769846564374E-2</v>
      </c>
      <c r="M2586" s="41">
        <v>0.12930263578891754</v>
      </c>
      <c r="N2586" s="41">
        <v>2.875308778939683E-5</v>
      </c>
    </row>
    <row r="2587" spans="1:14" x14ac:dyDescent="0.25">
      <c r="A2587" s="5">
        <v>7820120</v>
      </c>
      <c r="B2587" s="5" t="s">
        <v>28</v>
      </c>
      <c r="C2587" s="5" t="s">
        <v>4</v>
      </c>
      <c r="D2587" s="5" t="s">
        <v>898</v>
      </c>
      <c r="E2587" s="5" t="s">
        <v>924</v>
      </c>
      <c r="F2587" s="3">
        <v>2.2237046920169001E-4</v>
      </c>
      <c r="G2587" s="4">
        <v>48.5</v>
      </c>
      <c r="H2587" s="3">
        <v>1.0784967756281965E-2</v>
      </c>
      <c r="I2587" s="4">
        <v>85.8</v>
      </c>
      <c r="J2587" s="3">
        <v>1.9079386257505E-2</v>
      </c>
      <c r="K2587" s="5">
        <v>67.819999999999993</v>
      </c>
      <c r="L2587" s="5">
        <v>1.5081165221258614E-2</v>
      </c>
      <c r="M2587" s="41">
        <v>9.7509175539016724E-3</v>
      </c>
      <c r="N2587" s="41">
        <v>2.1683161116081101E-6</v>
      </c>
    </row>
    <row r="2588" spans="1:14" x14ac:dyDescent="0.25">
      <c r="A2588" s="5">
        <v>7820120</v>
      </c>
      <c r="B2588" s="5" t="s">
        <v>28</v>
      </c>
      <c r="C2588" s="5" t="s">
        <v>4</v>
      </c>
      <c r="D2588" s="5" t="s">
        <v>898</v>
      </c>
      <c r="E2588" s="5" t="s">
        <v>2035</v>
      </c>
      <c r="F2588" s="3">
        <v>2.2237046920169001E-4</v>
      </c>
      <c r="G2588" s="4">
        <v>46.6</v>
      </c>
      <c r="H2588" s="3">
        <v>1.0362463864798754E-2</v>
      </c>
      <c r="I2588" s="4">
        <v>79.5</v>
      </c>
      <c r="J2588" s="3">
        <v>1.7678452301534357E-2</v>
      </c>
      <c r="K2588" s="5">
        <v>69.66</v>
      </c>
      <c r="L2588" s="5">
        <v>1.5490326884589725E-2</v>
      </c>
      <c r="M2588" s="41">
        <v>-4.3208342045545578E-2</v>
      </c>
      <c r="N2588" s="41">
        <v>-9.6082592940950811E-6</v>
      </c>
    </row>
    <row r="2589" spans="1:14" x14ac:dyDescent="0.25">
      <c r="A2589" s="5">
        <v>7820120</v>
      </c>
      <c r="B2589" s="5" t="s">
        <v>28</v>
      </c>
      <c r="C2589" s="5" t="s">
        <v>4</v>
      </c>
      <c r="D2589" s="5" t="s">
        <v>898</v>
      </c>
      <c r="E2589" s="5" t="s">
        <v>1353</v>
      </c>
      <c r="F2589" s="3">
        <v>1.1118523460084502E-3</v>
      </c>
      <c r="G2589" s="4">
        <v>54</v>
      </c>
      <c r="H2589" s="3">
        <v>6.0040026684456307E-2</v>
      </c>
      <c r="I2589" s="4">
        <v>91.9</v>
      </c>
      <c r="J2589" s="3">
        <v>0.10217923059817657</v>
      </c>
      <c r="K2589" s="5">
        <v>75.539999999999992</v>
      </c>
      <c r="L2589" s="5">
        <v>8.3989326217478316E-2</v>
      </c>
      <c r="M2589" s="41">
        <v>9.1681137681007385E-2</v>
      </c>
      <c r="N2589" s="41">
        <v>1.0193588801535178E-4</v>
      </c>
    </row>
    <row r="2590" spans="1:14" x14ac:dyDescent="0.25">
      <c r="A2590" s="5">
        <v>7820120</v>
      </c>
      <c r="B2590" s="5" t="s">
        <v>28</v>
      </c>
      <c r="C2590" s="5" t="s">
        <v>4</v>
      </c>
      <c r="D2590" s="5" t="s">
        <v>898</v>
      </c>
      <c r="E2590" s="5" t="s">
        <v>1354</v>
      </c>
      <c r="F2590" s="3">
        <v>2.2237046920169001E-4</v>
      </c>
      <c r="G2590" s="4">
        <v>90.2</v>
      </c>
      <c r="H2590" s="3">
        <v>2.0057816321992439E-2</v>
      </c>
      <c r="I2590" s="4">
        <v>86.2</v>
      </c>
      <c r="J2590" s="3">
        <v>1.9168334445185679E-2</v>
      </c>
      <c r="K2590" s="5">
        <v>90.169999999999987</v>
      </c>
      <c r="L2590" s="5">
        <v>2.0051145207916385E-2</v>
      </c>
      <c r="M2590" s="41">
        <v>-1.4115395955741405E-2</v>
      </c>
      <c r="N2590" s="41">
        <v>-3.1388472216458537E-6</v>
      </c>
    </row>
    <row r="2591" spans="1:14" x14ac:dyDescent="0.25">
      <c r="A2591" s="5">
        <v>7820120</v>
      </c>
      <c r="B2591" s="5" t="s">
        <v>28</v>
      </c>
      <c r="C2591" s="5" t="s">
        <v>4</v>
      </c>
      <c r="D2591" s="5" t="s">
        <v>898</v>
      </c>
      <c r="E2591" s="5" t="s">
        <v>1355</v>
      </c>
      <c r="F2591" s="3">
        <v>1.1118523460084502E-3</v>
      </c>
      <c r="G2591" s="4">
        <v>60.1</v>
      </c>
      <c r="H2591" s="3">
        <v>6.6822325995107859E-2</v>
      </c>
      <c r="I2591" s="4">
        <v>96</v>
      </c>
      <c r="J2591" s="3">
        <v>0.10673782521681122</v>
      </c>
      <c r="K2591" s="5">
        <v>82.3</v>
      </c>
      <c r="L2591" s="5">
        <v>9.1505448076495452E-2</v>
      </c>
      <c r="M2591" s="41">
        <v>0.15828521549701691</v>
      </c>
      <c r="N2591" s="41">
        <v>1.7598978818881135E-4</v>
      </c>
    </row>
    <row r="2592" spans="1:14" x14ac:dyDescent="0.25">
      <c r="A2592" s="5">
        <v>7820120</v>
      </c>
      <c r="B2592" s="5" t="s">
        <v>28</v>
      </c>
      <c r="C2592" s="5" t="s">
        <v>4</v>
      </c>
      <c r="D2592" s="5" t="s">
        <v>898</v>
      </c>
      <c r="E2592" s="5" t="s">
        <v>2036</v>
      </c>
      <c r="F2592" s="3">
        <v>8.8948187680676003E-4</v>
      </c>
      <c r="G2592" s="4">
        <v>71.8</v>
      </c>
      <c r="H2592" s="3">
        <v>6.3864798754725366E-2</v>
      </c>
      <c r="I2592" s="4">
        <v>83.9</v>
      </c>
      <c r="J2592" s="3">
        <v>7.4627529464087169E-2</v>
      </c>
      <c r="K2592" s="5">
        <v>74.02</v>
      </c>
      <c r="L2592" s="5">
        <v>6.5839448521236368E-2</v>
      </c>
      <c r="M2592" s="41">
        <v>3.3638037741184235E-2</v>
      </c>
      <c r="N2592" s="41">
        <v>2.992042494212518E-5</v>
      </c>
    </row>
    <row r="2593" spans="1:14" x14ac:dyDescent="0.25">
      <c r="A2593" s="5">
        <v>7820120</v>
      </c>
      <c r="B2593" s="5" t="s">
        <v>28</v>
      </c>
      <c r="C2593" s="5" t="s">
        <v>4</v>
      </c>
      <c r="D2593" s="5" t="s">
        <v>898</v>
      </c>
      <c r="E2593" s="5" t="s">
        <v>2037</v>
      </c>
      <c r="F2593" s="3">
        <v>4.4474093840338001E-4</v>
      </c>
      <c r="G2593" s="4">
        <v>59.5</v>
      </c>
      <c r="H2593" s="3">
        <v>2.646208583500111E-2</v>
      </c>
      <c r="I2593" s="4">
        <v>100</v>
      </c>
      <c r="J2593" s="3">
        <v>4.4474093840338E-2</v>
      </c>
      <c r="K2593" s="5">
        <v>80.784999999999997</v>
      </c>
      <c r="L2593" s="5">
        <v>3.5928396708917051E-2</v>
      </c>
      <c r="M2593" s="41">
        <v>0.25594437122344971</v>
      </c>
      <c r="N2593" s="41">
        <v>1.1382893983698007E-4</v>
      </c>
    </row>
    <row r="2594" spans="1:14" x14ac:dyDescent="0.25">
      <c r="A2594" s="5">
        <v>7820120</v>
      </c>
      <c r="B2594" s="5" t="s">
        <v>28</v>
      </c>
      <c r="C2594" s="5" t="s">
        <v>4</v>
      </c>
      <c r="D2594" s="5" t="s">
        <v>900</v>
      </c>
      <c r="E2594" s="5" t="s">
        <v>1357</v>
      </c>
      <c r="F2594" s="3">
        <v>8.8948187680676003E-4</v>
      </c>
      <c r="G2594" s="4">
        <v>44.5</v>
      </c>
      <c r="H2594" s="3">
        <v>3.9581943517900821E-2</v>
      </c>
      <c r="I2594" s="4">
        <v>81.8</v>
      </c>
      <c r="J2594" s="3">
        <v>7.2759617522792974E-2</v>
      </c>
      <c r="K2594" s="5">
        <v>62.449999999999996</v>
      </c>
      <c r="L2594" s="5">
        <v>5.5548143206582162E-2</v>
      </c>
      <c r="M2594" s="41">
        <v>4.2429506778717041E-2</v>
      </c>
      <c r="N2594" s="41">
        <v>3.7740277321518378E-5</v>
      </c>
    </row>
    <row r="2595" spans="1:14" x14ac:dyDescent="0.25">
      <c r="A2595" s="5">
        <v>7820120</v>
      </c>
      <c r="B2595" s="5" t="s">
        <v>28</v>
      </c>
      <c r="C2595" s="5" t="s">
        <v>4</v>
      </c>
      <c r="D2595" s="5" t="s">
        <v>109</v>
      </c>
      <c r="E2595" s="5" t="s">
        <v>110</v>
      </c>
      <c r="F2595" s="3">
        <v>2.66844563042028E-3</v>
      </c>
      <c r="G2595" s="4">
        <v>56.2</v>
      </c>
      <c r="H2595" s="3">
        <v>0.14996664442961974</v>
      </c>
      <c r="I2595" s="4">
        <v>88.6</v>
      </c>
      <c r="J2595" s="3">
        <v>0.23642428285523678</v>
      </c>
      <c r="K2595" s="5">
        <v>76.984999999999985</v>
      </c>
      <c r="L2595" s="5">
        <v>0.20543028685790521</v>
      </c>
      <c r="M2595" s="41">
        <v>4.1113469749689102E-2</v>
      </c>
      <c r="N2595" s="41">
        <v>1.0970905870497425E-4</v>
      </c>
    </row>
    <row r="2596" spans="1:14" x14ac:dyDescent="0.25">
      <c r="A2596" s="5">
        <v>7820120</v>
      </c>
      <c r="B2596" s="5" t="s">
        <v>28</v>
      </c>
      <c r="C2596" s="5" t="s">
        <v>4</v>
      </c>
      <c r="D2596" s="5" t="s">
        <v>1358</v>
      </c>
      <c r="E2596" s="5" t="s">
        <v>1359</v>
      </c>
      <c r="F2596" s="3">
        <v>6.6711140760506999E-4</v>
      </c>
      <c r="G2596" s="4">
        <v>70.2</v>
      </c>
      <c r="H2596" s="3">
        <v>4.6831220813875918E-2</v>
      </c>
      <c r="I2596" s="4">
        <v>89.7</v>
      </c>
      <c r="J2596" s="3">
        <v>5.983989326217478E-2</v>
      </c>
      <c r="K2596" s="5">
        <v>78.489999999999995</v>
      </c>
      <c r="L2596" s="5">
        <v>5.2361574382921938E-2</v>
      </c>
      <c r="M2596" s="41">
        <v>2.113628201186657E-2</v>
      </c>
      <c r="N2596" s="41">
        <v>1.4100254844474027E-5</v>
      </c>
    </row>
    <row r="2597" spans="1:14" x14ac:dyDescent="0.25">
      <c r="A2597" s="5">
        <v>7820120</v>
      </c>
      <c r="B2597" s="5" t="s">
        <v>28</v>
      </c>
      <c r="C2597" s="5" t="s">
        <v>4</v>
      </c>
      <c r="D2597" s="5" t="s">
        <v>1358</v>
      </c>
      <c r="E2597" s="5" t="s">
        <v>1360</v>
      </c>
      <c r="F2597" s="3">
        <v>4.4474093840338001E-4</v>
      </c>
      <c r="G2597" s="4">
        <v>69.2</v>
      </c>
      <c r="H2597" s="3">
        <v>3.0776072937513898E-2</v>
      </c>
      <c r="I2597" s="4" t="s">
        <v>8</v>
      </c>
      <c r="J2597" s="3" t="s">
        <v>99</v>
      </c>
      <c r="K2597" s="5" t="s">
        <v>9</v>
      </c>
      <c r="L2597" s="5" t="s">
        <v>99</v>
      </c>
      <c r="M2597" s="41">
        <v>0</v>
      </c>
      <c r="N2597" s="41">
        <v>0</v>
      </c>
    </row>
    <row r="2598" spans="1:14" x14ac:dyDescent="0.25">
      <c r="A2598" s="5">
        <v>7820120</v>
      </c>
      <c r="B2598" s="5" t="s">
        <v>28</v>
      </c>
      <c r="C2598" s="5" t="s">
        <v>4</v>
      </c>
      <c r="D2598" s="5" t="s">
        <v>111</v>
      </c>
      <c r="E2598" s="5" t="s">
        <v>112</v>
      </c>
      <c r="F2598" s="3">
        <v>1.1118523460084502E-3</v>
      </c>
      <c r="G2598" s="4">
        <v>54.2</v>
      </c>
      <c r="H2598" s="3">
        <v>6.0262397153658005E-2</v>
      </c>
      <c r="I2598" s="4">
        <v>87.6</v>
      </c>
      <c r="J2598" s="3">
        <v>9.7398265510340226E-2</v>
      </c>
      <c r="K2598" s="5">
        <v>69.08</v>
      </c>
      <c r="L2598" s="5">
        <v>7.6806760062263738E-2</v>
      </c>
      <c r="M2598" s="41">
        <v>4.1172970086336136E-2</v>
      </c>
      <c r="N2598" s="41">
        <v>4.5778263382628574E-5</v>
      </c>
    </row>
    <row r="2599" spans="1:14" x14ac:dyDescent="0.25">
      <c r="A2599" s="5">
        <v>7820120</v>
      </c>
      <c r="B2599" s="5" t="s">
        <v>28</v>
      </c>
      <c r="C2599" s="5" t="s">
        <v>4</v>
      </c>
      <c r="D2599" s="5" t="s">
        <v>111</v>
      </c>
      <c r="E2599" s="5" t="s">
        <v>113</v>
      </c>
      <c r="F2599" s="3">
        <v>8.8948187680676003E-4</v>
      </c>
      <c r="G2599" s="4">
        <v>52.6</v>
      </c>
      <c r="H2599" s="3">
        <v>4.6786746720035577E-2</v>
      </c>
      <c r="I2599" s="4" t="s">
        <v>8</v>
      </c>
      <c r="J2599" s="3" t="s">
        <v>99</v>
      </c>
      <c r="K2599" s="5" t="s">
        <v>9</v>
      </c>
      <c r="L2599" s="5" t="s">
        <v>99</v>
      </c>
      <c r="M2599" s="41">
        <v>0</v>
      </c>
      <c r="N2599" s="41">
        <v>0</v>
      </c>
    </row>
    <row r="2600" spans="1:14" x14ac:dyDescent="0.25">
      <c r="A2600" s="5">
        <v>7820120</v>
      </c>
      <c r="B2600" s="5" t="s">
        <v>28</v>
      </c>
      <c r="C2600" s="5" t="s">
        <v>4</v>
      </c>
      <c r="D2600" s="5" t="s">
        <v>903</v>
      </c>
      <c r="E2600" s="5" t="s">
        <v>1361</v>
      </c>
      <c r="F2600" s="3">
        <v>2.2237046920169001E-4</v>
      </c>
      <c r="G2600" s="4">
        <v>40.200000000000003</v>
      </c>
      <c r="H2600" s="3">
        <v>8.9392928619079388E-3</v>
      </c>
      <c r="I2600" s="4">
        <v>78.8</v>
      </c>
      <c r="J2600" s="3">
        <v>1.7522792973093171E-2</v>
      </c>
      <c r="K2600" s="5">
        <v>66.72</v>
      </c>
      <c r="L2600" s="5">
        <v>1.4836557705136756E-2</v>
      </c>
      <c r="M2600" s="41">
        <v>-3.2420404255390167E-2</v>
      </c>
      <c r="N2600" s="41">
        <v>-7.2093405059795788E-6</v>
      </c>
    </row>
    <row r="2601" spans="1:14" x14ac:dyDescent="0.25">
      <c r="A2601" s="5">
        <v>7820120</v>
      </c>
      <c r="B2601" s="5" t="s">
        <v>28</v>
      </c>
      <c r="C2601" s="5" t="s">
        <v>4</v>
      </c>
      <c r="D2601" s="5" t="s">
        <v>903</v>
      </c>
      <c r="E2601" s="5" t="s">
        <v>1362</v>
      </c>
      <c r="F2601" s="3">
        <v>2.2237046920169001E-4</v>
      </c>
      <c r="G2601" s="4">
        <v>39.200000000000003</v>
      </c>
      <c r="H2601" s="3">
        <v>8.7169223927062497E-3</v>
      </c>
      <c r="I2601" s="4">
        <v>76.5</v>
      </c>
      <c r="J2601" s="3">
        <v>1.7011340893929285E-2</v>
      </c>
      <c r="K2601" s="5">
        <v>68.155000000000001</v>
      </c>
      <c r="L2601" s="5">
        <v>1.5155659328441182E-2</v>
      </c>
      <c r="M2601" s="41">
        <v>-8.8189274072647095E-2</v>
      </c>
      <c r="N2601" s="41">
        <v>-1.9610690254090969E-5</v>
      </c>
    </row>
    <row r="2602" spans="1:14" x14ac:dyDescent="0.25">
      <c r="A2602" s="5">
        <v>7820120</v>
      </c>
      <c r="B2602" s="5" t="s">
        <v>28</v>
      </c>
      <c r="C2602" s="5" t="s">
        <v>4</v>
      </c>
      <c r="D2602" s="5" t="s">
        <v>903</v>
      </c>
      <c r="E2602" s="5" t="s">
        <v>1363</v>
      </c>
      <c r="F2602" s="3">
        <v>1.33422281521014E-3</v>
      </c>
      <c r="G2602" s="4">
        <v>45.1</v>
      </c>
      <c r="H2602" s="3">
        <v>6.0173448965977316E-2</v>
      </c>
      <c r="I2602" s="4">
        <v>75.900000000000006</v>
      </c>
      <c r="J2602" s="3">
        <v>0.10126751167444963</v>
      </c>
      <c r="K2602" s="5">
        <v>60.51</v>
      </c>
      <c r="L2602" s="5">
        <v>8.0733822548365572E-2</v>
      </c>
      <c r="M2602" s="41">
        <v>-8.0330051481723785E-2</v>
      </c>
      <c r="N2602" s="41">
        <v>-1.0717818743392099E-4</v>
      </c>
    </row>
    <row r="2603" spans="1:14" x14ac:dyDescent="0.25">
      <c r="A2603" s="5">
        <v>7820120</v>
      </c>
      <c r="B2603" s="5" t="s">
        <v>28</v>
      </c>
      <c r="C2603" s="5" t="s">
        <v>4</v>
      </c>
      <c r="D2603" s="5" t="s">
        <v>903</v>
      </c>
      <c r="E2603" s="5" t="s">
        <v>1364</v>
      </c>
      <c r="F2603" s="3">
        <v>2.4460751612185904E-3</v>
      </c>
      <c r="G2603" s="4">
        <v>45.9</v>
      </c>
      <c r="H2603" s="3">
        <v>0.11227484989993329</v>
      </c>
      <c r="I2603" s="4">
        <v>83.6</v>
      </c>
      <c r="J2603" s="3">
        <v>0.20449188347787414</v>
      </c>
      <c r="K2603" s="5">
        <v>59.61999999999999</v>
      </c>
      <c r="L2603" s="5">
        <v>0.14583500111185232</v>
      </c>
      <c r="M2603" s="41">
        <v>-2.8275474905967712E-2</v>
      </c>
      <c r="N2603" s="41">
        <v>-6.9163936839147181E-5</v>
      </c>
    </row>
    <row r="2604" spans="1:14" x14ac:dyDescent="0.25">
      <c r="A2604" s="5">
        <v>7820120</v>
      </c>
      <c r="B2604" s="5" t="s">
        <v>28</v>
      </c>
      <c r="C2604" s="5" t="s">
        <v>4</v>
      </c>
      <c r="D2604" s="5" t="s">
        <v>903</v>
      </c>
      <c r="E2604" s="5" t="s">
        <v>1365</v>
      </c>
      <c r="F2604" s="3">
        <v>2.0013342228152103E-3</v>
      </c>
      <c r="G2604" s="4">
        <v>36.4</v>
      </c>
      <c r="H2604" s="3">
        <v>7.2848565710473656E-2</v>
      </c>
      <c r="I2604" s="4">
        <v>68.8</v>
      </c>
      <c r="J2604" s="3">
        <v>0.13769179452968647</v>
      </c>
      <c r="K2604" s="5">
        <v>60.39</v>
      </c>
      <c r="L2604" s="5">
        <v>0.12086057371581055</v>
      </c>
      <c r="M2604" s="41">
        <v>-0.11230070888996124</v>
      </c>
      <c r="N2604" s="41">
        <v>-2.2475125194788777E-4</v>
      </c>
    </row>
    <row r="2605" spans="1:14" x14ac:dyDescent="0.25">
      <c r="A2605" s="5">
        <v>7820120</v>
      </c>
      <c r="B2605" s="5" t="s">
        <v>28</v>
      </c>
      <c r="C2605" s="5" t="s">
        <v>4</v>
      </c>
      <c r="D2605" s="5" t="s">
        <v>1366</v>
      </c>
      <c r="E2605" s="5" t="s">
        <v>1367</v>
      </c>
      <c r="F2605" s="3">
        <v>6.6711140760506999E-4</v>
      </c>
      <c r="G2605" s="4">
        <v>40.799999999999997</v>
      </c>
      <c r="H2605" s="3">
        <v>2.7218145430286854E-2</v>
      </c>
      <c r="I2605" s="4" t="s">
        <v>8</v>
      </c>
      <c r="J2605" s="3" t="s">
        <v>99</v>
      </c>
      <c r="K2605" s="5" t="s">
        <v>9</v>
      </c>
      <c r="L2605" s="5" t="s">
        <v>99</v>
      </c>
      <c r="M2605" s="41">
        <v>0</v>
      </c>
      <c r="N2605" s="41">
        <v>0</v>
      </c>
    </row>
    <row r="2606" spans="1:14" x14ac:dyDescent="0.25">
      <c r="A2606" s="5">
        <v>7820120</v>
      </c>
      <c r="B2606" s="5" t="s">
        <v>28</v>
      </c>
      <c r="C2606" s="5" t="s">
        <v>4</v>
      </c>
      <c r="D2606" s="5" t="s">
        <v>1366</v>
      </c>
      <c r="E2606" s="5" t="s">
        <v>2038</v>
      </c>
      <c r="F2606" s="3">
        <v>1.33422281521014E-3</v>
      </c>
      <c r="G2606" s="4">
        <v>47.5</v>
      </c>
      <c r="H2606" s="3">
        <v>6.3375583722481643E-2</v>
      </c>
      <c r="I2606" s="4">
        <v>78.599999999999994</v>
      </c>
      <c r="J2606" s="3">
        <v>0.10486991327551699</v>
      </c>
      <c r="K2606" s="5">
        <v>58.664999999999999</v>
      </c>
      <c r="L2606" s="5">
        <v>7.8272181454302855E-2</v>
      </c>
      <c r="M2606" s="41">
        <v>-9.184747189283371E-2</v>
      </c>
      <c r="N2606" s="41">
        <v>-1.225449925187908E-4</v>
      </c>
    </row>
    <row r="2607" spans="1:14" x14ac:dyDescent="0.25">
      <c r="A2607" s="5">
        <v>7820120</v>
      </c>
      <c r="B2607" s="5" t="s">
        <v>28</v>
      </c>
      <c r="C2607" s="5" t="s">
        <v>4</v>
      </c>
      <c r="D2607" s="5" t="s">
        <v>906</v>
      </c>
      <c r="E2607" s="5" t="s">
        <v>2039</v>
      </c>
      <c r="F2607" s="3">
        <v>2.2237046920169001E-4</v>
      </c>
      <c r="G2607" s="4">
        <v>76.5</v>
      </c>
      <c r="H2607" s="3">
        <v>1.7011340893929285E-2</v>
      </c>
      <c r="I2607" s="4">
        <v>94</v>
      </c>
      <c r="J2607" s="3">
        <v>2.0902824104958861E-2</v>
      </c>
      <c r="K2607" s="5">
        <v>87.89</v>
      </c>
      <c r="L2607" s="5">
        <v>1.9544140538136533E-2</v>
      </c>
      <c r="M2607" s="41">
        <v>0.11098623275756836</v>
      </c>
      <c r="N2607" s="41">
        <v>2.4680060653228453E-5</v>
      </c>
    </row>
    <row r="2608" spans="1:14" x14ac:dyDescent="0.25">
      <c r="A2608" s="5">
        <v>7820120</v>
      </c>
      <c r="B2608" s="5" t="s">
        <v>28</v>
      </c>
      <c r="C2608" s="5" t="s">
        <v>4</v>
      </c>
      <c r="D2608" s="5" t="s">
        <v>906</v>
      </c>
      <c r="E2608" s="5" t="s">
        <v>1368</v>
      </c>
      <c r="F2608" s="3">
        <v>2.2237046920169001E-4</v>
      </c>
      <c r="G2608" s="4">
        <v>54.7</v>
      </c>
      <c r="H2608" s="3">
        <v>1.2163664665332445E-2</v>
      </c>
      <c r="I2608" s="4">
        <v>89.8</v>
      </c>
      <c r="J2608" s="3">
        <v>1.996886813431176E-2</v>
      </c>
      <c r="K2608" s="5">
        <v>65.314999999999998</v>
      </c>
      <c r="L2608" s="5">
        <v>1.4524127195908383E-2</v>
      </c>
      <c r="M2608" s="41">
        <v>8.2572437822818756E-2</v>
      </c>
      <c r="N2608" s="41">
        <v>1.836167174178758E-5</v>
      </c>
    </row>
    <row r="2609" spans="1:14" x14ac:dyDescent="0.25">
      <c r="A2609" s="5">
        <v>7820120</v>
      </c>
      <c r="B2609" s="5" t="s">
        <v>28</v>
      </c>
      <c r="C2609" s="5" t="s">
        <v>4</v>
      </c>
      <c r="D2609" s="5" t="s">
        <v>906</v>
      </c>
      <c r="E2609" s="5" t="s">
        <v>2040</v>
      </c>
      <c r="F2609" s="3">
        <v>2.2237046920169001E-4</v>
      </c>
      <c r="G2609" s="4">
        <v>100</v>
      </c>
      <c r="H2609" s="3">
        <v>2.2237046920169E-2</v>
      </c>
      <c r="I2609" s="4">
        <v>98.2</v>
      </c>
      <c r="J2609" s="3">
        <v>2.1836780075605959E-2</v>
      </c>
      <c r="K2609" s="5">
        <v>97.42</v>
      </c>
      <c r="L2609" s="5">
        <v>2.166333110962864E-2</v>
      </c>
      <c r="M2609" s="41">
        <v>0.27707824110984802</v>
      </c>
      <c r="N2609" s="41">
        <v>6.1614018481175896E-5</v>
      </c>
    </row>
    <row r="2610" spans="1:14" x14ac:dyDescent="0.25">
      <c r="A2610" s="5">
        <v>7820120</v>
      </c>
      <c r="B2610" s="5" t="s">
        <v>28</v>
      </c>
      <c r="C2610" s="5" t="s">
        <v>4</v>
      </c>
      <c r="D2610" s="5" t="s">
        <v>906</v>
      </c>
      <c r="E2610" s="5" t="s">
        <v>2041</v>
      </c>
      <c r="F2610" s="3">
        <v>2.2237046920169001E-4</v>
      </c>
      <c r="G2610" s="4">
        <v>52.3</v>
      </c>
      <c r="H2610" s="3">
        <v>1.1629975539248386E-2</v>
      </c>
      <c r="I2610" s="4">
        <v>93</v>
      </c>
      <c r="J2610" s="3">
        <v>2.0680453635757171E-2</v>
      </c>
      <c r="K2610" s="5">
        <v>78.56</v>
      </c>
      <c r="L2610" s="5">
        <v>1.7469424060484767E-2</v>
      </c>
      <c r="M2610" s="41">
        <v>8.4990084171295166E-2</v>
      </c>
      <c r="N2610" s="41">
        <v>1.8899284894662033E-5</v>
      </c>
    </row>
    <row r="2611" spans="1:14" x14ac:dyDescent="0.25">
      <c r="A2611" s="5">
        <v>7820120</v>
      </c>
      <c r="B2611" s="5" t="s">
        <v>28</v>
      </c>
      <c r="C2611" s="5" t="s">
        <v>4</v>
      </c>
      <c r="D2611" s="5" t="s">
        <v>906</v>
      </c>
      <c r="E2611" s="5" t="s">
        <v>1369</v>
      </c>
      <c r="F2611" s="3">
        <v>6.6711140760506999E-4</v>
      </c>
      <c r="G2611" s="4">
        <v>48.8</v>
      </c>
      <c r="H2611" s="3">
        <v>3.2555036691127415E-2</v>
      </c>
      <c r="I2611" s="4">
        <v>100</v>
      </c>
      <c r="J2611" s="3">
        <v>6.6711140760506993E-2</v>
      </c>
      <c r="K2611" s="5">
        <v>79.72</v>
      </c>
      <c r="L2611" s="5">
        <v>5.3182121414276182E-2</v>
      </c>
      <c r="M2611" s="41">
        <v>0.17908211052417755</v>
      </c>
      <c r="N2611" s="41">
        <v>1.1946771882867081E-4</v>
      </c>
    </row>
    <row r="2612" spans="1:14" x14ac:dyDescent="0.25">
      <c r="A2612" s="5">
        <v>7820120</v>
      </c>
      <c r="B2612" s="5" t="s">
        <v>28</v>
      </c>
      <c r="C2612" s="5" t="s">
        <v>4</v>
      </c>
      <c r="D2612" s="5" t="s">
        <v>906</v>
      </c>
      <c r="E2612" s="5" t="s">
        <v>1196</v>
      </c>
      <c r="F2612" s="3">
        <v>2.2237046920169001E-4</v>
      </c>
      <c r="G2612" s="4">
        <v>58.6</v>
      </c>
      <c r="H2612" s="3">
        <v>1.3030909495219034E-2</v>
      </c>
      <c r="I2612" s="4">
        <v>81.3</v>
      </c>
      <c r="J2612" s="3">
        <v>1.8078719146097398E-2</v>
      </c>
      <c r="K2612" s="5">
        <v>76.11</v>
      </c>
      <c r="L2612" s="5">
        <v>1.6924616410940625E-2</v>
      </c>
      <c r="M2612" s="41">
        <v>-7.2761878371238708E-2</v>
      </c>
      <c r="N2612" s="41">
        <v>-1.6180093033408652E-5</v>
      </c>
    </row>
    <row r="2613" spans="1:14" x14ac:dyDescent="0.25">
      <c r="A2613" s="5">
        <v>7820120</v>
      </c>
      <c r="B2613" s="5" t="s">
        <v>28</v>
      </c>
      <c r="C2613" s="5" t="s">
        <v>4</v>
      </c>
      <c r="D2613" s="5" t="s">
        <v>906</v>
      </c>
      <c r="E2613" s="5" t="s">
        <v>2042</v>
      </c>
      <c r="F2613" s="3">
        <v>1.7789637536135201E-3</v>
      </c>
      <c r="G2613" s="4">
        <v>52.2</v>
      </c>
      <c r="H2613" s="3">
        <v>9.2861907938625754E-2</v>
      </c>
      <c r="I2613" s="4">
        <v>81.8</v>
      </c>
      <c r="J2613" s="3">
        <v>0.14551923504558595</v>
      </c>
      <c r="K2613" s="5">
        <v>64.19</v>
      </c>
      <c r="L2613" s="5">
        <v>0.11419168334445184</v>
      </c>
      <c r="M2613" s="41">
        <v>3.8182869553565979E-2</v>
      </c>
      <c r="N2613" s="41">
        <v>6.7925940944747124E-5</v>
      </c>
    </row>
    <row r="2614" spans="1:14" x14ac:dyDescent="0.25">
      <c r="A2614" s="5">
        <v>7820120</v>
      </c>
      <c r="B2614" s="5" t="s">
        <v>28</v>
      </c>
      <c r="C2614" s="5" t="s">
        <v>4</v>
      </c>
      <c r="D2614" s="5" t="s">
        <v>906</v>
      </c>
      <c r="E2614" s="5" t="s">
        <v>1818</v>
      </c>
      <c r="F2614" s="3">
        <v>6.6711140760506999E-4</v>
      </c>
      <c r="G2614" s="4">
        <v>59.3</v>
      </c>
      <c r="H2614" s="3">
        <v>3.955970647098065E-2</v>
      </c>
      <c r="I2614" s="4">
        <v>85.5</v>
      </c>
      <c r="J2614" s="3">
        <v>5.7038025350233487E-2</v>
      </c>
      <c r="K2614" s="5">
        <v>76.365000000000009</v>
      </c>
      <c r="L2614" s="5">
        <v>5.0943962641761174E-2</v>
      </c>
      <c r="M2614" s="41">
        <v>-4.2398232966661453E-2</v>
      </c>
      <c r="N2614" s="41">
        <v>-2.8284344874357203E-5</v>
      </c>
    </row>
    <row r="2615" spans="1:14" x14ac:dyDescent="0.25">
      <c r="A2615" s="5">
        <v>7820120</v>
      </c>
      <c r="B2615" s="5" t="s">
        <v>28</v>
      </c>
      <c r="C2615" s="5" t="s">
        <v>4</v>
      </c>
      <c r="D2615" s="5" t="s">
        <v>906</v>
      </c>
      <c r="E2615" s="5" t="s">
        <v>1371</v>
      </c>
      <c r="F2615" s="3">
        <v>2.2237046920169001E-4</v>
      </c>
      <c r="G2615" s="4">
        <v>39.5</v>
      </c>
      <c r="H2615" s="3">
        <v>8.7836335334667559E-3</v>
      </c>
      <c r="I2615" s="4">
        <v>90.6</v>
      </c>
      <c r="J2615" s="3">
        <v>2.0146764509673114E-2</v>
      </c>
      <c r="K2615" s="5">
        <v>63.349999999999994</v>
      </c>
      <c r="L2615" s="5">
        <v>1.4087169223927061E-2</v>
      </c>
      <c r="M2615" s="41">
        <v>-1.0715625248849392E-2</v>
      </c>
      <c r="N2615" s="41">
        <v>-2.3828386143761156E-6</v>
      </c>
    </row>
    <row r="2616" spans="1:14" x14ac:dyDescent="0.25">
      <c r="A2616" s="5">
        <v>7820120</v>
      </c>
      <c r="B2616" s="5" t="s">
        <v>28</v>
      </c>
      <c r="C2616" s="5" t="s">
        <v>4</v>
      </c>
      <c r="D2616" s="5" t="s">
        <v>489</v>
      </c>
      <c r="E2616" s="5" t="s">
        <v>1372</v>
      </c>
      <c r="F2616" s="3">
        <v>4.4474093840338001E-4</v>
      </c>
      <c r="G2616" s="4">
        <v>67.3</v>
      </c>
      <c r="H2616" s="3">
        <v>2.9931065154547475E-2</v>
      </c>
      <c r="I2616" s="4">
        <v>97.2</v>
      </c>
      <c r="J2616" s="3">
        <v>4.3228819212808536E-2</v>
      </c>
      <c r="K2616" s="5">
        <v>84.899999999999991</v>
      </c>
      <c r="L2616" s="5">
        <v>3.775850567044696E-2</v>
      </c>
      <c r="M2616" s="41">
        <v>0.11307334154844284</v>
      </c>
      <c r="N2616" s="41">
        <v>5.0288344028660367E-5</v>
      </c>
    </row>
    <row r="2617" spans="1:14" x14ac:dyDescent="0.25">
      <c r="A2617" s="5">
        <v>7820120</v>
      </c>
      <c r="B2617" s="5" t="s">
        <v>28</v>
      </c>
      <c r="C2617" s="5" t="s">
        <v>4</v>
      </c>
      <c r="D2617" s="5" t="s">
        <v>489</v>
      </c>
      <c r="E2617" s="5" t="s">
        <v>1373</v>
      </c>
      <c r="F2617" s="3">
        <v>6.6711140760506999E-4</v>
      </c>
      <c r="G2617" s="4">
        <v>67.900000000000006</v>
      </c>
      <c r="H2617" s="3">
        <v>4.5296864576384259E-2</v>
      </c>
      <c r="I2617" s="4">
        <v>82</v>
      </c>
      <c r="J2617" s="3">
        <v>5.470313542361574E-2</v>
      </c>
      <c r="K2617" s="5">
        <v>74.330000000000013</v>
      </c>
      <c r="L2617" s="5">
        <v>4.9586390927284861E-2</v>
      </c>
      <c r="M2617" s="41">
        <v>-1.4562071301043034E-2</v>
      </c>
      <c r="N2617" s="41">
        <v>-9.7145238832842103E-6</v>
      </c>
    </row>
    <row r="2618" spans="1:14" x14ac:dyDescent="0.25">
      <c r="A2618" s="5">
        <v>7820120</v>
      </c>
      <c r="B2618" s="5" t="s">
        <v>28</v>
      </c>
      <c r="C2618" s="5" t="s">
        <v>4</v>
      </c>
      <c r="D2618" s="5" t="s">
        <v>489</v>
      </c>
      <c r="E2618" s="5" t="s">
        <v>568</v>
      </c>
      <c r="F2618" s="3">
        <v>2.2237046920169001E-4</v>
      </c>
      <c r="G2618" s="4">
        <v>47.3</v>
      </c>
      <c r="H2618" s="3">
        <v>1.0518123193239937E-2</v>
      </c>
      <c r="I2618" s="4">
        <v>85.8</v>
      </c>
      <c r="J2618" s="3">
        <v>1.9079386257505E-2</v>
      </c>
      <c r="K2618" s="5">
        <v>64.775000000000006</v>
      </c>
      <c r="L2618" s="5">
        <v>1.4404047142539471E-2</v>
      </c>
      <c r="M2618" s="41">
        <v>-8.2776183262467384E-4</v>
      </c>
      <c r="N2618" s="41">
        <v>-1.8406978710799951E-7</v>
      </c>
    </row>
    <row r="2619" spans="1:14" x14ac:dyDescent="0.25">
      <c r="A2619" s="5">
        <v>7820120</v>
      </c>
      <c r="B2619" s="5" t="s">
        <v>28</v>
      </c>
      <c r="C2619" s="5" t="s">
        <v>4</v>
      </c>
      <c r="D2619" s="5" t="s">
        <v>489</v>
      </c>
      <c r="E2619" s="5" t="s">
        <v>1374</v>
      </c>
      <c r="F2619" s="3">
        <v>2.66844563042028E-3</v>
      </c>
      <c r="G2619" s="4">
        <v>91</v>
      </c>
      <c r="H2619" s="3">
        <v>0.24282855236824546</v>
      </c>
      <c r="I2619" s="4">
        <v>97.5</v>
      </c>
      <c r="J2619" s="3">
        <v>0.26017344896597727</v>
      </c>
      <c r="K2619" s="5">
        <v>94.204999999999998</v>
      </c>
      <c r="L2619" s="5">
        <v>0.25138092061374245</v>
      </c>
      <c r="M2619" s="41">
        <v>0.14001145958900452</v>
      </c>
      <c r="N2619" s="41">
        <v>3.7361296754904474E-4</v>
      </c>
    </row>
    <row r="2620" spans="1:14" x14ac:dyDescent="0.25">
      <c r="A2620" s="5">
        <v>7820120</v>
      </c>
      <c r="B2620" s="5" t="s">
        <v>28</v>
      </c>
      <c r="C2620" s="5" t="s">
        <v>4</v>
      </c>
      <c r="D2620" s="5" t="s">
        <v>489</v>
      </c>
      <c r="E2620" s="5" t="s">
        <v>1375</v>
      </c>
      <c r="F2620" s="3">
        <v>6.6711140760506999E-4</v>
      </c>
      <c r="G2620" s="4">
        <v>48.7</v>
      </c>
      <c r="H2620" s="3">
        <v>3.248832555036691E-2</v>
      </c>
      <c r="I2620" s="4">
        <v>87.1</v>
      </c>
      <c r="J2620" s="3">
        <v>5.8105403602401594E-2</v>
      </c>
      <c r="K2620" s="5">
        <v>72.625</v>
      </c>
      <c r="L2620" s="5">
        <v>4.8448965977318209E-2</v>
      </c>
      <c r="M2620" s="41">
        <v>-1.130744069814682E-2</v>
      </c>
      <c r="N2620" s="41">
        <v>-7.5433226805515806E-6</v>
      </c>
    </row>
    <row r="2621" spans="1:14" x14ac:dyDescent="0.25">
      <c r="A2621" s="5">
        <v>7820120</v>
      </c>
      <c r="B2621" s="5" t="s">
        <v>28</v>
      </c>
      <c r="C2621" s="5" t="s">
        <v>4</v>
      </c>
      <c r="D2621" s="5" t="s">
        <v>489</v>
      </c>
      <c r="E2621" s="5" t="s">
        <v>1376</v>
      </c>
      <c r="F2621" s="3">
        <v>1.33422281521014E-3</v>
      </c>
      <c r="G2621" s="4">
        <v>75</v>
      </c>
      <c r="H2621" s="3">
        <v>0.1000667111407605</v>
      </c>
      <c r="I2621" s="4">
        <v>87.8</v>
      </c>
      <c r="J2621" s="3">
        <v>0.11714476317545029</v>
      </c>
      <c r="K2621" s="5">
        <v>71.594999999999999</v>
      </c>
      <c r="L2621" s="5">
        <v>9.5523682454969977E-2</v>
      </c>
      <c r="M2621" s="41">
        <v>1.5265939757227898E-2</v>
      </c>
      <c r="N2621" s="41">
        <v>2.0368165119717008E-5</v>
      </c>
    </row>
    <row r="2622" spans="1:14" x14ac:dyDescent="0.25">
      <c r="A2622" s="5">
        <v>7820120</v>
      </c>
      <c r="B2622" s="5" t="s">
        <v>28</v>
      </c>
      <c r="C2622" s="5" t="s">
        <v>4</v>
      </c>
      <c r="D2622" s="5" t="s">
        <v>489</v>
      </c>
      <c r="E2622" s="5" t="s">
        <v>1377</v>
      </c>
      <c r="F2622" s="3">
        <v>4.4474093840338001E-4</v>
      </c>
      <c r="G2622" s="4">
        <v>68</v>
      </c>
      <c r="H2622" s="3">
        <v>3.0242383811429841E-2</v>
      </c>
      <c r="I2622" s="4">
        <v>79.5</v>
      </c>
      <c r="J2622" s="3">
        <v>3.5356904603068715E-2</v>
      </c>
      <c r="K2622" s="5">
        <v>76.534999999999997</v>
      </c>
      <c r="L2622" s="5">
        <v>3.4038247720702686E-2</v>
      </c>
      <c r="M2622" s="41">
        <v>-9.2688880860805511E-2</v>
      </c>
      <c r="N2622" s="41">
        <v>-4.1222539853593733E-5</v>
      </c>
    </row>
    <row r="2623" spans="1:14" x14ac:dyDescent="0.25">
      <c r="A2623" s="5">
        <v>7820120</v>
      </c>
      <c r="B2623" s="5" t="s">
        <v>28</v>
      </c>
      <c r="C2623" s="5" t="s">
        <v>4</v>
      </c>
      <c r="D2623" s="5" t="s">
        <v>489</v>
      </c>
      <c r="E2623" s="5" t="s">
        <v>487</v>
      </c>
      <c r="F2623" s="3">
        <v>8.8948187680676003E-4</v>
      </c>
      <c r="G2623" s="4">
        <v>71.5</v>
      </c>
      <c r="H2623" s="3">
        <v>6.3597954191683348E-2</v>
      </c>
      <c r="I2623" s="4">
        <v>94</v>
      </c>
      <c r="J2623" s="3">
        <v>8.3611296419835446E-2</v>
      </c>
      <c r="K2623" s="5">
        <v>86.149999999999991</v>
      </c>
      <c r="L2623" s="5">
        <v>7.6628863686902374E-2</v>
      </c>
      <c r="M2623" s="41">
        <v>6.4421631395816803E-2</v>
      </c>
      <c r="N2623" s="41">
        <v>5.7301873600904425E-5</v>
      </c>
    </row>
    <row r="2624" spans="1:14" x14ac:dyDescent="0.25">
      <c r="A2624" s="5">
        <v>7820120</v>
      </c>
      <c r="B2624" s="5" t="s">
        <v>28</v>
      </c>
      <c r="C2624" s="5" t="s">
        <v>4</v>
      </c>
      <c r="D2624" s="5" t="s">
        <v>911</v>
      </c>
      <c r="E2624" s="5" t="s">
        <v>2043</v>
      </c>
      <c r="F2624" s="3">
        <v>8.8948187680676003E-4</v>
      </c>
      <c r="G2624" s="4">
        <v>55.3</v>
      </c>
      <c r="H2624" s="3">
        <v>4.9188347787413829E-2</v>
      </c>
      <c r="I2624" s="4">
        <v>91.2</v>
      </c>
      <c r="J2624" s="3">
        <v>8.1120747164776519E-2</v>
      </c>
      <c r="K2624" s="5">
        <v>74.635000000000005</v>
      </c>
      <c r="L2624" s="5">
        <v>6.638647987547254E-2</v>
      </c>
      <c r="M2624" s="41">
        <v>0.15314817428588867</v>
      </c>
      <c r="N2624" s="41">
        <v>1.3622252549334103E-4</v>
      </c>
    </row>
    <row r="2625" spans="1:14" x14ac:dyDescent="0.25">
      <c r="A2625" s="5">
        <v>7820120</v>
      </c>
      <c r="B2625" s="5" t="s">
        <v>28</v>
      </c>
      <c r="C2625" s="5" t="s">
        <v>4</v>
      </c>
      <c r="D2625" s="5" t="s">
        <v>911</v>
      </c>
      <c r="E2625" s="5" t="s">
        <v>1380</v>
      </c>
      <c r="F2625" s="3">
        <v>2.2237046920169001E-4</v>
      </c>
      <c r="G2625" s="4">
        <v>71.2</v>
      </c>
      <c r="H2625" s="3">
        <v>1.5832777407160329E-2</v>
      </c>
      <c r="I2625" s="4">
        <v>96</v>
      </c>
      <c r="J2625" s="3">
        <v>2.134756504336224E-2</v>
      </c>
      <c r="K2625" s="5">
        <v>87.919999999999987</v>
      </c>
      <c r="L2625" s="5">
        <v>1.9550811652212584E-2</v>
      </c>
      <c r="M2625" s="41">
        <v>0.17091210186481476</v>
      </c>
      <c r="N2625" s="41">
        <v>3.8005804283925897E-5</v>
      </c>
    </row>
    <row r="2626" spans="1:14" x14ac:dyDescent="0.25">
      <c r="A2626" s="5">
        <v>7820120</v>
      </c>
      <c r="B2626" s="5" t="s">
        <v>28</v>
      </c>
      <c r="C2626" s="5" t="s">
        <v>4</v>
      </c>
      <c r="D2626" s="5" t="s">
        <v>911</v>
      </c>
      <c r="E2626" s="5" t="s">
        <v>2044</v>
      </c>
      <c r="F2626" s="3">
        <v>1.1118523460084502E-3</v>
      </c>
      <c r="G2626" s="4">
        <v>67.900000000000006</v>
      </c>
      <c r="H2626" s="3">
        <v>7.5494774293973776E-2</v>
      </c>
      <c r="I2626" s="4">
        <v>100</v>
      </c>
      <c r="J2626" s="3">
        <v>0.11118523460084502</v>
      </c>
      <c r="K2626" s="5">
        <v>83.62</v>
      </c>
      <c r="L2626" s="5">
        <v>9.2973093173226606E-2</v>
      </c>
      <c r="M2626" s="41">
        <v>0.28163644671440125</v>
      </c>
      <c r="N2626" s="41">
        <v>3.1313814400089088E-4</v>
      </c>
    </row>
    <row r="2627" spans="1:14" x14ac:dyDescent="0.25">
      <c r="A2627" s="5">
        <v>7820120</v>
      </c>
      <c r="B2627" s="5" t="s">
        <v>28</v>
      </c>
      <c r="C2627" s="5" t="s">
        <v>4</v>
      </c>
      <c r="D2627" s="5" t="s">
        <v>911</v>
      </c>
      <c r="E2627" s="5" t="s">
        <v>2045</v>
      </c>
      <c r="F2627" s="3">
        <v>2.2237046920169001E-4</v>
      </c>
      <c r="G2627" s="4">
        <v>68.8</v>
      </c>
      <c r="H2627" s="3">
        <v>1.5299088281076272E-2</v>
      </c>
      <c r="I2627" s="4">
        <v>91.1</v>
      </c>
      <c r="J2627" s="3">
        <v>2.0257949744273959E-2</v>
      </c>
      <c r="K2627" s="5">
        <v>84.964999999999989</v>
      </c>
      <c r="L2627" s="5">
        <v>1.8893706915721589E-2</v>
      </c>
      <c r="M2627" s="41">
        <v>0.13751600682735443</v>
      </c>
      <c r="N2627" s="41">
        <v>3.0579498960941608E-5</v>
      </c>
    </row>
    <row r="2628" spans="1:14" x14ac:dyDescent="0.25">
      <c r="A2628" s="5">
        <v>7820120</v>
      </c>
      <c r="B2628" s="5" t="s">
        <v>28</v>
      </c>
      <c r="C2628" s="5" t="s">
        <v>4</v>
      </c>
      <c r="D2628" s="5" t="s">
        <v>913</v>
      </c>
      <c r="E2628" s="5" t="s">
        <v>1382</v>
      </c>
      <c r="F2628" s="3">
        <v>1.1118523460084502E-3</v>
      </c>
      <c r="G2628" s="4">
        <v>37</v>
      </c>
      <c r="H2628" s="3">
        <v>4.1138536802312657E-2</v>
      </c>
      <c r="I2628" s="4">
        <v>75.8</v>
      </c>
      <c r="J2628" s="3">
        <v>8.4278407827440519E-2</v>
      </c>
      <c r="K2628" s="5">
        <v>66.134999999999991</v>
      </c>
      <c r="L2628" s="5">
        <v>7.3532354903268843E-2</v>
      </c>
      <c r="M2628" s="41">
        <v>3.3281300216913223E-2</v>
      </c>
      <c r="N2628" s="41">
        <v>3.7003891724386509E-5</v>
      </c>
    </row>
    <row r="2629" spans="1:14" x14ac:dyDescent="0.25">
      <c r="A2629" s="5">
        <v>7820120</v>
      </c>
      <c r="B2629" s="5" t="s">
        <v>28</v>
      </c>
      <c r="C2629" s="5" t="s">
        <v>4</v>
      </c>
      <c r="D2629" s="5" t="s">
        <v>1383</v>
      </c>
      <c r="E2629" s="5" t="s">
        <v>1384</v>
      </c>
      <c r="F2629" s="3">
        <v>8.8948187680676003E-4</v>
      </c>
      <c r="G2629" s="4">
        <v>41.3</v>
      </c>
      <c r="H2629" s="3">
        <v>3.6735601512119187E-2</v>
      </c>
      <c r="I2629" s="4">
        <v>80.2</v>
      </c>
      <c r="J2629" s="3">
        <v>7.1336446519902161E-2</v>
      </c>
      <c r="K2629" s="5">
        <v>56.765000000000001</v>
      </c>
      <c r="L2629" s="5">
        <v>5.0491438736935734E-2</v>
      </c>
      <c r="M2629" s="41">
        <v>-4.5124102383852005E-2</v>
      </c>
      <c r="N2629" s="41">
        <v>-4.0137071277609078E-5</v>
      </c>
    </row>
    <row r="2630" spans="1:14" x14ac:dyDescent="0.25">
      <c r="A2630" s="5">
        <v>7820120</v>
      </c>
      <c r="B2630" s="5" t="s">
        <v>28</v>
      </c>
      <c r="C2630" s="5" t="s">
        <v>4</v>
      </c>
      <c r="D2630" s="5" t="s">
        <v>1383</v>
      </c>
      <c r="E2630" s="5" t="s">
        <v>1385</v>
      </c>
      <c r="F2630" s="3">
        <v>4.4474093840338001E-4</v>
      </c>
      <c r="G2630" s="4">
        <v>40.200000000000003</v>
      </c>
      <c r="H2630" s="3">
        <v>1.7878585723815878E-2</v>
      </c>
      <c r="I2630" s="4" t="s">
        <v>8</v>
      </c>
      <c r="J2630" s="3" t="s">
        <v>99</v>
      </c>
      <c r="K2630" s="5" t="s">
        <v>9</v>
      </c>
      <c r="L2630" s="5" t="s">
        <v>99</v>
      </c>
      <c r="M2630" s="41">
        <v>0</v>
      </c>
      <c r="N2630" s="41">
        <v>0</v>
      </c>
    </row>
    <row r="2631" spans="1:14" x14ac:dyDescent="0.25">
      <c r="A2631" s="5">
        <v>7820120</v>
      </c>
      <c r="B2631" s="5" t="s">
        <v>28</v>
      </c>
      <c r="C2631" s="5" t="s">
        <v>4</v>
      </c>
      <c r="D2631" s="5" t="s">
        <v>915</v>
      </c>
      <c r="E2631" s="5" t="s">
        <v>1386</v>
      </c>
      <c r="F2631" s="3">
        <v>8.8948187680676003E-4</v>
      </c>
      <c r="G2631" s="4">
        <v>56.2</v>
      </c>
      <c r="H2631" s="3">
        <v>4.9988881476539918E-2</v>
      </c>
      <c r="I2631" s="4">
        <v>77</v>
      </c>
      <c r="J2631" s="3">
        <v>6.849010451412052E-2</v>
      </c>
      <c r="K2631" s="5">
        <v>65.320000000000007</v>
      </c>
      <c r="L2631" s="5">
        <v>5.8100956193017569E-2</v>
      </c>
      <c r="M2631" s="41">
        <v>-4.8447158187627792E-2</v>
      </c>
      <c r="N2631" s="41">
        <v>-4.3092869190685159E-5</v>
      </c>
    </row>
    <row r="2632" spans="1:14" x14ac:dyDescent="0.25">
      <c r="A2632" s="5">
        <v>7820120</v>
      </c>
      <c r="B2632" s="5" t="s">
        <v>28</v>
      </c>
      <c r="C2632" s="5" t="s">
        <v>4</v>
      </c>
      <c r="D2632" s="5" t="s">
        <v>915</v>
      </c>
      <c r="E2632" s="5" t="s">
        <v>2046</v>
      </c>
      <c r="F2632" s="3">
        <v>4.4474093840338001E-4</v>
      </c>
      <c r="G2632" s="4">
        <v>52.5</v>
      </c>
      <c r="H2632" s="3">
        <v>2.3348899266177451E-2</v>
      </c>
      <c r="I2632" s="4">
        <v>78.7</v>
      </c>
      <c r="J2632" s="3">
        <v>3.5001111852346008E-2</v>
      </c>
      <c r="K2632" s="5">
        <v>61.095000000000006</v>
      </c>
      <c r="L2632" s="5">
        <v>2.7171447631754504E-2</v>
      </c>
      <c r="M2632" s="41">
        <v>9.6144024282693863E-3</v>
      </c>
      <c r="N2632" s="41">
        <v>4.2759183581362621E-6</v>
      </c>
    </row>
    <row r="2633" spans="1:14" x14ac:dyDescent="0.25">
      <c r="A2633" s="5">
        <v>7820120</v>
      </c>
      <c r="B2633" s="5" t="s">
        <v>28</v>
      </c>
      <c r="C2633" s="5" t="s">
        <v>4</v>
      </c>
      <c r="D2633" s="5" t="s">
        <v>915</v>
      </c>
      <c r="E2633" s="5" t="s">
        <v>1387</v>
      </c>
      <c r="F2633" s="3">
        <v>1.7789637536135201E-3</v>
      </c>
      <c r="G2633" s="4">
        <v>50.3</v>
      </c>
      <c r="H2633" s="3">
        <v>8.948187680676005E-2</v>
      </c>
      <c r="I2633" s="4">
        <v>80</v>
      </c>
      <c r="J2633" s="3">
        <v>0.14231710028908159</v>
      </c>
      <c r="K2633" s="5">
        <v>69.97999999999999</v>
      </c>
      <c r="L2633" s="5">
        <v>0.12449188347787411</v>
      </c>
      <c r="M2633" s="41">
        <v>1.4846449485048652E-3</v>
      </c>
      <c r="N2633" s="41">
        <v>2.6411295503755662E-6</v>
      </c>
    </row>
    <row r="2634" spans="1:14" x14ac:dyDescent="0.25">
      <c r="A2634" s="5">
        <v>7820120</v>
      </c>
      <c r="B2634" s="5" t="s">
        <v>28</v>
      </c>
      <c r="C2634" s="5" t="s">
        <v>4</v>
      </c>
      <c r="D2634" s="5" t="s">
        <v>915</v>
      </c>
      <c r="E2634" s="5" t="s">
        <v>1388</v>
      </c>
      <c r="F2634" s="3">
        <v>1.33422281521014E-3</v>
      </c>
      <c r="G2634" s="4">
        <v>82.9</v>
      </c>
      <c r="H2634" s="3">
        <v>0.11060707138092062</v>
      </c>
      <c r="I2634" s="4">
        <v>69</v>
      </c>
      <c r="J2634" s="3">
        <v>9.2061374249499658E-2</v>
      </c>
      <c r="K2634" s="5">
        <v>67.864999999999995</v>
      </c>
      <c r="L2634" s="5">
        <v>9.054703135423614E-2</v>
      </c>
      <c r="M2634" s="41">
        <v>-0.15772934257984161</v>
      </c>
      <c r="N2634" s="41">
        <v>-2.1044608749812087E-4</v>
      </c>
    </row>
    <row r="2635" spans="1:14" x14ac:dyDescent="0.25">
      <c r="A2635" s="5">
        <v>7820120</v>
      </c>
      <c r="B2635" s="5" t="s">
        <v>28</v>
      </c>
      <c r="C2635" s="5" t="s">
        <v>4</v>
      </c>
      <c r="D2635" s="5" t="s">
        <v>1695</v>
      </c>
      <c r="E2635" s="5" t="s">
        <v>2047</v>
      </c>
      <c r="F2635" s="3">
        <v>4.4474093840338001E-4</v>
      </c>
      <c r="G2635" s="4">
        <v>65.599999999999994</v>
      </c>
      <c r="H2635" s="3">
        <v>2.9175005559261728E-2</v>
      </c>
      <c r="I2635" s="4">
        <v>96.3</v>
      </c>
      <c r="J2635" s="3">
        <v>4.2828552368245495E-2</v>
      </c>
      <c r="K2635" s="5">
        <v>78.155000000000001</v>
      </c>
      <c r="L2635" s="5">
        <v>3.4758728040916169E-2</v>
      </c>
      <c r="M2635" s="41">
        <v>0.20604363083839417</v>
      </c>
      <c r="N2635" s="41">
        <v>9.1636037731107032E-5</v>
      </c>
    </row>
    <row r="2636" spans="1:14" x14ac:dyDescent="0.25">
      <c r="A2636" s="5">
        <v>7820120</v>
      </c>
      <c r="B2636" s="5" t="s">
        <v>28</v>
      </c>
      <c r="C2636" s="5" t="s">
        <v>4</v>
      </c>
      <c r="D2636" s="5" t="s">
        <v>917</v>
      </c>
      <c r="E2636" s="5" t="s">
        <v>1389</v>
      </c>
      <c r="F2636" s="3">
        <v>6.6711140760506999E-4</v>
      </c>
      <c r="G2636" s="4">
        <v>74.7</v>
      </c>
      <c r="H2636" s="3">
        <v>4.9833222148098731E-2</v>
      </c>
      <c r="I2636" s="4">
        <v>94.7</v>
      </c>
      <c r="J2636" s="3">
        <v>6.3175450300200137E-2</v>
      </c>
      <c r="K2636" s="5">
        <v>79.94</v>
      </c>
      <c r="L2636" s="5">
        <v>5.3328885923949292E-2</v>
      </c>
      <c r="M2636" s="41">
        <v>8.5744932293891907E-2</v>
      </c>
      <c r="N2636" s="41">
        <v>5.720142247757965E-5</v>
      </c>
    </row>
    <row r="2637" spans="1:14" x14ac:dyDescent="0.25">
      <c r="A2637" s="5">
        <v>7820120</v>
      </c>
      <c r="B2637" s="5" t="s">
        <v>28</v>
      </c>
      <c r="C2637" s="5" t="s">
        <v>4</v>
      </c>
      <c r="D2637" s="5" t="s">
        <v>917</v>
      </c>
      <c r="E2637" s="5" t="s">
        <v>2048</v>
      </c>
      <c r="F2637" s="3">
        <v>6.6711140760506999E-4</v>
      </c>
      <c r="G2637" s="4">
        <v>76.8</v>
      </c>
      <c r="H2637" s="3">
        <v>5.1234156104069374E-2</v>
      </c>
      <c r="I2637" s="4">
        <v>97.4</v>
      </c>
      <c r="J2637" s="3">
        <v>6.497665110073382E-2</v>
      </c>
      <c r="K2637" s="5">
        <v>85.075000000000003</v>
      </c>
      <c r="L2637" s="5">
        <v>5.6754503002001334E-2</v>
      </c>
      <c r="M2637" s="41">
        <v>0.14431509375572205</v>
      </c>
      <c r="N2637" s="41">
        <v>9.627424533403738E-5</v>
      </c>
    </row>
    <row r="2638" spans="1:14" x14ac:dyDescent="0.25">
      <c r="A2638" s="5">
        <v>7820120</v>
      </c>
      <c r="B2638" s="5" t="s">
        <v>28</v>
      </c>
      <c r="C2638" s="5" t="s">
        <v>4</v>
      </c>
      <c r="D2638" s="5" t="s">
        <v>917</v>
      </c>
      <c r="E2638" s="5" t="s">
        <v>1390</v>
      </c>
      <c r="F2638" s="3">
        <v>4.4474093840338001E-4</v>
      </c>
      <c r="G2638" s="4">
        <v>58.3</v>
      </c>
      <c r="H2638" s="3">
        <v>2.5928396708917053E-2</v>
      </c>
      <c r="I2638" s="4">
        <v>70.099999999999994</v>
      </c>
      <c r="J2638" s="3">
        <v>3.1176339782076935E-2</v>
      </c>
      <c r="K2638" s="5">
        <v>59.189999999999991</v>
      </c>
      <c r="L2638" s="5">
        <v>2.6324216144096059E-2</v>
      </c>
      <c r="M2638" s="41">
        <v>-0.14958131313323975</v>
      </c>
      <c r="N2638" s="41">
        <v>-6.6524933570486882E-5</v>
      </c>
    </row>
    <row r="2639" spans="1:14" x14ac:dyDescent="0.25">
      <c r="A2639" s="5">
        <v>7820120</v>
      </c>
      <c r="B2639" s="5" t="s">
        <v>28</v>
      </c>
      <c r="C2639" s="5" t="s">
        <v>4</v>
      </c>
      <c r="D2639" s="5" t="s">
        <v>919</v>
      </c>
      <c r="E2639" s="5" t="s">
        <v>2049</v>
      </c>
      <c r="F2639" s="3">
        <v>2.2237046920169001E-4</v>
      </c>
      <c r="G2639" s="4">
        <v>54.7</v>
      </c>
      <c r="H2639" s="3">
        <v>1.2163664665332445E-2</v>
      </c>
      <c r="I2639" s="4">
        <v>63</v>
      </c>
      <c r="J2639" s="3">
        <v>1.4009339559706471E-2</v>
      </c>
      <c r="K2639" s="5">
        <v>55.179999999999993</v>
      </c>
      <c r="L2639" s="5">
        <v>1.2270402490549254E-2</v>
      </c>
      <c r="M2639" s="41">
        <v>-0.14268603920936584</v>
      </c>
      <c r="N2639" s="41">
        <v>-3.1729161487517424E-5</v>
      </c>
    </row>
    <row r="2640" spans="1:14" x14ac:dyDescent="0.25">
      <c r="A2640" s="5">
        <v>7820120</v>
      </c>
      <c r="B2640" s="5" t="s">
        <v>28</v>
      </c>
      <c r="C2640" s="5" t="s">
        <v>4</v>
      </c>
      <c r="D2640" s="5" t="s">
        <v>919</v>
      </c>
      <c r="E2640" s="5" t="s">
        <v>2050</v>
      </c>
      <c r="F2640" s="3">
        <v>2.2237046920169001E-4</v>
      </c>
      <c r="G2640" s="4">
        <v>76.400000000000006</v>
      </c>
      <c r="H2640" s="3">
        <v>1.6989103847009118E-2</v>
      </c>
      <c r="I2640" s="4">
        <v>96.4</v>
      </c>
      <c r="J2640" s="3">
        <v>2.1436513231042918E-2</v>
      </c>
      <c r="K2640" s="5">
        <v>89.32</v>
      </c>
      <c r="L2640" s="5">
        <v>1.986213030909495E-2</v>
      </c>
      <c r="M2640" s="41">
        <v>8.7455354630947113E-2</v>
      </c>
      <c r="N2640" s="41">
        <v>1.9447488243483904E-5</v>
      </c>
    </row>
    <row r="2641" spans="1:14" x14ac:dyDescent="0.25">
      <c r="A2641" s="5">
        <v>7820120</v>
      </c>
      <c r="B2641" s="5" t="s">
        <v>28</v>
      </c>
      <c r="C2641" s="5" t="s">
        <v>4</v>
      </c>
      <c r="D2641" s="5" t="s">
        <v>919</v>
      </c>
      <c r="E2641" s="5" t="s">
        <v>2051</v>
      </c>
      <c r="F2641" s="3">
        <v>2.2237046920169001E-4</v>
      </c>
      <c r="G2641" s="4">
        <v>52.5</v>
      </c>
      <c r="H2641" s="3">
        <v>1.1674449633088725E-2</v>
      </c>
      <c r="I2641" s="4">
        <v>68.7</v>
      </c>
      <c r="J2641" s="3">
        <v>1.5276851234156104E-2</v>
      </c>
      <c r="K2641" s="5">
        <v>63.210000000000008</v>
      </c>
      <c r="L2641" s="5">
        <v>1.4056037358238828E-2</v>
      </c>
      <c r="M2641" s="41">
        <v>-9.2586934566497803E-2</v>
      </c>
      <c r="N2641" s="41">
        <v>-2.0588600081498286E-5</v>
      </c>
    </row>
    <row r="2642" spans="1:14" x14ac:dyDescent="0.25">
      <c r="A2642" s="5">
        <v>7820120</v>
      </c>
      <c r="B2642" s="5" t="s">
        <v>28</v>
      </c>
      <c r="C2642" s="5" t="s">
        <v>4</v>
      </c>
      <c r="D2642" s="5" t="s">
        <v>919</v>
      </c>
      <c r="E2642" s="5" t="s">
        <v>599</v>
      </c>
      <c r="F2642" s="3">
        <v>4.4474093840338001E-4</v>
      </c>
      <c r="G2642" s="4">
        <v>55.5</v>
      </c>
      <c r="H2642" s="3">
        <v>2.4683122081387589E-2</v>
      </c>
      <c r="I2642" s="4">
        <v>80.599999999999994</v>
      </c>
      <c r="J2642" s="3">
        <v>3.5846119635312423E-2</v>
      </c>
      <c r="K2642" s="5">
        <v>76.460000000000008</v>
      </c>
      <c r="L2642" s="5">
        <v>3.4004892150322437E-2</v>
      </c>
      <c r="M2642" s="41">
        <v>1.6456436365842819E-2</v>
      </c>
      <c r="N2642" s="41">
        <v>7.3188509521204442E-6</v>
      </c>
    </row>
    <row r="2643" spans="1:14" x14ac:dyDescent="0.25">
      <c r="A2643" s="5">
        <v>7820120</v>
      </c>
      <c r="B2643" s="5" t="s">
        <v>28</v>
      </c>
      <c r="C2643" s="5" t="s">
        <v>4</v>
      </c>
      <c r="D2643" s="5" t="s">
        <v>919</v>
      </c>
      <c r="E2643" s="5" t="s">
        <v>564</v>
      </c>
      <c r="F2643" s="3">
        <v>1.33422281521014E-3</v>
      </c>
      <c r="G2643" s="4">
        <v>72</v>
      </c>
      <c r="H2643" s="3">
        <v>9.6064042695130081E-2</v>
      </c>
      <c r="I2643" s="4">
        <v>78.5</v>
      </c>
      <c r="J2643" s="3">
        <v>0.10473649099399598</v>
      </c>
      <c r="K2643" s="5">
        <v>81.41</v>
      </c>
      <c r="L2643" s="5">
        <v>0.10861907938625749</v>
      </c>
      <c r="M2643" s="41">
        <v>-3.5321008414030075E-2</v>
      </c>
      <c r="N2643" s="41">
        <v>-4.712609528222825E-5</v>
      </c>
    </row>
    <row r="2644" spans="1:14" x14ac:dyDescent="0.25">
      <c r="A2644" s="5">
        <v>7820120</v>
      </c>
      <c r="B2644" s="5" t="s">
        <v>28</v>
      </c>
      <c r="C2644" s="5" t="s">
        <v>4</v>
      </c>
      <c r="D2644" s="5" t="s">
        <v>919</v>
      </c>
      <c r="E2644" s="5" t="s">
        <v>2052</v>
      </c>
      <c r="F2644" s="3">
        <v>2.2237046920169001E-4</v>
      </c>
      <c r="G2644" s="4">
        <v>72</v>
      </c>
      <c r="H2644" s="3">
        <v>1.6010673782521679E-2</v>
      </c>
      <c r="I2644" s="4">
        <v>75.3</v>
      </c>
      <c r="J2644" s="3">
        <v>1.6744496330887256E-2</v>
      </c>
      <c r="K2644" s="5">
        <v>80.515000000000001</v>
      </c>
      <c r="L2644" s="5">
        <v>1.7904158327774072E-2</v>
      </c>
      <c r="M2644" s="41">
        <v>-4.7985054552555084E-2</v>
      </c>
      <c r="N2644" s="41">
        <v>-1.0670459095520365E-5</v>
      </c>
    </row>
    <row r="2645" spans="1:14" x14ac:dyDescent="0.25">
      <c r="A2645" s="5">
        <v>7820120</v>
      </c>
      <c r="B2645" s="5" t="s">
        <v>28</v>
      </c>
      <c r="C2645" s="5" t="s">
        <v>4</v>
      </c>
      <c r="D2645" s="5" t="s">
        <v>919</v>
      </c>
      <c r="E2645" s="5" t="s">
        <v>1391</v>
      </c>
      <c r="F2645" s="3">
        <v>6.6711140760506999E-4</v>
      </c>
      <c r="G2645" s="4">
        <v>53.9</v>
      </c>
      <c r="H2645" s="3">
        <v>3.5957304869913269E-2</v>
      </c>
      <c r="I2645" s="4">
        <v>90.2</v>
      </c>
      <c r="J2645" s="3">
        <v>6.0173448965977316E-2</v>
      </c>
      <c r="K2645" s="5">
        <v>71.62</v>
      </c>
      <c r="L2645" s="5">
        <v>4.7778519012675116E-2</v>
      </c>
      <c r="M2645" s="41">
        <v>0.10993378609418869</v>
      </c>
      <c r="N2645" s="41">
        <v>7.3338082784648882E-5</v>
      </c>
    </row>
    <row r="2646" spans="1:14" x14ac:dyDescent="0.25">
      <c r="A2646" s="5">
        <v>7820120</v>
      </c>
      <c r="B2646" s="5" t="s">
        <v>28</v>
      </c>
      <c r="C2646" s="5" t="s">
        <v>4</v>
      </c>
      <c r="D2646" s="5" t="s">
        <v>919</v>
      </c>
      <c r="E2646" s="5" t="s">
        <v>2053</v>
      </c>
      <c r="F2646" s="3">
        <v>2.2237046920169001E-4</v>
      </c>
      <c r="G2646" s="4">
        <v>64.5</v>
      </c>
      <c r="H2646" s="3">
        <v>1.4342895263509006E-2</v>
      </c>
      <c r="I2646" s="4">
        <v>82.2</v>
      </c>
      <c r="J2646" s="3">
        <v>1.8278852568378919E-2</v>
      </c>
      <c r="K2646" s="5">
        <v>75.784999999999997</v>
      </c>
      <c r="L2646" s="5">
        <v>1.6852346008450078E-2</v>
      </c>
      <c r="M2646" s="41">
        <v>-6.8149599246680737E-3</v>
      </c>
      <c r="N2646" s="41">
        <v>-1.5154458360391534E-6</v>
      </c>
    </row>
    <row r="2647" spans="1:14" x14ac:dyDescent="0.25">
      <c r="A2647" s="5">
        <v>7820120</v>
      </c>
      <c r="B2647" s="5" t="s">
        <v>28</v>
      </c>
      <c r="C2647" s="5" t="s">
        <v>4</v>
      </c>
      <c r="D2647" s="5" t="s">
        <v>919</v>
      </c>
      <c r="E2647" s="5" t="s">
        <v>1203</v>
      </c>
      <c r="F2647" s="3">
        <v>2.2237046920169001E-4</v>
      </c>
      <c r="G2647" s="4">
        <v>64.099999999999994</v>
      </c>
      <c r="H2647" s="3">
        <v>1.4253947075828327E-2</v>
      </c>
      <c r="I2647" s="4">
        <v>62.4</v>
      </c>
      <c r="J2647" s="3">
        <v>1.3875917278185455E-2</v>
      </c>
      <c r="K2647" s="5">
        <v>62.604999999999997</v>
      </c>
      <c r="L2647" s="5">
        <v>1.3921503224371802E-2</v>
      </c>
      <c r="M2647" s="41">
        <v>-0.1451689600944519</v>
      </c>
      <c r="N2647" s="41">
        <v>-3.2281289769724686E-5</v>
      </c>
    </row>
    <row r="2648" spans="1:14" x14ac:dyDescent="0.25">
      <c r="A2648" s="5">
        <v>7820120</v>
      </c>
      <c r="B2648" s="5" t="s">
        <v>28</v>
      </c>
      <c r="C2648" s="5" t="s">
        <v>4</v>
      </c>
      <c r="D2648" s="5" t="s">
        <v>1701</v>
      </c>
      <c r="E2648" s="5" t="s">
        <v>2054</v>
      </c>
      <c r="F2648" s="3">
        <v>2.2237046920169001E-4</v>
      </c>
      <c r="G2648" s="4">
        <v>70.400000000000006</v>
      </c>
      <c r="H2648" s="3">
        <v>1.5654881031798979E-2</v>
      </c>
      <c r="I2648" s="4">
        <v>87.6</v>
      </c>
      <c r="J2648" s="3">
        <v>1.9479653102068045E-2</v>
      </c>
      <c r="K2648" s="5">
        <v>81.52000000000001</v>
      </c>
      <c r="L2648" s="5">
        <v>1.812764064932177E-2</v>
      </c>
      <c r="M2648" s="41">
        <v>3.4444753080606461E-2</v>
      </c>
      <c r="N2648" s="41">
        <v>7.6594959040708158E-6</v>
      </c>
    </row>
    <row r="2649" spans="1:14" x14ac:dyDescent="0.25">
      <c r="A2649" s="5">
        <v>7820120</v>
      </c>
      <c r="B2649" s="5" t="s">
        <v>28</v>
      </c>
      <c r="C2649" s="5" t="s">
        <v>4</v>
      </c>
      <c r="D2649" s="5" t="s">
        <v>1703</v>
      </c>
      <c r="E2649" s="5" t="s">
        <v>2055</v>
      </c>
      <c r="F2649" s="3">
        <v>6.6711140760506999E-4</v>
      </c>
      <c r="G2649" s="4">
        <v>48.9</v>
      </c>
      <c r="H2649" s="3">
        <v>3.2621747831887919E-2</v>
      </c>
      <c r="I2649" s="4">
        <v>82</v>
      </c>
      <c r="J2649" s="3">
        <v>5.470313542361574E-2</v>
      </c>
      <c r="K2649" s="5">
        <v>72.91</v>
      </c>
      <c r="L2649" s="5">
        <v>4.8639092728485649E-2</v>
      </c>
      <c r="M2649" s="41">
        <v>-3.6876152735203505E-3</v>
      </c>
      <c r="N2649" s="41">
        <v>-2.4600502158241164E-6</v>
      </c>
    </row>
    <row r="2650" spans="1:14" x14ac:dyDescent="0.25">
      <c r="A2650" s="5">
        <v>7820120</v>
      </c>
      <c r="B2650" s="5" t="s">
        <v>28</v>
      </c>
      <c r="C2650" s="5" t="s">
        <v>4</v>
      </c>
      <c r="D2650" s="5" t="s">
        <v>1703</v>
      </c>
      <c r="E2650" s="5" t="s">
        <v>2056</v>
      </c>
      <c r="F2650" s="3">
        <v>4.4474093840338001E-4</v>
      </c>
      <c r="G2650" s="4">
        <v>54.9</v>
      </c>
      <c r="H2650" s="3">
        <v>2.4416277518345561E-2</v>
      </c>
      <c r="I2650" s="4" t="s">
        <v>8</v>
      </c>
      <c r="J2650" s="3" t="s">
        <v>99</v>
      </c>
      <c r="K2650" s="5" t="s">
        <v>9</v>
      </c>
      <c r="L2650" s="5" t="s">
        <v>99</v>
      </c>
      <c r="M2650" s="41">
        <v>0</v>
      </c>
      <c r="N2650" s="41">
        <v>0</v>
      </c>
    </row>
    <row r="2651" spans="1:14" x14ac:dyDescent="0.25">
      <c r="A2651" s="5">
        <v>7820120</v>
      </c>
      <c r="B2651" s="5" t="s">
        <v>28</v>
      </c>
      <c r="C2651" s="5" t="s">
        <v>4</v>
      </c>
      <c r="D2651" s="5" t="s">
        <v>114</v>
      </c>
      <c r="E2651" s="5" t="s">
        <v>115</v>
      </c>
      <c r="F2651" s="3">
        <v>1.33422281521014E-3</v>
      </c>
      <c r="G2651" s="4">
        <v>36.700000000000003</v>
      </c>
      <c r="H2651" s="3">
        <v>4.8965977318212138E-2</v>
      </c>
      <c r="I2651" s="4">
        <v>57.7</v>
      </c>
      <c r="J2651" s="3">
        <v>7.6984656437625087E-2</v>
      </c>
      <c r="K2651" s="5">
        <v>51.784999999999997</v>
      </c>
      <c r="L2651" s="5">
        <v>6.909272848565709E-2</v>
      </c>
      <c r="M2651" s="41">
        <v>-0.12255589663982391</v>
      </c>
      <c r="N2651" s="41">
        <v>-1.6351687343538879E-4</v>
      </c>
    </row>
    <row r="2652" spans="1:14" x14ac:dyDescent="0.25">
      <c r="A2652" s="5">
        <v>7820120</v>
      </c>
      <c r="B2652" s="5" t="s">
        <v>28</v>
      </c>
      <c r="C2652" s="5" t="s">
        <v>4</v>
      </c>
      <c r="D2652" s="5" t="s">
        <v>114</v>
      </c>
      <c r="E2652" s="5" t="s">
        <v>116</v>
      </c>
      <c r="F2652" s="3">
        <v>6.6711140760506999E-4</v>
      </c>
      <c r="G2652" s="4">
        <v>33.299999999999997</v>
      </c>
      <c r="H2652" s="3">
        <v>2.2214809873248829E-2</v>
      </c>
      <c r="I2652" s="4" t="s">
        <v>8</v>
      </c>
      <c r="J2652" s="3" t="s">
        <v>99</v>
      </c>
      <c r="K2652" s="5" t="s">
        <v>9</v>
      </c>
      <c r="L2652" s="5" t="s">
        <v>99</v>
      </c>
      <c r="M2652" s="41">
        <v>0</v>
      </c>
      <c r="N2652" s="41">
        <v>0</v>
      </c>
    </row>
    <row r="2653" spans="1:14" x14ac:dyDescent="0.25">
      <c r="A2653" s="5">
        <v>7820120</v>
      </c>
      <c r="B2653" s="5" t="s">
        <v>28</v>
      </c>
      <c r="C2653" s="5" t="s">
        <v>4</v>
      </c>
      <c r="D2653" s="5" t="s">
        <v>381</v>
      </c>
      <c r="E2653" s="5" t="s">
        <v>382</v>
      </c>
      <c r="F2653" s="3">
        <v>4.4474093840338001E-4</v>
      </c>
      <c r="G2653" s="4">
        <v>62</v>
      </c>
      <c r="H2653" s="3">
        <v>2.7573938181009561E-2</v>
      </c>
      <c r="I2653" s="4">
        <v>73.8</v>
      </c>
      <c r="J2653" s="3">
        <v>3.2821881254169447E-2</v>
      </c>
      <c r="K2653" s="5">
        <v>61.73</v>
      </c>
      <c r="L2653" s="5">
        <v>2.7453858127640646E-2</v>
      </c>
      <c r="M2653" s="41">
        <v>-6.2483001500368118E-2</v>
      </c>
      <c r="N2653" s="41">
        <v>-2.7788748721533519E-5</v>
      </c>
    </row>
    <row r="2654" spans="1:14" x14ac:dyDescent="0.25">
      <c r="A2654" s="5">
        <v>7820120</v>
      </c>
      <c r="B2654" s="5" t="s">
        <v>28</v>
      </c>
      <c r="C2654" s="5" t="s">
        <v>4</v>
      </c>
      <c r="D2654" s="5" t="s">
        <v>381</v>
      </c>
      <c r="E2654" s="5" t="s">
        <v>383</v>
      </c>
      <c r="F2654" s="3">
        <v>1.1118523460084502E-3</v>
      </c>
      <c r="G2654" s="4">
        <v>60.2</v>
      </c>
      <c r="H2654" s="3">
        <v>6.6933511229708698E-2</v>
      </c>
      <c r="I2654" s="4" t="s">
        <v>8</v>
      </c>
      <c r="J2654" s="3" t="s">
        <v>99</v>
      </c>
      <c r="K2654" s="5" t="s">
        <v>9</v>
      </c>
      <c r="L2654" s="5" t="s">
        <v>99</v>
      </c>
      <c r="M2654" s="41">
        <v>0</v>
      </c>
      <c r="N2654" s="41">
        <v>0</v>
      </c>
    </row>
    <row r="2655" spans="1:14" x14ac:dyDescent="0.25">
      <c r="A2655" s="5">
        <v>7820120</v>
      </c>
      <c r="B2655" s="5" t="s">
        <v>28</v>
      </c>
      <c r="C2655" s="5" t="s">
        <v>4</v>
      </c>
      <c r="D2655" s="5" t="s">
        <v>2324</v>
      </c>
      <c r="F2655" s="3">
        <v>1.0000045543695815</v>
      </c>
      <c r="G2655" s="4"/>
      <c r="H2655" s="3">
        <v>52.962931134734319</v>
      </c>
      <c r="I2655" s="4"/>
      <c r="J2655" s="3">
        <v>81.81829096368682</v>
      </c>
      <c r="L2655" s="5">
        <v>69.00781059849345</v>
      </c>
      <c r="M2655" s="41"/>
      <c r="N2655" s="41">
        <v>5.7873915346284656E-5</v>
      </c>
    </row>
    <row r="2656" spans="1:14" x14ac:dyDescent="0.25">
      <c r="A2656" s="5">
        <v>7820616</v>
      </c>
      <c r="B2656" s="5" t="s">
        <v>30</v>
      </c>
      <c r="C2656" s="5" t="s">
        <v>4</v>
      </c>
      <c r="D2656" s="5" t="s">
        <v>587</v>
      </c>
      <c r="E2656" s="5" t="s">
        <v>1004</v>
      </c>
      <c r="F2656" s="3">
        <v>1.9607843137254902E-3</v>
      </c>
      <c r="G2656" s="4">
        <v>43.3</v>
      </c>
      <c r="H2656" s="3">
        <v>8.4901960784313724E-2</v>
      </c>
      <c r="I2656" s="4">
        <v>81.5</v>
      </c>
      <c r="J2656" s="3">
        <v>0.15980392156862744</v>
      </c>
      <c r="K2656" s="5">
        <v>66.16</v>
      </c>
      <c r="L2656" s="5">
        <v>0.12972549019607843</v>
      </c>
      <c r="M2656" s="41">
        <v>-6.0335833579301834E-2</v>
      </c>
      <c r="N2656" s="41">
        <v>-1.1830555603784673E-4</v>
      </c>
    </row>
    <row r="2657" spans="1:14" x14ac:dyDescent="0.25">
      <c r="A2657" s="5">
        <v>7820616</v>
      </c>
      <c r="B2657" s="5" t="s">
        <v>30</v>
      </c>
      <c r="C2657" s="5" t="s">
        <v>4</v>
      </c>
      <c r="D2657" s="5" t="s">
        <v>587</v>
      </c>
      <c r="E2657" s="5" t="s">
        <v>1005</v>
      </c>
      <c r="F2657" s="3">
        <v>1.9607843137254902E-3</v>
      </c>
      <c r="G2657" s="4">
        <v>56.2</v>
      </c>
      <c r="H2657" s="3">
        <v>0.11019607843137255</v>
      </c>
      <c r="I2657" s="4">
        <v>77.5</v>
      </c>
      <c r="J2657" s="3">
        <v>0.15196078431372548</v>
      </c>
      <c r="K2657" s="5">
        <v>74.265000000000001</v>
      </c>
      <c r="L2657" s="5">
        <v>0.14561764705882352</v>
      </c>
      <c r="M2657" s="41">
        <v>0</v>
      </c>
      <c r="N2657" s="41">
        <v>0</v>
      </c>
    </row>
    <row r="2658" spans="1:14" x14ac:dyDescent="0.25">
      <c r="A2658" s="5">
        <v>7820616</v>
      </c>
      <c r="B2658" s="5" t="s">
        <v>30</v>
      </c>
      <c r="C2658" s="5" t="s">
        <v>4</v>
      </c>
      <c r="D2658" s="5" t="s">
        <v>700</v>
      </c>
      <c r="E2658" s="5" t="s">
        <v>1034</v>
      </c>
      <c r="F2658" s="3">
        <v>0.12941176470588237</v>
      </c>
      <c r="G2658" s="4">
        <v>47.4</v>
      </c>
      <c r="H2658" s="3">
        <v>6.1341176470588241</v>
      </c>
      <c r="I2658" s="4">
        <v>75.400000000000006</v>
      </c>
      <c r="J2658" s="3">
        <v>9.7576470588235313</v>
      </c>
      <c r="K2658" s="5">
        <v>63.47</v>
      </c>
      <c r="L2658" s="5">
        <v>8.2137647058823529</v>
      </c>
      <c r="M2658" s="41">
        <v>-2.3221032693982124E-2</v>
      </c>
      <c r="N2658" s="41">
        <v>-3.0050748192212164E-3</v>
      </c>
    </row>
    <row r="2659" spans="1:14" x14ac:dyDescent="0.25">
      <c r="A2659" s="5">
        <v>7820616</v>
      </c>
      <c r="B2659" s="5" t="s">
        <v>30</v>
      </c>
      <c r="C2659" s="5" t="s">
        <v>4</v>
      </c>
      <c r="D2659" s="5" t="s">
        <v>700</v>
      </c>
      <c r="E2659" s="5" t="s">
        <v>1844</v>
      </c>
      <c r="F2659" s="3">
        <v>1.5686274509803921E-2</v>
      </c>
      <c r="G2659" s="4">
        <v>59.7</v>
      </c>
      <c r="H2659" s="3">
        <v>0.93647058823529417</v>
      </c>
      <c r="I2659" s="4">
        <v>88.8</v>
      </c>
      <c r="J2659" s="3">
        <v>1.3929411764705881</v>
      </c>
      <c r="K2659" s="5">
        <v>76.575000000000003</v>
      </c>
      <c r="L2659" s="5">
        <v>1.2011764705882353</v>
      </c>
      <c r="M2659" s="41">
        <v>3.71890589594841E-2</v>
      </c>
      <c r="N2659" s="41">
        <v>5.8335778759975056E-4</v>
      </c>
    </row>
    <row r="2660" spans="1:14" x14ac:dyDescent="0.25">
      <c r="A2660" s="5">
        <v>7820616</v>
      </c>
      <c r="B2660" s="5" t="s">
        <v>30</v>
      </c>
      <c r="C2660" s="5" t="s">
        <v>4</v>
      </c>
      <c r="D2660" s="5" t="s">
        <v>700</v>
      </c>
      <c r="E2660" s="5" t="s">
        <v>1035</v>
      </c>
      <c r="F2660" s="3">
        <v>9.4117647058823528E-2</v>
      </c>
      <c r="G2660" s="4">
        <v>50.4</v>
      </c>
      <c r="H2660" s="3">
        <v>4.7435294117647056</v>
      </c>
      <c r="I2660" s="4" t="s">
        <v>8</v>
      </c>
      <c r="J2660" s="3" t="s">
        <v>99</v>
      </c>
      <c r="K2660" s="5" t="s">
        <v>9</v>
      </c>
      <c r="L2660" s="5" t="s">
        <v>99</v>
      </c>
      <c r="M2660" s="41">
        <v>0</v>
      </c>
      <c r="N2660" s="41">
        <v>0</v>
      </c>
    </row>
    <row r="2661" spans="1:14" x14ac:dyDescent="0.25">
      <c r="A2661" s="5">
        <v>7820616</v>
      </c>
      <c r="B2661" s="5" t="s">
        <v>30</v>
      </c>
      <c r="C2661" s="5" t="s">
        <v>4</v>
      </c>
      <c r="D2661" s="5" t="s">
        <v>732</v>
      </c>
      <c r="E2661" s="5" t="s">
        <v>2080</v>
      </c>
      <c r="F2661" s="3">
        <v>3.9215686274509803E-3</v>
      </c>
      <c r="G2661" s="4">
        <v>88.3</v>
      </c>
      <c r="H2661" s="3">
        <v>0.34627450980392155</v>
      </c>
      <c r="I2661" s="4">
        <v>97.2</v>
      </c>
      <c r="J2661" s="3">
        <v>0.38117647058823528</v>
      </c>
      <c r="K2661" s="5">
        <v>88.49499999999999</v>
      </c>
      <c r="L2661" s="5">
        <v>0.34703921568627449</v>
      </c>
      <c r="M2661" s="41">
        <v>7.5868763029575348E-2</v>
      </c>
      <c r="N2661" s="41">
        <v>2.9752456090029547E-4</v>
      </c>
    </row>
    <row r="2662" spans="1:14" x14ac:dyDescent="0.25">
      <c r="A2662" s="5">
        <v>7820616</v>
      </c>
      <c r="B2662" s="5" t="s">
        <v>30</v>
      </c>
      <c r="C2662" s="5" t="s">
        <v>4</v>
      </c>
      <c r="D2662" s="5" t="s">
        <v>732</v>
      </c>
      <c r="E2662" s="5" t="s">
        <v>1082</v>
      </c>
      <c r="F2662" s="3">
        <v>1.9607843137254902E-3</v>
      </c>
      <c r="G2662" s="4">
        <v>76.900000000000006</v>
      </c>
      <c r="H2662" s="3">
        <v>0.1507843137254902</v>
      </c>
      <c r="I2662" s="4">
        <v>96.8</v>
      </c>
      <c r="J2662" s="3">
        <v>0.18980392156862744</v>
      </c>
      <c r="K2662" s="5">
        <v>85.795000000000002</v>
      </c>
      <c r="L2662" s="5">
        <v>0.16822549019607844</v>
      </c>
      <c r="M2662" s="41">
        <v>4.9714714288711548E-2</v>
      </c>
      <c r="N2662" s="41">
        <v>9.7479831938650097E-5</v>
      </c>
    </row>
    <row r="2663" spans="1:14" x14ac:dyDescent="0.25">
      <c r="A2663" s="5">
        <v>7820616</v>
      </c>
      <c r="B2663" s="5" t="s">
        <v>30</v>
      </c>
      <c r="C2663" s="5" t="s">
        <v>4</v>
      </c>
      <c r="D2663" s="5" t="s">
        <v>732</v>
      </c>
      <c r="E2663" s="5" t="s">
        <v>1880</v>
      </c>
      <c r="F2663" s="3">
        <v>3.9215686274509803E-3</v>
      </c>
      <c r="G2663" s="4">
        <v>66.7</v>
      </c>
      <c r="H2663" s="3">
        <v>0.26156862745098042</v>
      </c>
      <c r="I2663" s="4">
        <v>91.9</v>
      </c>
      <c r="J2663" s="3">
        <v>0.36039215686274512</v>
      </c>
      <c r="K2663" s="5">
        <v>83.674999999999997</v>
      </c>
      <c r="L2663" s="5">
        <v>0.32813725490196077</v>
      </c>
      <c r="M2663" s="41">
        <v>6.9442547857761383E-2</v>
      </c>
      <c r="N2663" s="41">
        <v>2.723237170892603E-4</v>
      </c>
    </row>
    <row r="2664" spans="1:14" x14ac:dyDescent="0.25">
      <c r="A2664" s="5">
        <v>7820616</v>
      </c>
      <c r="B2664" s="5" t="s">
        <v>30</v>
      </c>
      <c r="C2664" s="5" t="s">
        <v>4</v>
      </c>
      <c r="D2664" s="5" t="s">
        <v>732</v>
      </c>
      <c r="E2664" s="5" t="s">
        <v>1085</v>
      </c>
      <c r="F2664" s="3">
        <v>1.9607843137254902E-3</v>
      </c>
      <c r="G2664" s="4">
        <v>94.6</v>
      </c>
      <c r="H2664" s="3">
        <v>0.18549019607843137</v>
      </c>
      <c r="I2664" s="4">
        <v>93.5</v>
      </c>
      <c r="J2664" s="3">
        <v>0.18333333333333332</v>
      </c>
      <c r="K2664" s="5">
        <v>91.9</v>
      </c>
      <c r="L2664" s="5">
        <v>0.18019607843137256</v>
      </c>
      <c r="M2664" s="41">
        <v>5.8103173971176147E-2</v>
      </c>
      <c r="N2664" s="41">
        <v>1.1392779210034538E-4</v>
      </c>
    </row>
    <row r="2665" spans="1:14" x14ac:dyDescent="0.25">
      <c r="A2665" s="5">
        <v>7820616</v>
      </c>
      <c r="B2665" s="5" t="s">
        <v>30</v>
      </c>
      <c r="C2665" s="5" t="s">
        <v>4</v>
      </c>
      <c r="D2665" s="5" t="s">
        <v>732</v>
      </c>
      <c r="E2665" s="5" t="s">
        <v>1881</v>
      </c>
      <c r="F2665" s="3">
        <v>3.9215686274509803E-3</v>
      </c>
      <c r="G2665" s="4">
        <v>89.1</v>
      </c>
      <c r="H2665" s="3">
        <v>0.34941176470588231</v>
      </c>
      <c r="I2665" s="4">
        <v>94.4</v>
      </c>
      <c r="J2665" s="3">
        <v>0.37019607843137259</v>
      </c>
      <c r="K2665" s="5">
        <v>85.25</v>
      </c>
      <c r="L2665" s="5">
        <v>0.33431372549019606</v>
      </c>
      <c r="M2665" s="41">
        <v>0.1001766175031662</v>
      </c>
      <c r="N2665" s="41">
        <v>3.9284948040457335E-4</v>
      </c>
    </row>
    <row r="2666" spans="1:14" x14ac:dyDescent="0.25">
      <c r="A2666" s="5">
        <v>7820616</v>
      </c>
      <c r="B2666" s="5" t="s">
        <v>30</v>
      </c>
      <c r="C2666" s="5" t="s">
        <v>4</v>
      </c>
      <c r="D2666" s="5" t="s">
        <v>732</v>
      </c>
      <c r="E2666" s="5" t="s">
        <v>1086</v>
      </c>
      <c r="F2666" s="3">
        <v>1.9607843137254902E-3</v>
      </c>
      <c r="G2666" s="4">
        <v>68.099999999999994</v>
      </c>
      <c r="H2666" s="3">
        <v>0.13352941176470587</v>
      </c>
      <c r="I2666" s="4">
        <v>89</v>
      </c>
      <c r="J2666" s="3">
        <v>0.17450980392156862</v>
      </c>
      <c r="K2666" s="5">
        <v>82.39</v>
      </c>
      <c r="L2666" s="5">
        <v>0.16154901960784313</v>
      </c>
      <c r="M2666" s="41">
        <v>-2.1841630805283785E-3</v>
      </c>
      <c r="N2666" s="41">
        <v>-4.2826727069183891E-6</v>
      </c>
    </row>
    <row r="2667" spans="1:14" x14ac:dyDescent="0.25">
      <c r="A2667" s="5">
        <v>7820616</v>
      </c>
      <c r="B2667" s="5" t="s">
        <v>30</v>
      </c>
      <c r="C2667" s="5" t="s">
        <v>4</v>
      </c>
      <c r="D2667" s="5" t="s">
        <v>732</v>
      </c>
      <c r="E2667" s="5" t="s">
        <v>1087</v>
      </c>
      <c r="F2667" s="3">
        <v>1.9607843137254902E-3</v>
      </c>
      <c r="G2667" s="4">
        <v>100</v>
      </c>
      <c r="H2667" s="3">
        <v>0.19607843137254902</v>
      </c>
      <c r="I2667" s="4">
        <v>100</v>
      </c>
      <c r="J2667" s="3">
        <v>0.19607843137254902</v>
      </c>
      <c r="K2667" s="5">
        <v>96.25500000000001</v>
      </c>
      <c r="L2667" s="5">
        <v>0.18873529411764708</v>
      </c>
      <c r="M2667" s="41">
        <v>0.14854815602302551</v>
      </c>
      <c r="N2667" s="41">
        <v>2.9127089416279512E-4</v>
      </c>
    </row>
    <row r="2668" spans="1:14" x14ac:dyDescent="0.25">
      <c r="A2668" s="5">
        <v>7820616</v>
      </c>
      <c r="B2668" s="5" t="s">
        <v>30</v>
      </c>
      <c r="C2668" s="5" t="s">
        <v>4</v>
      </c>
      <c r="D2668" s="5" t="s">
        <v>1217</v>
      </c>
      <c r="E2668" s="5" t="s">
        <v>1218</v>
      </c>
      <c r="F2668" s="3">
        <v>1.9607843137254902E-3</v>
      </c>
      <c r="G2668" s="4">
        <v>40.700000000000003</v>
      </c>
      <c r="H2668" s="3">
        <v>7.9803921568627451E-2</v>
      </c>
      <c r="I2668" s="4">
        <v>76.599999999999994</v>
      </c>
      <c r="J2668" s="3">
        <v>0.15019607843137253</v>
      </c>
      <c r="K2668" s="5">
        <v>68.400000000000006</v>
      </c>
      <c r="L2668" s="5">
        <v>0.13411764705882354</v>
      </c>
      <c r="M2668" s="41">
        <v>-5.9066303074359894E-2</v>
      </c>
      <c r="N2668" s="41">
        <v>-1.1581628053796057E-4</v>
      </c>
    </row>
    <row r="2669" spans="1:14" x14ac:dyDescent="0.25">
      <c r="A2669" s="5">
        <v>7820616</v>
      </c>
      <c r="B2669" s="5" t="s">
        <v>30</v>
      </c>
      <c r="C2669" s="5" t="s">
        <v>4</v>
      </c>
      <c r="D2669" s="5" t="s">
        <v>1217</v>
      </c>
      <c r="E2669" s="5" t="s">
        <v>1219</v>
      </c>
      <c r="F2669" s="3">
        <v>5.2941176470588235E-2</v>
      </c>
      <c r="G2669" s="4">
        <v>48.6</v>
      </c>
      <c r="H2669" s="3">
        <v>2.5729411764705881</v>
      </c>
      <c r="I2669" s="4">
        <v>79.900000000000006</v>
      </c>
      <c r="J2669" s="3">
        <v>4.2300000000000004</v>
      </c>
      <c r="K2669" s="5">
        <v>69.28</v>
      </c>
      <c r="L2669" s="5">
        <v>3.667764705882353</v>
      </c>
      <c r="M2669" s="41">
        <v>-2.0079994574189186E-2</v>
      </c>
      <c r="N2669" s="41">
        <v>-1.0630585362806039E-3</v>
      </c>
    </row>
    <row r="2670" spans="1:14" x14ac:dyDescent="0.25">
      <c r="A2670" s="5">
        <v>7820616</v>
      </c>
      <c r="B2670" s="5" t="s">
        <v>30</v>
      </c>
      <c r="C2670" s="5" t="s">
        <v>4</v>
      </c>
      <c r="D2670" s="5" t="s">
        <v>815</v>
      </c>
      <c r="E2670" s="5" t="s">
        <v>1242</v>
      </c>
      <c r="F2670" s="3">
        <v>3.9215686274509803E-3</v>
      </c>
      <c r="G2670" s="4">
        <v>63.8</v>
      </c>
      <c r="H2670" s="3">
        <v>0.25019607843137254</v>
      </c>
      <c r="I2670" s="4">
        <v>87.7</v>
      </c>
      <c r="J2670" s="3">
        <v>0.34392156862745099</v>
      </c>
      <c r="K2670" s="5">
        <v>77.539999999999992</v>
      </c>
      <c r="L2670" s="5">
        <v>0.30407843137254897</v>
      </c>
      <c r="M2670" s="41">
        <v>0.16556066274642944</v>
      </c>
      <c r="N2670" s="41">
        <v>6.4925750096638999E-4</v>
      </c>
    </row>
    <row r="2671" spans="1:14" x14ac:dyDescent="0.25">
      <c r="A2671" s="5">
        <v>7820616</v>
      </c>
      <c r="B2671" s="5" t="s">
        <v>30</v>
      </c>
      <c r="C2671" s="5" t="s">
        <v>4</v>
      </c>
      <c r="D2671" s="5" t="s">
        <v>815</v>
      </c>
      <c r="E2671" s="5" t="s">
        <v>1243</v>
      </c>
      <c r="F2671" s="3">
        <v>1.9607843137254902E-3</v>
      </c>
      <c r="G2671" s="4">
        <v>59.3</v>
      </c>
      <c r="H2671" s="3">
        <v>0.11627450980392157</v>
      </c>
      <c r="I2671" s="4" t="s">
        <v>8</v>
      </c>
      <c r="J2671" s="3" t="s">
        <v>99</v>
      </c>
      <c r="K2671" s="5" t="s">
        <v>9</v>
      </c>
      <c r="L2671" s="5" t="s">
        <v>99</v>
      </c>
      <c r="M2671" s="41">
        <v>0</v>
      </c>
      <c r="N2671" s="41">
        <v>0</v>
      </c>
    </row>
    <row r="2672" spans="1:14" x14ac:dyDescent="0.25">
      <c r="A2672" s="5">
        <v>7820616</v>
      </c>
      <c r="B2672" s="5" t="s">
        <v>30</v>
      </c>
      <c r="C2672" s="5" t="s">
        <v>4</v>
      </c>
      <c r="D2672" s="5" t="s">
        <v>815</v>
      </c>
      <c r="E2672" s="5" t="s">
        <v>1977</v>
      </c>
      <c r="F2672" s="3">
        <v>1.9607843137254902E-3</v>
      </c>
      <c r="G2672" s="4">
        <v>51.3</v>
      </c>
      <c r="H2672" s="3">
        <v>0.10058823529411764</v>
      </c>
      <c r="I2672" s="4">
        <v>84.8</v>
      </c>
      <c r="J2672" s="3">
        <v>0.16627450980392156</v>
      </c>
      <c r="K2672" s="5">
        <v>76.33</v>
      </c>
      <c r="L2672" s="5">
        <v>0.14966666666666667</v>
      </c>
      <c r="M2672" s="41">
        <v>0.10290426015853882</v>
      </c>
      <c r="N2672" s="41">
        <v>2.0177305913438983E-4</v>
      </c>
    </row>
    <row r="2673" spans="1:14" x14ac:dyDescent="0.25">
      <c r="A2673" s="5">
        <v>7820616</v>
      </c>
      <c r="B2673" s="5" t="s">
        <v>30</v>
      </c>
      <c r="C2673" s="5" t="s">
        <v>4</v>
      </c>
      <c r="D2673" s="5" t="s">
        <v>859</v>
      </c>
      <c r="E2673" s="5" t="s">
        <v>1292</v>
      </c>
      <c r="F2673" s="3">
        <v>1.9607843137254902E-3</v>
      </c>
      <c r="G2673" s="4">
        <v>19.8</v>
      </c>
      <c r="H2673" s="3">
        <v>3.8823529411764708E-2</v>
      </c>
      <c r="I2673" s="4">
        <v>76.400000000000006</v>
      </c>
      <c r="J2673" s="3">
        <v>0.14980392156862746</v>
      </c>
      <c r="K2673" s="5">
        <v>60.84</v>
      </c>
      <c r="L2673" s="5">
        <v>0.11929411764705883</v>
      </c>
      <c r="M2673" s="41">
        <v>5.3501427173614502E-2</v>
      </c>
      <c r="N2673" s="41">
        <v>1.0490475916395E-4</v>
      </c>
    </row>
    <row r="2674" spans="1:14" x14ac:dyDescent="0.25">
      <c r="A2674" s="5">
        <v>7820616</v>
      </c>
      <c r="B2674" s="5" t="s">
        <v>30</v>
      </c>
      <c r="C2674" s="5" t="s">
        <v>4</v>
      </c>
      <c r="D2674" s="5" t="s">
        <v>859</v>
      </c>
      <c r="E2674" s="5" t="s">
        <v>1798</v>
      </c>
      <c r="F2674" s="3">
        <v>3.9215686274509803E-3</v>
      </c>
      <c r="G2674" s="4">
        <v>41.6</v>
      </c>
      <c r="H2674" s="3">
        <v>0.16313725490196079</v>
      </c>
      <c r="I2674" s="4">
        <v>71.2</v>
      </c>
      <c r="J2674" s="3">
        <v>0.27921568627450982</v>
      </c>
      <c r="K2674" s="5">
        <v>59.155000000000001</v>
      </c>
      <c r="L2674" s="5">
        <v>0.23198039215686275</v>
      </c>
      <c r="M2674" s="41">
        <v>-5.4337795823812485E-2</v>
      </c>
      <c r="N2674" s="41">
        <v>-2.1308939538749994E-4</v>
      </c>
    </row>
    <row r="2675" spans="1:14" x14ac:dyDescent="0.25">
      <c r="A2675" s="5">
        <v>7820616</v>
      </c>
      <c r="B2675" s="5" t="s">
        <v>30</v>
      </c>
      <c r="C2675" s="5" t="s">
        <v>4</v>
      </c>
      <c r="D2675" s="5" t="s">
        <v>859</v>
      </c>
      <c r="E2675" s="5" t="s">
        <v>2004</v>
      </c>
      <c r="F2675" s="3">
        <v>6.4705882352941183E-2</v>
      </c>
      <c r="G2675" s="4">
        <v>47.9</v>
      </c>
      <c r="H2675" s="3">
        <v>3.0994117647058825</v>
      </c>
      <c r="I2675" s="4">
        <v>68.7</v>
      </c>
      <c r="J2675" s="3">
        <v>4.4452941176470597</v>
      </c>
      <c r="K2675" s="5">
        <v>64.459999999999994</v>
      </c>
      <c r="L2675" s="5">
        <v>4.1709411764705884</v>
      </c>
      <c r="M2675" s="41">
        <v>1.6766263172030449E-2</v>
      </c>
      <c r="N2675" s="41">
        <v>1.0848758523078527E-3</v>
      </c>
    </row>
    <row r="2676" spans="1:14" x14ac:dyDescent="0.25">
      <c r="A2676" s="5">
        <v>7820616</v>
      </c>
      <c r="B2676" s="5" t="s">
        <v>30</v>
      </c>
      <c r="C2676" s="5" t="s">
        <v>4</v>
      </c>
      <c r="D2676" s="5" t="s">
        <v>859</v>
      </c>
      <c r="E2676" s="5" t="s">
        <v>1294</v>
      </c>
      <c r="F2676" s="3">
        <v>3.7254901960784313E-2</v>
      </c>
      <c r="G2676" s="4">
        <v>40.299999999999997</v>
      </c>
      <c r="H2676" s="3">
        <v>1.5013725490196077</v>
      </c>
      <c r="I2676" s="4">
        <v>71.3</v>
      </c>
      <c r="J2676" s="3">
        <v>2.6562745098039215</v>
      </c>
      <c r="K2676" s="5">
        <v>67.844999999999999</v>
      </c>
      <c r="L2676" s="5">
        <v>2.5275588235294117</v>
      </c>
      <c r="M2676" s="41">
        <v>-4.0785253047943115E-2</v>
      </c>
      <c r="N2676" s="41">
        <v>-1.5194506037469004E-3</v>
      </c>
    </row>
    <row r="2677" spans="1:14" x14ac:dyDescent="0.25">
      <c r="A2677" s="5">
        <v>7820616</v>
      </c>
      <c r="B2677" s="5" t="s">
        <v>30</v>
      </c>
      <c r="C2677" s="5" t="s">
        <v>4</v>
      </c>
      <c r="D2677" s="5" t="s">
        <v>859</v>
      </c>
      <c r="E2677" s="5" t="s">
        <v>1295</v>
      </c>
      <c r="F2677" s="3">
        <v>1.1764705882352941E-2</v>
      </c>
      <c r="G2677" s="4">
        <v>31.6</v>
      </c>
      <c r="H2677" s="3">
        <v>0.37176470588235294</v>
      </c>
      <c r="I2677" s="4">
        <v>57.6</v>
      </c>
      <c r="J2677" s="3">
        <v>0.67764705882352938</v>
      </c>
      <c r="K2677" s="5">
        <v>49.47</v>
      </c>
      <c r="L2677" s="5">
        <v>0.58199999999999996</v>
      </c>
      <c r="M2677" s="41">
        <v>-0.11816432327032089</v>
      </c>
      <c r="N2677" s="41">
        <v>-1.3901685090625987E-3</v>
      </c>
    </row>
    <row r="2678" spans="1:14" x14ac:dyDescent="0.25">
      <c r="A2678" s="5">
        <v>7820616</v>
      </c>
      <c r="B2678" s="5" t="s">
        <v>30</v>
      </c>
      <c r="C2678" s="5" t="s">
        <v>4</v>
      </c>
      <c r="D2678" s="5" t="s">
        <v>859</v>
      </c>
      <c r="E2678" s="5" t="s">
        <v>1296</v>
      </c>
      <c r="F2678" s="3">
        <v>1.9607843137254902E-2</v>
      </c>
      <c r="G2678" s="4">
        <v>27.7</v>
      </c>
      <c r="H2678" s="3">
        <v>0.54313725490196074</v>
      </c>
      <c r="I2678" s="4">
        <v>61.3</v>
      </c>
      <c r="J2678" s="3">
        <v>1.2019607843137254</v>
      </c>
      <c r="K2678" s="5">
        <v>48.36</v>
      </c>
      <c r="L2678" s="5">
        <v>0.94823529411764707</v>
      </c>
      <c r="M2678" s="41">
        <v>-7.8817248344421387E-2</v>
      </c>
      <c r="N2678" s="41">
        <v>-1.5454362420474781E-3</v>
      </c>
    </row>
    <row r="2679" spans="1:14" x14ac:dyDescent="0.25">
      <c r="A2679" s="5">
        <v>7820616</v>
      </c>
      <c r="B2679" s="5" t="s">
        <v>30</v>
      </c>
      <c r="C2679" s="5" t="s">
        <v>4</v>
      </c>
      <c r="D2679" s="5" t="s">
        <v>859</v>
      </c>
      <c r="E2679" s="5" t="s">
        <v>1297</v>
      </c>
      <c r="F2679" s="3">
        <v>7.8431372549019607E-3</v>
      </c>
      <c r="G2679" s="4">
        <v>70.3</v>
      </c>
      <c r="H2679" s="3">
        <v>0.55137254901960786</v>
      </c>
      <c r="I2679" s="4">
        <v>94.3</v>
      </c>
      <c r="J2679" s="3">
        <v>0.73960784313725492</v>
      </c>
      <c r="K2679" s="5">
        <v>80.84</v>
      </c>
      <c r="L2679" s="5">
        <v>0.63403921568627453</v>
      </c>
      <c r="M2679" s="41">
        <v>0.11818739026784897</v>
      </c>
      <c r="N2679" s="41">
        <v>9.2695992366940364E-4</v>
      </c>
    </row>
    <row r="2680" spans="1:14" x14ac:dyDescent="0.25">
      <c r="A2680" s="5">
        <v>7820616</v>
      </c>
      <c r="B2680" s="5" t="s">
        <v>30</v>
      </c>
      <c r="C2680" s="5" t="s">
        <v>4</v>
      </c>
      <c r="D2680" s="5" t="s">
        <v>859</v>
      </c>
      <c r="E2680" s="5" t="s">
        <v>1300</v>
      </c>
      <c r="F2680" s="3">
        <v>8.6274509803921567E-2</v>
      </c>
      <c r="G2680" s="4">
        <v>42</v>
      </c>
      <c r="H2680" s="3">
        <v>3.6235294117647059</v>
      </c>
      <c r="I2680" s="4">
        <v>69</v>
      </c>
      <c r="J2680" s="3">
        <v>5.9529411764705884</v>
      </c>
      <c r="K2680" s="5">
        <v>65.215000000000003</v>
      </c>
      <c r="L2680" s="5">
        <v>5.6263921568627451</v>
      </c>
      <c r="M2680" s="41">
        <v>-1.7126176506280899E-2</v>
      </c>
      <c r="N2680" s="41">
        <v>-1.4775524828948227E-3</v>
      </c>
    </row>
    <row r="2681" spans="1:14" x14ac:dyDescent="0.25">
      <c r="A2681" s="5">
        <v>7820616</v>
      </c>
      <c r="B2681" s="5" t="s">
        <v>30</v>
      </c>
      <c r="C2681" s="5" t="s">
        <v>4</v>
      </c>
      <c r="D2681" s="5" t="s">
        <v>859</v>
      </c>
      <c r="E2681" s="5" t="s">
        <v>1301</v>
      </c>
      <c r="F2681" s="3">
        <v>2.3529411764705882E-2</v>
      </c>
      <c r="G2681" s="4">
        <v>34.799999999999997</v>
      </c>
      <c r="H2681" s="3">
        <v>0.81882352941176462</v>
      </c>
      <c r="I2681" s="4">
        <v>86</v>
      </c>
      <c r="J2681" s="3">
        <v>2.0235294117647058</v>
      </c>
      <c r="K2681" s="5">
        <v>60.07</v>
      </c>
      <c r="L2681" s="5">
        <v>1.4134117647058824</v>
      </c>
      <c r="M2681" s="41">
        <v>6.5734751522541046E-2</v>
      </c>
      <c r="N2681" s="41">
        <v>1.5467000358244951E-3</v>
      </c>
    </row>
    <row r="2682" spans="1:14" x14ac:dyDescent="0.25">
      <c r="A2682" s="5">
        <v>7820616</v>
      </c>
      <c r="B2682" s="5" t="s">
        <v>30</v>
      </c>
      <c r="C2682" s="5" t="s">
        <v>4</v>
      </c>
      <c r="D2682" s="5" t="s">
        <v>859</v>
      </c>
      <c r="E2682" s="5" t="s">
        <v>1302</v>
      </c>
      <c r="F2682" s="3">
        <v>0.16470588235294117</v>
      </c>
      <c r="G2682" s="4">
        <v>40.700000000000003</v>
      </c>
      <c r="H2682" s="3">
        <v>6.7035294117647064</v>
      </c>
      <c r="I2682" s="4">
        <v>65.8</v>
      </c>
      <c r="J2682" s="3">
        <v>10.83764705882353</v>
      </c>
      <c r="K2682" s="5">
        <v>52.124999999999993</v>
      </c>
      <c r="L2682" s="5">
        <v>8.5852941176470576</v>
      </c>
      <c r="M2682" s="41">
        <v>-9.7659928724169731E-3</v>
      </c>
      <c r="N2682" s="41">
        <v>-1.608516473103972E-3</v>
      </c>
    </row>
    <row r="2683" spans="1:14" x14ac:dyDescent="0.25">
      <c r="A2683" s="5">
        <v>7820616</v>
      </c>
      <c r="B2683" s="5" t="s">
        <v>30</v>
      </c>
      <c r="C2683" s="5" t="s">
        <v>4</v>
      </c>
      <c r="D2683" s="5" t="s">
        <v>859</v>
      </c>
      <c r="E2683" s="5" t="s">
        <v>2005</v>
      </c>
      <c r="F2683" s="3">
        <v>1.3725490196078431E-2</v>
      </c>
      <c r="G2683" s="4">
        <v>28.2</v>
      </c>
      <c r="H2683" s="3">
        <v>0.38705882352941173</v>
      </c>
      <c r="I2683" s="4">
        <v>69.400000000000006</v>
      </c>
      <c r="J2683" s="3">
        <v>0.95254901960784322</v>
      </c>
      <c r="K2683" s="5">
        <v>53.895000000000003</v>
      </c>
      <c r="L2683" s="5">
        <v>0.73973529411764705</v>
      </c>
      <c r="M2683" s="41">
        <v>-3.6248635500669479E-2</v>
      </c>
      <c r="N2683" s="41">
        <v>-4.975302911856595E-4</v>
      </c>
    </row>
    <row r="2684" spans="1:14" x14ac:dyDescent="0.25">
      <c r="A2684" s="5">
        <v>7820616</v>
      </c>
      <c r="B2684" s="5" t="s">
        <v>30</v>
      </c>
      <c r="C2684" s="5" t="s">
        <v>4</v>
      </c>
      <c r="D2684" s="5" t="s">
        <v>859</v>
      </c>
      <c r="E2684" s="5" t="s">
        <v>2006</v>
      </c>
      <c r="F2684" s="3">
        <v>1.9607843137254902E-3</v>
      </c>
      <c r="G2684" s="4">
        <v>17.399999999999999</v>
      </c>
      <c r="H2684" s="3">
        <v>3.4117647058823523E-2</v>
      </c>
      <c r="I2684" s="4">
        <v>57.9</v>
      </c>
      <c r="J2684" s="3">
        <v>0.11352941176470588</v>
      </c>
      <c r="K2684" s="5">
        <v>49.76</v>
      </c>
      <c r="L2684" s="5">
        <v>9.7568627450980383E-2</v>
      </c>
      <c r="M2684" s="41">
        <v>-5.6682150810956955E-2</v>
      </c>
      <c r="N2684" s="41">
        <v>-1.1114147217834697E-4</v>
      </c>
    </row>
    <row r="2685" spans="1:14" x14ac:dyDescent="0.25">
      <c r="A2685" s="5">
        <v>7820616</v>
      </c>
      <c r="B2685" s="5" t="s">
        <v>30</v>
      </c>
      <c r="C2685" s="5" t="s">
        <v>4</v>
      </c>
      <c r="D2685" s="5" t="s">
        <v>859</v>
      </c>
      <c r="E2685" s="5" t="s">
        <v>2008</v>
      </c>
      <c r="F2685" s="3">
        <v>0.13529411764705881</v>
      </c>
      <c r="G2685" s="4">
        <v>50.7</v>
      </c>
      <c r="H2685" s="3">
        <v>6.8594117647058823</v>
      </c>
      <c r="I2685" s="4">
        <v>57.2</v>
      </c>
      <c r="J2685" s="3">
        <v>7.7388235294117642</v>
      </c>
      <c r="K2685" s="5">
        <v>55.945000000000007</v>
      </c>
      <c r="L2685" s="5">
        <v>7.5690294117647063</v>
      </c>
      <c r="M2685" s="41">
        <v>-0.13636681437492371</v>
      </c>
      <c r="N2685" s="41">
        <v>-1.8449627827195558E-2</v>
      </c>
    </row>
    <row r="2686" spans="1:14" x14ac:dyDescent="0.25">
      <c r="A2686" s="5">
        <v>7820616</v>
      </c>
      <c r="B2686" s="5" t="s">
        <v>30</v>
      </c>
      <c r="C2686" s="5" t="s">
        <v>4</v>
      </c>
      <c r="D2686" s="5" t="s">
        <v>859</v>
      </c>
      <c r="E2686" s="5" t="s">
        <v>2009</v>
      </c>
      <c r="F2686" s="3">
        <v>9.8039215686274508E-3</v>
      </c>
      <c r="G2686" s="4">
        <v>28.5</v>
      </c>
      <c r="H2686" s="3">
        <v>0.27941176470588236</v>
      </c>
      <c r="I2686" s="4">
        <v>68.900000000000006</v>
      </c>
      <c r="J2686" s="3">
        <v>0.67549019607843142</v>
      </c>
      <c r="K2686" s="5">
        <v>61.725000000000001</v>
      </c>
      <c r="L2686" s="5">
        <v>0.60514705882352937</v>
      </c>
      <c r="M2686" s="41">
        <v>-1.6507234424352646E-2</v>
      </c>
      <c r="N2686" s="41">
        <v>-1.6183563161130044E-4</v>
      </c>
    </row>
    <row r="2687" spans="1:14" x14ac:dyDescent="0.25">
      <c r="A2687" s="5">
        <v>7820616</v>
      </c>
      <c r="B2687" s="5" t="s">
        <v>30</v>
      </c>
      <c r="C2687" s="5" t="s">
        <v>4</v>
      </c>
      <c r="D2687" s="5" t="s">
        <v>859</v>
      </c>
      <c r="E2687" s="5" t="s">
        <v>1304</v>
      </c>
      <c r="F2687" s="3">
        <v>3.9215686274509803E-3</v>
      </c>
      <c r="G2687" s="4">
        <v>30.2</v>
      </c>
      <c r="H2687" s="3">
        <v>0.1184313725490196</v>
      </c>
      <c r="I2687" s="4">
        <v>74.5</v>
      </c>
      <c r="J2687" s="3">
        <v>0.29215686274509806</v>
      </c>
      <c r="K2687" s="5">
        <v>58.92</v>
      </c>
      <c r="L2687" s="5">
        <v>0.23105882352941176</v>
      </c>
      <c r="M2687" s="41">
        <v>7.0966579020023346E-2</v>
      </c>
      <c r="N2687" s="41">
        <v>2.7830030988244451E-4</v>
      </c>
    </row>
    <row r="2688" spans="1:14" x14ac:dyDescent="0.25">
      <c r="A2688" s="5">
        <v>7820616</v>
      </c>
      <c r="B2688" s="5" t="s">
        <v>30</v>
      </c>
      <c r="C2688" s="5" t="s">
        <v>4</v>
      </c>
      <c r="D2688" s="5" t="s">
        <v>859</v>
      </c>
      <c r="E2688" s="5" t="s">
        <v>1305</v>
      </c>
      <c r="F2688" s="3">
        <v>3.1372549019607843E-2</v>
      </c>
      <c r="G2688" s="4">
        <v>18.399999999999999</v>
      </c>
      <c r="H2688" s="3">
        <v>0.57725490196078422</v>
      </c>
      <c r="I2688" s="4">
        <v>54</v>
      </c>
      <c r="J2688" s="3">
        <v>1.6941176470588235</v>
      </c>
      <c r="K2688" s="5">
        <v>43.914999999999999</v>
      </c>
      <c r="L2688" s="5">
        <v>1.3777254901960785</v>
      </c>
      <c r="M2688" s="41">
        <v>-0.14160507917404175</v>
      </c>
      <c r="N2688" s="41">
        <v>-4.4425122878130746E-3</v>
      </c>
    </row>
    <row r="2689" spans="1:14" x14ac:dyDescent="0.25">
      <c r="A2689" s="5">
        <v>7820616</v>
      </c>
      <c r="B2689" s="5" t="s">
        <v>30</v>
      </c>
      <c r="C2689" s="5" t="s">
        <v>4</v>
      </c>
      <c r="D2689" s="5" t="s">
        <v>859</v>
      </c>
      <c r="E2689" s="5" t="s">
        <v>2010</v>
      </c>
      <c r="F2689" s="3">
        <v>1.9607843137254902E-3</v>
      </c>
      <c r="G2689" s="4">
        <v>23.3</v>
      </c>
      <c r="H2689" s="3">
        <v>4.568627450980392E-2</v>
      </c>
      <c r="I2689" s="4">
        <v>68</v>
      </c>
      <c r="J2689" s="3">
        <v>0.13333333333333333</v>
      </c>
      <c r="K2689" s="5">
        <v>45.38</v>
      </c>
      <c r="L2689" s="5">
        <v>8.898039215686275E-2</v>
      </c>
      <c r="M2689" s="41">
        <v>-2.08390261977911E-2</v>
      </c>
      <c r="N2689" s="41">
        <v>-4.0860835681943335E-5</v>
      </c>
    </row>
    <row r="2690" spans="1:14" x14ac:dyDescent="0.25">
      <c r="A2690" s="5">
        <v>7820616</v>
      </c>
      <c r="B2690" s="5" t="s">
        <v>30</v>
      </c>
      <c r="C2690" s="5" t="s">
        <v>4</v>
      </c>
      <c r="D2690" s="5" t="s">
        <v>859</v>
      </c>
      <c r="E2690" s="5" t="s">
        <v>1307</v>
      </c>
      <c r="F2690" s="3">
        <v>1.7647058823529412E-2</v>
      </c>
      <c r="G2690" s="4">
        <v>40.700000000000003</v>
      </c>
      <c r="H2690" s="3">
        <v>0.71823529411764708</v>
      </c>
      <c r="I2690" s="4">
        <v>87.6</v>
      </c>
      <c r="J2690" s="3">
        <v>1.5458823529411763</v>
      </c>
      <c r="K2690" s="5">
        <v>71.584999999999994</v>
      </c>
      <c r="L2690" s="5">
        <v>1.2632647058823527</v>
      </c>
      <c r="M2690" s="41">
        <v>9.3053624033927917E-2</v>
      </c>
      <c r="N2690" s="41">
        <v>1.6421227770693162E-3</v>
      </c>
    </row>
    <row r="2691" spans="1:14" x14ac:dyDescent="0.25">
      <c r="A2691" s="5">
        <v>7820616</v>
      </c>
      <c r="B2691" s="5" t="s">
        <v>30</v>
      </c>
      <c r="C2691" s="5" t="s">
        <v>4</v>
      </c>
      <c r="D2691" s="5" t="s">
        <v>859</v>
      </c>
      <c r="E2691" s="5" t="s">
        <v>1308</v>
      </c>
      <c r="F2691" s="3">
        <v>1.9607843137254902E-3</v>
      </c>
      <c r="G2691" s="4">
        <v>45.3</v>
      </c>
      <c r="H2691" s="3">
        <v>8.8823529411764704E-2</v>
      </c>
      <c r="I2691" s="4">
        <v>60.2</v>
      </c>
      <c r="J2691" s="3">
        <v>0.11803921568627451</v>
      </c>
      <c r="K2691" s="5">
        <v>53.51</v>
      </c>
      <c r="L2691" s="5">
        <v>0.10492156862745097</v>
      </c>
      <c r="M2691" s="41">
        <v>-0.1265135258436203</v>
      </c>
      <c r="N2691" s="41">
        <v>-2.4806573694827509E-4</v>
      </c>
    </row>
    <row r="2692" spans="1:14" x14ac:dyDescent="0.25">
      <c r="A2692" s="5">
        <v>7820616</v>
      </c>
      <c r="B2692" s="5" t="s">
        <v>30</v>
      </c>
      <c r="C2692" s="5" t="s">
        <v>4</v>
      </c>
      <c r="D2692" s="5" t="s">
        <v>859</v>
      </c>
      <c r="E2692" s="5" t="s">
        <v>2012</v>
      </c>
      <c r="F2692" s="3">
        <v>5.8823529411764705E-3</v>
      </c>
      <c r="G2692" s="4">
        <v>26.1</v>
      </c>
      <c r="H2692" s="3">
        <v>0.15352941176470589</v>
      </c>
      <c r="I2692" s="4">
        <v>68.900000000000006</v>
      </c>
      <c r="J2692" s="3">
        <v>0.40529411764705886</v>
      </c>
      <c r="K2692" s="5">
        <v>60.825000000000003</v>
      </c>
      <c r="L2692" s="5">
        <v>0.35779411764705882</v>
      </c>
      <c r="M2692" s="41">
        <v>1.6571365296840668E-2</v>
      </c>
      <c r="N2692" s="41">
        <v>9.7478619393180399E-5</v>
      </c>
    </row>
    <row r="2693" spans="1:14" x14ac:dyDescent="0.25">
      <c r="A2693" s="5">
        <v>7820616</v>
      </c>
      <c r="B2693" s="5" t="s">
        <v>30</v>
      </c>
      <c r="C2693" s="5" t="s">
        <v>4</v>
      </c>
      <c r="D2693" s="5" t="s">
        <v>859</v>
      </c>
      <c r="E2693" s="5" t="s">
        <v>2013</v>
      </c>
      <c r="F2693" s="3">
        <v>1.9607843137254902E-3</v>
      </c>
      <c r="G2693" s="4">
        <v>25.6</v>
      </c>
      <c r="H2693" s="3">
        <v>5.0196078431372554E-2</v>
      </c>
      <c r="I2693" s="4">
        <v>76.7</v>
      </c>
      <c r="J2693" s="3">
        <v>0.1503921568627451</v>
      </c>
      <c r="K2693" s="5">
        <v>60.555</v>
      </c>
      <c r="L2693" s="5">
        <v>0.11873529411764705</v>
      </c>
      <c r="M2693" s="41">
        <v>2.1251924335956573E-2</v>
      </c>
      <c r="N2693" s="41">
        <v>4.1670439874424651E-5</v>
      </c>
    </row>
    <row r="2694" spans="1:14" x14ac:dyDescent="0.25">
      <c r="A2694" s="5">
        <v>7820616</v>
      </c>
      <c r="B2694" s="5" t="s">
        <v>30</v>
      </c>
      <c r="C2694" s="5" t="s">
        <v>4</v>
      </c>
      <c r="D2694" s="5" t="s">
        <v>859</v>
      </c>
      <c r="E2694" s="5" t="s">
        <v>1309</v>
      </c>
      <c r="F2694" s="3">
        <v>2.5490196078431372E-2</v>
      </c>
      <c r="G2694" s="4">
        <v>22</v>
      </c>
      <c r="H2694" s="3">
        <v>0.5607843137254902</v>
      </c>
      <c r="I2694" s="4">
        <v>74.7</v>
      </c>
      <c r="J2694" s="3">
        <v>1.9041176470588235</v>
      </c>
      <c r="K2694" s="5">
        <v>53.45</v>
      </c>
      <c r="L2694" s="5">
        <v>1.362450980392157</v>
      </c>
      <c r="M2694" s="41">
        <v>4.3634276837110519E-2</v>
      </c>
      <c r="N2694" s="41">
        <v>1.1122462723185034E-3</v>
      </c>
    </row>
    <row r="2695" spans="1:14" x14ac:dyDescent="0.25">
      <c r="A2695" s="5">
        <v>7820616</v>
      </c>
      <c r="B2695" s="5" t="s">
        <v>30</v>
      </c>
      <c r="C2695" s="5" t="s">
        <v>4</v>
      </c>
      <c r="D2695" s="5" t="s">
        <v>1383</v>
      </c>
      <c r="E2695" s="5" t="s">
        <v>1385</v>
      </c>
      <c r="F2695" s="3">
        <v>1.9607843137254902E-3</v>
      </c>
      <c r="G2695" s="4">
        <v>40.200000000000003</v>
      </c>
      <c r="H2695" s="3">
        <v>7.8823529411764709E-2</v>
      </c>
      <c r="I2695" s="4" t="s">
        <v>8</v>
      </c>
      <c r="J2695" s="3" t="s">
        <v>99</v>
      </c>
      <c r="K2695" s="5" t="s">
        <v>9</v>
      </c>
      <c r="L2695" s="5" t="s">
        <v>99</v>
      </c>
      <c r="M2695" s="41">
        <v>0</v>
      </c>
      <c r="N2695" s="41">
        <v>0</v>
      </c>
    </row>
    <row r="2696" spans="1:14" x14ac:dyDescent="0.25">
      <c r="A2696" s="5">
        <v>7820616</v>
      </c>
      <c r="B2696" s="5" t="s">
        <v>30</v>
      </c>
      <c r="C2696" s="5" t="s">
        <v>4</v>
      </c>
      <c r="D2696" s="5" t="s">
        <v>2324</v>
      </c>
      <c r="F2696" s="3">
        <v>0.99999999999999978</v>
      </c>
      <c r="G2696" s="4"/>
      <c r="H2696" s="3">
        <v>44.11882352941177</v>
      </c>
      <c r="I2696" s="4"/>
      <c r="J2696" s="3">
        <v>62.895882352941179</v>
      </c>
      <c r="L2696" s="5">
        <v>54.409666666666659</v>
      </c>
      <c r="M2696" s="41"/>
      <c r="N2696" s="41">
        <v>-2.6277302039841955E-2</v>
      </c>
    </row>
    <row r="2697" spans="1:14" x14ac:dyDescent="0.25">
      <c r="A2697" s="5">
        <v>7830619</v>
      </c>
      <c r="B2697" s="5" t="s">
        <v>31</v>
      </c>
      <c r="C2697" s="5" t="s">
        <v>4</v>
      </c>
      <c r="D2697" s="5" t="s">
        <v>163</v>
      </c>
      <c r="E2697" s="5" t="s">
        <v>1063</v>
      </c>
      <c r="F2697" s="3">
        <v>9.0361445783132526E-3</v>
      </c>
      <c r="G2697" s="4">
        <v>47.1</v>
      </c>
      <c r="H2697" s="3">
        <v>0.42560240963855422</v>
      </c>
      <c r="I2697" s="4">
        <v>97.7</v>
      </c>
      <c r="J2697" s="3">
        <v>0.88283132530120478</v>
      </c>
      <c r="K2697" s="5">
        <v>65.105000000000004</v>
      </c>
      <c r="L2697" s="5">
        <v>0.58829819277108431</v>
      </c>
      <c r="M2697" s="41">
        <v>5.2478231489658356E-2</v>
      </c>
      <c r="N2697" s="41">
        <v>4.7420088695474417E-4</v>
      </c>
    </row>
    <row r="2698" spans="1:14" x14ac:dyDescent="0.25">
      <c r="A2698" s="5">
        <v>7830619</v>
      </c>
      <c r="B2698" s="5" t="s">
        <v>31</v>
      </c>
      <c r="C2698" s="5" t="s">
        <v>4</v>
      </c>
      <c r="D2698" s="5" t="s">
        <v>163</v>
      </c>
      <c r="E2698" s="5" t="s">
        <v>164</v>
      </c>
      <c r="F2698" s="3">
        <v>2.710843373493976E-2</v>
      </c>
      <c r="G2698" s="4">
        <v>56.8</v>
      </c>
      <c r="H2698" s="3">
        <v>1.5397590361445783</v>
      </c>
      <c r="I2698" s="4">
        <v>82.6</v>
      </c>
      <c r="J2698" s="3">
        <v>2.2391566265060239</v>
      </c>
      <c r="K2698" s="5">
        <v>66.989999999999995</v>
      </c>
      <c r="L2698" s="5">
        <v>1.8159939759036143</v>
      </c>
      <c r="M2698" s="41">
        <v>-1.4926900621503592E-3</v>
      </c>
      <c r="N2698" s="41">
        <v>-4.0464489636606119E-5</v>
      </c>
    </row>
    <row r="2699" spans="1:14" x14ac:dyDescent="0.25">
      <c r="A2699" s="5">
        <v>7830619</v>
      </c>
      <c r="B2699" s="5" t="s">
        <v>31</v>
      </c>
      <c r="C2699" s="5" t="s">
        <v>4</v>
      </c>
      <c r="D2699" s="5" t="s">
        <v>163</v>
      </c>
      <c r="E2699" s="5" t="s">
        <v>1064</v>
      </c>
      <c r="F2699" s="3">
        <v>3.0120481927710845E-3</v>
      </c>
      <c r="G2699" s="4">
        <v>69.5</v>
      </c>
      <c r="H2699" s="3">
        <v>0.20933734939759038</v>
      </c>
      <c r="I2699" s="4">
        <v>94.9</v>
      </c>
      <c r="J2699" s="3">
        <v>0.28584337349397593</v>
      </c>
      <c r="K2699" s="5">
        <v>83.02</v>
      </c>
      <c r="L2699" s="5">
        <v>0.25006024096385543</v>
      </c>
      <c r="M2699" s="41">
        <v>4.1768532246351242E-2</v>
      </c>
      <c r="N2699" s="41">
        <v>1.2580883206732301E-4</v>
      </c>
    </row>
    <row r="2700" spans="1:14" x14ac:dyDescent="0.25">
      <c r="A2700" s="5">
        <v>7830619</v>
      </c>
      <c r="B2700" s="5" t="s">
        <v>31</v>
      </c>
      <c r="C2700" s="5" t="s">
        <v>4</v>
      </c>
      <c r="D2700" s="5" t="s">
        <v>163</v>
      </c>
      <c r="E2700" s="5" t="s">
        <v>639</v>
      </c>
      <c r="F2700" s="3">
        <v>3.614457831325301E-2</v>
      </c>
      <c r="G2700" s="4">
        <v>54.1</v>
      </c>
      <c r="H2700" s="3">
        <v>1.955421686746988</v>
      </c>
      <c r="I2700" s="4">
        <v>72.5</v>
      </c>
      <c r="J2700" s="3">
        <v>2.6204819277108431</v>
      </c>
      <c r="K2700" s="5">
        <v>64.180000000000007</v>
      </c>
      <c r="L2700" s="5">
        <v>2.3197590361445783</v>
      </c>
      <c r="M2700" s="41">
        <v>-0.15465085208415985</v>
      </c>
      <c r="N2700" s="41">
        <v>-5.5897898343672233E-3</v>
      </c>
    </row>
    <row r="2701" spans="1:14" x14ac:dyDescent="0.25">
      <c r="A2701" s="5">
        <v>7830619</v>
      </c>
      <c r="B2701" s="5" t="s">
        <v>31</v>
      </c>
      <c r="C2701" s="5" t="s">
        <v>4</v>
      </c>
      <c r="D2701" s="5" t="s">
        <v>163</v>
      </c>
      <c r="E2701" s="5" t="s">
        <v>165</v>
      </c>
      <c r="F2701" s="3">
        <v>3.614457831325301E-2</v>
      </c>
      <c r="G2701" s="4">
        <v>45.7</v>
      </c>
      <c r="H2701" s="3">
        <v>1.6518072289156627</v>
      </c>
      <c r="I2701" s="4">
        <v>88.1</v>
      </c>
      <c r="J2701" s="3">
        <v>3.1843373493975902</v>
      </c>
      <c r="K2701" s="5">
        <v>68.865000000000009</v>
      </c>
      <c r="L2701" s="5">
        <v>2.4890963855421688</v>
      </c>
      <c r="M2701" s="41">
        <v>-4.180720541626215E-3</v>
      </c>
      <c r="N2701" s="41">
        <v>-1.5111038102263427E-4</v>
      </c>
    </row>
    <row r="2702" spans="1:14" x14ac:dyDescent="0.25">
      <c r="A2702" s="5">
        <v>7830619</v>
      </c>
      <c r="B2702" s="5" t="s">
        <v>31</v>
      </c>
      <c r="C2702" s="5" t="s">
        <v>4</v>
      </c>
      <c r="D2702" s="5" t="s">
        <v>163</v>
      </c>
      <c r="E2702" s="5" t="s">
        <v>410</v>
      </c>
      <c r="F2702" s="3">
        <v>3.614457831325301E-2</v>
      </c>
      <c r="G2702" s="4">
        <v>38.200000000000003</v>
      </c>
      <c r="H2702" s="3">
        <v>1.380722891566265</v>
      </c>
      <c r="I2702" s="4">
        <v>82</v>
      </c>
      <c r="J2702" s="3">
        <v>2.963855421686747</v>
      </c>
      <c r="K2702" s="5">
        <v>63.009999999999991</v>
      </c>
      <c r="L2702" s="5">
        <v>2.2774698795180717</v>
      </c>
      <c r="M2702" s="41">
        <v>-4.7805394977331161E-2</v>
      </c>
      <c r="N2702" s="41">
        <v>-1.7279058425541383E-3</v>
      </c>
    </row>
    <row r="2703" spans="1:14" x14ac:dyDescent="0.25">
      <c r="A2703" s="5">
        <v>7830619</v>
      </c>
      <c r="B2703" s="5" t="s">
        <v>31</v>
      </c>
      <c r="C2703" s="5" t="s">
        <v>4</v>
      </c>
      <c r="D2703" s="5" t="s">
        <v>163</v>
      </c>
      <c r="E2703" s="5" t="s">
        <v>166</v>
      </c>
      <c r="F2703" s="3">
        <v>2.4096385542168676E-2</v>
      </c>
      <c r="G2703" s="4">
        <v>42.9</v>
      </c>
      <c r="H2703" s="3">
        <v>1.0337349397590361</v>
      </c>
      <c r="I2703" s="4">
        <v>77.7</v>
      </c>
      <c r="J2703" s="3">
        <v>1.8722891566265061</v>
      </c>
      <c r="K2703" s="5">
        <v>55.924999999999997</v>
      </c>
      <c r="L2703" s="5">
        <v>1.3475903614457831</v>
      </c>
      <c r="M2703" s="41">
        <v>-6.545228511095047E-2</v>
      </c>
      <c r="N2703" s="41">
        <v>-1.577163496649409E-3</v>
      </c>
    </row>
    <row r="2704" spans="1:14" x14ac:dyDescent="0.25">
      <c r="A2704" s="5">
        <v>7830619</v>
      </c>
      <c r="B2704" s="5" t="s">
        <v>31</v>
      </c>
      <c r="C2704" s="5" t="s">
        <v>4</v>
      </c>
      <c r="D2704" s="5" t="s">
        <v>163</v>
      </c>
      <c r="E2704" s="5" t="s">
        <v>552</v>
      </c>
      <c r="F2704" s="3">
        <v>1.8072289156626505E-2</v>
      </c>
      <c r="G2704" s="4">
        <v>80</v>
      </c>
      <c r="H2704" s="3">
        <v>1.4457831325301205</v>
      </c>
      <c r="I2704" s="4">
        <v>88.3</v>
      </c>
      <c r="J2704" s="3">
        <v>1.5957831325301204</v>
      </c>
      <c r="K2704" s="5">
        <v>81.22</v>
      </c>
      <c r="L2704" s="5">
        <v>1.4678313253012047</v>
      </c>
      <c r="M2704" s="41">
        <v>1.3206016272306442E-2</v>
      </c>
      <c r="N2704" s="41">
        <v>2.3866294468023689E-4</v>
      </c>
    </row>
    <row r="2705" spans="1:14" x14ac:dyDescent="0.25">
      <c r="A2705" s="5">
        <v>7830619</v>
      </c>
      <c r="B2705" s="5" t="s">
        <v>31</v>
      </c>
      <c r="C2705" s="5" t="s">
        <v>4</v>
      </c>
      <c r="D2705" s="5" t="s">
        <v>163</v>
      </c>
      <c r="E2705" s="5" t="s">
        <v>167</v>
      </c>
      <c r="F2705" s="3">
        <v>1.2048192771084338E-2</v>
      </c>
      <c r="G2705" s="4">
        <v>34.200000000000003</v>
      </c>
      <c r="H2705" s="3">
        <v>0.4120481927710844</v>
      </c>
      <c r="I2705" s="4">
        <v>67.2</v>
      </c>
      <c r="J2705" s="3">
        <v>0.80963855421686759</v>
      </c>
      <c r="K2705" s="5">
        <v>52.035000000000004</v>
      </c>
      <c r="L2705" s="5">
        <v>0.62692771084337362</v>
      </c>
      <c r="M2705" s="41">
        <v>-0.20726293325424194</v>
      </c>
      <c r="N2705" s="41">
        <v>-2.4971437741474934E-3</v>
      </c>
    </row>
    <row r="2706" spans="1:14" x14ac:dyDescent="0.25">
      <c r="A2706" s="5">
        <v>7830619</v>
      </c>
      <c r="B2706" s="5" t="s">
        <v>31</v>
      </c>
      <c r="C2706" s="5" t="s">
        <v>4</v>
      </c>
      <c r="D2706" s="5" t="s">
        <v>163</v>
      </c>
      <c r="E2706" s="5" t="s">
        <v>168</v>
      </c>
      <c r="F2706" s="3">
        <v>4.5180722891566265E-2</v>
      </c>
      <c r="G2706" s="4">
        <v>55.4</v>
      </c>
      <c r="H2706" s="3">
        <v>2.5030120481927711</v>
      </c>
      <c r="I2706" s="4">
        <v>71.7</v>
      </c>
      <c r="J2706" s="3">
        <v>3.2394578313253013</v>
      </c>
      <c r="K2706" s="5">
        <v>58.67</v>
      </c>
      <c r="L2706" s="5">
        <v>2.650753012048193</v>
      </c>
      <c r="M2706" s="41">
        <v>-0.13675318658351898</v>
      </c>
      <c r="N2706" s="41">
        <v>-6.1786078275686291E-3</v>
      </c>
    </row>
    <row r="2707" spans="1:14" x14ac:dyDescent="0.25">
      <c r="A2707" s="5">
        <v>7830619</v>
      </c>
      <c r="B2707" s="5" t="s">
        <v>31</v>
      </c>
      <c r="C2707" s="5" t="s">
        <v>4</v>
      </c>
      <c r="D2707" s="5" t="s">
        <v>163</v>
      </c>
      <c r="E2707" s="5" t="s">
        <v>169</v>
      </c>
      <c r="F2707" s="3">
        <v>4.2168674698795178E-2</v>
      </c>
      <c r="G2707" s="4">
        <v>57.3</v>
      </c>
      <c r="H2707" s="3">
        <v>2.4162650602409634</v>
      </c>
      <c r="I2707" s="4">
        <v>94.4</v>
      </c>
      <c r="J2707" s="3">
        <v>3.9807228915662649</v>
      </c>
      <c r="K2707" s="5">
        <v>81.41</v>
      </c>
      <c r="L2707" s="5">
        <v>3.4329518072289154</v>
      </c>
      <c r="M2707" s="41">
        <v>7.1216240525245667E-2</v>
      </c>
      <c r="N2707" s="41">
        <v>3.0030944799802387E-3</v>
      </c>
    </row>
    <row r="2708" spans="1:14" x14ac:dyDescent="0.25">
      <c r="A2708" s="5">
        <v>7830619</v>
      </c>
      <c r="B2708" s="5" t="s">
        <v>31</v>
      </c>
      <c r="C2708" s="5" t="s">
        <v>4</v>
      </c>
      <c r="D2708" s="5" t="s">
        <v>163</v>
      </c>
      <c r="E2708" s="5" t="s">
        <v>1066</v>
      </c>
      <c r="F2708" s="3">
        <v>1.5060240963855422E-2</v>
      </c>
      <c r="G2708" s="4">
        <v>45</v>
      </c>
      <c r="H2708" s="3">
        <v>0.67771084337349397</v>
      </c>
      <c r="I2708" s="4">
        <v>71.2</v>
      </c>
      <c r="J2708" s="3">
        <v>1.072289156626506</v>
      </c>
      <c r="K2708" s="5">
        <v>58.72</v>
      </c>
      <c r="L2708" s="5">
        <v>0.88433734939759034</v>
      </c>
      <c r="M2708" s="41">
        <v>-0.13504701852798462</v>
      </c>
      <c r="N2708" s="41">
        <v>-2.0338406404816962E-3</v>
      </c>
    </row>
    <row r="2709" spans="1:14" x14ac:dyDescent="0.25">
      <c r="A2709" s="5">
        <v>7830619</v>
      </c>
      <c r="B2709" s="5" t="s">
        <v>31</v>
      </c>
      <c r="C2709" s="5" t="s">
        <v>4</v>
      </c>
      <c r="D2709" s="5" t="s">
        <v>163</v>
      </c>
      <c r="E2709" s="5" t="s">
        <v>170</v>
      </c>
      <c r="F2709" s="3">
        <v>2.710843373493976E-2</v>
      </c>
      <c r="G2709" s="4">
        <v>56.4</v>
      </c>
      <c r="H2709" s="3">
        <v>1.5289156626506024</v>
      </c>
      <c r="I2709" s="4">
        <v>73.7</v>
      </c>
      <c r="J2709" s="3">
        <v>1.9978915662650603</v>
      </c>
      <c r="K2709" s="5">
        <v>62.91</v>
      </c>
      <c r="L2709" s="5">
        <v>1.7053915662650603</v>
      </c>
      <c r="M2709" s="41">
        <v>-0.12395819276571274</v>
      </c>
      <c r="N2709" s="41">
        <v>-3.3603124544922128E-3</v>
      </c>
    </row>
    <row r="2710" spans="1:14" x14ac:dyDescent="0.25">
      <c r="A2710" s="5">
        <v>7830619</v>
      </c>
      <c r="B2710" s="5" t="s">
        <v>31</v>
      </c>
      <c r="C2710" s="5" t="s">
        <v>4</v>
      </c>
      <c r="D2710" s="5" t="s">
        <v>163</v>
      </c>
      <c r="E2710" s="5" t="s">
        <v>553</v>
      </c>
      <c r="F2710" s="3">
        <v>4.2168674698795178E-2</v>
      </c>
      <c r="G2710" s="4">
        <v>44</v>
      </c>
      <c r="H2710" s="3">
        <v>1.8554216867469879</v>
      </c>
      <c r="I2710" s="4">
        <v>88.4</v>
      </c>
      <c r="J2710" s="3">
        <v>3.7277108433734938</v>
      </c>
      <c r="K2710" s="5">
        <v>58.66</v>
      </c>
      <c r="L2710" s="5">
        <v>2.4736144578313248</v>
      </c>
      <c r="M2710" s="41">
        <v>1.9352501258254051E-2</v>
      </c>
      <c r="N2710" s="41">
        <v>8.1606933016733943E-4</v>
      </c>
    </row>
    <row r="2711" spans="1:14" x14ac:dyDescent="0.25">
      <c r="A2711" s="5">
        <v>7830619</v>
      </c>
      <c r="B2711" s="5" t="s">
        <v>31</v>
      </c>
      <c r="C2711" s="5" t="s">
        <v>4</v>
      </c>
      <c r="D2711" s="5" t="s">
        <v>163</v>
      </c>
      <c r="E2711" s="5" t="s">
        <v>1872</v>
      </c>
      <c r="F2711" s="3">
        <v>8.1325301204819275E-2</v>
      </c>
      <c r="G2711" s="4">
        <v>42.4</v>
      </c>
      <c r="H2711" s="3">
        <v>3.448192771084337</v>
      </c>
      <c r="I2711" s="4">
        <v>77</v>
      </c>
      <c r="J2711" s="3">
        <v>6.2620481927710845</v>
      </c>
      <c r="K2711" s="5">
        <v>55.010000000000005</v>
      </c>
      <c r="L2711" s="5">
        <v>4.4737048192771089</v>
      </c>
      <c r="M2711" s="41">
        <v>-8.98117795586586E-2</v>
      </c>
      <c r="N2711" s="41">
        <v>-7.3039700243487417E-3</v>
      </c>
    </row>
    <row r="2712" spans="1:14" x14ac:dyDescent="0.25">
      <c r="A2712" s="5">
        <v>7830619</v>
      </c>
      <c r="B2712" s="5" t="s">
        <v>31</v>
      </c>
      <c r="C2712" s="5" t="s">
        <v>4</v>
      </c>
      <c r="D2712" s="5" t="s">
        <v>163</v>
      </c>
      <c r="E2712" s="5" t="s">
        <v>555</v>
      </c>
      <c r="F2712" s="3">
        <v>6.024096385542169E-3</v>
      </c>
      <c r="G2712" s="4">
        <v>65.2</v>
      </c>
      <c r="H2712" s="3">
        <v>0.39277108433734942</v>
      </c>
      <c r="I2712" s="4">
        <v>87.3</v>
      </c>
      <c r="J2712" s="3">
        <v>0.52590361445783129</v>
      </c>
      <c r="K2712" s="5">
        <v>72.375</v>
      </c>
      <c r="L2712" s="5">
        <v>0.43599397590361449</v>
      </c>
      <c r="M2712" s="41">
        <v>1.4217729680240154E-2</v>
      </c>
      <c r="N2712" s="41">
        <v>8.5648973977350327E-5</v>
      </c>
    </row>
    <row r="2713" spans="1:14" x14ac:dyDescent="0.25">
      <c r="A2713" s="5">
        <v>7830619</v>
      </c>
      <c r="B2713" s="5" t="s">
        <v>31</v>
      </c>
      <c r="C2713" s="5" t="s">
        <v>4</v>
      </c>
      <c r="D2713" s="5" t="s">
        <v>163</v>
      </c>
      <c r="E2713" s="5" t="s">
        <v>640</v>
      </c>
      <c r="F2713" s="3">
        <v>1.5060240963855422E-2</v>
      </c>
      <c r="G2713" s="4">
        <v>60.8</v>
      </c>
      <c r="H2713" s="3">
        <v>0.91566265060240959</v>
      </c>
      <c r="I2713" s="4">
        <v>89.5</v>
      </c>
      <c r="J2713" s="3">
        <v>1.3478915662650601</v>
      </c>
      <c r="K2713" s="5">
        <v>70.605000000000004</v>
      </c>
      <c r="L2713" s="5">
        <v>1.063328313253012</v>
      </c>
      <c r="M2713" s="41">
        <v>3.8057159632444382E-2</v>
      </c>
      <c r="N2713" s="41">
        <v>5.7314999446452387E-4</v>
      </c>
    </row>
    <row r="2714" spans="1:14" x14ac:dyDescent="0.25">
      <c r="A2714" s="5">
        <v>7830619</v>
      </c>
      <c r="B2714" s="5" t="s">
        <v>31</v>
      </c>
      <c r="C2714" s="5" t="s">
        <v>4</v>
      </c>
      <c r="D2714" s="5" t="s">
        <v>163</v>
      </c>
      <c r="E2714" s="5" t="s">
        <v>1069</v>
      </c>
      <c r="F2714" s="3">
        <v>2.1084337349397589E-2</v>
      </c>
      <c r="G2714" s="4">
        <v>46.7</v>
      </c>
      <c r="H2714" s="3">
        <v>0.98463855421686741</v>
      </c>
      <c r="I2714" s="4">
        <v>77.5</v>
      </c>
      <c r="J2714" s="3">
        <v>1.6340361445783131</v>
      </c>
      <c r="K2714" s="5">
        <v>57.585000000000001</v>
      </c>
      <c r="L2714" s="5">
        <v>1.2141415662650601</v>
      </c>
      <c r="M2714" s="41">
        <v>-7.2555586695671082E-2</v>
      </c>
      <c r="N2714" s="41">
        <v>-1.5297864664749925E-3</v>
      </c>
    </row>
    <row r="2715" spans="1:14" x14ac:dyDescent="0.25">
      <c r="A2715" s="5">
        <v>7830619</v>
      </c>
      <c r="B2715" s="5" t="s">
        <v>31</v>
      </c>
      <c r="C2715" s="5" t="s">
        <v>4</v>
      </c>
      <c r="D2715" s="5" t="s">
        <v>163</v>
      </c>
      <c r="E2715" s="5" t="s">
        <v>556</v>
      </c>
      <c r="F2715" s="3">
        <v>9.0361445783132526E-3</v>
      </c>
      <c r="G2715" s="4">
        <v>76.400000000000006</v>
      </c>
      <c r="H2715" s="3">
        <v>0.69036144578313252</v>
      </c>
      <c r="I2715" s="4">
        <v>100</v>
      </c>
      <c r="J2715" s="3">
        <v>0.90361445783132521</v>
      </c>
      <c r="K2715" s="5">
        <v>78.39</v>
      </c>
      <c r="L2715" s="5">
        <v>0.70834337349397591</v>
      </c>
      <c r="M2715" s="41">
        <v>0</v>
      </c>
      <c r="N2715" s="41">
        <v>0</v>
      </c>
    </row>
    <row r="2716" spans="1:14" x14ac:dyDescent="0.25">
      <c r="A2716" s="5">
        <v>7830619</v>
      </c>
      <c r="B2716" s="5" t="s">
        <v>31</v>
      </c>
      <c r="C2716" s="5" t="s">
        <v>4</v>
      </c>
      <c r="D2716" s="5" t="s">
        <v>163</v>
      </c>
      <c r="E2716" s="5" t="s">
        <v>641</v>
      </c>
      <c r="F2716" s="3">
        <v>2.710843373493976E-2</v>
      </c>
      <c r="G2716" s="4">
        <v>86.3</v>
      </c>
      <c r="H2716" s="3">
        <v>2.3394578313253014</v>
      </c>
      <c r="I2716" s="4">
        <v>87.9</v>
      </c>
      <c r="J2716" s="3">
        <v>2.382831325301205</v>
      </c>
      <c r="K2716" s="5">
        <v>83.649999999999991</v>
      </c>
      <c r="L2716" s="5">
        <v>2.2676204819277106</v>
      </c>
      <c r="M2716" s="41">
        <v>-6.3597657717764378E-3</v>
      </c>
      <c r="N2716" s="41">
        <v>-1.7240328899393957E-4</v>
      </c>
    </row>
    <row r="2717" spans="1:14" x14ac:dyDescent="0.25">
      <c r="A2717" s="5">
        <v>7830619</v>
      </c>
      <c r="B2717" s="5" t="s">
        <v>31</v>
      </c>
      <c r="C2717" s="5" t="s">
        <v>4</v>
      </c>
      <c r="D2717" s="5" t="s">
        <v>163</v>
      </c>
      <c r="E2717" s="5" t="s">
        <v>1071</v>
      </c>
      <c r="F2717" s="3">
        <v>3.313253012048193E-2</v>
      </c>
      <c r="G2717" s="4">
        <v>51.1</v>
      </c>
      <c r="H2717" s="3">
        <v>1.6930722891566268</v>
      </c>
      <c r="I2717" s="4">
        <v>91.5</v>
      </c>
      <c r="J2717" s="3">
        <v>3.0316265060240966</v>
      </c>
      <c r="K2717" s="5">
        <v>77.59</v>
      </c>
      <c r="L2717" s="5">
        <v>2.570753012048193</v>
      </c>
      <c r="M2717" s="41">
        <v>3.6972574889659882E-2</v>
      </c>
      <c r="N2717" s="41">
        <v>1.22499495116343E-3</v>
      </c>
    </row>
    <row r="2718" spans="1:14" x14ac:dyDescent="0.25">
      <c r="A2718" s="5">
        <v>7830619</v>
      </c>
      <c r="B2718" s="5" t="s">
        <v>31</v>
      </c>
      <c r="C2718" s="5" t="s">
        <v>4</v>
      </c>
      <c r="D2718" s="5" t="s">
        <v>163</v>
      </c>
      <c r="E2718" s="5" t="s">
        <v>172</v>
      </c>
      <c r="F2718" s="3">
        <v>4.5180722891566265E-2</v>
      </c>
      <c r="G2718" s="4">
        <v>46.6</v>
      </c>
      <c r="H2718" s="3">
        <v>2.1054216867469879</v>
      </c>
      <c r="I2718" s="4">
        <v>78.7</v>
      </c>
      <c r="J2718" s="3">
        <v>3.5557228915662651</v>
      </c>
      <c r="K2718" s="5">
        <v>62.879999999999995</v>
      </c>
      <c r="L2718" s="5">
        <v>2.8409638554216867</v>
      </c>
      <c r="M2718" s="41">
        <v>-7.660752534866333E-2</v>
      </c>
      <c r="N2718" s="41">
        <v>-3.4611833741865963E-3</v>
      </c>
    </row>
    <row r="2719" spans="1:14" x14ac:dyDescent="0.25">
      <c r="A2719" s="5">
        <v>7830619</v>
      </c>
      <c r="B2719" s="5" t="s">
        <v>31</v>
      </c>
      <c r="C2719" s="5" t="s">
        <v>4</v>
      </c>
      <c r="D2719" s="5" t="s">
        <v>163</v>
      </c>
      <c r="E2719" s="5" t="s">
        <v>2081</v>
      </c>
      <c r="F2719" s="3">
        <v>1.2048192771084338E-2</v>
      </c>
      <c r="G2719" s="4">
        <v>59.7</v>
      </c>
      <c r="H2719" s="3">
        <v>0.71927710843373505</v>
      </c>
      <c r="I2719" s="4">
        <v>94.6</v>
      </c>
      <c r="J2719" s="3">
        <v>1.1397590361445784</v>
      </c>
      <c r="K2719" s="5">
        <v>74.944999999999993</v>
      </c>
      <c r="L2719" s="5">
        <v>0.90295180722891566</v>
      </c>
      <c r="M2719" s="41">
        <v>8.658105880022049E-2</v>
      </c>
      <c r="N2719" s="41">
        <v>1.0431452867496445E-3</v>
      </c>
    </row>
    <row r="2720" spans="1:14" x14ac:dyDescent="0.25">
      <c r="A2720" s="5">
        <v>7830619</v>
      </c>
      <c r="B2720" s="5" t="s">
        <v>31</v>
      </c>
      <c r="C2720" s="5" t="s">
        <v>4</v>
      </c>
      <c r="D2720" s="5" t="s">
        <v>163</v>
      </c>
      <c r="E2720" s="5" t="s">
        <v>173</v>
      </c>
      <c r="F2720" s="3">
        <v>2.710843373493976E-2</v>
      </c>
      <c r="G2720" s="4">
        <v>70.8</v>
      </c>
      <c r="H2720" s="3">
        <v>1.919277108433735</v>
      </c>
      <c r="I2720" s="4">
        <v>75.400000000000006</v>
      </c>
      <c r="J2720" s="3">
        <v>2.043975903614458</v>
      </c>
      <c r="K2720" s="5">
        <v>72</v>
      </c>
      <c r="L2720" s="5">
        <v>1.9518072289156627</v>
      </c>
      <c r="M2720" s="41">
        <v>-0.13132499158382416</v>
      </c>
      <c r="N2720" s="41">
        <v>-3.5600148320916189E-3</v>
      </c>
    </row>
    <row r="2721" spans="1:14" x14ac:dyDescent="0.25">
      <c r="A2721" s="5">
        <v>7830619</v>
      </c>
      <c r="B2721" s="5" t="s">
        <v>31</v>
      </c>
      <c r="C2721" s="5" t="s">
        <v>4</v>
      </c>
      <c r="D2721" s="5" t="s">
        <v>163</v>
      </c>
      <c r="E2721" s="5" t="s">
        <v>174</v>
      </c>
      <c r="F2721" s="3">
        <v>7.2289156626506021E-2</v>
      </c>
      <c r="G2721" s="4">
        <v>51.2</v>
      </c>
      <c r="H2721" s="3">
        <v>3.7012048192771085</v>
      </c>
      <c r="I2721" s="4">
        <v>92.7</v>
      </c>
      <c r="J2721" s="3">
        <v>6.7012048192771081</v>
      </c>
      <c r="K2721" s="5">
        <v>77.795000000000002</v>
      </c>
      <c r="L2721" s="5">
        <v>5.6237349397590357</v>
      </c>
      <c r="M2721" s="41">
        <v>5.8651972562074661E-2</v>
      </c>
      <c r="N2721" s="41">
        <v>4.2399016309933486E-3</v>
      </c>
    </row>
    <row r="2722" spans="1:14" x14ac:dyDescent="0.25">
      <c r="A2722" s="5">
        <v>7830619</v>
      </c>
      <c r="B2722" s="5" t="s">
        <v>31</v>
      </c>
      <c r="C2722" s="5" t="s">
        <v>4</v>
      </c>
      <c r="D2722" s="5" t="s">
        <v>163</v>
      </c>
      <c r="E2722" s="5" t="s">
        <v>175</v>
      </c>
      <c r="F2722" s="3">
        <v>9.0361445783132526E-3</v>
      </c>
      <c r="G2722" s="4">
        <v>49.7</v>
      </c>
      <c r="H2722" s="3">
        <v>0.44909638554216869</v>
      </c>
      <c r="I2722" s="4">
        <v>75</v>
      </c>
      <c r="J2722" s="3">
        <v>0.67771084337349397</v>
      </c>
      <c r="K2722" s="5">
        <v>64.08</v>
      </c>
      <c r="L2722" s="5">
        <v>0.57903614457831321</v>
      </c>
      <c r="M2722" s="41">
        <v>-9.8096892237663269E-2</v>
      </c>
      <c r="N2722" s="41">
        <v>-8.8641770094274039E-4</v>
      </c>
    </row>
    <row r="2723" spans="1:14" x14ac:dyDescent="0.25">
      <c r="A2723" s="5">
        <v>7830619</v>
      </c>
      <c r="B2723" s="5" t="s">
        <v>31</v>
      </c>
      <c r="C2723" s="5" t="s">
        <v>4</v>
      </c>
      <c r="D2723" s="5" t="s">
        <v>163</v>
      </c>
      <c r="E2723" s="5" t="s">
        <v>1074</v>
      </c>
      <c r="F2723" s="3">
        <v>1.5060240963855422E-2</v>
      </c>
      <c r="G2723" s="4">
        <v>55.3</v>
      </c>
      <c r="H2723" s="3">
        <v>0.83283132530120474</v>
      </c>
      <c r="I2723" s="4">
        <v>89.8</v>
      </c>
      <c r="J2723" s="3">
        <v>1.3524096385542168</v>
      </c>
      <c r="K2723" s="5">
        <v>75.125</v>
      </c>
      <c r="L2723" s="5">
        <v>1.1314006024096386</v>
      </c>
      <c r="M2723" s="41">
        <v>-3.5668123513460159E-2</v>
      </c>
      <c r="N2723" s="41">
        <v>-5.3717053484126742E-4</v>
      </c>
    </row>
    <row r="2724" spans="1:14" x14ac:dyDescent="0.25">
      <c r="A2724" s="5">
        <v>7830619</v>
      </c>
      <c r="B2724" s="5" t="s">
        <v>31</v>
      </c>
      <c r="C2724" s="5" t="s">
        <v>4</v>
      </c>
      <c r="D2724" s="5" t="s">
        <v>163</v>
      </c>
      <c r="E2724" s="5" t="s">
        <v>176</v>
      </c>
      <c r="F2724" s="3">
        <v>1.8072289156626505E-2</v>
      </c>
      <c r="G2724" s="4">
        <v>34.799999999999997</v>
      </c>
      <c r="H2724" s="3">
        <v>0.62891566265060228</v>
      </c>
      <c r="I2724" s="4">
        <v>76.8</v>
      </c>
      <c r="J2724" s="3">
        <v>1.3879518072289156</v>
      </c>
      <c r="K2724" s="5">
        <v>55.47</v>
      </c>
      <c r="L2724" s="5">
        <v>1.0024698795180722</v>
      </c>
      <c r="M2724" s="41">
        <v>-0.1107243150472641</v>
      </c>
      <c r="N2724" s="41">
        <v>-2.001041838203568E-3</v>
      </c>
    </row>
    <row r="2725" spans="1:14" x14ac:dyDescent="0.25">
      <c r="A2725" s="5">
        <v>7830619</v>
      </c>
      <c r="B2725" s="5" t="s">
        <v>31</v>
      </c>
      <c r="C2725" s="5" t="s">
        <v>4</v>
      </c>
      <c r="D2725" s="5" t="s">
        <v>163</v>
      </c>
      <c r="E2725" s="5" t="s">
        <v>177</v>
      </c>
      <c r="F2725" s="3">
        <v>5.1204819277108432E-2</v>
      </c>
      <c r="G2725" s="4">
        <v>44.6</v>
      </c>
      <c r="H2725" s="3">
        <v>2.2837349397590363</v>
      </c>
      <c r="I2725" s="4">
        <v>75.099999999999994</v>
      </c>
      <c r="J2725" s="3">
        <v>3.8454819277108427</v>
      </c>
      <c r="K2725" s="5">
        <v>58.17</v>
      </c>
      <c r="L2725" s="5">
        <v>2.9785843373493974</v>
      </c>
      <c r="M2725" s="41">
        <v>-0.10789091885089874</v>
      </c>
      <c r="N2725" s="41">
        <v>-5.5245350014014412E-3</v>
      </c>
    </row>
    <row r="2726" spans="1:14" x14ac:dyDescent="0.25">
      <c r="A2726" s="5">
        <v>7830619</v>
      </c>
      <c r="B2726" s="5" t="s">
        <v>31</v>
      </c>
      <c r="C2726" s="5" t="s">
        <v>4</v>
      </c>
      <c r="D2726" s="5" t="s">
        <v>163</v>
      </c>
      <c r="E2726" s="5" t="s">
        <v>178</v>
      </c>
      <c r="F2726" s="3">
        <v>3.614457831325301E-2</v>
      </c>
      <c r="G2726" s="4">
        <v>50.4</v>
      </c>
      <c r="H2726" s="3">
        <v>1.8216867469879516</v>
      </c>
      <c r="I2726" s="4">
        <v>94.1</v>
      </c>
      <c r="J2726" s="3">
        <v>3.4012048192771083</v>
      </c>
      <c r="K2726" s="5">
        <v>78.474999999999994</v>
      </c>
      <c r="L2726" s="5">
        <v>2.8364457831325298</v>
      </c>
      <c r="M2726" s="41">
        <v>5.9214271605014801E-2</v>
      </c>
      <c r="N2726" s="41">
        <v>2.1402748772896916E-3</v>
      </c>
    </row>
    <row r="2727" spans="1:14" x14ac:dyDescent="0.25">
      <c r="A2727" s="5">
        <v>7830619</v>
      </c>
      <c r="B2727" s="5" t="s">
        <v>31</v>
      </c>
      <c r="C2727" s="5" t="s">
        <v>4</v>
      </c>
      <c r="D2727" s="5" t="s">
        <v>163</v>
      </c>
      <c r="E2727" s="5" t="s">
        <v>562</v>
      </c>
      <c r="F2727" s="3">
        <v>3.0120481927710845E-3</v>
      </c>
      <c r="G2727" s="4">
        <v>66.2</v>
      </c>
      <c r="H2727" s="3">
        <v>0.1993975903614458</v>
      </c>
      <c r="I2727" s="4">
        <v>82.9</v>
      </c>
      <c r="J2727" s="3">
        <v>0.24969879518072291</v>
      </c>
      <c r="K2727" s="5">
        <v>76.78</v>
      </c>
      <c r="L2727" s="5">
        <v>0.23126506024096388</v>
      </c>
      <c r="M2727" s="41">
        <v>-4.0954206138849258E-2</v>
      </c>
      <c r="N2727" s="41">
        <v>-1.2335604258689536E-4</v>
      </c>
    </row>
    <row r="2728" spans="1:14" x14ac:dyDescent="0.25">
      <c r="A2728" s="5">
        <v>7830619</v>
      </c>
      <c r="B2728" s="5" t="s">
        <v>31</v>
      </c>
      <c r="C2728" s="5" t="s">
        <v>4</v>
      </c>
      <c r="D2728" s="5" t="s">
        <v>163</v>
      </c>
      <c r="E2728" s="5" t="s">
        <v>179</v>
      </c>
      <c r="F2728" s="3">
        <v>3.313253012048193E-2</v>
      </c>
      <c r="G2728" s="4">
        <v>65.599999999999994</v>
      </c>
      <c r="H2728" s="3">
        <v>2.1734939759036145</v>
      </c>
      <c r="I2728" s="4">
        <v>89.6</v>
      </c>
      <c r="J2728" s="3">
        <v>2.9686746987951809</v>
      </c>
      <c r="K2728" s="5">
        <v>82.859999999999985</v>
      </c>
      <c r="L2728" s="5">
        <v>2.7453614457831321</v>
      </c>
      <c r="M2728" s="41">
        <v>4.4819597154855728E-2</v>
      </c>
      <c r="N2728" s="41">
        <v>1.4849866527211237E-3</v>
      </c>
    </row>
    <row r="2729" spans="1:14" x14ac:dyDescent="0.25">
      <c r="A2729" s="5">
        <v>7830619</v>
      </c>
      <c r="B2729" s="5" t="s">
        <v>31</v>
      </c>
      <c r="C2729" s="5" t="s">
        <v>4</v>
      </c>
      <c r="D2729" s="5" t="s">
        <v>163</v>
      </c>
      <c r="E2729" s="5" t="s">
        <v>180</v>
      </c>
      <c r="F2729" s="3">
        <v>6.024096385542169E-3</v>
      </c>
      <c r="G2729" s="4">
        <v>79.400000000000006</v>
      </c>
      <c r="H2729" s="3">
        <v>0.47831325301204825</v>
      </c>
      <c r="I2729" s="4">
        <v>85.8</v>
      </c>
      <c r="J2729" s="3">
        <v>0.51686746987951804</v>
      </c>
      <c r="K2729" s="5">
        <v>79.25</v>
      </c>
      <c r="L2729" s="5">
        <v>0.47740963855421692</v>
      </c>
      <c r="M2729" s="41">
        <v>-3.0235027894377708E-2</v>
      </c>
      <c r="N2729" s="41">
        <v>-1.8213872225528741E-4</v>
      </c>
    </row>
    <row r="2730" spans="1:14" x14ac:dyDescent="0.25">
      <c r="A2730" s="5">
        <v>7830619</v>
      </c>
      <c r="B2730" s="5" t="s">
        <v>31</v>
      </c>
      <c r="C2730" s="5" t="s">
        <v>4</v>
      </c>
      <c r="D2730" s="5" t="s">
        <v>163</v>
      </c>
      <c r="E2730" s="5" t="s">
        <v>181</v>
      </c>
      <c r="F2730" s="3">
        <v>1.8072289156626505E-2</v>
      </c>
      <c r="G2730" s="4">
        <v>73.900000000000006</v>
      </c>
      <c r="H2730" s="3">
        <v>1.3355421686746989</v>
      </c>
      <c r="I2730" s="4">
        <v>81</v>
      </c>
      <c r="J2730" s="3">
        <v>1.463855421686747</v>
      </c>
      <c r="K2730" s="5">
        <v>74.36</v>
      </c>
      <c r="L2730" s="5">
        <v>1.3438554216867469</v>
      </c>
      <c r="M2730" s="41">
        <v>-7.5341805815696716E-2</v>
      </c>
      <c r="N2730" s="41">
        <v>-1.3615989002836756E-3</v>
      </c>
    </row>
    <row r="2731" spans="1:14" x14ac:dyDescent="0.25">
      <c r="A2731" s="5">
        <v>7830619</v>
      </c>
      <c r="B2731" s="5" t="s">
        <v>31</v>
      </c>
      <c r="C2731" s="5" t="s">
        <v>4</v>
      </c>
      <c r="D2731" s="5" t="s">
        <v>163</v>
      </c>
      <c r="E2731" s="5" t="s">
        <v>182</v>
      </c>
      <c r="F2731" s="3">
        <v>3.0120481927710845E-3</v>
      </c>
      <c r="G2731" s="4">
        <v>63.3</v>
      </c>
      <c r="H2731" s="3">
        <v>0.19066265060240964</v>
      </c>
      <c r="I2731" s="4">
        <v>89.1</v>
      </c>
      <c r="J2731" s="3">
        <v>0.2683734939759036</v>
      </c>
      <c r="K2731" s="5">
        <v>72.22999999999999</v>
      </c>
      <c r="L2731" s="5">
        <v>0.2175602409638554</v>
      </c>
      <c r="M2731" s="41">
        <v>9.1989152133464813E-3</v>
      </c>
      <c r="N2731" s="41">
        <v>2.7707575943814705E-5</v>
      </c>
    </row>
    <row r="2732" spans="1:14" x14ac:dyDescent="0.25">
      <c r="A2732" s="5">
        <v>7830619</v>
      </c>
      <c r="B2732" s="5" t="s">
        <v>31</v>
      </c>
      <c r="C2732" s="5" t="s">
        <v>4</v>
      </c>
      <c r="D2732" s="5" t="s">
        <v>207</v>
      </c>
      <c r="E2732" s="5" t="s">
        <v>208</v>
      </c>
      <c r="F2732" s="3">
        <v>2.4096385542168676E-2</v>
      </c>
      <c r="G2732" s="4">
        <v>66</v>
      </c>
      <c r="H2732" s="3">
        <v>1.5903614457831325</v>
      </c>
      <c r="I2732" s="4">
        <v>86.3</v>
      </c>
      <c r="J2732" s="3">
        <v>2.0795180722891566</v>
      </c>
      <c r="K2732" s="5">
        <v>80.704999999999998</v>
      </c>
      <c r="L2732" s="5">
        <v>1.9446987951807229</v>
      </c>
      <c r="M2732" s="41">
        <v>6.9730192422866821E-2</v>
      </c>
      <c r="N2732" s="41">
        <v>1.6802456005510079E-3</v>
      </c>
    </row>
    <row r="2733" spans="1:14" x14ac:dyDescent="0.25">
      <c r="A2733" s="5">
        <v>7830619</v>
      </c>
      <c r="B2733" s="5" t="s">
        <v>31</v>
      </c>
      <c r="C2733" s="5" t="s">
        <v>4</v>
      </c>
      <c r="D2733" s="5" t="s">
        <v>207</v>
      </c>
      <c r="E2733" s="5" t="s">
        <v>1976</v>
      </c>
      <c r="F2733" s="3">
        <v>9.0361445783132526E-3</v>
      </c>
      <c r="G2733" s="4">
        <v>67.099999999999994</v>
      </c>
      <c r="H2733" s="3">
        <v>0.6063253012048192</v>
      </c>
      <c r="I2733" s="4">
        <v>93.9</v>
      </c>
      <c r="J2733" s="3">
        <v>0.84849397590361442</v>
      </c>
      <c r="K2733" s="5">
        <v>78.760000000000005</v>
      </c>
      <c r="L2733" s="5">
        <v>0.71168674698795187</v>
      </c>
      <c r="M2733" s="41">
        <v>0.13336315751075745</v>
      </c>
      <c r="N2733" s="41">
        <v>1.2050887726875671E-3</v>
      </c>
    </row>
    <row r="2734" spans="1:14" x14ac:dyDescent="0.25">
      <c r="A2734" s="5">
        <v>7830619</v>
      </c>
      <c r="B2734" s="5" t="s">
        <v>31</v>
      </c>
      <c r="C2734" s="5" t="s">
        <v>4</v>
      </c>
      <c r="D2734" s="5" t="s">
        <v>207</v>
      </c>
      <c r="E2734" s="5" t="s">
        <v>565</v>
      </c>
      <c r="F2734" s="3">
        <v>3.614457831325301E-2</v>
      </c>
      <c r="G2734" s="4">
        <v>43.1</v>
      </c>
      <c r="H2734" s="3">
        <v>1.5578313253012048</v>
      </c>
      <c r="I2734" s="4">
        <v>83.9</v>
      </c>
      <c r="J2734" s="3">
        <v>3.0325301204819279</v>
      </c>
      <c r="K2734" s="5">
        <v>68.990000000000009</v>
      </c>
      <c r="L2734" s="5">
        <v>2.4936144578313257</v>
      </c>
      <c r="M2734" s="41">
        <v>8.3849085494875908E-3</v>
      </c>
      <c r="N2734" s="41">
        <v>3.0306898371641896E-4</v>
      </c>
    </row>
    <row r="2735" spans="1:14" x14ac:dyDescent="0.25">
      <c r="A2735" s="5">
        <v>7830619</v>
      </c>
      <c r="B2735" s="5" t="s">
        <v>31</v>
      </c>
      <c r="C2735" s="5" t="s">
        <v>4</v>
      </c>
      <c r="D2735" s="5" t="s">
        <v>207</v>
      </c>
      <c r="E2735" s="5" t="s">
        <v>1241</v>
      </c>
      <c r="F2735" s="3">
        <v>3.0120481927710845E-3</v>
      </c>
      <c r="G2735" s="4">
        <v>53.7</v>
      </c>
      <c r="H2735" s="3">
        <v>0.16174698795180725</v>
      </c>
      <c r="I2735" s="4">
        <v>87.5</v>
      </c>
      <c r="J2735" s="3">
        <v>0.26355421686746988</v>
      </c>
      <c r="K2735" s="5">
        <v>72.474999999999994</v>
      </c>
      <c r="L2735" s="5">
        <v>0.21829819277108434</v>
      </c>
      <c r="M2735" s="41">
        <v>4.0758833289146423E-2</v>
      </c>
      <c r="N2735" s="41">
        <v>1.2276757014803141E-4</v>
      </c>
    </row>
    <row r="2736" spans="1:14" x14ac:dyDescent="0.25">
      <c r="A2736" s="5">
        <v>7830619</v>
      </c>
      <c r="B2736" s="5" t="s">
        <v>31</v>
      </c>
      <c r="C2736" s="5" t="s">
        <v>4</v>
      </c>
      <c r="D2736" s="5" t="s">
        <v>207</v>
      </c>
      <c r="E2736" s="5" t="s">
        <v>566</v>
      </c>
      <c r="F2736" s="3">
        <v>3.0120481927710845E-3</v>
      </c>
      <c r="G2736" s="4">
        <v>61.4</v>
      </c>
      <c r="H2736" s="3">
        <v>0.1849397590361446</v>
      </c>
      <c r="I2736" s="4">
        <v>94.3</v>
      </c>
      <c r="J2736" s="3">
        <v>0.28403614457831328</v>
      </c>
      <c r="K2736" s="5">
        <v>79.974999999999994</v>
      </c>
      <c r="L2736" s="5">
        <v>0.24088855421686747</v>
      </c>
      <c r="M2736" s="41">
        <v>0.17636530101299286</v>
      </c>
      <c r="N2736" s="41">
        <v>5.3122078618371351E-4</v>
      </c>
    </row>
    <row r="2737" spans="1:14" x14ac:dyDescent="0.25">
      <c r="A2737" s="5">
        <v>7830619</v>
      </c>
      <c r="B2737" s="5" t="s">
        <v>31</v>
      </c>
      <c r="C2737" s="5" t="s">
        <v>4</v>
      </c>
      <c r="D2737" s="5" t="s">
        <v>209</v>
      </c>
      <c r="E2737" s="5" t="s">
        <v>411</v>
      </c>
      <c r="F2737" s="3">
        <v>6.024096385542169E-3</v>
      </c>
      <c r="G2737" s="4">
        <v>46.2</v>
      </c>
      <c r="H2737" s="3">
        <v>0.27831325301204823</v>
      </c>
      <c r="I2737" s="4">
        <v>79.8</v>
      </c>
      <c r="J2737" s="3">
        <v>0.48072289156626508</v>
      </c>
      <c r="K2737" s="5">
        <v>59.19</v>
      </c>
      <c r="L2737" s="5">
        <v>0.35656626506024097</v>
      </c>
      <c r="M2737" s="41">
        <v>-9.594755619764328E-2</v>
      </c>
      <c r="N2737" s="41">
        <v>-5.7799732649182697E-4</v>
      </c>
    </row>
    <row r="2738" spans="1:14" x14ac:dyDescent="0.25">
      <c r="A2738" s="5">
        <v>7830619</v>
      </c>
      <c r="B2738" s="5" t="s">
        <v>31</v>
      </c>
      <c r="C2738" s="5" t="s">
        <v>4</v>
      </c>
      <c r="D2738" s="5" t="s">
        <v>209</v>
      </c>
      <c r="E2738" s="5" t="s">
        <v>1281</v>
      </c>
      <c r="F2738" s="3">
        <v>3.0120481927710845E-3</v>
      </c>
      <c r="G2738" s="4">
        <v>73.400000000000006</v>
      </c>
      <c r="H2738" s="3">
        <v>0.22108433734939761</v>
      </c>
      <c r="I2738" s="4">
        <v>82</v>
      </c>
      <c r="J2738" s="3">
        <v>0.24698795180722893</v>
      </c>
      <c r="K2738" s="5">
        <v>73.094999999999999</v>
      </c>
      <c r="L2738" s="5">
        <v>0.22016566265060242</v>
      </c>
      <c r="M2738" s="41">
        <v>-6.9114170968532562E-2</v>
      </c>
      <c r="N2738" s="41">
        <v>-2.0817521376064027E-4</v>
      </c>
    </row>
    <row r="2739" spans="1:14" x14ac:dyDescent="0.25">
      <c r="A2739" s="5">
        <v>7830619</v>
      </c>
      <c r="B2739" s="5" t="s">
        <v>31</v>
      </c>
      <c r="C2739" s="5" t="s">
        <v>4</v>
      </c>
      <c r="D2739" s="5" t="s">
        <v>2324</v>
      </c>
      <c r="F2739" s="3">
        <v>1</v>
      </c>
      <c r="G2739" s="4"/>
      <c r="H2739" s="3">
        <v>52.93915662650604</v>
      </c>
      <c r="I2739" s="4"/>
      <c r="J2739" s="3">
        <v>83.368975903614441</v>
      </c>
      <c r="L2739" s="5">
        <v>68.112725903614447</v>
      </c>
      <c r="M2739" s="41"/>
      <c r="N2739" s="41">
        <v>-3.1266089877343729E-2</v>
      </c>
    </row>
    <row r="2740" spans="1:14" x14ac:dyDescent="0.25">
      <c r="A2740" s="5">
        <v>7830620</v>
      </c>
      <c r="B2740" s="5" t="s">
        <v>32</v>
      </c>
      <c r="C2740" s="5" t="s">
        <v>4</v>
      </c>
      <c r="D2740" s="5" t="s">
        <v>151</v>
      </c>
      <c r="E2740" s="5" t="s">
        <v>219</v>
      </c>
      <c r="F2740" s="3">
        <v>4.5662100456621002E-3</v>
      </c>
      <c r="G2740" s="4">
        <v>73</v>
      </c>
      <c r="H2740" s="3">
        <v>0.33333333333333331</v>
      </c>
      <c r="I2740" s="4">
        <v>93.9</v>
      </c>
      <c r="J2740" s="3">
        <v>0.42876712328767125</v>
      </c>
      <c r="K2740" s="5">
        <v>82.51</v>
      </c>
      <c r="L2740" s="5">
        <v>0.37675799086757988</v>
      </c>
      <c r="M2740" s="41">
        <v>7.2352610528469086E-2</v>
      </c>
      <c r="N2740" s="41">
        <v>3.30377217024973E-4</v>
      </c>
    </row>
    <row r="2741" spans="1:14" x14ac:dyDescent="0.25">
      <c r="A2741" s="5">
        <v>7830620</v>
      </c>
      <c r="B2741" s="5" t="s">
        <v>32</v>
      </c>
      <c r="C2741" s="5" t="s">
        <v>4</v>
      </c>
      <c r="D2741" s="5" t="s">
        <v>151</v>
      </c>
      <c r="E2741" s="5" t="s">
        <v>983</v>
      </c>
      <c r="F2741" s="3">
        <v>4.5662100456621002E-3</v>
      </c>
      <c r="G2741" s="4">
        <v>100</v>
      </c>
      <c r="H2741" s="3">
        <v>0.45662100456621002</v>
      </c>
      <c r="I2741" s="4">
        <v>100</v>
      </c>
      <c r="J2741" s="3">
        <v>0.45662100456621002</v>
      </c>
      <c r="K2741" s="5">
        <v>96.1</v>
      </c>
      <c r="L2741" s="5">
        <v>0.43881278538812779</v>
      </c>
      <c r="M2741" s="41">
        <v>0.13129235804080963</v>
      </c>
      <c r="N2741" s="41">
        <v>5.9950848420461012E-4</v>
      </c>
    </row>
    <row r="2742" spans="1:14" x14ac:dyDescent="0.25">
      <c r="A2742" s="5">
        <v>7830620</v>
      </c>
      <c r="B2742" s="5" t="s">
        <v>32</v>
      </c>
      <c r="C2742" s="5" t="s">
        <v>4</v>
      </c>
      <c r="D2742" s="5" t="s">
        <v>151</v>
      </c>
      <c r="E2742" s="5" t="s">
        <v>231</v>
      </c>
      <c r="F2742" s="3">
        <v>9.1324200913242004E-3</v>
      </c>
      <c r="G2742" s="4">
        <v>68.599999999999994</v>
      </c>
      <c r="H2742" s="3">
        <v>0.62648401826484013</v>
      </c>
      <c r="I2742" s="4">
        <v>90.8</v>
      </c>
      <c r="J2742" s="3">
        <v>0.82922374429223733</v>
      </c>
      <c r="K2742" s="5">
        <v>84.12</v>
      </c>
      <c r="L2742" s="5">
        <v>0.76821917808219176</v>
      </c>
      <c r="M2742" s="41">
        <v>7.2367802262306213E-2</v>
      </c>
      <c r="N2742" s="41">
        <v>6.6089317134526216E-4</v>
      </c>
    </row>
    <row r="2743" spans="1:14" x14ac:dyDescent="0.25">
      <c r="A2743" s="5">
        <v>7830620</v>
      </c>
      <c r="B2743" s="5" t="s">
        <v>32</v>
      </c>
      <c r="C2743" s="5" t="s">
        <v>4</v>
      </c>
      <c r="D2743" s="5" t="s">
        <v>151</v>
      </c>
      <c r="E2743" s="5" t="s">
        <v>157</v>
      </c>
      <c r="F2743" s="3">
        <v>4.5662100456621002E-3</v>
      </c>
      <c r="G2743" s="4">
        <v>99.4</v>
      </c>
      <c r="H2743" s="3">
        <v>0.45388127853881277</v>
      </c>
      <c r="I2743" s="4">
        <v>96</v>
      </c>
      <c r="J2743" s="3">
        <v>0.43835616438356162</v>
      </c>
      <c r="K2743" s="5">
        <v>91.72999999999999</v>
      </c>
      <c r="L2743" s="5">
        <v>0.41885844748858442</v>
      </c>
      <c r="M2743" s="41">
        <v>0.1327705979347229</v>
      </c>
      <c r="N2743" s="41">
        <v>6.0625843805809537E-4</v>
      </c>
    </row>
    <row r="2744" spans="1:14" x14ac:dyDescent="0.25">
      <c r="A2744" s="5">
        <v>7830620</v>
      </c>
      <c r="B2744" s="5" t="s">
        <v>32</v>
      </c>
      <c r="C2744" s="5" t="s">
        <v>4</v>
      </c>
      <c r="D2744" s="5" t="s">
        <v>523</v>
      </c>
      <c r="E2744" s="5" t="s">
        <v>539</v>
      </c>
      <c r="F2744" s="3">
        <v>1.3698630136986301E-2</v>
      </c>
      <c r="G2744" s="4">
        <v>82.1</v>
      </c>
      <c r="H2744" s="3">
        <v>1.1246575342465752</v>
      </c>
      <c r="I2744" s="4">
        <v>83.3</v>
      </c>
      <c r="J2744" s="3">
        <v>1.1410958904109587</v>
      </c>
      <c r="K2744" s="5">
        <v>79.844999999999999</v>
      </c>
      <c r="L2744" s="5">
        <v>1.0937671232876711</v>
      </c>
      <c r="M2744" s="41">
        <v>-7.2268828749656677E-2</v>
      </c>
      <c r="N2744" s="41">
        <v>-9.8998395547474885E-4</v>
      </c>
    </row>
    <row r="2745" spans="1:14" x14ac:dyDescent="0.25">
      <c r="A2745" s="5">
        <v>7830620</v>
      </c>
      <c r="B2745" s="5" t="s">
        <v>32</v>
      </c>
      <c r="C2745" s="5" t="s">
        <v>4</v>
      </c>
      <c r="D2745" s="5" t="s">
        <v>523</v>
      </c>
      <c r="E2745" s="5" t="s">
        <v>540</v>
      </c>
      <c r="F2745" s="3">
        <v>4.5662100456621002E-3</v>
      </c>
      <c r="G2745" s="4">
        <v>83.4</v>
      </c>
      <c r="H2745" s="3">
        <v>0.38082191780821917</v>
      </c>
      <c r="I2745" s="4">
        <v>86.7</v>
      </c>
      <c r="J2745" s="3">
        <v>0.39589041095890409</v>
      </c>
      <c r="K2745" s="5">
        <v>78.319999999999993</v>
      </c>
      <c r="L2745" s="5">
        <v>0.35762557077625567</v>
      </c>
      <c r="M2745" s="41">
        <v>-5.4839368909597397E-2</v>
      </c>
      <c r="N2745" s="41">
        <v>-2.5040807721277348E-4</v>
      </c>
    </row>
    <row r="2746" spans="1:14" x14ac:dyDescent="0.25">
      <c r="A2746" s="5">
        <v>7830620</v>
      </c>
      <c r="B2746" s="5" t="s">
        <v>32</v>
      </c>
      <c r="C2746" s="5" t="s">
        <v>4</v>
      </c>
      <c r="D2746" s="5" t="s">
        <v>163</v>
      </c>
      <c r="E2746" s="5" t="s">
        <v>1063</v>
      </c>
      <c r="F2746" s="3">
        <v>4.5662100456621002E-3</v>
      </c>
      <c r="G2746" s="4">
        <v>47.1</v>
      </c>
      <c r="H2746" s="3">
        <v>0.21506849315068494</v>
      </c>
      <c r="I2746" s="4">
        <v>97.7</v>
      </c>
      <c r="J2746" s="3">
        <v>0.4461187214611872</v>
      </c>
      <c r="K2746" s="5">
        <v>65.105000000000004</v>
      </c>
      <c r="L2746" s="5">
        <v>0.29728310502283106</v>
      </c>
      <c r="M2746" s="41">
        <v>5.2478231489658356E-2</v>
      </c>
      <c r="N2746" s="41">
        <v>2.3962662780665914E-4</v>
      </c>
    </row>
    <row r="2747" spans="1:14" x14ac:dyDescent="0.25">
      <c r="A2747" s="5">
        <v>7830620</v>
      </c>
      <c r="B2747" s="5" t="s">
        <v>32</v>
      </c>
      <c r="C2747" s="5" t="s">
        <v>4</v>
      </c>
      <c r="D2747" s="5" t="s">
        <v>163</v>
      </c>
      <c r="E2747" s="5" t="s">
        <v>410</v>
      </c>
      <c r="F2747" s="3">
        <v>4.5662100456621002E-3</v>
      </c>
      <c r="G2747" s="4">
        <v>38.200000000000003</v>
      </c>
      <c r="H2747" s="3">
        <v>0.17442922374429223</v>
      </c>
      <c r="I2747" s="4">
        <v>82</v>
      </c>
      <c r="J2747" s="3">
        <v>0.37442922374429222</v>
      </c>
      <c r="K2747" s="5">
        <v>63.009999999999991</v>
      </c>
      <c r="L2747" s="5">
        <v>0.2877168949771689</v>
      </c>
      <c r="M2747" s="41">
        <v>-4.7805394977331161E-2</v>
      </c>
      <c r="N2747" s="41">
        <v>-2.1828947478233406E-4</v>
      </c>
    </row>
    <row r="2748" spans="1:14" x14ac:dyDescent="0.25">
      <c r="A2748" s="5">
        <v>7830620</v>
      </c>
      <c r="B2748" s="5" t="s">
        <v>32</v>
      </c>
      <c r="C2748" s="5" t="s">
        <v>4</v>
      </c>
      <c r="D2748" s="5" t="s">
        <v>163</v>
      </c>
      <c r="E2748" s="5" t="s">
        <v>167</v>
      </c>
      <c r="F2748" s="3">
        <v>4.5662100456621002E-3</v>
      </c>
      <c r="G2748" s="4">
        <v>34.200000000000003</v>
      </c>
      <c r="H2748" s="3">
        <v>0.15616438356164383</v>
      </c>
      <c r="I2748" s="4">
        <v>67.2</v>
      </c>
      <c r="J2748" s="3">
        <v>0.30684931506849317</v>
      </c>
      <c r="K2748" s="5">
        <v>52.035000000000004</v>
      </c>
      <c r="L2748" s="5">
        <v>0.23760273972602741</v>
      </c>
      <c r="M2748" s="41">
        <v>-0.20726293325424194</v>
      </c>
      <c r="N2748" s="41">
        <v>-9.4640608791891293E-4</v>
      </c>
    </row>
    <row r="2749" spans="1:14" x14ac:dyDescent="0.25">
      <c r="A2749" s="5">
        <v>7830620</v>
      </c>
      <c r="B2749" s="5" t="s">
        <v>32</v>
      </c>
      <c r="C2749" s="5" t="s">
        <v>4</v>
      </c>
      <c r="D2749" s="5" t="s">
        <v>163</v>
      </c>
      <c r="E2749" s="5" t="s">
        <v>558</v>
      </c>
      <c r="F2749" s="3">
        <v>1.3698630136986301E-2</v>
      </c>
      <c r="G2749" s="4">
        <v>100</v>
      </c>
      <c r="H2749" s="3">
        <v>1.3698630136986301</v>
      </c>
      <c r="I2749" s="4">
        <v>98.4</v>
      </c>
      <c r="J2749" s="3">
        <v>1.3479452054794521</v>
      </c>
      <c r="K2749" s="5">
        <v>98.78</v>
      </c>
      <c r="L2749" s="5">
        <v>1.3531506849315067</v>
      </c>
      <c r="M2749" s="41">
        <v>8.5451468825340271E-2</v>
      </c>
      <c r="N2749" s="41">
        <v>1.1705680661005516E-3</v>
      </c>
    </row>
    <row r="2750" spans="1:14" x14ac:dyDescent="0.25">
      <c r="A2750" s="5">
        <v>7830620</v>
      </c>
      <c r="B2750" s="5" t="s">
        <v>32</v>
      </c>
      <c r="C2750" s="5" t="s">
        <v>4</v>
      </c>
      <c r="D2750" s="5" t="s">
        <v>163</v>
      </c>
      <c r="E2750" s="5" t="s">
        <v>173</v>
      </c>
      <c r="F2750" s="3">
        <v>4.5662100456621002E-3</v>
      </c>
      <c r="G2750" s="4">
        <v>70.8</v>
      </c>
      <c r="H2750" s="3">
        <v>0.32328767123287666</v>
      </c>
      <c r="I2750" s="4">
        <v>75.400000000000006</v>
      </c>
      <c r="J2750" s="3">
        <v>0.34429223744292237</v>
      </c>
      <c r="K2750" s="5">
        <v>72</v>
      </c>
      <c r="L2750" s="5">
        <v>0.32876712328767121</v>
      </c>
      <c r="M2750" s="41">
        <v>-0.13132499158382416</v>
      </c>
      <c r="N2750" s="41">
        <v>-5.9965749581654859E-4</v>
      </c>
    </row>
    <row r="2751" spans="1:14" x14ac:dyDescent="0.25">
      <c r="A2751" s="5">
        <v>7830620</v>
      </c>
      <c r="B2751" s="5" t="s">
        <v>32</v>
      </c>
      <c r="C2751" s="5" t="s">
        <v>4</v>
      </c>
      <c r="D2751" s="5" t="s">
        <v>163</v>
      </c>
      <c r="E2751" s="5" t="s">
        <v>561</v>
      </c>
      <c r="F2751" s="3">
        <v>9.1324200913242004E-3</v>
      </c>
      <c r="G2751" s="4">
        <v>96.7</v>
      </c>
      <c r="H2751" s="3">
        <v>0.88310502283105019</v>
      </c>
      <c r="I2751" s="4">
        <v>80.900000000000006</v>
      </c>
      <c r="J2751" s="3">
        <v>0.73881278538812789</v>
      </c>
      <c r="K2751" s="5">
        <v>85.72999999999999</v>
      </c>
      <c r="L2751" s="5">
        <v>0.78292237442922363</v>
      </c>
      <c r="M2751" s="41">
        <v>-4.6110361814498901E-2</v>
      </c>
      <c r="N2751" s="41">
        <v>-4.2109919465295801E-4</v>
      </c>
    </row>
    <row r="2752" spans="1:14" x14ac:dyDescent="0.25">
      <c r="A2752" s="5">
        <v>7830620</v>
      </c>
      <c r="B2752" s="5" t="s">
        <v>32</v>
      </c>
      <c r="C2752" s="5" t="s">
        <v>4</v>
      </c>
      <c r="D2752" s="5" t="s">
        <v>163</v>
      </c>
      <c r="E2752" s="5" t="s">
        <v>181</v>
      </c>
      <c r="F2752" s="3">
        <v>9.1324200913242004E-3</v>
      </c>
      <c r="G2752" s="4">
        <v>73.900000000000006</v>
      </c>
      <c r="H2752" s="3">
        <v>0.67488584474885849</v>
      </c>
      <c r="I2752" s="4">
        <v>81</v>
      </c>
      <c r="J2752" s="3">
        <v>0.73972602739726023</v>
      </c>
      <c r="K2752" s="5">
        <v>74.36</v>
      </c>
      <c r="L2752" s="5">
        <v>0.67908675799086748</v>
      </c>
      <c r="M2752" s="41">
        <v>-7.5341805815696716E-2</v>
      </c>
      <c r="N2752" s="41">
        <v>-6.8805302114791523E-4</v>
      </c>
    </row>
    <row r="2753" spans="1:14" x14ac:dyDescent="0.25">
      <c r="A2753" s="5">
        <v>7830620</v>
      </c>
      <c r="B2753" s="5" t="s">
        <v>32</v>
      </c>
      <c r="C2753" s="5" t="s">
        <v>4</v>
      </c>
      <c r="D2753" s="5" t="s">
        <v>183</v>
      </c>
      <c r="E2753" s="5" t="s">
        <v>412</v>
      </c>
      <c r="F2753" s="3">
        <v>4.5662100456621002E-3</v>
      </c>
      <c r="G2753" s="4">
        <v>95.3</v>
      </c>
      <c r="H2753" s="3">
        <v>0.43515981735159814</v>
      </c>
      <c r="I2753" s="4">
        <v>96</v>
      </c>
      <c r="J2753" s="3">
        <v>0.43835616438356162</v>
      </c>
      <c r="K2753" s="5">
        <v>94.745000000000005</v>
      </c>
      <c r="L2753" s="5">
        <v>0.43262557077625569</v>
      </c>
      <c r="M2753" s="41">
        <v>0.10851188004016876</v>
      </c>
      <c r="N2753" s="41">
        <v>4.9548803671309934E-4</v>
      </c>
    </row>
    <row r="2754" spans="1:14" x14ac:dyDescent="0.25">
      <c r="A2754" s="5">
        <v>7830620</v>
      </c>
      <c r="B2754" s="5" t="s">
        <v>32</v>
      </c>
      <c r="C2754" s="5" t="s">
        <v>4</v>
      </c>
      <c r="D2754" s="5" t="s">
        <v>183</v>
      </c>
      <c r="E2754" s="5" t="s">
        <v>1894</v>
      </c>
      <c r="F2754" s="3">
        <v>9.1324200913242004E-3</v>
      </c>
      <c r="G2754" s="4">
        <v>100</v>
      </c>
      <c r="H2754" s="3">
        <v>0.91324200913242004</v>
      </c>
      <c r="I2754" s="4">
        <v>92.3</v>
      </c>
      <c r="J2754" s="3">
        <v>0.84292237442922369</v>
      </c>
      <c r="K2754" s="5">
        <v>96.365000000000009</v>
      </c>
      <c r="L2754" s="5">
        <v>0.88004566210045665</v>
      </c>
      <c r="M2754" s="41">
        <v>5.1817245781421661E-2</v>
      </c>
      <c r="N2754" s="41">
        <v>4.7321685645133936E-4</v>
      </c>
    </row>
    <row r="2755" spans="1:14" x14ac:dyDescent="0.25">
      <c r="A2755" s="5">
        <v>7830620</v>
      </c>
      <c r="B2755" s="5" t="s">
        <v>32</v>
      </c>
      <c r="C2755" s="5" t="s">
        <v>4</v>
      </c>
      <c r="D2755" s="5" t="s">
        <v>183</v>
      </c>
      <c r="E2755" s="5" t="s">
        <v>658</v>
      </c>
      <c r="F2755" s="3">
        <v>1.3698630136986301E-2</v>
      </c>
      <c r="G2755" s="4">
        <v>72.099999999999994</v>
      </c>
      <c r="H2755" s="3">
        <v>0.98767123287671221</v>
      </c>
      <c r="I2755" s="4">
        <v>100</v>
      </c>
      <c r="J2755" s="3">
        <v>1.3698630136986301</v>
      </c>
      <c r="K2755" s="5">
        <v>89.17</v>
      </c>
      <c r="L2755" s="5">
        <v>1.2215068493150685</v>
      </c>
      <c r="M2755" s="41">
        <v>0.26022583246231079</v>
      </c>
      <c r="N2755" s="41">
        <v>3.5647374309905585E-3</v>
      </c>
    </row>
    <row r="2756" spans="1:14" x14ac:dyDescent="0.25">
      <c r="A2756" s="5">
        <v>7830620</v>
      </c>
      <c r="B2756" s="5" t="s">
        <v>32</v>
      </c>
      <c r="C2756" s="5" t="s">
        <v>4</v>
      </c>
      <c r="D2756" s="5" t="s">
        <v>183</v>
      </c>
      <c r="E2756" s="5" t="s">
        <v>2082</v>
      </c>
      <c r="F2756" s="3">
        <v>9.1324200913242004E-3</v>
      </c>
      <c r="G2756" s="4">
        <v>85</v>
      </c>
      <c r="H2756" s="3">
        <v>0.77625570776255703</v>
      </c>
      <c r="I2756" s="4">
        <v>92.9</v>
      </c>
      <c r="J2756" s="3">
        <v>0.8484018264840183</v>
      </c>
      <c r="K2756" s="5">
        <v>89.9</v>
      </c>
      <c r="L2756" s="5">
        <v>0.82100456621004569</v>
      </c>
      <c r="M2756" s="41">
        <v>5.9500444680452347E-2</v>
      </c>
      <c r="N2756" s="41">
        <v>5.4338305644248712E-4</v>
      </c>
    </row>
    <row r="2757" spans="1:14" x14ac:dyDescent="0.25">
      <c r="A2757" s="5">
        <v>7830620</v>
      </c>
      <c r="B2757" s="5" t="s">
        <v>32</v>
      </c>
      <c r="C2757" s="5" t="s">
        <v>4</v>
      </c>
      <c r="D2757" s="5" t="s">
        <v>183</v>
      </c>
      <c r="E2757" s="5" t="s">
        <v>416</v>
      </c>
      <c r="F2757" s="3">
        <v>9.1324200913242004E-3</v>
      </c>
      <c r="G2757" s="4">
        <v>68.8</v>
      </c>
      <c r="H2757" s="3">
        <v>0.62831050228310492</v>
      </c>
      <c r="I2757" s="4">
        <v>83.7</v>
      </c>
      <c r="J2757" s="3">
        <v>0.76438356164383559</v>
      </c>
      <c r="K2757" s="5">
        <v>69.959999999999994</v>
      </c>
      <c r="L2757" s="5">
        <v>0.63890410958904098</v>
      </c>
      <c r="M2757" s="41">
        <v>3.3925950527191162E-2</v>
      </c>
      <c r="N2757" s="41">
        <v>3.0982603221179142E-4</v>
      </c>
    </row>
    <row r="2758" spans="1:14" x14ac:dyDescent="0.25">
      <c r="A2758" s="5">
        <v>7830620</v>
      </c>
      <c r="B2758" s="5" t="s">
        <v>32</v>
      </c>
      <c r="C2758" s="5" t="s">
        <v>4</v>
      </c>
      <c r="D2758" s="5" t="s">
        <v>183</v>
      </c>
      <c r="E2758" s="5" t="s">
        <v>659</v>
      </c>
      <c r="F2758" s="3">
        <v>4.5662100456621002E-3</v>
      </c>
      <c r="G2758" s="4">
        <v>39</v>
      </c>
      <c r="H2758" s="3">
        <v>0.17808219178082191</v>
      </c>
      <c r="I2758" s="4">
        <v>85.4</v>
      </c>
      <c r="J2758" s="3">
        <v>0.38995433789954337</v>
      </c>
      <c r="K2758" s="5">
        <v>62.115000000000009</v>
      </c>
      <c r="L2758" s="5">
        <v>0.28363013698630141</v>
      </c>
      <c r="M2758" s="41">
        <v>4.7874003648757935E-2</v>
      </c>
      <c r="N2758" s="41">
        <v>2.1860275638702252E-4</v>
      </c>
    </row>
    <row r="2759" spans="1:14" x14ac:dyDescent="0.25">
      <c r="A2759" s="5">
        <v>7830620</v>
      </c>
      <c r="B2759" s="5" t="s">
        <v>32</v>
      </c>
      <c r="C2759" s="5" t="s">
        <v>4</v>
      </c>
      <c r="D2759" s="5" t="s">
        <v>183</v>
      </c>
      <c r="E2759" s="5" t="s">
        <v>417</v>
      </c>
      <c r="F2759" s="3">
        <v>4.5662100456621002E-3</v>
      </c>
      <c r="G2759" s="4">
        <v>35.5</v>
      </c>
      <c r="H2759" s="3">
        <v>0.16210045662100456</v>
      </c>
      <c r="I2759" s="4">
        <v>92.9</v>
      </c>
      <c r="J2759" s="3">
        <v>0.42420091324200915</v>
      </c>
      <c r="K2759" s="5">
        <v>64.42</v>
      </c>
      <c r="L2759" s="5">
        <v>0.2941552511415525</v>
      </c>
      <c r="M2759" s="41">
        <v>0.1216571256518364</v>
      </c>
      <c r="N2759" s="41">
        <v>5.555119892777917E-4</v>
      </c>
    </row>
    <row r="2760" spans="1:14" x14ac:dyDescent="0.25">
      <c r="A2760" s="5">
        <v>7830620</v>
      </c>
      <c r="B2760" s="5" t="s">
        <v>32</v>
      </c>
      <c r="C2760" s="5" t="s">
        <v>4</v>
      </c>
      <c r="D2760" s="5" t="s">
        <v>183</v>
      </c>
      <c r="E2760" s="5" t="s">
        <v>1095</v>
      </c>
      <c r="F2760" s="3">
        <v>3.6529680365296802E-2</v>
      </c>
      <c r="G2760" s="4">
        <v>98</v>
      </c>
      <c r="H2760" s="3">
        <v>3.5799086757990866</v>
      </c>
      <c r="I2760" s="4">
        <v>97.4</v>
      </c>
      <c r="J2760" s="3">
        <v>3.5579908675799086</v>
      </c>
      <c r="K2760" s="5">
        <v>96.015000000000001</v>
      </c>
      <c r="L2760" s="5">
        <v>3.5073972602739723</v>
      </c>
      <c r="M2760" s="41">
        <v>9.8125070333480835E-2</v>
      </c>
      <c r="N2760" s="41">
        <v>3.5844774551043227E-3</v>
      </c>
    </row>
    <row r="2761" spans="1:14" x14ac:dyDescent="0.25">
      <c r="A2761" s="5">
        <v>7830620</v>
      </c>
      <c r="B2761" s="5" t="s">
        <v>32</v>
      </c>
      <c r="C2761" s="5" t="s">
        <v>4</v>
      </c>
      <c r="D2761" s="5" t="s">
        <v>183</v>
      </c>
      <c r="E2761" s="5" t="s">
        <v>420</v>
      </c>
      <c r="F2761" s="3">
        <v>9.1324200913242004E-3</v>
      </c>
      <c r="G2761" s="4">
        <v>56.2</v>
      </c>
      <c r="H2761" s="3">
        <v>0.51324200913242013</v>
      </c>
      <c r="I2761" s="4">
        <v>72</v>
      </c>
      <c r="J2761" s="3">
        <v>0.65753424657534243</v>
      </c>
      <c r="K2761" s="5">
        <v>70.91</v>
      </c>
      <c r="L2761" s="5">
        <v>0.64757990867579907</v>
      </c>
      <c r="M2761" s="41">
        <v>-0.11031150817871094</v>
      </c>
      <c r="N2761" s="41">
        <v>-1.0074110335955336E-3</v>
      </c>
    </row>
    <row r="2762" spans="1:14" x14ac:dyDescent="0.25">
      <c r="A2762" s="5">
        <v>7830620</v>
      </c>
      <c r="B2762" s="5" t="s">
        <v>32</v>
      </c>
      <c r="C2762" s="5" t="s">
        <v>4</v>
      </c>
      <c r="D2762" s="5" t="s">
        <v>183</v>
      </c>
      <c r="E2762" s="5" t="s">
        <v>2083</v>
      </c>
      <c r="F2762" s="3">
        <v>9.1324200913242004E-3</v>
      </c>
      <c r="G2762" s="4">
        <v>95.4</v>
      </c>
      <c r="H2762" s="3">
        <v>0.87123287671232874</v>
      </c>
      <c r="I2762" s="4">
        <v>97.3</v>
      </c>
      <c r="J2762" s="3">
        <v>0.88858447488584469</v>
      </c>
      <c r="K2762" s="5">
        <v>94.820000000000007</v>
      </c>
      <c r="L2762" s="5">
        <v>0.86593607305936071</v>
      </c>
      <c r="M2762" s="41">
        <v>0.11631354689598083</v>
      </c>
      <c r="N2762" s="41">
        <v>1.0622241725660349E-3</v>
      </c>
    </row>
    <row r="2763" spans="1:14" x14ac:dyDescent="0.25">
      <c r="A2763" s="5">
        <v>7830620</v>
      </c>
      <c r="B2763" s="5" t="s">
        <v>32</v>
      </c>
      <c r="C2763" s="5" t="s">
        <v>4</v>
      </c>
      <c r="D2763" s="5" t="s">
        <v>183</v>
      </c>
      <c r="E2763" s="5" t="s">
        <v>423</v>
      </c>
      <c r="F2763" s="3">
        <v>4.5662100456621002E-3</v>
      </c>
      <c r="G2763" s="4">
        <v>53.9</v>
      </c>
      <c r="H2763" s="3">
        <v>0.24611872146118718</v>
      </c>
      <c r="I2763" s="4">
        <v>88.1</v>
      </c>
      <c r="J2763" s="3">
        <v>0.40228310502283099</v>
      </c>
      <c r="K2763" s="5">
        <v>77.664999999999992</v>
      </c>
      <c r="L2763" s="5">
        <v>0.35463470319634699</v>
      </c>
      <c r="M2763" s="41">
        <v>6.8683996796607971E-2</v>
      </c>
      <c r="N2763" s="41">
        <v>3.1362555614889483E-4</v>
      </c>
    </row>
    <row r="2764" spans="1:14" x14ac:dyDescent="0.25">
      <c r="A2764" s="5">
        <v>7830620</v>
      </c>
      <c r="B2764" s="5" t="s">
        <v>32</v>
      </c>
      <c r="C2764" s="5" t="s">
        <v>4</v>
      </c>
      <c r="D2764" s="5" t="s">
        <v>183</v>
      </c>
      <c r="E2764" s="5" t="s">
        <v>424</v>
      </c>
      <c r="F2764" s="3">
        <v>4.5662100456621002E-3</v>
      </c>
      <c r="G2764" s="4">
        <v>35.799999999999997</v>
      </c>
      <c r="H2764" s="3">
        <v>0.16347031963470318</v>
      </c>
      <c r="I2764" s="4">
        <v>79.3</v>
      </c>
      <c r="J2764" s="3">
        <v>0.36210045662100454</v>
      </c>
      <c r="K2764" s="5">
        <v>64.284999999999997</v>
      </c>
      <c r="L2764" s="5">
        <v>0.29353881278538807</v>
      </c>
      <c r="M2764" s="41">
        <v>-2.8133532032370567E-3</v>
      </c>
      <c r="N2764" s="41">
        <v>-1.2846361658616697E-5</v>
      </c>
    </row>
    <row r="2765" spans="1:14" x14ac:dyDescent="0.25">
      <c r="A2765" s="5">
        <v>7830620</v>
      </c>
      <c r="B2765" s="5" t="s">
        <v>32</v>
      </c>
      <c r="C2765" s="5" t="s">
        <v>4</v>
      </c>
      <c r="D2765" s="5" t="s">
        <v>183</v>
      </c>
      <c r="E2765" s="5" t="s">
        <v>425</v>
      </c>
      <c r="F2765" s="3">
        <v>1.3698630136986301E-2</v>
      </c>
      <c r="G2765" s="4">
        <v>57.4</v>
      </c>
      <c r="H2765" s="3">
        <v>0.78630136986301369</v>
      </c>
      <c r="I2765" s="4">
        <v>99.2</v>
      </c>
      <c r="J2765" s="3">
        <v>1.3589041095890411</v>
      </c>
      <c r="K2765" s="5">
        <v>80.72</v>
      </c>
      <c r="L2765" s="5">
        <v>1.1057534246575342</v>
      </c>
      <c r="M2765" s="41">
        <v>0.12811176478862762</v>
      </c>
      <c r="N2765" s="41">
        <v>1.7549556820359948E-3</v>
      </c>
    </row>
    <row r="2766" spans="1:14" x14ac:dyDescent="0.25">
      <c r="A2766" s="5">
        <v>7830620</v>
      </c>
      <c r="B2766" s="5" t="s">
        <v>32</v>
      </c>
      <c r="C2766" s="5" t="s">
        <v>4</v>
      </c>
      <c r="D2766" s="5" t="s">
        <v>183</v>
      </c>
      <c r="E2766" s="5" t="s">
        <v>426</v>
      </c>
      <c r="F2766" s="3">
        <v>4.5662100456621002E-3</v>
      </c>
      <c r="G2766" s="4">
        <v>52.3</v>
      </c>
      <c r="H2766" s="3">
        <v>0.23881278538812784</v>
      </c>
      <c r="I2766" s="4">
        <v>97.6</v>
      </c>
      <c r="J2766" s="3">
        <v>0.44566210045662097</v>
      </c>
      <c r="K2766" s="5">
        <v>80.09</v>
      </c>
      <c r="L2766" s="5">
        <v>0.3657077625570776</v>
      </c>
      <c r="M2766" s="41">
        <v>0.21338582038879395</v>
      </c>
      <c r="N2766" s="41">
        <v>9.7436447666115946E-4</v>
      </c>
    </row>
    <row r="2767" spans="1:14" x14ac:dyDescent="0.25">
      <c r="A2767" s="5">
        <v>7830620</v>
      </c>
      <c r="B2767" s="5" t="s">
        <v>32</v>
      </c>
      <c r="C2767" s="5" t="s">
        <v>4</v>
      </c>
      <c r="D2767" s="5" t="s">
        <v>183</v>
      </c>
      <c r="E2767" s="5" t="s">
        <v>428</v>
      </c>
      <c r="F2767" s="3">
        <v>1.8264840182648401E-2</v>
      </c>
      <c r="G2767" s="4">
        <v>61.6</v>
      </c>
      <c r="H2767" s="3">
        <v>1.1251141552511414</v>
      </c>
      <c r="I2767" s="4">
        <v>98.1</v>
      </c>
      <c r="J2767" s="3">
        <v>1.791780821917808</v>
      </c>
      <c r="K2767" s="5">
        <v>82.36</v>
      </c>
      <c r="L2767" s="5">
        <v>1.5042922374429222</v>
      </c>
      <c r="M2767" s="41">
        <v>0.11361091583967209</v>
      </c>
      <c r="N2767" s="41">
        <v>2.0750852208159284E-3</v>
      </c>
    </row>
    <row r="2768" spans="1:14" x14ac:dyDescent="0.25">
      <c r="A2768" s="5">
        <v>7830620</v>
      </c>
      <c r="B2768" s="5" t="s">
        <v>32</v>
      </c>
      <c r="C2768" s="5" t="s">
        <v>4</v>
      </c>
      <c r="D2768" s="5" t="s">
        <v>183</v>
      </c>
      <c r="E2768" s="5" t="s">
        <v>432</v>
      </c>
      <c r="F2768" s="3">
        <v>1.8264840182648401E-2</v>
      </c>
      <c r="G2768" s="4">
        <v>95.1</v>
      </c>
      <c r="H2768" s="3">
        <v>1.7369863013698628</v>
      </c>
      <c r="I2768" s="4">
        <v>92.1</v>
      </c>
      <c r="J2768" s="3">
        <v>1.6821917808219176</v>
      </c>
      <c r="K2768" s="5">
        <v>89.094999999999999</v>
      </c>
      <c r="L2768" s="5">
        <v>1.6273059360730593</v>
      </c>
      <c r="M2768" s="41">
        <v>7.4423998594284058E-2</v>
      </c>
      <c r="N2768" s="41">
        <v>1.3593424400782476E-3</v>
      </c>
    </row>
    <row r="2769" spans="1:14" x14ac:dyDescent="0.25">
      <c r="A2769" s="5">
        <v>7830620</v>
      </c>
      <c r="B2769" s="5" t="s">
        <v>32</v>
      </c>
      <c r="C2769" s="5" t="s">
        <v>4</v>
      </c>
      <c r="D2769" s="5" t="s">
        <v>183</v>
      </c>
      <c r="E2769" s="5" t="s">
        <v>330</v>
      </c>
      <c r="F2769" s="3">
        <v>4.5662100456621002E-3</v>
      </c>
      <c r="G2769" s="4">
        <v>32.4</v>
      </c>
      <c r="H2769" s="3">
        <v>0.14794520547945203</v>
      </c>
      <c r="I2769" s="4">
        <v>89.2</v>
      </c>
      <c r="J2769" s="3">
        <v>0.40730593607305937</v>
      </c>
      <c r="K2769" s="5">
        <v>69.599999999999994</v>
      </c>
      <c r="L2769" s="5">
        <v>0.31780821917808216</v>
      </c>
      <c r="M2769" s="41">
        <v>7.625887542963028E-2</v>
      </c>
      <c r="N2769" s="41">
        <v>3.4821404305767251E-4</v>
      </c>
    </row>
    <row r="2770" spans="1:14" x14ac:dyDescent="0.25">
      <c r="A2770" s="5">
        <v>7830620</v>
      </c>
      <c r="B2770" s="5" t="s">
        <v>32</v>
      </c>
      <c r="C2770" s="5" t="s">
        <v>4</v>
      </c>
      <c r="D2770" s="5" t="s">
        <v>183</v>
      </c>
      <c r="E2770" s="5" t="s">
        <v>331</v>
      </c>
      <c r="F2770" s="3">
        <v>4.5662100456621002E-3</v>
      </c>
      <c r="G2770" s="4">
        <v>37.700000000000003</v>
      </c>
      <c r="H2770" s="3">
        <v>0.17214611872146118</v>
      </c>
      <c r="I2770" s="4">
        <v>75.5</v>
      </c>
      <c r="J2770" s="3">
        <v>0.34474885844748859</v>
      </c>
      <c r="K2770" s="5">
        <v>67.12</v>
      </c>
      <c r="L2770" s="5">
        <v>0.30648401826484017</v>
      </c>
      <c r="M2770" s="41">
        <v>-1.3484309427440166E-2</v>
      </c>
      <c r="N2770" s="41">
        <v>-6.1572189166393446E-5</v>
      </c>
    </row>
    <row r="2771" spans="1:14" x14ac:dyDescent="0.25">
      <c r="A2771" s="5">
        <v>7830620</v>
      </c>
      <c r="B2771" s="5" t="s">
        <v>32</v>
      </c>
      <c r="C2771" s="5" t="s">
        <v>4</v>
      </c>
      <c r="D2771" s="5" t="s">
        <v>183</v>
      </c>
      <c r="E2771" s="5" t="s">
        <v>434</v>
      </c>
      <c r="F2771" s="3">
        <v>1.3698630136986301E-2</v>
      </c>
      <c r="G2771" s="4">
        <v>36.799999999999997</v>
      </c>
      <c r="H2771" s="3">
        <v>0.50410958904109582</v>
      </c>
      <c r="I2771" s="4">
        <v>85.8</v>
      </c>
      <c r="J2771" s="3">
        <v>1.1753424657534246</v>
      </c>
      <c r="K2771" s="5">
        <v>66.174999999999997</v>
      </c>
      <c r="L2771" s="5">
        <v>0.90650684931506842</v>
      </c>
      <c r="M2771" s="41">
        <v>8.5341557860374451E-2</v>
      </c>
      <c r="N2771" s="41">
        <v>1.1690624364434855E-3</v>
      </c>
    </row>
    <row r="2772" spans="1:14" x14ac:dyDescent="0.25">
      <c r="A2772" s="5">
        <v>7830620</v>
      </c>
      <c r="B2772" s="5" t="s">
        <v>32</v>
      </c>
      <c r="C2772" s="5" t="s">
        <v>4</v>
      </c>
      <c r="D2772" s="5" t="s">
        <v>183</v>
      </c>
      <c r="E2772" s="5" t="s">
        <v>435</v>
      </c>
      <c r="F2772" s="3">
        <v>1.3698630136986301E-2</v>
      </c>
      <c r="G2772" s="4">
        <v>41.6</v>
      </c>
      <c r="H2772" s="3">
        <v>0.56986301369863013</v>
      </c>
      <c r="I2772" s="4">
        <v>88.3</v>
      </c>
      <c r="J2772" s="3">
        <v>1.2095890410958903</v>
      </c>
      <c r="K2772" s="5">
        <v>70.38</v>
      </c>
      <c r="L2772" s="5">
        <v>0.96410958904109578</v>
      </c>
      <c r="M2772" s="41">
        <v>0.10164979845285416</v>
      </c>
      <c r="N2772" s="41">
        <v>1.3924629925048514E-3</v>
      </c>
    </row>
    <row r="2773" spans="1:14" x14ac:dyDescent="0.25">
      <c r="A2773" s="5">
        <v>7830620</v>
      </c>
      <c r="B2773" s="5" t="s">
        <v>32</v>
      </c>
      <c r="C2773" s="5" t="s">
        <v>4</v>
      </c>
      <c r="D2773" s="5" t="s">
        <v>183</v>
      </c>
      <c r="E2773" s="5" t="s">
        <v>259</v>
      </c>
      <c r="F2773" s="3">
        <v>9.1324200913242004E-3</v>
      </c>
      <c r="G2773" s="4">
        <v>46.3</v>
      </c>
      <c r="H2773" s="3">
        <v>0.42283105022831047</v>
      </c>
      <c r="I2773" s="4">
        <v>93.4</v>
      </c>
      <c r="J2773" s="3">
        <v>0.85296803652968034</v>
      </c>
      <c r="K2773" s="5">
        <v>75.814999999999998</v>
      </c>
      <c r="L2773" s="5">
        <v>0.69237442922374426</v>
      </c>
      <c r="M2773" s="41">
        <v>0.18289288878440857</v>
      </c>
      <c r="N2773" s="41">
        <v>1.6702546920950552E-3</v>
      </c>
    </row>
    <row r="2774" spans="1:14" x14ac:dyDescent="0.25">
      <c r="A2774" s="5">
        <v>7830620</v>
      </c>
      <c r="B2774" s="5" t="s">
        <v>32</v>
      </c>
      <c r="C2774" s="5" t="s">
        <v>4</v>
      </c>
      <c r="D2774" s="5" t="s">
        <v>183</v>
      </c>
      <c r="E2774" s="5" t="s">
        <v>440</v>
      </c>
      <c r="F2774" s="3">
        <v>4.5662100456621002E-3</v>
      </c>
      <c r="G2774" s="4">
        <v>47.4</v>
      </c>
      <c r="H2774" s="3">
        <v>0.21643835616438353</v>
      </c>
      <c r="I2774" s="4">
        <v>96.3</v>
      </c>
      <c r="J2774" s="3">
        <v>0.43972602739726024</v>
      </c>
      <c r="K2774" s="5">
        <v>76.38</v>
      </c>
      <c r="L2774" s="5">
        <v>0.34876712328767118</v>
      </c>
      <c r="M2774" s="41">
        <v>0.21721763908863068</v>
      </c>
      <c r="N2774" s="41">
        <v>9.9186136570150979E-4</v>
      </c>
    </row>
    <row r="2775" spans="1:14" x14ac:dyDescent="0.25">
      <c r="A2775" s="5">
        <v>7830620</v>
      </c>
      <c r="B2775" s="5" t="s">
        <v>32</v>
      </c>
      <c r="C2775" s="5" t="s">
        <v>4</v>
      </c>
      <c r="D2775" s="5" t="s">
        <v>563</v>
      </c>
      <c r="E2775" s="5" t="s">
        <v>451</v>
      </c>
      <c r="F2775" s="3">
        <v>9.1324200913242004E-3</v>
      </c>
      <c r="G2775" s="4">
        <v>99.7</v>
      </c>
      <c r="H2775" s="3">
        <v>0.91050228310502279</v>
      </c>
      <c r="I2775" s="4">
        <v>98.1</v>
      </c>
      <c r="J2775" s="3">
        <v>0.89589041095890398</v>
      </c>
      <c r="K2775" s="5">
        <v>97.484999999999985</v>
      </c>
      <c r="L2775" s="5">
        <v>0.89027397260273955</v>
      </c>
      <c r="M2775" s="41">
        <v>-1.064977259375155E-3</v>
      </c>
      <c r="N2775" s="41">
        <v>-9.7258197203210497E-6</v>
      </c>
    </row>
    <row r="2776" spans="1:14" x14ac:dyDescent="0.25">
      <c r="A2776" s="5">
        <v>7830620</v>
      </c>
      <c r="B2776" s="5" t="s">
        <v>32</v>
      </c>
      <c r="C2776" s="5" t="s">
        <v>4</v>
      </c>
      <c r="D2776" s="5" t="s">
        <v>563</v>
      </c>
      <c r="E2776" s="5" t="s">
        <v>564</v>
      </c>
      <c r="F2776" s="3">
        <v>9.1324200913242004E-3</v>
      </c>
      <c r="G2776" s="4">
        <v>95.1</v>
      </c>
      <c r="H2776" s="3">
        <v>0.86849315068493138</v>
      </c>
      <c r="I2776" s="4">
        <v>93.2</v>
      </c>
      <c r="J2776" s="3">
        <v>0.85114155251141554</v>
      </c>
      <c r="K2776" s="5" t="s">
        <v>9</v>
      </c>
      <c r="L2776" s="5" t="s">
        <v>99</v>
      </c>
      <c r="M2776" s="41">
        <v>-9.4558699056506157E-3</v>
      </c>
      <c r="N2776" s="41">
        <v>-8.635497630731156E-5</v>
      </c>
    </row>
    <row r="2777" spans="1:14" x14ac:dyDescent="0.25">
      <c r="A2777" s="5">
        <v>7830620</v>
      </c>
      <c r="B2777" s="5" t="s">
        <v>32</v>
      </c>
      <c r="C2777" s="5" t="s">
        <v>4</v>
      </c>
      <c r="D2777" s="5" t="s">
        <v>563</v>
      </c>
      <c r="E2777" s="5" t="s">
        <v>1133</v>
      </c>
      <c r="F2777" s="3">
        <v>4.5662100456621002E-3</v>
      </c>
      <c r="G2777" s="4">
        <v>99.4</v>
      </c>
      <c r="H2777" s="3">
        <v>0.45388127853881277</v>
      </c>
      <c r="I2777" s="4">
        <v>96.8</v>
      </c>
      <c r="J2777" s="3">
        <v>0.44200913242009127</v>
      </c>
      <c r="K2777" s="5">
        <v>95.57</v>
      </c>
      <c r="L2777" s="5">
        <v>0.43639269406392689</v>
      </c>
      <c r="M2777" s="41">
        <v>-7.7387550845742226E-4</v>
      </c>
      <c r="N2777" s="41">
        <v>-3.5336781208101472E-6</v>
      </c>
    </row>
    <row r="2778" spans="1:14" x14ac:dyDescent="0.25">
      <c r="A2778" s="5">
        <v>7830620</v>
      </c>
      <c r="B2778" s="5" t="s">
        <v>32</v>
      </c>
      <c r="C2778" s="5" t="s">
        <v>4</v>
      </c>
      <c r="D2778" s="5" t="s">
        <v>193</v>
      </c>
      <c r="E2778" s="5" t="s">
        <v>2084</v>
      </c>
      <c r="F2778" s="3">
        <v>1.3698630136986301E-2</v>
      </c>
      <c r="G2778" s="4">
        <v>100</v>
      </c>
      <c r="H2778" s="3">
        <v>1.3698630136986301</v>
      </c>
      <c r="I2778" s="4">
        <v>92.3</v>
      </c>
      <c r="J2778" s="3">
        <v>1.2643835616438355</v>
      </c>
      <c r="K2778" s="5">
        <v>93.64</v>
      </c>
      <c r="L2778" s="5">
        <v>1.2827397260273972</v>
      </c>
      <c r="M2778" s="41">
        <v>1.1342952027916908E-2</v>
      </c>
      <c r="N2778" s="41">
        <v>1.5538290449201243E-4</v>
      </c>
    </row>
    <row r="2779" spans="1:14" x14ac:dyDescent="0.25">
      <c r="A2779" s="5">
        <v>7830620</v>
      </c>
      <c r="B2779" s="5" t="s">
        <v>32</v>
      </c>
      <c r="C2779" s="5" t="s">
        <v>4</v>
      </c>
      <c r="D2779" s="5" t="s">
        <v>193</v>
      </c>
      <c r="E2779" s="5" t="s">
        <v>1143</v>
      </c>
      <c r="F2779" s="3">
        <v>1.3698630136986301E-2</v>
      </c>
      <c r="G2779" s="4">
        <v>99.5</v>
      </c>
      <c r="H2779" s="3">
        <v>1.3630136986301369</v>
      </c>
      <c r="I2779" s="4">
        <v>93.9</v>
      </c>
      <c r="J2779" s="3">
        <v>1.2863013698630137</v>
      </c>
      <c r="K2779" s="5">
        <v>96.314999999999998</v>
      </c>
      <c r="L2779" s="5">
        <v>1.3193835616438354</v>
      </c>
      <c r="M2779" s="41">
        <v>1.2500159442424774E-2</v>
      </c>
      <c r="N2779" s="41">
        <v>1.7123506085513389E-4</v>
      </c>
    </row>
    <row r="2780" spans="1:14" x14ac:dyDescent="0.25">
      <c r="A2780" s="5">
        <v>7830620</v>
      </c>
      <c r="B2780" s="5" t="s">
        <v>32</v>
      </c>
      <c r="C2780" s="5" t="s">
        <v>4</v>
      </c>
      <c r="D2780" s="5" t="s">
        <v>193</v>
      </c>
      <c r="E2780" s="5" t="s">
        <v>262</v>
      </c>
      <c r="F2780" s="3">
        <v>1.3698630136986301E-2</v>
      </c>
      <c r="G2780" s="4">
        <v>57.7</v>
      </c>
      <c r="H2780" s="3">
        <v>0.79041095890410962</v>
      </c>
      <c r="I2780" s="4">
        <v>88.5</v>
      </c>
      <c r="J2780" s="3">
        <v>1.2123287671232876</v>
      </c>
      <c r="K2780" s="5">
        <v>71.304999999999993</v>
      </c>
      <c r="L2780" s="5">
        <v>0.97678082191780802</v>
      </c>
      <c r="M2780" s="41">
        <v>4.7457008622586727E-3</v>
      </c>
      <c r="N2780" s="41">
        <v>6.500960085285853E-5</v>
      </c>
    </row>
    <row r="2781" spans="1:14" x14ac:dyDescent="0.25">
      <c r="A2781" s="5">
        <v>7830620</v>
      </c>
      <c r="B2781" s="5" t="s">
        <v>32</v>
      </c>
      <c r="C2781" s="5" t="s">
        <v>4</v>
      </c>
      <c r="D2781" s="5" t="s">
        <v>193</v>
      </c>
      <c r="E2781" s="5" t="s">
        <v>950</v>
      </c>
      <c r="F2781" s="3">
        <v>1.8264840182648401E-2</v>
      </c>
      <c r="G2781" s="4">
        <v>72.900000000000006</v>
      </c>
      <c r="H2781" s="3">
        <v>1.3315068493150686</v>
      </c>
      <c r="I2781" s="4">
        <v>79.400000000000006</v>
      </c>
      <c r="J2781" s="3">
        <v>1.4502283105022831</v>
      </c>
      <c r="K2781" s="5">
        <v>78.22999999999999</v>
      </c>
      <c r="L2781" s="5">
        <v>1.4288584474885841</v>
      </c>
      <c r="M2781" s="41">
        <v>-5.3269956260919571E-2</v>
      </c>
      <c r="N2781" s="41">
        <v>-9.7296723764236654E-4</v>
      </c>
    </row>
    <row r="2782" spans="1:14" x14ac:dyDescent="0.25">
      <c r="A2782" s="5">
        <v>7830620</v>
      </c>
      <c r="B2782" s="5" t="s">
        <v>32</v>
      </c>
      <c r="C2782" s="5" t="s">
        <v>4</v>
      </c>
      <c r="D2782" s="5" t="s">
        <v>193</v>
      </c>
      <c r="E2782" s="5" t="s">
        <v>1145</v>
      </c>
      <c r="F2782" s="3">
        <v>1.8264840182648401E-2</v>
      </c>
      <c r="G2782" s="4">
        <v>89.5</v>
      </c>
      <c r="H2782" s="3">
        <v>1.634703196347032</v>
      </c>
      <c r="I2782" s="4">
        <v>98.7</v>
      </c>
      <c r="J2782" s="3">
        <v>1.8027397260273972</v>
      </c>
      <c r="K2782" s="5">
        <v>94.334999999999994</v>
      </c>
      <c r="L2782" s="5">
        <v>1.7230136986301368</v>
      </c>
      <c r="M2782" s="41">
        <v>7.7302239835262299E-2</v>
      </c>
      <c r="N2782" s="41">
        <v>1.4119130563518228E-3</v>
      </c>
    </row>
    <row r="2783" spans="1:14" x14ac:dyDescent="0.25">
      <c r="A2783" s="5">
        <v>7830620</v>
      </c>
      <c r="B2783" s="5" t="s">
        <v>32</v>
      </c>
      <c r="C2783" s="5" t="s">
        <v>4</v>
      </c>
      <c r="D2783" s="5" t="s">
        <v>193</v>
      </c>
      <c r="E2783" s="5" t="s">
        <v>1147</v>
      </c>
      <c r="F2783" s="3">
        <v>1.8264840182648401E-2</v>
      </c>
      <c r="G2783" s="4">
        <v>100</v>
      </c>
      <c r="H2783" s="3">
        <v>1.8264840182648401</v>
      </c>
      <c r="I2783" s="4">
        <v>94.5</v>
      </c>
      <c r="J2783" s="3">
        <v>1.7260273972602738</v>
      </c>
      <c r="K2783" s="5">
        <v>96.44</v>
      </c>
      <c r="L2783" s="5">
        <v>1.7614611872146118</v>
      </c>
      <c r="M2783" s="41">
        <v>-1.1352299712598324E-2</v>
      </c>
      <c r="N2783" s="41">
        <v>-2.0734793995613377E-4</v>
      </c>
    </row>
    <row r="2784" spans="1:14" x14ac:dyDescent="0.25">
      <c r="A2784" s="5">
        <v>7830620</v>
      </c>
      <c r="B2784" s="5" t="s">
        <v>32</v>
      </c>
      <c r="C2784" s="5" t="s">
        <v>4</v>
      </c>
      <c r="D2784" s="5" t="s">
        <v>193</v>
      </c>
      <c r="E2784" s="5" t="s">
        <v>2085</v>
      </c>
      <c r="F2784" s="3">
        <v>9.1324200913242004E-3</v>
      </c>
      <c r="G2784" s="4">
        <v>95.7</v>
      </c>
      <c r="H2784" s="3">
        <v>0.87397260273972599</v>
      </c>
      <c r="I2784" s="4">
        <v>83.4</v>
      </c>
      <c r="J2784" s="3">
        <v>0.76164383561643834</v>
      </c>
      <c r="K2784" s="5">
        <v>89.89500000000001</v>
      </c>
      <c r="L2784" s="5">
        <v>0.82095890410958905</v>
      </c>
      <c r="M2784" s="41">
        <v>-0.10220488905906677</v>
      </c>
      <c r="N2784" s="41">
        <v>-9.333779822745823E-4</v>
      </c>
    </row>
    <row r="2785" spans="1:14" x14ac:dyDescent="0.25">
      <c r="A2785" s="5">
        <v>7830620</v>
      </c>
      <c r="B2785" s="5" t="s">
        <v>32</v>
      </c>
      <c r="C2785" s="5" t="s">
        <v>4</v>
      </c>
      <c r="D2785" s="5" t="s">
        <v>193</v>
      </c>
      <c r="E2785" s="5" t="s">
        <v>2086</v>
      </c>
      <c r="F2785" s="3">
        <v>9.1324200913242004E-3</v>
      </c>
      <c r="G2785" s="4">
        <v>99.3</v>
      </c>
      <c r="H2785" s="3">
        <v>0.90684931506849309</v>
      </c>
      <c r="I2785" s="4">
        <v>92.4</v>
      </c>
      <c r="J2785" s="3">
        <v>0.84383561643835614</v>
      </c>
      <c r="K2785" s="5">
        <v>93.545000000000002</v>
      </c>
      <c r="L2785" s="5">
        <v>0.85429223744292238</v>
      </c>
      <c r="M2785" s="41">
        <v>-8.0535728484392166E-3</v>
      </c>
      <c r="N2785" s="41">
        <v>-7.3548610488029372E-5</v>
      </c>
    </row>
    <row r="2786" spans="1:14" x14ac:dyDescent="0.25">
      <c r="A2786" s="5">
        <v>7830620</v>
      </c>
      <c r="B2786" s="5" t="s">
        <v>32</v>
      </c>
      <c r="C2786" s="5" t="s">
        <v>4</v>
      </c>
      <c r="D2786" s="5" t="s">
        <v>193</v>
      </c>
      <c r="E2786" s="5" t="s">
        <v>2087</v>
      </c>
      <c r="F2786" s="3">
        <v>1.3698630136986301E-2</v>
      </c>
      <c r="G2786" s="4">
        <v>95</v>
      </c>
      <c r="H2786" s="3">
        <v>1.3013698630136985</v>
      </c>
      <c r="I2786" s="4">
        <v>96.5</v>
      </c>
      <c r="J2786" s="3">
        <v>1.321917808219178</v>
      </c>
      <c r="K2786" s="5">
        <v>95.795000000000002</v>
      </c>
      <c r="L2786" s="5">
        <v>1.3122602739726026</v>
      </c>
      <c r="M2786" s="41">
        <v>6.3366703689098358E-2</v>
      </c>
      <c r="N2786" s="41">
        <v>8.6803703683696381E-4</v>
      </c>
    </row>
    <row r="2787" spans="1:14" x14ac:dyDescent="0.25">
      <c r="A2787" s="5">
        <v>7830620</v>
      </c>
      <c r="B2787" s="5" t="s">
        <v>32</v>
      </c>
      <c r="C2787" s="5" t="s">
        <v>4</v>
      </c>
      <c r="D2787" s="5" t="s">
        <v>193</v>
      </c>
      <c r="E2787" s="5" t="s">
        <v>2088</v>
      </c>
      <c r="F2787" s="3">
        <v>9.1324200913242004E-3</v>
      </c>
      <c r="G2787" s="4">
        <v>99.3</v>
      </c>
      <c r="H2787" s="3">
        <v>0.90684931506849309</v>
      </c>
      <c r="I2787" s="4">
        <v>95</v>
      </c>
      <c r="J2787" s="3">
        <v>0.86757990867579904</v>
      </c>
      <c r="K2787" s="5">
        <v>96.984999999999985</v>
      </c>
      <c r="L2787" s="5">
        <v>0.88570776255707739</v>
      </c>
      <c r="M2787" s="41">
        <v>3.3216644078493118E-2</v>
      </c>
      <c r="N2787" s="41">
        <v>3.0334834774879558E-4</v>
      </c>
    </row>
    <row r="2788" spans="1:14" x14ac:dyDescent="0.25">
      <c r="A2788" s="5">
        <v>7830620</v>
      </c>
      <c r="B2788" s="5" t="s">
        <v>32</v>
      </c>
      <c r="C2788" s="5" t="s">
        <v>4</v>
      </c>
      <c r="D2788" s="5" t="s">
        <v>193</v>
      </c>
      <c r="E2788" s="5" t="s">
        <v>1151</v>
      </c>
      <c r="F2788" s="3">
        <v>9.1324200913242004E-3</v>
      </c>
      <c r="G2788" s="4">
        <v>100</v>
      </c>
      <c r="H2788" s="3">
        <v>0.91324200913242004</v>
      </c>
      <c r="I2788" s="4">
        <v>100</v>
      </c>
      <c r="J2788" s="3">
        <v>0.91324200913242004</v>
      </c>
      <c r="K2788" s="5">
        <v>99.2</v>
      </c>
      <c r="L2788" s="5">
        <v>0.90593607305936075</v>
      </c>
      <c r="M2788" s="41">
        <v>6.3887879252433777E-2</v>
      </c>
      <c r="N2788" s="41">
        <v>5.8345095207702074E-4</v>
      </c>
    </row>
    <row r="2789" spans="1:14" x14ac:dyDescent="0.25">
      <c r="A2789" s="5">
        <v>7830620</v>
      </c>
      <c r="B2789" s="5" t="s">
        <v>32</v>
      </c>
      <c r="C2789" s="5" t="s">
        <v>4</v>
      </c>
      <c r="D2789" s="5" t="s">
        <v>306</v>
      </c>
      <c r="E2789" s="5" t="s">
        <v>443</v>
      </c>
      <c r="F2789" s="3">
        <v>4.5662100456621002E-3</v>
      </c>
      <c r="G2789" s="4">
        <v>44.9</v>
      </c>
      <c r="H2789" s="3">
        <v>0.20502283105022828</v>
      </c>
      <c r="I2789" s="4">
        <v>75.900000000000006</v>
      </c>
      <c r="J2789" s="3">
        <v>0.34657534246575344</v>
      </c>
      <c r="K2789" s="5">
        <v>56.58</v>
      </c>
      <c r="L2789" s="5">
        <v>0.25835616438356163</v>
      </c>
      <c r="M2789" s="41">
        <v>-8.6731687188148499E-2</v>
      </c>
      <c r="N2789" s="41">
        <v>-3.9603510131574652E-4</v>
      </c>
    </row>
    <row r="2790" spans="1:14" x14ac:dyDescent="0.25">
      <c r="A2790" s="5">
        <v>7830620</v>
      </c>
      <c r="B2790" s="5" t="s">
        <v>32</v>
      </c>
      <c r="C2790" s="5" t="s">
        <v>4</v>
      </c>
      <c r="D2790" s="5" t="s">
        <v>306</v>
      </c>
      <c r="E2790" s="5" t="s">
        <v>1164</v>
      </c>
      <c r="F2790" s="3">
        <v>9.1324200913242004E-3</v>
      </c>
      <c r="G2790" s="4">
        <v>60.6</v>
      </c>
      <c r="H2790" s="3">
        <v>0.55342465753424652</v>
      </c>
      <c r="I2790" s="4">
        <v>83.4</v>
      </c>
      <c r="J2790" s="3">
        <v>0.76164383561643834</v>
      </c>
      <c r="K2790" s="5">
        <v>78.27000000000001</v>
      </c>
      <c r="L2790" s="5">
        <v>0.71479452054794523</v>
      </c>
      <c r="M2790" s="41">
        <v>1.5645533800125122E-2</v>
      </c>
      <c r="N2790" s="41">
        <v>1.4288158721575454E-4</v>
      </c>
    </row>
    <row r="2791" spans="1:14" x14ac:dyDescent="0.25">
      <c r="A2791" s="5">
        <v>7830620</v>
      </c>
      <c r="B2791" s="5" t="s">
        <v>32</v>
      </c>
      <c r="C2791" s="5" t="s">
        <v>4</v>
      </c>
      <c r="D2791" s="5" t="s">
        <v>306</v>
      </c>
      <c r="E2791" s="5" t="s">
        <v>445</v>
      </c>
      <c r="F2791" s="3">
        <v>4.5662100456621002E-3</v>
      </c>
      <c r="G2791" s="4">
        <v>73.5</v>
      </c>
      <c r="H2791" s="3">
        <v>0.33561643835616439</v>
      </c>
      <c r="I2791" s="4">
        <v>94.1</v>
      </c>
      <c r="J2791" s="3">
        <v>0.42968036529680359</v>
      </c>
      <c r="K2791" s="5">
        <v>81.760000000000005</v>
      </c>
      <c r="L2791" s="5">
        <v>0.37333333333333335</v>
      </c>
      <c r="M2791" s="41">
        <v>4.2371716350317001E-2</v>
      </c>
      <c r="N2791" s="41">
        <v>1.9347815685076254E-4</v>
      </c>
    </row>
    <row r="2792" spans="1:14" x14ac:dyDescent="0.25">
      <c r="A2792" s="5">
        <v>7830620</v>
      </c>
      <c r="B2792" s="5" t="s">
        <v>32</v>
      </c>
      <c r="C2792" s="5" t="s">
        <v>4</v>
      </c>
      <c r="D2792" s="5" t="s">
        <v>306</v>
      </c>
      <c r="E2792" s="5" t="s">
        <v>446</v>
      </c>
      <c r="F2792" s="3">
        <v>1.8264840182648401E-2</v>
      </c>
      <c r="G2792" s="4">
        <v>51.4</v>
      </c>
      <c r="H2792" s="3">
        <v>0.93881278538812774</v>
      </c>
      <c r="I2792" s="4">
        <v>74.400000000000006</v>
      </c>
      <c r="J2792" s="3">
        <v>1.3589041095890411</v>
      </c>
      <c r="K2792" s="5">
        <v>63.814999999999998</v>
      </c>
      <c r="L2792" s="5">
        <v>1.1655707762557077</v>
      </c>
      <c r="M2792" s="41">
        <v>-6.1978988349437714E-2</v>
      </c>
      <c r="N2792" s="41">
        <v>-1.132036316884707E-3</v>
      </c>
    </row>
    <row r="2793" spans="1:14" x14ac:dyDescent="0.25">
      <c r="A2793" s="5">
        <v>7830620</v>
      </c>
      <c r="B2793" s="5" t="s">
        <v>32</v>
      </c>
      <c r="C2793" s="5" t="s">
        <v>4</v>
      </c>
      <c r="D2793" s="5" t="s">
        <v>306</v>
      </c>
      <c r="E2793" s="5" t="s">
        <v>447</v>
      </c>
      <c r="F2793" s="3">
        <v>3.6529680365296802E-2</v>
      </c>
      <c r="G2793" s="4">
        <v>47.5</v>
      </c>
      <c r="H2793" s="3">
        <v>1.7351598173515981</v>
      </c>
      <c r="I2793" s="4">
        <v>82.1</v>
      </c>
      <c r="J2793" s="3">
        <v>2.9990867579908671</v>
      </c>
      <c r="K2793" s="5">
        <v>67.724999999999994</v>
      </c>
      <c r="L2793" s="5">
        <v>2.4739726027397255</v>
      </c>
      <c r="M2793" s="41">
        <v>-3.9727065712213516E-2</v>
      </c>
      <c r="N2793" s="41">
        <v>-1.4512170123183018E-3</v>
      </c>
    </row>
    <row r="2794" spans="1:14" x14ac:dyDescent="0.25">
      <c r="A2794" s="5">
        <v>7830620</v>
      </c>
      <c r="B2794" s="5" t="s">
        <v>32</v>
      </c>
      <c r="C2794" s="5" t="s">
        <v>4</v>
      </c>
      <c r="D2794" s="5" t="s">
        <v>306</v>
      </c>
      <c r="E2794" s="5" t="s">
        <v>1936</v>
      </c>
      <c r="F2794" s="3">
        <v>4.5662100456621002E-3</v>
      </c>
      <c r="G2794" s="4">
        <v>57.6</v>
      </c>
      <c r="H2794" s="3">
        <v>0.26301369863013696</v>
      </c>
      <c r="I2794" s="4">
        <v>82.7</v>
      </c>
      <c r="J2794" s="3">
        <v>0.37762557077625569</v>
      </c>
      <c r="K2794" s="5">
        <v>74.385000000000005</v>
      </c>
      <c r="L2794" s="5">
        <v>0.33965753424657535</v>
      </c>
      <c r="M2794" s="41">
        <v>-2.8167461976408958E-2</v>
      </c>
      <c r="N2794" s="41">
        <v>-1.2861854783748381E-4</v>
      </c>
    </row>
    <row r="2795" spans="1:14" x14ac:dyDescent="0.25">
      <c r="A2795" s="5">
        <v>7830620</v>
      </c>
      <c r="B2795" s="5" t="s">
        <v>32</v>
      </c>
      <c r="C2795" s="5" t="s">
        <v>4</v>
      </c>
      <c r="D2795" s="5" t="s">
        <v>306</v>
      </c>
      <c r="E2795" s="5" t="s">
        <v>448</v>
      </c>
      <c r="F2795" s="3">
        <v>9.1324200913242004E-2</v>
      </c>
      <c r="G2795" s="4">
        <v>76.3</v>
      </c>
      <c r="H2795" s="3">
        <v>6.968036529680365</v>
      </c>
      <c r="I2795" s="4">
        <v>89.4</v>
      </c>
      <c r="J2795" s="3">
        <v>8.1643835616438363</v>
      </c>
      <c r="K2795" s="5">
        <v>82.86999999999999</v>
      </c>
      <c r="L2795" s="5">
        <v>7.5680365296803638</v>
      </c>
      <c r="M2795" s="41">
        <v>4.0663987398147583E-2</v>
      </c>
      <c r="N2795" s="41">
        <v>3.7136061550819706E-3</v>
      </c>
    </row>
    <row r="2796" spans="1:14" x14ac:dyDescent="0.25">
      <c r="A2796" s="5">
        <v>7830620</v>
      </c>
      <c r="B2796" s="5" t="s">
        <v>32</v>
      </c>
      <c r="C2796" s="5" t="s">
        <v>4</v>
      </c>
      <c r="D2796" s="5" t="s">
        <v>306</v>
      </c>
      <c r="E2796" s="5" t="s">
        <v>1166</v>
      </c>
      <c r="F2796" s="3">
        <v>9.1324200913242004E-3</v>
      </c>
      <c r="G2796" s="4">
        <v>88.3</v>
      </c>
      <c r="H2796" s="3">
        <v>0.80639269406392688</v>
      </c>
      <c r="I2796" s="4">
        <v>95.3</v>
      </c>
      <c r="J2796" s="3">
        <v>0.87031963470319629</v>
      </c>
      <c r="K2796" s="5">
        <v>83.800000000000011</v>
      </c>
      <c r="L2796" s="5">
        <v>0.76529680365296815</v>
      </c>
      <c r="M2796" s="41">
        <v>0.11381632834672928</v>
      </c>
      <c r="N2796" s="41">
        <v>1.0394185237144226E-3</v>
      </c>
    </row>
    <row r="2797" spans="1:14" x14ac:dyDescent="0.25">
      <c r="A2797" s="5">
        <v>7830620</v>
      </c>
      <c r="B2797" s="5" t="s">
        <v>32</v>
      </c>
      <c r="C2797" s="5" t="s">
        <v>4</v>
      </c>
      <c r="D2797" s="5" t="s">
        <v>306</v>
      </c>
      <c r="E2797" s="5" t="s">
        <v>454</v>
      </c>
      <c r="F2797" s="3">
        <v>9.1324200913242004E-3</v>
      </c>
      <c r="G2797" s="4">
        <v>82.3</v>
      </c>
      <c r="H2797" s="3">
        <v>0.75159817351598168</v>
      </c>
      <c r="I2797" s="4">
        <v>90.2</v>
      </c>
      <c r="J2797" s="3">
        <v>0.82374429223744294</v>
      </c>
      <c r="K2797" s="5">
        <v>81.465000000000003</v>
      </c>
      <c r="L2797" s="5">
        <v>0.74397260273972599</v>
      </c>
      <c r="M2797" s="41">
        <v>6.7903297021985054E-3</v>
      </c>
      <c r="N2797" s="41">
        <v>6.2012143399073108E-5</v>
      </c>
    </row>
    <row r="2798" spans="1:14" x14ac:dyDescent="0.25">
      <c r="A2798" s="5">
        <v>7830620</v>
      </c>
      <c r="B2798" s="5" t="s">
        <v>32</v>
      </c>
      <c r="C2798" s="5" t="s">
        <v>4</v>
      </c>
      <c r="D2798" s="5" t="s">
        <v>306</v>
      </c>
      <c r="E2798" s="5" t="s">
        <v>455</v>
      </c>
      <c r="F2798" s="3">
        <v>4.5662100456621002E-3</v>
      </c>
      <c r="G2798" s="4">
        <v>60.2</v>
      </c>
      <c r="H2798" s="3">
        <v>0.27488584474885847</v>
      </c>
      <c r="I2798" s="4">
        <v>88.9</v>
      </c>
      <c r="J2798" s="3">
        <v>0.40593607305936075</v>
      </c>
      <c r="K2798" s="5">
        <v>71.05</v>
      </c>
      <c r="L2798" s="5">
        <v>0.32442922374429223</v>
      </c>
      <c r="M2798" s="41">
        <v>1.1985690332949162E-2</v>
      </c>
      <c r="N2798" s="41">
        <v>5.4729179602507587E-5</v>
      </c>
    </row>
    <row r="2799" spans="1:14" x14ac:dyDescent="0.25">
      <c r="A2799" s="5">
        <v>7830620</v>
      </c>
      <c r="B2799" s="5" t="s">
        <v>32</v>
      </c>
      <c r="C2799" s="5" t="s">
        <v>4</v>
      </c>
      <c r="D2799" s="5" t="s">
        <v>306</v>
      </c>
      <c r="E2799" s="5" t="s">
        <v>456</v>
      </c>
      <c r="F2799" s="3">
        <v>1.8264840182648401E-2</v>
      </c>
      <c r="G2799" s="4">
        <v>63.2</v>
      </c>
      <c r="H2799" s="3">
        <v>1.1543378995433791</v>
      </c>
      <c r="I2799" s="4">
        <v>90.4</v>
      </c>
      <c r="J2799" s="3">
        <v>1.6511415525114155</v>
      </c>
      <c r="K2799" s="5">
        <v>76.704999999999998</v>
      </c>
      <c r="L2799" s="5">
        <v>1.4010045662100457</v>
      </c>
      <c r="M2799" s="41">
        <v>7.0256784558296204E-2</v>
      </c>
      <c r="N2799" s="41">
        <v>1.2832289417040402E-3</v>
      </c>
    </row>
    <row r="2800" spans="1:14" x14ac:dyDescent="0.25">
      <c r="A2800" s="5">
        <v>7830620</v>
      </c>
      <c r="B2800" s="5" t="s">
        <v>32</v>
      </c>
      <c r="C2800" s="5" t="s">
        <v>4</v>
      </c>
      <c r="D2800" s="5" t="s">
        <v>306</v>
      </c>
      <c r="E2800" s="5" t="s">
        <v>459</v>
      </c>
      <c r="F2800" s="3">
        <v>9.1324200913242004E-3</v>
      </c>
      <c r="G2800" s="4">
        <v>43.3</v>
      </c>
      <c r="H2800" s="3">
        <v>0.39543378995433787</v>
      </c>
      <c r="I2800" s="4">
        <v>66</v>
      </c>
      <c r="J2800" s="3">
        <v>0.60273972602739723</v>
      </c>
      <c r="K2800" s="5">
        <v>52.82</v>
      </c>
      <c r="L2800" s="5">
        <v>0.48237442922374429</v>
      </c>
      <c r="M2800" s="41">
        <v>-0.17316544055938721</v>
      </c>
      <c r="N2800" s="41">
        <v>-1.5814195484875543E-3</v>
      </c>
    </row>
    <row r="2801" spans="1:14" x14ac:dyDescent="0.25">
      <c r="A2801" s="5">
        <v>7830620</v>
      </c>
      <c r="B2801" s="5" t="s">
        <v>32</v>
      </c>
      <c r="C2801" s="5" t="s">
        <v>4</v>
      </c>
      <c r="D2801" s="5" t="s">
        <v>306</v>
      </c>
      <c r="E2801" s="5" t="s">
        <v>462</v>
      </c>
      <c r="F2801" s="3">
        <v>1.8264840182648401E-2</v>
      </c>
      <c r="G2801" s="4">
        <v>79.400000000000006</v>
      </c>
      <c r="H2801" s="3">
        <v>1.4502283105022831</v>
      </c>
      <c r="I2801" s="4">
        <v>84.7</v>
      </c>
      <c r="J2801" s="3">
        <v>1.5470319634703196</v>
      </c>
      <c r="K2801" s="5">
        <v>75.445000000000007</v>
      </c>
      <c r="L2801" s="5">
        <v>1.3779908675799086</v>
      </c>
      <c r="M2801" s="41">
        <v>3.0094513669610023E-2</v>
      </c>
      <c r="N2801" s="41">
        <v>5.496714825499547E-4</v>
      </c>
    </row>
    <row r="2802" spans="1:14" x14ac:dyDescent="0.25">
      <c r="A2802" s="5">
        <v>7830620</v>
      </c>
      <c r="B2802" s="5" t="s">
        <v>32</v>
      </c>
      <c r="C2802" s="5" t="s">
        <v>4</v>
      </c>
      <c r="D2802" s="5" t="s">
        <v>306</v>
      </c>
      <c r="E2802" s="5" t="s">
        <v>464</v>
      </c>
      <c r="F2802" s="3">
        <v>4.5662100456621002E-3</v>
      </c>
      <c r="G2802" s="4">
        <v>47.3</v>
      </c>
      <c r="H2802" s="3">
        <v>0.21598173515981733</v>
      </c>
      <c r="I2802" s="4">
        <v>86.6</v>
      </c>
      <c r="J2802" s="3">
        <v>0.39543378995433787</v>
      </c>
      <c r="K2802" s="5">
        <v>73.97</v>
      </c>
      <c r="L2802" s="5">
        <v>0.33776255707762554</v>
      </c>
      <c r="M2802" s="41">
        <v>-1.2942865490913391E-2</v>
      </c>
      <c r="N2802" s="41">
        <v>-5.9099842424262053E-5</v>
      </c>
    </row>
    <row r="2803" spans="1:14" x14ac:dyDescent="0.25">
      <c r="A2803" s="5">
        <v>7830620</v>
      </c>
      <c r="B2803" s="5" t="s">
        <v>32</v>
      </c>
      <c r="C2803" s="5" t="s">
        <v>4</v>
      </c>
      <c r="D2803" s="5" t="s">
        <v>306</v>
      </c>
      <c r="E2803" s="5" t="s">
        <v>465</v>
      </c>
      <c r="F2803" s="3">
        <v>4.5662100456621002E-3</v>
      </c>
      <c r="G2803" s="4">
        <v>99.9</v>
      </c>
      <c r="H2803" s="3">
        <v>0.45616438356164385</v>
      </c>
      <c r="I2803" s="4">
        <v>100</v>
      </c>
      <c r="J2803" s="3">
        <v>0.45662100456621002</v>
      </c>
      <c r="K2803" s="5">
        <v>97.860000000000014</v>
      </c>
      <c r="L2803" s="5">
        <v>0.44684931506849318</v>
      </c>
      <c r="M2803" s="41">
        <v>0.19248506426811218</v>
      </c>
      <c r="N2803" s="41">
        <v>8.789272341009688E-4</v>
      </c>
    </row>
    <row r="2804" spans="1:14" x14ac:dyDescent="0.25">
      <c r="A2804" s="5">
        <v>7830620</v>
      </c>
      <c r="B2804" s="5" t="s">
        <v>32</v>
      </c>
      <c r="C2804" s="5" t="s">
        <v>4</v>
      </c>
      <c r="D2804" s="5" t="s">
        <v>306</v>
      </c>
      <c r="E2804" s="5" t="s">
        <v>1939</v>
      </c>
      <c r="F2804" s="3">
        <v>9.1324200913242004E-3</v>
      </c>
      <c r="G2804" s="4">
        <v>69.599999999999994</v>
      </c>
      <c r="H2804" s="3">
        <v>0.63561643835616433</v>
      </c>
      <c r="I2804" s="4">
        <v>96</v>
      </c>
      <c r="J2804" s="3">
        <v>0.87671232876712324</v>
      </c>
      <c r="K2804" s="5">
        <v>85.309999999999988</v>
      </c>
      <c r="L2804" s="5">
        <v>0.77908675799086746</v>
      </c>
      <c r="M2804" s="41">
        <v>7.7158913016319275E-2</v>
      </c>
      <c r="N2804" s="41">
        <v>7.0464760745497053E-4</v>
      </c>
    </row>
    <row r="2805" spans="1:14" x14ac:dyDescent="0.25">
      <c r="A2805" s="5">
        <v>7830620</v>
      </c>
      <c r="B2805" s="5" t="s">
        <v>32</v>
      </c>
      <c r="C2805" s="5" t="s">
        <v>4</v>
      </c>
      <c r="D2805" s="5" t="s">
        <v>306</v>
      </c>
      <c r="E2805" s="5" t="s">
        <v>1172</v>
      </c>
      <c r="F2805" s="3">
        <v>4.5662100456621002E-3</v>
      </c>
      <c r="G2805" s="4">
        <v>54.4</v>
      </c>
      <c r="H2805" s="3">
        <v>0.24840182648401823</v>
      </c>
      <c r="I2805" s="4">
        <v>83.1</v>
      </c>
      <c r="J2805" s="3">
        <v>0.37945205479452049</v>
      </c>
      <c r="K2805" s="5">
        <v>72.53</v>
      </c>
      <c r="L2805" s="5">
        <v>0.33118721461187212</v>
      </c>
      <c r="M2805" s="41">
        <v>1.4282738789916039E-2</v>
      </c>
      <c r="N2805" s="41">
        <v>6.5217985342082364E-5</v>
      </c>
    </row>
    <row r="2806" spans="1:14" x14ac:dyDescent="0.25">
      <c r="A2806" s="5">
        <v>7830620</v>
      </c>
      <c r="B2806" s="5" t="s">
        <v>32</v>
      </c>
      <c r="C2806" s="5" t="s">
        <v>4</v>
      </c>
      <c r="D2806" s="5" t="s">
        <v>306</v>
      </c>
      <c r="E2806" s="5" t="s">
        <v>1940</v>
      </c>
      <c r="F2806" s="3">
        <v>1.8264840182648401E-2</v>
      </c>
      <c r="G2806" s="4">
        <v>86.2</v>
      </c>
      <c r="H2806" s="3">
        <v>1.5744292237442923</v>
      </c>
      <c r="I2806" s="4">
        <v>97.9</v>
      </c>
      <c r="J2806" s="3">
        <v>1.7881278538812786</v>
      </c>
      <c r="K2806" s="5">
        <v>90.185000000000002</v>
      </c>
      <c r="L2806" s="5">
        <v>1.647214611872146</v>
      </c>
      <c r="M2806" s="41">
        <v>2.6152098551392555E-2</v>
      </c>
      <c r="N2806" s="41">
        <v>4.7766390048205575E-4</v>
      </c>
    </row>
    <row r="2807" spans="1:14" x14ac:dyDescent="0.25">
      <c r="A2807" s="5">
        <v>7830620</v>
      </c>
      <c r="B2807" s="5" t="s">
        <v>32</v>
      </c>
      <c r="C2807" s="5" t="s">
        <v>4</v>
      </c>
      <c r="D2807" s="5" t="s">
        <v>306</v>
      </c>
      <c r="E2807" s="5" t="s">
        <v>472</v>
      </c>
      <c r="F2807" s="3">
        <v>4.5662100456621002E-3</v>
      </c>
      <c r="G2807" s="4">
        <v>41.5</v>
      </c>
      <c r="H2807" s="3">
        <v>0.18949771689497716</v>
      </c>
      <c r="I2807" s="4">
        <v>71.400000000000006</v>
      </c>
      <c r="J2807" s="3">
        <v>0.32602739726027397</v>
      </c>
      <c r="K2807" s="5">
        <v>64.715000000000003</v>
      </c>
      <c r="L2807" s="5">
        <v>0.29550228310502286</v>
      </c>
      <c r="M2807" s="41">
        <v>-0.11794126033782959</v>
      </c>
      <c r="N2807" s="41">
        <v>-5.385445677526465E-4</v>
      </c>
    </row>
    <row r="2808" spans="1:14" x14ac:dyDescent="0.25">
      <c r="A2808" s="5">
        <v>7830620</v>
      </c>
      <c r="B2808" s="5" t="s">
        <v>32</v>
      </c>
      <c r="C2808" s="5" t="s">
        <v>4</v>
      </c>
      <c r="D2808" s="5" t="s">
        <v>306</v>
      </c>
      <c r="E2808" s="5" t="s">
        <v>473</v>
      </c>
      <c r="F2808" s="3">
        <v>4.5662100456621002E-3</v>
      </c>
      <c r="G2808" s="4">
        <v>55.1</v>
      </c>
      <c r="H2808" s="3">
        <v>0.25159817351598174</v>
      </c>
      <c r="I2808" s="4">
        <v>86.1</v>
      </c>
      <c r="J2808" s="3">
        <v>0.39315068493150679</v>
      </c>
      <c r="K2808" s="5">
        <v>63.97</v>
      </c>
      <c r="L2808" s="5">
        <v>0.29210045662100453</v>
      </c>
      <c r="M2808" s="41">
        <v>-2.7078483253717422E-2</v>
      </c>
      <c r="N2808" s="41">
        <v>-1.2364604225441746E-4</v>
      </c>
    </row>
    <row r="2809" spans="1:14" x14ac:dyDescent="0.25">
      <c r="A2809" s="5">
        <v>7830620</v>
      </c>
      <c r="B2809" s="5" t="s">
        <v>32</v>
      </c>
      <c r="C2809" s="5" t="s">
        <v>4</v>
      </c>
      <c r="D2809" s="5" t="s">
        <v>306</v>
      </c>
      <c r="E2809" s="5" t="s">
        <v>474</v>
      </c>
      <c r="F2809" s="3">
        <v>4.5662100456621002E-3</v>
      </c>
      <c r="G2809" s="4">
        <v>90.7</v>
      </c>
      <c r="H2809" s="3">
        <v>0.41415525114155249</v>
      </c>
      <c r="I2809" s="4">
        <v>98.8</v>
      </c>
      <c r="J2809" s="3">
        <v>0.45114155251141547</v>
      </c>
      <c r="K2809" s="5">
        <v>89.57</v>
      </c>
      <c r="L2809" s="5">
        <v>0.40899543378995429</v>
      </c>
      <c r="M2809" s="41">
        <v>0.2068377286195755</v>
      </c>
      <c r="N2809" s="41">
        <v>9.4446451424463689E-4</v>
      </c>
    </row>
    <row r="2810" spans="1:14" x14ac:dyDescent="0.25">
      <c r="A2810" s="5">
        <v>7830620</v>
      </c>
      <c r="B2810" s="5" t="s">
        <v>32</v>
      </c>
      <c r="C2810" s="5" t="s">
        <v>4</v>
      </c>
      <c r="D2810" s="5" t="s">
        <v>306</v>
      </c>
      <c r="E2810" s="5" t="s">
        <v>476</v>
      </c>
      <c r="F2810" s="3">
        <v>2.7397260273972601E-2</v>
      </c>
      <c r="G2810" s="4">
        <v>52.9</v>
      </c>
      <c r="H2810" s="3">
        <v>1.4493150684931506</v>
      </c>
      <c r="I2810" s="4">
        <v>85.5</v>
      </c>
      <c r="J2810" s="3">
        <v>2.3424657534246576</v>
      </c>
      <c r="K2810" s="5">
        <v>67.139999999999986</v>
      </c>
      <c r="L2810" s="5">
        <v>1.8394520547945201</v>
      </c>
      <c r="M2810" s="41">
        <v>1.9692342728376389E-2</v>
      </c>
      <c r="N2810" s="41">
        <v>5.3951623913359962E-4</v>
      </c>
    </row>
    <row r="2811" spans="1:14" x14ac:dyDescent="0.25">
      <c r="A2811" s="5">
        <v>7830620</v>
      </c>
      <c r="B2811" s="5" t="s">
        <v>32</v>
      </c>
      <c r="C2811" s="5" t="s">
        <v>4</v>
      </c>
      <c r="D2811" s="5" t="s">
        <v>306</v>
      </c>
      <c r="E2811" s="5" t="s">
        <v>1942</v>
      </c>
      <c r="F2811" s="3">
        <v>1.3698630136986301E-2</v>
      </c>
      <c r="G2811" s="4">
        <v>97</v>
      </c>
      <c r="H2811" s="3">
        <v>1.3287671232876712</v>
      </c>
      <c r="I2811" s="4">
        <v>93.5</v>
      </c>
      <c r="J2811" s="3">
        <v>1.2808219178082192</v>
      </c>
      <c r="K2811" s="5">
        <v>88.625</v>
      </c>
      <c r="L2811" s="5">
        <v>1.2140410958904109</v>
      </c>
      <c r="M2811" s="41">
        <v>4.9780450761318207E-2</v>
      </c>
      <c r="N2811" s="41">
        <v>6.8192398303175623E-4</v>
      </c>
    </row>
    <row r="2812" spans="1:14" x14ac:dyDescent="0.25">
      <c r="A2812" s="5">
        <v>7830620</v>
      </c>
      <c r="B2812" s="5" t="s">
        <v>32</v>
      </c>
      <c r="C2812" s="5" t="s">
        <v>4</v>
      </c>
      <c r="D2812" s="5" t="s">
        <v>306</v>
      </c>
      <c r="E2812" s="5" t="s">
        <v>480</v>
      </c>
      <c r="F2812" s="3">
        <v>6.8493150684931503E-2</v>
      </c>
      <c r="G2812" s="4">
        <v>57.4</v>
      </c>
      <c r="H2812" s="3">
        <v>3.9315068493150682</v>
      </c>
      <c r="I2812" s="4">
        <v>88.2</v>
      </c>
      <c r="J2812" s="3">
        <v>6.0410958904109586</v>
      </c>
      <c r="K2812" s="5">
        <v>73.349999999999994</v>
      </c>
      <c r="L2812" s="5">
        <v>5.0239726027397253</v>
      </c>
      <c r="M2812" s="41">
        <v>3.9579235017299652E-3</v>
      </c>
      <c r="N2812" s="41">
        <v>2.7109065080342226E-4</v>
      </c>
    </row>
    <row r="2813" spans="1:14" x14ac:dyDescent="0.25">
      <c r="A2813" s="5">
        <v>7830620</v>
      </c>
      <c r="B2813" s="5" t="s">
        <v>32</v>
      </c>
      <c r="C2813" s="5" t="s">
        <v>4</v>
      </c>
      <c r="D2813" s="5" t="s">
        <v>306</v>
      </c>
      <c r="E2813" s="5" t="s">
        <v>481</v>
      </c>
      <c r="F2813" s="3">
        <v>9.1324200913242004E-3</v>
      </c>
      <c r="G2813" s="4">
        <v>94.3</v>
      </c>
      <c r="H2813" s="3">
        <v>0.86118721461187209</v>
      </c>
      <c r="I2813" s="4">
        <v>100</v>
      </c>
      <c r="J2813" s="3">
        <v>0.91324200913242004</v>
      </c>
      <c r="K2813" s="5">
        <v>96.41</v>
      </c>
      <c r="L2813" s="5">
        <v>0.88045662100456612</v>
      </c>
      <c r="M2813" s="41">
        <v>0.21871161460876465</v>
      </c>
      <c r="N2813" s="41">
        <v>1.9973663434590377E-3</v>
      </c>
    </row>
    <row r="2814" spans="1:14" x14ac:dyDescent="0.25">
      <c r="A2814" s="5">
        <v>7830620</v>
      </c>
      <c r="B2814" s="5" t="s">
        <v>32</v>
      </c>
      <c r="C2814" s="5" t="s">
        <v>4</v>
      </c>
      <c r="D2814" s="5" t="s">
        <v>306</v>
      </c>
      <c r="E2814" s="5" t="s">
        <v>259</v>
      </c>
      <c r="F2814" s="3">
        <v>4.5662100456621002E-3</v>
      </c>
      <c r="G2814" s="4">
        <v>40.200000000000003</v>
      </c>
      <c r="H2814" s="3">
        <v>0.18356164383561643</v>
      </c>
      <c r="I2814" s="4">
        <v>67</v>
      </c>
      <c r="J2814" s="3">
        <v>0.30593607305936071</v>
      </c>
      <c r="K2814" s="5">
        <v>52.449999999999996</v>
      </c>
      <c r="L2814" s="5">
        <v>0.23949771689497715</v>
      </c>
      <c r="M2814" s="41">
        <v>-0.1966073215007782</v>
      </c>
      <c r="N2814" s="41">
        <v>-8.9775032648757168E-4</v>
      </c>
    </row>
    <row r="2815" spans="1:14" x14ac:dyDescent="0.25">
      <c r="A2815" s="5">
        <v>7830620</v>
      </c>
      <c r="B2815" s="5" t="s">
        <v>32</v>
      </c>
      <c r="C2815" s="5" t="s">
        <v>4</v>
      </c>
      <c r="D2815" s="5" t="s">
        <v>306</v>
      </c>
      <c r="E2815" s="5" t="s">
        <v>484</v>
      </c>
      <c r="F2815" s="3">
        <v>4.5662100456621002E-2</v>
      </c>
      <c r="G2815" s="4">
        <v>100</v>
      </c>
      <c r="H2815" s="3">
        <v>4.5662100456620998</v>
      </c>
      <c r="I2815" s="4">
        <v>93.1</v>
      </c>
      <c r="J2815" s="3">
        <v>4.2511415525114149</v>
      </c>
      <c r="K2815" s="5">
        <v>90.829999999999984</v>
      </c>
      <c r="L2815" s="5">
        <v>4.1474885844748846</v>
      </c>
      <c r="M2815" s="41">
        <v>4.3919738382101059E-2</v>
      </c>
      <c r="N2815" s="41">
        <v>2.0054675060320118E-3</v>
      </c>
    </row>
    <row r="2816" spans="1:14" x14ac:dyDescent="0.25">
      <c r="A2816" s="5">
        <v>7830620</v>
      </c>
      <c r="B2816" s="5" t="s">
        <v>32</v>
      </c>
      <c r="C2816" s="5" t="s">
        <v>4</v>
      </c>
      <c r="D2816" s="5" t="s">
        <v>306</v>
      </c>
      <c r="E2816" s="5" t="s">
        <v>486</v>
      </c>
      <c r="F2816" s="3">
        <v>5.0228310502283102E-2</v>
      </c>
      <c r="G2816" s="4">
        <v>43.3</v>
      </c>
      <c r="H2816" s="3">
        <v>2.1748858447488582</v>
      </c>
      <c r="I2816" s="4">
        <v>73.400000000000006</v>
      </c>
      <c r="J2816" s="3">
        <v>3.68675799086758</v>
      </c>
      <c r="K2816" s="5">
        <v>54.460000000000008</v>
      </c>
      <c r="L2816" s="5">
        <v>2.7354337899543379</v>
      </c>
      <c r="M2816" s="41">
        <v>-7.7858045697212219E-2</v>
      </c>
      <c r="N2816" s="41">
        <v>-3.9106780943805224E-3</v>
      </c>
    </row>
    <row r="2817" spans="1:14" x14ac:dyDescent="0.25">
      <c r="A2817" s="5">
        <v>7830620</v>
      </c>
      <c r="B2817" s="5" t="s">
        <v>32</v>
      </c>
      <c r="C2817" s="5" t="s">
        <v>4</v>
      </c>
      <c r="D2817" s="5" t="s">
        <v>306</v>
      </c>
      <c r="E2817" s="5" t="s">
        <v>72</v>
      </c>
      <c r="F2817" s="3">
        <v>4.5662100456621002E-3</v>
      </c>
      <c r="G2817" s="4">
        <v>80</v>
      </c>
      <c r="H2817" s="3">
        <v>0.36529680365296802</v>
      </c>
      <c r="I2817" s="4">
        <v>85.7</v>
      </c>
      <c r="J2817" s="3">
        <v>0.39132420091324199</v>
      </c>
      <c r="K2817" s="5">
        <v>77.55</v>
      </c>
      <c r="L2817" s="5">
        <v>0.35410958904109585</v>
      </c>
      <c r="M2817" s="41">
        <v>1.3181468471884727E-2</v>
      </c>
      <c r="N2817" s="41">
        <v>6.0189353752898295E-5</v>
      </c>
    </row>
    <row r="2818" spans="1:14" x14ac:dyDescent="0.25">
      <c r="A2818" s="5">
        <v>7830620</v>
      </c>
      <c r="B2818" s="5" t="s">
        <v>32</v>
      </c>
      <c r="C2818" s="5" t="s">
        <v>4</v>
      </c>
      <c r="D2818" s="5" t="s">
        <v>2324</v>
      </c>
      <c r="F2818" s="3">
        <v>0.99999999999999978</v>
      </c>
      <c r="G2818" s="4"/>
      <c r="H2818" s="3">
        <v>72.677625570776243</v>
      </c>
      <c r="I2818" s="4"/>
      <c r="J2818" s="3">
        <v>88.900456621004579</v>
      </c>
      <c r="L2818" s="5">
        <v>79.360639269406406</v>
      </c>
      <c r="M2818" s="41"/>
      <c r="N2818" s="41">
        <v>2.7986178607318422E-2</v>
      </c>
    </row>
    <row r="2819" spans="1:14" x14ac:dyDescent="0.25">
      <c r="A2819" s="5">
        <v>7820614</v>
      </c>
      <c r="B2819" s="5" t="s">
        <v>33</v>
      </c>
      <c r="C2819" s="5" t="s">
        <v>4</v>
      </c>
      <c r="D2819" s="5" t="s">
        <v>151</v>
      </c>
      <c r="E2819" s="5" t="s">
        <v>219</v>
      </c>
      <c r="F2819" s="3">
        <v>4.418262150220913E-3</v>
      </c>
      <c r="G2819" s="4">
        <v>73</v>
      </c>
      <c r="H2819" s="3">
        <v>0.32253313696612668</v>
      </c>
      <c r="I2819" s="4">
        <v>93.9</v>
      </c>
      <c r="J2819" s="3">
        <v>0.41487481590574377</v>
      </c>
      <c r="K2819" s="5">
        <v>82.51</v>
      </c>
      <c r="L2819" s="5">
        <v>0.36455081001472756</v>
      </c>
      <c r="M2819" s="41">
        <v>7.2352610528469086E-2</v>
      </c>
      <c r="N2819" s="41">
        <v>3.196728005676101E-4</v>
      </c>
    </row>
    <row r="2820" spans="1:14" x14ac:dyDescent="0.25">
      <c r="A2820" s="5">
        <v>7820614</v>
      </c>
      <c r="B2820" s="5" t="s">
        <v>33</v>
      </c>
      <c r="C2820" s="5" t="s">
        <v>4</v>
      </c>
      <c r="D2820" s="5" t="s">
        <v>151</v>
      </c>
      <c r="E2820" s="5" t="s">
        <v>155</v>
      </c>
      <c r="F2820" s="3">
        <v>1.4727540500736377E-3</v>
      </c>
      <c r="G2820" s="4">
        <v>33.9</v>
      </c>
      <c r="H2820" s="3">
        <v>4.9926362297496314E-2</v>
      </c>
      <c r="I2820" s="4">
        <v>96.1</v>
      </c>
      <c r="J2820" s="3">
        <v>0.14153166421207658</v>
      </c>
      <c r="K2820" s="5">
        <v>70.460000000000008</v>
      </c>
      <c r="L2820" s="5">
        <v>0.10377025036818852</v>
      </c>
      <c r="M2820" s="41">
        <v>0.14321206510066986</v>
      </c>
      <c r="N2820" s="41">
        <v>2.10916148896421E-4</v>
      </c>
    </row>
    <row r="2821" spans="1:14" x14ac:dyDescent="0.25">
      <c r="A2821" s="5">
        <v>7820614</v>
      </c>
      <c r="B2821" s="5" t="s">
        <v>33</v>
      </c>
      <c r="C2821" s="5" t="s">
        <v>4</v>
      </c>
      <c r="D2821" s="5" t="s">
        <v>151</v>
      </c>
      <c r="E2821" s="5" t="s">
        <v>230</v>
      </c>
      <c r="F2821" s="3">
        <v>1.4727540500736377E-3</v>
      </c>
      <c r="G2821" s="4">
        <v>30.9</v>
      </c>
      <c r="H2821" s="3">
        <v>4.5508100147275403E-2</v>
      </c>
      <c r="I2821" s="4">
        <v>82</v>
      </c>
      <c r="J2821" s="3">
        <v>0.12076583210603829</v>
      </c>
      <c r="K2821" s="5">
        <v>65.75</v>
      </c>
      <c r="L2821" s="5">
        <v>9.6833578792341682E-2</v>
      </c>
      <c r="M2821" s="41">
        <v>-1.5185782685875893E-2</v>
      </c>
      <c r="N2821" s="41">
        <v>-2.2364922954161846E-5</v>
      </c>
    </row>
    <row r="2822" spans="1:14" x14ac:dyDescent="0.25">
      <c r="A2822" s="5">
        <v>7820614</v>
      </c>
      <c r="B2822" s="5" t="s">
        <v>33</v>
      </c>
      <c r="C2822" s="5" t="s">
        <v>4</v>
      </c>
      <c r="D2822" s="5" t="s">
        <v>151</v>
      </c>
      <c r="E2822" s="5" t="s">
        <v>233</v>
      </c>
      <c r="F2822" s="3">
        <v>4.418262150220913E-3</v>
      </c>
      <c r="G2822" s="4">
        <v>74.599999999999994</v>
      </c>
      <c r="H2822" s="3">
        <v>0.32960235640648011</v>
      </c>
      <c r="I2822" s="4">
        <v>83.8</v>
      </c>
      <c r="J2822" s="3">
        <v>0.37025036818851248</v>
      </c>
      <c r="K2822" s="5">
        <v>74.194999999999993</v>
      </c>
      <c r="L2822" s="5">
        <v>0.3278129602356406</v>
      </c>
      <c r="M2822" s="41">
        <v>-1.8182771280407906E-2</v>
      </c>
      <c r="N2822" s="41">
        <v>-8.0336250134350093E-5</v>
      </c>
    </row>
    <row r="2823" spans="1:14" x14ac:dyDescent="0.25">
      <c r="A2823" s="5">
        <v>7820614</v>
      </c>
      <c r="B2823" s="5" t="s">
        <v>33</v>
      </c>
      <c r="C2823" s="5" t="s">
        <v>4</v>
      </c>
      <c r="D2823" s="5" t="s">
        <v>151</v>
      </c>
      <c r="E2823" s="5" t="s">
        <v>238</v>
      </c>
      <c r="F2823" s="3">
        <v>1.4727540500736377E-3</v>
      </c>
      <c r="G2823" s="4">
        <v>25.3</v>
      </c>
      <c r="H2823" s="3">
        <v>3.7260677466863033E-2</v>
      </c>
      <c r="I2823" s="4">
        <v>75.599999999999994</v>
      </c>
      <c r="J2823" s="3">
        <v>0.111340206185567</v>
      </c>
      <c r="K2823" s="5">
        <v>60.97</v>
      </c>
      <c r="L2823" s="5">
        <v>8.9793814432989685E-2</v>
      </c>
      <c r="M2823" s="41">
        <v>-2.7913715690374374E-2</v>
      </c>
      <c r="N2823" s="41">
        <v>-4.1110037835602907E-5</v>
      </c>
    </row>
    <row r="2824" spans="1:14" x14ac:dyDescent="0.25">
      <c r="A2824" s="5">
        <v>7820614</v>
      </c>
      <c r="B2824" s="5" t="s">
        <v>33</v>
      </c>
      <c r="C2824" s="5" t="s">
        <v>4</v>
      </c>
      <c r="D2824" s="5" t="s">
        <v>523</v>
      </c>
      <c r="E2824" s="5" t="s">
        <v>524</v>
      </c>
      <c r="F2824" s="3">
        <v>1.6200294550810016E-2</v>
      </c>
      <c r="G2824" s="4">
        <v>85.7</v>
      </c>
      <c r="H2824" s="3">
        <v>1.3883652430044184</v>
      </c>
      <c r="I2824" s="4">
        <v>93.4</v>
      </c>
      <c r="J2824" s="3">
        <v>1.5131075110456556</v>
      </c>
      <c r="K2824" s="5">
        <v>89.534999999999997</v>
      </c>
      <c r="L2824" s="5">
        <v>1.4504933726067748</v>
      </c>
      <c r="M2824" s="41">
        <v>3.2828591763973236E-2</v>
      </c>
      <c r="N2824" s="41">
        <v>5.3183285626466224E-4</v>
      </c>
    </row>
    <row r="2825" spans="1:14" x14ac:dyDescent="0.25">
      <c r="A2825" s="5">
        <v>7820614</v>
      </c>
      <c r="B2825" s="5" t="s">
        <v>33</v>
      </c>
      <c r="C2825" s="5" t="s">
        <v>4</v>
      </c>
      <c r="D2825" s="5" t="s">
        <v>523</v>
      </c>
      <c r="E2825" s="5" t="s">
        <v>525</v>
      </c>
      <c r="F2825" s="3">
        <v>4.418262150220913E-3</v>
      </c>
      <c r="G2825" s="4">
        <v>89.3</v>
      </c>
      <c r="H2825" s="3">
        <v>0.39455081001472753</v>
      </c>
      <c r="I2825" s="4">
        <v>92.1</v>
      </c>
      <c r="J2825" s="3">
        <v>0.40692194403534604</v>
      </c>
      <c r="K2825" s="5">
        <v>83.72</v>
      </c>
      <c r="L2825" s="5">
        <v>0.36989690721649482</v>
      </c>
      <c r="M2825" s="41">
        <v>1.9381474703550339E-2</v>
      </c>
      <c r="N2825" s="41">
        <v>8.563243609816055E-5</v>
      </c>
    </row>
    <row r="2826" spans="1:14" x14ac:dyDescent="0.25">
      <c r="A2826" s="5">
        <v>7820614</v>
      </c>
      <c r="B2826" s="5" t="s">
        <v>33</v>
      </c>
      <c r="C2826" s="5" t="s">
        <v>4</v>
      </c>
      <c r="D2826" s="5" t="s">
        <v>523</v>
      </c>
      <c r="E2826" s="5" t="s">
        <v>528</v>
      </c>
      <c r="F2826" s="3">
        <v>1.4727540500736377E-3</v>
      </c>
      <c r="G2826" s="4">
        <v>74.8</v>
      </c>
      <c r="H2826" s="3">
        <v>0.1101620029455081</v>
      </c>
      <c r="I2826" s="4">
        <v>93.3</v>
      </c>
      <c r="J2826" s="3">
        <v>0.13740795287187038</v>
      </c>
      <c r="K2826" s="5">
        <v>82.44</v>
      </c>
      <c r="L2826" s="5">
        <v>0.12141384388807068</v>
      </c>
      <c r="M2826" s="41">
        <v>8.4022007882595062E-2</v>
      </c>
      <c r="N2826" s="41">
        <v>1.2374375240441099E-4</v>
      </c>
    </row>
    <row r="2827" spans="1:14" x14ac:dyDescent="0.25">
      <c r="A2827" s="5">
        <v>7820614</v>
      </c>
      <c r="B2827" s="5" t="s">
        <v>33</v>
      </c>
      <c r="C2827" s="5" t="s">
        <v>4</v>
      </c>
      <c r="D2827" s="5" t="s">
        <v>523</v>
      </c>
      <c r="E2827" s="5" t="s">
        <v>529</v>
      </c>
      <c r="F2827" s="3">
        <v>2.9455081001472753E-3</v>
      </c>
      <c r="G2827" s="4">
        <v>83</v>
      </c>
      <c r="H2827" s="3">
        <v>0.24447717231222385</v>
      </c>
      <c r="I2827" s="4">
        <v>84.9</v>
      </c>
      <c r="J2827" s="3">
        <v>0.25007363770250368</v>
      </c>
      <c r="K2827" s="5">
        <v>87.094999999999999</v>
      </c>
      <c r="L2827" s="5">
        <v>0.25653902798232692</v>
      </c>
      <c r="M2827" s="41">
        <v>-4.4810328632593155E-2</v>
      </c>
      <c r="N2827" s="41">
        <v>-1.3198918595756453E-4</v>
      </c>
    </row>
    <row r="2828" spans="1:14" x14ac:dyDescent="0.25">
      <c r="A2828" s="5">
        <v>7820614</v>
      </c>
      <c r="B2828" s="5" t="s">
        <v>33</v>
      </c>
      <c r="C2828" s="5" t="s">
        <v>4</v>
      </c>
      <c r="D2828" s="5" t="s">
        <v>523</v>
      </c>
      <c r="E2828" s="5" t="s">
        <v>532</v>
      </c>
      <c r="F2828" s="3">
        <v>2.9455081001472753E-3</v>
      </c>
      <c r="G2828" s="4">
        <v>78.3</v>
      </c>
      <c r="H2828" s="3">
        <v>0.23063328424153165</v>
      </c>
      <c r="I2828" s="4">
        <v>75.3</v>
      </c>
      <c r="J2828" s="3">
        <v>0.22179675994108983</v>
      </c>
      <c r="K2828" s="5">
        <v>74.984999999999999</v>
      </c>
      <c r="L2828" s="5">
        <v>0.22086892488954343</v>
      </c>
      <c r="M2828" s="41">
        <v>-0.1174008771777153</v>
      </c>
      <c r="N2828" s="41">
        <v>-3.4580523469135584E-4</v>
      </c>
    </row>
    <row r="2829" spans="1:14" x14ac:dyDescent="0.25">
      <c r="A2829" s="5">
        <v>7820614</v>
      </c>
      <c r="B2829" s="5" t="s">
        <v>33</v>
      </c>
      <c r="C2829" s="5" t="s">
        <v>4</v>
      </c>
      <c r="D2829" s="5" t="s">
        <v>523</v>
      </c>
      <c r="E2829" s="5" t="s">
        <v>533</v>
      </c>
      <c r="F2829" s="3">
        <v>4.418262150220913E-3</v>
      </c>
      <c r="G2829" s="4">
        <v>56.2</v>
      </c>
      <c r="H2829" s="3">
        <v>0.24830633284241532</v>
      </c>
      <c r="I2829" s="4">
        <v>94.6</v>
      </c>
      <c r="J2829" s="3">
        <v>0.41796759941089834</v>
      </c>
      <c r="K2829" s="5">
        <v>73.47</v>
      </c>
      <c r="L2829" s="5">
        <v>0.32460972017673045</v>
      </c>
      <c r="M2829" s="41">
        <v>8.8867485523223877E-2</v>
      </c>
      <c r="N2829" s="41">
        <v>3.9263984767256497E-4</v>
      </c>
    </row>
    <row r="2830" spans="1:14" x14ac:dyDescent="0.25">
      <c r="A2830" s="5">
        <v>7820614</v>
      </c>
      <c r="B2830" s="5" t="s">
        <v>33</v>
      </c>
      <c r="C2830" s="5" t="s">
        <v>4</v>
      </c>
      <c r="D2830" s="5" t="s">
        <v>523</v>
      </c>
      <c r="E2830" s="5" t="s">
        <v>535</v>
      </c>
      <c r="F2830" s="3">
        <v>5.8910162002945507E-3</v>
      </c>
      <c r="G2830" s="4">
        <v>84</v>
      </c>
      <c r="H2830" s="3">
        <v>0.49484536082474229</v>
      </c>
      <c r="I2830" s="4">
        <v>87.6</v>
      </c>
      <c r="J2830" s="3">
        <v>0.51605301914580259</v>
      </c>
      <c r="K2830" s="5">
        <v>83.084999999999994</v>
      </c>
      <c r="L2830" s="5">
        <v>0.48945508100147272</v>
      </c>
      <c r="M2830" s="41">
        <v>1.1999755166471004E-2</v>
      </c>
      <c r="N2830" s="41">
        <v>7.0690752085248926E-5</v>
      </c>
    </row>
    <row r="2831" spans="1:14" x14ac:dyDescent="0.25">
      <c r="A2831" s="5">
        <v>7820614</v>
      </c>
      <c r="B2831" s="5" t="s">
        <v>33</v>
      </c>
      <c r="C2831" s="5" t="s">
        <v>4</v>
      </c>
      <c r="D2831" s="5" t="s">
        <v>523</v>
      </c>
      <c r="E2831" s="5" t="s">
        <v>539</v>
      </c>
      <c r="F2831" s="3">
        <v>1.0309278350515464E-2</v>
      </c>
      <c r="G2831" s="4">
        <v>82.1</v>
      </c>
      <c r="H2831" s="3">
        <v>0.84639175257731947</v>
      </c>
      <c r="I2831" s="4">
        <v>83.3</v>
      </c>
      <c r="J2831" s="3">
        <v>0.85876288659793809</v>
      </c>
      <c r="K2831" s="5">
        <v>79.844999999999999</v>
      </c>
      <c r="L2831" s="5">
        <v>0.82314432989690722</v>
      </c>
      <c r="M2831" s="41">
        <v>-7.2268828749656677E-2</v>
      </c>
      <c r="N2831" s="41">
        <v>-7.4503947164594514E-4</v>
      </c>
    </row>
    <row r="2832" spans="1:14" x14ac:dyDescent="0.25">
      <c r="A2832" s="5">
        <v>7820614</v>
      </c>
      <c r="B2832" s="5" t="s">
        <v>33</v>
      </c>
      <c r="C2832" s="5" t="s">
        <v>4</v>
      </c>
      <c r="D2832" s="5" t="s">
        <v>523</v>
      </c>
      <c r="E2832" s="5" t="s">
        <v>541</v>
      </c>
      <c r="F2832" s="3">
        <v>2.9455081001472753E-3</v>
      </c>
      <c r="G2832" s="4">
        <v>92.5</v>
      </c>
      <c r="H2832" s="3">
        <v>0.27245949926362295</v>
      </c>
      <c r="I2832" s="4">
        <v>96.7</v>
      </c>
      <c r="J2832" s="3">
        <v>0.28483063328424152</v>
      </c>
      <c r="K2832" s="5">
        <v>89.715000000000003</v>
      </c>
      <c r="L2832" s="5">
        <v>0.2642562592047128</v>
      </c>
      <c r="M2832" s="41">
        <v>0.14546103775501251</v>
      </c>
      <c r="N2832" s="41">
        <v>4.2845666496321797E-4</v>
      </c>
    </row>
    <row r="2833" spans="1:14" x14ac:dyDescent="0.25">
      <c r="A2833" s="5">
        <v>7820614</v>
      </c>
      <c r="B2833" s="5" t="s">
        <v>33</v>
      </c>
      <c r="C2833" s="5" t="s">
        <v>4</v>
      </c>
      <c r="D2833" s="5" t="s">
        <v>523</v>
      </c>
      <c r="E2833" s="5" t="s">
        <v>543</v>
      </c>
      <c r="F2833" s="3">
        <v>1.4727540500736377E-3</v>
      </c>
      <c r="G2833" s="4">
        <v>54.2</v>
      </c>
      <c r="H2833" s="3">
        <v>7.9823269513991171E-2</v>
      </c>
      <c r="I2833" s="4">
        <v>86.8</v>
      </c>
      <c r="J2833" s="3">
        <v>0.12783505154639174</v>
      </c>
      <c r="K2833" s="5">
        <v>67.67</v>
      </c>
      <c r="L2833" s="5">
        <v>9.9661266568483065E-2</v>
      </c>
      <c r="M2833" s="41">
        <v>-1.9963303580880165E-2</v>
      </c>
      <c r="N2833" s="41">
        <v>-2.9401036201590816E-5</v>
      </c>
    </row>
    <row r="2834" spans="1:14" x14ac:dyDescent="0.25">
      <c r="A2834" s="5">
        <v>7820614</v>
      </c>
      <c r="B2834" s="5" t="s">
        <v>33</v>
      </c>
      <c r="C2834" s="5" t="s">
        <v>4</v>
      </c>
      <c r="D2834" s="5" t="s">
        <v>523</v>
      </c>
      <c r="E2834" s="5" t="s">
        <v>544</v>
      </c>
      <c r="F2834" s="3">
        <v>1.4727540500736377E-3</v>
      </c>
      <c r="G2834" s="4">
        <v>86.9</v>
      </c>
      <c r="H2834" s="3">
        <v>0.12798232695139913</v>
      </c>
      <c r="I2834" s="4">
        <v>82.7</v>
      </c>
      <c r="J2834" s="3">
        <v>0.12179675994108984</v>
      </c>
      <c r="K2834" s="5">
        <v>82.53</v>
      </c>
      <c r="L2834" s="5">
        <v>0.12154639175257732</v>
      </c>
      <c r="M2834" s="41">
        <v>-7.5255416333675385E-2</v>
      </c>
      <c r="N2834" s="41">
        <v>-1.1083271919539821E-4</v>
      </c>
    </row>
    <row r="2835" spans="1:14" x14ac:dyDescent="0.25">
      <c r="A2835" s="5">
        <v>7820614</v>
      </c>
      <c r="B2835" s="5" t="s">
        <v>33</v>
      </c>
      <c r="C2835" s="5" t="s">
        <v>4</v>
      </c>
      <c r="D2835" s="5" t="s">
        <v>523</v>
      </c>
      <c r="E2835" s="5" t="s">
        <v>545</v>
      </c>
      <c r="F2835" s="3">
        <v>4.418262150220913E-3</v>
      </c>
      <c r="G2835" s="4">
        <v>71.8</v>
      </c>
      <c r="H2835" s="3">
        <v>0.31723122238586154</v>
      </c>
      <c r="I2835" s="4">
        <v>83.1</v>
      </c>
      <c r="J2835" s="3">
        <v>0.36715758468335785</v>
      </c>
      <c r="K2835" s="5">
        <v>73.025000000000006</v>
      </c>
      <c r="L2835" s="5">
        <v>0.3226435935198822</v>
      </c>
      <c r="M2835" s="41">
        <v>-8.5233382880687714E-2</v>
      </c>
      <c r="N2835" s="41">
        <v>-3.7658342951702963E-4</v>
      </c>
    </row>
    <row r="2836" spans="1:14" x14ac:dyDescent="0.25">
      <c r="A2836" s="5">
        <v>7820614</v>
      </c>
      <c r="B2836" s="5" t="s">
        <v>33</v>
      </c>
      <c r="C2836" s="5" t="s">
        <v>4</v>
      </c>
      <c r="D2836" s="5" t="s">
        <v>160</v>
      </c>
      <c r="E2836" s="5" t="s">
        <v>933</v>
      </c>
      <c r="F2836" s="3">
        <v>2.9455081001472753E-3</v>
      </c>
      <c r="G2836" s="4">
        <v>45.2</v>
      </c>
      <c r="H2836" s="3">
        <v>0.13313696612665685</v>
      </c>
      <c r="I2836" s="4">
        <v>92.8</v>
      </c>
      <c r="J2836" s="3">
        <v>0.27334315169366713</v>
      </c>
      <c r="K2836" s="5">
        <v>75.430000000000007</v>
      </c>
      <c r="L2836" s="5">
        <v>0.22217967599410901</v>
      </c>
      <c r="M2836" s="41">
        <v>4.1074898093938828E-2</v>
      </c>
      <c r="N2836" s="41">
        <v>1.2098644504842069E-4</v>
      </c>
    </row>
    <row r="2837" spans="1:14" x14ac:dyDescent="0.25">
      <c r="A2837" s="5">
        <v>7820614</v>
      </c>
      <c r="B2837" s="5" t="s">
        <v>33</v>
      </c>
      <c r="C2837" s="5" t="s">
        <v>4</v>
      </c>
      <c r="D2837" s="5" t="s">
        <v>163</v>
      </c>
      <c r="E2837" s="5" t="s">
        <v>547</v>
      </c>
      <c r="F2837" s="3">
        <v>5.8910162002945507E-3</v>
      </c>
      <c r="G2837" s="4">
        <v>86.8</v>
      </c>
      <c r="H2837" s="3">
        <v>0.51134020618556697</v>
      </c>
      <c r="I2837" s="4">
        <v>97</v>
      </c>
      <c r="J2837" s="3">
        <v>0.5714285714285714</v>
      </c>
      <c r="K2837" s="5">
        <v>87.899999999999991</v>
      </c>
      <c r="L2837" s="5">
        <v>0.51782032400589095</v>
      </c>
      <c r="M2837" s="41">
        <v>0.13274307548999786</v>
      </c>
      <c r="N2837" s="41">
        <v>7.8199160818849989E-4</v>
      </c>
    </row>
    <row r="2838" spans="1:14" x14ac:dyDescent="0.25">
      <c r="A2838" s="5">
        <v>7820614</v>
      </c>
      <c r="B2838" s="5" t="s">
        <v>33</v>
      </c>
      <c r="C2838" s="5" t="s">
        <v>4</v>
      </c>
      <c r="D2838" s="5" t="s">
        <v>163</v>
      </c>
      <c r="E2838" s="5" t="s">
        <v>548</v>
      </c>
      <c r="F2838" s="3">
        <v>4.418262150220913E-3</v>
      </c>
      <c r="G2838" s="4">
        <v>72.599999999999994</v>
      </c>
      <c r="H2838" s="3">
        <v>0.32076583210603826</v>
      </c>
      <c r="I2838" s="4">
        <v>97</v>
      </c>
      <c r="J2838" s="3">
        <v>0.42857142857142855</v>
      </c>
      <c r="K2838" s="5">
        <v>84.259999999999991</v>
      </c>
      <c r="L2838" s="5">
        <v>0.37228276877761407</v>
      </c>
      <c r="M2838" s="41">
        <v>8.9638851583003998E-2</v>
      </c>
      <c r="N2838" s="41">
        <v>3.9604794513845655E-4</v>
      </c>
    </row>
    <row r="2839" spans="1:14" x14ac:dyDescent="0.25">
      <c r="A2839" s="5">
        <v>7820614</v>
      </c>
      <c r="B2839" s="5" t="s">
        <v>33</v>
      </c>
      <c r="C2839" s="5" t="s">
        <v>4</v>
      </c>
      <c r="D2839" s="5" t="s">
        <v>163</v>
      </c>
      <c r="E2839" s="5" t="s">
        <v>1064</v>
      </c>
      <c r="F2839" s="3">
        <v>2.9455081001472753E-3</v>
      </c>
      <c r="G2839" s="4">
        <v>69.5</v>
      </c>
      <c r="H2839" s="3">
        <v>0.20471281296023564</v>
      </c>
      <c r="I2839" s="4">
        <v>94.9</v>
      </c>
      <c r="J2839" s="3">
        <v>0.27952871870397644</v>
      </c>
      <c r="K2839" s="5">
        <v>83.02</v>
      </c>
      <c r="L2839" s="5">
        <v>0.24453608247422678</v>
      </c>
      <c r="M2839" s="41">
        <v>4.1768532246351242E-2</v>
      </c>
      <c r="N2839" s="41">
        <v>1.2302955006289026E-4</v>
      </c>
    </row>
    <row r="2840" spans="1:14" x14ac:dyDescent="0.25">
      <c r="A2840" s="5">
        <v>7820614</v>
      </c>
      <c r="B2840" s="5" t="s">
        <v>33</v>
      </c>
      <c r="C2840" s="5" t="s">
        <v>4</v>
      </c>
      <c r="D2840" s="5" t="s">
        <v>163</v>
      </c>
      <c r="E2840" s="5" t="s">
        <v>549</v>
      </c>
      <c r="F2840" s="3">
        <v>1.4727540500736377E-3</v>
      </c>
      <c r="G2840" s="4">
        <v>71</v>
      </c>
      <c r="H2840" s="3">
        <v>0.10456553755522828</v>
      </c>
      <c r="I2840" s="4">
        <v>85</v>
      </c>
      <c r="J2840" s="3">
        <v>0.1251840942562592</v>
      </c>
      <c r="K2840" s="5">
        <v>79.569999999999993</v>
      </c>
      <c r="L2840" s="5">
        <v>0.11718703976435935</v>
      </c>
      <c r="M2840" s="41">
        <v>5.9740748256444931E-3</v>
      </c>
      <c r="N2840" s="41">
        <v>8.7983428949108883E-6</v>
      </c>
    </row>
    <row r="2841" spans="1:14" x14ac:dyDescent="0.25">
      <c r="A2841" s="5">
        <v>7820614</v>
      </c>
      <c r="B2841" s="5" t="s">
        <v>33</v>
      </c>
      <c r="C2841" s="5" t="s">
        <v>4</v>
      </c>
      <c r="D2841" s="5" t="s">
        <v>163</v>
      </c>
      <c r="E2841" s="5" t="s">
        <v>410</v>
      </c>
      <c r="F2841" s="3">
        <v>4.418262150220913E-3</v>
      </c>
      <c r="G2841" s="4">
        <v>38.200000000000003</v>
      </c>
      <c r="H2841" s="3">
        <v>0.16877761413843889</v>
      </c>
      <c r="I2841" s="4">
        <v>82</v>
      </c>
      <c r="J2841" s="3">
        <v>0.36229749631811486</v>
      </c>
      <c r="K2841" s="5">
        <v>63.009999999999991</v>
      </c>
      <c r="L2841" s="5">
        <v>0.27839469808541967</v>
      </c>
      <c r="M2841" s="41">
        <v>-4.7805394977331161E-2</v>
      </c>
      <c r="N2841" s="41">
        <v>-2.1121676720470321E-4</v>
      </c>
    </row>
    <row r="2842" spans="1:14" x14ac:dyDescent="0.25">
      <c r="A2842" s="5">
        <v>7820614</v>
      </c>
      <c r="B2842" s="5" t="s">
        <v>33</v>
      </c>
      <c r="C2842" s="5" t="s">
        <v>4</v>
      </c>
      <c r="D2842" s="5" t="s">
        <v>163</v>
      </c>
      <c r="E2842" s="5" t="s">
        <v>168</v>
      </c>
      <c r="F2842" s="3">
        <v>2.9455081001472753E-3</v>
      </c>
      <c r="G2842" s="4">
        <v>55.4</v>
      </c>
      <c r="H2842" s="3">
        <v>0.16318114874815906</v>
      </c>
      <c r="I2842" s="4">
        <v>71.7</v>
      </c>
      <c r="J2842" s="3">
        <v>0.21119293078055965</v>
      </c>
      <c r="K2842" s="5">
        <v>58.67</v>
      </c>
      <c r="L2842" s="5">
        <v>0.17281296023564066</v>
      </c>
      <c r="M2842" s="41">
        <v>-0.13675318658351898</v>
      </c>
      <c r="N2842" s="41">
        <v>-4.0280761880270686E-4</v>
      </c>
    </row>
    <row r="2843" spans="1:14" x14ac:dyDescent="0.25">
      <c r="A2843" s="5">
        <v>7820614</v>
      </c>
      <c r="B2843" s="5" t="s">
        <v>33</v>
      </c>
      <c r="C2843" s="5" t="s">
        <v>4</v>
      </c>
      <c r="D2843" s="5" t="s">
        <v>163</v>
      </c>
      <c r="E2843" s="5" t="s">
        <v>1869</v>
      </c>
      <c r="F2843" s="3">
        <v>2.9455081001472753E-3</v>
      </c>
      <c r="G2843" s="4">
        <v>86.3</v>
      </c>
      <c r="H2843" s="3">
        <v>0.25419734904270985</v>
      </c>
      <c r="I2843" s="4">
        <v>92.1</v>
      </c>
      <c r="J2843" s="3">
        <v>0.27128129602356404</v>
      </c>
      <c r="K2843" s="5">
        <v>86.649999999999991</v>
      </c>
      <c r="L2843" s="5">
        <v>0.2552282768777614</v>
      </c>
      <c r="M2843" s="41">
        <v>-2.1865414455533028E-2</v>
      </c>
      <c r="N2843" s="41">
        <v>-6.4404755391849863E-5</v>
      </c>
    </row>
    <row r="2844" spans="1:14" x14ac:dyDescent="0.25">
      <c r="A2844" s="5">
        <v>7820614</v>
      </c>
      <c r="B2844" s="5" t="s">
        <v>33</v>
      </c>
      <c r="C2844" s="5" t="s">
        <v>4</v>
      </c>
      <c r="D2844" s="5" t="s">
        <v>163</v>
      </c>
      <c r="E2844" s="5" t="s">
        <v>170</v>
      </c>
      <c r="F2844" s="3">
        <v>1.4727540500736377E-3</v>
      </c>
      <c r="G2844" s="4">
        <v>56.4</v>
      </c>
      <c r="H2844" s="3">
        <v>8.3063328424153163E-2</v>
      </c>
      <c r="I2844" s="4">
        <v>73.7</v>
      </c>
      <c r="J2844" s="3">
        <v>0.1085419734904271</v>
      </c>
      <c r="K2844" s="5">
        <v>62.91</v>
      </c>
      <c r="L2844" s="5">
        <v>9.2650957290132535E-2</v>
      </c>
      <c r="M2844" s="41">
        <v>-0.12395819276571274</v>
      </c>
      <c r="N2844" s="41">
        <v>-1.8255993043551214E-4</v>
      </c>
    </row>
    <row r="2845" spans="1:14" x14ac:dyDescent="0.25">
      <c r="A2845" s="5">
        <v>7820614</v>
      </c>
      <c r="B2845" s="5" t="s">
        <v>33</v>
      </c>
      <c r="C2845" s="5" t="s">
        <v>4</v>
      </c>
      <c r="D2845" s="5" t="s">
        <v>163</v>
      </c>
      <c r="E2845" s="5" t="s">
        <v>1870</v>
      </c>
      <c r="F2845" s="3">
        <v>4.418262150220913E-3</v>
      </c>
      <c r="G2845" s="4">
        <v>100</v>
      </c>
      <c r="H2845" s="3">
        <v>0.4418262150220913</v>
      </c>
      <c r="I2845" s="4">
        <v>89</v>
      </c>
      <c r="J2845" s="3">
        <v>0.39322533136966126</v>
      </c>
      <c r="K2845" s="5">
        <v>91.95</v>
      </c>
      <c r="L2845" s="5">
        <v>0.40625920471281296</v>
      </c>
      <c r="M2845" s="41">
        <v>-3.6549098789691925E-2</v>
      </c>
      <c r="N2845" s="41">
        <v>-1.614834998071808E-4</v>
      </c>
    </row>
    <row r="2846" spans="1:14" x14ac:dyDescent="0.25">
      <c r="A2846" s="5">
        <v>7820614</v>
      </c>
      <c r="B2846" s="5" t="s">
        <v>33</v>
      </c>
      <c r="C2846" s="5" t="s">
        <v>4</v>
      </c>
      <c r="D2846" s="5" t="s">
        <v>163</v>
      </c>
      <c r="E2846" s="5" t="s">
        <v>1067</v>
      </c>
      <c r="F2846" s="3">
        <v>2.9455081001472753E-3</v>
      </c>
      <c r="G2846" s="4">
        <v>75.7</v>
      </c>
      <c r="H2846" s="3">
        <v>0.22297496318114876</v>
      </c>
      <c r="I2846" s="4">
        <v>71.7</v>
      </c>
      <c r="J2846" s="3">
        <v>0.21119293078055965</v>
      </c>
      <c r="K2846" s="5">
        <v>70.704999999999998</v>
      </c>
      <c r="L2846" s="5">
        <v>0.2082621502209131</v>
      </c>
      <c r="M2846" s="41">
        <v>-0.20073448121547699</v>
      </c>
      <c r="N2846" s="41">
        <v>-5.9126504039904858E-4</v>
      </c>
    </row>
    <row r="2847" spans="1:14" x14ac:dyDescent="0.25">
      <c r="A2847" s="5">
        <v>7820614</v>
      </c>
      <c r="B2847" s="5" t="s">
        <v>33</v>
      </c>
      <c r="C2847" s="5" t="s">
        <v>4</v>
      </c>
      <c r="D2847" s="5" t="s">
        <v>163</v>
      </c>
      <c r="E2847" s="5" t="s">
        <v>555</v>
      </c>
      <c r="F2847" s="3">
        <v>1.4727540500736377E-3</v>
      </c>
      <c r="G2847" s="4">
        <v>65.2</v>
      </c>
      <c r="H2847" s="3">
        <v>9.6023564064801184E-2</v>
      </c>
      <c r="I2847" s="4">
        <v>87.3</v>
      </c>
      <c r="J2847" s="3">
        <v>0.12857142857142856</v>
      </c>
      <c r="K2847" s="5">
        <v>72.375</v>
      </c>
      <c r="L2847" s="5">
        <v>0.10659057437407952</v>
      </c>
      <c r="M2847" s="41">
        <v>1.4217729680240154E-2</v>
      </c>
      <c r="N2847" s="41">
        <v>2.0939218969425854E-5</v>
      </c>
    </row>
    <row r="2848" spans="1:14" x14ac:dyDescent="0.25">
      <c r="A2848" s="5">
        <v>7820614</v>
      </c>
      <c r="B2848" s="5" t="s">
        <v>33</v>
      </c>
      <c r="C2848" s="5" t="s">
        <v>4</v>
      </c>
      <c r="D2848" s="5" t="s">
        <v>163</v>
      </c>
      <c r="E2848" s="5" t="s">
        <v>2089</v>
      </c>
      <c r="F2848" s="3">
        <v>1.4727540500736377E-3</v>
      </c>
      <c r="G2848" s="4">
        <v>74</v>
      </c>
      <c r="H2848" s="3">
        <v>0.10898379970544919</v>
      </c>
      <c r="I2848" s="4">
        <v>93</v>
      </c>
      <c r="J2848" s="3">
        <v>0.13696612665684829</v>
      </c>
      <c r="K2848" s="5">
        <v>81.85499999999999</v>
      </c>
      <c r="L2848" s="5">
        <v>0.12055228276877759</v>
      </c>
      <c r="M2848" s="41">
        <v>9.8875435069203377E-3</v>
      </c>
      <c r="N2848" s="41">
        <v>1.4561919745096226E-5</v>
      </c>
    </row>
    <row r="2849" spans="1:14" x14ac:dyDescent="0.25">
      <c r="A2849" s="5">
        <v>7820614</v>
      </c>
      <c r="B2849" s="5" t="s">
        <v>33</v>
      </c>
      <c r="C2849" s="5" t="s">
        <v>4</v>
      </c>
      <c r="D2849" s="5" t="s">
        <v>163</v>
      </c>
      <c r="E2849" s="5" t="s">
        <v>1070</v>
      </c>
      <c r="F2849" s="3">
        <v>5.8910162002945507E-3</v>
      </c>
      <c r="G2849" s="4">
        <v>92.1</v>
      </c>
      <c r="H2849" s="3">
        <v>0.54256259204712809</v>
      </c>
      <c r="I2849" s="4">
        <v>93.8</v>
      </c>
      <c r="J2849" s="3">
        <v>0.55257731958762879</v>
      </c>
      <c r="K2849" s="5">
        <v>93.64</v>
      </c>
      <c r="L2849" s="5">
        <v>0.55163475699558173</v>
      </c>
      <c r="M2849" s="41">
        <v>1.8322128802537918E-2</v>
      </c>
      <c r="N2849" s="41">
        <v>1.0793595759963427E-4</v>
      </c>
    </row>
    <row r="2850" spans="1:14" x14ac:dyDescent="0.25">
      <c r="A2850" s="5">
        <v>7820614</v>
      </c>
      <c r="B2850" s="5" t="s">
        <v>33</v>
      </c>
      <c r="C2850" s="5" t="s">
        <v>4</v>
      </c>
      <c r="D2850" s="5" t="s">
        <v>163</v>
      </c>
      <c r="E2850" s="5" t="s">
        <v>172</v>
      </c>
      <c r="F2850" s="3">
        <v>1.4727540500736377E-3</v>
      </c>
      <c r="G2850" s="4">
        <v>46.6</v>
      </c>
      <c r="H2850" s="3">
        <v>6.8630338733431523E-2</v>
      </c>
      <c r="I2850" s="4">
        <v>78.7</v>
      </c>
      <c r="J2850" s="3">
        <v>0.11590574374079529</v>
      </c>
      <c r="K2850" s="5">
        <v>62.879999999999995</v>
      </c>
      <c r="L2850" s="5">
        <v>9.2606774668630334E-2</v>
      </c>
      <c r="M2850" s="41">
        <v>-7.660752534866333E-2</v>
      </c>
      <c r="N2850" s="41">
        <v>-1.1282404322336278E-4</v>
      </c>
    </row>
    <row r="2851" spans="1:14" x14ac:dyDescent="0.25">
      <c r="A2851" s="5">
        <v>7820614</v>
      </c>
      <c r="B2851" s="5" t="s">
        <v>33</v>
      </c>
      <c r="C2851" s="5" t="s">
        <v>4</v>
      </c>
      <c r="D2851" s="5" t="s">
        <v>163</v>
      </c>
      <c r="E2851" s="5" t="s">
        <v>558</v>
      </c>
      <c r="F2851" s="3">
        <v>2.9455081001472753E-3</v>
      </c>
      <c r="G2851" s="4">
        <v>100</v>
      </c>
      <c r="H2851" s="3">
        <v>0.29455081001472755</v>
      </c>
      <c r="I2851" s="4">
        <v>98.4</v>
      </c>
      <c r="J2851" s="3">
        <v>0.28983799705449192</v>
      </c>
      <c r="K2851" s="5">
        <v>98.78</v>
      </c>
      <c r="L2851" s="5">
        <v>0.29095729013254784</v>
      </c>
      <c r="M2851" s="41">
        <v>8.5451468825340271E-2</v>
      </c>
      <c r="N2851" s="41">
        <v>2.5169799359452214E-4</v>
      </c>
    </row>
    <row r="2852" spans="1:14" x14ac:dyDescent="0.25">
      <c r="A2852" s="5">
        <v>7820614</v>
      </c>
      <c r="B2852" s="5" t="s">
        <v>33</v>
      </c>
      <c r="C2852" s="5" t="s">
        <v>4</v>
      </c>
      <c r="D2852" s="5" t="s">
        <v>163</v>
      </c>
      <c r="E2852" s="5" t="s">
        <v>616</v>
      </c>
      <c r="F2852" s="3">
        <v>2.9455081001472753E-3</v>
      </c>
      <c r="G2852" s="4">
        <v>99.4</v>
      </c>
      <c r="H2852" s="3">
        <v>0.29278350515463919</v>
      </c>
      <c r="I2852" s="4">
        <v>91.6</v>
      </c>
      <c r="J2852" s="3">
        <v>0.26980854197349041</v>
      </c>
      <c r="K2852" s="5">
        <v>94.740000000000009</v>
      </c>
      <c r="L2852" s="5">
        <v>0.27905743740795291</v>
      </c>
      <c r="M2852" s="41">
        <v>6.3166044652462006E-2</v>
      </c>
      <c r="N2852" s="41">
        <v>1.8605609617809132E-4</v>
      </c>
    </row>
    <row r="2853" spans="1:14" x14ac:dyDescent="0.25">
      <c r="A2853" s="5">
        <v>7820614</v>
      </c>
      <c r="B2853" s="5" t="s">
        <v>33</v>
      </c>
      <c r="C2853" s="5" t="s">
        <v>4</v>
      </c>
      <c r="D2853" s="5" t="s">
        <v>163</v>
      </c>
      <c r="E2853" s="5" t="s">
        <v>559</v>
      </c>
      <c r="F2853" s="3">
        <v>2.9455081001472753E-3</v>
      </c>
      <c r="G2853" s="4">
        <v>78.2</v>
      </c>
      <c r="H2853" s="3">
        <v>0.23033873343151695</v>
      </c>
      <c r="I2853" s="4">
        <v>68.8</v>
      </c>
      <c r="J2853" s="3">
        <v>0.20265095729013252</v>
      </c>
      <c r="K2853" s="5">
        <v>70.08</v>
      </c>
      <c r="L2853" s="5">
        <v>0.20642120765832106</v>
      </c>
      <c r="M2853" s="41">
        <v>-0.147028848528862</v>
      </c>
      <c r="N2853" s="41">
        <v>-4.3307466429708981E-4</v>
      </c>
    </row>
    <row r="2854" spans="1:14" x14ac:dyDescent="0.25">
      <c r="A2854" s="5">
        <v>7820614</v>
      </c>
      <c r="B2854" s="5" t="s">
        <v>33</v>
      </c>
      <c r="C2854" s="5" t="s">
        <v>4</v>
      </c>
      <c r="D2854" s="5" t="s">
        <v>163</v>
      </c>
      <c r="E2854" s="5" t="s">
        <v>173</v>
      </c>
      <c r="F2854" s="3">
        <v>2.9455081001472753E-3</v>
      </c>
      <c r="G2854" s="4">
        <v>70.8</v>
      </c>
      <c r="H2854" s="3">
        <v>0.20854197349042708</v>
      </c>
      <c r="I2854" s="4">
        <v>75.400000000000006</v>
      </c>
      <c r="J2854" s="3">
        <v>0.22209131075110458</v>
      </c>
      <c r="K2854" s="5">
        <v>72</v>
      </c>
      <c r="L2854" s="5">
        <v>0.21207658321060383</v>
      </c>
      <c r="M2854" s="41">
        <v>-0.13132499158382416</v>
      </c>
      <c r="N2854" s="41">
        <v>-3.8681882646192682E-4</v>
      </c>
    </row>
    <row r="2855" spans="1:14" x14ac:dyDescent="0.25">
      <c r="A2855" s="5">
        <v>7820614</v>
      </c>
      <c r="B2855" s="5" t="s">
        <v>33</v>
      </c>
      <c r="C2855" s="5" t="s">
        <v>4</v>
      </c>
      <c r="D2855" s="5" t="s">
        <v>163</v>
      </c>
      <c r="E2855" s="5" t="s">
        <v>561</v>
      </c>
      <c r="F2855" s="3">
        <v>1.4727540500736377E-3</v>
      </c>
      <c r="G2855" s="4">
        <v>96.7</v>
      </c>
      <c r="H2855" s="3">
        <v>0.14241531664212076</v>
      </c>
      <c r="I2855" s="4">
        <v>80.900000000000006</v>
      </c>
      <c r="J2855" s="3">
        <v>0.1191458026509573</v>
      </c>
      <c r="K2855" s="5">
        <v>85.72999999999999</v>
      </c>
      <c r="L2855" s="5">
        <v>0.12625920471281293</v>
      </c>
      <c r="M2855" s="41">
        <v>-4.6110361814498901E-2</v>
      </c>
      <c r="N2855" s="41">
        <v>-6.7909222112664066E-5</v>
      </c>
    </row>
    <row r="2856" spans="1:14" x14ac:dyDescent="0.25">
      <c r="A2856" s="5">
        <v>7820614</v>
      </c>
      <c r="B2856" s="5" t="s">
        <v>33</v>
      </c>
      <c r="C2856" s="5" t="s">
        <v>4</v>
      </c>
      <c r="D2856" s="5" t="s">
        <v>163</v>
      </c>
      <c r="E2856" s="5" t="s">
        <v>562</v>
      </c>
      <c r="F2856" s="3">
        <v>1.4727540500736377E-3</v>
      </c>
      <c r="G2856" s="4">
        <v>66.2</v>
      </c>
      <c r="H2856" s="3">
        <v>9.7496318114874816E-2</v>
      </c>
      <c r="I2856" s="4">
        <v>82.9</v>
      </c>
      <c r="J2856" s="3">
        <v>0.12209131075110458</v>
      </c>
      <c r="K2856" s="5">
        <v>76.78</v>
      </c>
      <c r="L2856" s="5">
        <v>0.11307805596465391</v>
      </c>
      <c r="M2856" s="41">
        <v>-4.0954206138849258E-2</v>
      </c>
      <c r="N2856" s="41">
        <v>-6.0315472958540883E-5</v>
      </c>
    </row>
    <row r="2857" spans="1:14" x14ac:dyDescent="0.25">
      <c r="A2857" s="5">
        <v>7820614</v>
      </c>
      <c r="B2857" s="5" t="s">
        <v>33</v>
      </c>
      <c r="C2857" s="5" t="s">
        <v>4</v>
      </c>
      <c r="D2857" s="5" t="s">
        <v>163</v>
      </c>
      <c r="E2857" s="5" t="s">
        <v>2090</v>
      </c>
      <c r="F2857" s="3">
        <v>8.836524300441826E-3</v>
      </c>
      <c r="G2857" s="4">
        <v>96.4</v>
      </c>
      <c r="H2857" s="3">
        <v>0.85184094256259213</v>
      </c>
      <c r="I2857" s="4">
        <v>77.900000000000006</v>
      </c>
      <c r="J2857" s="3">
        <v>0.68836524300441826</v>
      </c>
      <c r="K2857" s="5">
        <v>87.465000000000003</v>
      </c>
      <c r="L2857" s="5">
        <v>0.77288659793814429</v>
      </c>
      <c r="M2857" s="41">
        <v>-5.1365353167057037E-2</v>
      </c>
      <c r="N2857" s="41">
        <v>-4.5389119146147601E-4</v>
      </c>
    </row>
    <row r="2858" spans="1:14" x14ac:dyDescent="0.25">
      <c r="A2858" s="5">
        <v>7820614</v>
      </c>
      <c r="B2858" s="5" t="s">
        <v>33</v>
      </c>
      <c r="C2858" s="5" t="s">
        <v>4</v>
      </c>
      <c r="D2858" s="5" t="s">
        <v>163</v>
      </c>
      <c r="E2858" s="5" t="s">
        <v>1874</v>
      </c>
      <c r="F2858" s="3">
        <v>2.9455081001472753E-3</v>
      </c>
      <c r="G2858" s="4">
        <v>100</v>
      </c>
      <c r="H2858" s="3">
        <v>0.29455081001472755</v>
      </c>
      <c r="I2858" s="4">
        <v>95.3</v>
      </c>
      <c r="J2858" s="3">
        <v>0.28070692194403535</v>
      </c>
      <c r="K2858" s="5">
        <v>91.84</v>
      </c>
      <c r="L2858" s="5">
        <v>0.27051546391752579</v>
      </c>
      <c r="M2858" s="41">
        <v>5.9101186692714691E-2</v>
      </c>
      <c r="N2858" s="41">
        <v>1.7408302413170749E-4</v>
      </c>
    </row>
    <row r="2859" spans="1:14" x14ac:dyDescent="0.25">
      <c r="A2859" s="5">
        <v>7820614</v>
      </c>
      <c r="B2859" s="5" t="s">
        <v>33</v>
      </c>
      <c r="C2859" s="5" t="s">
        <v>4</v>
      </c>
      <c r="D2859" s="5" t="s">
        <v>163</v>
      </c>
      <c r="E2859" s="5" t="s">
        <v>1198</v>
      </c>
      <c r="F2859" s="3">
        <v>4.418262150220913E-3</v>
      </c>
      <c r="G2859" s="4">
        <v>100</v>
      </c>
      <c r="H2859" s="3">
        <v>0.4418262150220913</v>
      </c>
      <c r="I2859" s="4">
        <v>89.1</v>
      </c>
      <c r="J2859" s="3">
        <v>0.39366715758468335</v>
      </c>
      <c r="K2859" s="5">
        <v>95.465000000000003</v>
      </c>
      <c r="L2859" s="5">
        <v>0.42178939617083949</v>
      </c>
      <c r="M2859" s="41">
        <v>-2.6245318353176117E-2</v>
      </c>
      <c r="N2859" s="41">
        <v>-1.159586967003363E-4</v>
      </c>
    </row>
    <row r="2860" spans="1:14" x14ac:dyDescent="0.25">
      <c r="A2860" s="5">
        <v>7820614</v>
      </c>
      <c r="B2860" s="5" t="s">
        <v>33</v>
      </c>
      <c r="C2860" s="5" t="s">
        <v>4</v>
      </c>
      <c r="D2860" s="5" t="s">
        <v>163</v>
      </c>
      <c r="E2860" s="5" t="s">
        <v>1075</v>
      </c>
      <c r="F2860" s="3">
        <v>4.418262150220913E-3</v>
      </c>
      <c r="G2860" s="4">
        <v>100</v>
      </c>
      <c r="H2860" s="3">
        <v>0.4418262150220913</v>
      </c>
      <c r="I2860" s="4">
        <v>95.1</v>
      </c>
      <c r="J2860" s="3">
        <v>0.42017673048600879</v>
      </c>
      <c r="K2860" s="5">
        <v>97.545000000000002</v>
      </c>
      <c r="L2860" s="5">
        <v>0.43097938144329895</v>
      </c>
      <c r="M2860" s="41">
        <v>3.3334840089082718E-2</v>
      </c>
      <c r="N2860" s="41">
        <v>1.4728206224926091E-4</v>
      </c>
    </row>
    <row r="2861" spans="1:14" x14ac:dyDescent="0.25">
      <c r="A2861" s="5">
        <v>7820614</v>
      </c>
      <c r="B2861" s="5" t="s">
        <v>33</v>
      </c>
      <c r="C2861" s="5" t="s">
        <v>4</v>
      </c>
      <c r="D2861" s="5" t="s">
        <v>1090</v>
      </c>
      <c r="E2861" s="5" t="s">
        <v>2091</v>
      </c>
      <c r="F2861" s="3">
        <v>4.418262150220913E-3</v>
      </c>
      <c r="G2861" s="4">
        <v>65.8</v>
      </c>
      <c r="H2861" s="3">
        <v>0.29072164948453605</v>
      </c>
      <c r="I2861" s="4">
        <v>91.6</v>
      </c>
      <c r="J2861" s="3">
        <v>0.40471281296023559</v>
      </c>
      <c r="K2861" s="5">
        <v>79.844999999999999</v>
      </c>
      <c r="L2861" s="5">
        <v>0.35277614138438879</v>
      </c>
      <c r="M2861" s="41">
        <v>2.4753155186772346E-2</v>
      </c>
      <c r="N2861" s="41">
        <v>1.0936592866026073E-4</v>
      </c>
    </row>
    <row r="2862" spans="1:14" x14ac:dyDescent="0.25">
      <c r="A2862" s="5">
        <v>7820614</v>
      </c>
      <c r="B2862" s="5" t="s">
        <v>33</v>
      </c>
      <c r="C2862" s="5" t="s">
        <v>4</v>
      </c>
      <c r="D2862" s="5" t="s">
        <v>183</v>
      </c>
      <c r="E2862" s="5" t="s">
        <v>1894</v>
      </c>
      <c r="F2862" s="3">
        <v>7.3637702503681884E-3</v>
      </c>
      <c r="G2862" s="4">
        <v>100</v>
      </c>
      <c r="H2862" s="3">
        <v>0.73637702503681879</v>
      </c>
      <c r="I2862" s="4">
        <v>92.3</v>
      </c>
      <c r="J2862" s="3">
        <v>0.67967599410898372</v>
      </c>
      <c r="K2862" s="5">
        <v>96.365000000000009</v>
      </c>
      <c r="L2862" s="5">
        <v>0.70960972017673052</v>
      </c>
      <c r="M2862" s="41">
        <v>5.1817245781421661E-2</v>
      </c>
      <c r="N2862" s="41">
        <v>3.8157029294124935E-4</v>
      </c>
    </row>
    <row r="2863" spans="1:14" x14ac:dyDescent="0.25">
      <c r="A2863" s="5">
        <v>7820614</v>
      </c>
      <c r="B2863" s="5" t="s">
        <v>33</v>
      </c>
      <c r="C2863" s="5" t="s">
        <v>4</v>
      </c>
      <c r="D2863" s="5" t="s">
        <v>183</v>
      </c>
      <c r="E2863" s="5" t="s">
        <v>656</v>
      </c>
      <c r="F2863" s="3">
        <v>1.4727540500736377E-3</v>
      </c>
      <c r="G2863" s="4">
        <v>41.1</v>
      </c>
      <c r="H2863" s="3">
        <v>6.053019145802651E-2</v>
      </c>
      <c r="I2863" s="4">
        <v>79.7</v>
      </c>
      <c r="J2863" s="3">
        <v>0.11737849779086892</v>
      </c>
      <c r="K2863" s="5">
        <v>64.27000000000001</v>
      </c>
      <c r="L2863" s="5">
        <v>9.4653902798232714E-2</v>
      </c>
      <c r="M2863" s="41">
        <v>2.4777922779321671E-2</v>
      </c>
      <c r="N2863" s="41">
        <v>3.6491786125657836E-5</v>
      </c>
    </row>
    <row r="2864" spans="1:14" x14ac:dyDescent="0.25">
      <c r="A2864" s="5">
        <v>7820614</v>
      </c>
      <c r="B2864" s="5" t="s">
        <v>33</v>
      </c>
      <c r="C2864" s="5" t="s">
        <v>4</v>
      </c>
      <c r="D2864" s="5" t="s">
        <v>183</v>
      </c>
      <c r="E2864" s="5" t="s">
        <v>414</v>
      </c>
      <c r="F2864" s="3">
        <v>1.4727540500736377E-3</v>
      </c>
      <c r="G2864" s="4">
        <v>31.9</v>
      </c>
      <c r="H2864" s="3">
        <v>4.6980854197349042E-2</v>
      </c>
      <c r="I2864" s="4">
        <v>75.599999999999994</v>
      </c>
      <c r="J2864" s="3">
        <v>0.111340206185567</v>
      </c>
      <c r="K2864" s="5">
        <v>65.27</v>
      </c>
      <c r="L2864" s="5">
        <v>9.6126656848306319E-2</v>
      </c>
      <c r="M2864" s="41">
        <v>3.1772024929523468E-2</v>
      </c>
      <c r="N2864" s="41">
        <v>4.6792378393996267E-5</v>
      </c>
    </row>
    <row r="2865" spans="1:14" x14ac:dyDescent="0.25">
      <c r="A2865" s="5">
        <v>7820614</v>
      </c>
      <c r="B2865" s="5" t="s">
        <v>33</v>
      </c>
      <c r="C2865" s="5" t="s">
        <v>4</v>
      </c>
      <c r="D2865" s="5" t="s">
        <v>183</v>
      </c>
      <c r="E2865" s="5" t="s">
        <v>184</v>
      </c>
      <c r="F2865" s="3">
        <v>1.4727540500736377E-3</v>
      </c>
      <c r="G2865" s="4">
        <v>39.299999999999997</v>
      </c>
      <c r="H2865" s="3">
        <v>5.7879234167893957E-2</v>
      </c>
      <c r="I2865" s="4">
        <v>88.8</v>
      </c>
      <c r="J2865" s="3">
        <v>0.13078055964653901</v>
      </c>
      <c r="K2865" s="5">
        <v>70.60499999999999</v>
      </c>
      <c r="L2865" s="5">
        <v>0.10398379970544917</v>
      </c>
      <c r="M2865" s="41">
        <v>5.351029708981514E-2</v>
      </c>
      <c r="N2865" s="41">
        <v>7.8807506759668834E-5</v>
      </c>
    </row>
    <row r="2866" spans="1:14" x14ac:dyDescent="0.25">
      <c r="A2866" s="5">
        <v>7820614</v>
      </c>
      <c r="B2866" s="5" t="s">
        <v>33</v>
      </c>
      <c r="C2866" s="5" t="s">
        <v>4</v>
      </c>
      <c r="D2866" s="5" t="s">
        <v>183</v>
      </c>
      <c r="E2866" s="5" t="s">
        <v>416</v>
      </c>
      <c r="F2866" s="3">
        <v>4.418262150220913E-3</v>
      </c>
      <c r="G2866" s="4">
        <v>68.8</v>
      </c>
      <c r="H2866" s="3">
        <v>0.3039764359351988</v>
      </c>
      <c r="I2866" s="4">
        <v>83.7</v>
      </c>
      <c r="J2866" s="3">
        <v>0.36980854197349045</v>
      </c>
      <c r="K2866" s="5">
        <v>69.959999999999994</v>
      </c>
      <c r="L2866" s="5">
        <v>0.30910162002945507</v>
      </c>
      <c r="M2866" s="41">
        <v>3.3925950527191162E-2</v>
      </c>
      <c r="N2866" s="41">
        <v>1.4989374312455593E-4</v>
      </c>
    </row>
    <row r="2867" spans="1:14" x14ac:dyDescent="0.25">
      <c r="A2867" s="5">
        <v>7820614</v>
      </c>
      <c r="B2867" s="5" t="s">
        <v>33</v>
      </c>
      <c r="C2867" s="5" t="s">
        <v>4</v>
      </c>
      <c r="D2867" s="5" t="s">
        <v>183</v>
      </c>
      <c r="E2867" s="5" t="s">
        <v>419</v>
      </c>
      <c r="F2867" s="3">
        <v>1.4727540500736377E-3</v>
      </c>
      <c r="G2867" s="4">
        <v>43.1</v>
      </c>
      <c r="H2867" s="3">
        <v>6.3475699558173782E-2</v>
      </c>
      <c r="I2867" s="4">
        <v>79.400000000000006</v>
      </c>
      <c r="J2867" s="3">
        <v>0.11693667157584683</v>
      </c>
      <c r="K2867" s="5">
        <v>67.394999999999996</v>
      </c>
      <c r="L2867" s="5">
        <v>9.9256259204712802E-2</v>
      </c>
      <c r="M2867" s="41">
        <v>3.01229078322649E-2</v>
      </c>
      <c r="N2867" s="41">
        <v>4.4363634509963033E-5</v>
      </c>
    </row>
    <row r="2868" spans="1:14" x14ac:dyDescent="0.25">
      <c r="A2868" s="5">
        <v>7820614</v>
      </c>
      <c r="B2868" s="5" t="s">
        <v>33</v>
      </c>
      <c r="C2868" s="5" t="s">
        <v>4</v>
      </c>
      <c r="D2868" s="5" t="s">
        <v>183</v>
      </c>
      <c r="E2868" s="5" t="s">
        <v>1095</v>
      </c>
      <c r="F2868" s="3">
        <v>5.8910162002945507E-3</v>
      </c>
      <c r="G2868" s="4">
        <v>98</v>
      </c>
      <c r="H2868" s="3">
        <v>0.57731958762886593</v>
      </c>
      <c r="I2868" s="4">
        <v>97.4</v>
      </c>
      <c r="J2868" s="3">
        <v>0.57378497790868932</v>
      </c>
      <c r="K2868" s="5">
        <v>96.015000000000001</v>
      </c>
      <c r="L2868" s="5">
        <v>0.56562592047128124</v>
      </c>
      <c r="M2868" s="41">
        <v>9.8125070333480835E-2</v>
      </c>
      <c r="N2868" s="41">
        <v>5.7805637898957786E-4</v>
      </c>
    </row>
    <row r="2869" spans="1:14" x14ac:dyDescent="0.25">
      <c r="A2869" s="5">
        <v>7820614</v>
      </c>
      <c r="B2869" s="5" t="s">
        <v>33</v>
      </c>
      <c r="C2869" s="5" t="s">
        <v>4</v>
      </c>
      <c r="D2869" s="5" t="s">
        <v>183</v>
      </c>
      <c r="E2869" s="5" t="s">
        <v>421</v>
      </c>
      <c r="F2869" s="3">
        <v>1.4727540500736377E-3</v>
      </c>
      <c r="G2869" s="4">
        <v>34.200000000000003</v>
      </c>
      <c r="H2869" s="3">
        <v>5.0368188512518411E-2</v>
      </c>
      <c r="I2869" s="4">
        <v>76.3</v>
      </c>
      <c r="J2869" s="3">
        <v>0.11237113402061855</v>
      </c>
      <c r="K2869" s="5">
        <v>66.084999999999994</v>
      </c>
      <c r="L2869" s="5">
        <v>9.7326951399116332E-2</v>
      </c>
      <c r="M2869" s="41">
        <v>3.1638253480195999E-2</v>
      </c>
      <c r="N2869" s="41">
        <v>4.659536595021502E-5</v>
      </c>
    </row>
    <row r="2870" spans="1:14" x14ac:dyDescent="0.25">
      <c r="A2870" s="5">
        <v>7820614</v>
      </c>
      <c r="B2870" s="5" t="s">
        <v>33</v>
      </c>
      <c r="C2870" s="5" t="s">
        <v>4</v>
      </c>
      <c r="D2870" s="5" t="s">
        <v>183</v>
      </c>
      <c r="E2870" s="5" t="s">
        <v>428</v>
      </c>
      <c r="F2870" s="3">
        <v>4.418262150220913E-3</v>
      </c>
      <c r="G2870" s="4">
        <v>61.6</v>
      </c>
      <c r="H2870" s="3">
        <v>0.27216494845360822</v>
      </c>
      <c r="I2870" s="4">
        <v>98.1</v>
      </c>
      <c r="J2870" s="3">
        <v>0.43343151693667153</v>
      </c>
      <c r="K2870" s="5">
        <v>82.36</v>
      </c>
      <c r="L2870" s="5">
        <v>0.36388807069219442</v>
      </c>
      <c r="M2870" s="41">
        <v>0.11361091583967209</v>
      </c>
      <c r="N2870" s="41">
        <v>5.0196280930635674E-4</v>
      </c>
    </row>
    <row r="2871" spans="1:14" x14ac:dyDescent="0.25">
      <c r="A2871" s="5">
        <v>7820614</v>
      </c>
      <c r="B2871" s="5" t="s">
        <v>33</v>
      </c>
      <c r="C2871" s="5" t="s">
        <v>4</v>
      </c>
      <c r="D2871" s="5" t="s">
        <v>183</v>
      </c>
      <c r="E2871" s="5" t="s">
        <v>430</v>
      </c>
      <c r="F2871" s="3">
        <v>1.4727540500736377E-3</v>
      </c>
      <c r="G2871" s="4">
        <v>65.900000000000006</v>
      </c>
      <c r="H2871" s="3">
        <v>9.7054491899852727E-2</v>
      </c>
      <c r="I2871" s="4">
        <v>91.2</v>
      </c>
      <c r="J2871" s="3">
        <v>0.13431516936671575</v>
      </c>
      <c r="K2871" s="5">
        <v>76.844999999999999</v>
      </c>
      <c r="L2871" s="5">
        <v>0.11317378497790868</v>
      </c>
      <c r="M2871" s="41">
        <v>7.9088374972343445E-2</v>
      </c>
      <c r="N2871" s="41">
        <v>1.1647772455426133E-4</v>
      </c>
    </row>
    <row r="2872" spans="1:14" x14ac:dyDescent="0.25">
      <c r="A2872" s="5">
        <v>7820614</v>
      </c>
      <c r="B2872" s="5" t="s">
        <v>33</v>
      </c>
      <c r="C2872" s="5" t="s">
        <v>4</v>
      </c>
      <c r="D2872" s="5" t="s">
        <v>183</v>
      </c>
      <c r="E2872" s="5" t="s">
        <v>432</v>
      </c>
      <c r="F2872" s="3">
        <v>4.418262150220913E-3</v>
      </c>
      <c r="G2872" s="4">
        <v>95.1</v>
      </c>
      <c r="H2872" s="3">
        <v>0.42017673048600879</v>
      </c>
      <c r="I2872" s="4">
        <v>92.1</v>
      </c>
      <c r="J2872" s="3">
        <v>0.40692194403534604</v>
      </c>
      <c r="K2872" s="5">
        <v>89.094999999999999</v>
      </c>
      <c r="L2872" s="5">
        <v>0.39364506627393225</v>
      </c>
      <c r="M2872" s="41">
        <v>7.4423998594284058E-2</v>
      </c>
      <c r="N2872" s="41">
        <v>3.288247360572197E-4</v>
      </c>
    </row>
    <row r="2873" spans="1:14" x14ac:dyDescent="0.25">
      <c r="A2873" s="5">
        <v>7820614</v>
      </c>
      <c r="B2873" s="5" t="s">
        <v>33</v>
      </c>
      <c r="C2873" s="5" t="s">
        <v>4</v>
      </c>
      <c r="D2873" s="5" t="s">
        <v>183</v>
      </c>
      <c r="E2873" s="5" t="s">
        <v>664</v>
      </c>
      <c r="F2873" s="3">
        <v>1.4727540500736377E-3</v>
      </c>
      <c r="G2873" s="4">
        <v>31</v>
      </c>
      <c r="H2873" s="3">
        <v>4.5655375552282766E-2</v>
      </c>
      <c r="I2873" s="4">
        <v>82.3</v>
      </c>
      <c r="J2873" s="3">
        <v>0.12120765832106038</v>
      </c>
      <c r="K2873" s="5">
        <v>65.924999999999997</v>
      </c>
      <c r="L2873" s="5">
        <v>9.7091310751104554E-2</v>
      </c>
      <c r="M2873" s="41">
        <v>1.8152136355638504E-2</v>
      </c>
      <c r="N2873" s="41">
        <v>2.6733632335255527E-5</v>
      </c>
    </row>
    <row r="2874" spans="1:14" x14ac:dyDescent="0.25">
      <c r="A2874" s="5">
        <v>7820614</v>
      </c>
      <c r="B2874" s="5" t="s">
        <v>33</v>
      </c>
      <c r="C2874" s="5" t="s">
        <v>4</v>
      </c>
      <c r="D2874" s="5" t="s">
        <v>183</v>
      </c>
      <c r="E2874" s="5" t="s">
        <v>434</v>
      </c>
      <c r="F2874" s="3">
        <v>5.8910162002945507E-3</v>
      </c>
      <c r="G2874" s="4">
        <v>36.799999999999997</v>
      </c>
      <c r="H2874" s="3">
        <v>0.21678939617083945</v>
      </c>
      <c r="I2874" s="4">
        <v>85.8</v>
      </c>
      <c r="J2874" s="3">
        <v>0.50544918998527244</v>
      </c>
      <c r="K2874" s="5">
        <v>66.174999999999997</v>
      </c>
      <c r="L2874" s="5">
        <v>0.3898379970544919</v>
      </c>
      <c r="M2874" s="41">
        <v>8.5341557860374451E-2</v>
      </c>
      <c r="N2874" s="41">
        <v>5.0274849991384059E-4</v>
      </c>
    </row>
    <row r="2875" spans="1:14" x14ac:dyDescent="0.25">
      <c r="A2875" s="5">
        <v>7820614</v>
      </c>
      <c r="B2875" s="5" t="s">
        <v>33</v>
      </c>
      <c r="C2875" s="5" t="s">
        <v>4</v>
      </c>
      <c r="D2875" s="5" t="s">
        <v>183</v>
      </c>
      <c r="E2875" s="5" t="s">
        <v>435</v>
      </c>
      <c r="F2875" s="3">
        <v>4.418262150220913E-3</v>
      </c>
      <c r="G2875" s="4">
        <v>41.6</v>
      </c>
      <c r="H2875" s="3">
        <v>0.18379970544919</v>
      </c>
      <c r="I2875" s="4">
        <v>88.3</v>
      </c>
      <c r="J2875" s="3">
        <v>0.39013254786450663</v>
      </c>
      <c r="K2875" s="5">
        <v>70.38</v>
      </c>
      <c r="L2875" s="5">
        <v>0.31095729013254786</v>
      </c>
      <c r="M2875" s="41">
        <v>0.10164979845285416</v>
      </c>
      <c r="N2875" s="41">
        <v>4.4911545708182984E-4</v>
      </c>
    </row>
    <row r="2876" spans="1:14" x14ac:dyDescent="0.25">
      <c r="A2876" s="5">
        <v>7820614</v>
      </c>
      <c r="B2876" s="5" t="s">
        <v>33</v>
      </c>
      <c r="C2876" s="5" t="s">
        <v>4</v>
      </c>
      <c r="D2876" s="5" t="s">
        <v>183</v>
      </c>
      <c r="E2876" s="5" t="s">
        <v>259</v>
      </c>
      <c r="F2876" s="3">
        <v>1.4727540500736377E-3</v>
      </c>
      <c r="G2876" s="4">
        <v>46.3</v>
      </c>
      <c r="H2876" s="3">
        <v>6.8188512518409419E-2</v>
      </c>
      <c r="I2876" s="4">
        <v>93.4</v>
      </c>
      <c r="J2876" s="3">
        <v>0.13755522827687777</v>
      </c>
      <c r="K2876" s="5">
        <v>75.814999999999998</v>
      </c>
      <c r="L2876" s="5">
        <v>0.11165684830633284</v>
      </c>
      <c r="M2876" s="41">
        <v>0.18289288878440857</v>
      </c>
      <c r="N2876" s="41">
        <v>2.6935624268690508E-4</v>
      </c>
    </row>
    <row r="2877" spans="1:14" x14ac:dyDescent="0.25">
      <c r="A2877" s="5">
        <v>7820614</v>
      </c>
      <c r="B2877" s="5" t="s">
        <v>33</v>
      </c>
      <c r="C2877" s="5" t="s">
        <v>4</v>
      </c>
      <c r="D2877" s="5" t="s">
        <v>183</v>
      </c>
      <c r="E2877" s="5" t="s">
        <v>949</v>
      </c>
      <c r="F2877" s="3">
        <v>1.4727540500736377E-3</v>
      </c>
      <c r="G2877" s="4">
        <v>39.9</v>
      </c>
      <c r="H2877" s="3">
        <v>5.8762886597938144E-2</v>
      </c>
      <c r="I2877" s="4">
        <v>84.5</v>
      </c>
      <c r="J2877" s="3">
        <v>0.12444771723122239</v>
      </c>
      <c r="K2877" s="5">
        <v>70.984999999999999</v>
      </c>
      <c r="L2877" s="5">
        <v>0.10454344624447717</v>
      </c>
      <c r="M2877" s="41">
        <v>9.1327711939811707E-2</v>
      </c>
      <c r="N2877" s="41">
        <v>1.345032576433162E-4</v>
      </c>
    </row>
    <row r="2878" spans="1:14" x14ac:dyDescent="0.25">
      <c r="A2878" s="5">
        <v>7820614</v>
      </c>
      <c r="B2878" s="5" t="s">
        <v>33</v>
      </c>
      <c r="C2878" s="5" t="s">
        <v>4</v>
      </c>
      <c r="D2878" s="5" t="s">
        <v>183</v>
      </c>
      <c r="E2878" s="5" t="s">
        <v>1897</v>
      </c>
      <c r="F2878" s="3">
        <v>1.4727540500736377E-3</v>
      </c>
      <c r="G2878" s="4">
        <v>100</v>
      </c>
      <c r="H2878" s="3">
        <v>0.14727540500736377</v>
      </c>
      <c r="I2878" s="4">
        <v>94</v>
      </c>
      <c r="J2878" s="3">
        <v>0.13843888070692195</v>
      </c>
      <c r="K2878" s="5">
        <v>96.009999999999991</v>
      </c>
      <c r="L2878" s="5">
        <v>0.14139911634756994</v>
      </c>
      <c r="M2878" s="41">
        <v>4.1693013161420822E-2</v>
      </c>
      <c r="N2878" s="41">
        <v>6.1403553993255995E-5</v>
      </c>
    </row>
    <row r="2879" spans="1:14" x14ac:dyDescent="0.25">
      <c r="A2879" s="5">
        <v>7820614</v>
      </c>
      <c r="B2879" s="5" t="s">
        <v>33</v>
      </c>
      <c r="C2879" s="5" t="s">
        <v>4</v>
      </c>
      <c r="D2879" s="5" t="s">
        <v>183</v>
      </c>
      <c r="E2879" s="5" t="s">
        <v>440</v>
      </c>
      <c r="F2879" s="3">
        <v>2.9455081001472753E-3</v>
      </c>
      <c r="G2879" s="4">
        <v>47.4</v>
      </c>
      <c r="H2879" s="3">
        <v>0.13961708394698086</v>
      </c>
      <c r="I2879" s="4">
        <v>96.3</v>
      </c>
      <c r="J2879" s="3">
        <v>0.28365243004418261</v>
      </c>
      <c r="K2879" s="5">
        <v>76.38</v>
      </c>
      <c r="L2879" s="5">
        <v>0.22497790868924888</v>
      </c>
      <c r="M2879" s="41">
        <v>0.21721763908863068</v>
      </c>
      <c r="N2879" s="41">
        <v>6.3981631543042904E-4</v>
      </c>
    </row>
    <row r="2880" spans="1:14" x14ac:dyDescent="0.25">
      <c r="A2880" s="5">
        <v>7820614</v>
      </c>
      <c r="B2880" s="5" t="s">
        <v>33</v>
      </c>
      <c r="C2880" s="5" t="s">
        <v>4</v>
      </c>
      <c r="D2880" s="5" t="s">
        <v>185</v>
      </c>
      <c r="E2880" s="5" t="s">
        <v>188</v>
      </c>
      <c r="F2880" s="3">
        <v>1.4727540500736377E-3</v>
      </c>
      <c r="G2880" s="4">
        <v>36.6</v>
      </c>
      <c r="H2880" s="3">
        <v>5.3902798232695143E-2</v>
      </c>
      <c r="I2880" s="4">
        <v>76.099999999999994</v>
      </c>
      <c r="J2880" s="3">
        <v>0.11207658321060382</v>
      </c>
      <c r="K2880" s="5">
        <v>61.224999999999994</v>
      </c>
      <c r="L2880" s="5">
        <v>9.0169366715758453E-2</v>
      </c>
      <c r="M2880" s="41">
        <v>-0.11176502704620361</v>
      </c>
      <c r="N2880" s="41">
        <v>-1.6460239623888602E-4</v>
      </c>
    </row>
    <row r="2881" spans="1:14" x14ac:dyDescent="0.25">
      <c r="A2881" s="5">
        <v>7820614</v>
      </c>
      <c r="B2881" s="5" t="s">
        <v>33</v>
      </c>
      <c r="C2881" s="5" t="s">
        <v>4</v>
      </c>
      <c r="D2881" s="5" t="s">
        <v>563</v>
      </c>
      <c r="E2881" s="5" t="s">
        <v>2092</v>
      </c>
      <c r="F2881" s="3">
        <v>8.836524300441826E-3</v>
      </c>
      <c r="G2881" s="4">
        <v>99</v>
      </c>
      <c r="H2881" s="3">
        <v>0.8748159057437408</v>
      </c>
      <c r="I2881" s="4">
        <v>96.4</v>
      </c>
      <c r="J2881" s="3">
        <v>0.85184094256259213</v>
      </c>
      <c r="K2881" s="5">
        <v>93.435000000000002</v>
      </c>
      <c r="L2881" s="5">
        <v>0.82564064801178205</v>
      </c>
      <c r="M2881" s="41">
        <v>-1.5423832461237907E-2</v>
      </c>
      <c r="N2881" s="41">
        <v>-1.3629307034967222E-4</v>
      </c>
    </row>
    <row r="2882" spans="1:14" x14ac:dyDescent="0.25">
      <c r="A2882" s="5">
        <v>7820614</v>
      </c>
      <c r="B2882" s="5" t="s">
        <v>33</v>
      </c>
      <c r="C2882" s="5" t="s">
        <v>4</v>
      </c>
      <c r="D2882" s="5" t="s">
        <v>563</v>
      </c>
      <c r="E2882" s="5" t="s">
        <v>1911</v>
      </c>
      <c r="F2882" s="3">
        <v>2.7982326951399118E-2</v>
      </c>
      <c r="G2882" s="4">
        <v>84.8</v>
      </c>
      <c r="H2882" s="3">
        <v>2.3729013254786451</v>
      </c>
      <c r="I2882" s="4">
        <v>86.9</v>
      </c>
      <c r="J2882" s="3">
        <v>2.4316642120765835</v>
      </c>
      <c r="K2882" s="5">
        <v>83.655000000000001</v>
      </c>
      <c r="L2882" s="5">
        <v>2.3408615611192931</v>
      </c>
      <c r="M2882" s="41">
        <v>-8.7525434792041779E-2</v>
      </c>
      <c r="N2882" s="41">
        <v>-2.4491653329142766E-3</v>
      </c>
    </row>
    <row r="2883" spans="1:14" x14ac:dyDescent="0.25">
      <c r="A2883" s="5">
        <v>7820614</v>
      </c>
      <c r="B2883" s="5" t="s">
        <v>33</v>
      </c>
      <c r="C2883" s="5" t="s">
        <v>4</v>
      </c>
      <c r="D2883" s="5" t="s">
        <v>563</v>
      </c>
      <c r="E2883" s="5" t="s">
        <v>451</v>
      </c>
      <c r="F2883" s="3">
        <v>1.0309278350515464E-2</v>
      </c>
      <c r="G2883" s="4">
        <v>99.7</v>
      </c>
      <c r="H2883" s="3">
        <v>1.0278350515463917</v>
      </c>
      <c r="I2883" s="4">
        <v>98.1</v>
      </c>
      <c r="J2883" s="3">
        <v>1.011340206185567</v>
      </c>
      <c r="K2883" s="5">
        <v>97.484999999999985</v>
      </c>
      <c r="L2883" s="5">
        <v>1.0049999999999999</v>
      </c>
      <c r="M2883" s="41">
        <v>-1.064977259375155E-3</v>
      </c>
      <c r="N2883" s="41">
        <v>-1.0979147003867576E-5</v>
      </c>
    </row>
    <row r="2884" spans="1:14" x14ac:dyDescent="0.25">
      <c r="A2884" s="5">
        <v>7820614</v>
      </c>
      <c r="B2884" s="5" t="s">
        <v>33</v>
      </c>
      <c r="C2884" s="5" t="s">
        <v>4</v>
      </c>
      <c r="D2884" s="5" t="s">
        <v>563</v>
      </c>
      <c r="E2884" s="5" t="s">
        <v>454</v>
      </c>
      <c r="F2884" s="3">
        <v>4.418262150220913E-3</v>
      </c>
      <c r="G2884" s="4">
        <v>72.7</v>
      </c>
      <c r="H2884" s="3">
        <v>0.32120765832106041</v>
      </c>
      <c r="I2884" s="4">
        <v>82.5</v>
      </c>
      <c r="J2884" s="3">
        <v>0.36450662739322531</v>
      </c>
      <c r="K2884" s="5">
        <v>70.474999999999994</v>
      </c>
      <c r="L2884" s="5">
        <v>0.3113770250368188</v>
      </c>
      <c r="M2884" s="41">
        <v>-4.7930411994457245E-2</v>
      </c>
      <c r="N2884" s="41">
        <v>-2.117691251596049E-4</v>
      </c>
    </row>
    <row r="2885" spans="1:14" x14ac:dyDescent="0.25">
      <c r="A2885" s="5">
        <v>7820614</v>
      </c>
      <c r="B2885" s="5" t="s">
        <v>33</v>
      </c>
      <c r="C2885" s="5" t="s">
        <v>4</v>
      </c>
      <c r="D2885" s="5" t="s">
        <v>563</v>
      </c>
      <c r="E2885" s="5" t="s">
        <v>2093</v>
      </c>
      <c r="F2885" s="3">
        <v>2.9455081001472753E-3</v>
      </c>
      <c r="G2885" s="4">
        <v>69.7</v>
      </c>
      <c r="H2885" s="3">
        <v>0.20530191458026509</v>
      </c>
      <c r="I2885" s="4">
        <v>75.3</v>
      </c>
      <c r="J2885" s="3">
        <v>0.22179675994108983</v>
      </c>
      <c r="K2885" s="5">
        <v>67.210000000000008</v>
      </c>
      <c r="L2885" s="5">
        <v>0.19796759941089839</v>
      </c>
      <c r="M2885" s="41">
        <v>-0.16315935552120209</v>
      </c>
      <c r="N2885" s="41">
        <v>-4.8058720330250979E-4</v>
      </c>
    </row>
    <row r="2886" spans="1:14" x14ac:dyDescent="0.25">
      <c r="A2886" s="5">
        <v>7820614</v>
      </c>
      <c r="B2886" s="5" t="s">
        <v>33</v>
      </c>
      <c r="C2886" s="5" t="s">
        <v>4</v>
      </c>
      <c r="D2886" s="5" t="s">
        <v>563</v>
      </c>
      <c r="E2886" s="5" t="s">
        <v>1127</v>
      </c>
      <c r="F2886" s="3">
        <v>1.4727540500736377E-3</v>
      </c>
      <c r="G2886" s="4">
        <v>59.2</v>
      </c>
      <c r="H2886" s="3">
        <v>8.7187039764359361E-2</v>
      </c>
      <c r="I2886" s="4">
        <v>92.9</v>
      </c>
      <c r="J2886" s="3">
        <v>0.13681885125184096</v>
      </c>
      <c r="K2886" s="5">
        <v>77.190000000000012</v>
      </c>
      <c r="L2886" s="5">
        <v>0.11368188512518411</v>
      </c>
      <c r="M2886" s="41">
        <v>5.1117546856403351E-2</v>
      </c>
      <c r="N2886" s="41">
        <v>7.5283574162596974E-5</v>
      </c>
    </row>
    <row r="2887" spans="1:14" x14ac:dyDescent="0.25">
      <c r="A2887" s="5">
        <v>7820614</v>
      </c>
      <c r="B2887" s="5" t="s">
        <v>33</v>
      </c>
      <c r="C2887" s="5" t="s">
        <v>4</v>
      </c>
      <c r="D2887" s="5" t="s">
        <v>563</v>
      </c>
      <c r="E2887" s="5" t="s">
        <v>1128</v>
      </c>
      <c r="F2887" s="3">
        <v>2.9455081001472753E-3</v>
      </c>
      <c r="G2887" s="4">
        <v>100</v>
      </c>
      <c r="H2887" s="3">
        <v>0.29455081001472755</v>
      </c>
      <c r="I2887" s="4">
        <v>97.8</v>
      </c>
      <c r="J2887" s="3">
        <v>0.28807069219440351</v>
      </c>
      <c r="K2887" s="5">
        <v>98.089999999999989</v>
      </c>
      <c r="L2887" s="5">
        <v>0.2889248895434462</v>
      </c>
      <c r="M2887" s="41">
        <v>-3.0043827369809151E-2</v>
      </c>
      <c r="N2887" s="41">
        <v>-8.8494336877199269E-5</v>
      </c>
    </row>
    <row r="2888" spans="1:14" x14ac:dyDescent="0.25">
      <c r="A2888" s="5">
        <v>7820614</v>
      </c>
      <c r="B2888" s="5" t="s">
        <v>33</v>
      </c>
      <c r="C2888" s="5" t="s">
        <v>4</v>
      </c>
      <c r="D2888" s="5" t="s">
        <v>563</v>
      </c>
      <c r="E2888" s="5" t="s">
        <v>1129</v>
      </c>
      <c r="F2888" s="3">
        <v>1.4727540500736377E-3</v>
      </c>
      <c r="G2888" s="4">
        <v>96.3</v>
      </c>
      <c r="H2888" s="3">
        <v>0.14182621502209131</v>
      </c>
      <c r="I2888" s="4">
        <v>90</v>
      </c>
      <c r="J2888" s="3">
        <v>0.13254786450662739</v>
      </c>
      <c r="K2888" s="5">
        <v>93.989999999999981</v>
      </c>
      <c r="L2888" s="5">
        <v>0.13842415316642118</v>
      </c>
      <c r="M2888" s="41">
        <v>-3.0227420851588249E-2</v>
      </c>
      <c r="N2888" s="41">
        <v>-4.4517556482456917E-5</v>
      </c>
    </row>
    <row r="2889" spans="1:14" x14ac:dyDescent="0.25">
      <c r="A2889" s="5">
        <v>7820614</v>
      </c>
      <c r="B2889" s="5" t="s">
        <v>33</v>
      </c>
      <c r="C2889" s="5" t="s">
        <v>4</v>
      </c>
      <c r="D2889" s="5" t="s">
        <v>563</v>
      </c>
      <c r="E2889" s="5" t="s">
        <v>1912</v>
      </c>
      <c r="F2889" s="3">
        <v>2.9455081001472753E-3</v>
      </c>
      <c r="G2889" s="4">
        <v>99.7</v>
      </c>
      <c r="H2889" s="3">
        <v>0.29366715758468337</v>
      </c>
      <c r="I2889" s="4">
        <v>92.4</v>
      </c>
      <c r="J2889" s="3">
        <v>0.27216494845360828</v>
      </c>
      <c r="K2889" s="5">
        <v>96.13</v>
      </c>
      <c r="L2889" s="5">
        <v>0.28315169366715759</v>
      </c>
      <c r="M2889" s="41">
        <v>-9.6773616969585419E-2</v>
      </c>
      <c r="N2889" s="41">
        <v>-2.8504747266446369E-4</v>
      </c>
    </row>
    <row r="2890" spans="1:14" x14ac:dyDescent="0.25">
      <c r="A2890" s="5">
        <v>7820614</v>
      </c>
      <c r="B2890" s="5" t="s">
        <v>33</v>
      </c>
      <c r="C2890" s="5" t="s">
        <v>4</v>
      </c>
      <c r="D2890" s="5" t="s">
        <v>563</v>
      </c>
      <c r="E2890" s="5" t="s">
        <v>2094</v>
      </c>
      <c r="F2890" s="3">
        <v>4.418262150220913E-3</v>
      </c>
      <c r="G2890" s="4">
        <v>92.4</v>
      </c>
      <c r="H2890" s="3">
        <v>0.40824742268041236</v>
      </c>
      <c r="I2890" s="4">
        <v>96.8</v>
      </c>
      <c r="J2890" s="3">
        <v>0.42768777614138437</v>
      </c>
      <c r="K2890" s="5">
        <v>94.84</v>
      </c>
      <c r="L2890" s="5">
        <v>0.41902798232695143</v>
      </c>
      <c r="M2890" s="41">
        <v>3.5860136151313782E-2</v>
      </c>
      <c r="N2890" s="41">
        <v>1.5843948225911832E-4</v>
      </c>
    </row>
    <row r="2891" spans="1:14" x14ac:dyDescent="0.25">
      <c r="A2891" s="5">
        <v>7820614</v>
      </c>
      <c r="B2891" s="5" t="s">
        <v>33</v>
      </c>
      <c r="C2891" s="5" t="s">
        <v>4</v>
      </c>
      <c r="D2891" s="5" t="s">
        <v>563</v>
      </c>
      <c r="E2891" s="5" t="s">
        <v>1913</v>
      </c>
      <c r="F2891" s="3">
        <v>2.9455081001472753E-3</v>
      </c>
      <c r="G2891" s="4">
        <v>89.1</v>
      </c>
      <c r="H2891" s="3">
        <v>0.26244477172312219</v>
      </c>
      <c r="I2891" s="4">
        <v>94.1</v>
      </c>
      <c r="J2891" s="3">
        <v>0.27717231222385857</v>
      </c>
      <c r="K2891" s="5">
        <v>85.664999999999992</v>
      </c>
      <c r="L2891" s="5">
        <v>0.25232695139911632</v>
      </c>
      <c r="M2891" s="41">
        <v>9.5806337893009186E-2</v>
      </c>
      <c r="N2891" s="41">
        <v>2.821983443093054E-4</v>
      </c>
    </row>
    <row r="2892" spans="1:14" x14ac:dyDescent="0.25">
      <c r="A2892" s="5">
        <v>7820614</v>
      </c>
      <c r="B2892" s="5" t="s">
        <v>33</v>
      </c>
      <c r="C2892" s="5" t="s">
        <v>4</v>
      </c>
      <c r="D2892" s="5" t="s">
        <v>563</v>
      </c>
      <c r="E2892" s="5" t="s">
        <v>2095</v>
      </c>
      <c r="F2892" s="3">
        <v>4.418262150220913E-3</v>
      </c>
      <c r="G2892" s="4">
        <v>82</v>
      </c>
      <c r="H2892" s="3">
        <v>0.36229749631811486</v>
      </c>
      <c r="I2892" s="4">
        <v>77.400000000000006</v>
      </c>
      <c r="J2892" s="3">
        <v>0.34197349042709868</v>
      </c>
      <c r="K2892" s="5">
        <v>82.279999999999987</v>
      </c>
      <c r="L2892" s="5">
        <v>0.36353460972017665</v>
      </c>
      <c r="M2892" s="41">
        <v>-0.14412841200828552</v>
      </c>
      <c r="N2892" s="41">
        <v>-6.3679710754765322E-4</v>
      </c>
    </row>
    <row r="2893" spans="1:14" x14ac:dyDescent="0.25">
      <c r="A2893" s="5">
        <v>7820614</v>
      </c>
      <c r="B2893" s="5" t="s">
        <v>33</v>
      </c>
      <c r="C2893" s="5" t="s">
        <v>4</v>
      </c>
      <c r="D2893" s="5" t="s">
        <v>563</v>
      </c>
      <c r="E2893" s="5" t="s">
        <v>1130</v>
      </c>
      <c r="F2893" s="3">
        <v>1.4727540500736377E-2</v>
      </c>
      <c r="G2893" s="4">
        <v>96.7</v>
      </c>
      <c r="H2893" s="3">
        <v>1.4241531664212077</v>
      </c>
      <c r="I2893" s="4">
        <v>95.1</v>
      </c>
      <c r="J2893" s="3">
        <v>1.4005891016200294</v>
      </c>
      <c r="K2893" s="5">
        <v>93.325000000000003</v>
      </c>
      <c r="L2893" s="5">
        <v>1.3744477172312224</v>
      </c>
      <c r="M2893" s="41">
        <v>-2.0481560379266739E-2</v>
      </c>
      <c r="N2893" s="41">
        <v>-3.0164301000392839E-4</v>
      </c>
    </row>
    <row r="2894" spans="1:14" x14ac:dyDescent="0.25">
      <c r="A2894" s="5">
        <v>7820614</v>
      </c>
      <c r="B2894" s="5" t="s">
        <v>33</v>
      </c>
      <c r="C2894" s="5" t="s">
        <v>4</v>
      </c>
      <c r="D2894" s="5" t="s">
        <v>563</v>
      </c>
      <c r="E2894" s="5" t="s">
        <v>564</v>
      </c>
      <c r="F2894" s="3">
        <v>1.3254786450662739E-2</v>
      </c>
      <c r="G2894" s="4">
        <v>95.1</v>
      </c>
      <c r="H2894" s="3">
        <v>1.2605301914580265</v>
      </c>
      <c r="I2894" s="4">
        <v>93.2</v>
      </c>
      <c r="J2894" s="3">
        <v>1.2353460972017674</v>
      </c>
      <c r="K2894" s="5" t="s">
        <v>9</v>
      </c>
      <c r="L2894" s="5" t="s">
        <v>99</v>
      </c>
      <c r="M2894" s="41">
        <v>-9.4558699056506157E-3</v>
      </c>
      <c r="N2894" s="41">
        <v>-1.2533553630464733E-4</v>
      </c>
    </row>
    <row r="2895" spans="1:14" x14ac:dyDescent="0.25">
      <c r="A2895" s="5">
        <v>7820614</v>
      </c>
      <c r="B2895" s="5" t="s">
        <v>33</v>
      </c>
      <c r="C2895" s="5" t="s">
        <v>4</v>
      </c>
      <c r="D2895" s="5" t="s">
        <v>563</v>
      </c>
      <c r="E2895" s="5" t="s">
        <v>1132</v>
      </c>
      <c r="F2895" s="3">
        <v>1.3254786450662739E-2</v>
      </c>
      <c r="G2895" s="4">
        <v>85.1</v>
      </c>
      <c r="H2895" s="3">
        <v>1.1279823269513991</v>
      </c>
      <c r="I2895" s="4">
        <v>86.7</v>
      </c>
      <c r="J2895" s="3">
        <v>1.1491899852724594</v>
      </c>
      <c r="K2895" s="5">
        <v>80.034999999999997</v>
      </c>
      <c r="L2895" s="5">
        <v>1.0608468335787922</v>
      </c>
      <c r="M2895" s="41">
        <v>-6.1713404953479767E-2</v>
      </c>
      <c r="N2895" s="41">
        <v>-8.179980038016464E-4</v>
      </c>
    </row>
    <row r="2896" spans="1:14" x14ac:dyDescent="0.25">
      <c r="A2896" s="5">
        <v>7820614</v>
      </c>
      <c r="B2896" s="5" t="s">
        <v>33</v>
      </c>
      <c r="C2896" s="5" t="s">
        <v>4</v>
      </c>
      <c r="D2896" s="5" t="s">
        <v>563</v>
      </c>
      <c r="E2896" s="5" t="s">
        <v>1133</v>
      </c>
      <c r="F2896" s="3">
        <v>4.418262150220913E-3</v>
      </c>
      <c r="G2896" s="4">
        <v>99.4</v>
      </c>
      <c r="H2896" s="3">
        <v>0.43917525773195876</v>
      </c>
      <c r="I2896" s="4">
        <v>96.8</v>
      </c>
      <c r="J2896" s="3">
        <v>0.42768777614138437</v>
      </c>
      <c r="K2896" s="5">
        <v>95.57</v>
      </c>
      <c r="L2896" s="5">
        <v>0.42225331369661262</v>
      </c>
      <c r="M2896" s="41">
        <v>-7.7387550845742226E-4</v>
      </c>
      <c r="N2896" s="41">
        <v>-3.419184868000393E-6</v>
      </c>
    </row>
    <row r="2897" spans="1:14" x14ac:dyDescent="0.25">
      <c r="A2897" s="5">
        <v>7820614</v>
      </c>
      <c r="B2897" s="5" t="s">
        <v>33</v>
      </c>
      <c r="C2897" s="5" t="s">
        <v>4</v>
      </c>
      <c r="D2897" s="5" t="s">
        <v>563</v>
      </c>
      <c r="E2897" s="5" t="s">
        <v>1376</v>
      </c>
      <c r="F2897" s="3">
        <v>5.8910162002945507E-3</v>
      </c>
      <c r="G2897" s="4">
        <v>100</v>
      </c>
      <c r="H2897" s="3">
        <v>0.5891016200294551</v>
      </c>
      <c r="I2897" s="4">
        <v>93.5</v>
      </c>
      <c r="J2897" s="3">
        <v>0.55081001472754054</v>
      </c>
      <c r="K2897" s="5">
        <v>94.740000000000009</v>
      </c>
      <c r="L2897" s="5">
        <v>0.55811487481590583</v>
      </c>
      <c r="M2897" s="41">
        <v>-3.7772241979837418E-2</v>
      </c>
      <c r="N2897" s="41">
        <v>-2.2251688942466813E-4</v>
      </c>
    </row>
    <row r="2898" spans="1:14" x14ac:dyDescent="0.25">
      <c r="A2898" s="5">
        <v>7820614</v>
      </c>
      <c r="B2898" s="5" t="s">
        <v>33</v>
      </c>
      <c r="C2898" s="5" t="s">
        <v>4</v>
      </c>
      <c r="D2898" s="5" t="s">
        <v>563</v>
      </c>
      <c r="E2898" s="5" t="s">
        <v>1134</v>
      </c>
      <c r="F2898" s="3">
        <v>5.8910162002945507E-3</v>
      </c>
      <c r="G2898" s="4">
        <v>93.4</v>
      </c>
      <c r="H2898" s="3">
        <v>0.55022091310751109</v>
      </c>
      <c r="I2898" s="4">
        <v>86.3</v>
      </c>
      <c r="J2898" s="3">
        <v>0.50839469808541971</v>
      </c>
      <c r="K2898" s="5">
        <v>80.899999999999991</v>
      </c>
      <c r="L2898" s="5">
        <v>0.47658321060382908</v>
      </c>
      <c r="M2898" s="41">
        <v>-9.8273798823356628E-2</v>
      </c>
      <c r="N2898" s="41">
        <v>-5.7893254093288149E-4</v>
      </c>
    </row>
    <row r="2899" spans="1:14" x14ac:dyDescent="0.25">
      <c r="A2899" s="5">
        <v>7820614</v>
      </c>
      <c r="B2899" s="5" t="s">
        <v>33</v>
      </c>
      <c r="C2899" s="5" t="s">
        <v>4</v>
      </c>
      <c r="D2899" s="5" t="s">
        <v>563</v>
      </c>
      <c r="E2899" s="5" t="s">
        <v>1914</v>
      </c>
      <c r="F2899" s="3">
        <v>1.4727540500736377E-3</v>
      </c>
      <c r="G2899" s="4">
        <v>78.5</v>
      </c>
      <c r="H2899" s="3">
        <v>0.11561119293078055</v>
      </c>
      <c r="I2899" s="4">
        <v>82.2</v>
      </c>
      <c r="J2899" s="3">
        <v>0.12106038291605302</v>
      </c>
      <c r="K2899" s="5">
        <v>72.14500000000001</v>
      </c>
      <c r="L2899" s="5">
        <v>0.10625184094256261</v>
      </c>
      <c r="M2899" s="41">
        <v>-7.5077883899211884E-2</v>
      </c>
      <c r="N2899" s="41">
        <v>-1.1057125758352265E-4</v>
      </c>
    </row>
    <row r="2900" spans="1:14" x14ac:dyDescent="0.25">
      <c r="A2900" s="5">
        <v>7820614</v>
      </c>
      <c r="B2900" s="5" t="s">
        <v>33</v>
      </c>
      <c r="C2900" s="5" t="s">
        <v>4</v>
      </c>
      <c r="D2900" s="5" t="s">
        <v>563</v>
      </c>
      <c r="E2900" s="5" t="s">
        <v>1135</v>
      </c>
      <c r="F2900" s="3">
        <v>7.3637702503681884E-3</v>
      </c>
      <c r="G2900" s="4">
        <v>87.8</v>
      </c>
      <c r="H2900" s="3">
        <v>0.64653902798232687</v>
      </c>
      <c r="I2900" s="4">
        <v>83</v>
      </c>
      <c r="J2900" s="3">
        <v>0.61119293078055958</v>
      </c>
      <c r="K2900" s="5">
        <v>83.135000000000005</v>
      </c>
      <c r="L2900" s="5">
        <v>0.6121870397643594</v>
      </c>
      <c r="M2900" s="41">
        <v>-0.10702940076589584</v>
      </c>
      <c r="N2900" s="41">
        <v>-7.8813991727463796E-4</v>
      </c>
    </row>
    <row r="2901" spans="1:14" x14ac:dyDescent="0.25">
      <c r="A2901" s="5">
        <v>7820614</v>
      </c>
      <c r="B2901" s="5" t="s">
        <v>33</v>
      </c>
      <c r="C2901" s="5" t="s">
        <v>4</v>
      </c>
      <c r="D2901" s="5" t="s">
        <v>563</v>
      </c>
      <c r="E2901" s="5" t="s">
        <v>1136</v>
      </c>
      <c r="F2901" s="3">
        <v>7.3637702503681884E-3</v>
      </c>
      <c r="G2901" s="4">
        <v>89.5</v>
      </c>
      <c r="H2901" s="3">
        <v>0.65905743740795286</v>
      </c>
      <c r="I2901" s="4">
        <v>93</v>
      </c>
      <c r="J2901" s="3">
        <v>0.68483063328424154</v>
      </c>
      <c r="K2901" s="5">
        <v>82.859999999999985</v>
      </c>
      <c r="L2901" s="5">
        <v>0.61016200294550793</v>
      </c>
      <c r="M2901" s="41">
        <v>-1.2466651387512684E-2</v>
      </c>
      <c r="N2901" s="41">
        <v>-9.1801556609077199E-5</v>
      </c>
    </row>
    <row r="2902" spans="1:14" x14ac:dyDescent="0.25">
      <c r="A2902" s="5">
        <v>7820614</v>
      </c>
      <c r="B2902" s="5" t="s">
        <v>33</v>
      </c>
      <c r="C2902" s="5" t="s">
        <v>4</v>
      </c>
      <c r="D2902" s="5" t="s">
        <v>193</v>
      </c>
      <c r="E2902" s="5" t="s">
        <v>1140</v>
      </c>
      <c r="F2902" s="3">
        <v>8.836524300441826E-3</v>
      </c>
      <c r="G2902" s="4">
        <v>100</v>
      </c>
      <c r="H2902" s="3">
        <v>0.88365243004418259</v>
      </c>
      <c r="I2902" s="4">
        <v>98.9</v>
      </c>
      <c r="J2902" s="3">
        <v>0.87393225331369662</v>
      </c>
      <c r="K2902" s="5">
        <v>94.885000000000019</v>
      </c>
      <c r="L2902" s="5">
        <v>0.83845360824742288</v>
      </c>
      <c r="M2902" s="41">
        <v>5.784577876329422E-2</v>
      </c>
      <c r="N2902" s="41">
        <v>5.1115562971983108E-4</v>
      </c>
    </row>
    <row r="2903" spans="1:14" x14ac:dyDescent="0.25">
      <c r="A2903" s="5">
        <v>7820614</v>
      </c>
      <c r="B2903" s="5" t="s">
        <v>33</v>
      </c>
      <c r="C2903" s="5" t="s">
        <v>4</v>
      </c>
      <c r="D2903" s="5" t="s">
        <v>193</v>
      </c>
      <c r="E2903" s="5" t="s">
        <v>1915</v>
      </c>
      <c r="F2903" s="3">
        <v>1.1782032400589101E-2</v>
      </c>
      <c r="G2903" s="4">
        <v>97.5</v>
      </c>
      <c r="H2903" s="3">
        <v>1.1487481590574373</v>
      </c>
      <c r="I2903" s="4">
        <v>95.1</v>
      </c>
      <c r="J2903" s="3">
        <v>1.1204712812960236</v>
      </c>
      <c r="K2903" s="5">
        <v>95.795000000000002</v>
      </c>
      <c r="L2903" s="5">
        <v>1.1286597938144329</v>
      </c>
      <c r="M2903" s="41">
        <v>6.3462331891059875E-2</v>
      </c>
      <c r="N2903" s="41">
        <v>7.4771525055740645E-4</v>
      </c>
    </row>
    <row r="2904" spans="1:14" x14ac:dyDescent="0.25">
      <c r="A2904" s="5">
        <v>7820614</v>
      </c>
      <c r="B2904" s="5" t="s">
        <v>33</v>
      </c>
      <c r="C2904" s="5" t="s">
        <v>4</v>
      </c>
      <c r="D2904" s="5" t="s">
        <v>193</v>
      </c>
      <c r="E2904" s="5" t="s">
        <v>333</v>
      </c>
      <c r="F2904" s="3">
        <v>1.4727540500736377E-3</v>
      </c>
      <c r="G2904" s="4">
        <v>41.9</v>
      </c>
      <c r="H2904" s="3">
        <v>6.1708394698085416E-2</v>
      </c>
      <c r="I2904" s="4">
        <v>72.900000000000006</v>
      </c>
      <c r="J2904" s="3">
        <v>0.1073637702503682</v>
      </c>
      <c r="K2904" s="5">
        <v>62.290000000000006</v>
      </c>
      <c r="L2904" s="5">
        <v>9.1737849779086902E-2</v>
      </c>
      <c r="M2904" s="41">
        <v>-4.1420940309762955E-2</v>
      </c>
      <c r="N2904" s="41">
        <v>-6.1002857599061789E-5</v>
      </c>
    </row>
    <row r="2905" spans="1:14" x14ac:dyDescent="0.25">
      <c r="A2905" s="5">
        <v>7820614</v>
      </c>
      <c r="B2905" s="5" t="s">
        <v>33</v>
      </c>
      <c r="C2905" s="5" t="s">
        <v>4</v>
      </c>
      <c r="D2905" s="5" t="s">
        <v>193</v>
      </c>
      <c r="E2905" s="5" t="s">
        <v>2084</v>
      </c>
      <c r="F2905" s="3">
        <v>1.1782032400589101E-2</v>
      </c>
      <c r="G2905" s="4">
        <v>100</v>
      </c>
      <c r="H2905" s="3">
        <v>1.1782032400589102</v>
      </c>
      <c r="I2905" s="4">
        <v>92.3</v>
      </c>
      <c r="J2905" s="3">
        <v>1.087481590574374</v>
      </c>
      <c r="K2905" s="5">
        <v>93.64</v>
      </c>
      <c r="L2905" s="5">
        <v>1.1032695139911635</v>
      </c>
      <c r="M2905" s="41">
        <v>1.1342952027916908E-2</v>
      </c>
      <c r="N2905" s="41">
        <v>1.3364302831124486E-4</v>
      </c>
    </row>
    <row r="2906" spans="1:14" x14ac:dyDescent="0.25">
      <c r="A2906" s="5">
        <v>7820614</v>
      </c>
      <c r="B2906" s="5" t="s">
        <v>33</v>
      </c>
      <c r="C2906" s="5" t="s">
        <v>4</v>
      </c>
      <c r="D2906" s="5" t="s">
        <v>193</v>
      </c>
      <c r="E2906" s="5" t="s">
        <v>2096</v>
      </c>
      <c r="F2906" s="3">
        <v>7.3637702503681884E-3</v>
      </c>
      <c r="G2906" s="4">
        <v>99.7</v>
      </c>
      <c r="H2906" s="3">
        <v>0.73416789396170845</v>
      </c>
      <c r="I2906" s="4">
        <v>88.2</v>
      </c>
      <c r="J2906" s="3">
        <v>0.64948453608247425</v>
      </c>
      <c r="K2906" s="5">
        <v>95</v>
      </c>
      <c r="L2906" s="5">
        <v>0.69955817378497787</v>
      </c>
      <c r="M2906" s="41">
        <v>-3.6172897089272738E-3</v>
      </c>
      <c r="N2906" s="41">
        <v>-2.6636890345561662E-5</v>
      </c>
    </row>
    <row r="2907" spans="1:14" x14ac:dyDescent="0.25">
      <c r="A2907" s="5">
        <v>7820614</v>
      </c>
      <c r="B2907" s="5" t="s">
        <v>33</v>
      </c>
      <c r="C2907" s="5" t="s">
        <v>4</v>
      </c>
      <c r="D2907" s="5" t="s">
        <v>193</v>
      </c>
      <c r="E2907" s="5" t="s">
        <v>1141</v>
      </c>
      <c r="F2907" s="3">
        <v>2.3564064801178203E-2</v>
      </c>
      <c r="G2907" s="4">
        <v>99.2</v>
      </c>
      <c r="H2907" s="3">
        <v>2.3375552282768779</v>
      </c>
      <c r="I2907" s="4">
        <v>94.3</v>
      </c>
      <c r="J2907" s="3">
        <v>2.2220913107511047</v>
      </c>
      <c r="K2907" s="5">
        <v>96.279999999999987</v>
      </c>
      <c r="L2907" s="5">
        <v>2.268748159057437</v>
      </c>
      <c r="M2907" s="41">
        <v>9.7515461966395378E-3</v>
      </c>
      <c r="N2907" s="41">
        <v>2.2978606648929692E-4</v>
      </c>
    </row>
    <row r="2908" spans="1:14" x14ac:dyDescent="0.25">
      <c r="A2908" s="5">
        <v>7820614</v>
      </c>
      <c r="B2908" s="5" t="s">
        <v>33</v>
      </c>
      <c r="C2908" s="5" t="s">
        <v>4</v>
      </c>
      <c r="D2908" s="5" t="s">
        <v>193</v>
      </c>
      <c r="E2908" s="5" t="s">
        <v>1142</v>
      </c>
      <c r="F2908" s="3">
        <v>3.5346097201767304E-2</v>
      </c>
      <c r="G2908" s="4">
        <v>99.8</v>
      </c>
      <c r="H2908" s="3">
        <v>3.5275405007363769</v>
      </c>
      <c r="I2908" s="4">
        <v>79.5</v>
      </c>
      <c r="J2908" s="3">
        <v>2.8100147275405005</v>
      </c>
      <c r="K2908" s="5">
        <v>89.474999999999994</v>
      </c>
      <c r="L2908" s="5">
        <v>3.1625920471281295</v>
      </c>
      <c r="M2908" s="41">
        <v>-0.1376844197511673</v>
      </c>
      <c r="N2908" s="41">
        <v>-4.8666068836936893E-3</v>
      </c>
    </row>
    <row r="2909" spans="1:14" x14ac:dyDescent="0.25">
      <c r="A2909" s="5">
        <v>7820614</v>
      </c>
      <c r="B2909" s="5" t="s">
        <v>33</v>
      </c>
      <c r="C2909" s="5" t="s">
        <v>4</v>
      </c>
      <c r="D2909" s="5" t="s">
        <v>193</v>
      </c>
      <c r="E2909" s="5" t="s">
        <v>1916</v>
      </c>
      <c r="F2909" s="3">
        <v>7.3637702503681884E-3</v>
      </c>
      <c r="G2909" s="4">
        <v>100</v>
      </c>
      <c r="H2909" s="3">
        <v>0.73637702503681879</v>
      </c>
      <c r="I2909" s="4">
        <v>100</v>
      </c>
      <c r="J2909" s="3">
        <v>0.73637702503681879</v>
      </c>
      <c r="K2909" s="5">
        <v>99.18</v>
      </c>
      <c r="L2909" s="5">
        <v>0.73033873343151701</v>
      </c>
      <c r="M2909" s="41">
        <v>6.2256604433059692E-2</v>
      </c>
      <c r="N2909" s="41">
        <v>4.5844333161310525E-4</v>
      </c>
    </row>
    <row r="2910" spans="1:14" x14ac:dyDescent="0.25">
      <c r="A2910" s="5">
        <v>7820614</v>
      </c>
      <c r="B2910" s="5" t="s">
        <v>33</v>
      </c>
      <c r="C2910" s="5" t="s">
        <v>4</v>
      </c>
      <c r="D2910" s="5" t="s">
        <v>193</v>
      </c>
      <c r="E2910" s="5" t="s">
        <v>1143</v>
      </c>
      <c r="F2910" s="3">
        <v>8.836524300441826E-3</v>
      </c>
      <c r="G2910" s="4">
        <v>99.5</v>
      </c>
      <c r="H2910" s="3">
        <v>0.87923416789396169</v>
      </c>
      <c r="I2910" s="4">
        <v>93.9</v>
      </c>
      <c r="J2910" s="3">
        <v>0.82974963181148753</v>
      </c>
      <c r="K2910" s="5">
        <v>96.314999999999998</v>
      </c>
      <c r="L2910" s="5">
        <v>0.85108983799705451</v>
      </c>
      <c r="M2910" s="41">
        <v>1.2500159442424774E-2</v>
      </c>
      <c r="N2910" s="41">
        <v>1.1045796267238387E-4</v>
      </c>
    </row>
    <row r="2911" spans="1:14" x14ac:dyDescent="0.25">
      <c r="A2911" s="5">
        <v>7820614</v>
      </c>
      <c r="B2911" s="5" t="s">
        <v>33</v>
      </c>
      <c r="C2911" s="5" t="s">
        <v>4</v>
      </c>
      <c r="D2911" s="5" t="s">
        <v>193</v>
      </c>
      <c r="E2911" s="5" t="s">
        <v>262</v>
      </c>
      <c r="F2911" s="3">
        <v>1.7673048600883652E-2</v>
      </c>
      <c r="G2911" s="4">
        <v>57.7</v>
      </c>
      <c r="H2911" s="3">
        <v>1.0197349042709867</v>
      </c>
      <c r="I2911" s="4">
        <v>88.5</v>
      </c>
      <c r="J2911" s="3">
        <v>1.5640648011782032</v>
      </c>
      <c r="K2911" s="5">
        <v>71.304999999999993</v>
      </c>
      <c r="L2911" s="5">
        <v>1.2601767304860088</v>
      </c>
      <c r="M2911" s="41">
        <v>4.7457008622586727E-3</v>
      </c>
      <c r="N2911" s="41">
        <v>8.3871001983952984E-5</v>
      </c>
    </row>
    <row r="2912" spans="1:14" x14ac:dyDescent="0.25">
      <c r="A2912" s="5">
        <v>7820614</v>
      </c>
      <c r="B2912" s="5" t="s">
        <v>33</v>
      </c>
      <c r="C2912" s="5" t="s">
        <v>4</v>
      </c>
      <c r="D2912" s="5" t="s">
        <v>193</v>
      </c>
      <c r="E2912" s="5" t="s">
        <v>441</v>
      </c>
      <c r="F2912" s="3">
        <v>2.6509572901325478E-2</v>
      </c>
      <c r="G2912" s="4">
        <v>55.2</v>
      </c>
      <c r="H2912" s="3">
        <v>1.4633284241531666</v>
      </c>
      <c r="I2912" s="4">
        <v>77.7</v>
      </c>
      <c r="J2912" s="3">
        <v>2.0597938144329899</v>
      </c>
      <c r="K2912" s="5">
        <v>74.834999999999994</v>
      </c>
      <c r="L2912" s="5">
        <v>1.9838438880706919</v>
      </c>
      <c r="M2912" s="41">
        <v>-5.7917971163988113E-2</v>
      </c>
      <c r="N2912" s="41">
        <v>-1.5353806788686098E-3</v>
      </c>
    </row>
    <row r="2913" spans="1:14" x14ac:dyDescent="0.25">
      <c r="A2913" s="5">
        <v>7820614</v>
      </c>
      <c r="B2913" s="5" t="s">
        <v>33</v>
      </c>
      <c r="C2913" s="5" t="s">
        <v>4</v>
      </c>
      <c r="D2913" s="5" t="s">
        <v>193</v>
      </c>
      <c r="E2913" s="5" t="s">
        <v>335</v>
      </c>
      <c r="F2913" s="3">
        <v>2.9455081001472753E-3</v>
      </c>
      <c r="G2913" s="4">
        <v>58.7</v>
      </c>
      <c r="H2913" s="3">
        <v>0.17290132547864506</v>
      </c>
      <c r="I2913" s="4">
        <v>98.8</v>
      </c>
      <c r="J2913" s="3">
        <v>0.29101620029455078</v>
      </c>
      <c r="K2913" s="5">
        <v>83.45</v>
      </c>
      <c r="L2913" s="5">
        <v>0.24580265095729015</v>
      </c>
      <c r="M2913" s="41">
        <v>0.26058366894721985</v>
      </c>
      <c r="N2913" s="41">
        <v>7.6755130765013204E-4</v>
      </c>
    </row>
    <row r="2914" spans="1:14" x14ac:dyDescent="0.25">
      <c r="A2914" s="5">
        <v>7820614</v>
      </c>
      <c r="B2914" s="5" t="s">
        <v>33</v>
      </c>
      <c r="C2914" s="5" t="s">
        <v>4</v>
      </c>
      <c r="D2914" s="5" t="s">
        <v>193</v>
      </c>
      <c r="E2914" s="5" t="s">
        <v>1917</v>
      </c>
      <c r="F2914" s="3">
        <v>2.9455081001472753E-3</v>
      </c>
      <c r="G2914" s="4">
        <v>99.9</v>
      </c>
      <c r="H2914" s="3">
        <v>0.29425625920471282</v>
      </c>
      <c r="I2914" s="4">
        <v>98</v>
      </c>
      <c r="J2914" s="3">
        <v>0.28865979381443296</v>
      </c>
      <c r="K2914" s="5">
        <v>94.714999999999989</v>
      </c>
      <c r="L2914" s="5">
        <v>0.27898379970544918</v>
      </c>
      <c r="M2914" s="41">
        <v>0.11024802178144455</v>
      </c>
      <c r="N2914" s="41">
        <v>3.2473644118245819E-4</v>
      </c>
    </row>
    <row r="2915" spans="1:14" x14ac:dyDescent="0.25">
      <c r="A2915" s="5">
        <v>7820614</v>
      </c>
      <c r="B2915" s="5" t="s">
        <v>33</v>
      </c>
      <c r="C2915" s="5" t="s">
        <v>4</v>
      </c>
      <c r="D2915" s="5" t="s">
        <v>193</v>
      </c>
      <c r="E2915" s="5" t="s">
        <v>240</v>
      </c>
      <c r="F2915" s="3">
        <v>1.4727540500736377E-3</v>
      </c>
      <c r="G2915" s="4">
        <v>44.3</v>
      </c>
      <c r="H2915" s="3">
        <v>6.524300441826214E-2</v>
      </c>
      <c r="I2915" s="4">
        <v>81.2</v>
      </c>
      <c r="J2915" s="3">
        <v>0.11958762886597939</v>
      </c>
      <c r="K2915" s="5">
        <v>71.86999999999999</v>
      </c>
      <c r="L2915" s="5">
        <v>0.10584683357879232</v>
      </c>
      <c r="M2915" s="41">
        <v>6.2974326312541962E-2</v>
      </c>
      <c r="N2915" s="41">
        <v>9.2745694127455025E-5</v>
      </c>
    </row>
    <row r="2916" spans="1:14" x14ac:dyDescent="0.25">
      <c r="A2916" s="5">
        <v>7820614</v>
      </c>
      <c r="B2916" s="5" t="s">
        <v>33</v>
      </c>
      <c r="C2916" s="5" t="s">
        <v>4</v>
      </c>
      <c r="D2916" s="5" t="s">
        <v>193</v>
      </c>
      <c r="E2916" s="5" t="s">
        <v>2097</v>
      </c>
      <c r="F2916" s="3">
        <v>2.9455081001472753E-3</v>
      </c>
      <c r="G2916" s="4">
        <v>100</v>
      </c>
      <c r="H2916" s="3">
        <v>0.29455081001472755</v>
      </c>
      <c r="I2916" s="4">
        <v>100</v>
      </c>
      <c r="J2916" s="3">
        <v>0.29455081001472755</v>
      </c>
      <c r="K2916" s="5">
        <v>96.19</v>
      </c>
      <c r="L2916" s="5">
        <v>0.28332842415316639</v>
      </c>
      <c r="M2916" s="41">
        <v>0.16656503081321716</v>
      </c>
      <c r="N2916" s="41">
        <v>4.9061864746161163E-4</v>
      </c>
    </row>
    <row r="2917" spans="1:14" x14ac:dyDescent="0.25">
      <c r="A2917" s="5">
        <v>7820614</v>
      </c>
      <c r="B2917" s="5" t="s">
        <v>33</v>
      </c>
      <c r="C2917" s="5" t="s">
        <v>4</v>
      </c>
      <c r="D2917" s="5" t="s">
        <v>193</v>
      </c>
      <c r="E2917" s="5" t="s">
        <v>1144</v>
      </c>
      <c r="F2917" s="3">
        <v>2.3564064801178203E-2</v>
      </c>
      <c r="G2917" s="4">
        <v>75.2</v>
      </c>
      <c r="H2917" s="3">
        <v>1.772017673048601</v>
      </c>
      <c r="I2917" s="4">
        <v>72.3</v>
      </c>
      <c r="J2917" s="3">
        <v>1.703681885125184</v>
      </c>
      <c r="K2917" s="5">
        <v>70.114999999999995</v>
      </c>
      <c r="L2917" s="5">
        <v>1.6521944035346097</v>
      </c>
      <c r="M2917" s="41">
        <v>-9.9295243620872498E-2</v>
      </c>
      <c r="N2917" s="41">
        <v>-2.3397995551310163E-3</v>
      </c>
    </row>
    <row r="2918" spans="1:14" x14ac:dyDescent="0.25">
      <c r="A2918" s="5">
        <v>7820614</v>
      </c>
      <c r="B2918" s="5" t="s">
        <v>33</v>
      </c>
      <c r="C2918" s="5" t="s">
        <v>4</v>
      </c>
      <c r="D2918" s="5" t="s">
        <v>193</v>
      </c>
      <c r="E2918" s="5" t="s">
        <v>950</v>
      </c>
      <c r="F2918" s="3">
        <v>1.1782032400589101E-2</v>
      </c>
      <c r="G2918" s="4">
        <v>72.900000000000006</v>
      </c>
      <c r="H2918" s="3">
        <v>0.85891016200294557</v>
      </c>
      <c r="I2918" s="4">
        <v>79.400000000000006</v>
      </c>
      <c r="J2918" s="3">
        <v>0.93549337260677468</v>
      </c>
      <c r="K2918" s="5">
        <v>78.22999999999999</v>
      </c>
      <c r="L2918" s="5">
        <v>0.9217083946980853</v>
      </c>
      <c r="M2918" s="41">
        <v>-5.3269956260919571E-2</v>
      </c>
      <c r="N2918" s="41">
        <v>-6.2762835064411864E-4</v>
      </c>
    </row>
    <row r="2919" spans="1:14" x14ac:dyDescent="0.25">
      <c r="A2919" s="5">
        <v>7820614</v>
      </c>
      <c r="B2919" s="5" t="s">
        <v>33</v>
      </c>
      <c r="C2919" s="5" t="s">
        <v>4</v>
      </c>
      <c r="D2919" s="5" t="s">
        <v>193</v>
      </c>
      <c r="E2919" s="5" t="s">
        <v>1145</v>
      </c>
      <c r="F2919" s="3">
        <v>2.2091310751104567E-2</v>
      </c>
      <c r="G2919" s="4">
        <v>89.5</v>
      </c>
      <c r="H2919" s="3">
        <v>1.9771723122238587</v>
      </c>
      <c r="I2919" s="4">
        <v>98.7</v>
      </c>
      <c r="J2919" s="3">
        <v>2.1804123711340209</v>
      </c>
      <c r="K2919" s="5">
        <v>94.334999999999994</v>
      </c>
      <c r="L2919" s="5">
        <v>2.0839837997054493</v>
      </c>
      <c r="M2919" s="41">
        <v>7.7302239835262299E-2</v>
      </c>
      <c r="N2919" s="41">
        <v>1.7077078019571937E-3</v>
      </c>
    </row>
    <row r="2920" spans="1:14" x14ac:dyDescent="0.25">
      <c r="A2920" s="5">
        <v>7820614</v>
      </c>
      <c r="B2920" s="5" t="s">
        <v>33</v>
      </c>
      <c r="C2920" s="5" t="s">
        <v>4</v>
      </c>
      <c r="D2920" s="5" t="s">
        <v>193</v>
      </c>
      <c r="E2920" s="5" t="s">
        <v>1146</v>
      </c>
      <c r="F2920" s="3">
        <v>7.3637702503681884E-3</v>
      </c>
      <c r="G2920" s="4">
        <v>52.8</v>
      </c>
      <c r="H2920" s="3">
        <v>0.3888070692194403</v>
      </c>
      <c r="I2920" s="4">
        <v>76.900000000000006</v>
      </c>
      <c r="J2920" s="3">
        <v>0.56627393225331368</v>
      </c>
      <c r="K2920" s="5">
        <v>62.099999999999994</v>
      </c>
      <c r="L2920" s="5">
        <v>0.45729013254786444</v>
      </c>
      <c r="M2920" s="41">
        <v>-3.4138031303882599E-2</v>
      </c>
      <c r="N2920" s="41">
        <v>-2.5138461932166861E-4</v>
      </c>
    </row>
    <row r="2921" spans="1:14" x14ac:dyDescent="0.25">
      <c r="A2921" s="5">
        <v>7820614</v>
      </c>
      <c r="B2921" s="5" t="s">
        <v>33</v>
      </c>
      <c r="C2921" s="5" t="s">
        <v>4</v>
      </c>
      <c r="D2921" s="5" t="s">
        <v>193</v>
      </c>
      <c r="E2921" s="5" t="s">
        <v>1918</v>
      </c>
      <c r="F2921" s="3">
        <v>1.3254786450662739E-2</v>
      </c>
      <c r="G2921" s="4">
        <v>100</v>
      </c>
      <c r="H2921" s="3">
        <v>1.3254786450662739</v>
      </c>
      <c r="I2921" s="4">
        <v>100</v>
      </c>
      <c r="J2921" s="3">
        <v>1.3254786450662739</v>
      </c>
      <c r="K2921" s="5">
        <v>99.14</v>
      </c>
      <c r="L2921" s="5">
        <v>1.3140795287187039</v>
      </c>
      <c r="M2921" s="41">
        <v>0.14849495887756348</v>
      </c>
      <c r="N2921" s="41">
        <v>1.9682689689220489E-3</v>
      </c>
    </row>
    <row r="2922" spans="1:14" x14ac:dyDescent="0.25">
      <c r="A2922" s="5">
        <v>7820614</v>
      </c>
      <c r="B2922" s="5" t="s">
        <v>33</v>
      </c>
      <c r="C2922" s="5" t="s">
        <v>4</v>
      </c>
      <c r="D2922" s="5" t="s">
        <v>193</v>
      </c>
      <c r="E2922" s="5" t="s">
        <v>337</v>
      </c>
      <c r="F2922" s="3">
        <v>5.5964653902798235E-2</v>
      </c>
      <c r="G2922" s="4">
        <v>80.099999999999994</v>
      </c>
      <c r="H2922" s="3">
        <v>4.4827687776141385</v>
      </c>
      <c r="I2922" s="4">
        <v>90.7</v>
      </c>
      <c r="J2922" s="3">
        <v>5.0759941089838003</v>
      </c>
      <c r="K2922" s="5">
        <v>86.054999999999993</v>
      </c>
      <c r="L2922" s="5">
        <v>4.8160382916053015</v>
      </c>
      <c r="M2922" s="41">
        <v>-2.152940072119236E-2</v>
      </c>
      <c r="N2922" s="41">
        <v>-1.204885460096185E-3</v>
      </c>
    </row>
    <row r="2923" spans="1:14" x14ac:dyDescent="0.25">
      <c r="A2923" s="5">
        <v>7820614</v>
      </c>
      <c r="B2923" s="5" t="s">
        <v>33</v>
      </c>
      <c r="C2923" s="5" t="s">
        <v>4</v>
      </c>
      <c r="D2923" s="5" t="s">
        <v>193</v>
      </c>
      <c r="E2923" s="5" t="s">
        <v>1147</v>
      </c>
      <c r="F2923" s="3">
        <v>1.4727540500736377E-3</v>
      </c>
      <c r="G2923" s="4">
        <v>100</v>
      </c>
      <c r="H2923" s="3">
        <v>0.14727540500736377</v>
      </c>
      <c r="I2923" s="4">
        <v>94.5</v>
      </c>
      <c r="J2923" s="3">
        <v>0.13917525773195877</v>
      </c>
      <c r="K2923" s="5">
        <v>96.44</v>
      </c>
      <c r="L2923" s="5">
        <v>0.1420324005891016</v>
      </c>
      <c r="M2923" s="41">
        <v>-1.1352299712598324E-2</v>
      </c>
      <c r="N2923" s="41">
        <v>-1.6719145379378973E-5</v>
      </c>
    </row>
    <row r="2924" spans="1:14" x14ac:dyDescent="0.25">
      <c r="A2924" s="5">
        <v>7820614</v>
      </c>
      <c r="B2924" s="5" t="s">
        <v>33</v>
      </c>
      <c r="C2924" s="5" t="s">
        <v>4</v>
      </c>
      <c r="D2924" s="5" t="s">
        <v>193</v>
      </c>
      <c r="E2924" s="5" t="s">
        <v>1148</v>
      </c>
      <c r="F2924" s="3">
        <v>1.9145802650957292E-2</v>
      </c>
      <c r="G2924" s="4">
        <v>43.9</v>
      </c>
      <c r="H2924" s="3">
        <v>0.84050073637702505</v>
      </c>
      <c r="I2924" s="4">
        <v>85.6</v>
      </c>
      <c r="J2924" s="3">
        <v>1.638880706921944</v>
      </c>
      <c r="K2924" s="5">
        <v>73.949999999999989</v>
      </c>
      <c r="L2924" s="5">
        <v>1.4158321060382915</v>
      </c>
      <c r="M2924" s="41">
        <v>4.6487815678119659E-2</v>
      </c>
      <c r="N2924" s="41">
        <v>8.9004654464735729E-4</v>
      </c>
    </row>
    <row r="2925" spans="1:14" x14ac:dyDescent="0.25">
      <c r="A2925" s="5">
        <v>7820614</v>
      </c>
      <c r="B2925" s="5" t="s">
        <v>33</v>
      </c>
      <c r="C2925" s="5" t="s">
        <v>4</v>
      </c>
      <c r="D2925" s="5" t="s">
        <v>193</v>
      </c>
      <c r="E2925" s="5" t="s">
        <v>474</v>
      </c>
      <c r="F2925" s="3">
        <v>2.6509572901325478E-2</v>
      </c>
      <c r="G2925" s="4">
        <v>98.9</v>
      </c>
      <c r="H2925" s="3">
        <v>2.6217967599410898</v>
      </c>
      <c r="I2925" s="4">
        <v>99.3</v>
      </c>
      <c r="J2925" s="3">
        <v>2.63240058910162</v>
      </c>
      <c r="K2925" s="5">
        <v>96.664999999999992</v>
      </c>
      <c r="L2925" s="5">
        <v>2.5625478645066271</v>
      </c>
      <c r="M2925" s="41">
        <v>0.13141906261444092</v>
      </c>
      <c r="N2925" s="41">
        <v>3.4838632210013793E-3</v>
      </c>
    </row>
    <row r="2926" spans="1:14" x14ac:dyDescent="0.25">
      <c r="A2926" s="5">
        <v>7820614</v>
      </c>
      <c r="B2926" s="5" t="s">
        <v>33</v>
      </c>
      <c r="C2926" s="5" t="s">
        <v>4</v>
      </c>
      <c r="D2926" s="5" t="s">
        <v>193</v>
      </c>
      <c r="E2926" s="5" t="s">
        <v>2098</v>
      </c>
      <c r="F2926" s="3">
        <v>1.6200294550810016E-2</v>
      </c>
      <c r="G2926" s="4">
        <v>98.8</v>
      </c>
      <c r="H2926" s="3">
        <v>1.6005891016200295</v>
      </c>
      <c r="I2926" s="4">
        <v>96</v>
      </c>
      <c r="J2926" s="3">
        <v>1.5552282768777617</v>
      </c>
      <c r="K2926" s="5">
        <v>94.654999999999987</v>
      </c>
      <c r="L2926" s="5">
        <v>1.5334388807069219</v>
      </c>
      <c r="M2926" s="41">
        <v>3.4726910293102264E-2</v>
      </c>
      <c r="N2926" s="41">
        <v>5.6258617558781285E-4</v>
      </c>
    </row>
    <row r="2927" spans="1:14" x14ac:dyDescent="0.25">
      <c r="A2927" s="5">
        <v>7820614</v>
      </c>
      <c r="B2927" s="5" t="s">
        <v>33</v>
      </c>
      <c r="C2927" s="5" t="s">
        <v>4</v>
      </c>
      <c r="D2927" s="5" t="s">
        <v>193</v>
      </c>
      <c r="E2927" s="5" t="s">
        <v>2085</v>
      </c>
      <c r="F2927" s="3">
        <v>1.9145802650957292E-2</v>
      </c>
      <c r="G2927" s="4">
        <v>95.7</v>
      </c>
      <c r="H2927" s="3">
        <v>1.8322533136966128</v>
      </c>
      <c r="I2927" s="4">
        <v>83.4</v>
      </c>
      <c r="J2927" s="3">
        <v>1.5967599410898383</v>
      </c>
      <c r="K2927" s="5">
        <v>89.89500000000001</v>
      </c>
      <c r="L2927" s="5">
        <v>1.7211119293078059</v>
      </c>
      <c r="M2927" s="41">
        <v>-0.10220488905906677</v>
      </c>
      <c r="N2927" s="41">
        <v>-1.9567946358878766E-3</v>
      </c>
    </row>
    <row r="2928" spans="1:14" x14ac:dyDescent="0.25">
      <c r="A2928" s="5">
        <v>7820614</v>
      </c>
      <c r="B2928" s="5" t="s">
        <v>33</v>
      </c>
      <c r="C2928" s="5" t="s">
        <v>4</v>
      </c>
      <c r="D2928" s="5" t="s">
        <v>193</v>
      </c>
      <c r="E2928" s="5" t="s">
        <v>2086</v>
      </c>
      <c r="F2928" s="3">
        <v>1.7673048600883652E-2</v>
      </c>
      <c r="G2928" s="4">
        <v>99.3</v>
      </c>
      <c r="H2928" s="3">
        <v>1.7549337260677467</v>
      </c>
      <c r="I2928" s="4">
        <v>92.4</v>
      </c>
      <c r="J2928" s="3">
        <v>1.6329896907216495</v>
      </c>
      <c r="K2928" s="5">
        <v>93.545000000000002</v>
      </c>
      <c r="L2928" s="5">
        <v>1.6532253313696612</v>
      </c>
      <c r="M2928" s="41">
        <v>-8.0535728484392166E-3</v>
      </c>
      <c r="N2928" s="41">
        <v>-1.4233118436122327E-4</v>
      </c>
    </row>
    <row r="2929" spans="1:14" x14ac:dyDescent="0.25">
      <c r="A2929" s="5">
        <v>7820614</v>
      </c>
      <c r="B2929" s="5" t="s">
        <v>33</v>
      </c>
      <c r="C2929" s="5" t="s">
        <v>4</v>
      </c>
      <c r="D2929" s="5" t="s">
        <v>193</v>
      </c>
      <c r="E2929" s="5" t="s">
        <v>2087</v>
      </c>
      <c r="F2929" s="3">
        <v>1.7673048600883652E-2</v>
      </c>
      <c r="G2929" s="4">
        <v>95</v>
      </c>
      <c r="H2929" s="3">
        <v>1.678939617083947</v>
      </c>
      <c r="I2929" s="4">
        <v>96.5</v>
      </c>
      <c r="J2929" s="3">
        <v>1.7054491899852724</v>
      </c>
      <c r="K2929" s="5">
        <v>95.795000000000002</v>
      </c>
      <c r="L2929" s="5">
        <v>1.6929896907216495</v>
      </c>
      <c r="M2929" s="41">
        <v>6.3366703689098358E-2</v>
      </c>
      <c r="N2929" s="41">
        <v>1.1198828339752287E-3</v>
      </c>
    </row>
    <row r="2930" spans="1:14" x14ac:dyDescent="0.25">
      <c r="A2930" s="5">
        <v>7820614</v>
      </c>
      <c r="B2930" s="5" t="s">
        <v>33</v>
      </c>
      <c r="C2930" s="5" t="s">
        <v>4</v>
      </c>
      <c r="D2930" s="5" t="s">
        <v>193</v>
      </c>
      <c r="E2930" s="5" t="s">
        <v>1149</v>
      </c>
      <c r="F2930" s="3">
        <v>2.5036818851251842E-2</v>
      </c>
      <c r="G2930" s="4">
        <v>95.6</v>
      </c>
      <c r="H2930" s="3">
        <v>2.3935198821796759</v>
      </c>
      <c r="I2930" s="4">
        <v>88.4</v>
      </c>
      <c r="J2930" s="3">
        <v>2.2132547864506629</v>
      </c>
      <c r="K2930" s="5">
        <v>92.685000000000002</v>
      </c>
      <c r="L2930" s="5">
        <v>2.320537555228277</v>
      </c>
      <c r="M2930" s="41">
        <v>7.9090466897469014E-5</v>
      </c>
      <c r="N2930" s="41">
        <v>1.9801736925728619E-6</v>
      </c>
    </row>
    <row r="2931" spans="1:14" x14ac:dyDescent="0.25">
      <c r="A2931" s="5">
        <v>7820614</v>
      </c>
      <c r="B2931" s="5" t="s">
        <v>33</v>
      </c>
      <c r="C2931" s="5" t="s">
        <v>4</v>
      </c>
      <c r="D2931" s="5" t="s">
        <v>193</v>
      </c>
      <c r="E2931" s="5" t="s">
        <v>203</v>
      </c>
      <c r="F2931" s="3">
        <v>2.9455081001472753E-3</v>
      </c>
      <c r="G2931" s="4">
        <v>49.2</v>
      </c>
      <c r="H2931" s="3">
        <v>0.14491899852724596</v>
      </c>
      <c r="I2931" s="4">
        <v>91.6</v>
      </c>
      <c r="J2931" s="3">
        <v>0.26980854197349041</v>
      </c>
      <c r="K2931" s="5">
        <v>66.509999999999991</v>
      </c>
      <c r="L2931" s="5">
        <v>0.19590574374079525</v>
      </c>
      <c r="M2931" s="41">
        <v>0.11769837141036987</v>
      </c>
      <c r="N2931" s="41">
        <v>3.4668150636338693E-4</v>
      </c>
    </row>
    <row r="2932" spans="1:14" x14ac:dyDescent="0.25">
      <c r="A2932" s="5">
        <v>7820614</v>
      </c>
      <c r="B2932" s="5" t="s">
        <v>33</v>
      </c>
      <c r="C2932" s="5" t="s">
        <v>4</v>
      </c>
      <c r="D2932" s="5" t="s">
        <v>193</v>
      </c>
      <c r="E2932" s="5" t="s">
        <v>2099</v>
      </c>
      <c r="F2932" s="3">
        <v>4.418262150220913E-3</v>
      </c>
      <c r="G2932" s="4">
        <v>100</v>
      </c>
      <c r="H2932" s="3">
        <v>0.4418262150220913</v>
      </c>
      <c r="I2932" s="4">
        <v>95.8</v>
      </c>
      <c r="J2932" s="3">
        <v>0.42326951399116347</v>
      </c>
      <c r="K2932" s="5">
        <v>97.69</v>
      </c>
      <c r="L2932" s="5">
        <v>0.43162002945508099</v>
      </c>
      <c r="M2932" s="41">
        <v>-1.8337033689022064E-2</v>
      </c>
      <c r="N2932" s="41">
        <v>-8.1017821895531953E-5</v>
      </c>
    </row>
    <row r="2933" spans="1:14" x14ac:dyDescent="0.25">
      <c r="A2933" s="5">
        <v>7820614</v>
      </c>
      <c r="B2933" s="5" t="s">
        <v>33</v>
      </c>
      <c r="C2933" s="5" t="s">
        <v>4</v>
      </c>
      <c r="D2933" s="5" t="s">
        <v>193</v>
      </c>
      <c r="E2933" s="5" t="s">
        <v>952</v>
      </c>
      <c r="F2933" s="3">
        <v>5.8910162002945507E-3</v>
      </c>
      <c r="G2933" s="4">
        <v>95.3</v>
      </c>
      <c r="H2933" s="3">
        <v>0.5614138438880707</v>
      </c>
      <c r="I2933" s="4">
        <v>99.5</v>
      </c>
      <c r="J2933" s="3">
        <v>0.58615611192930783</v>
      </c>
      <c r="K2933" s="5">
        <v>96.529999999999987</v>
      </c>
      <c r="L2933" s="5">
        <v>0.56865979381443288</v>
      </c>
      <c r="M2933" s="41">
        <v>0.16723541915416718</v>
      </c>
      <c r="N2933" s="41">
        <v>9.8518656350024851E-4</v>
      </c>
    </row>
    <row r="2934" spans="1:14" x14ac:dyDescent="0.25">
      <c r="A2934" s="5">
        <v>7820614</v>
      </c>
      <c r="B2934" s="5" t="s">
        <v>33</v>
      </c>
      <c r="C2934" s="5" t="s">
        <v>4</v>
      </c>
      <c r="D2934" s="5" t="s">
        <v>193</v>
      </c>
      <c r="E2934" s="5" t="s">
        <v>2088</v>
      </c>
      <c r="F2934" s="3">
        <v>7.3637702503681884E-3</v>
      </c>
      <c r="G2934" s="4">
        <v>99.3</v>
      </c>
      <c r="H2934" s="3">
        <v>0.73122238586156107</v>
      </c>
      <c r="I2934" s="4">
        <v>95</v>
      </c>
      <c r="J2934" s="3">
        <v>0.69955817378497787</v>
      </c>
      <c r="K2934" s="5">
        <v>96.984999999999985</v>
      </c>
      <c r="L2934" s="5">
        <v>0.71417525773195867</v>
      </c>
      <c r="M2934" s="41">
        <v>3.3216644078493118E-2</v>
      </c>
      <c r="N2934" s="41">
        <v>2.4459973548227629E-4</v>
      </c>
    </row>
    <row r="2935" spans="1:14" x14ac:dyDescent="0.25">
      <c r="A2935" s="5">
        <v>7820614</v>
      </c>
      <c r="B2935" s="5" t="s">
        <v>33</v>
      </c>
      <c r="C2935" s="5" t="s">
        <v>4</v>
      </c>
      <c r="D2935" s="5" t="s">
        <v>193</v>
      </c>
      <c r="E2935" s="5" t="s">
        <v>1919</v>
      </c>
      <c r="F2935" s="3">
        <v>3.3873343151693665E-2</v>
      </c>
      <c r="G2935" s="4">
        <v>99.6</v>
      </c>
      <c r="H2935" s="3">
        <v>3.3737849779086888</v>
      </c>
      <c r="I2935" s="4">
        <v>92</v>
      </c>
      <c r="J2935" s="3">
        <v>3.116347569955817</v>
      </c>
      <c r="K2935" s="5">
        <v>93.029999999999987</v>
      </c>
      <c r="L2935" s="5">
        <v>3.1512371134020611</v>
      </c>
      <c r="M2935" s="41">
        <v>2.9758123680949211E-2</v>
      </c>
      <c r="N2935" s="41">
        <v>1.0080071349953341E-3</v>
      </c>
    </row>
    <row r="2936" spans="1:14" x14ac:dyDescent="0.25">
      <c r="A2936" s="5">
        <v>7820614</v>
      </c>
      <c r="B2936" s="5" t="s">
        <v>33</v>
      </c>
      <c r="C2936" s="5" t="s">
        <v>4</v>
      </c>
      <c r="D2936" s="5" t="s">
        <v>193</v>
      </c>
      <c r="E2936" s="5" t="s">
        <v>1150</v>
      </c>
      <c r="F2936" s="3">
        <v>2.7982326951399118E-2</v>
      </c>
      <c r="G2936" s="4">
        <v>100</v>
      </c>
      <c r="H2936" s="3">
        <v>2.7982326951399119</v>
      </c>
      <c r="I2936" s="4">
        <v>93.8</v>
      </c>
      <c r="J2936" s="3">
        <v>2.6247422680412371</v>
      </c>
      <c r="K2936" s="5">
        <v>93.484999999999999</v>
      </c>
      <c r="L2936" s="5">
        <v>2.6159278350515467</v>
      </c>
      <c r="M2936" s="41">
        <v>8.8742800056934357E-2</v>
      </c>
      <c r="N2936" s="41">
        <v>2.4832300457757776E-3</v>
      </c>
    </row>
    <row r="2937" spans="1:14" x14ac:dyDescent="0.25">
      <c r="A2937" s="5">
        <v>7820614</v>
      </c>
      <c r="B2937" s="5" t="s">
        <v>33</v>
      </c>
      <c r="C2937" s="5" t="s">
        <v>4</v>
      </c>
      <c r="D2937" s="5" t="s">
        <v>193</v>
      </c>
      <c r="E2937" s="5" t="s">
        <v>1920</v>
      </c>
      <c r="F2937" s="3">
        <v>1.3254786450662739E-2</v>
      </c>
      <c r="G2937" s="4">
        <v>51</v>
      </c>
      <c r="H2937" s="3">
        <v>0.67599410898379975</v>
      </c>
      <c r="I2937" s="4">
        <v>81.7</v>
      </c>
      <c r="J2937" s="3">
        <v>1.0829160530191457</v>
      </c>
      <c r="K2937" s="5">
        <v>60.075000000000003</v>
      </c>
      <c r="L2937" s="5">
        <v>0.79628129602356412</v>
      </c>
      <c r="M2937" s="41">
        <v>-3.9914563298225403E-2</v>
      </c>
      <c r="N2937" s="41">
        <v>-5.2905901278943836E-4</v>
      </c>
    </row>
    <row r="2938" spans="1:14" x14ac:dyDescent="0.25">
      <c r="A2938" s="5">
        <v>7820614</v>
      </c>
      <c r="B2938" s="5" t="s">
        <v>33</v>
      </c>
      <c r="C2938" s="5" t="s">
        <v>4</v>
      </c>
      <c r="D2938" s="5" t="s">
        <v>193</v>
      </c>
      <c r="E2938" s="5" t="s">
        <v>1151</v>
      </c>
      <c r="F2938" s="3">
        <v>2.9455081001472753E-3</v>
      </c>
      <c r="G2938" s="4">
        <v>100</v>
      </c>
      <c r="H2938" s="3">
        <v>0.29455081001472755</v>
      </c>
      <c r="I2938" s="4">
        <v>100</v>
      </c>
      <c r="J2938" s="3">
        <v>0.29455081001472755</v>
      </c>
      <c r="K2938" s="5">
        <v>99.2</v>
      </c>
      <c r="L2938" s="5">
        <v>0.29219440353460974</v>
      </c>
      <c r="M2938" s="41">
        <v>6.3887879252433777E-2</v>
      </c>
      <c r="N2938" s="41">
        <v>1.8818226583927476E-4</v>
      </c>
    </row>
    <row r="2939" spans="1:14" x14ac:dyDescent="0.25">
      <c r="A2939" s="5">
        <v>7820614</v>
      </c>
      <c r="B2939" s="5" t="s">
        <v>33</v>
      </c>
      <c r="C2939" s="5" t="s">
        <v>4</v>
      </c>
      <c r="D2939" s="5" t="s">
        <v>193</v>
      </c>
      <c r="E2939" s="5" t="s">
        <v>994</v>
      </c>
      <c r="F2939" s="3">
        <v>1.3254786450662739E-2</v>
      </c>
      <c r="G2939" s="4">
        <v>76.900000000000006</v>
      </c>
      <c r="H2939" s="3">
        <v>1.0192930780559648</v>
      </c>
      <c r="I2939" s="4">
        <v>92.8</v>
      </c>
      <c r="J2939" s="3">
        <v>1.2300441826215021</v>
      </c>
      <c r="K2939" s="5">
        <v>87.59</v>
      </c>
      <c r="L2939" s="5">
        <v>1.1609867452135494</v>
      </c>
      <c r="M2939" s="41">
        <v>4.317159578204155E-2</v>
      </c>
      <c r="N2939" s="41">
        <v>5.7223028282529299E-4</v>
      </c>
    </row>
    <row r="2940" spans="1:14" x14ac:dyDescent="0.25">
      <c r="A2940" s="5">
        <v>7820614</v>
      </c>
      <c r="B2940" s="5" t="s">
        <v>33</v>
      </c>
      <c r="C2940" s="5" t="s">
        <v>4</v>
      </c>
      <c r="D2940" s="5" t="s">
        <v>306</v>
      </c>
      <c r="E2940" s="5" t="s">
        <v>448</v>
      </c>
      <c r="F2940" s="3">
        <v>4.418262150220913E-3</v>
      </c>
      <c r="G2940" s="4">
        <v>76.3</v>
      </c>
      <c r="H2940" s="3">
        <v>0.33711340206185564</v>
      </c>
      <c r="I2940" s="4">
        <v>89.4</v>
      </c>
      <c r="J2940" s="3">
        <v>0.39499263622974967</v>
      </c>
      <c r="K2940" s="5">
        <v>82.86999999999999</v>
      </c>
      <c r="L2940" s="5">
        <v>0.366141384388807</v>
      </c>
      <c r="M2940" s="41">
        <v>4.0663987398147583E-2</v>
      </c>
      <c r="N2940" s="41">
        <v>1.7966415639829566E-4</v>
      </c>
    </row>
    <row r="2941" spans="1:14" x14ac:dyDescent="0.25">
      <c r="A2941" s="5">
        <v>7820614</v>
      </c>
      <c r="B2941" s="5" t="s">
        <v>33</v>
      </c>
      <c r="C2941" s="5" t="s">
        <v>4</v>
      </c>
      <c r="D2941" s="5" t="s">
        <v>306</v>
      </c>
      <c r="E2941" s="5" t="s">
        <v>454</v>
      </c>
      <c r="F2941" s="3">
        <v>1.4727540500736377E-2</v>
      </c>
      <c r="G2941" s="4">
        <v>82.3</v>
      </c>
      <c r="H2941" s="3">
        <v>1.2120765832106037</v>
      </c>
      <c r="I2941" s="4">
        <v>90.2</v>
      </c>
      <c r="J2941" s="3">
        <v>1.3284241531664212</v>
      </c>
      <c r="K2941" s="5">
        <v>81.465000000000003</v>
      </c>
      <c r="L2941" s="5">
        <v>1.1997790868924889</v>
      </c>
      <c r="M2941" s="41">
        <v>6.7903297021985054E-3</v>
      </c>
      <c r="N2941" s="41">
        <v>1.0000485570248166E-4</v>
      </c>
    </row>
    <row r="2942" spans="1:14" x14ac:dyDescent="0.25">
      <c r="A2942" s="5">
        <v>7820614</v>
      </c>
      <c r="B2942" s="5" t="s">
        <v>33</v>
      </c>
      <c r="C2942" s="5" t="s">
        <v>4</v>
      </c>
      <c r="D2942" s="5" t="s">
        <v>306</v>
      </c>
      <c r="E2942" s="5" t="s">
        <v>462</v>
      </c>
      <c r="F2942" s="3">
        <v>8.836524300441826E-3</v>
      </c>
      <c r="G2942" s="4">
        <v>79.400000000000006</v>
      </c>
      <c r="H2942" s="3">
        <v>0.70162002945508106</v>
      </c>
      <c r="I2942" s="4">
        <v>84.7</v>
      </c>
      <c r="J2942" s="3">
        <v>0.74845360824742269</v>
      </c>
      <c r="K2942" s="5">
        <v>75.445000000000007</v>
      </c>
      <c r="L2942" s="5">
        <v>0.66667157584683367</v>
      </c>
      <c r="M2942" s="41">
        <v>3.0094513669610023E-2</v>
      </c>
      <c r="N2942" s="41">
        <v>2.6593090135148769E-4</v>
      </c>
    </row>
    <row r="2943" spans="1:14" x14ac:dyDescent="0.25">
      <c r="A2943" s="5">
        <v>7820614</v>
      </c>
      <c r="B2943" s="5" t="s">
        <v>33</v>
      </c>
      <c r="C2943" s="5" t="s">
        <v>4</v>
      </c>
      <c r="D2943" s="5" t="s">
        <v>306</v>
      </c>
      <c r="E2943" s="5" t="s">
        <v>466</v>
      </c>
      <c r="F2943" s="3">
        <v>2.9455081001472753E-3</v>
      </c>
      <c r="G2943" s="4">
        <v>75.099999999999994</v>
      </c>
      <c r="H2943" s="3">
        <v>0.22120765832106037</v>
      </c>
      <c r="I2943" s="4">
        <v>84.7</v>
      </c>
      <c r="J2943" s="3">
        <v>0.24948453608247423</v>
      </c>
      <c r="K2943" s="5">
        <v>81.975000000000009</v>
      </c>
      <c r="L2943" s="5">
        <v>0.24145802650957293</v>
      </c>
      <c r="M2943" s="41">
        <v>-4.364791139960289E-2</v>
      </c>
      <c r="N2943" s="41">
        <v>-1.2856527658204091E-4</v>
      </c>
    </row>
    <row r="2944" spans="1:14" x14ac:dyDescent="0.25">
      <c r="A2944" s="5">
        <v>7820614</v>
      </c>
      <c r="B2944" s="5" t="s">
        <v>33</v>
      </c>
      <c r="C2944" s="5" t="s">
        <v>4</v>
      </c>
      <c r="D2944" s="5" t="s">
        <v>306</v>
      </c>
      <c r="E2944" s="5" t="s">
        <v>470</v>
      </c>
      <c r="F2944" s="3">
        <v>2.9455081001472753E-3</v>
      </c>
      <c r="G2944" s="4">
        <v>56.8</v>
      </c>
      <c r="H2944" s="3">
        <v>0.16730486008836523</v>
      </c>
      <c r="I2944" s="4">
        <v>81.900000000000006</v>
      </c>
      <c r="J2944" s="3">
        <v>0.24123711340206186</v>
      </c>
      <c r="K2944" s="5">
        <v>69.644999999999996</v>
      </c>
      <c r="L2944" s="5">
        <v>0.20513991163475698</v>
      </c>
      <c r="M2944" s="41">
        <v>5.9297974221408367E-3</v>
      </c>
      <c r="N2944" s="41">
        <v>1.7466266339148268E-5</v>
      </c>
    </row>
    <row r="2945" spans="1:14" x14ac:dyDescent="0.25">
      <c r="A2945" s="5">
        <v>7820614</v>
      </c>
      <c r="B2945" s="5" t="s">
        <v>33</v>
      </c>
      <c r="C2945" s="5" t="s">
        <v>4</v>
      </c>
      <c r="D2945" s="5" t="s">
        <v>306</v>
      </c>
      <c r="E2945" s="5" t="s">
        <v>473</v>
      </c>
      <c r="F2945" s="3">
        <v>2.9455081001472753E-3</v>
      </c>
      <c r="G2945" s="4">
        <v>55.1</v>
      </c>
      <c r="H2945" s="3">
        <v>0.16229749631811488</v>
      </c>
      <c r="I2945" s="4">
        <v>86.1</v>
      </c>
      <c r="J2945" s="3">
        <v>0.2536082474226804</v>
      </c>
      <c r="K2945" s="5">
        <v>63.97</v>
      </c>
      <c r="L2945" s="5">
        <v>0.18842415316642119</v>
      </c>
      <c r="M2945" s="41">
        <v>-2.7078483253717422E-2</v>
      </c>
      <c r="N2945" s="41">
        <v>-7.9759891763527015E-5</v>
      </c>
    </row>
    <row r="2946" spans="1:14" x14ac:dyDescent="0.25">
      <c r="A2946" s="5">
        <v>7820614</v>
      </c>
      <c r="B2946" s="5" t="s">
        <v>33</v>
      </c>
      <c r="C2946" s="5" t="s">
        <v>4</v>
      </c>
      <c r="D2946" s="5" t="s">
        <v>306</v>
      </c>
      <c r="E2946" s="5" t="s">
        <v>475</v>
      </c>
      <c r="F2946" s="3">
        <v>2.9455081001472753E-3</v>
      </c>
      <c r="G2946" s="4">
        <v>41.3</v>
      </c>
      <c r="H2946" s="3">
        <v>0.12164948453608246</v>
      </c>
      <c r="I2946" s="4">
        <v>73.3</v>
      </c>
      <c r="J2946" s="3">
        <v>0.21590574374079527</v>
      </c>
      <c r="K2946" s="5">
        <v>61.309999999999988</v>
      </c>
      <c r="L2946" s="5">
        <v>0.18058910162002942</v>
      </c>
      <c r="M2946" s="41">
        <v>-0.12025489658117294</v>
      </c>
      <c r="N2946" s="41">
        <v>-3.5421177196221778E-4</v>
      </c>
    </row>
    <row r="2947" spans="1:14" x14ac:dyDescent="0.25">
      <c r="A2947" s="5">
        <v>7820614</v>
      </c>
      <c r="B2947" s="5" t="s">
        <v>33</v>
      </c>
      <c r="C2947" s="5" t="s">
        <v>4</v>
      </c>
      <c r="D2947" s="5" t="s">
        <v>306</v>
      </c>
      <c r="E2947" s="5" t="s">
        <v>476</v>
      </c>
      <c r="F2947" s="3">
        <v>1.4727540500736377E-3</v>
      </c>
      <c r="G2947" s="4">
        <v>52.9</v>
      </c>
      <c r="H2947" s="3">
        <v>7.7908689248895435E-2</v>
      </c>
      <c r="I2947" s="4">
        <v>85.5</v>
      </c>
      <c r="J2947" s="3">
        <v>0.12592047128129602</v>
      </c>
      <c r="K2947" s="5">
        <v>67.139999999999986</v>
      </c>
      <c r="L2947" s="5">
        <v>9.888070692194402E-2</v>
      </c>
      <c r="M2947" s="41">
        <v>1.9692342728376389E-2</v>
      </c>
      <c r="N2947" s="41">
        <v>2.9001977508654474E-5</v>
      </c>
    </row>
    <row r="2948" spans="1:14" x14ac:dyDescent="0.25">
      <c r="A2948" s="5">
        <v>7820614</v>
      </c>
      <c r="B2948" s="5" t="s">
        <v>33</v>
      </c>
      <c r="C2948" s="5" t="s">
        <v>4</v>
      </c>
      <c r="D2948" s="5" t="s">
        <v>306</v>
      </c>
      <c r="E2948" s="5" t="s">
        <v>480</v>
      </c>
      <c r="F2948" s="3">
        <v>1.1782032400589101E-2</v>
      </c>
      <c r="G2948" s="4">
        <v>57.4</v>
      </c>
      <c r="H2948" s="3">
        <v>0.67628865979381436</v>
      </c>
      <c r="I2948" s="4">
        <v>88.2</v>
      </c>
      <c r="J2948" s="3">
        <v>1.0391752577319588</v>
      </c>
      <c r="K2948" s="5">
        <v>73.349999999999994</v>
      </c>
      <c r="L2948" s="5">
        <v>0.86421207658321053</v>
      </c>
      <c r="M2948" s="41">
        <v>3.9579235017299652E-3</v>
      </c>
      <c r="N2948" s="41">
        <v>4.6632382936435522E-5</v>
      </c>
    </row>
    <row r="2949" spans="1:14" x14ac:dyDescent="0.25">
      <c r="A2949" s="5">
        <v>7820614</v>
      </c>
      <c r="B2949" s="5" t="s">
        <v>33</v>
      </c>
      <c r="C2949" s="5" t="s">
        <v>4</v>
      </c>
      <c r="D2949" s="5" t="s">
        <v>306</v>
      </c>
      <c r="E2949" s="5" t="s">
        <v>484</v>
      </c>
      <c r="F2949" s="3">
        <v>5.8910162002945507E-3</v>
      </c>
      <c r="G2949" s="4">
        <v>100</v>
      </c>
      <c r="H2949" s="3">
        <v>0.5891016200294551</v>
      </c>
      <c r="I2949" s="4">
        <v>93.1</v>
      </c>
      <c r="J2949" s="3">
        <v>0.54845360824742262</v>
      </c>
      <c r="K2949" s="5">
        <v>90.829999999999984</v>
      </c>
      <c r="L2949" s="5">
        <v>0.53508100147275395</v>
      </c>
      <c r="M2949" s="41">
        <v>4.3919738382101059E-2</v>
      </c>
      <c r="N2949" s="41">
        <v>2.587318903216557E-4</v>
      </c>
    </row>
    <row r="2950" spans="1:14" x14ac:dyDescent="0.25">
      <c r="A2950" s="5">
        <v>7820614</v>
      </c>
      <c r="B2950" s="5" t="s">
        <v>33</v>
      </c>
      <c r="C2950" s="5" t="s">
        <v>4</v>
      </c>
      <c r="D2950" s="5" t="s">
        <v>306</v>
      </c>
      <c r="E2950" s="5" t="s">
        <v>486</v>
      </c>
      <c r="F2950" s="3">
        <v>1.4727540500736377E-3</v>
      </c>
      <c r="G2950" s="4">
        <v>43.3</v>
      </c>
      <c r="H2950" s="3">
        <v>6.3770250368188508E-2</v>
      </c>
      <c r="I2950" s="4">
        <v>73.400000000000006</v>
      </c>
      <c r="J2950" s="3">
        <v>0.10810014727540501</v>
      </c>
      <c r="K2950" s="5">
        <v>54.460000000000008</v>
      </c>
      <c r="L2950" s="5">
        <v>8.0206185567010313E-2</v>
      </c>
      <c r="M2950" s="41">
        <v>-7.7858045697212219E-2</v>
      </c>
      <c r="N2950" s="41">
        <v>-1.1466575213138765E-4</v>
      </c>
    </row>
    <row r="2951" spans="1:14" x14ac:dyDescent="0.25">
      <c r="A2951" s="5">
        <v>7820614</v>
      </c>
      <c r="B2951" s="5" t="s">
        <v>33</v>
      </c>
      <c r="C2951" s="5" t="s">
        <v>4</v>
      </c>
      <c r="D2951" s="5" t="s">
        <v>306</v>
      </c>
      <c r="E2951" s="5" t="s">
        <v>1177</v>
      </c>
      <c r="F2951" s="3">
        <v>1.4727540500736377E-3</v>
      </c>
      <c r="G2951" s="4">
        <v>67.8</v>
      </c>
      <c r="H2951" s="3">
        <v>9.9852724594992628E-2</v>
      </c>
      <c r="I2951" s="4">
        <v>87.7</v>
      </c>
      <c r="J2951" s="3">
        <v>0.12916053019145804</v>
      </c>
      <c r="K2951" s="5">
        <v>72.894999999999996</v>
      </c>
      <c r="L2951" s="5">
        <v>0.10735640648011781</v>
      </c>
      <c r="M2951" s="41">
        <v>1.3040061108767986E-2</v>
      </c>
      <c r="N2951" s="41">
        <v>1.9204802811145782E-5</v>
      </c>
    </row>
    <row r="2952" spans="1:14" x14ac:dyDescent="0.25">
      <c r="A2952" s="5">
        <v>7820614</v>
      </c>
      <c r="B2952" s="5" t="s">
        <v>33</v>
      </c>
      <c r="C2952" s="5" t="s">
        <v>4</v>
      </c>
      <c r="D2952" s="5" t="s">
        <v>306</v>
      </c>
      <c r="E2952" s="5" t="s">
        <v>72</v>
      </c>
      <c r="F2952" s="3">
        <v>1.4727540500736377E-3</v>
      </c>
      <c r="G2952" s="4">
        <v>80</v>
      </c>
      <c r="H2952" s="3">
        <v>0.11782032400589101</v>
      </c>
      <c r="I2952" s="4">
        <v>85.7</v>
      </c>
      <c r="J2952" s="3">
        <v>0.12621502209131075</v>
      </c>
      <c r="K2952" s="5">
        <v>77.55</v>
      </c>
      <c r="L2952" s="5">
        <v>0.1142120765832106</v>
      </c>
      <c r="M2952" s="41">
        <v>1.3181468471884727E-2</v>
      </c>
      <c r="N2952" s="41">
        <v>1.9413061077886196E-5</v>
      </c>
    </row>
    <row r="2953" spans="1:14" x14ac:dyDescent="0.25">
      <c r="A2953" s="5">
        <v>7820614</v>
      </c>
      <c r="B2953" s="5" t="s">
        <v>33</v>
      </c>
      <c r="C2953" s="5" t="s">
        <v>4</v>
      </c>
      <c r="D2953" s="5" t="s">
        <v>306</v>
      </c>
      <c r="E2953" s="5" t="s">
        <v>487</v>
      </c>
      <c r="F2953" s="3">
        <v>4.418262150220913E-3</v>
      </c>
      <c r="G2953" s="4">
        <v>86</v>
      </c>
      <c r="H2953" s="3">
        <v>0.37997054491899851</v>
      </c>
      <c r="I2953" s="4">
        <v>89</v>
      </c>
      <c r="J2953" s="3">
        <v>0.39322533136966126</v>
      </c>
      <c r="K2953" s="5">
        <v>86.57</v>
      </c>
      <c r="L2953" s="5">
        <v>0.38248895434462443</v>
      </c>
      <c r="M2953" s="41">
        <v>2.9123786836862564E-2</v>
      </c>
      <c r="N2953" s="41">
        <v>1.2867652505241191E-4</v>
      </c>
    </row>
    <row r="2954" spans="1:14" x14ac:dyDescent="0.25">
      <c r="A2954" s="5">
        <v>7820614</v>
      </c>
      <c r="B2954" s="5" t="s">
        <v>33</v>
      </c>
      <c r="C2954" s="5" t="s">
        <v>4</v>
      </c>
      <c r="D2954" s="5" t="s">
        <v>306</v>
      </c>
      <c r="E2954" s="5" t="s">
        <v>610</v>
      </c>
      <c r="F2954" s="3">
        <v>1.4727540500736377E-3</v>
      </c>
      <c r="G2954" s="4">
        <v>92.4</v>
      </c>
      <c r="H2954" s="3">
        <v>0.13608247422680414</v>
      </c>
      <c r="I2954" s="4">
        <v>91.5</v>
      </c>
      <c r="J2954" s="3">
        <v>0.13475699558173784</v>
      </c>
      <c r="K2954" s="5">
        <v>85.545000000000002</v>
      </c>
      <c r="L2954" s="5">
        <v>0.12598674521354933</v>
      </c>
      <c r="M2954" s="41">
        <v>5.154302716255188E-2</v>
      </c>
      <c r="N2954" s="41">
        <v>7.5910202006703801E-5</v>
      </c>
    </row>
    <row r="2955" spans="1:14" x14ac:dyDescent="0.25">
      <c r="A2955" s="5">
        <v>7820614</v>
      </c>
      <c r="B2955" s="5" t="s">
        <v>33</v>
      </c>
      <c r="C2955" s="5" t="s">
        <v>4</v>
      </c>
      <c r="D2955" s="5" t="s">
        <v>309</v>
      </c>
      <c r="E2955" s="5" t="s">
        <v>1183</v>
      </c>
      <c r="F2955" s="3">
        <v>1.4727540500736377E-3</v>
      </c>
      <c r="G2955" s="4">
        <v>50.4</v>
      </c>
      <c r="H2955" s="3">
        <v>7.422680412371134E-2</v>
      </c>
      <c r="I2955" s="4">
        <v>75.3</v>
      </c>
      <c r="J2955" s="3">
        <v>0.11089837997054491</v>
      </c>
      <c r="K2955" s="5">
        <v>62.764999999999993</v>
      </c>
      <c r="L2955" s="5">
        <v>9.2437407952871864E-2</v>
      </c>
      <c r="M2955" s="41">
        <v>-0.11016522347927094</v>
      </c>
      <c r="N2955" s="41">
        <v>-1.6224627905636366E-4</v>
      </c>
    </row>
    <row r="2956" spans="1:14" x14ac:dyDescent="0.25">
      <c r="A2956" s="5">
        <v>7820614</v>
      </c>
      <c r="B2956" s="5" t="s">
        <v>33</v>
      </c>
      <c r="C2956" s="5" t="s">
        <v>4</v>
      </c>
      <c r="D2956" s="5" t="s">
        <v>309</v>
      </c>
      <c r="E2956" s="5" t="s">
        <v>2100</v>
      </c>
      <c r="F2956" s="3">
        <v>1.4727540500736377E-3</v>
      </c>
      <c r="G2956" s="4">
        <v>49.9</v>
      </c>
      <c r="H2956" s="3">
        <v>7.3490427098674524E-2</v>
      </c>
      <c r="I2956" s="4">
        <v>68.400000000000006</v>
      </c>
      <c r="J2956" s="3">
        <v>0.10073637702503682</v>
      </c>
      <c r="K2956" s="5">
        <v>59.994999999999997</v>
      </c>
      <c r="L2956" s="5">
        <v>8.8357879234167894E-2</v>
      </c>
      <c r="M2956" s="41">
        <v>-0.18716473877429962</v>
      </c>
      <c r="N2956" s="41">
        <v>-2.7564762706082418E-4</v>
      </c>
    </row>
    <row r="2957" spans="1:14" x14ac:dyDescent="0.25">
      <c r="A2957" s="5">
        <v>7820614</v>
      </c>
      <c r="B2957" s="5" t="s">
        <v>33</v>
      </c>
      <c r="C2957" s="5" t="s">
        <v>4</v>
      </c>
      <c r="D2957" s="5" t="s">
        <v>512</v>
      </c>
      <c r="E2957" s="5" t="s">
        <v>1208</v>
      </c>
      <c r="F2957" s="3">
        <v>1.4727540500736377E-3</v>
      </c>
      <c r="G2957" s="4">
        <v>72.8</v>
      </c>
      <c r="H2957" s="3">
        <v>0.10721649484536082</v>
      </c>
      <c r="I2957" s="4">
        <v>95.1</v>
      </c>
      <c r="J2957" s="3">
        <v>0.14005891016200295</v>
      </c>
      <c r="K2957" s="5">
        <v>87.144999999999996</v>
      </c>
      <c r="L2957" s="5">
        <v>0.12834315169366714</v>
      </c>
      <c r="M2957" s="41">
        <v>3.6930806934833527E-2</v>
      </c>
      <c r="N2957" s="41">
        <v>5.4389995485763664E-5</v>
      </c>
    </row>
    <row r="2958" spans="1:14" x14ac:dyDescent="0.25">
      <c r="A2958" s="5">
        <v>7820614</v>
      </c>
      <c r="B2958" s="5" t="s">
        <v>33</v>
      </c>
      <c r="C2958" s="5" t="s">
        <v>4</v>
      </c>
      <c r="D2958" s="5" t="s">
        <v>207</v>
      </c>
      <c r="E2958" s="5" t="s">
        <v>566</v>
      </c>
      <c r="F2958" s="3">
        <v>1.4727540500736377E-3</v>
      </c>
      <c r="G2958" s="4">
        <v>61.4</v>
      </c>
      <c r="H2958" s="3">
        <v>9.0427098674521353E-2</v>
      </c>
      <c r="I2958" s="4">
        <v>94.3</v>
      </c>
      <c r="J2958" s="3">
        <v>0.13888070692194404</v>
      </c>
      <c r="K2958" s="5">
        <v>79.974999999999994</v>
      </c>
      <c r="L2958" s="5">
        <v>0.11778350515463916</v>
      </c>
      <c r="M2958" s="41">
        <v>0.17636530101299286</v>
      </c>
      <c r="N2958" s="41">
        <v>2.5974271135934148E-4</v>
      </c>
    </row>
    <row r="2959" spans="1:14" x14ac:dyDescent="0.25">
      <c r="A2959" s="5">
        <v>7820614</v>
      </c>
      <c r="B2959" s="5" t="s">
        <v>33</v>
      </c>
      <c r="C2959" s="5" t="s">
        <v>4</v>
      </c>
      <c r="D2959" s="5" t="s">
        <v>673</v>
      </c>
      <c r="E2959" s="5" t="s">
        <v>1313</v>
      </c>
      <c r="F2959" s="3">
        <v>1.4727540500736377E-3</v>
      </c>
      <c r="G2959" s="4">
        <v>61.8</v>
      </c>
      <c r="H2959" s="3">
        <v>9.1016200294550806E-2</v>
      </c>
      <c r="I2959" s="4">
        <v>82.4</v>
      </c>
      <c r="J2959" s="3">
        <v>0.12135493372606776</v>
      </c>
      <c r="K2959" s="5">
        <v>77.44</v>
      </c>
      <c r="L2959" s="5">
        <v>0.1140500736377025</v>
      </c>
      <c r="M2959" s="41">
        <v>-3.0290444847196341E-3</v>
      </c>
      <c r="N2959" s="41">
        <v>-4.461037532724056E-6</v>
      </c>
    </row>
    <row r="2960" spans="1:14" x14ac:dyDescent="0.25">
      <c r="A2960" s="5">
        <v>7820614</v>
      </c>
      <c r="B2960" s="5" t="s">
        <v>33</v>
      </c>
      <c r="C2960" s="5" t="s">
        <v>4</v>
      </c>
      <c r="D2960" s="5" t="s">
        <v>2324</v>
      </c>
      <c r="F2960" s="3">
        <v>0.99999999999999956</v>
      </c>
      <c r="G2960" s="4"/>
      <c r="H2960" s="3">
        <v>83.630486008836542</v>
      </c>
      <c r="I2960" s="4"/>
      <c r="J2960" s="3">
        <v>89.34447717231221</v>
      </c>
      <c r="L2960" s="5">
        <v>84.404904270986734</v>
      </c>
      <c r="M2960" s="41"/>
      <c r="N2960" s="41">
        <v>3.0483360177920812E-3</v>
      </c>
    </row>
    <row r="2961" spans="1:14" x14ac:dyDescent="0.25">
      <c r="A2961" s="5">
        <v>7820612</v>
      </c>
      <c r="B2961" s="5" t="s">
        <v>34</v>
      </c>
      <c r="C2961" s="5" t="s">
        <v>4</v>
      </c>
      <c r="D2961" s="5" t="s">
        <v>151</v>
      </c>
      <c r="E2961" s="5" t="s">
        <v>212</v>
      </c>
      <c r="F2961" s="3">
        <v>3.1746031746031746E-3</v>
      </c>
      <c r="G2961" s="4">
        <v>35.299999999999997</v>
      </c>
      <c r="H2961" s="3">
        <v>0.11206349206349206</v>
      </c>
      <c r="I2961" s="4">
        <v>95.7</v>
      </c>
      <c r="J2961" s="3">
        <v>0.30380952380952381</v>
      </c>
      <c r="K2961" s="5">
        <v>71.72</v>
      </c>
      <c r="L2961" s="5">
        <v>0.22768253968253968</v>
      </c>
      <c r="M2961" s="41">
        <v>0.16062681376934052</v>
      </c>
      <c r="N2961" s="41">
        <v>5.099263929185413E-4</v>
      </c>
    </row>
    <row r="2962" spans="1:14" x14ac:dyDescent="0.25">
      <c r="A2962" s="5">
        <v>7820612</v>
      </c>
      <c r="B2962" s="5" t="s">
        <v>34</v>
      </c>
      <c r="C2962" s="5" t="s">
        <v>4</v>
      </c>
      <c r="D2962" s="5" t="s">
        <v>151</v>
      </c>
      <c r="E2962" s="5" t="s">
        <v>214</v>
      </c>
      <c r="F2962" s="3">
        <v>6.3492063492063492E-3</v>
      </c>
      <c r="G2962" s="4">
        <v>27.5</v>
      </c>
      <c r="H2962" s="3">
        <v>0.17460317460317459</v>
      </c>
      <c r="I2962" s="4">
        <v>72.5</v>
      </c>
      <c r="J2962" s="3">
        <v>0.46031746031746029</v>
      </c>
      <c r="K2962" s="5">
        <v>51.58</v>
      </c>
      <c r="L2962" s="5">
        <v>0.3274920634920635</v>
      </c>
      <c r="M2962" s="41">
        <v>-7.1981295943260193E-2</v>
      </c>
      <c r="N2962" s="41">
        <v>-4.5702410122704882E-4</v>
      </c>
    </row>
    <row r="2963" spans="1:14" x14ac:dyDescent="0.25">
      <c r="A2963" s="5">
        <v>7820612</v>
      </c>
      <c r="B2963" s="5" t="s">
        <v>34</v>
      </c>
      <c r="C2963" s="5" t="s">
        <v>4</v>
      </c>
      <c r="D2963" s="5" t="s">
        <v>151</v>
      </c>
      <c r="E2963" s="5" t="s">
        <v>216</v>
      </c>
      <c r="F2963" s="3">
        <v>3.1746031746031746E-3</v>
      </c>
      <c r="G2963" s="4">
        <v>41.7</v>
      </c>
      <c r="H2963" s="3">
        <v>0.13238095238095238</v>
      </c>
      <c r="I2963" s="4">
        <v>95.7</v>
      </c>
      <c r="J2963" s="3">
        <v>0.30380952380952381</v>
      </c>
      <c r="K2963" s="5">
        <v>71.539999999999992</v>
      </c>
      <c r="L2963" s="5">
        <v>0.2271111111111111</v>
      </c>
      <c r="M2963" s="41">
        <v>0.10278261452913284</v>
      </c>
      <c r="N2963" s="41">
        <v>3.2629401437819951E-4</v>
      </c>
    </row>
    <row r="2964" spans="1:14" x14ac:dyDescent="0.25">
      <c r="A2964" s="5">
        <v>7820612</v>
      </c>
      <c r="B2964" s="5" t="s">
        <v>34</v>
      </c>
      <c r="C2964" s="5" t="s">
        <v>4</v>
      </c>
      <c r="D2964" s="5" t="s">
        <v>151</v>
      </c>
      <c r="E2964" s="5" t="s">
        <v>153</v>
      </c>
      <c r="F2964" s="3">
        <v>3.1746031746031746E-3</v>
      </c>
      <c r="G2964" s="4">
        <v>38.200000000000003</v>
      </c>
      <c r="H2964" s="3">
        <v>0.12126984126984128</v>
      </c>
      <c r="I2964" s="4">
        <v>88.8</v>
      </c>
      <c r="J2964" s="3">
        <v>0.28190476190476188</v>
      </c>
      <c r="K2964" s="5">
        <v>71.459999999999994</v>
      </c>
      <c r="L2964" s="5">
        <v>0.22685714285714284</v>
      </c>
      <c r="M2964" s="41">
        <v>4.0290635079145432E-2</v>
      </c>
      <c r="N2964" s="41">
        <v>1.279067780290331E-4</v>
      </c>
    </row>
    <row r="2965" spans="1:14" x14ac:dyDescent="0.25">
      <c r="A2965" s="5">
        <v>7820612</v>
      </c>
      <c r="B2965" s="5" t="s">
        <v>34</v>
      </c>
      <c r="C2965" s="5" t="s">
        <v>4</v>
      </c>
      <c r="D2965" s="5" t="s">
        <v>151</v>
      </c>
      <c r="E2965" s="5" t="s">
        <v>255</v>
      </c>
      <c r="F2965" s="3">
        <v>1.2698412698412698E-2</v>
      </c>
      <c r="G2965" s="4">
        <v>28.1</v>
      </c>
      <c r="H2965" s="3">
        <v>0.35682539682539682</v>
      </c>
      <c r="I2965" s="4">
        <v>97.2</v>
      </c>
      <c r="J2965" s="3">
        <v>1.2342857142857144</v>
      </c>
      <c r="K2965" s="5">
        <v>69.364999999999995</v>
      </c>
      <c r="L2965" s="5">
        <v>0.88082539682539673</v>
      </c>
      <c r="M2965" s="41">
        <v>0.11290121078491211</v>
      </c>
      <c r="N2965" s="41">
        <v>1.4336661686972967E-3</v>
      </c>
    </row>
    <row r="2966" spans="1:14" x14ac:dyDescent="0.25">
      <c r="A2966" s="5">
        <v>7820612</v>
      </c>
      <c r="B2966" s="5" t="s">
        <v>34</v>
      </c>
      <c r="C2966" s="5" t="s">
        <v>4</v>
      </c>
      <c r="D2966" s="5" t="s">
        <v>151</v>
      </c>
      <c r="E2966" s="5" t="s">
        <v>218</v>
      </c>
      <c r="F2966" s="3">
        <v>3.1746031746031746E-3</v>
      </c>
      <c r="G2966" s="4">
        <v>26.1</v>
      </c>
      <c r="H2966" s="3">
        <v>8.2857142857142865E-2</v>
      </c>
      <c r="I2966" s="4">
        <v>70.400000000000006</v>
      </c>
      <c r="J2966" s="3">
        <v>0.22349206349206352</v>
      </c>
      <c r="K2966" s="5">
        <v>47.395000000000003</v>
      </c>
      <c r="L2966" s="5">
        <v>0.15046031746031746</v>
      </c>
      <c r="M2966" s="41">
        <v>-7.2421267628669739E-2</v>
      </c>
      <c r="N2966" s="41">
        <v>-2.2990878612276107E-4</v>
      </c>
    </row>
    <row r="2967" spans="1:14" x14ac:dyDescent="0.25">
      <c r="A2967" s="5">
        <v>7820612</v>
      </c>
      <c r="B2967" s="5" t="s">
        <v>34</v>
      </c>
      <c r="C2967" s="5" t="s">
        <v>4</v>
      </c>
      <c r="D2967" s="5" t="s">
        <v>151</v>
      </c>
      <c r="E2967" s="5" t="s">
        <v>219</v>
      </c>
      <c r="F2967" s="3">
        <v>3.1746031746031746E-3</v>
      </c>
      <c r="G2967" s="4">
        <v>73</v>
      </c>
      <c r="H2967" s="3">
        <v>0.23174603174603176</v>
      </c>
      <c r="I2967" s="4">
        <v>93.9</v>
      </c>
      <c r="J2967" s="3">
        <v>0.29809523809523814</v>
      </c>
      <c r="K2967" s="5">
        <v>82.51</v>
      </c>
      <c r="L2967" s="5">
        <v>0.26193650793650797</v>
      </c>
      <c r="M2967" s="41">
        <v>7.2352610528469086E-2</v>
      </c>
      <c r="N2967" s="41">
        <v>2.2969082707450503E-4</v>
      </c>
    </row>
    <row r="2968" spans="1:14" x14ac:dyDescent="0.25">
      <c r="A2968" s="5">
        <v>7820612</v>
      </c>
      <c r="B2968" s="5" t="s">
        <v>34</v>
      </c>
      <c r="C2968" s="5" t="s">
        <v>4</v>
      </c>
      <c r="D2968" s="5" t="s">
        <v>151</v>
      </c>
      <c r="E2968" s="5" t="s">
        <v>221</v>
      </c>
      <c r="F2968" s="3">
        <v>3.1746031746031746E-3</v>
      </c>
      <c r="G2968" s="4">
        <v>40.799999999999997</v>
      </c>
      <c r="H2968" s="3">
        <v>0.12952380952380951</v>
      </c>
      <c r="I2968" s="4">
        <v>89.8</v>
      </c>
      <c r="J2968" s="3">
        <v>0.28507936507936504</v>
      </c>
      <c r="K2968" s="5">
        <v>68.784999999999997</v>
      </c>
      <c r="L2968" s="5">
        <v>0.21836507936507935</v>
      </c>
      <c r="M2968" s="41">
        <v>4.4755373150110245E-2</v>
      </c>
      <c r="N2968" s="41">
        <v>1.4208054968288967E-4</v>
      </c>
    </row>
    <row r="2969" spans="1:14" x14ac:dyDescent="0.25">
      <c r="A2969" s="5">
        <v>7820612</v>
      </c>
      <c r="B2969" s="5" t="s">
        <v>34</v>
      </c>
      <c r="C2969" s="5" t="s">
        <v>4</v>
      </c>
      <c r="D2969" s="5" t="s">
        <v>151</v>
      </c>
      <c r="E2969" s="5" t="s">
        <v>222</v>
      </c>
      <c r="F2969" s="3">
        <v>3.1746031746031746E-3</v>
      </c>
      <c r="G2969" s="4">
        <v>35.9</v>
      </c>
      <c r="H2969" s="3">
        <v>0.11396825396825397</v>
      </c>
      <c r="I2969" s="4">
        <v>86.3</v>
      </c>
      <c r="J2969" s="3">
        <v>0.27396825396825397</v>
      </c>
      <c r="K2969" s="5">
        <v>63.974999999999994</v>
      </c>
      <c r="L2969" s="5">
        <v>0.20309523809523808</v>
      </c>
      <c r="M2969" s="41">
        <v>4.2108204215764999E-2</v>
      </c>
      <c r="N2969" s="41">
        <v>1.3367683878020634E-4</v>
      </c>
    </row>
    <row r="2970" spans="1:14" x14ac:dyDescent="0.25">
      <c r="A2970" s="5">
        <v>7820612</v>
      </c>
      <c r="B2970" s="5" t="s">
        <v>34</v>
      </c>
      <c r="C2970" s="5" t="s">
        <v>4</v>
      </c>
      <c r="D2970" s="5" t="s">
        <v>151</v>
      </c>
      <c r="E2970" s="5" t="s">
        <v>223</v>
      </c>
      <c r="F2970" s="3">
        <v>3.1746031746031746E-3</v>
      </c>
      <c r="G2970" s="4">
        <v>29.6</v>
      </c>
      <c r="H2970" s="3">
        <v>9.3968253968253979E-2</v>
      </c>
      <c r="I2970" s="4">
        <v>98.5</v>
      </c>
      <c r="J2970" s="3">
        <v>0.3126984126984127</v>
      </c>
      <c r="K2970" s="5">
        <v>71.454999999999998</v>
      </c>
      <c r="L2970" s="5">
        <v>0.22684126984126984</v>
      </c>
      <c r="M2970" s="41">
        <v>0.15150144696235657</v>
      </c>
      <c r="N2970" s="41">
        <v>4.8095697448367165E-4</v>
      </c>
    </row>
    <row r="2971" spans="1:14" x14ac:dyDescent="0.25">
      <c r="A2971" s="5">
        <v>7820612</v>
      </c>
      <c r="B2971" s="5" t="s">
        <v>34</v>
      </c>
      <c r="C2971" s="5" t="s">
        <v>4</v>
      </c>
      <c r="D2971" s="5" t="s">
        <v>151</v>
      </c>
      <c r="E2971" s="5" t="s">
        <v>224</v>
      </c>
      <c r="F2971" s="3">
        <v>2.2222222222222223E-2</v>
      </c>
      <c r="G2971" s="4">
        <v>40.9</v>
      </c>
      <c r="H2971" s="3">
        <v>0.90888888888888886</v>
      </c>
      <c r="I2971" s="4">
        <v>91.7</v>
      </c>
      <c r="J2971" s="3">
        <v>2.0377777777777779</v>
      </c>
      <c r="K2971" s="5">
        <v>72.27</v>
      </c>
      <c r="L2971" s="5">
        <v>1.6059999999999999</v>
      </c>
      <c r="M2971" s="41">
        <v>5.291391909122467E-2</v>
      </c>
      <c r="N2971" s="41">
        <v>1.1758648686938816E-3</v>
      </c>
    </row>
    <row r="2972" spans="1:14" x14ac:dyDescent="0.25">
      <c r="A2972" s="5">
        <v>7820612</v>
      </c>
      <c r="B2972" s="5" t="s">
        <v>34</v>
      </c>
      <c r="C2972" s="5" t="s">
        <v>4</v>
      </c>
      <c r="D2972" s="5" t="s">
        <v>151</v>
      </c>
      <c r="E2972" s="5" t="s">
        <v>225</v>
      </c>
      <c r="F2972" s="3">
        <v>6.3492063492063492E-3</v>
      </c>
      <c r="G2972" s="4">
        <v>22.9</v>
      </c>
      <c r="H2972" s="3">
        <v>0.14539682539682539</v>
      </c>
      <c r="I2972" s="4">
        <v>75.2</v>
      </c>
      <c r="J2972" s="3">
        <v>0.47746031746031747</v>
      </c>
      <c r="K2972" s="5">
        <v>56.12</v>
      </c>
      <c r="L2972" s="5">
        <v>0.35631746031746031</v>
      </c>
      <c r="M2972" s="41">
        <v>-6.5727211534976959E-2</v>
      </c>
      <c r="N2972" s="41">
        <v>-4.1731562879350449E-4</v>
      </c>
    </row>
    <row r="2973" spans="1:14" x14ac:dyDescent="0.25">
      <c r="A2973" s="5">
        <v>7820612</v>
      </c>
      <c r="B2973" s="5" t="s">
        <v>34</v>
      </c>
      <c r="C2973" s="5" t="s">
        <v>4</v>
      </c>
      <c r="D2973" s="5" t="s">
        <v>151</v>
      </c>
      <c r="E2973" s="5" t="s">
        <v>154</v>
      </c>
      <c r="F2973" s="3">
        <v>6.3492063492063492E-3</v>
      </c>
      <c r="G2973" s="4">
        <v>25.4</v>
      </c>
      <c r="H2973" s="3">
        <v>0.16126984126984126</v>
      </c>
      <c r="I2973" s="4">
        <v>88.1</v>
      </c>
      <c r="J2973" s="3">
        <v>0.55936507936507929</v>
      </c>
      <c r="K2973" s="5">
        <v>52.055</v>
      </c>
      <c r="L2973" s="5">
        <v>0.33050793650793653</v>
      </c>
      <c r="M2973" s="41">
        <v>4.9223095178604126E-2</v>
      </c>
      <c r="N2973" s="41">
        <v>3.1252758843558173E-4</v>
      </c>
    </row>
    <row r="2974" spans="1:14" x14ac:dyDescent="0.25">
      <c r="A2974" s="5">
        <v>7820612</v>
      </c>
      <c r="B2974" s="5" t="s">
        <v>34</v>
      </c>
      <c r="C2974" s="5" t="s">
        <v>4</v>
      </c>
      <c r="D2974" s="5" t="s">
        <v>151</v>
      </c>
      <c r="E2974" s="5" t="s">
        <v>228</v>
      </c>
      <c r="F2974" s="3">
        <v>1.5873015873015872E-2</v>
      </c>
      <c r="G2974" s="4">
        <v>40.299999999999997</v>
      </c>
      <c r="H2974" s="3">
        <v>0.63968253968253963</v>
      </c>
      <c r="I2974" s="4">
        <v>74</v>
      </c>
      <c r="J2974" s="3">
        <v>1.1746031746031744</v>
      </c>
      <c r="K2974" s="5">
        <v>63.624999999999993</v>
      </c>
      <c r="L2974" s="5">
        <v>1.0099206349206347</v>
      </c>
      <c r="M2974" s="41">
        <v>-5.5587489157915115E-2</v>
      </c>
      <c r="N2974" s="41">
        <v>-8.8234109774468434E-4</v>
      </c>
    </row>
    <row r="2975" spans="1:14" x14ac:dyDescent="0.25">
      <c r="A2975" s="5">
        <v>7820612</v>
      </c>
      <c r="B2975" s="5" t="s">
        <v>34</v>
      </c>
      <c r="C2975" s="5" t="s">
        <v>4</v>
      </c>
      <c r="D2975" s="5" t="s">
        <v>151</v>
      </c>
      <c r="E2975" s="5" t="s">
        <v>229</v>
      </c>
      <c r="F2975" s="3">
        <v>6.3492063492063492E-3</v>
      </c>
      <c r="G2975" s="4">
        <v>43.6</v>
      </c>
      <c r="H2975" s="3">
        <v>0.27682539682539681</v>
      </c>
      <c r="I2975" s="4">
        <v>96</v>
      </c>
      <c r="J2975" s="3">
        <v>0.60952380952380958</v>
      </c>
      <c r="K2975" s="5">
        <v>75.72</v>
      </c>
      <c r="L2975" s="5">
        <v>0.48076190476190478</v>
      </c>
      <c r="M2975" s="41">
        <v>0.17845073342323303</v>
      </c>
      <c r="N2975" s="41">
        <v>1.1330205296713209E-3</v>
      </c>
    </row>
    <row r="2976" spans="1:14" x14ac:dyDescent="0.25">
      <c r="A2976" s="5">
        <v>7820612</v>
      </c>
      <c r="B2976" s="5" t="s">
        <v>34</v>
      </c>
      <c r="C2976" s="5" t="s">
        <v>4</v>
      </c>
      <c r="D2976" s="5" t="s">
        <v>151</v>
      </c>
      <c r="E2976" s="5" t="s">
        <v>230</v>
      </c>
      <c r="F2976" s="3">
        <v>3.1746031746031746E-3</v>
      </c>
      <c r="G2976" s="4">
        <v>30.9</v>
      </c>
      <c r="H2976" s="3">
        <v>9.8095238095238096E-2</v>
      </c>
      <c r="I2976" s="4">
        <v>82</v>
      </c>
      <c r="J2976" s="3">
        <v>0.26031746031746034</v>
      </c>
      <c r="K2976" s="5">
        <v>65.75</v>
      </c>
      <c r="L2976" s="5">
        <v>0.20873015873015874</v>
      </c>
      <c r="M2976" s="41">
        <v>-1.5185782685875893E-2</v>
      </c>
      <c r="N2976" s="41">
        <v>-4.8208833923415534E-5</v>
      </c>
    </row>
    <row r="2977" spans="1:14" x14ac:dyDescent="0.25">
      <c r="A2977" s="5">
        <v>7820612</v>
      </c>
      <c r="B2977" s="5" t="s">
        <v>34</v>
      </c>
      <c r="C2977" s="5" t="s">
        <v>4</v>
      </c>
      <c r="D2977" s="5" t="s">
        <v>151</v>
      </c>
      <c r="E2977" s="5" t="s">
        <v>231</v>
      </c>
      <c r="F2977" s="3">
        <v>1.5873015873015872E-2</v>
      </c>
      <c r="G2977" s="4">
        <v>68.599999999999994</v>
      </c>
      <c r="H2977" s="3">
        <v>1.0888888888888888</v>
      </c>
      <c r="I2977" s="4">
        <v>90.8</v>
      </c>
      <c r="J2977" s="3">
        <v>1.441269841269841</v>
      </c>
      <c r="K2977" s="5">
        <v>84.12</v>
      </c>
      <c r="L2977" s="5">
        <v>1.3352380952380953</v>
      </c>
      <c r="M2977" s="41">
        <v>7.2367802262306213E-2</v>
      </c>
      <c r="N2977" s="41">
        <v>1.1486952740048604E-3</v>
      </c>
    </row>
    <row r="2978" spans="1:14" x14ac:dyDescent="0.25">
      <c r="A2978" s="5">
        <v>7820612</v>
      </c>
      <c r="B2978" s="5" t="s">
        <v>34</v>
      </c>
      <c r="C2978" s="5" t="s">
        <v>4</v>
      </c>
      <c r="D2978" s="5" t="s">
        <v>151</v>
      </c>
      <c r="E2978" s="5" t="s">
        <v>156</v>
      </c>
      <c r="F2978" s="3">
        <v>3.1746031746031746E-3</v>
      </c>
      <c r="G2978" s="4">
        <v>32.9</v>
      </c>
      <c r="H2978" s="3">
        <v>0.10444444444444444</v>
      </c>
      <c r="I2978" s="4">
        <v>94.5</v>
      </c>
      <c r="J2978" s="3">
        <v>0.3</v>
      </c>
      <c r="K2978" s="5">
        <v>70.674999999999997</v>
      </c>
      <c r="L2978" s="5">
        <v>0.22436507936507935</v>
      </c>
      <c r="M2978" s="41">
        <v>6.3434191048145294E-2</v>
      </c>
      <c r="N2978" s="41">
        <v>2.0137838427982633E-4</v>
      </c>
    </row>
    <row r="2979" spans="1:14" x14ac:dyDescent="0.25">
      <c r="A2979" s="5">
        <v>7820612</v>
      </c>
      <c r="B2979" s="5" t="s">
        <v>34</v>
      </c>
      <c r="C2979" s="5" t="s">
        <v>4</v>
      </c>
      <c r="D2979" s="5" t="s">
        <v>151</v>
      </c>
      <c r="E2979" s="5" t="s">
        <v>234</v>
      </c>
      <c r="F2979" s="3">
        <v>3.1746031746031746E-3</v>
      </c>
      <c r="G2979" s="4">
        <v>38</v>
      </c>
      <c r="H2979" s="3">
        <v>0.12063492063492064</v>
      </c>
      <c r="I2979" s="4">
        <v>83.6</v>
      </c>
      <c r="J2979" s="3">
        <v>0.26539682539682535</v>
      </c>
      <c r="K2979" s="5">
        <v>67.214999999999989</v>
      </c>
      <c r="L2979" s="5">
        <v>0.21338095238095234</v>
      </c>
      <c r="M2979" s="41">
        <v>3.1956419348716736E-2</v>
      </c>
      <c r="N2979" s="41">
        <v>1.0144895031338646E-4</v>
      </c>
    </row>
    <row r="2980" spans="1:14" x14ac:dyDescent="0.25">
      <c r="A2980" s="5">
        <v>7820612</v>
      </c>
      <c r="B2980" s="5" t="s">
        <v>34</v>
      </c>
      <c r="C2980" s="5" t="s">
        <v>4</v>
      </c>
      <c r="D2980" s="5" t="s">
        <v>151</v>
      </c>
      <c r="E2980" s="5" t="s">
        <v>235</v>
      </c>
      <c r="F2980" s="3">
        <v>3.1746031746031746E-3</v>
      </c>
      <c r="G2980" s="4">
        <v>24</v>
      </c>
      <c r="H2980" s="3">
        <v>7.6190476190476197E-2</v>
      </c>
      <c r="I2980" s="4">
        <v>87.9</v>
      </c>
      <c r="J2980" s="3">
        <v>0.27904761904761904</v>
      </c>
      <c r="K2980" s="5">
        <v>64.545000000000002</v>
      </c>
      <c r="L2980" s="5">
        <v>0.20490476190476192</v>
      </c>
      <c r="M2980" s="41">
        <v>4.9925632774829865E-2</v>
      </c>
      <c r="N2980" s="41">
        <v>1.5849407230104719E-4</v>
      </c>
    </row>
    <row r="2981" spans="1:14" x14ac:dyDescent="0.25">
      <c r="A2981" s="5">
        <v>7820612</v>
      </c>
      <c r="B2981" s="5" t="s">
        <v>34</v>
      </c>
      <c r="C2981" s="5" t="s">
        <v>4</v>
      </c>
      <c r="D2981" s="5" t="s">
        <v>151</v>
      </c>
      <c r="E2981" s="5" t="s">
        <v>157</v>
      </c>
      <c r="F2981" s="3">
        <v>3.1746031746031746E-3</v>
      </c>
      <c r="G2981" s="4">
        <v>99.4</v>
      </c>
      <c r="H2981" s="3">
        <v>0.31555555555555559</v>
      </c>
      <c r="I2981" s="4">
        <v>96</v>
      </c>
      <c r="J2981" s="3">
        <v>0.30476190476190479</v>
      </c>
      <c r="K2981" s="5">
        <v>91.72999999999999</v>
      </c>
      <c r="L2981" s="5">
        <v>0.29120634920634919</v>
      </c>
      <c r="M2981" s="41">
        <v>0.1327705979347229</v>
      </c>
      <c r="N2981" s="41">
        <v>4.2149396169753302E-4</v>
      </c>
    </row>
    <row r="2982" spans="1:14" x14ac:dyDescent="0.25">
      <c r="A2982" s="5">
        <v>7820612</v>
      </c>
      <c r="B2982" s="5" t="s">
        <v>34</v>
      </c>
      <c r="C2982" s="5" t="s">
        <v>4</v>
      </c>
      <c r="D2982" s="5" t="s">
        <v>151</v>
      </c>
      <c r="E2982" s="5" t="s">
        <v>315</v>
      </c>
      <c r="F2982" s="3">
        <v>3.1746031746031746E-3</v>
      </c>
      <c r="G2982" s="4">
        <v>24</v>
      </c>
      <c r="H2982" s="3">
        <v>7.6190476190476197E-2</v>
      </c>
      <c r="I2982" s="4">
        <v>87.9</v>
      </c>
      <c r="J2982" s="3">
        <v>0.27904761904761904</v>
      </c>
      <c r="K2982" s="5">
        <v>64.545000000000002</v>
      </c>
      <c r="L2982" s="5">
        <v>0.20490476190476192</v>
      </c>
      <c r="M2982" s="41">
        <v>4.9925632774829865E-2</v>
      </c>
      <c r="N2982" s="41">
        <v>1.5849407230104719E-4</v>
      </c>
    </row>
    <row r="2983" spans="1:14" x14ac:dyDescent="0.25">
      <c r="A2983" s="5">
        <v>7820612</v>
      </c>
      <c r="B2983" s="5" t="s">
        <v>34</v>
      </c>
      <c r="C2983" s="5" t="s">
        <v>4</v>
      </c>
      <c r="D2983" s="5" t="s">
        <v>151</v>
      </c>
      <c r="E2983" s="5" t="s">
        <v>236</v>
      </c>
      <c r="F2983" s="3">
        <v>3.1746031746031746E-3</v>
      </c>
      <c r="G2983" s="4">
        <v>28.5</v>
      </c>
      <c r="H2983" s="3">
        <v>9.0476190476190474E-2</v>
      </c>
      <c r="I2983" s="4">
        <v>87.3</v>
      </c>
      <c r="J2983" s="3">
        <v>0.27714285714285714</v>
      </c>
      <c r="K2983" s="5">
        <v>66.08</v>
      </c>
      <c r="L2983" s="5">
        <v>0.20977777777777779</v>
      </c>
      <c r="M2983" s="41">
        <v>7.3341675102710724E-2</v>
      </c>
      <c r="N2983" s="41">
        <v>2.3283071461178007E-4</v>
      </c>
    </row>
    <row r="2984" spans="1:14" x14ac:dyDescent="0.25">
      <c r="A2984" s="5">
        <v>7820612</v>
      </c>
      <c r="B2984" s="5" t="s">
        <v>34</v>
      </c>
      <c r="C2984" s="5" t="s">
        <v>4</v>
      </c>
      <c r="D2984" s="5" t="s">
        <v>151</v>
      </c>
      <c r="E2984" s="5" t="s">
        <v>237</v>
      </c>
      <c r="F2984" s="3">
        <v>9.5238095238095247E-3</v>
      </c>
      <c r="G2984" s="4">
        <v>36.799999999999997</v>
      </c>
      <c r="H2984" s="3">
        <v>0.3504761904761905</v>
      </c>
      <c r="I2984" s="4">
        <v>88</v>
      </c>
      <c r="J2984" s="3">
        <v>0.83809523809523823</v>
      </c>
      <c r="K2984" s="5">
        <v>64.239999999999995</v>
      </c>
      <c r="L2984" s="5">
        <v>0.6118095238095238</v>
      </c>
      <c r="M2984" s="41">
        <v>1.3899721670895815E-4</v>
      </c>
      <c r="N2984" s="41">
        <v>1.323783016275792E-6</v>
      </c>
    </row>
    <row r="2985" spans="1:14" x14ac:dyDescent="0.25">
      <c r="A2985" s="5">
        <v>7820612</v>
      </c>
      <c r="B2985" s="5" t="s">
        <v>34</v>
      </c>
      <c r="C2985" s="5" t="s">
        <v>4</v>
      </c>
      <c r="D2985" s="5" t="s">
        <v>151</v>
      </c>
      <c r="E2985" s="5" t="s">
        <v>158</v>
      </c>
      <c r="F2985" s="3">
        <v>3.1746031746031746E-3</v>
      </c>
      <c r="G2985" s="4">
        <v>51.7</v>
      </c>
      <c r="H2985" s="3">
        <v>0.16412698412698415</v>
      </c>
      <c r="I2985" s="4">
        <v>90.3</v>
      </c>
      <c r="J2985" s="3">
        <v>0.28666666666666668</v>
      </c>
      <c r="K2985" s="5">
        <v>74.564999999999998</v>
      </c>
      <c r="L2985" s="5">
        <v>0.23671428571428571</v>
      </c>
      <c r="M2985" s="41">
        <v>0.10100529342889786</v>
      </c>
      <c r="N2985" s="41">
        <v>3.2065172517110429E-4</v>
      </c>
    </row>
    <row r="2986" spans="1:14" x14ac:dyDescent="0.25">
      <c r="A2986" s="5">
        <v>7820612</v>
      </c>
      <c r="B2986" s="5" t="s">
        <v>34</v>
      </c>
      <c r="C2986" s="5" t="s">
        <v>4</v>
      </c>
      <c r="D2986" s="5" t="s">
        <v>151</v>
      </c>
      <c r="E2986" s="5" t="s">
        <v>159</v>
      </c>
      <c r="F2986" s="3">
        <v>3.1746031746031746E-3</v>
      </c>
      <c r="G2986" s="4">
        <v>25.8</v>
      </c>
      <c r="H2986" s="3">
        <v>8.1904761904761911E-2</v>
      </c>
      <c r="I2986" s="4">
        <v>93.7</v>
      </c>
      <c r="J2986" s="3">
        <v>0.29746031746031748</v>
      </c>
      <c r="K2986" s="5">
        <v>63.345000000000006</v>
      </c>
      <c r="L2986" s="5">
        <v>0.2010952380952381</v>
      </c>
      <c r="M2986" s="41">
        <v>9.4725877046585083E-2</v>
      </c>
      <c r="N2986" s="41">
        <v>3.0071706998915899E-4</v>
      </c>
    </row>
    <row r="2987" spans="1:14" x14ac:dyDescent="0.25">
      <c r="A2987" s="5">
        <v>7820612</v>
      </c>
      <c r="B2987" s="5" t="s">
        <v>34</v>
      </c>
      <c r="C2987" s="5" t="s">
        <v>4</v>
      </c>
      <c r="D2987" s="5" t="s">
        <v>160</v>
      </c>
      <c r="E2987" s="5" t="s">
        <v>320</v>
      </c>
      <c r="F2987" s="3">
        <v>3.1746031746031746E-3</v>
      </c>
      <c r="G2987" s="4">
        <v>32.299999999999997</v>
      </c>
      <c r="H2987" s="3">
        <v>0.10253968253968253</v>
      </c>
      <c r="I2987" s="4">
        <v>81.7</v>
      </c>
      <c r="J2987" s="3">
        <v>0.25936507936507935</v>
      </c>
      <c r="K2987" s="5">
        <v>67.844999999999999</v>
      </c>
      <c r="L2987" s="5">
        <v>0.21538095238095237</v>
      </c>
      <c r="M2987" s="41">
        <v>-2.9898077249526978E-2</v>
      </c>
      <c r="N2987" s="41">
        <v>-9.4914530950879298E-5</v>
      </c>
    </row>
    <row r="2988" spans="1:14" x14ac:dyDescent="0.25">
      <c r="A2988" s="5">
        <v>7820612</v>
      </c>
      <c r="B2988" s="5" t="s">
        <v>34</v>
      </c>
      <c r="C2988" s="5" t="s">
        <v>4</v>
      </c>
      <c r="D2988" s="5" t="s">
        <v>160</v>
      </c>
      <c r="E2988" s="5" t="s">
        <v>321</v>
      </c>
      <c r="F2988" s="3">
        <v>6.3492063492063492E-3</v>
      </c>
      <c r="G2988" s="4">
        <v>28.1</v>
      </c>
      <c r="H2988" s="3">
        <v>0.17841269841269841</v>
      </c>
      <c r="I2988" s="4">
        <v>85.1</v>
      </c>
      <c r="J2988" s="3">
        <v>0.54031746031746031</v>
      </c>
      <c r="K2988" s="5">
        <v>62.204999999999991</v>
      </c>
      <c r="L2988" s="5">
        <v>0.39495238095238089</v>
      </c>
      <c r="M2988" s="41">
        <v>-8.4995618090033531E-3</v>
      </c>
      <c r="N2988" s="41">
        <v>-5.3965471803195893E-5</v>
      </c>
    </row>
    <row r="2989" spans="1:14" x14ac:dyDescent="0.25">
      <c r="A2989" s="5">
        <v>7820612</v>
      </c>
      <c r="B2989" s="5" t="s">
        <v>34</v>
      </c>
      <c r="C2989" s="5" t="s">
        <v>4</v>
      </c>
      <c r="D2989" s="5" t="s">
        <v>160</v>
      </c>
      <c r="E2989" s="5" t="s">
        <v>323</v>
      </c>
      <c r="F2989" s="3">
        <v>3.1746031746031746E-3</v>
      </c>
      <c r="G2989" s="4">
        <v>35</v>
      </c>
      <c r="H2989" s="3">
        <v>0.1111111111111111</v>
      </c>
      <c r="I2989" s="4">
        <v>88.5</v>
      </c>
      <c r="J2989" s="3">
        <v>0.28095238095238095</v>
      </c>
      <c r="K2989" s="5">
        <v>67.554999999999993</v>
      </c>
      <c r="L2989" s="5">
        <v>0.21446031746031743</v>
      </c>
      <c r="M2989" s="41">
        <v>3.1309835612773895E-2</v>
      </c>
      <c r="N2989" s="41">
        <v>9.9396303532615541E-5</v>
      </c>
    </row>
    <row r="2990" spans="1:14" x14ac:dyDescent="0.25">
      <c r="A2990" s="5">
        <v>7820612</v>
      </c>
      <c r="B2990" s="5" t="s">
        <v>34</v>
      </c>
      <c r="C2990" s="5" t="s">
        <v>4</v>
      </c>
      <c r="D2990" s="5" t="s">
        <v>160</v>
      </c>
      <c r="E2990" s="5" t="s">
        <v>162</v>
      </c>
      <c r="F2990" s="3">
        <v>9.5238095238095247E-3</v>
      </c>
      <c r="G2990" s="4">
        <v>34.1</v>
      </c>
      <c r="H2990" s="3">
        <v>0.32476190476190481</v>
      </c>
      <c r="I2990" s="4">
        <v>81.5</v>
      </c>
      <c r="J2990" s="3">
        <v>0.77619047619047621</v>
      </c>
      <c r="K2990" s="5">
        <v>67.85499999999999</v>
      </c>
      <c r="L2990" s="5">
        <v>0.64623809523809517</v>
      </c>
      <c r="M2990" s="41">
        <v>-3.6220040172338486E-2</v>
      </c>
      <c r="N2990" s="41">
        <v>-3.4495276354608084E-4</v>
      </c>
    </row>
    <row r="2991" spans="1:14" x14ac:dyDescent="0.25">
      <c r="A2991" s="5">
        <v>7820612</v>
      </c>
      <c r="B2991" s="5" t="s">
        <v>34</v>
      </c>
      <c r="C2991" s="5" t="s">
        <v>4</v>
      </c>
      <c r="D2991" s="5" t="s">
        <v>160</v>
      </c>
      <c r="E2991" s="5" t="s">
        <v>327</v>
      </c>
      <c r="F2991" s="3">
        <v>3.1746031746031746E-3</v>
      </c>
      <c r="G2991" s="4">
        <v>50.8</v>
      </c>
      <c r="H2991" s="3">
        <v>0.16126984126984126</v>
      </c>
      <c r="I2991" s="4">
        <v>99.5</v>
      </c>
      <c r="J2991" s="3">
        <v>0.31587301587301586</v>
      </c>
      <c r="K2991" s="5">
        <v>82.204999999999998</v>
      </c>
      <c r="L2991" s="5">
        <v>0.26096825396825396</v>
      </c>
      <c r="M2991" s="41">
        <v>0.18354372680187225</v>
      </c>
      <c r="N2991" s="41">
        <v>5.8267849778372146E-4</v>
      </c>
    </row>
    <row r="2992" spans="1:14" x14ac:dyDescent="0.25">
      <c r="A2992" s="5">
        <v>7820612</v>
      </c>
      <c r="B2992" s="5" t="s">
        <v>34</v>
      </c>
      <c r="C2992" s="5" t="s">
        <v>4</v>
      </c>
      <c r="D2992" s="5" t="s">
        <v>183</v>
      </c>
      <c r="E2992" s="5" t="s">
        <v>411</v>
      </c>
      <c r="F2992" s="3">
        <v>3.1746031746031746E-3</v>
      </c>
      <c r="G2992" s="4">
        <v>53</v>
      </c>
      <c r="H2992" s="3">
        <v>0.16825396825396827</v>
      </c>
      <c r="I2992" s="4">
        <v>97</v>
      </c>
      <c r="J2992" s="3">
        <v>0.30793650793650795</v>
      </c>
      <c r="K2992" s="5">
        <v>80.669999999999987</v>
      </c>
      <c r="L2992" s="5">
        <v>0.25609523809523804</v>
      </c>
      <c r="M2992" s="41">
        <v>0.14667925238609314</v>
      </c>
      <c r="N2992" s="41">
        <v>4.6564842027331158E-4</v>
      </c>
    </row>
    <row r="2993" spans="1:14" x14ac:dyDescent="0.25">
      <c r="A2993" s="5">
        <v>7820612</v>
      </c>
      <c r="B2993" s="5" t="s">
        <v>34</v>
      </c>
      <c r="C2993" s="5" t="s">
        <v>4</v>
      </c>
      <c r="D2993" s="5" t="s">
        <v>183</v>
      </c>
      <c r="E2993" s="5" t="s">
        <v>984</v>
      </c>
      <c r="F2993" s="3">
        <v>1.2698412698412698E-2</v>
      </c>
      <c r="G2993" s="4">
        <v>45.9</v>
      </c>
      <c r="H2993" s="3">
        <v>0.58285714285714285</v>
      </c>
      <c r="I2993" s="4">
        <v>80.400000000000006</v>
      </c>
      <c r="J2993" s="3">
        <v>1.0209523809523811</v>
      </c>
      <c r="K2993" s="5">
        <v>64.72</v>
      </c>
      <c r="L2993" s="5">
        <v>0.82184126984126982</v>
      </c>
      <c r="M2993" s="41">
        <v>6.9334417581558228E-2</v>
      </c>
      <c r="N2993" s="41">
        <v>8.8043704865470762E-4</v>
      </c>
    </row>
    <row r="2994" spans="1:14" x14ac:dyDescent="0.25">
      <c r="A2994" s="5">
        <v>7820612</v>
      </c>
      <c r="B2994" s="5" t="s">
        <v>34</v>
      </c>
      <c r="C2994" s="5" t="s">
        <v>4</v>
      </c>
      <c r="D2994" s="5" t="s">
        <v>183</v>
      </c>
      <c r="E2994" s="5" t="s">
        <v>656</v>
      </c>
      <c r="F2994" s="3">
        <v>2.5396825396825397E-2</v>
      </c>
      <c r="G2994" s="4">
        <v>41.1</v>
      </c>
      <c r="H2994" s="3">
        <v>1.0438095238095237</v>
      </c>
      <c r="I2994" s="4">
        <v>79.7</v>
      </c>
      <c r="J2994" s="3">
        <v>2.0241269841269842</v>
      </c>
      <c r="K2994" s="5">
        <v>64.27000000000001</v>
      </c>
      <c r="L2994" s="5">
        <v>1.6322539682539685</v>
      </c>
      <c r="M2994" s="41">
        <v>2.4777922779321671E-2</v>
      </c>
      <c r="N2994" s="41">
        <v>6.2928057852245517E-4</v>
      </c>
    </row>
    <row r="2995" spans="1:14" x14ac:dyDescent="0.25">
      <c r="A2995" s="5">
        <v>7820612</v>
      </c>
      <c r="B2995" s="5" t="s">
        <v>34</v>
      </c>
      <c r="C2995" s="5" t="s">
        <v>4</v>
      </c>
      <c r="D2995" s="5" t="s">
        <v>183</v>
      </c>
      <c r="E2995" s="5" t="s">
        <v>657</v>
      </c>
      <c r="F2995" s="3">
        <v>1.5873015873015872E-2</v>
      </c>
      <c r="G2995" s="4">
        <v>46.6</v>
      </c>
      <c r="H2995" s="3">
        <v>0.73968253968253972</v>
      </c>
      <c r="I2995" s="4">
        <v>92</v>
      </c>
      <c r="J2995" s="3">
        <v>1.4603174603174602</v>
      </c>
      <c r="K2995" s="5">
        <v>75.56</v>
      </c>
      <c r="L2995" s="5">
        <v>1.1993650793650794</v>
      </c>
      <c r="M2995" s="41">
        <v>0.13703574240207672</v>
      </c>
      <c r="N2995" s="41">
        <v>2.1751705143186781E-3</v>
      </c>
    </row>
    <row r="2996" spans="1:14" x14ac:dyDescent="0.25">
      <c r="A2996" s="5">
        <v>7820612</v>
      </c>
      <c r="B2996" s="5" t="s">
        <v>34</v>
      </c>
      <c r="C2996" s="5" t="s">
        <v>4</v>
      </c>
      <c r="D2996" s="5" t="s">
        <v>183</v>
      </c>
      <c r="E2996" s="5" t="s">
        <v>414</v>
      </c>
      <c r="F2996" s="3">
        <v>3.1746031746031744E-2</v>
      </c>
      <c r="G2996" s="4">
        <v>31.9</v>
      </c>
      <c r="H2996" s="3">
        <v>1.0126984126984127</v>
      </c>
      <c r="I2996" s="4">
        <v>75.599999999999994</v>
      </c>
      <c r="J2996" s="3">
        <v>2.3999999999999995</v>
      </c>
      <c r="K2996" s="5">
        <v>65.27</v>
      </c>
      <c r="L2996" s="5">
        <v>2.0720634920634917</v>
      </c>
      <c r="M2996" s="41">
        <v>3.1772024929523468E-2</v>
      </c>
      <c r="N2996" s="41">
        <v>1.008635712048364E-3</v>
      </c>
    </row>
    <row r="2997" spans="1:14" x14ac:dyDescent="0.25">
      <c r="A2997" s="5">
        <v>7820612</v>
      </c>
      <c r="B2997" s="5" t="s">
        <v>34</v>
      </c>
      <c r="C2997" s="5" t="s">
        <v>4</v>
      </c>
      <c r="D2997" s="5" t="s">
        <v>183</v>
      </c>
      <c r="E2997" s="5" t="s">
        <v>258</v>
      </c>
      <c r="F2997" s="3">
        <v>3.4920634920634921E-2</v>
      </c>
      <c r="G2997" s="4">
        <v>53.7</v>
      </c>
      <c r="H2997" s="3">
        <v>1.8752380952380954</v>
      </c>
      <c r="I2997" s="4">
        <v>95.9</v>
      </c>
      <c r="J2997" s="3">
        <v>3.3488888888888892</v>
      </c>
      <c r="K2997" s="5">
        <v>79.515000000000001</v>
      </c>
      <c r="L2997" s="5">
        <v>2.7767142857142857</v>
      </c>
      <c r="M2997" s="41">
        <v>0.16891680657863617</v>
      </c>
      <c r="N2997" s="41">
        <v>5.898682134492057E-3</v>
      </c>
    </row>
    <row r="2998" spans="1:14" x14ac:dyDescent="0.25">
      <c r="A2998" s="5">
        <v>7820612</v>
      </c>
      <c r="B2998" s="5" t="s">
        <v>34</v>
      </c>
      <c r="C2998" s="5" t="s">
        <v>4</v>
      </c>
      <c r="D2998" s="5" t="s">
        <v>183</v>
      </c>
      <c r="E2998" s="5" t="s">
        <v>184</v>
      </c>
      <c r="F2998" s="3">
        <v>3.1746031746031744E-2</v>
      </c>
      <c r="G2998" s="4">
        <v>39.299999999999997</v>
      </c>
      <c r="H2998" s="3">
        <v>1.2476190476190474</v>
      </c>
      <c r="I2998" s="4">
        <v>88.8</v>
      </c>
      <c r="J2998" s="3">
        <v>2.8190476190476188</v>
      </c>
      <c r="K2998" s="5">
        <v>70.60499999999999</v>
      </c>
      <c r="L2998" s="5">
        <v>2.2414285714285711</v>
      </c>
      <c r="M2998" s="41">
        <v>5.351029708981514E-2</v>
      </c>
      <c r="N2998" s="41">
        <v>1.6987395901528616E-3</v>
      </c>
    </row>
    <row r="2999" spans="1:14" x14ac:dyDescent="0.25">
      <c r="A2999" s="5">
        <v>7820612</v>
      </c>
      <c r="B2999" s="5" t="s">
        <v>34</v>
      </c>
      <c r="C2999" s="5" t="s">
        <v>4</v>
      </c>
      <c r="D2999" s="5" t="s">
        <v>183</v>
      </c>
      <c r="E2999" s="5" t="s">
        <v>659</v>
      </c>
      <c r="F2999" s="3">
        <v>5.3968253968253971E-2</v>
      </c>
      <c r="G2999" s="4">
        <v>39</v>
      </c>
      <c r="H2999" s="3">
        <v>2.1047619047619048</v>
      </c>
      <c r="I2999" s="4">
        <v>85.4</v>
      </c>
      <c r="J2999" s="3">
        <v>4.608888888888889</v>
      </c>
      <c r="K2999" s="5">
        <v>62.115000000000009</v>
      </c>
      <c r="L2999" s="5">
        <v>3.3522380952380959</v>
      </c>
      <c r="M2999" s="41">
        <v>4.7874003648757935E-2</v>
      </c>
      <c r="N2999" s="41">
        <v>2.5836763873932854E-3</v>
      </c>
    </row>
    <row r="3000" spans="1:14" x14ac:dyDescent="0.25">
      <c r="A3000" s="5">
        <v>7820612</v>
      </c>
      <c r="B3000" s="5" t="s">
        <v>34</v>
      </c>
      <c r="C3000" s="5" t="s">
        <v>4</v>
      </c>
      <c r="D3000" s="5" t="s">
        <v>183</v>
      </c>
      <c r="E3000" s="5" t="s">
        <v>419</v>
      </c>
      <c r="F3000" s="3">
        <v>1.9047619047619049E-2</v>
      </c>
      <c r="G3000" s="4">
        <v>43.1</v>
      </c>
      <c r="H3000" s="3">
        <v>0.8209523809523811</v>
      </c>
      <c r="I3000" s="4">
        <v>79.400000000000006</v>
      </c>
      <c r="J3000" s="3">
        <v>1.5123809523809526</v>
      </c>
      <c r="K3000" s="5">
        <v>67.394999999999996</v>
      </c>
      <c r="L3000" s="5">
        <v>1.2837142857142858</v>
      </c>
      <c r="M3000" s="41">
        <v>3.01229078322649E-2</v>
      </c>
      <c r="N3000" s="41">
        <v>5.7376967299552196E-4</v>
      </c>
    </row>
    <row r="3001" spans="1:14" x14ac:dyDescent="0.25">
      <c r="A3001" s="5">
        <v>7820612</v>
      </c>
      <c r="B3001" s="5" t="s">
        <v>34</v>
      </c>
      <c r="C3001" s="5" t="s">
        <v>4</v>
      </c>
      <c r="D3001" s="5" t="s">
        <v>183</v>
      </c>
      <c r="E3001" s="5" t="s">
        <v>1095</v>
      </c>
      <c r="F3001" s="3">
        <v>3.1746031746031746E-3</v>
      </c>
      <c r="G3001" s="4">
        <v>98</v>
      </c>
      <c r="H3001" s="3">
        <v>0.31111111111111112</v>
      </c>
      <c r="I3001" s="4">
        <v>97.4</v>
      </c>
      <c r="J3001" s="3">
        <v>0.30920634920634921</v>
      </c>
      <c r="K3001" s="5">
        <v>96.015000000000001</v>
      </c>
      <c r="L3001" s="5">
        <v>0.30480952380952381</v>
      </c>
      <c r="M3001" s="41">
        <v>9.8125070333480835E-2</v>
      </c>
      <c r="N3001" s="41">
        <v>3.1150815978882806E-4</v>
      </c>
    </row>
    <row r="3002" spans="1:14" x14ac:dyDescent="0.25">
      <c r="A3002" s="5">
        <v>7820612</v>
      </c>
      <c r="B3002" s="5" t="s">
        <v>34</v>
      </c>
      <c r="C3002" s="5" t="s">
        <v>4</v>
      </c>
      <c r="D3002" s="5" t="s">
        <v>183</v>
      </c>
      <c r="E3002" s="5" t="s">
        <v>660</v>
      </c>
      <c r="F3002" s="3">
        <v>9.5238095238095247E-3</v>
      </c>
      <c r="G3002" s="4">
        <v>41.7</v>
      </c>
      <c r="H3002" s="3">
        <v>0.39714285714285719</v>
      </c>
      <c r="I3002" s="4">
        <v>85.1</v>
      </c>
      <c r="J3002" s="3">
        <v>0.81047619047619046</v>
      </c>
      <c r="K3002" s="5">
        <v>64.039999999999992</v>
      </c>
      <c r="L3002" s="5">
        <v>0.60990476190476184</v>
      </c>
      <c r="M3002" s="41">
        <v>8.9646659791469574E-2</v>
      </c>
      <c r="N3002" s="41">
        <v>8.5377771229971033E-4</v>
      </c>
    </row>
    <row r="3003" spans="1:14" x14ac:dyDescent="0.25">
      <c r="A3003" s="5">
        <v>7820612</v>
      </c>
      <c r="B3003" s="5" t="s">
        <v>34</v>
      </c>
      <c r="C3003" s="5" t="s">
        <v>4</v>
      </c>
      <c r="D3003" s="5" t="s">
        <v>183</v>
      </c>
      <c r="E3003" s="5" t="s">
        <v>329</v>
      </c>
      <c r="F3003" s="3">
        <v>1.2698412698412698E-2</v>
      </c>
      <c r="G3003" s="4">
        <v>27.8</v>
      </c>
      <c r="H3003" s="3">
        <v>0.35301587301587301</v>
      </c>
      <c r="I3003" s="4">
        <v>83</v>
      </c>
      <c r="J3003" s="3">
        <v>1.053968253968254</v>
      </c>
      <c r="K3003" s="5">
        <v>61.88</v>
      </c>
      <c r="L3003" s="5">
        <v>0.7857777777777778</v>
      </c>
      <c r="M3003" s="41">
        <v>0.13735046982765198</v>
      </c>
      <c r="N3003" s="41">
        <v>1.7441329501924061E-3</v>
      </c>
    </row>
    <row r="3004" spans="1:14" x14ac:dyDescent="0.25">
      <c r="A3004" s="5">
        <v>7820612</v>
      </c>
      <c r="B3004" s="5" t="s">
        <v>34</v>
      </c>
      <c r="C3004" s="5" t="s">
        <v>4</v>
      </c>
      <c r="D3004" s="5" t="s">
        <v>183</v>
      </c>
      <c r="E3004" s="5" t="s">
        <v>2083</v>
      </c>
      <c r="F3004" s="3">
        <v>6.3492063492063492E-3</v>
      </c>
      <c r="G3004" s="4">
        <v>95.4</v>
      </c>
      <c r="H3004" s="3">
        <v>0.60571428571428576</v>
      </c>
      <c r="I3004" s="4">
        <v>97.3</v>
      </c>
      <c r="J3004" s="3">
        <v>0.61777777777777776</v>
      </c>
      <c r="K3004" s="5">
        <v>94.820000000000007</v>
      </c>
      <c r="L3004" s="5">
        <v>0.60203174603174603</v>
      </c>
      <c r="M3004" s="41">
        <v>0.11631354689598083</v>
      </c>
      <c r="N3004" s="41">
        <v>7.3849871045067201E-4</v>
      </c>
    </row>
    <row r="3005" spans="1:14" x14ac:dyDescent="0.25">
      <c r="A3005" s="5">
        <v>7820612</v>
      </c>
      <c r="B3005" s="5" t="s">
        <v>34</v>
      </c>
      <c r="C3005" s="5" t="s">
        <v>4</v>
      </c>
      <c r="D3005" s="5" t="s">
        <v>183</v>
      </c>
      <c r="E3005" s="5" t="s">
        <v>421</v>
      </c>
      <c r="F3005" s="3">
        <v>1.5873015873015872E-2</v>
      </c>
      <c r="G3005" s="4">
        <v>34.200000000000003</v>
      </c>
      <c r="H3005" s="3">
        <v>0.54285714285714293</v>
      </c>
      <c r="I3005" s="4">
        <v>76.3</v>
      </c>
      <c r="J3005" s="3">
        <v>1.211111111111111</v>
      </c>
      <c r="K3005" s="5">
        <v>66.084999999999994</v>
      </c>
      <c r="L3005" s="5">
        <v>1.0489682539682539</v>
      </c>
      <c r="M3005" s="41">
        <v>3.1638253480195999E-2</v>
      </c>
      <c r="N3005" s="41">
        <v>5.0219449968565079E-4</v>
      </c>
    </row>
    <row r="3006" spans="1:14" x14ac:dyDescent="0.25">
      <c r="A3006" s="5">
        <v>7820612</v>
      </c>
      <c r="B3006" s="5" t="s">
        <v>34</v>
      </c>
      <c r="C3006" s="5" t="s">
        <v>4</v>
      </c>
      <c r="D3006" s="5" t="s">
        <v>183</v>
      </c>
      <c r="E3006" s="5" t="s">
        <v>661</v>
      </c>
      <c r="F3006" s="3">
        <v>5.3968253968253971E-2</v>
      </c>
      <c r="G3006" s="4">
        <v>23.1</v>
      </c>
      <c r="H3006" s="3">
        <v>1.2466666666666668</v>
      </c>
      <c r="I3006" s="4">
        <v>65.2</v>
      </c>
      <c r="J3006" s="3">
        <v>3.5187301587301589</v>
      </c>
      <c r="K3006" s="5">
        <v>51.875</v>
      </c>
      <c r="L3006" s="5">
        <v>2.7996031746031749</v>
      </c>
      <c r="M3006" s="41">
        <v>-4.3867293745279312E-2</v>
      </c>
      <c r="N3006" s="41">
        <v>-2.3674412497452328E-3</v>
      </c>
    </row>
    <row r="3007" spans="1:14" x14ac:dyDescent="0.25">
      <c r="A3007" s="5">
        <v>7820612</v>
      </c>
      <c r="B3007" s="5" t="s">
        <v>34</v>
      </c>
      <c r="C3007" s="5" t="s">
        <v>4</v>
      </c>
      <c r="D3007" s="5" t="s">
        <v>183</v>
      </c>
      <c r="E3007" s="5" t="s">
        <v>985</v>
      </c>
      <c r="F3007" s="3">
        <v>6.3492063492063492E-3</v>
      </c>
      <c r="G3007" s="4">
        <v>49</v>
      </c>
      <c r="H3007" s="3">
        <v>0.31111111111111112</v>
      </c>
      <c r="I3007" s="4">
        <v>91.6</v>
      </c>
      <c r="J3007" s="3">
        <v>0.58158730158730154</v>
      </c>
      <c r="K3007" s="5">
        <v>74.279999999999987</v>
      </c>
      <c r="L3007" s="5">
        <v>0.47161904761904755</v>
      </c>
      <c r="M3007" s="41">
        <v>5.4555248469114304E-2</v>
      </c>
      <c r="N3007" s="41">
        <v>3.4638252996263048E-4</v>
      </c>
    </row>
    <row r="3008" spans="1:14" x14ac:dyDescent="0.25">
      <c r="A3008" s="5">
        <v>7820612</v>
      </c>
      <c r="B3008" s="5" t="s">
        <v>34</v>
      </c>
      <c r="C3008" s="5" t="s">
        <v>4</v>
      </c>
      <c r="D3008" s="5" t="s">
        <v>183</v>
      </c>
      <c r="E3008" s="5" t="s">
        <v>426</v>
      </c>
      <c r="F3008" s="3">
        <v>9.5238095238095247E-3</v>
      </c>
      <c r="G3008" s="4">
        <v>52.3</v>
      </c>
      <c r="H3008" s="3">
        <v>0.49809523809523809</v>
      </c>
      <c r="I3008" s="4">
        <v>97.6</v>
      </c>
      <c r="J3008" s="3">
        <v>0.92952380952380953</v>
      </c>
      <c r="K3008" s="5">
        <v>80.09</v>
      </c>
      <c r="L3008" s="5">
        <v>0.76276190476190486</v>
      </c>
      <c r="M3008" s="41">
        <v>0.21338582038879395</v>
      </c>
      <c r="N3008" s="41">
        <v>2.0322459084647043E-3</v>
      </c>
    </row>
    <row r="3009" spans="1:14" x14ac:dyDescent="0.25">
      <c r="A3009" s="5">
        <v>7820612</v>
      </c>
      <c r="B3009" s="5" t="s">
        <v>34</v>
      </c>
      <c r="C3009" s="5" t="s">
        <v>4</v>
      </c>
      <c r="D3009" s="5" t="s">
        <v>183</v>
      </c>
      <c r="E3009" s="5" t="s">
        <v>427</v>
      </c>
      <c r="F3009" s="3">
        <v>1.5873015873015872E-2</v>
      </c>
      <c r="G3009" s="4">
        <v>37.1</v>
      </c>
      <c r="H3009" s="3">
        <v>0.58888888888888891</v>
      </c>
      <c r="I3009" s="4">
        <v>89.6</v>
      </c>
      <c r="J3009" s="3">
        <v>1.4222222222222221</v>
      </c>
      <c r="K3009" s="5">
        <v>68.954999999999998</v>
      </c>
      <c r="L3009" s="5">
        <v>1.0945238095238095</v>
      </c>
      <c r="M3009" s="41">
        <v>0.10311472415924072</v>
      </c>
      <c r="N3009" s="41">
        <v>1.6367416533212811E-3</v>
      </c>
    </row>
    <row r="3010" spans="1:14" x14ac:dyDescent="0.25">
      <c r="A3010" s="5">
        <v>7820612</v>
      </c>
      <c r="B3010" s="5" t="s">
        <v>34</v>
      </c>
      <c r="C3010" s="5" t="s">
        <v>4</v>
      </c>
      <c r="D3010" s="5" t="s">
        <v>183</v>
      </c>
      <c r="E3010" s="5" t="s">
        <v>987</v>
      </c>
      <c r="F3010" s="3">
        <v>6.3492063492063492E-3</v>
      </c>
      <c r="G3010" s="4">
        <v>66.400000000000006</v>
      </c>
      <c r="H3010" s="3">
        <v>0.42158730158730162</v>
      </c>
      <c r="I3010" s="4">
        <v>100</v>
      </c>
      <c r="J3010" s="3">
        <v>0.63492063492063489</v>
      </c>
      <c r="K3010" s="5">
        <v>84.88</v>
      </c>
      <c r="L3010" s="5">
        <v>0.53892063492063491</v>
      </c>
      <c r="M3010" s="41">
        <v>0.55597251653671265</v>
      </c>
      <c r="N3010" s="41">
        <v>3.5299842319791281E-3</v>
      </c>
    </row>
    <row r="3011" spans="1:14" x14ac:dyDescent="0.25">
      <c r="A3011" s="5">
        <v>7820612</v>
      </c>
      <c r="B3011" s="5" t="s">
        <v>34</v>
      </c>
      <c r="C3011" s="5" t="s">
        <v>4</v>
      </c>
      <c r="D3011" s="5" t="s">
        <v>183</v>
      </c>
      <c r="E3011" s="5" t="s">
        <v>431</v>
      </c>
      <c r="F3011" s="3">
        <v>6.3492063492063492E-3</v>
      </c>
      <c r="G3011" s="4">
        <v>37.1</v>
      </c>
      <c r="H3011" s="3">
        <v>0.23555555555555557</v>
      </c>
      <c r="I3011" s="4">
        <v>90.3</v>
      </c>
      <c r="J3011" s="3">
        <v>0.57333333333333336</v>
      </c>
      <c r="K3011" s="5">
        <v>71.704999999999998</v>
      </c>
      <c r="L3011" s="5">
        <v>0.45526984126984127</v>
      </c>
      <c r="M3011" s="41">
        <v>0.13645704090595245</v>
      </c>
      <c r="N3011" s="41">
        <v>8.6639391051398379E-4</v>
      </c>
    </row>
    <row r="3012" spans="1:14" x14ac:dyDescent="0.25">
      <c r="A3012" s="5">
        <v>7820612</v>
      </c>
      <c r="B3012" s="5" t="s">
        <v>34</v>
      </c>
      <c r="C3012" s="5" t="s">
        <v>4</v>
      </c>
      <c r="D3012" s="5" t="s">
        <v>183</v>
      </c>
      <c r="E3012" s="5" t="s">
        <v>433</v>
      </c>
      <c r="F3012" s="3">
        <v>2.2222222222222223E-2</v>
      </c>
      <c r="G3012" s="4">
        <v>36.9</v>
      </c>
      <c r="H3012" s="3">
        <v>0.82</v>
      </c>
      <c r="I3012" s="4">
        <v>77.900000000000006</v>
      </c>
      <c r="J3012" s="3">
        <v>1.7311111111111113</v>
      </c>
      <c r="K3012" s="5">
        <v>57.685000000000002</v>
      </c>
      <c r="L3012" s="5">
        <v>1.2818888888888891</v>
      </c>
      <c r="M3012" s="41">
        <v>2.0100688561797142E-2</v>
      </c>
      <c r="N3012" s="41">
        <v>4.466819680399365E-4</v>
      </c>
    </row>
    <row r="3013" spans="1:14" x14ac:dyDescent="0.25">
      <c r="A3013" s="5">
        <v>7820612</v>
      </c>
      <c r="B3013" s="5" t="s">
        <v>34</v>
      </c>
      <c r="C3013" s="5" t="s">
        <v>4</v>
      </c>
      <c r="D3013" s="5" t="s">
        <v>183</v>
      </c>
      <c r="E3013" s="5" t="s">
        <v>330</v>
      </c>
      <c r="F3013" s="3">
        <v>8.2539682539682538E-2</v>
      </c>
      <c r="G3013" s="4">
        <v>32.4</v>
      </c>
      <c r="H3013" s="3">
        <v>2.6742857142857139</v>
      </c>
      <c r="I3013" s="4">
        <v>89.2</v>
      </c>
      <c r="J3013" s="3">
        <v>7.3625396825396825</v>
      </c>
      <c r="K3013" s="5">
        <v>69.599999999999994</v>
      </c>
      <c r="L3013" s="5">
        <v>5.7447619047619041</v>
      </c>
      <c r="M3013" s="41">
        <v>7.625887542963028E-2</v>
      </c>
      <c r="N3013" s="41">
        <v>6.2943833687948798E-3</v>
      </c>
    </row>
    <row r="3014" spans="1:14" x14ac:dyDescent="0.25">
      <c r="A3014" s="5">
        <v>7820612</v>
      </c>
      <c r="B3014" s="5" t="s">
        <v>34</v>
      </c>
      <c r="C3014" s="5" t="s">
        <v>4</v>
      </c>
      <c r="D3014" s="5" t="s">
        <v>183</v>
      </c>
      <c r="E3014" s="5" t="s">
        <v>663</v>
      </c>
      <c r="F3014" s="3">
        <v>1.2698412698412698E-2</v>
      </c>
      <c r="G3014" s="4">
        <v>30.7</v>
      </c>
      <c r="H3014" s="3">
        <v>0.38984126984126982</v>
      </c>
      <c r="I3014" s="4">
        <v>84.2</v>
      </c>
      <c r="J3014" s="3">
        <v>1.0692063492063493</v>
      </c>
      <c r="K3014" s="5">
        <v>66.664999999999992</v>
      </c>
      <c r="L3014" s="5">
        <v>0.84653968253968248</v>
      </c>
      <c r="M3014" s="41">
        <v>9.3610711395740509E-2</v>
      </c>
      <c r="N3014" s="41">
        <v>1.1887074462951176E-3</v>
      </c>
    </row>
    <row r="3015" spans="1:14" x14ac:dyDescent="0.25">
      <c r="A3015" s="5">
        <v>7820612</v>
      </c>
      <c r="B3015" s="5" t="s">
        <v>34</v>
      </c>
      <c r="C3015" s="5" t="s">
        <v>4</v>
      </c>
      <c r="D3015" s="5" t="s">
        <v>183</v>
      </c>
      <c r="E3015" s="5" t="s">
        <v>664</v>
      </c>
      <c r="F3015" s="3">
        <v>2.8571428571428571E-2</v>
      </c>
      <c r="G3015" s="4">
        <v>31</v>
      </c>
      <c r="H3015" s="3">
        <v>0.88571428571428568</v>
      </c>
      <c r="I3015" s="4">
        <v>82.3</v>
      </c>
      <c r="J3015" s="3">
        <v>2.3514285714285714</v>
      </c>
      <c r="K3015" s="5">
        <v>65.924999999999997</v>
      </c>
      <c r="L3015" s="5">
        <v>1.8835714285714285</v>
      </c>
      <c r="M3015" s="41">
        <v>1.8152136355638504E-2</v>
      </c>
      <c r="N3015" s="41">
        <v>5.1863246730395724E-4</v>
      </c>
    </row>
    <row r="3016" spans="1:14" x14ac:dyDescent="0.25">
      <c r="A3016" s="5">
        <v>7820612</v>
      </c>
      <c r="B3016" s="5" t="s">
        <v>34</v>
      </c>
      <c r="C3016" s="5" t="s">
        <v>4</v>
      </c>
      <c r="D3016" s="5" t="s">
        <v>183</v>
      </c>
      <c r="E3016" s="5" t="s">
        <v>331</v>
      </c>
      <c r="F3016" s="3">
        <v>3.1746031746031746E-3</v>
      </c>
      <c r="G3016" s="4">
        <v>37.700000000000003</v>
      </c>
      <c r="H3016" s="3">
        <v>0.1196825396825397</v>
      </c>
      <c r="I3016" s="4">
        <v>75.5</v>
      </c>
      <c r="J3016" s="3">
        <v>0.23968253968253969</v>
      </c>
      <c r="K3016" s="5">
        <v>67.12</v>
      </c>
      <c r="L3016" s="5">
        <v>0.21307936507936509</v>
      </c>
      <c r="M3016" s="41">
        <v>-1.3484309427440166E-2</v>
      </c>
      <c r="N3016" s="41">
        <v>-4.2807331515683068E-5</v>
      </c>
    </row>
    <row r="3017" spans="1:14" x14ac:dyDescent="0.25">
      <c r="A3017" s="5">
        <v>7820612</v>
      </c>
      <c r="B3017" s="5" t="s">
        <v>34</v>
      </c>
      <c r="C3017" s="5" t="s">
        <v>4</v>
      </c>
      <c r="D3017" s="5" t="s">
        <v>183</v>
      </c>
      <c r="E3017" s="5" t="s">
        <v>435</v>
      </c>
      <c r="F3017" s="3">
        <v>2.2222222222222223E-2</v>
      </c>
      <c r="G3017" s="4">
        <v>41.6</v>
      </c>
      <c r="H3017" s="3">
        <v>0.92444444444444451</v>
      </c>
      <c r="I3017" s="4">
        <v>88.3</v>
      </c>
      <c r="J3017" s="3">
        <v>1.9622222222222223</v>
      </c>
      <c r="K3017" s="5">
        <v>70.38</v>
      </c>
      <c r="L3017" s="5">
        <v>1.5640000000000001</v>
      </c>
      <c r="M3017" s="41">
        <v>0.10164979845285416</v>
      </c>
      <c r="N3017" s="41">
        <v>2.258884410063426E-3</v>
      </c>
    </row>
    <row r="3018" spans="1:14" x14ac:dyDescent="0.25">
      <c r="A3018" s="5">
        <v>7820612</v>
      </c>
      <c r="B3018" s="5" t="s">
        <v>34</v>
      </c>
      <c r="C3018" s="5" t="s">
        <v>4</v>
      </c>
      <c r="D3018" s="5" t="s">
        <v>183</v>
      </c>
      <c r="E3018" s="5" t="s">
        <v>665</v>
      </c>
      <c r="F3018" s="3">
        <v>9.5238095238095247E-3</v>
      </c>
      <c r="G3018" s="4">
        <v>47.4</v>
      </c>
      <c r="H3018" s="3">
        <v>0.45142857142857146</v>
      </c>
      <c r="I3018" s="4">
        <v>88.2</v>
      </c>
      <c r="J3018" s="3">
        <v>0.84000000000000008</v>
      </c>
      <c r="K3018" s="5">
        <v>73.064999999999998</v>
      </c>
      <c r="L3018" s="5">
        <v>0.69585714285714295</v>
      </c>
      <c r="M3018" s="41">
        <v>6.9334156811237335E-2</v>
      </c>
      <c r="N3018" s="41">
        <v>6.6032530296416517E-4</v>
      </c>
    </row>
    <row r="3019" spans="1:14" x14ac:dyDescent="0.25">
      <c r="A3019" s="5">
        <v>7820612</v>
      </c>
      <c r="B3019" s="5" t="s">
        <v>34</v>
      </c>
      <c r="C3019" s="5" t="s">
        <v>4</v>
      </c>
      <c r="D3019" s="5" t="s">
        <v>183</v>
      </c>
      <c r="E3019" s="5" t="s">
        <v>666</v>
      </c>
      <c r="F3019" s="3">
        <v>1.9047619047619049E-2</v>
      </c>
      <c r="G3019" s="4">
        <v>40.700000000000003</v>
      </c>
      <c r="H3019" s="3">
        <v>0.77523809523809539</v>
      </c>
      <c r="I3019" s="4">
        <v>91.8</v>
      </c>
      <c r="J3019" s="3">
        <v>1.7485714285714287</v>
      </c>
      <c r="K3019" s="5">
        <v>72.314999999999998</v>
      </c>
      <c r="L3019" s="5">
        <v>1.3774285714285714</v>
      </c>
      <c r="M3019" s="41">
        <v>0.11524663865566254</v>
      </c>
      <c r="N3019" s="41">
        <v>2.1951740696316674E-3</v>
      </c>
    </row>
    <row r="3020" spans="1:14" x14ac:dyDescent="0.25">
      <c r="A3020" s="5">
        <v>7820612</v>
      </c>
      <c r="B3020" s="5" t="s">
        <v>34</v>
      </c>
      <c r="C3020" s="5" t="s">
        <v>4</v>
      </c>
      <c r="D3020" s="5" t="s">
        <v>183</v>
      </c>
      <c r="E3020" s="5" t="s">
        <v>436</v>
      </c>
      <c r="F3020" s="3">
        <v>1.5873015873015872E-2</v>
      </c>
      <c r="G3020" s="4">
        <v>43.2</v>
      </c>
      <c r="H3020" s="3">
        <v>0.68571428571428572</v>
      </c>
      <c r="I3020" s="4">
        <v>87</v>
      </c>
      <c r="J3020" s="3">
        <v>1.3809523809523809</v>
      </c>
      <c r="K3020" s="5">
        <v>67.289999999999992</v>
      </c>
      <c r="L3020" s="5">
        <v>1.068095238095238</v>
      </c>
      <c r="M3020" s="41">
        <v>6.364692747592926E-2</v>
      </c>
      <c r="N3020" s="41">
        <v>1.0102686900941152E-3</v>
      </c>
    </row>
    <row r="3021" spans="1:14" x14ac:dyDescent="0.25">
      <c r="A3021" s="5">
        <v>7820612</v>
      </c>
      <c r="B3021" s="5" t="s">
        <v>34</v>
      </c>
      <c r="C3021" s="5" t="s">
        <v>4</v>
      </c>
      <c r="D3021" s="5" t="s">
        <v>183</v>
      </c>
      <c r="E3021" s="5" t="s">
        <v>259</v>
      </c>
      <c r="F3021" s="3">
        <v>2.8571428571428571E-2</v>
      </c>
      <c r="G3021" s="4">
        <v>46.3</v>
      </c>
      <c r="H3021" s="3">
        <v>1.3228571428571427</v>
      </c>
      <c r="I3021" s="4">
        <v>93.4</v>
      </c>
      <c r="J3021" s="3">
        <v>2.6685714285714286</v>
      </c>
      <c r="K3021" s="5">
        <v>75.814999999999998</v>
      </c>
      <c r="L3021" s="5">
        <v>2.1661428571428569</v>
      </c>
      <c r="M3021" s="41">
        <v>0.18289288878440857</v>
      </c>
      <c r="N3021" s="41">
        <v>5.2255111081259591E-3</v>
      </c>
    </row>
    <row r="3022" spans="1:14" x14ac:dyDescent="0.25">
      <c r="A3022" s="5">
        <v>7820612</v>
      </c>
      <c r="B3022" s="5" t="s">
        <v>34</v>
      </c>
      <c r="C3022" s="5" t="s">
        <v>4</v>
      </c>
      <c r="D3022" s="5" t="s">
        <v>183</v>
      </c>
      <c r="E3022" s="5" t="s">
        <v>667</v>
      </c>
      <c r="F3022" s="3">
        <v>3.4920634920634921E-2</v>
      </c>
      <c r="G3022" s="4">
        <v>33.4</v>
      </c>
      <c r="H3022" s="3">
        <v>1.1663492063492062</v>
      </c>
      <c r="I3022" s="4">
        <v>84.7</v>
      </c>
      <c r="J3022" s="3">
        <v>2.9577777777777778</v>
      </c>
      <c r="K3022" s="5">
        <v>67.984999999999999</v>
      </c>
      <c r="L3022" s="5">
        <v>2.374079365079365</v>
      </c>
      <c r="M3022" s="41">
        <v>7.8532829880714417E-2</v>
      </c>
      <c r="N3022" s="41">
        <v>2.7424162815487575E-3</v>
      </c>
    </row>
    <row r="3023" spans="1:14" x14ac:dyDescent="0.25">
      <c r="A3023" s="5">
        <v>7820612</v>
      </c>
      <c r="B3023" s="5" t="s">
        <v>34</v>
      </c>
      <c r="C3023" s="5" t="s">
        <v>4</v>
      </c>
      <c r="D3023" s="5" t="s">
        <v>183</v>
      </c>
      <c r="E3023" s="5" t="s">
        <v>668</v>
      </c>
      <c r="F3023" s="3">
        <v>1.5873015873015872E-2</v>
      </c>
      <c r="G3023" s="4">
        <v>34</v>
      </c>
      <c r="H3023" s="3">
        <v>0.53968253968253965</v>
      </c>
      <c r="I3023" s="4">
        <v>92.2</v>
      </c>
      <c r="J3023" s="3">
        <v>1.4634920634920634</v>
      </c>
      <c r="K3023" s="5">
        <v>68.754999999999995</v>
      </c>
      <c r="L3023" s="5">
        <v>1.0913492063492063</v>
      </c>
      <c r="M3023" s="41">
        <v>0.13018339872360229</v>
      </c>
      <c r="N3023" s="41">
        <v>2.0664031543428936E-3</v>
      </c>
    </row>
    <row r="3024" spans="1:14" x14ac:dyDescent="0.25">
      <c r="A3024" s="5">
        <v>7820612</v>
      </c>
      <c r="B3024" s="5" t="s">
        <v>34</v>
      </c>
      <c r="C3024" s="5" t="s">
        <v>4</v>
      </c>
      <c r="D3024" s="5" t="s">
        <v>183</v>
      </c>
      <c r="E3024" s="5" t="s">
        <v>437</v>
      </c>
      <c r="F3024" s="3">
        <v>9.5238095238095247E-3</v>
      </c>
      <c r="G3024" s="4">
        <v>39</v>
      </c>
      <c r="H3024" s="3">
        <v>0.37142857142857144</v>
      </c>
      <c r="I3024" s="4">
        <v>77.5</v>
      </c>
      <c r="J3024" s="3">
        <v>0.73809523809523814</v>
      </c>
      <c r="K3024" s="5">
        <v>59.245000000000005</v>
      </c>
      <c r="L3024" s="5">
        <v>0.56423809523809532</v>
      </c>
      <c r="M3024" s="41">
        <v>-1.6003332566469908E-3</v>
      </c>
      <c r="N3024" s="41">
        <v>-1.5241269110923723E-5</v>
      </c>
    </row>
    <row r="3025" spans="1:14" x14ac:dyDescent="0.25">
      <c r="A3025" s="5">
        <v>7820612</v>
      </c>
      <c r="B3025" s="5" t="s">
        <v>34</v>
      </c>
      <c r="C3025" s="5" t="s">
        <v>4</v>
      </c>
      <c r="D3025" s="5" t="s">
        <v>183</v>
      </c>
      <c r="E3025" s="5" t="s">
        <v>642</v>
      </c>
      <c r="F3025" s="3">
        <v>1.9047619047619049E-2</v>
      </c>
      <c r="G3025" s="4">
        <v>26.1</v>
      </c>
      <c r="H3025" s="3">
        <v>0.49714285714285722</v>
      </c>
      <c r="I3025" s="4">
        <v>71.099999999999994</v>
      </c>
      <c r="J3025" s="3">
        <v>1.3542857142857143</v>
      </c>
      <c r="K3025" s="5">
        <v>55.864999999999995</v>
      </c>
      <c r="L3025" s="5">
        <v>1.064095238095238</v>
      </c>
      <c r="M3025" s="41">
        <v>-5.3310856223106384E-2</v>
      </c>
      <c r="N3025" s="41">
        <v>-1.0154448804401217E-3</v>
      </c>
    </row>
    <row r="3026" spans="1:14" x14ac:dyDescent="0.25">
      <c r="A3026" s="5">
        <v>7820612</v>
      </c>
      <c r="B3026" s="5" t="s">
        <v>34</v>
      </c>
      <c r="C3026" s="5" t="s">
        <v>4</v>
      </c>
      <c r="D3026" s="5" t="s">
        <v>183</v>
      </c>
      <c r="E3026" s="5" t="s">
        <v>949</v>
      </c>
      <c r="F3026" s="3">
        <v>6.3492063492063492E-3</v>
      </c>
      <c r="G3026" s="4">
        <v>39.9</v>
      </c>
      <c r="H3026" s="3">
        <v>0.2533333333333333</v>
      </c>
      <c r="I3026" s="4">
        <v>84.5</v>
      </c>
      <c r="J3026" s="3">
        <v>0.53650793650793649</v>
      </c>
      <c r="K3026" s="5">
        <v>70.984999999999999</v>
      </c>
      <c r="L3026" s="5">
        <v>0.45069841269841271</v>
      </c>
      <c r="M3026" s="41">
        <v>9.1327711939811707E-2</v>
      </c>
      <c r="N3026" s="41">
        <v>5.7985848850674096E-4</v>
      </c>
    </row>
    <row r="3027" spans="1:14" x14ac:dyDescent="0.25">
      <c r="A3027" s="5">
        <v>7820612</v>
      </c>
      <c r="B3027" s="5" t="s">
        <v>34</v>
      </c>
      <c r="C3027" s="5" t="s">
        <v>4</v>
      </c>
      <c r="D3027" s="5" t="s">
        <v>183</v>
      </c>
      <c r="E3027" s="5" t="s">
        <v>669</v>
      </c>
      <c r="F3027" s="3">
        <v>3.1746031746031746E-3</v>
      </c>
      <c r="G3027" s="4">
        <v>32.700000000000003</v>
      </c>
      <c r="H3027" s="3">
        <v>0.10380952380952382</v>
      </c>
      <c r="I3027" s="4">
        <v>75.400000000000006</v>
      </c>
      <c r="J3027" s="3">
        <v>0.23936507936507939</v>
      </c>
      <c r="K3027" s="5">
        <v>64.600000000000009</v>
      </c>
      <c r="L3027" s="5">
        <v>0.20507936507936511</v>
      </c>
      <c r="M3027" s="41">
        <v>3.7278342992067337E-2</v>
      </c>
      <c r="N3027" s="41">
        <v>1.1834394600656298E-4</v>
      </c>
    </row>
    <row r="3028" spans="1:14" x14ac:dyDescent="0.25">
      <c r="A3028" s="5">
        <v>7820612</v>
      </c>
      <c r="B3028" s="5" t="s">
        <v>34</v>
      </c>
      <c r="C3028" s="5" t="s">
        <v>4</v>
      </c>
      <c r="D3028" s="5" t="s">
        <v>183</v>
      </c>
      <c r="E3028" s="5" t="s">
        <v>670</v>
      </c>
      <c r="F3028" s="3">
        <v>2.5396825396825397E-2</v>
      </c>
      <c r="G3028" s="4">
        <v>34</v>
      </c>
      <c r="H3028" s="3">
        <v>0.86349206349206353</v>
      </c>
      <c r="I3028" s="4">
        <v>90.3</v>
      </c>
      <c r="J3028" s="3">
        <v>2.2933333333333334</v>
      </c>
      <c r="K3028" s="5">
        <v>70.664999999999992</v>
      </c>
      <c r="L3028" s="5">
        <v>1.7946666666666664</v>
      </c>
      <c r="M3028" s="41">
        <v>0.10262145102024078</v>
      </c>
      <c r="N3028" s="41">
        <v>2.6062590735299249E-3</v>
      </c>
    </row>
    <row r="3029" spans="1:14" x14ac:dyDescent="0.25">
      <c r="A3029" s="5">
        <v>7820612</v>
      </c>
      <c r="B3029" s="5" t="s">
        <v>34</v>
      </c>
      <c r="C3029" s="5" t="s">
        <v>4</v>
      </c>
      <c r="D3029" s="5" t="s">
        <v>183</v>
      </c>
      <c r="E3029" s="5" t="s">
        <v>671</v>
      </c>
      <c r="F3029" s="3">
        <v>2.5396825396825397E-2</v>
      </c>
      <c r="G3029" s="4">
        <v>37</v>
      </c>
      <c r="H3029" s="3">
        <v>0.93968253968253967</v>
      </c>
      <c r="I3029" s="4">
        <v>81.400000000000006</v>
      </c>
      <c r="J3029" s="3">
        <v>2.0673015873015874</v>
      </c>
      <c r="K3029" s="5">
        <v>69.509999999999991</v>
      </c>
      <c r="L3029" s="5">
        <v>1.7653333333333332</v>
      </c>
      <c r="M3029" s="41">
        <v>0.10155421495437622</v>
      </c>
      <c r="N3029" s="41">
        <v>2.5791546655079675E-3</v>
      </c>
    </row>
    <row r="3030" spans="1:14" x14ac:dyDescent="0.25">
      <c r="A3030" s="5">
        <v>7820612</v>
      </c>
      <c r="B3030" s="5" t="s">
        <v>34</v>
      </c>
      <c r="C3030" s="5" t="s">
        <v>4</v>
      </c>
      <c r="D3030" s="5" t="s">
        <v>183</v>
      </c>
      <c r="E3030" s="5" t="s">
        <v>439</v>
      </c>
      <c r="F3030" s="3">
        <v>1.2698412698412698E-2</v>
      </c>
      <c r="G3030" s="4">
        <v>45.6</v>
      </c>
      <c r="H3030" s="3">
        <v>0.57904761904761903</v>
      </c>
      <c r="I3030" s="4">
        <v>87.4</v>
      </c>
      <c r="J3030" s="3">
        <v>1.1098412698412699</v>
      </c>
      <c r="K3030" s="5">
        <v>68.7</v>
      </c>
      <c r="L3030" s="5">
        <v>0.87238095238095237</v>
      </c>
      <c r="M3030" s="41">
        <v>0.14837196469306946</v>
      </c>
      <c r="N3030" s="41">
        <v>1.8840884405469137E-3</v>
      </c>
    </row>
    <row r="3031" spans="1:14" x14ac:dyDescent="0.25">
      <c r="A3031" s="5">
        <v>7820612</v>
      </c>
      <c r="B3031" s="5" t="s">
        <v>34</v>
      </c>
      <c r="C3031" s="5" t="s">
        <v>4</v>
      </c>
      <c r="D3031" s="5" t="s">
        <v>185</v>
      </c>
      <c r="E3031" s="5" t="s">
        <v>190</v>
      </c>
      <c r="F3031" s="3">
        <v>3.1746031746031746E-3</v>
      </c>
      <c r="G3031" s="4">
        <v>56.2</v>
      </c>
      <c r="H3031" s="3">
        <v>0.17841269841269841</v>
      </c>
      <c r="I3031" s="4">
        <v>92.4</v>
      </c>
      <c r="J3031" s="3">
        <v>0.29333333333333333</v>
      </c>
      <c r="K3031" s="5">
        <v>74.92</v>
      </c>
      <c r="L3031" s="5">
        <v>0.23784126984126985</v>
      </c>
      <c r="M3031" s="41">
        <v>5.7948008179664612E-2</v>
      </c>
      <c r="N3031" s="41">
        <v>1.8396193072909401E-4</v>
      </c>
    </row>
    <row r="3032" spans="1:14" x14ac:dyDescent="0.25">
      <c r="A3032" s="5">
        <v>7820612</v>
      </c>
      <c r="B3032" s="5" t="s">
        <v>34</v>
      </c>
      <c r="C3032" s="5" t="s">
        <v>4</v>
      </c>
      <c r="D3032" s="5" t="s">
        <v>193</v>
      </c>
      <c r="E3032" s="5" t="s">
        <v>239</v>
      </c>
      <c r="F3032" s="3">
        <v>3.1746031746031746E-3</v>
      </c>
      <c r="G3032" s="4">
        <v>43.3</v>
      </c>
      <c r="H3032" s="3">
        <v>0.13746031746031745</v>
      </c>
      <c r="I3032" s="4">
        <v>83.3</v>
      </c>
      <c r="J3032" s="3">
        <v>0.26444444444444443</v>
      </c>
      <c r="K3032" s="5">
        <v>69.054999999999993</v>
      </c>
      <c r="L3032" s="5">
        <v>0.21922222222222221</v>
      </c>
      <c r="M3032" s="41">
        <v>8.7022148072719574E-2</v>
      </c>
      <c r="N3032" s="41">
        <v>2.7626078753244308E-4</v>
      </c>
    </row>
    <row r="3033" spans="1:14" x14ac:dyDescent="0.25">
      <c r="A3033" s="5">
        <v>7820612</v>
      </c>
      <c r="B3033" s="5" t="s">
        <v>34</v>
      </c>
      <c r="C3033" s="5" t="s">
        <v>4</v>
      </c>
      <c r="D3033" s="5" t="s">
        <v>193</v>
      </c>
      <c r="E3033" s="5" t="s">
        <v>196</v>
      </c>
      <c r="F3033" s="3">
        <v>9.5238095238095247E-3</v>
      </c>
      <c r="G3033" s="4">
        <v>56.1</v>
      </c>
      <c r="H3033" s="3">
        <v>0.53428571428571436</v>
      </c>
      <c r="I3033" s="4">
        <v>71.3</v>
      </c>
      <c r="J3033" s="3">
        <v>0.67904761904761912</v>
      </c>
      <c r="K3033" s="5">
        <v>60.709999999999994</v>
      </c>
      <c r="L3033" s="5">
        <v>0.57819047619047614</v>
      </c>
      <c r="M3033" s="41">
        <v>-7.8041382133960724E-2</v>
      </c>
      <c r="N3033" s="41">
        <v>-7.4325125841867362E-4</v>
      </c>
    </row>
    <row r="3034" spans="1:14" x14ac:dyDescent="0.25">
      <c r="A3034" s="5">
        <v>7820612</v>
      </c>
      <c r="B3034" s="5" t="s">
        <v>34</v>
      </c>
      <c r="C3034" s="5" t="s">
        <v>4</v>
      </c>
      <c r="D3034" s="5" t="s">
        <v>193</v>
      </c>
      <c r="E3034" s="5" t="s">
        <v>263</v>
      </c>
      <c r="F3034" s="3">
        <v>3.1746031746031746E-3</v>
      </c>
      <c r="G3034" s="4">
        <v>47.2</v>
      </c>
      <c r="H3034" s="3">
        <v>0.14984126984126986</v>
      </c>
      <c r="I3034" s="4">
        <v>97.8</v>
      </c>
      <c r="J3034" s="3">
        <v>0.31047619047619046</v>
      </c>
      <c r="K3034" s="5">
        <v>78.150000000000006</v>
      </c>
      <c r="L3034" s="5">
        <v>0.24809523809523812</v>
      </c>
      <c r="M3034" s="41">
        <v>0.1590317040681839</v>
      </c>
      <c r="N3034" s="41">
        <v>5.0486255259740926E-4</v>
      </c>
    </row>
    <row r="3035" spans="1:14" x14ac:dyDescent="0.25">
      <c r="A3035" s="5">
        <v>7820612</v>
      </c>
      <c r="B3035" s="5" t="s">
        <v>34</v>
      </c>
      <c r="C3035" s="5" t="s">
        <v>4</v>
      </c>
      <c r="D3035" s="5" t="s">
        <v>193</v>
      </c>
      <c r="E3035" s="5" t="s">
        <v>198</v>
      </c>
      <c r="F3035" s="3">
        <v>3.1746031746031746E-3</v>
      </c>
      <c r="G3035" s="4">
        <v>42.7</v>
      </c>
      <c r="H3035" s="3">
        <v>0.13555555555555557</v>
      </c>
      <c r="I3035" s="4">
        <v>90.6</v>
      </c>
      <c r="J3035" s="3">
        <v>0.28761904761904761</v>
      </c>
      <c r="K3035" s="5">
        <v>74.259999999999991</v>
      </c>
      <c r="L3035" s="5">
        <v>0.2357460317460317</v>
      </c>
      <c r="M3035" s="41">
        <v>9.107411652803421E-2</v>
      </c>
      <c r="N3035" s="41">
        <v>2.8912417945407685E-4</v>
      </c>
    </row>
    <row r="3036" spans="1:14" x14ac:dyDescent="0.25">
      <c r="A3036" s="5">
        <v>7820612</v>
      </c>
      <c r="B3036" s="5" t="s">
        <v>34</v>
      </c>
      <c r="C3036" s="5" t="s">
        <v>4</v>
      </c>
      <c r="D3036" s="5" t="s">
        <v>193</v>
      </c>
      <c r="E3036" s="5" t="s">
        <v>199</v>
      </c>
      <c r="F3036" s="3">
        <v>3.1746031746031746E-3</v>
      </c>
      <c r="G3036" s="4">
        <v>46</v>
      </c>
      <c r="H3036" s="3">
        <v>0.14603174603174604</v>
      </c>
      <c r="I3036" s="4">
        <v>74.099999999999994</v>
      </c>
      <c r="J3036" s="3">
        <v>0.23523809523809522</v>
      </c>
      <c r="K3036" s="5">
        <v>64.86999999999999</v>
      </c>
      <c r="L3036" s="5">
        <v>0.20593650793650792</v>
      </c>
      <c r="M3036" s="41">
        <v>-8.1290550529956818E-2</v>
      </c>
      <c r="N3036" s="41">
        <v>-2.580652397776407E-4</v>
      </c>
    </row>
    <row r="3037" spans="1:14" x14ac:dyDescent="0.25">
      <c r="A3037" s="5">
        <v>7820612</v>
      </c>
      <c r="B3037" s="5" t="s">
        <v>34</v>
      </c>
      <c r="C3037" s="5" t="s">
        <v>4</v>
      </c>
      <c r="D3037" s="5" t="s">
        <v>193</v>
      </c>
      <c r="E3037" s="5" t="s">
        <v>951</v>
      </c>
      <c r="F3037" s="3">
        <v>6.3492063492063492E-3</v>
      </c>
      <c r="G3037" s="4">
        <v>60.2</v>
      </c>
      <c r="H3037" s="3">
        <v>0.38222222222222224</v>
      </c>
      <c r="I3037" s="4">
        <v>87.7</v>
      </c>
      <c r="J3037" s="3">
        <v>0.55682539682539689</v>
      </c>
      <c r="K3037" s="5">
        <v>69.679999999999993</v>
      </c>
      <c r="L3037" s="5">
        <v>0.44241269841269837</v>
      </c>
      <c r="M3037" s="41">
        <v>5.6500744074583054E-2</v>
      </c>
      <c r="N3037" s="41">
        <v>3.5873488301322573E-4</v>
      </c>
    </row>
    <row r="3038" spans="1:14" x14ac:dyDescent="0.25">
      <c r="A3038" s="5">
        <v>7820612</v>
      </c>
      <c r="B3038" s="5" t="s">
        <v>34</v>
      </c>
      <c r="C3038" s="5" t="s">
        <v>4</v>
      </c>
      <c r="D3038" s="5" t="s">
        <v>193</v>
      </c>
      <c r="E3038" s="5" t="s">
        <v>201</v>
      </c>
      <c r="F3038" s="3">
        <v>3.1746031746031746E-3</v>
      </c>
      <c r="G3038" s="4">
        <v>56.7</v>
      </c>
      <c r="H3038" s="3">
        <v>0.18000000000000002</v>
      </c>
      <c r="I3038" s="4">
        <v>85.7</v>
      </c>
      <c r="J3038" s="3">
        <v>0.27206349206349206</v>
      </c>
      <c r="K3038" s="5">
        <v>78.265000000000001</v>
      </c>
      <c r="L3038" s="5">
        <v>0.24846031746031746</v>
      </c>
      <c r="M3038" s="41">
        <v>1.7390511929988861E-2</v>
      </c>
      <c r="N3038" s="41">
        <v>5.5207974380917018E-5</v>
      </c>
    </row>
    <row r="3039" spans="1:14" x14ac:dyDescent="0.25">
      <c r="A3039" s="5">
        <v>7820612</v>
      </c>
      <c r="B3039" s="5" t="s">
        <v>34</v>
      </c>
      <c r="C3039" s="5" t="s">
        <v>4</v>
      </c>
      <c r="D3039" s="5" t="s">
        <v>80</v>
      </c>
      <c r="E3039" s="5" t="s">
        <v>988</v>
      </c>
      <c r="F3039" s="3">
        <v>3.1746031746031746E-3</v>
      </c>
      <c r="G3039" s="4">
        <v>31.6</v>
      </c>
      <c r="H3039" s="3">
        <v>0.10031746031746032</v>
      </c>
      <c r="I3039" s="4">
        <v>78.5</v>
      </c>
      <c r="J3039" s="3">
        <v>0.24920634920634921</v>
      </c>
      <c r="K3039" s="5">
        <v>58.484999999999999</v>
      </c>
      <c r="L3039" s="5">
        <v>0.18566666666666667</v>
      </c>
      <c r="M3039" s="41">
        <v>-8.8589966297149658E-2</v>
      </c>
      <c r="N3039" s="41">
        <v>-2.8123798824491954E-4</v>
      </c>
    </row>
    <row r="3040" spans="1:14" x14ac:dyDescent="0.25">
      <c r="A3040" s="5">
        <v>7820612</v>
      </c>
      <c r="B3040" s="5" t="s">
        <v>34</v>
      </c>
      <c r="C3040" s="5" t="s">
        <v>4</v>
      </c>
      <c r="D3040" s="5" t="s">
        <v>80</v>
      </c>
      <c r="E3040" s="5" t="s">
        <v>1197</v>
      </c>
      <c r="F3040" s="3">
        <v>3.1746031746031746E-3</v>
      </c>
      <c r="G3040" s="4">
        <v>43</v>
      </c>
      <c r="H3040" s="3">
        <v>0.13650793650793649</v>
      </c>
      <c r="I3040" s="4">
        <v>90.9</v>
      </c>
      <c r="J3040" s="3">
        <v>0.28857142857142859</v>
      </c>
      <c r="K3040" s="5">
        <v>70.69</v>
      </c>
      <c r="L3040" s="5">
        <v>0.2244126984126984</v>
      </c>
      <c r="M3040" s="41">
        <v>1.8820611760020256E-2</v>
      </c>
      <c r="N3040" s="41">
        <v>5.9747973841334148E-5</v>
      </c>
    </row>
    <row r="3041" spans="1:14" x14ac:dyDescent="0.25">
      <c r="A3041" s="5">
        <v>7820612</v>
      </c>
      <c r="B3041" s="5" t="s">
        <v>34</v>
      </c>
      <c r="C3041" s="5" t="s">
        <v>4</v>
      </c>
      <c r="D3041" s="5" t="s">
        <v>369</v>
      </c>
      <c r="E3041" s="5" t="s">
        <v>2360</v>
      </c>
      <c r="F3041" s="3">
        <v>6.3492063492063492E-3</v>
      </c>
      <c r="G3041" s="4">
        <v>59.8</v>
      </c>
      <c r="H3041" s="3">
        <v>0.37968253968253968</v>
      </c>
      <c r="I3041" s="4">
        <v>93.6</v>
      </c>
      <c r="J3041" s="3">
        <v>0.59428571428571419</v>
      </c>
      <c r="K3041" s="5">
        <v>79.239999999999995</v>
      </c>
      <c r="L3041" s="5">
        <v>0.50311111111111106</v>
      </c>
      <c r="M3041" s="41">
        <v>9.1584376990795135E-2</v>
      </c>
      <c r="N3041" s="41">
        <v>5.8148810787806435E-4</v>
      </c>
    </row>
    <row r="3042" spans="1:14" x14ac:dyDescent="0.25">
      <c r="A3042" s="5">
        <v>7820612</v>
      </c>
      <c r="B3042" s="5" t="s">
        <v>34</v>
      </c>
      <c r="C3042" s="5" t="s">
        <v>4</v>
      </c>
      <c r="D3042" s="5" t="s">
        <v>2324</v>
      </c>
      <c r="F3042" s="3">
        <v>0.99999999999999967</v>
      </c>
      <c r="G3042" s="4"/>
      <c r="H3042" s="3">
        <v>39.057460317460311</v>
      </c>
      <c r="I3042" s="4"/>
      <c r="J3042" s="3">
        <v>85.148888888888891</v>
      </c>
      <c r="L3042" s="5">
        <v>67.870587301587292</v>
      </c>
      <c r="M3042" s="41"/>
      <c r="N3042" s="41">
        <v>6.5641475504722477E-2</v>
      </c>
    </row>
    <row r="3043" spans="1:14" x14ac:dyDescent="0.25">
      <c r="A3043" s="5">
        <v>7830614</v>
      </c>
      <c r="B3043" s="5" t="s">
        <v>35</v>
      </c>
      <c r="C3043" s="5" t="s">
        <v>4</v>
      </c>
      <c r="D3043" s="5" t="s">
        <v>160</v>
      </c>
      <c r="E3043" s="5" t="s">
        <v>317</v>
      </c>
      <c r="F3043" s="3">
        <v>3.2894736842105261E-3</v>
      </c>
      <c r="G3043" s="4">
        <v>38.5</v>
      </c>
      <c r="H3043" s="3">
        <v>0.12664473684210525</v>
      </c>
      <c r="I3043" s="4">
        <v>93.2</v>
      </c>
      <c r="J3043" s="3">
        <v>0.30657894736842106</v>
      </c>
      <c r="K3043" s="5">
        <v>68.435000000000002</v>
      </c>
      <c r="L3043" s="5">
        <v>0.22511513157894736</v>
      </c>
      <c r="M3043" s="41">
        <v>7.0590145885944366E-2</v>
      </c>
      <c r="N3043" s="41">
        <v>2.3220442725639594E-4</v>
      </c>
    </row>
    <row r="3044" spans="1:14" x14ac:dyDescent="0.25">
      <c r="A3044" s="5">
        <v>7830614</v>
      </c>
      <c r="B3044" s="5" t="s">
        <v>35</v>
      </c>
      <c r="C3044" s="5" t="s">
        <v>4</v>
      </c>
      <c r="D3044" s="5" t="s">
        <v>160</v>
      </c>
      <c r="E3044" s="5" t="s">
        <v>318</v>
      </c>
      <c r="F3044" s="3">
        <v>6.5789473684210523E-3</v>
      </c>
      <c r="G3044" s="4">
        <v>30.8</v>
      </c>
      <c r="H3044" s="3">
        <v>0.20263157894736841</v>
      </c>
      <c r="I3044" s="4">
        <v>89.2</v>
      </c>
      <c r="J3044" s="3">
        <v>0.58684210526315783</v>
      </c>
      <c r="K3044" s="5">
        <v>61.980000000000004</v>
      </c>
      <c r="L3044" s="5">
        <v>0.40776315789473683</v>
      </c>
      <c r="M3044" s="41">
        <v>2.388462983071804E-2</v>
      </c>
      <c r="N3044" s="41">
        <v>1.5713572257051341E-4</v>
      </c>
    </row>
    <row r="3045" spans="1:14" x14ac:dyDescent="0.25">
      <c r="A3045" s="5">
        <v>7830614</v>
      </c>
      <c r="B3045" s="5" t="s">
        <v>35</v>
      </c>
      <c r="C3045" s="5" t="s">
        <v>4</v>
      </c>
      <c r="D3045" s="5" t="s">
        <v>160</v>
      </c>
      <c r="E3045" s="5" t="s">
        <v>319</v>
      </c>
      <c r="F3045" s="3">
        <v>6.5789473684210523E-3</v>
      </c>
      <c r="G3045" s="4">
        <v>33.700000000000003</v>
      </c>
      <c r="H3045" s="3">
        <v>0.22171052631578947</v>
      </c>
      <c r="I3045" s="4">
        <v>84.6</v>
      </c>
      <c r="J3045" s="3">
        <v>0.55657894736842095</v>
      </c>
      <c r="K3045" s="5">
        <v>59.795000000000002</v>
      </c>
      <c r="L3045" s="5">
        <v>0.39338815789473686</v>
      </c>
      <c r="M3045" s="41">
        <v>-2.2081315517425537E-2</v>
      </c>
      <c r="N3045" s="41">
        <v>-1.4527181261464169E-4</v>
      </c>
    </row>
    <row r="3046" spans="1:14" x14ac:dyDescent="0.25">
      <c r="A3046" s="5">
        <v>7830614</v>
      </c>
      <c r="B3046" s="5" t="s">
        <v>35</v>
      </c>
      <c r="C3046" s="5" t="s">
        <v>4</v>
      </c>
      <c r="D3046" s="5" t="s">
        <v>160</v>
      </c>
      <c r="E3046" s="5" t="s">
        <v>422</v>
      </c>
      <c r="F3046" s="3">
        <v>6.5789473684210523E-3</v>
      </c>
      <c r="G3046" s="4">
        <v>41</v>
      </c>
      <c r="H3046" s="3">
        <v>0.26973684210526316</v>
      </c>
      <c r="I3046" s="4">
        <v>83.7</v>
      </c>
      <c r="J3046" s="3">
        <v>0.55065789473684212</v>
      </c>
      <c r="K3046" s="5">
        <v>65.094999999999999</v>
      </c>
      <c r="L3046" s="5">
        <v>0.4282565789473684</v>
      </c>
      <c r="M3046" s="41">
        <v>6.5619242377579212E-4</v>
      </c>
      <c r="N3046" s="41">
        <v>4.3170554195775798E-6</v>
      </c>
    </row>
    <row r="3047" spans="1:14" x14ac:dyDescent="0.25">
      <c r="A3047" s="5">
        <v>7830614</v>
      </c>
      <c r="B3047" s="5" t="s">
        <v>35</v>
      </c>
      <c r="C3047" s="5" t="s">
        <v>4</v>
      </c>
      <c r="D3047" s="5" t="s">
        <v>160</v>
      </c>
      <c r="E3047" s="5" t="s">
        <v>321</v>
      </c>
      <c r="F3047" s="3">
        <v>6.5789473684210523E-3</v>
      </c>
      <c r="G3047" s="4">
        <v>28.1</v>
      </c>
      <c r="H3047" s="3">
        <v>0.18486842105263157</v>
      </c>
      <c r="I3047" s="4">
        <v>85.1</v>
      </c>
      <c r="J3047" s="3">
        <v>0.55986842105263146</v>
      </c>
      <c r="K3047" s="5">
        <v>62.204999999999991</v>
      </c>
      <c r="L3047" s="5">
        <v>0.40924342105263151</v>
      </c>
      <c r="M3047" s="41">
        <v>-8.4995618090033531E-3</v>
      </c>
      <c r="N3047" s="41">
        <v>-5.5918169796074691E-5</v>
      </c>
    </row>
    <row r="3048" spans="1:14" x14ac:dyDescent="0.25">
      <c r="A3048" s="5">
        <v>7830614</v>
      </c>
      <c r="B3048" s="5" t="s">
        <v>35</v>
      </c>
      <c r="C3048" s="5" t="s">
        <v>4</v>
      </c>
      <c r="D3048" s="5" t="s">
        <v>160</v>
      </c>
      <c r="E3048" s="5" t="s">
        <v>928</v>
      </c>
      <c r="F3048" s="3">
        <v>3.2894736842105261E-3</v>
      </c>
      <c r="G3048" s="4">
        <v>64</v>
      </c>
      <c r="H3048" s="3">
        <v>0.21052631578947367</v>
      </c>
      <c r="I3048" s="4">
        <v>100</v>
      </c>
      <c r="J3048" s="3">
        <v>0.3289473684210526</v>
      </c>
      <c r="K3048" s="5">
        <v>86.600000000000009</v>
      </c>
      <c r="L3048" s="5">
        <v>0.2848684210526316</v>
      </c>
      <c r="M3048" s="41">
        <v>0.2385098934173584</v>
      </c>
      <c r="N3048" s="41">
        <v>7.8457201782025784E-4</v>
      </c>
    </row>
    <row r="3049" spans="1:14" x14ac:dyDescent="0.25">
      <c r="A3049" s="5">
        <v>7830614</v>
      </c>
      <c r="B3049" s="5" t="s">
        <v>35</v>
      </c>
      <c r="C3049" s="5" t="s">
        <v>4</v>
      </c>
      <c r="D3049" s="5" t="s">
        <v>160</v>
      </c>
      <c r="E3049" s="5" t="s">
        <v>466</v>
      </c>
      <c r="F3049" s="3">
        <v>3.2894736842105261E-3</v>
      </c>
      <c r="G3049" s="4">
        <v>38.6</v>
      </c>
      <c r="H3049" s="3">
        <v>0.12697368421052632</v>
      </c>
      <c r="I3049" s="4">
        <v>91.8</v>
      </c>
      <c r="J3049" s="3">
        <v>0.30197368421052628</v>
      </c>
      <c r="K3049" s="5">
        <v>73.25</v>
      </c>
      <c r="L3049" s="5">
        <v>0.24095394736842105</v>
      </c>
      <c r="M3049" s="41">
        <v>1.7920814454555511E-2</v>
      </c>
      <c r="N3049" s="41">
        <v>5.895004754787997E-5</v>
      </c>
    </row>
    <row r="3050" spans="1:14" x14ac:dyDescent="0.25">
      <c r="A3050" s="5">
        <v>7830614</v>
      </c>
      <c r="B3050" s="5" t="s">
        <v>35</v>
      </c>
      <c r="C3050" s="5" t="s">
        <v>4</v>
      </c>
      <c r="D3050" s="5" t="s">
        <v>160</v>
      </c>
      <c r="E3050" s="5" t="s">
        <v>929</v>
      </c>
      <c r="F3050" s="3">
        <v>9.8684210526315784E-3</v>
      </c>
      <c r="G3050" s="4">
        <v>42.8</v>
      </c>
      <c r="H3050" s="3">
        <v>0.4223684210526315</v>
      </c>
      <c r="I3050" s="4">
        <v>88.5</v>
      </c>
      <c r="J3050" s="3">
        <v>0.87335526315789469</v>
      </c>
      <c r="K3050" s="5">
        <v>71.53</v>
      </c>
      <c r="L3050" s="5">
        <v>0.7058881578947368</v>
      </c>
      <c r="M3050" s="41">
        <v>2.7475154027342796E-2</v>
      </c>
      <c r="N3050" s="41">
        <v>2.7113638842772494E-4</v>
      </c>
    </row>
    <row r="3051" spans="1:14" x14ac:dyDescent="0.25">
      <c r="A3051" s="5">
        <v>7830614</v>
      </c>
      <c r="B3051" s="5" t="s">
        <v>35</v>
      </c>
      <c r="C3051" s="5" t="s">
        <v>4</v>
      </c>
      <c r="D3051" s="5" t="s">
        <v>160</v>
      </c>
      <c r="E3051" s="5" t="s">
        <v>322</v>
      </c>
      <c r="F3051" s="3">
        <v>1.9736842105263157E-2</v>
      </c>
      <c r="G3051" s="4">
        <v>44.6</v>
      </c>
      <c r="H3051" s="3">
        <v>0.88026315789473686</v>
      </c>
      <c r="I3051" s="4">
        <v>86.1</v>
      </c>
      <c r="J3051" s="3">
        <v>1.6993421052631577</v>
      </c>
      <c r="K3051" s="5">
        <v>71.024999999999991</v>
      </c>
      <c r="L3051" s="5">
        <v>1.4018092105263156</v>
      </c>
      <c r="M3051" s="41">
        <v>0</v>
      </c>
      <c r="N3051" s="41">
        <v>0</v>
      </c>
    </row>
    <row r="3052" spans="1:14" x14ac:dyDescent="0.25">
      <c r="A3052" s="5">
        <v>7830614</v>
      </c>
      <c r="B3052" s="5" t="s">
        <v>35</v>
      </c>
      <c r="C3052" s="5" t="s">
        <v>4</v>
      </c>
      <c r="D3052" s="5" t="s">
        <v>160</v>
      </c>
      <c r="E3052" s="5" t="s">
        <v>931</v>
      </c>
      <c r="F3052" s="3">
        <v>9.8684210526315784E-3</v>
      </c>
      <c r="G3052" s="4">
        <v>38.6</v>
      </c>
      <c r="H3052" s="3">
        <v>0.38092105263157894</v>
      </c>
      <c r="I3052" s="4">
        <v>85.9</v>
      </c>
      <c r="J3052" s="3">
        <v>0.84769736842105259</v>
      </c>
      <c r="K3052" s="5">
        <v>71.745000000000005</v>
      </c>
      <c r="L3052" s="5">
        <v>0.70800986842105262</v>
      </c>
      <c r="M3052" s="41">
        <v>2.2523391991853714E-2</v>
      </c>
      <c r="N3052" s="41">
        <v>2.2227031570908268E-4</v>
      </c>
    </row>
    <row r="3053" spans="1:14" x14ac:dyDescent="0.25">
      <c r="A3053" s="5">
        <v>7830614</v>
      </c>
      <c r="B3053" s="5" t="s">
        <v>35</v>
      </c>
      <c r="C3053" s="5" t="s">
        <v>4</v>
      </c>
      <c r="D3053" s="5" t="s">
        <v>160</v>
      </c>
      <c r="E3053" s="5" t="s">
        <v>935</v>
      </c>
      <c r="F3053" s="3">
        <v>1.6447368421052631E-2</v>
      </c>
      <c r="G3053" s="4">
        <v>38</v>
      </c>
      <c r="H3053" s="3">
        <v>0.625</v>
      </c>
      <c r="I3053" s="4">
        <v>86</v>
      </c>
      <c r="J3053" s="3">
        <v>1.4144736842105263</v>
      </c>
      <c r="K3053" s="5">
        <v>70.47</v>
      </c>
      <c r="L3053" s="5">
        <v>1.1590460526315789</v>
      </c>
      <c r="M3053" s="41">
        <v>-4.175524041056633E-2</v>
      </c>
      <c r="N3053" s="41">
        <v>-6.8676382254220932E-4</v>
      </c>
    </row>
    <row r="3054" spans="1:14" x14ac:dyDescent="0.25">
      <c r="A3054" s="5">
        <v>7830614</v>
      </c>
      <c r="B3054" s="5" t="s">
        <v>35</v>
      </c>
      <c r="C3054" s="5" t="s">
        <v>4</v>
      </c>
      <c r="D3054" s="5" t="s">
        <v>160</v>
      </c>
      <c r="E3054" s="5" t="s">
        <v>938</v>
      </c>
      <c r="F3054" s="3">
        <v>9.8684210526315784E-3</v>
      </c>
      <c r="G3054" s="4">
        <v>33</v>
      </c>
      <c r="H3054" s="3">
        <v>0.32565789473684209</v>
      </c>
      <c r="I3054" s="4">
        <v>80.8</v>
      </c>
      <c r="J3054" s="3">
        <v>0.7973684210526315</v>
      </c>
      <c r="K3054" s="5">
        <v>66.965000000000003</v>
      </c>
      <c r="L3054" s="5">
        <v>0.66083881578947368</v>
      </c>
      <c r="M3054" s="41">
        <v>-1.1913381516933441E-2</v>
      </c>
      <c r="N3054" s="41">
        <v>-1.175662649697379E-4</v>
      </c>
    </row>
    <row r="3055" spans="1:14" x14ac:dyDescent="0.25">
      <c r="A3055" s="5">
        <v>7830614</v>
      </c>
      <c r="B3055" s="5" t="s">
        <v>35</v>
      </c>
      <c r="C3055" s="5" t="s">
        <v>4</v>
      </c>
      <c r="D3055" s="5" t="s">
        <v>160</v>
      </c>
      <c r="E3055" s="5" t="s">
        <v>325</v>
      </c>
      <c r="F3055" s="3">
        <v>3.2894736842105261E-3</v>
      </c>
      <c r="G3055" s="4">
        <v>36</v>
      </c>
      <c r="H3055" s="3">
        <v>0.11842105263157894</v>
      </c>
      <c r="I3055" s="4">
        <v>93</v>
      </c>
      <c r="J3055" s="3">
        <v>0.30592105263157893</v>
      </c>
      <c r="K3055" s="5">
        <v>68.214999999999989</v>
      </c>
      <c r="L3055" s="5">
        <v>0.22439144736842101</v>
      </c>
      <c r="M3055" s="41">
        <v>4.935435950756073E-2</v>
      </c>
      <c r="N3055" s="41">
        <v>1.623498668011866E-4</v>
      </c>
    </row>
    <row r="3056" spans="1:14" x14ac:dyDescent="0.25">
      <c r="A3056" s="5">
        <v>7830614</v>
      </c>
      <c r="B3056" s="5" t="s">
        <v>35</v>
      </c>
      <c r="C3056" s="5" t="s">
        <v>4</v>
      </c>
      <c r="D3056" s="5" t="s">
        <v>160</v>
      </c>
      <c r="E3056" s="5" t="s">
        <v>939</v>
      </c>
      <c r="F3056" s="3">
        <v>3.6184210526315791E-2</v>
      </c>
      <c r="G3056" s="4">
        <v>44.4</v>
      </c>
      <c r="H3056" s="3">
        <v>1.6065789473684211</v>
      </c>
      <c r="I3056" s="4">
        <v>89.2</v>
      </c>
      <c r="J3056" s="3">
        <v>3.2276315789473689</v>
      </c>
      <c r="K3056" s="5">
        <v>74.304999999999993</v>
      </c>
      <c r="L3056" s="5">
        <v>2.6886677631578948</v>
      </c>
      <c r="M3056" s="41">
        <v>2.3890350013971329E-2</v>
      </c>
      <c r="N3056" s="41">
        <v>8.6445345445290993E-4</v>
      </c>
    </row>
    <row r="3057" spans="1:14" x14ac:dyDescent="0.25">
      <c r="A3057" s="5">
        <v>7830614</v>
      </c>
      <c r="B3057" s="5" t="s">
        <v>35</v>
      </c>
      <c r="C3057" s="5" t="s">
        <v>4</v>
      </c>
      <c r="D3057" s="5" t="s">
        <v>160</v>
      </c>
      <c r="E3057" s="5" t="s">
        <v>326</v>
      </c>
      <c r="F3057" s="3">
        <v>6.5789473684210523E-3</v>
      </c>
      <c r="G3057" s="4">
        <v>41.7</v>
      </c>
      <c r="H3057" s="3">
        <v>0.27434210526315789</v>
      </c>
      <c r="I3057" s="4">
        <v>83.9</v>
      </c>
      <c r="J3057" s="3">
        <v>0.55197368421052628</v>
      </c>
      <c r="K3057" s="5">
        <v>68.789999999999992</v>
      </c>
      <c r="L3057" s="5">
        <v>0.45256578947368414</v>
      </c>
      <c r="M3057" s="41">
        <v>-1.0163959115743637E-2</v>
      </c>
      <c r="N3057" s="41">
        <v>-6.6868152077260762E-5</v>
      </c>
    </row>
    <row r="3058" spans="1:14" x14ac:dyDescent="0.25">
      <c r="A3058" s="5">
        <v>7830614</v>
      </c>
      <c r="B3058" s="5" t="s">
        <v>35</v>
      </c>
      <c r="C3058" s="5" t="s">
        <v>4</v>
      </c>
      <c r="D3058" s="5" t="s">
        <v>352</v>
      </c>
      <c r="E3058" s="5" t="s">
        <v>597</v>
      </c>
      <c r="F3058" s="3">
        <v>3.2894736842105261E-3</v>
      </c>
      <c r="G3058" s="4">
        <v>93.1</v>
      </c>
      <c r="H3058" s="3">
        <v>0.30624999999999997</v>
      </c>
      <c r="I3058" s="4">
        <v>88.1</v>
      </c>
      <c r="J3058" s="3">
        <v>0.28980263157894731</v>
      </c>
      <c r="K3058" s="5">
        <v>83.95</v>
      </c>
      <c r="L3058" s="5">
        <v>0.27615131578947366</v>
      </c>
      <c r="M3058" s="41">
        <v>3.1371437013149261E-2</v>
      </c>
      <c r="N3058" s="41">
        <v>1.0319551649062256E-4</v>
      </c>
    </row>
    <row r="3059" spans="1:14" x14ac:dyDescent="0.25">
      <c r="A3059" s="5">
        <v>7830614</v>
      </c>
      <c r="B3059" s="5" t="s">
        <v>35</v>
      </c>
      <c r="C3059" s="5" t="s">
        <v>4</v>
      </c>
      <c r="D3059" s="5" t="s">
        <v>352</v>
      </c>
      <c r="E3059" s="5" t="s">
        <v>599</v>
      </c>
      <c r="F3059" s="3">
        <v>2.3026315789473683E-2</v>
      </c>
      <c r="G3059" s="4">
        <v>76.2</v>
      </c>
      <c r="H3059" s="3">
        <v>1.7546052631578948</v>
      </c>
      <c r="I3059" s="4">
        <v>89</v>
      </c>
      <c r="J3059" s="3">
        <v>2.049342105263158</v>
      </c>
      <c r="K3059" s="5">
        <v>86.72999999999999</v>
      </c>
      <c r="L3059" s="5">
        <v>1.9970723684210523</v>
      </c>
      <c r="M3059" s="41">
        <v>-1.095495093613863E-2</v>
      </c>
      <c r="N3059" s="41">
        <v>-2.5225215971371844E-4</v>
      </c>
    </row>
    <row r="3060" spans="1:14" x14ac:dyDescent="0.25">
      <c r="A3060" s="5">
        <v>7830614</v>
      </c>
      <c r="B3060" s="5" t="s">
        <v>35</v>
      </c>
      <c r="C3060" s="5" t="s">
        <v>4</v>
      </c>
      <c r="D3060" s="5" t="s">
        <v>352</v>
      </c>
      <c r="E3060" s="5" t="s">
        <v>603</v>
      </c>
      <c r="F3060" s="3">
        <v>1.3157894736842105E-2</v>
      </c>
      <c r="G3060" s="4">
        <v>76.900000000000006</v>
      </c>
      <c r="H3060" s="3">
        <v>1.0118421052631579</v>
      </c>
      <c r="I3060" s="4">
        <v>89</v>
      </c>
      <c r="J3060" s="3">
        <v>1.1710526315789473</v>
      </c>
      <c r="K3060" s="5">
        <v>81.204999999999998</v>
      </c>
      <c r="L3060" s="5">
        <v>1.0684868421052631</v>
      </c>
      <c r="M3060" s="41">
        <v>2.8209244832396507E-2</v>
      </c>
      <c r="N3060" s="41">
        <v>3.7117427411048035E-4</v>
      </c>
    </row>
    <row r="3061" spans="1:14" x14ac:dyDescent="0.25">
      <c r="A3061" s="5">
        <v>7830614</v>
      </c>
      <c r="B3061" s="5" t="s">
        <v>35</v>
      </c>
      <c r="C3061" s="5" t="s">
        <v>4</v>
      </c>
      <c r="D3061" s="5" t="s">
        <v>352</v>
      </c>
      <c r="E3061" s="5" t="s">
        <v>604</v>
      </c>
      <c r="F3061" s="3">
        <v>3.2894736842105261E-3</v>
      </c>
      <c r="G3061" s="4">
        <v>70.400000000000006</v>
      </c>
      <c r="H3061" s="3">
        <v>0.23157894736842105</v>
      </c>
      <c r="I3061" s="4">
        <v>87.3</v>
      </c>
      <c r="J3061" s="3">
        <v>0.28717105263157894</v>
      </c>
      <c r="K3061" s="5">
        <v>79.510000000000005</v>
      </c>
      <c r="L3061" s="5">
        <v>0.26154605263157893</v>
      </c>
      <c r="M3061" s="41">
        <v>-2.5970084592700005E-2</v>
      </c>
      <c r="N3061" s="41">
        <v>-8.5427909844407911E-5</v>
      </c>
    </row>
    <row r="3062" spans="1:14" x14ac:dyDescent="0.25">
      <c r="A3062" s="5">
        <v>7830614</v>
      </c>
      <c r="B3062" s="5" t="s">
        <v>35</v>
      </c>
      <c r="C3062" s="5" t="s">
        <v>4</v>
      </c>
      <c r="D3062" s="5" t="s">
        <v>352</v>
      </c>
      <c r="E3062" s="5" t="s">
        <v>605</v>
      </c>
      <c r="F3062" s="3">
        <v>1.3157894736842105E-2</v>
      </c>
      <c r="G3062" s="4">
        <v>72.3</v>
      </c>
      <c r="H3062" s="3">
        <v>0.95131578947368411</v>
      </c>
      <c r="I3062" s="4">
        <v>67.599999999999994</v>
      </c>
      <c r="J3062" s="3">
        <v>0.88947368421052619</v>
      </c>
      <c r="K3062" s="5">
        <v>76.739999999999995</v>
      </c>
      <c r="L3062" s="5">
        <v>1.009736842105263</v>
      </c>
      <c r="M3062" s="41">
        <v>-0.15850865840911865</v>
      </c>
      <c r="N3062" s="41">
        <v>-2.0856402422252452E-3</v>
      </c>
    </row>
    <row r="3063" spans="1:14" x14ac:dyDescent="0.25">
      <c r="A3063" s="5">
        <v>7830614</v>
      </c>
      <c r="B3063" s="5" t="s">
        <v>35</v>
      </c>
      <c r="C3063" s="5" t="s">
        <v>4</v>
      </c>
      <c r="D3063" s="5" t="s">
        <v>352</v>
      </c>
      <c r="E3063" s="5" t="s">
        <v>607</v>
      </c>
      <c r="F3063" s="3">
        <v>3.2894736842105261E-3</v>
      </c>
      <c r="G3063" s="4">
        <v>81.8</v>
      </c>
      <c r="H3063" s="3">
        <v>0.26907894736842103</v>
      </c>
      <c r="I3063" s="4">
        <v>77.900000000000006</v>
      </c>
      <c r="J3063" s="3">
        <v>0.25624999999999998</v>
      </c>
      <c r="K3063" s="5">
        <v>73.515000000000001</v>
      </c>
      <c r="L3063" s="5">
        <v>0.24182565789473684</v>
      </c>
      <c r="M3063" s="41">
        <v>-4.304509237408638E-2</v>
      </c>
      <c r="N3063" s="41">
        <v>-1.4159569859896834E-4</v>
      </c>
    </row>
    <row r="3064" spans="1:14" x14ac:dyDescent="0.25">
      <c r="A3064" s="5">
        <v>7830614</v>
      </c>
      <c r="B3064" s="5" t="s">
        <v>35</v>
      </c>
      <c r="C3064" s="5" t="s">
        <v>4</v>
      </c>
      <c r="D3064" s="5" t="s">
        <v>352</v>
      </c>
      <c r="E3064" s="5" t="s">
        <v>608</v>
      </c>
      <c r="F3064" s="3">
        <v>6.5789473684210523E-3</v>
      </c>
      <c r="G3064" s="4">
        <v>69.099999999999994</v>
      </c>
      <c r="H3064" s="3">
        <v>0.45460526315789468</v>
      </c>
      <c r="I3064" s="4">
        <v>86.1</v>
      </c>
      <c r="J3064" s="3">
        <v>0.56644736842105259</v>
      </c>
      <c r="K3064" s="5">
        <v>80.034999999999997</v>
      </c>
      <c r="L3064" s="5">
        <v>0.52654605263157894</v>
      </c>
      <c r="M3064" s="41">
        <v>3.6055702716112137E-2</v>
      </c>
      <c r="N3064" s="41">
        <v>2.3720857050073773E-4</v>
      </c>
    </row>
    <row r="3065" spans="1:14" x14ac:dyDescent="0.25">
      <c r="A3065" s="5">
        <v>7830614</v>
      </c>
      <c r="B3065" s="5" t="s">
        <v>35</v>
      </c>
      <c r="C3065" s="5" t="s">
        <v>4</v>
      </c>
      <c r="D3065" s="5" t="s">
        <v>352</v>
      </c>
      <c r="E3065" s="5" t="s">
        <v>610</v>
      </c>
      <c r="F3065" s="3">
        <v>3.2894736842105261E-3</v>
      </c>
      <c r="G3065" s="4">
        <v>70.8</v>
      </c>
      <c r="H3065" s="3">
        <v>0.23289473684210524</v>
      </c>
      <c r="I3065" s="4">
        <v>73.2</v>
      </c>
      <c r="J3065" s="3">
        <v>0.24078947368421053</v>
      </c>
      <c r="K3065" s="5">
        <v>69.855000000000004</v>
      </c>
      <c r="L3065" s="5">
        <v>0.22978618421052632</v>
      </c>
      <c r="M3065" s="41">
        <v>-0.14414292573928833</v>
      </c>
      <c r="N3065" s="41">
        <v>-4.7415436098450104E-4</v>
      </c>
    </row>
    <row r="3066" spans="1:14" x14ac:dyDescent="0.25">
      <c r="A3066" s="5">
        <v>7830614</v>
      </c>
      <c r="B3066" s="5" t="s">
        <v>35</v>
      </c>
      <c r="C3066" s="5" t="s">
        <v>4</v>
      </c>
      <c r="D3066" s="5" t="s">
        <v>352</v>
      </c>
      <c r="E3066" s="5" t="s">
        <v>611</v>
      </c>
      <c r="F3066" s="3">
        <v>6.25E-2</v>
      </c>
      <c r="G3066" s="4">
        <v>74</v>
      </c>
      <c r="H3066" s="3">
        <v>4.625</v>
      </c>
      <c r="I3066" s="4">
        <v>81.400000000000006</v>
      </c>
      <c r="J3066" s="3">
        <v>5.0875000000000004</v>
      </c>
      <c r="K3066" s="5">
        <v>78.334999999999994</v>
      </c>
      <c r="L3066" s="5">
        <v>4.8959374999999996</v>
      </c>
      <c r="M3066" s="41">
        <v>-8.4023475646972656E-2</v>
      </c>
      <c r="N3066" s="41">
        <v>-5.251467227935791E-3</v>
      </c>
    </row>
    <row r="3067" spans="1:14" x14ac:dyDescent="0.25">
      <c r="A3067" s="5">
        <v>7830614</v>
      </c>
      <c r="B3067" s="5" t="s">
        <v>35</v>
      </c>
      <c r="C3067" s="5" t="s">
        <v>4</v>
      </c>
      <c r="D3067" s="5" t="s">
        <v>185</v>
      </c>
      <c r="E3067" s="5" t="s">
        <v>643</v>
      </c>
      <c r="F3067" s="3">
        <v>3.2894736842105261E-3</v>
      </c>
      <c r="G3067" s="4">
        <v>53.8</v>
      </c>
      <c r="H3067" s="3">
        <v>0.17697368421052628</v>
      </c>
      <c r="I3067" s="4">
        <v>97.2</v>
      </c>
      <c r="J3067" s="3">
        <v>0.31973684210526315</v>
      </c>
      <c r="K3067" s="5">
        <v>75</v>
      </c>
      <c r="L3067" s="5">
        <v>0.24671052631578946</v>
      </c>
      <c r="M3067" s="41">
        <v>9.8133370280265808E-2</v>
      </c>
      <c r="N3067" s="41">
        <v>3.228071390798217E-4</v>
      </c>
    </row>
    <row r="3068" spans="1:14" x14ac:dyDescent="0.25">
      <c r="A3068" s="5">
        <v>7830614</v>
      </c>
      <c r="B3068" s="5" t="s">
        <v>35</v>
      </c>
      <c r="C3068" s="5" t="s">
        <v>4</v>
      </c>
      <c r="D3068" s="5" t="s">
        <v>299</v>
      </c>
      <c r="E3068" s="5" t="s">
        <v>1119</v>
      </c>
      <c r="F3068" s="3">
        <v>6.5789473684210523E-3</v>
      </c>
      <c r="G3068" s="4">
        <v>98.8</v>
      </c>
      <c r="H3068" s="3">
        <v>0.64999999999999991</v>
      </c>
      <c r="I3068" s="4">
        <v>93.4</v>
      </c>
      <c r="J3068" s="3">
        <v>0.61447368421052628</v>
      </c>
      <c r="K3068" s="5">
        <v>93.84</v>
      </c>
      <c r="L3068" s="5">
        <v>0.61736842105263157</v>
      </c>
      <c r="M3068" s="41">
        <v>3.464372456073761E-2</v>
      </c>
      <c r="N3068" s="41">
        <v>2.2791924053116848E-4</v>
      </c>
    </row>
    <row r="3069" spans="1:14" x14ac:dyDescent="0.25">
      <c r="A3069" s="5">
        <v>7830614</v>
      </c>
      <c r="B3069" s="5" t="s">
        <v>35</v>
      </c>
      <c r="C3069" s="5" t="s">
        <v>4</v>
      </c>
      <c r="D3069" s="5" t="s">
        <v>299</v>
      </c>
      <c r="E3069" s="5" t="s">
        <v>941</v>
      </c>
      <c r="F3069" s="3">
        <v>3.9473684210526314E-2</v>
      </c>
      <c r="G3069" s="4">
        <v>77.5</v>
      </c>
      <c r="H3069" s="3">
        <v>3.0592105263157894</v>
      </c>
      <c r="I3069" s="4">
        <v>83.7</v>
      </c>
      <c r="J3069" s="3">
        <v>3.3039473684210527</v>
      </c>
      <c r="K3069" s="5">
        <v>82.460000000000008</v>
      </c>
      <c r="L3069" s="5">
        <v>3.2550000000000003</v>
      </c>
      <c r="M3069" s="41">
        <v>6.4588733948767185E-3</v>
      </c>
      <c r="N3069" s="41">
        <v>2.5495552874513363E-4</v>
      </c>
    </row>
    <row r="3070" spans="1:14" x14ac:dyDescent="0.25">
      <c r="A3070" s="5">
        <v>7830614</v>
      </c>
      <c r="B3070" s="5" t="s">
        <v>35</v>
      </c>
      <c r="C3070" s="5" t="s">
        <v>4</v>
      </c>
      <c r="D3070" s="5" t="s">
        <v>299</v>
      </c>
      <c r="E3070" s="5" t="s">
        <v>1120</v>
      </c>
      <c r="F3070" s="3">
        <v>1.6447368421052631E-2</v>
      </c>
      <c r="G3070" s="4">
        <v>94.2</v>
      </c>
      <c r="H3070" s="3">
        <v>1.549342105263158</v>
      </c>
      <c r="I3070" s="4">
        <v>85.7</v>
      </c>
      <c r="J3070" s="3">
        <v>1.4095394736842104</v>
      </c>
      <c r="K3070" s="5">
        <v>86.084999999999994</v>
      </c>
      <c r="L3070" s="5">
        <v>1.4158717105263157</v>
      </c>
      <c r="M3070" s="41">
        <v>-2.2977842018008232E-2</v>
      </c>
      <c r="N3070" s="41">
        <v>-3.7792503319092487E-4</v>
      </c>
    </row>
    <row r="3071" spans="1:14" x14ac:dyDescent="0.25">
      <c r="A3071" s="5">
        <v>7830614</v>
      </c>
      <c r="B3071" s="5" t="s">
        <v>35</v>
      </c>
      <c r="C3071" s="5" t="s">
        <v>4</v>
      </c>
      <c r="D3071" s="5" t="s">
        <v>299</v>
      </c>
      <c r="E3071" s="5" t="s">
        <v>1121</v>
      </c>
      <c r="F3071" s="3">
        <v>2.3026315789473683E-2</v>
      </c>
      <c r="G3071" s="4">
        <v>76</v>
      </c>
      <c r="H3071" s="3">
        <v>1.75</v>
      </c>
      <c r="I3071" s="4">
        <v>97.9</v>
      </c>
      <c r="J3071" s="3">
        <v>2.2542763157894736</v>
      </c>
      <c r="K3071" s="5">
        <v>88.385000000000005</v>
      </c>
      <c r="L3071" s="5">
        <v>2.0351809210526315</v>
      </c>
      <c r="M3071" s="41">
        <v>0.13209351897239685</v>
      </c>
      <c r="N3071" s="41">
        <v>3.041627081601243E-3</v>
      </c>
    </row>
    <row r="3072" spans="1:14" x14ac:dyDescent="0.25">
      <c r="A3072" s="5">
        <v>7830614</v>
      </c>
      <c r="B3072" s="5" t="s">
        <v>35</v>
      </c>
      <c r="C3072" s="5" t="s">
        <v>4</v>
      </c>
      <c r="D3072" s="5" t="s">
        <v>299</v>
      </c>
      <c r="E3072" s="5" t="s">
        <v>2102</v>
      </c>
      <c r="F3072" s="3">
        <v>3.2894736842105261E-3</v>
      </c>
      <c r="G3072" s="4">
        <v>84.2</v>
      </c>
      <c r="H3072" s="3">
        <v>0.27697368421052632</v>
      </c>
      <c r="I3072" s="4">
        <v>88.6</v>
      </c>
      <c r="J3072" s="3">
        <v>0.29144736842105262</v>
      </c>
      <c r="K3072" s="5">
        <v>82.325000000000003</v>
      </c>
      <c r="L3072" s="5">
        <v>0.27080592105263157</v>
      </c>
      <c r="M3072" s="41">
        <v>3.0357044190168381E-2</v>
      </c>
      <c r="N3072" s="41">
        <v>9.9858697993974934E-5</v>
      </c>
    </row>
    <row r="3073" spans="1:14" x14ac:dyDescent="0.25">
      <c r="A3073" s="5">
        <v>7830614</v>
      </c>
      <c r="B3073" s="5" t="s">
        <v>35</v>
      </c>
      <c r="C3073" s="5" t="s">
        <v>4</v>
      </c>
      <c r="D3073" s="5" t="s">
        <v>299</v>
      </c>
      <c r="E3073" s="5" t="s">
        <v>1122</v>
      </c>
      <c r="F3073" s="3">
        <v>6.5789473684210523E-2</v>
      </c>
      <c r="G3073" s="4">
        <v>83.6</v>
      </c>
      <c r="H3073" s="3">
        <v>5.4999999999999991</v>
      </c>
      <c r="I3073" s="4">
        <v>89.2</v>
      </c>
      <c r="J3073" s="3">
        <v>5.8684210526315788</v>
      </c>
      <c r="K3073" s="5">
        <v>78.53</v>
      </c>
      <c r="L3073" s="5">
        <v>5.1664473684210526</v>
      </c>
      <c r="M3073" s="41">
        <v>4.0098484605550766E-2</v>
      </c>
      <c r="N3073" s="41">
        <v>2.6380581977336029E-3</v>
      </c>
    </row>
    <row r="3074" spans="1:14" x14ac:dyDescent="0.25">
      <c r="A3074" s="5">
        <v>7830614</v>
      </c>
      <c r="B3074" s="5" t="s">
        <v>35</v>
      </c>
      <c r="C3074" s="5" t="s">
        <v>4</v>
      </c>
      <c r="D3074" s="5" t="s">
        <v>299</v>
      </c>
      <c r="E3074" s="5" t="s">
        <v>1903</v>
      </c>
      <c r="F3074" s="3">
        <v>9.8684210526315784E-3</v>
      </c>
      <c r="G3074" s="4">
        <v>99.9</v>
      </c>
      <c r="H3074" s="3">
        <v>0.98585526315789473</v>
      </c>
      <c r="I3074" s="4">
        <v>97.5</v>
      </c>
      <c r="J3074" s="3">
        <v>0.96217105263157887</v>
      </c>
      <c r="K3074" s="5">
        <v>97.754999999999995</v>
      </c>
      <c r="L3074" s="5">
        <v>0.96468749999999992</v>
      </c>
      <c r="M3074" s="41">
        <v>8.0119006335735321E-2</v>
      </c>
      <c r="N3074" s="41">
        <v>7.9064808883949329E-4</v>
      </c>
    </row>
    <row r="3075" spans="1:14" x14ac:dyDescent="0.25">
      <c r="A3075" s="5">
        <v>7830614</v>
      </c>
      <c r="B3075" s="5" t="s">
        <v>35</v>
      </c>
      <c r="C3075" s="5" t="s">
        <v>4</v>
      </c>
      <c r="D3075" s="5" t="s">
        <v>299</v>
      </c>
      <c r="E3075" s="5" t="s">
        <v>942</v>
      </c>
      <c r="F3075" s="3">
        <v>2.9605263157894735E-2</v>
      </c>
      <c r="G3075" s="4">
        <v>71.400000000000006</v>
      </c>
      <c r="H3075" s="3">
        <v>2.1138157894736844</v>
      </c>
      <c r="I3075" s="4">
        <v>97.2</v>
      </c>
      <c r="J3075" s="3">
        <v>2.8776315789473683</v>
      </c>
      <c r="K3075" s="5">
        <v>84.36999999999999</v>
      </c>
      <c r="L3075" s="5">
        <v>2.4977960526315783</v>
      </c>
      <c r="M3075" s="41">
        <v>0.15545588731765747</v>
      </c>
      <c r="N3075" s="41">
        <v>4.6023124534832803E-3</v>
      </c>
    </row>
    <row r="3076" spans="1:14" x14ac:dyDescent="0.25">
      <c r="A3076" s="5">
        <v>7830614</v>
      </c>
      <c r="B3076" s="5" t="s">
        <v>35</v>
      </c>
      <c r="C3076" s="5" t="s">
        <v>4</v>
      </c>
      <c r="D3076" s="5" t="s">
        <v>299</v>
      </c>
      <c r="E3076" s="5" t="s">
        <v>1895</v>
      </c>
      <c r="F3076" s="3">
        <v>3.2894736842105261E-3</v>
      </c>
      <c r="G3076" s="4">
        <v>85.2</v>
      </c>
      <c r="H3076" s="3">
        <v>0.28026315789473683</v>
      </c>
      <c r="I3076" s="4">
        <v>94.4</v>
      </c>
      <c r="J3076" s="3">
        <v>0.31052631578947371</v>
      </c>
      <c r="K3076" s="5">
        <v>83.139999999999986</v>
      </c>
      <c r="L3076" s="5">
        <v>0.27348684210526308</v>
      </c>
      <c r="M3076" s="41">
        <v>1.6124933958053589E-2</v>
      </c>
      <c r="N3076" s="41">
        <v>5.3042545914649963E-5</v>
      </c>
    </row>
    <row r="3077" spans="1:14" x14ac:dyDescent="0.25">
      <c r="A3077" s="5">
        <v>7830614</v>
      </c>
      <c r="B3077" s="5" t="s">
        <v>35</v>
      </c>
      <c r="C3077" s="5" t="s">
        <v>4</v>
      </c>
      <c r="D3077" s="5" t="s">
        <v>299</v>
      </c>
      <c r="E3077" s="5" t="s">
        <v>612</v>
      </c>
      <c r="F3077" s="3">
        <v>5.2631578947368418E-2</v>
      </c>
      <c r="G3077" s="4">
        <v>97.2</v>
      </c>
      <c r="H3077" s="3">
        <v>5.1157894736842104</v>
      </c>
      <c r="I3077" s="4">
        <v>92.2</v>
      </c>
      <c r="J3077" s="3">
        <v>4.852631578947368</v>
      </c>
      <c r="K3077" s="5">
        <v>91.674999999999983</v>
      </c>
      <c r="L3077" s="5">
        <v>4.8249999999999984</v>
      </c>
      <c r="M3077" s="41">
        <v>3.7367761135101318E-2</v>
      </c>
      <c r="N3077" s="41">
        <v>1.9667242702684903E-3</v>
      </c>
    </row>
    <row r="3078" spans="1:14" x14ac:dyDescent="0.25">
      <c r="A3078" s="5">
        <v>7830614</v>
      </c>
      <c r="B3078" s="5" t="s">
        <v>35</v>
      </c>
      <c r="C3078" s="5" t="s">
        <v>4</v>
      </c>
      <c r="D3078" s="5" t="s">
        <v>299</v>
      </c>
      <c r="E3078" s="5" t="s">
        <v>1123</v>
      </c>
      <c r="F3078" s="3">
        <v>2.6315789473684209E-2</v>
      </c>
      <c r="G3078" s="4">
        <v>75.2</v>
      </c>
      <c r="H3078" s="3">
        <v>1.9789473684210526</v>
      </c>
      <c r="I3078" s="4">
        <v>90.4</v>
      </c>
      <c r="J3078" s="3">
        <v>2.3789473684210525</v>
      </c>
      <c r="K3078" s="5">
        <v>81.760000000000005</v>
      </c>
      <c r="L3078" s="5">
        <v>2.1515789473684213</v>
      </c>
      <c r="M3078" s="41">
        <v>3.8443591445684433E-2</v>
      </c>
      <c r="N3078" s="41">
        <v>1.0116734590969586E-3</v>
      </c>
    </row>
    <row r="3079" spans="1:14" x14ac:dyDescent="0.25">
      <c r="A3079" s="5">
        <v>7830614</v>
      </c>
      <c r="B3079" s="5" t="s">
        <v>35</v>
      </c>
      <c r="C3079" s="5" t="s">
        <v>4</v>
      </c>
      <c r="D3079" s="5" t="s">
        <v>299</v>
      </c>
      <c r="E3079" s="5" t="s">
        <v>1904</v>
      </c>
      <c r="F3079" s="3">
        <v>2.3026315789473683E-2</v>
      </c>
      <c r="G3079" s="4">
        <v>90.1</v>
      </c>
      <c r="H3079" s="3">
        <v>2.0746710526315786</v>
      </c>
      <c r="I3079" s="4">
        <v>91.3</v>
      </c>
      <c r="J3079" s="3">
        <v>2.1023026315789473</v>
      </c>
      <c r="K3079" s="5">
        <v>90.820000000000007</v>
      </c>
      <c r="L3079" s="5">
        <v>2.0912500000000001</v>
      </c>
      <c r="M3079" s="41">
        <v>2.0850824192166328E-2</v>
      </c>
      <c r="N3079" s="41">
        <v>4.8011766231961935E-4</v>
      </c>
    </row>
    <row r="3080" spans="1:14" x14ac:dyDescent="0.25">
      <c r="A3080" s="5">
        <v>7830614</v>
      </c>
      <c r="B3080" s="5" t="s">
        <v>35</v>
      </c>
      <c r="C3080" s="5" t="s">
        <v>4</v>
      </c>
      <c r="D3080" s="5" t="s">
        <v>299</v>
      </c>
      <c r="E3080" s="5" t="s">
        <v>1905</v>
      </c>
      <c r="F3080" s="3">
        <v>4.9342105263157895E-2</v>
      </c>
      <c r="G3080" s="4">
        <v>72.2</v>
      </c>
      <c r="H3080" s="3">
        <v>3.5625</v>
      </c>
      <c r="I3080" s="4">
        <v>92.5</v>
      </c>
      <c r="J3080" s="3">
        <v>4.5641447368421053</v>
      </c>
      <c r="K3080" s="5">
        <v>83.83</v>
      </c>
      <c r="L3080" s="5">
        <v>4.1363486842105264</v>
      </c>
      <c r="M3080" s="41">
        <v>0.11719362437725067</v>
      </c>
      <c r="N3080" s="41">
        <v>5.7825801501932899E-3</v>
      </c>
    </row>
    <row r="3081" spans="1:14" x14ac:dyDescent="0.25">
      <c r="A3081" s="5">
        <v>7830614</v>
      </c>
      <c r="B3081" s="5" t="s">
        <v>35</v>
      </c>
      <c r="C3081" s="5" t="s">
        <v>4</v>
      </c>
      <c r="D3081" s="5" t="s">
        <v>193</v>
      </c>
      <c r="E3081" s="5" t="s">
        <v>335</v>
      </c>
      <c r="F3081" s="3">
        <v>3.2894736842105261E-3</v>
      </c>
      <c r="G3081" s="4">
        <v>58.7</v>
      </c>
      <c r="H3081" s="3">
        <v>0.1930921052631579</v>
      </c>
      <c r="I3081" s="4">
        <v>98.8</v>
      </c>
      <c r="J3081" s="3">
        <v>0.32499999999999996</v>
      </c>
      <c r="K3081" s="5">
        <v>83.45</v>
      </c>
      <c r="L3081" s="5">
        <v>0.27450657894736841</v>
      </c>
      <c r="M3081" s="41">
        <v>0.26058366894721985</v>
      </c>
      <c r="N3081" s="41">
        <v>8.5718312153690735E-4</v>
      </c>
    </row>
    <row r="3082" spans="1:14" x14ac:dyDescent="0.25">
      <c r="A3082" s="5">
        <v>7830614</v>
      </c>
      <c r="B3082" s="5" t="s">
        <v>35</v>
      </c>
      <c r="C3082" s="5" t="s">
        <v>4</v>
      </c>
      <c r="D3082" s="5" t="s">
        <v>193</v>
      </c>
      <c r="E3082" s="5" t="s">
        <v>64</v>
      </c>
      <c r="F3082" s="3">
        <v>3.2894736842105261E-3</v>
      </c>
      <c r="G3082" s="4">
        <v>48.3</v>
      </c>
      <c r="H3082" s="3">
        <v>0.1588815789473684</v>
      </c>
      <c r="I3082" s="4">
        <v>96.7</v>
      </c>
      <c r="J3082" s="3">
        <v>0.3180921052631579</v>
      </c>
      <c r="K3082" s="5">
        <v>67.41</v>
      </c>
      <c r="L3082" s="5">
        <v>0.22174342105263156</v>
      </c>
      <c r="M3082" s="41">
        <v>0.18421041965484619</v>
      </c>
      <c r="N3082" s="41">
        <v>6.0595532781199406E-4</v>
      </c>
    </row>
    <row r="3083" spans="1:14" x14ac:dyDescent="0.25">
      <c r="A3083" s="5">
        <v>7830614</v>
      </c>
      <c r="B3083" s="5" t="s">
        <v>35</v>
      </c>
      <c r="C3083" s="5" t="s">
        <v>4</v>
      </c>
      <c r="D3083" s="5" t="s">
        <v>193</v>
      </c>
      <c r="E3083" s="5" t="s">
        <v>198</v>
      </c>
      <c r="F3083" s="3">
        <v>6.5789473684210523E-3</v>
      </c>
      <c r="G3083" s="4">
        <v>42.7</v>
      </c>
      <c r="H3083" s="3">
        <v>0.28092105263157896</v>
      </c>
      <c r="I3083" s="4">
        <v>90.6</v>
      </c>
      <c r="J3083" s="3">
        <v>0.59605263157894728</v>
      </c>
      <c r="K3083" s="5">
        <v>74.259999999999991</v>
      </c>
      <c r="L3083" s="5">
        <v>0.48855263157894729</v>
      </c>
      <c r="M3083" s="41">
        <v>9.107411652803421E-2</v>
      </c>
      <c r="N3083" s="41">
        <v>5.9917181926338295E-4</v>
      </c>
    </row>
    <row r="3084" spans="1:14" x14ac:dyDescent="0.25">
      <c r="A3084" s="5">
        <v>7830614</v>
      </c>
      <c r="B3084" s="5" t="s">
        <v>35</v>
      </c>
      <c r="C3084" s="5" t="s">
        <v>4</v>
      </c>
      <c r="D3084" s="5" t="s">
        <v>193</v>
      </c>
      <c r="E3084" s="5" t="s">
        <v>199</v>
      </c>
      <c r="F3084" s="3">
        <v>1.6447368421052631E-2</v>
      </c>
      <c r="G3084" s="4">
        <v>46</v>
      </c>
      <c r="H3084" s="3">
        <v>0.75657894736842102</v>
      </c>
      <c r="I3084" s="4">
        <v>74.099999999999994</v>
      </c>
      <c r="J3084" s="3">
        <v>1.2187499999999998</v>
      </c>
      <c r="K3084" s="5">
        <v>64.86999999999999</v>
      </c>
      <c r="L3084" s="5">
        <v>1.066940789473684</v>
      </c>
      <c r="M3084" s="41">
        <v>-8.1290550529956818E-2</v>
      </c>
      <c r="N3084" s="41">
        <v>-1.3370156337163949E-3</v>
      </c>
    </row>
    <row r="3085" spans="1:14" x14ac:dyDescent="0.25">
      <c r="A3085" s="5">
        <v>7830614</v>
      </c>
      <c r="B3085" s="5" t="s">
        <v>35</v>
      </c>
      <c r="C3085" s="5" t="s">
        <v>4</v>
      </c>
      <c r="D3085" s="5" t="s">
        <v>193</v>
      </c>
      <c r="E3085" s="5" t="s">
        <v>951</v>
      </c>
      <c r="F3085" s="3">
        <v>6.5789473684210523E-3</v>
      </c>
      <c r="G3085" s="4">
        <v>60.2</v>
      </c>
      <c r="H3085" s="3">
        <v>0.39605263157894738</v>
      </c>
      <c r="I3085" s="4">
        <v>87.7</v>
      </c>
      <c r="J3085" s="3">
        <v>0.57697368421052631</v>
      </c>
      <c r="K3085" s="5">
        <v>69.679999999999993</v>
      </c>
      <c r="L3085" s="5">
        <v>0.4584210526315789</v>
      </c>
      <c r="M3085" s="41">
        <v>5.6500744074583054E-2</v>
      </c>
      <c r="N3085" s="41">
        <v>3.7171542154330954E-4</v>
      </c>
    </row>
    <row r="3086" spans="1:14" x14ac:dyDescent="0.25">
      <c r="A3086" s="5">
        <v>7830614</v>
      </c>
      <c r="B3086" s="5" t="s">
        <v>35</v>
      </c>
      <c r="C3086" s="5" t="s">
        <v>4</v>
      </c>
      <c r="D3086" s="5" t="s">
        <v>193</v>
      </c>
      <c r="E3086" s="5" t="s">
        <v>201</v>
      </c>
      <c r="F3086" s="3">
        <v>6.5789473684210523E-3</v>
      </c>
      <c r="G3086" s="4">
        <v>56.7</v>
      </c>
      <c r="H3086" s="3">
        <v>0.37302631578947371</v>
      </c>
      <c r="I3086" s="4">
        <v>85.7</v>
      </c>
      <c r="J3086" s="3">
        <v>0.56381578947368416</v>
      </c>
      <c r="K3086" s="5">
        <v>78.265000000000001</v>
      </c>
      <c r="L3086" s="5">
        <v>0.51490131578947362</v>
      </c>
      <c r="M3086" s="41">
        <v>1.7390511929988861E-2</v>
      </c>
      <c r="N3086" s="41">
        <v>1.1441126269729514E-4</v>
      </c>
    </row>
    <row r="3087" spans="1:14" x14ac:dyDescent="0.25">
      <c r="A3087" s="5">
        <v>7830614</v>
      </c>
      <c r="B3087" s="5" t="s">
        <v>35</v>
      </c>
      <c r="C3087" s="5" t="s">
        <v>4</v>
      </c>
      <c r="D3087" s="5" t="s">
        <v>80</v>
      </c>
      <c r="E3087" s="5" t="s">
        <v>1194</v>
      </c>
      <c r="F3087" s="3">
        <v>1.3157894736842105E-2</v>
      </c>
      <c r="G3087" s="4">
        <v>56.8</v>
      </c>
      <c r="H3087" s="3">
        <v>0.74736842105263146</v>
      </c>
      <c r="I3087" s="4">
        <v>80.3</v>
      </c>
      <c r="J3087" s="3">
        <v>1.0565789473684211</v>
      </c>
      <c r="K3087" s="5">
        <v>76.525000000000006</v>
      </c>
      <c r="L3087" s="5">
        <v>1.0069078947368422</v>
      </c>
      <c r="M3087" s="41">
        <v>-0.10388521105051041</v>
      </c>
      <c r="N3087" s="41">
        <v>-1.3669106717172422E-3</v>
      </c>
    </row>
    <row r="3088" spans="1:14" x14ac:dyDescent="0.25">
      <c r="A3088" s="5">
        <v>7830614</v>
      </c>
      <c r="B3088" s="5" t="s">
        <v>35</v>
      </c>
      <c r="C3088" s="5" t="s">
        <v>4</v>
      </c>
      <c r="D3088" s="5" t="s">
        <v>80</v>
      </c>
      <c r="E3088" s="5" t="s">
        <v>1195</v>
      </c>
      <c r="F3088" s="3">
        <v>6.5789473684210523E-3</v>
      </c>
      <c r="G3088" s="4">
        <v>58.9</v>
      </c>
      <c r="H3088" s="3">
        <v>0.38749999999999996</v>
      </c>
      <c r="I3088" s="4">
        <v>93</v>
      </c>
      <c r="J3088" s="3">
        <v>0.61184210526315785</v>
      </c>
      <c r="K3088" s="5">
        <v>78.75</v>
      </c>
      <c r="L3088" s="5">
        <v>0.51809210526315785</v>
      </c>
      <c r="M3088" s="41">
        <v>5.3714480251073837E-2</v>
      </c>
      <c r="N3088" s="41">
        <v>3.533847384939068E-4</v>
      </c>
    </row>
    <row r="3089" spans="1:14" x14ac:dyDescent="0.25">
      <c r="A3089" s="5">
        <v>7830614</v>
      </c>
      <c r="B3089" s="5" t="s">
        <v>35</v>
      </c>
      <c r="C3089" s="5" t="s">
        <v>4</v>
      </c>
      <c r="D3089" s="5" t="s">
        <v>80</v>
      </c>
      <c r="E3089" s="5" t="s">
        <v>989</v>
      </c>
      <c r="F3089" s="3">
        <v>3.2894736842105261E-3</v>
      </c>
      <c r="G3089" s="4">
        <v>48.2</v>
      </c>
      <c r="H3089" s="3">
        <v>0.15855263157894736</v>
      </c>
      <c r="I3089" s="4">
        <v>80.7</v>
      </c>
      <c r="J3089" s="3">
        <v>0.26546052631578948</v>
      </c>
      <c r="K3089" s="5">
        <v>60.18</v>
      </c>
      <c r="L3089" s="5">
        <v>0.19796052631578945</v>
      </c>
      <c r="M3089" s="41">
        <v>-6.2244746834039688E-2</v>
      </c>
      <c r="N3089" s="41">
        <v>-2.0475245669092002E-4</v>
      </c>
    </row>
    <row r="3090" spans="1:14" x14ac:dyDescent="0.25">
      <c r="A3090" s="5">
        <v>7830614</v>
      </c>
      <c r="B3090" s="5" t="s">
        <v>35</v>
      </c>
      <c r="C3090" s="5" t="s">
        <v>4</v>
      </c>
      <c r="D3090" s="5" t="s">
        <v>80</v>
      </c>
      <c r="E3090" s="5" t="s">
        <v>344</v>
      </c>
      <c r="F3090" s="3">
        <v>3.2894736842105261E-3</v>
      </c>
      <c r="G3090" s="4">
        <v>63.4</v>
      </c>
      <c r="H3090" s="3">
        <v>0.20855263157894735</v>
      </c>
      <c r="I3090" s="4">
        <v>82.2</v>
      </c>
      <c r="J3090" s="3">
        <v>0.27039473684210524</v>
      </c>
      <c r="K3090" s="5">
        <v>74.054999999999993</v>
      </c>
      <c r="L3090" s="5">
        <v>0.24360197368421049</v>
      </c>
      <c r="M3090" s="41">
        <v>-5.4370839148759842E-2</v>
      </c>
      <c r="N3090" s="41">
        <v>-1.7885144456828895E-4</v>
      </c>
    </row>
    <row r="3091" spans="1:14" x14ac:dyDescent="0.25">
      <c r="A3091" s="5">
        <v>7830614</v>
      </c>
      <c r="B3091" s="5" t="s">
        <v>35</v>
      </c>
      <c r="C3091" s="5" t="s">
        <v>4</v>
      </c>
      <c r="D3091" s="5" t="s">
        <v>97</v>
      </c>
      <c r="E3091" s="5" t="s">
        <v>98</v>
      </c>
      <c r="F3091" s="3">
        <v>3.2894736842105261E-3</v>
      </c>
      <c r="G3091" s="4">
        <v>57</v>
      </c>
      <c r="H3091" s="3">
        <v>0.1875</v>
      </c>
      <c r="I3091" s="4" t="s">
        <v>8</v>
      </c>
      <c r="J3091" s="3" t="s">
        <v>99</v>
      </c>
      <c r="K3091" s="5" t="s">
        <v>9</v>
      </c>
      <c r="L3091" s="5" t="s">
        <v>99</v>
      </c>
      <c r="M3091" s="41">
        <v>0</v>
      </c>
      <c r="N3091" s="41">
        <v>0</v>
      </c>
    </row>
    <row r="3092" spans="1:14" x14ac:dyDescent="0.25">
      <c r="A3092" s="5">
        <v>7830614</v>
      </c>
      <c r="B3092" s="5" t="s">
        <v>35</v>
      </c>
      <c r="C3092" s="5" t="s">
        <v>4</v>
      </c>
      <c r="D3092" s="5" t="s">
        <v>615</v>
      </c>
      <c r="E3092" s="5" t="s">
        <v>616</v>
      </c>
      <c r="F3092" s="3">
        <v>9.8684210526315784E-3</v>
      </c>
      <c r="G3092" s="4">
        <v>43.9</v>
      </c>
      <c r="H3092" s="3">
        <v>0.43322368421052626</v>
      </c>
      <c r="I3092" s="4">
        <v>77.7</v>
      </c>
      <c r="J3092" s="3">
        <v>0.76677631578947369</v>
      </c>
      <c r="K3092" s="5">
        <v>57.79</v>
      </c>
      <c r="L3092" s="5">
        <v>0.5702960526315789</v>
      </c>
      <c r="M3092" s="41">
        <v>2.4991980753839016E-3</v>
      </c>
      <c r="N3092" s="41">
        <v>2.4663138901814818E-5</v>
      </c>
    </row>
    <row r="3093" spans="1:14" x14ac:dyDescent="0.25">
      <c r="A3093" s="5">
        <v>7830614</v>
      </c>
      <c r="B3093" s="5" t="s">
        <v>35</v>
      </c>
      <c r="C3093" s="5" t="s">
        <v>4</v>
      </c>
      <c r="D3093" s="5" t="s">
        <v>615</v>
      </c>
      <c r="E3093" s="5" t="s">
        <v>617</v>
      </c>
      <c r="F3093" s="3">
        <v>1.9736842105263157E-2</v>
      </c>
      <c r="G3093" s="4">
        <v>35.9</v>
      </c>
      <c r="H3093" s="3">
        <v>0.70855263157894732</v>
      </c>
      <c r="I3093" s="4">
        <v>76.3</v>
      </c>
      <c r="J3093" s="3">
        <v>1.5059210526315787</v>
      </c>
      <c r="K3093" s="5">
        <v>63.125</v>
      </c>
      <c r="L3093" s="5">
        <v>1.2458881578947367</v>
      </c>
      <c r="M3093" s="41">
        <v>4.9747764132916927E-3</v>
      </c>
      <c r="N3093" s="41">
        <v>9.8186376578125506E-5</v>
      </c>
    </row>
    <row r="3094" spans="1:14" x14ac:dyDescent="0.25">
      <c r="A3094" s="5">
        <v>7830614</v>
      </c>
      <c r="B3094" s="5" t="s">
        <v>35</v>
      </c>
      <c r="C3094" s="5" t="s">
        <v>4</v>
      </c>
      <c r="D3094" s="5" t="s">
        <v>618</v>
      </c>
      <c r="E3094" s="5" t="s">
        <v>1285</v>
      </c>
      <c r="F3094" s="3">
        <v>1.3157894736842105E-2</v>
      </c>
      <c r="G3094" s="4">
        <v>81.5</v>
      </c>
      <c r="H3094" s="3">
        <v>1.0723684210526314</v>
      </c>
      <c r="I3094" s="4">
        <v>83.8</v>
      </c>
      <c r="J3094" s="3">
        <v>1.1026315789473684</v>
      </c>
      <c r="K3094" s="5">
        <v>86.62</v>
      </c>
      <c r="L3094" s="5">
        <v>1.1397368421052632</v>
      </c>
      <c r="M3094" s="41">
        <v>-1.9899012520909309E-2</v>
      </c>
      <c r="N3094" s="41">
        <v>-2.6182911211722776E-4</v>
      </c>
    </row>
    <row r="3095" spans="1:14" x14ac:dyDescent="0.25">
      <c r="A3095" s="5">
        <v>7830614</v>
      </c>
      <c r="B3095" s="5" t="s">
        <v>35</v>
      </c>
      <c r="C3095" s="5" t="s">
        <v>4</v>
      </c>
      <c r="D3095" s="5" t="s">
        <v>618</v>
      </c>
      <c r="E3095" s="5" t="s">
        <v>619</v>
      </c>
      <c r="F3095" s="3">
        <v>6.5789473684210523E-3</v>
      </c>
      <c r="G3095" s="4">
        <v>81.7</v>
      </c>
      <c r="H3095" s="3">
        <v>0.53749999999999998</v>
      </c>
      <c r="I3095" s="4" t="s">
        <v>8</v>
      </c>
      <c r="J3095" s="3" t="s">
        <v>99</v>
      </c>
      <c r="K3095" s="5" t="s">
        <v>9</v>
      </c>
      <c r="L3095" s="5" t="s">
        <v>99</v>
      </c>
      <c r="M3095" s="41">
        <v>0</v>
      </c>
      <c r="N3095" s="41">
        <v>0</v>
      </c>
    </row>
    <row r="3096" spans="1:14" x14ac:dyDescent="0.25">
      <c r="A3096" s="5">
        <v>7830614</v>
      </c>
      <c r="B3096" s="5" t="s">
        <v>35</v>
      </c>
      <c r="C3096" s="5" t="s">
        <v>4</v>
      </c>
      <c r="D3096" s="5" t="s">
        <v>620</v>
      </c>
      <c r="E3096" s="5" t="s">
        <v>621</v>
      </c>
      <c r="F3096" s="3">
        <v>1.3157894736842105E-2</v>
      </c>
      <c r="G3096" s="4">
        <v>23.3</v>
      </c>
      <c r="H3096" s="3">
        <v>0.30657894736842106</v>
      </c>
      <c r="I3096" s="4">
        <v>77.7</v>
      </c>
      <c r="J3096" s="3">
        <v>1.0223684210526316</v>
      </c>
      <c r="K3096" s="5">
        <v>61.750000000000007</v>
      </c>
      <c r="L3096" s="5">
        <v>0.8125</v>
      </c>
      <c r="M3096" s="41">
        <v>-5.39693683385849E-2</v>
      </c>
      <c r="N3096" s="41">
        <v>-7.1012326761295914E-4</v>
      </c>
    </row>
    <row r="3097" spans="1:14" x14ac:dyDescent="0.25">
      <c r="A3097" s="5">
        <v>7830614</v>
      </c>
      <c r="B3097" s="5" t="s">
        <v>35</v>
      </c>
      <c r="C3097" s="5" t="s">
        <v>4</v>
      </c>
      <c r="D3097" s="5" t="s">
        <v>620</v>
      </c>
      <c r="E3097" s="5" t="s">
        <v>1334</v>
      </c>
      <c r="F3097" s="3">
        <v>3.9473684210526314E-2</v>
      </c>
      <c r="G3097" s="4">
        <v>45.7</v>
      </c>
      <c r="H3097" s="3">
        <v>1.8039473684210527</v>
      </c>
      <c r="I3097" s="4">
        <v>96.5</v>
      </c>
      <c r="J3097" s="3">
        <v>3.8092105263157894</v>
      </c>
      <c r="K3097" s="5">
        <v>72.66</v>
      </c>
      <c r="L3097" s="5">
        <v>2.868157894736842</v>
      </c>
      <c r="M3097" s="41">
        <v>0.11454902589321136</v>
      </c>
      <c r="N3097" s="41">
        <v>4.521672074732027E-3</v>
      </c>
    </row>
    <row r="3098" spans="1:14" x14ac:dyDescent="0.25">
      <c r="A3098" s="5">
        <v>7830614</v>
      </c>
      <c r="B3098" s="5" t="s">
        <v>35</v>
      </c>
      <c r="C3098" s="5" t="s">
        <v>4</v>
      </c>
      <c r="D3098" s="5" t="s">
        <v>620</v>
      </c>
      <c r="E3098" s="5" t="s">
        <v>622</v>
      </c>
      <c r="F3098" s="3">
        <v>2.6315789473684209E-2</v>
      </c>
      <c r="G3098" s="4">
        <v>35.799999999999997</v>
      </c>
      <c r="H3098" s="3">
        <v>0.94210526315789456</v>
      </c>
      <c r="I3098" s="4">
        <v>76.599999999999994</v>
      </c>
      <c r="J3098" s="3">
        <v>2.0157894736842104</v>
      </c>
      <c r="K3098" s="5">
        <v>59.569999999999993</v>
      </c>
      <c r="L3098" s="5">
        <v>1.5676315789473683</v>
      </c>
      <c r="M3098" s="41">
        <v>-7.5423814356327057E-2</v>
      </c>
      <c r="N3098" s="41">
        <v>-1.9848372199033435E-3</v>
      </c>
    </row>
    <row r="3099" spans="1:14" x14ac:dyDescent="0.25">
      <c r="A3099" s="5">
        <v>7830614</v>
      </c>
      <c r="B3099" s="5" t="s">
        <v>35</v>
      </c>
      <c r="C3099" s="5" t="s">
        <v>4</v>
      </c>
      <c r="D3099" s="5" t="s">
        <v>620</v>
      </c>
      <c r="E3099" s="5" t="s">
        <v>623</v>
      </c>
      <c r="F3099" s="3">
        <v>9.8684210526315784E-3</v>
      </c>
      <c r="G3099" s="4">
        <v>63</v>
      </c>
      <c r="H3099" s="3">
        <v>0.62171052631578949</v>
      </c>
      <c r="I3099" s="4">
        <v>80.5</v>
      </c>
      <c r="J3099" s="3">
        <v>0.79440789473684204</v>
      </c>
      <c r="K3099" s="5">
        <v>65.419999999999987</v>
      </c>
      <c r="L3099" s="5">
        <v>0.64559210526315769</v>
      </c>
      <c r="M3099" s="41">
        <v>-2.8147624805569649E-2</v>
      </c>
      <c r="N3099" s="41">
        <v>-2.7777261321285834E-4</v>
      </c>
    </row>
    <row r="3100" spans="1:14" x14ac:dyDescent="0.25">
      <c r="A3100" s="5">
        <v>7830614</v>
      </c>
      <c r="B3100" s="5" t="s">
        <v>35</v>
      </c>
      <c r="C3100" s="5" t="s">
        <v>4</v>
      </c>
      <c r="D3100" s="5" t="s">
        <v>620</v>
      </c>
      <c r="E3100" s="5" t="s">
        <v>624</v>
      </c>
      <c r="F3100" s="3">
        <v>6.5789473684210523E-3</v>
      </c>
      <c r="G3100" s="4">
        <v>62.3</v>
      </c>
      <c r="H3100" s="3">
        <v>0.40986842105263155</v>
      </c>
      <c r="I3100" s="4">
        <v>94.9</v>
      </c>
      <c r="J3100" s="3">
        <v>0.62434210526315792</v>
      </c>
      <c r="K3100" s="5">
        <v>82.064999999999998</v>
      </c>
      <c r="L3100" s="5">
        <v>0.53990131578947365</v>
      </c>
      <c r="M3100" s="41">
        <v>8.6298801004886627E-2</v>
      </c>
      <c r="N3100" s="41">
        <v>5.6775526976899097E-4</v>
      </c>
    </row>
    <row r="3101" spans="1:14" x14ac:dyDescent="0.25">
      <c r="A3101" s="5">
        <v>7830614</v>
      </c>
      <c r="B3101" s="5" t="s">
        <v>35</v>
      </c>
      <c r="C3101" s="5" t="s">
        <v>4</v>
      </c>
      <c r="D3101" s="5" t="s">
        <v>620</v>
      </c>
      <c r="E3101" s="5" t="s">
        <v>2103</v>
      </c>
      <c r="F3101" s="3">
        <v>1.6447368421052631E-2</v>
      </c>
      <c r="G3101" s="4">
        <v>47.3</v>
      </c>
      <c r="H3101" s="3">
        <v>0.77796052631578938</v>
      </c>
      <c r="I3101" s="4">
        <v>93.1</v>
      </c>
      <c r="J3101" s="3">
        <v>1.5312499999999998</v>
      </c>
      <c r="K3101" s="5">
        <v>68.449999999999989</v>
      </c>
      <c r="L3101" s="5">
        <v>1.1258223684210524</v>
      </c>
      <c r="M3101" s="41">
        <v>0.10365473479032516</v>
      </c>
      <c r="N3101" s="41">
        <v>1.7048476116829797E-3</v>
      </c>
    </row>
    <row r="3102" spans="1:14" x14ac:dyDescent="0.25">
      <c r="A3102" s="5">
        <v>7830614</v>
      </c>
      <c r="B3102" s="5" t="s">
        <v>35</v>
      </c>
      <c r="C3102" s="5" t="s">
        <v>4</v>
      </c>
      <c r="D3102" s="5" t="s">
        <v>620</v>
      </c>
      <c r="E3102" s="5" t="s">
        <v>626</v>
      </c>
      <c r="F3102" s="3">
        <v>2.6315789473684209E-2</v>
      </c>
      <c r="G3102" s="4">
        <v>47</v>
      </c>
      <c r="H3102" s="3">
        <v>1.2368421052631577</v>
      </c>
      <c r="I3102" s="4">
        <v>91.8</v>
      </c>
      <c r="J3102" s="3">
        <v>2.4157894736842103</v>
      </c>
      <c r="K3102" s="5">
        <v>71.789999999999992</v>
      </c>
      <c r="L3102" s="5">
        <v>1.8892105263157892</v>
      </c>
      <c r="M3102" s="41">
        <v>2.2388556972146034E-2</v>
      </c>
      <c r="N3102" s="41">
        <v>5.8917255189857979E-4</v>
      </c>
    </row>
    <row r="3103" spans="1:14" x14ac:dyDescent="0.25">
      <c r="A3103" s="5">
        <v>7830614</v>
      </c>
      <c r="B3103" s="5" t="s">
        <v>35</v>
      </c>
      <c r="C3103" s="5" t="s">
        <v>4</v>
      </c>
      <c r="D3103" s="5" t="s">
        <v>620</v>
      </c>
      <c r="E3103" s="5" t="s">
        <v>627</v>
      </c>
      <c r="F3103" s="3">
        <v>0.10855263157894737</v>
      </c>
      <c r="G3103" s="4">
        <v>39.200000000000003</v>
      </c>
      <c r="H3103" s="3">
        <v>4.2552631578947375</v>
      </c>
      <c r="I3103" s="4">
        <v>89</v>
      </c>
      <c r="J3103" s="3">
        <v>9.6611842105263168</v>
      </c>
      <c r="K3103" s="5">
        <v>66.825000000000003</v>
      </c>
      <c r="L3103" s="5">
        <v>7.2540296052631588</v>
      </c>
      <c r="M3103" s="41">
        <v>4.9407318234443665E-2</v>
      </c>
      <c r="N3103" s="41">
        <v>5.3632944136073717E-3</v>
      </c>
    </row>
    <row r="3104" spans="1:14" x14ac:dyDescent="0.25">
      <c r="A3104" s="5">
        <v>7830614</v>
      </c>
      <c r="B3104" s="5" t="s">
        <v>35</v>
      </c>
      <c r="C3104" s="5" t="s">
        <v>4</v>
      </c>
      <c r="D3104" s="5" t="s">
        <v>2324</v>
      </c>
      <c r="F3104" s="3">
        <v>0.99999999999999967</v>
      </c>
      <c r="G3104" s="4"/>
      <c r="H3104" s="3">
        <v>61.842105263157876</v>
      </c>
      <c r="I3104" s="4"/>
      <c r="J3104" s="3">
        <v>86.909868421052636</v>
      </c>
      <c r="L3104" s="5">
        <v>75.495822368421045</v>
      </c>
      <c r="M3104" s="41"/>
      <c r="N3104" s="41">
        <v>2.4449762027392071E-2</v>
      </c>
    </row>
    <row r="3105" spans="1:14" x14ac:dyDescent="0.25">
      <c r="A3105" s="5">
        <v>7830636</v>
      </c>
      <c r="B3105" s="5" t="s">
        <v>36</v>
      </c>
      <c r="C3105" s="5" t="s">
        <v>4</v>
      </c>
      <c r="D3105" s="5" t="s">
        <v>151</v>
      </c>
      <c r="E3105" s="5" t="s">
        <v>152</v>
      </c>
      <c r="F3105" s="3">
        <v>4.4543429844097994E-3</v>
      </c>
      <c r="G3105" s="4">
        <v>73.5</v>
      </c>
      <c r="H3105" s="3">
        <v>0.32739420935412028</v>
      </c>
      <c r="I3105" s="4">
        <v>98.5</v>
      </c>
      <c r="J3105" s="3">
        <v>0.43875278396436523</v>
      </c>
      <c r="K3105" s="5">
        <v>88.944999999999993</v>
      </c>
      <c r="L3105" s="5">
        <v>0.39619153674832958</v>
      </c>
      <c r="M3105" s="41">
        <v>0.20103916525840759</v>
      </c>
      <c r="N3105" s="41">
        <v>8.9549739536039013E-4</v>
      </c>
    </row>
    <row r="3106" spans="1:14" x14ac:dyDescent="0.25">
      <c r="A3106" s="5">
        <v>7830636</v>
      </c>
      <c r="B3106" s="5" t="s">
        <v>36</v>
      </c>
      <c r="C3106" s="5" t="s">
        <v>4</v>
      </c>
      <c r="D3106" s="5" t="s">
        <v>151</v>
      </c>
      <c r="E3106" s="5" t="s">
        <v>219</v>
      </c>
      <c r="F3106" s="3">
        <v>8.9086859688195987E-3</v>
      </c>
      <c r="G3106" s="4">
        <v>73</v>
      </c>
      <c r="H3106" s="3">
        <v>0.65033407572383073</v>
      </c>
      <c r="I3106" s="4">
        <v>93.9</v>
      </c>
      <c r="J3106" s="3">
        <v>0.8365256124721604</v>
      </c>
      <c r="K3106" s="5">
        <v>82.51</v>
      </c>
      <c r="L3106" s="5">
        <v>0.73505567928730509</v>
      </c>
      <c r="M3106" s="41">
        <v>7.2352610528469086E-2</v>
      </c>
      <c r="N3106" s="41">
        <v>6.4456668622244167E-4</v>
      </c>
    </row>
    <row r="3107" spans="1:14" x14ac:dyDescent="0.25">
      <c r="A3107" s="5">
        <v>7830636</v>
      </c>
      <c r="B3107" s="5" t="s">
        <v>36</v>
      </c>
      <c r="C3107" s="5" t="s">
        <v>4</v>
      </c>
      <c r="D3107" s="5" t="s">
        <v>151</v>
      </c>
      <c r="E3107" s="5" t="s">
        <v>1827</v>
      </c>
      <c r="F3107" s="3">
        <v>4.4543429844097994E-3</v>
      </c>
      <c r="G3107" s="4">
        <v>95.2</v>
      </c>
      <c r="H3107" s="3">
        <v>0.42405345211581291</v>
      </c>
      <c r="I3107" s="4">
        <v>93.3</v>
      </c>
      <c r="J3107" s="3">
        <v>0.41559020044543427</v>
      </c>
      <c r="K3107" s="5">
        <v>90.62</v>
      </c>
      <c r="L3107" s="5">
        <v>0.40365256124721605</v>
      </c>
      <c r="M3107" s="41">
        <v>8.2694999873638153E-2</v>
      </c>
      <c r="N3107" s="41">
        <v>3.6835189253290934E-4</v>
      </c>
    </row>
    <row r="3108" spans="1:14" x14ac:dyDescent="0.25">
      <c r="A3108" s="5">
        <v>7830636</v>
      </c>
      <c r="B3108" s="5" t="s">
        <v>36</v>
      </c>
      <c r="C3108" s="5" t="s">
        <v>4</v>
      </c>
      <c r="D3108" s="5" t="s">
        <v>151</v>
      </c>
      <c r="E3108" s="5" t="s">
        <v>236</v>
      </c>
      <c r="F3108" s="3">
        <v>2.2271714922048997E-3</v>
      </c>
      <c r="G3108" s="4">
        <v>28.5</v>
      </c>
      <c r="H3108" s="3">
        <v>6.347438752783964E-2</v>
      </c>
      <c r="I3108" s="4">
        <v>87.3</v>
      </c>
      <c r="J3108" s="3">
        <v>0.19443207126948775</v>
      </c>
      <c r="K3108" s="5">
        <v>66.08</v>
      </c>
      <c r="L3108" s="5">
        <v>0.14717149220489978</v>
      </c>
      <c r="M3108" s="41">
        <v>7.3341675102710724E-2</v>
      </c>
      <c r="N3108" s="41">
        <v>1.6334448797931117E-4</v>
      </c>
    </row>
    <row r="3109" spans="1:14" x14ac:dyDescent="0.25">
      <c r="A3109" s="5">
        <v>7830636</v>
      </c>
      <c r="B3109" s="5" t="s">
        <v>36</v>
      </c>
      <c r="C3109" s="5" t="s">
        <v>4</v>
      </c>
      <c r="D3109" s="5" t="s">
        <v>514</v>
      </c>
      <c r="E3109" s="5" t="s">
        <v>515</v>
      </c>
      <c r="F3109" s="3">
        <v>4.4543429844097994E-3</v>
      </c>
      <c r="G3109" s="4">
        <v>54</v>
      </c>
      <c r="H3109" s="3">
        <v>0.24053452115812918</v>
      </c>
      <c r="I3109" s="4">
        <v>89.3</v>
      </c>
      <c r="J3109" s="3">
        <v>0.39777282850779505</v>
      </c>
      <c r="K3109" s="5">
        <v>76.905000000000001</v>
      </c>
      <c r="L3109" s="5">
        <v>0.34256124721603565</v>
      </c>
      <c r="M3109" s="41">
        <v>5.8243736624717712E-2</v>
      </c>
      <c r="N3109" s="41">
        <v>2.5943757962012344E-4</v>
      </c>
    </row>
    <row r="3110" spans="1:14" x14ac:dyDescent="0.25">
      <c r="A3110" s="5">
        <v>7830636</v>
      </c>
      <c r="B3110" s="5" t="s">
        <v>36</v>
      </c>
      <c r="C3110" s="5" t="s">
        <v>4</v>
      </c>
      <c r="D3110" s="5" t="s">
        <v>514</v>
      </c>
      <c r="E3110" s="5" t="s">
        <v>1834</v>
      </c>
      <c r="F3110" s="3">
        <v>2.2271714922048997E-3</v>
      </c>
      <c r="G3110" s="4">
        <v>53.7</v>
      </c>
      <c r="H3110" s="3">
        <v>0.11959910913140312</v>
      </c>
      <c r="I3110" s="4">
        <v>75.400000000000006</v>
      </c>
      <c r="J3110" s="3">
        <v>0.16792873051224944</v>
      </c>
      <c r="K3110" s="5">
        <v>70.125</v>
      </c>
      <c r="L3110" s="5">
        <v>0.1561804008908686</v>
      </c>
      <c r="M3110" s="41">
        <v>-0.12087009102106094</v>
      </c>
      <c r="N3110" s="41">
        <v>-2.6919842098231835E-4</v>
      </c>
    </row>
    <row r="3111" spans="1:14" x14ac:dyDescent="0.25">
      <c r="A3111" s="5">
        <v>7830636</v>
      </c>
      <c r="B3111" s="5" t="s">
        <v>36</v>
      </c>
      <c r="C3111" s="5" t="s">
        <v>4</v>
      </c>
      <c r="D3111" s="5" t="s">
        <v>514</v>
      </c>
      <c r="E3111" s="5" t="s">
        <v>519</v>
      </c>
      <c r="F3111" s="3">
        <v>4.4543429844097994E-3</v>
      </c>
      <c r="G3111" s="4">
        <v>47.2</v>
      </c>
      <c r="H3111" s="3">
        <v>0.21024498886414253</v>
      </c>
      <c r="I3111" s="4">
        <v>83.5</v>
      </c>
      <c r="J3111" s="3">
        <v>0.37193763919821826</v>
      </c>
      <c r="K3111" s="5">
        <v>69.650000000000006</v>
      </c>
      <c r="L3111" s="5">
        <v>0.31024498886414253</v>
      </c>
      <c r="M3111" s="41">
        <v>-4.0006078779697418E-2</v>
      </c>
      <c r="N3111" s="41">
        <v>-1.7820079634609095E-4</v>
      </c>
    </row>
    <row r="3112" spans="1:14" x14ac:dyDescent="0.25">
      <c r="A3112" s="5">
        <v>7830636</v>
      </c>
      <c r="B3112" s="5" t="s">
        <v>36</v>
      </c>
      <c r="C3112" s="5" t="s">
        <v>4</v>
      </c>
      <c r="D3112" s="5" t="s">
        <v>514</v>
      </c>
      <c r="E3112" s="5" t="s">
        <v>1836</v>
      </c>
      <c r="F3112" s="3">
        <v>2.2271714922048997E-3</v>
      </c>
      <c r="G3112" s="4">
        <v>61.8</v>
      </c>
      <c r="H3112" s="3">
        <v>0.13763919821826279</v>
      </c>
      <c r="I3112" s="4">
        <v>75.7</v>
      </c>
      <c r="J3112" s="3">
        <v>0.1685968819599109</v>
      </c>
      <c r="K3112" s="5">
        <v>67.924999999999997</v>
      </c>
      <c r="L3112" s="5">
        <v>0.15128062360801781</v>
      </c>
      <c r="M3112" s="41">
        <v>-0.12219883501529694</v>
      </c>
      <c r="N3112" s="41">
        <v>-2.7215776172671922E-4</v>
      </c>
    </row>
    <row r="3113" spans="1:14" x14ac:dyDescent="0.25">
      <c r="A3113" s="5">
        <v>7830636</v>
      </c>
      <c r="B3113" s="5" t="s">
        <v>36</v>
      </c>
      <c r="C3113" s="5" t="s">
        <v>4</v>
      </c>
      <c r="D3113" s="5" t="s">
        <v>520</v>
      </c>
      <c r="E3113" s="5" t="s">
        <v>521</v>
      </c>
      <c r="F3113" s="3">
        <v>2.2271714922048997E-3</v>
      </c>
      <c r="G3113" s="4">
        <v>65.599999999999994</v>
      </c>
      <c r="H3113" s="3">
        <v>0.14610244988864141</v>
      </c>
      <c r="I3113" s="4">
        <v>84.4</v>
      </c>
      <c r="J3113" s="3">
        <v>0.18797327394209354</v>
      </c>
      <c r="K3113" s="5">
        <v>77.884999999999991</v>
      </c>
      <c r="L3113" s="5">
        <v>0.1734632516703786</v>
      </c>
      <c r="M3113" s="41">
        <v>-4.7576617449522018E-2</v>
      </c>
      <c r="N3113" s="41">
        <v>-1.0596128607911362E-4</v>
      </c>
    </row>
    <row r="3114" spans="1:14" x14ac:dyDescent="0.25">
      <c r="A3114" s="5">
        <v>7830636</v>
      </c>
      <c r="B3114" s="5" t="s">
        <v>36</v>
      </c>
      <c r="C3114" s="5" t="s">
        <v>4</v>
      </c>
      <c r="D3114" s="5" t="s">
        <v>523</v>
      </c>
      <c r="E3114" s="5" t="s">
        <v>524</v>
      </c>
      <c r="F3114" s="3">
        <v>6.6815144766146995E-3</v>
      </c>
      <c r="G3114" s="4">
        <v>85.7</v>
      </c>
      <c r="H3114" s="3">
        <v>0.5726057906458798</v>
      </c>
      <c r="I3114" s="4">
        <v>93.4</v>
      </c>
      <c r="J3114" s="3">
        <v>0.62405345211581298</v>
      </c>
      <c r="K3114" s="5">
        <v>89.534999999999997</v>
      </c>
      <c r="L3114" s="5">
        <v>0.59822939866369707</v>
      </c>
      <c r="M3114" s="41">
        <v>3.2828591763973236E-2</v>
      </c>
      <c r="N3114" s="41">
        <v>2.1934471111786127E-4</v>
      </c>
    </row>
    <row r="3115" spans="1:14" x14ac:dyDescent="0.25">
      <c r="A3115" s="5">
        <v>7830636</v>
      </c>
      <c r="B3115" s="5" t="s">
        <v>36</v>
      </c>
      <c r="C3115" s="5" t="s">
        <v>4</v>
      </c>
      <c r="D3115" s="5" t="s">
        <v>523</v>
      </c>
      <c r="E3115" s="5" t="s">
        <v>528</v>
      </c>
      <c r="F3115" s="3">
        <v>2.2271714922048997E-3</v>
      </c>
      <c r="G3115" s="4">
        <v>74.8</v>
      </c>
      <c r="H3115" s="3">
        <v>0.1665924276169265</v>
      </c>
      <c r="I3115" s="4">
        <v>93.3</v>
      </c>
      <c r="J3115" s="3">
        <v>0.20779510022271713</v>
      </c>
      <c r="K3115" s="5">
        <v>82.44</v>
      </c>
      <c r="L3115" s="5">
        <v>0.18360801781737193</v>
      </c>
      <c r="M3115" s="41">
        <v>8.4022007882595062E-2</v>
      </c>
      <c r="N3115" s="41">
        <v>1.871314206739311E-4</v>
      </c>
    </row>
    <row r="3116" spans="1:14" x14ac:dyDescent="0.25">
      <c r="A3116" s="5">
        <v>7830636</v>
      </c>
      <c r="B3116" s="5" t="s">
        <v>36</v>
      </c>
      <c r="C3116" s="5" t="s">
        <v>4</v>
      </c>
      <c r="D3116" s="5" t="s">
        <v>523</v>
      </c>
      <c r="E3116" s="5" t="s">
        <v>529</v>
      </c>
      <c r="F3116" s="3">
        <v>2.2271714922048997E-3</v>
      </c>
      <c r="G3116" s="4">
        <v>83</v>
      </c>
      <c r="H3116" s="3">
        <v>0.18485523385300667</v>
      </c>
      <c r="I3116" s="4">
        <v>84.9</v>
      </c>
      <c r="J3116" s="3">
        <v>0.189086859688196</v>
      </c>
      <c r="K3116" s="5">
        <v>87.094999999999999</v>
      </c>
      <c r="L3116" s="5">
        <v>0.19397550111358575</v>
      </c>
      <c r="M3116" s="41">
        <v>-4.4810328632593155E-2</v>
      </c>
      <c r="N3116" s="41">
        <v>-9.9800286486844433E-5</v>
      </c>
    </row>
    <row r="3117" spans="1:14" x14ac:dyDescent="0.25">
      <c r="A3117" s="5">
        <v>7830636</v>
      </c>
      <c r="B3117" s="5" t="s">
        <v>36</v>
      </c>
      <c r="C3117" s="5" t="s">
        <v>4</v>
      </c>
      <c r="D3117" s="5" t="s">
        <v>523</v>
      </c>
      <c r="E3117" s="5" t="s">
        <v>530</v>
      </c>
      <c r="F3117" s="3">
        <v>1.5590200445434299E-2</v>
      </c>
      <c r="G3117" s="4">
        <v>66</v>
      </c>
      <c r="H3117" s="3">
        <v>1.0289532293986636</v>
      </c>
      <c r="I3117" s="4">
        <v>85.3</v>
      </c>
      <c r="J3117" s="3">
        <v>1.3298440979955457</v>
      </c>
      <c r="K3117" s="5">
        <v>73.435000000000002</v>
      </c>
      <c r="L3117" s="5">
        <v>1.1448663697104677</v>
      </c>
      <c r="M3117" s="41">
        <v>-4.494938999414444E-2</v>
      </c>
      <c r="N3117" s="41">
        <v>-7.0076999990871069E-4</v>
      </c>
    </row>
    <row r="3118" spans="1:14" x14ac:dyDescent="0.25">
      <c r="A3118" s="5">
        <v>7830636</v>
      </c>
      <c r="B3118" s="5" t="s">
        <v>36</v>
      </c>
      <c r="C3118" s="5" t="s">
        <v>4</v>
      </c>
      <c r="D3118" s="5" t="s">
        <v>523</v>
      </c>
      <c r="E3118" s="5" t="s">
        <v>537</v>
      </c>
      <c r="F3118" s="3">
        <v>2.2271714922048997E-3</v>
      </c>
      <c r="G3118" s="4">
        <v>72.5</v>
      </c>
      <c r="H3118" s="3">
        <v>0.16146993318485522</v>
      </c>
      <c r="I3118" s="4">
        <v>88.3</v>
      </c>
      <c r="J3118" s="3">
        <v>0.19665924276169264</v>
      </c>
      <c r="K3118" s="5">
        <v>75.064999999999998</v>
      </c>
      <c r="L3118" s="5">
        <v>0.16718262806236078</v>
      </c>
      <c r="M3118" s="41">
        <v>7.5972029007971287E-3</v>
      </c>
      <c r="N3118" s="41">
        <v>1.6920273721151733E-5</v>
      </c>
    </row>
    <row r="3119" spans="1:14" x14ac:dyDescent="0.25">
      <c r="A3119" s="5">
        <v>7830636</v>
      </c>
      <c r="B3119" s="5" t="s">
        <v>36</v>
      </c>
      <c r="C3119" s="5" t="s">
        <v>4</v>
      </c>
      <c r="D3119" s="5" t="s">
        <v>523</v>
      </c>
      <c r="E3119" s="5" t="s">
        <v>538</v>
      </c>
      <c r="F3119" s="3">
        <v>6.6815144766146995E-3</v>
      </c>
      <c r="G3119" s="4">
        <v>79</v>
      </c>
      <c r="H3119" s="3">
        <v>0.52783964365256131</v>
      </c>
      <c r="I3119" s="4">
        <v>97.6</v>
      </c>
      <c r="J3119" s="3">
        <v>0.65211581291759468</v>
      </c>
      <c r="K3119" s="5">
        <v>82.76</v>
      </c>
      <c r="L3119" s="5">
        <v>0.55296213808463257</v>
      </c>
      <c r="M3119" s="41">
        <v>0.10558146983385086</v>
      </c>
      <c r="N3119" s="41">
        <v>7.0544411915713268E-4</v>
      </c>
    </row>
    <row r="3120" spans="1:14" x14ac:dyDescent="0.25">
      <c r="A3120" s="5">
        <v>7830636</v>
      </c>
      <c r="B3120" s="5" t="s">
        <v>36</v>
      </c>
      <c r="C3120" s="5" t="s">
        <v>4</v>
      </c>
      <c r="D3120" s="5" t="s">
        <v>523</v>
      </c>
      <c r="E3120" s="5" t="s">
        <v>539</v>
      </c>
      <c r="F3120" s="3">
        <v>1.1135857461024499E-2</v>
      </c>
      <c r="G3120" s="4">
        <v>82.1</v>
      </c>
      <c r="H3120" s="3">
        <v>0.91425389755011133</v>
      </c>
      <c r="I3120" s="4">
        <v>83.3</v>
      </c>
      <c r="J3120" s="3">
        <v>0.92761692650334071</v>
      </c>
      <c r="K3120" s="5">
        <v>79.844999999999999</v>
      </c>
      <c r="L3120" s="5">
        <v>0.88914253897550111</v>
      </c>
      <c r="M3120" s="41">
        <v>-7.2268828749656677E-2</v>
      </c>
      <c r="N3120" s="41">
        <v>-8.0477537583136612E-4</v>
      </c>
    </row>
    <row r="3121" spans="1:14" x14ac:dyDescent="0.25">
      <c r="A3121" s="5">
        <v>7830636</v>
      </c>
      <c r="B3121" s="5" t="s">
        <v>36</v>
      </c>
      <c r="C3121" s="5" t="s">
        <v>4</v>
      </c>
      <c r="D3121" s="5" t="s">
        <v>523</v>
      </c>
      <c r="E3121" s="5" t="s">
        <v>542</v>
      </c>
      <c r="F3121" s="3">
        <v>6.6815144766146995E-3</v>
      </c>
      <c r="G3121" s="4">
        <v>57.9</v>
      </c>
      <c r="H3121" s="3">
        <v>0.38685968819599109</v>
      </c>
      <c r="I3121" s="4">
        <v>89.5</v>
      </c>
      <c r="J3121" s="3">
        <v>0.59799554565701563</v>
      </c>
      <c r="K3121" s="5">
        <v>74.139999999999986</v>
      </c>
      <c r="L3121" s="5">
        <v>0.49536748329621372</v>
      </c>
      <c r="M3121" s="41">
        <v>-2.4452961515635252E-3</v>
      </c>
      <c r="N3121" s="41">
        <v>-1.6338281636281908E-5</v>
      </c>
    </row>
    <row r="3122" spans="1:14" x14ac:dyDescent="0.25">
      <c r="A3122" s="5">
        <v>7830636</v>
      </c>
      <c r="B3122" s="5" t="s">
        <v>36</v>
      </c>
      <c r="C3122" s="5" t="s">
        <v>4</v>
      </c>
      <c r="D3122" s="5" t="s">
        <v>523</v>
      </c>
      <c r="E3122" s="5" t="s">
        <v>543</v>
      </c>
      <c r="F3122" s="3">
        <v>4.4543429844097994E-3</v>
      </c>
      <c r="G3122" s="4">
        <v>54.2</v>
      </c>
      <c r="H3122" s="3">
        <v>0.24142538975501113</v>
      </c>
      <c r="I3122" s="4">
        <v>86.8</v>
      </c>
      <c r="J3122" s="3">
        <v>0.38663697104677058</v>
      </c>
      <c r="K3122" s="5">
        <v>67.67</v>
      </c>
      <c r="L3122" s="5">
        <v>0.30142538975501115</v>
      </c>
      <c r="M3122" s="41">
        <v>-1.9963303580880165E-2</v>
      </c>
      <c r="N3122" s="41">
        <v>-8.8923401251136594E-5</v>
      </c>
    </row>
    <row r="3123" spans="1:14" x14ac:dyDescent="0.25">
      <c r="A3123" s="5">
        <v>7830636</v>
      </c>
      <c r="B3123" s="5" t="s">
        <v>36</v>
      </c>
      <c r="C3123" s="5" t="s">
        <v>4</v>
      </c>
      <c r="D3123" s="5" t="s">
        <v>523</v>
      </c>
      <c r="E3123" s="5" t="s">
        <v>545</v>
      </c>
      <c r="F3123" s="3">
        <v>2.2271714922048997E-3</v>
      </c>
      <c r="G3123" s="4">
        <v>71.8</v>
      </c>
      <c r="H3123" s="3">
        <v>0.15991091314031178</v>
      </c>
      <c r="I3123" s="4">
        <v>83.1</v>
      </c>
      <c r="J3123" s="3">
        <v>0.18507795100222715</v>
      </c>
      <c r="K3123" s="5">
        <v>73.025000000000006</v>
      </c>
      <c r="L3123" s="5">
        <v>0.16263919821826281</v>
      </c>
      <c r="M3123" s="41">
        <v>-8.5233382880687714E-2</v>
      </c>
      <c r="N3123" s="41">
        <v>-1.8982936053605281E-4</v>
      </c>
    </row>
    <row r="3124" spans="1:14" x14ac:dyDescent="0.25">
      <c r="A3124" s="5">
        <v>7830636</v>
      </c>
      <c r="B3124" s="5" t="s">
        <v>36</v>
      </c>
      <c r="C3124" s="5" t="s">
        <v>4</v>
      </c>
      <c r="D3124" s="5" t="s">
        <v>163</v>
      </c>
      <c r="E3124" s="5" t="s">
        <v>546</v>
      </c>
      <c r="F3124" s="3">
        <v>4.0089086859688199E-2</v>
      </c>
      <c r="G3124" s="4">
        <v>67.599999999999994</v>
      </c>
      <c r="H3124" s="3">
        <v>2.710022271714922</v>
      </c>
      <c r="I3124" s="4">
        <v>88.4</v>
      </c>
      <c r="J3124" s="3">
        <v>3.5438752783964369</v>
      </c>
      <c r="K3124" s="5">
        <v>81.31</v>
      </c>
      <c r="L3124" s="5">
        <v>3.2596436525612473</v>
      </c>
      <c r="M3124" s="41">
        <v>-3.9535676478408277E-4</v>
      </c>
      <c r="N3124" s="41">
        <v>-1.5849491683994409E-5</v>
      </c>
    </row>
    <row r="3125" spans="1:14" x14ac:dyDescent="0.25">
      <c r="A3125" s="5">
        <v>7830636</v>
      </c>
      <c r="B3125" s="5" t="s">
        <v>36</v>
      </c>
      <c r="C3125" s="5" t="s">
        <v>4</v>
      </c>
      <c r="D3125" s="5" t="s">
        <v>163</v>
      </c>
      <c r="E3125" s="5" t="s">
        <v>548</v>
      </c>
      <c r="F3125" s="3">
        <v>4.2316258351893093E-2</v>
      </c>
      <c r="G3125" s="4">
        <v>72.599999999999994</v>
      </c>
      <c r="H3125" s="3">
        <v>3.0721603563474384</v>
      </c>
      <c r="I3125" s="4">
        <v>97</v>
      </c>
      <c r="J3125" s="3">
        <v>4.1046770601336302</v>
      </c>
      <c r="K3125" s="5">
        <v>84.259999999999991</v>
      </c>
      <c r="L3125" s="5">
        <v>3.5655679287305118</v>
      </c>
      <c r="M3125" s="41">
        <v>8.9638851583003998E-2</v>
      </c>
      <c r="N3125" s="41">
        <v>3.7931808019533984E-3</v>
      </c>
    </row>
    <row r="3126" spans="1:14" x14ac:dyDescent="0.25">
      <c r="A3126" s="5">
        <v>7830636</v>
      </c>
      <c r="B3126" s="5" t="s">
        <v>36</v>
      </c>
      <c r="C3126" s="5" t="s">
        <v>4</v>
      </c>
      <c r="D3126" s="5" t="s">
        <v>163</v>
      </c>
      <c r="E3126" s="5" t="s">
        <v>1064</v>
      </c>
      <c r="F3126" s="3">
        <v>1.7817371937639197E-2</v>
      </c>
      <c r="G3126" s="4">
        <v>69.5</v>
      </c>
      <c r="H3126" s="3">
        <v>1.2383073496659243</v>
      </c>
      <c r="I3126" s="4">
        <v>94.9</v>
      </c>
      <c r="J3126" s="3">
        <v>1.6908685968819599</v>
      </c>
      <c r="K3126" s="5">
        <v>83.02</v>
      </c>
      <c r="L3126" s="5">
        <v>1.4791982182628061</v>
      </c>
      <c r="M3126" s="41">
        <v>4.1768532246351242E-2</v>
      </c>
      <c r="N3126" s="41">
        <v>7.4420547432251655E-4</v>
      </c>
    </row>
    <row r="3127" spans="1:14" x14ac:dyDescent="0.25">
      <c r="A3127" s="5">
        <v>7830636</v>
      </c>
      <c r="B3127" s="5" t="s">
        <v>36</v>
      </c>
      <c r="C3127" s="5" t="s">
        <v>4</v>
      </c>
      <c r="D3127" s="5" t="s">
        <v>163</v>
      </c>
      <c r="E3127" s="5" t="s">
        <v>549</v>
      </c>
      <c r="F3127" s="3">
        <v>6.6815144766147E-2</v>
      </c>
      <c r="G3127" s="4">
        <v>71</v>
      </c>
      <c r="H3127" s="3">
        <v>4.7438752783964366</v>
      </c>
      <c r="I3127" s="4">
        <v>85</v>
      </c>
      <c r="J3127" s="3">
        <v>5.6792873051224948</v>
      </c>
      <c r="K3127" s="5">
        <v>79.569999999999993</v>
      </c>
      <c r="L3127" s="5">
        <v>5.3164810690423163</v>
      </c>
      <c r="M3127" s="41">
        <v>5.9740748256444931E-3</v>
      </c>
      <c r="N3127" s="41">
        <v>3.9915867431923119E-4</v>
      </c>
    </row>
    <row r="3128" spans="1:14" x14ac:dyDescent="0.25">
      <c r="A3128" s="5">
        <v>7830636</v>
      </c>
      <c r="B3128" s="5" t="s">
        <v>36</v>
      </c>
      <c r="C3128" s="5" t="s">
        <v>4</v>
      </c>
      <c r="D3128" s="5" t="s">
        <v>163</v>
      </c>
      <c r="E3128" s="5" t="s">
        <v>165</v>
      </c>
      <c r="F3128" s="3">
        <v>1.1135857461024499E-2</v>
      </c>
      <c r="G3128" s="4">
        <v>45.7</v>
      </c>
      <c r="H3128" s="3">
        <v>0.50890868596881966</v>
      </c>
      <c r="I3128" s="4">
        <v>88.1</v>
      </c>
      <c r="J3128" s="3">
        <v>0.98106904231625824</v>
      </c>
      <c r="K3128" s="5">
        <v>68.865000000000009</v>
      </c>
      <c r="L3128" s="5">
        <v>0.76687082405345219</v>
      </c>
      <c r="M3128" s="41">
        <v>-4.180720541626215E-3</v>
      </c>
      <c r="N3128" s="41">
        <v>-4.6555908035926673E-5</v>
      </c>
    </row>
    <row r="3129" spans="1:14" x14ac:dyDescent="0.25">
      <c r="A3129" s="5">
        <v>7830636</v>
      </c>
      <c r="B3129" s="5" t="s">
        <v>36</v>
      </c>
      <c r="C3129" s="5" t="s">
        <v>4</v>
      </c>
      <c r="D3129" s="5" t="s">
        <v>163</v>
      </c>
      <c r="E3129" s="5" t="s">
        <v>550</v>
      </c>
      <c r="F3129" s="3">
        <v>1.3363028953229399E-2</v>
      </c>
      <c r="G3129" s="4">
        <v>62.4</v>
      </c>
      <c r="H3129" s="3">
        <v>0.83385300668151452</v>
      </c>
      <c r="I3129" s="4">
        <v>87.3</v>
      </c>
      <c r="J3129" s="3">
        <v>1.1665924276169264</v>
      </c>
      <c r="K3129" s="5">
        <v>69.074999999999989</v>
      </c>
      <c r="L3129" s="5">
        <v>0.92305122494432057</v>
      </c>
      <c r="M3129" s="41">
        <v>-1.1233414523303509E-2</v>
      </c>
      <c r="N3129" s="41">
        <v>-1.5011244351853241E-4</v>
      </c>
    </row>
    <row r="3130" spans="1:14" x14ac:dyDescent="0.25">
      <c r="A3130" s="5">
        <v>7830636</v>
      </c>
      <c r="B3130" s="5" t="s">
        <v>36</v>
      </c>
      <c r="C3130" s="5" t="s">
        <v>4</v>
      </c>
      <c r="D3130" s="5" t="s">
        <v>163</v>
      </c>
      <c r="E3130" s="5" t="s">
        <v>410</v>
      </c>
      <c r="F3130" s="3">
        <v>4.4543429844097994E-3</v>
      </c>
      <c r="G3130" s="4">
        <v>38.200000000000003</v>
      </c>
      <c r="H3130" s="3">
        <v>0.17015590200445435</v>
      </c>
      <c r="I3130" s="4">
        <v>82</v>
      </c>
      <c r="J3130" s="3">
        <v>0.36525612472160357</v>
      </c>
      <c r="K3130" s="5">
        <v>63.009999999999991</v>
      </c>
      <c r="L3130" s="5">
        <v>0.28066815144766144</v>
      </c>
      <c r="M3130" s="41">
        <v>-4.7805394977331161E-2</v>
      </c>
      <c r="N3130" s="41">
        <v>-2.1294162573421452E-4</v>
      </c>
    </row>
    <row r="3131" spans="1:14" x14ac:dyDescent="0.25">
      <c r="A3131" s="5">
        <v>7830636</v>
      </c>
      <c r="B3131" s="5" t="s">
        <v>36</v>
      </c>
      <c r="C3131" s="5" t="s">
        <v>4</v>
      </c>
      <c r="D3131" s="5" t="s">
        <v>163</v>
      </c>
      <c r="E3131" s="5" t="s">
        <v>1065</v>
      </c>
      <c r="F3131" s="3">
        <v>4.0089086859688199E-2</v>
      </c>
      <c r="G3131" s="4">
        <v>76.099999999999994</v>
      </c>
      <c r="H3131" s="3">
        <v>3.0507795100222719</v>
      </c>
      <c r="I3131" s="4">
        <v>77.2</v>
      </c>
      <c r="J3131" s="3">
        <v>3.0948775055679292</v>
      </c>
      <c r="K3131" s="5">
        <v>76.67</v>
      </c>
      <c r="L3131" s="5">
        <v>3.0736302895322942</v>
      </c>
      <c r="M3131" s="41">
        <v>-8.8714122772216797E-2</v>
      </c>
      <c r="N3131" s="41">
        <v>-3.5564681734964422E-3</v>
      </c>
    </row>
    <row r="3132" spans="1:14" x14ac:dyDescent="0.25">
      <c r="A3132" s="5">
        <v>7830636</v>
      </c>
      <c r="B3132" s="5" t="s">
        <v>36</v>
      </c>
      <c r="C3132" s="5" t="s">
        <v>4</v>
      </c>
      <c r="D3132" s="5" t="s">
        <v>163</v>
      </c>
      <c r="E3132" s="5" t="s">
        <v>551</v>
      </c>
      <c r="F3132" s="3">
        <v>2.2271714922048998E-2</v>
      </c>
      <c r="G3132" s="4">
        <v>65.2</v>
      </c>
      <c r="H3132" s="3">
        <v>1.4521158129175946</v>
      </c>
      <c r="I3132" s="4">
        <v>82.1</v>
      </c>
      <c r="J3132" s="3">
        <v>1.8285077951002227</v>
      </c>
      <c r="K3132" s="5">
        <v>67.444999999999993</v>
      </c>
      <c r="L3132" s="5">
        <v>1.5021158129175944</v>
      </c>
      <c r="M3132" s="41">
        <v>-7.951519638299942E-2</v>
      </c>
      <c r="N3132" s="41">
        <v>-1.7709397858129046E-3</v>
      </c>
    </row>
    <row r="3133" spans="1:14" x14ac:dyDescent="0.25">
      <c r="A3133" s="5">
        <v>7830636</v>
      </c>
      <c r="B3133" s="5" t="s">
        <v>36</v>
      </c>
      <c r="C3133" s="5" t="s">
        <v>4</v>
      </c>
      <c r="D3133" s="5" t="s">
        <v>163</v>
      </c>
      <c r="E3133" s="5" t="s">
        <v>552</v>
      </c>
      <c r="F3133" s="3">
        <v>2.6726057906458798E-2</v>
      </c>
      <c r="G3133" s="4">
        <v>80</v>
      </c>
      <c r="H3133" s="3">
        <v>2.138084632516704</v>
      </c>
      <c r="I3133" s="4">
        <v>88.3</v>
      </c>
      <c r="J3133" s="3">
        <v>2.359910913140312</v>
      </c>
      <c r="K3133" s="5">
        <v>81.22</v>
      </c>
      <c r="L3133" s="5">
        <v>2.1706904231625836</v>
      </c>
      <c r="M3133" s="41">
        <v>1.3206016272306442E-2</v>
      </c>
      <c r="N3133" s="41">
        <v>3.5294475560729912E-4</v>
      </c>
    </row>
    <row r="3134" spans="1:14" x14ac:dyDescent="0.25">
      <c r="A3134" s="5">
        <v>7830636</v>
      </c>
      <c r="B3134" s="5" t="s">
        <v>36</v>
      </c>
      <c r="C3134" s="5" t="s">
        <v>4</v>
      </c>
      <c r="D3134" s="5" t="s">
        <v>163</v>
      </c>
      <c r="E3134" s="5" t="s">
        <v>169</v>
      </c>
      <c r="F3134" s="3">
        <v>1.1135857461024499E-2</v>
      </c>
      <c r="G3134" s="4">
        <v>57.3</v>
      </c>
      <c r="H3134" s="3">
        <v>0.63808463251670378</v>
      </c>
      <c r="I3134" s="4">
        <v>94.4</v>
      </c>
      <c r="J3134" s="3">
        <v>1.0512249443207127</v>
      </c>
      <c r="K3134" s="5">
        <v>81.41</v>
      </c>
      <c r="L3134" s="5">
        <v>0.9065701559020044</v>
      </c>
      <c r="M3134" s="41">
        <v>7.1216240525245667E-2</v>
      </c>
      <c r="N3134" s="41">
        <v>7.9305390339917225E-4</v>
      </c>
    </row>
    <row r="3135" spans="1:14" x14ac:dyDescent="0.25">
      <c r="A3135" s="5">
        <v>7830636</v>
      </c>
      <c r="B3135" s="5" t="s">
        <v>36</v>
      </c>
      <c r="C3135" s="5" t="s">
        <v>4</v>
      </c>
      <c r="D3135" s="5" t="s">
        <v>163</v>
      </c>
      <c r="E3135" s="5" t="s">
        <v>170</v>
      </c>
      <c r="F3135" s="3">
        <v>8.9086859688195987E-3</v>
      </c>
      <c r="G3135" s="4">
        <v>56.4</v>
      </c>
      <c r="H3135" s="3">
        <v>0.50244988864142537</v>
      </c>
      <c r="I3135" s="4">
        <v>73.7</v>
      </c>
      <c r="J3135" s="3">
        <v>0.6565701559020044</v>
      </c>
      <c r="K3135" s="5">
        <v>62.91</v>
      </c>
      <c r="L3135" s="5">
        <v>0.56044543429844096</v>
      </c>
      <c r="M3135" s="41">
        <v>-0.12395819276571274</v>
      </c>
      <c r="N3135" s="41">
        <v>-1.1043046126121402E-3</v>
      </c>
    </row>
    <row r="3136" spans="1:14" x14ac:dyDescent="0.25">
      <c r="A3136" s="5">
        <v>7830636</v>
      </c>
      <c r="B3136" s="5" t="s">
        <v>36</v>
      </c>
      <c r="C3136" s="5" t="s">
        <v>4</v>
      </c>
      <c r="D3136" s="5" t="s">
        <v>163</v>
      </c>
      <c r="E3136" s="5" t="s">
        <v>171</v>
      </c>
      <c r="F3136" s="3">
        <v>1.3363028953229399E-2</v>
      </c>
      <c r="G3136" s="4">
        <v>92.9</v>
      </c>
      <c r="H3136" s="3">
        <v>1.2414253897550112</v>
      </c>
      <c r="I3136" s="4">
        <v>93.3</v>
      </c>
      <c r="J3136" s="3">
        <v>1.2467706013363029</v>
      </c>
      <c r="K3136" s="5">
        <v>89.344999999999999</v>
      </c>
      <c r="L3136" s="5">
        <v>1.1939198218262805</v>
      </c>
      <c r="M3136" s="41">
        <v>0.1255376935005188</v>
      </c>
      <c r="N3136" s="41">
        <v>1.6775638329690709E-3</v>
      </c>
    </row>
    <row r="3137" spans="1:14" x14ac:dyDescent="0.25">
      <c r="A3137" s="5">
        <v>7830636</v>
      </c>
      <c r="B3137" s="5" t="s">
        <v>36</v>
      </c>
      <c r="C3137" s="5" t="s">
        <v>4</v>
      </c>
      <c r="D3137" s="5" t="s">
        <v>163</v>
      </c>
      <c r="E3137" s="5" t="s">
        <v>1870</v>
      </c>
      <c r="F3137" s="3">
        <v>4.4543429844097994E-3</v>
      </c>
      <c r="G3137" s="4">
        <v>100</v>
      </c>
      <c r="H3137" s="3">
        <v>0.44543429844097993</v>
      </c>
      <c r="I3137" s="4">
        <v>89</v>
      </c>
      <c r="J3137" s="3">
        <v>0.39643652561247217</v>
      </c>
      <c r="K3137" s="5">
        <v>91.95</v>
      </c>
      <c r="L3137" s="5">
        <v>0.40957683741648104</v>
      </c>
      <c r="M3137" s="41">
        <v>-3.6549098789691925E-2</v>
      </c>
      <c r="N3137" s="41">
        <v>-1.6280222178036491E-4</v>
      </c>
    </row>
    <row r="3138" spans="1:14" x14ac:dyDescent="0.25">
      <c r="A3138" s="5">
        <v>7830636</v>
      </c>
      <c r="B3138" s="5" t="s">
        <v>36</v>
      </c>
      <c r="C3138" s="5" t="s">
        <v>4</v>
      </c>
      <c r="D3138" s="5" t="s">
        <v>163</v>
      </c>
      <c r="E3138" s="5" t="s">
        <v>1067</v>
      </c>
      <c r="F3138" s="3">
        <v>1.7817371937639197E-2</v>
      </c>
      <c r="G3138" s="4">
        <v>75.7</v>
      </c>
      <c r="H3138" s="3">
        <v>1.3487750556792872</v>
      </c>
      <c r="I3138" s="4">
        <v>71.7</v>
      </c>
      <c r="J3138" s="3">
        <v>1.2775055679287306</v>
      </c>
      <c r="K3138" s="5">
        <v>70.704999999999998</v>
      </c>
      <c r="L3138" s="5">
        <v>1.2597772828507794</v>
      </c>
      <c r="M3138" s="41">
        <v>-0.20073448121547699</v>
      </c>
      <c r="N3138" s="41">
        <v>-3.5765609125252024E-3</v>
      </c>
    </row>
    <row r="3139" spans="1:14" x14ac:dyDescent="0.25">
      <c r="A3139" s="5">
        <v>7830636</v>
      </c>
      <c r="B3139" s="5" t="s">
        <v>36</v>
      </c>
      <c r="C3139" s="5" t="s">
        <v>4</v>
      </c>
      <c r="D3139" s="5" t="s">
        <v>163</v>
      </c>
      <c r="E3139" s="5" t="s">
        <v>1068</v>
      </c>
      <c r="F3139" s="3">
        <v>4.4543429844097995E-2</v>
      </c>
      <c r="G3139" s="4">
        <v>85.8</v>
      </c>
      <c r="H3139" s="3">
        <v>3.8218262806236081</v>
      </c>
      <c r="I3139" s="4">
        <v>78.3</v>
      </c>
      <c r="J3139" s="3">
        <v>3.4877505567928728</v>
      </c>
      <c r="K3139" s="5">
        <v>78.844999999999999</v>
      </c>
      <c r="L3139" s="5">
        <v>3.5120267260579063</v>
      </c>
      <c r="M3139" s="41">
        <v>-0.1179535761475563</v>
      </c>
      <c r="N3139" s="41">
        <v>-5.2540568439891451E-3</v>
      </c>
    </row>
    <row r="3140" spans="1:14" x14ac:dyDescent="0.25">
      <c r="A3140" s="5">
        <v>7830636</v>
      </c>
      <c r="B3140" s="5" t="s">
        <v>36</v>
      </c>
      <c r="C3140" s="5" t="s">
        <v>4</v>
      </c>
      <c r="D3140" s="5" t="s">
        <v>163</v>
      </c>
      <c r="E3140" s="5" t="s">
        <v>1871</v>
      </c>
      <c r="F3140" s="3">
        <v>5.5679287305122498E-2</v>
      </c>
      <c r="G3140" s="4">
        <v>80.400000000000006</v>
      </c>
      <c r="H3140" s="3">
        <v>4.476614699331849</v>
      </c>
      <c r="I3140" s="4">
        <v>87.6</v>
      </c>
      <c r="J3140" s="3">
        <v>4.8775055679287309</v>
      </c>
      <c r="K3140" s="5">
        <v>80.22</v>
      </c>
      <c r="L3140" s="5">
        <v>4.4665924276169271</v>
      </c>
      <c r="M3140" s="41">
        <v>-2.2921343334019184E-3</v>
      </c>
      <c r="N3140" s="41">
        <v>-1.2762440609142086E-4</v>
      </c>
    </row>
    <row r="3141" spans="1:14" x14ac:dyDescent="0.25">
      <c r="A3141" s="5">
        <v>7830636</v>
      </c>
      <c r="B3141" s="5" t="s">
        <v>36</v>
      </c>
      <c r="C3141" s="5" t="s">
        <v>4</v>
      </c>
      <c r="D3141" s="5" t="s">
        <v>163</v>
      </c>
      <c r="E3141" s="5" t="s">
        <v>555</v>
      </c>
      <c r="F3141" s="3">
        <v>6.2360801781737196E-2</v>
      </c>
      <c r="G3141" s="4">
        <v>65.2</v>
      </c>
      <c r="H3141" s="3">
        <v>4.0659242761692651</v>
      </c>
      <c r="I3141" s="4">
        <v>87.3</v>
      </c>
      <c r="J3141" s="3">
        <v>5.4440979955456568</v>
      </c>
      <c r="K3141" s="5">
        <v>72.375</v>
      </c>
      <c r="L3141" s="5">
        <v>4.5133630289532292</v>
      </c>
      <c r="M3141" s="41">
        <v>1.4217729680240154E-2</v>
      </c>
      <c r="N3141" s="41">
        <v>8.8662902237577799E-4</v>
      </c>
    </row>
    <row r="3142" spans="1:14" x14ac:dyDescent="0.25">
      <c r="A3142" s="5">
        <v>7830636</v>
      </c>
      <c r="B3142" s="5" t="s">
        <v>36</v>
      </c>
      <c r="C3142" s="5" t="s">
        <v>4</v>
      </c>
      <c r="D3142" s="5" t="s">
        <v>163</v>
      </c>
      <c r="E3142" s="5" t="s">
        <v>2089</v>
      </c>
      <c r="F3142" s="3">
        <v>2.2271714922048997E-3</v>
      </c>
      <c r="G3142" s="4">
        <v>74</v>
      </c>
      <c r="H3142" s="3">
        <v>0.16481069042316257</v>
      </c>
      <c r="I3142" s="4">
        <v>93</v>
      </c>
      <c r="J3142" s="3">
        <v>0.20712694877505566</v>
      </c>
      <c r="K3142" s="5">
        <v>81.85499999999999</v>
      </c>
      <c r="L3142" s="5">
        <v>0.18230512249443204</v>
      </c>
      <c r="M3142" s="41">
        <v>9.8875435069203377E-3</v>
      </c>
      <c r="N3142" s="41">
        <v>2.2021255026548634E-5</v>
      </c>
    </row>
    <row r="3143" spans="1:14" x14ac:dyDescent="0.25">
      <c r="A3143" s="5">
        <v>7830636</v>
      </c>
      <c r="B3143" s="5" t="s">
        <v>36</v>
      </c>
      <c r="C3143" s="5" t="s">
        <v>4</v>
      </c>
      <c r="D3143" s="5" t="s">
        <v>163</v>
      </c>
      <c r="E3143" s="5" t="s">
        <v>556</v>
      </c>
      <c r="F3143" s="3">
        <v>7.5723830734966593E-2</v>
      </c>
      <c r="G3143" s="4">
        <v>76.400000000000006</v>
      </c>
      <c r="H3143" s="3">
        <v>5.7853006681514483</v>
      </c>
      <c r="I3143" s="4">
        <v>100</v>
      </c>
      <c r="J3143" s="3">
        <v>7.5723830734966597</v>
      </c>
      <c r="K3143" s="5">
        <v>78.39</v>
      </c>
      <c r="L3143" s="5">
        <v>5.9359910913140315</v>
      </c>
      <c r="M3143" s="41">
        <v>0</v>
      </c>
      <c r="N3143" s="41">
        <v>0</v>
      </c>
    </row>
    <row r="3144" spans="1:14" x14ac:dyDescent="0.25">
      <c r="A3144" s="5">
        <v>7830636</v>
      </c>
      <c r="B3144" s="5" t="s">
        <v>36</v>
      </c>
      <c r="C3144" s="5" t="s">
        <v>4</v>
      </c>
      <c r="D3144" s="5" t="s">
        <v>163</v>
      </c>
      <c r="E3144" s="5" t="s">
        <v>1070</v>
      </c>
      <c r="F3144" s="3">
        <v>1.3363028953229399E-2</v>
      </c>
      <c r="G3144" s="4">
        <v>92.1</v>
      </c>
      <c r="H3144" s="3">
        <v>1.2307349665924276</v>
      </c>
      <c r="I3144" s="4">
        <v>93.8</v>
      </c>
      <c r="J3144" s="3">
        <v>1.2534521158129175</v>
      </c>
      <c r="K3144" s="5">
        <v>93.64</v>
      </c>
      <c r="L3144" s="5">
        <v>1.251314031180401</v>
      </c>
      <c r="M3144" s="41">
        <v>1.8322128802537918E-2</v>
      </c>
      <c r="N3144" s="41">
        <v>2.448391376731125E-4</v>
      </c>
    </row>
    <row r="3145" spans="1:14" x14ac:dyDescent="0.25">
      <c r="A3145" s="5">
        <v>7830636</v>
      </c>
      <c r="B3145" s="5" t="s">
        <v>36</v>
      </c>
      <c r="C3145" s="5" t="s">
        <v>4</v>
      </c>
      <c r="D3145" s="5" t="s">
        <v>163</v>
      </c>
      <c r="E3145" s="5" t="s">
        <v>1072</v>
      </c>
      <c r="F3145" s="3">
        <v>4.6770601336302897E-2</v>
      </c>
      <c r="G3145" s="4">
        <v>74.2</v>
      </c>
      <c r="H3145" s="3">
        <v>3.4703786191536752</v>
      </c>
      <c r="I3145" s="4">
        <v>89.7</v>
      </c>
      <c r="J3145" s="3">
        <v>4.1953229398663696</v>
      </c>
      <c r="K3145" s="5">
        <v>79.959999999999994</v>
      </c>
      <c r="L3145" s="5">
        <v>3.7397772828507794</v>
      </c>
      <c r="M3145" s="41">
        <v>5.6300610303878784E-2</v>
      </c>
      <c r="N3145" s="41">
        <v>2.6332133995132616E-3</v>
      </c>
    </row>
    <row r="3146" spans="1:14" x14ac:dyDescent="0.25">
      <c r="A3146" s="5">
        <v>7830636</v>
      </c>
      <c r="B3146" s="5" t="s">
        <v>36</v>
      </c>
      <c r="C3146" s="5" t="s">
        <v>4</v>
      </c>
      <c r="D3146" s="5" t="s">
        <v>163</v>
      </c>
      <c r="E3146" s="5" t="s">
        <v>172</v>
      </c>
      <c r="F3146" s="3">
        <v>2.2271714922048997E-3</v>
      </c>
      <c r="G3146" s="4">
        <v>46.6</v>
      </c>
      <c r="H3146" s="3">
        <v>0.10378619153674833</v>
      </c>
      <c r="I3146" s="4">
        <v>78.7</v>
      </c>
      <c r="J3146" s="3">
        <v>0.17527839643652562</v>
      </c>
      <c r="K3146" s="5">
        <v>62.879999999999995</v>
      </c>
      <c r="L3146" s="5">
        <v>0.14004454342984407</v>
      </c>
      <c r="M3146" s="41">
        <v>-7.660752534866333E-2</v>
      </c>
      <c r="N3146" s="41">
        <v>-1.706180965449072E-4</v>
      </c>
    </row>
    <row r="3147" spans="1:14" x14ac:dyDescent="0.25">
      <c r="A3147" s="5">
        <v>7830636</v>
      </c>
      <c r="B3147" s="5" t="s">
        <v>36</v>
      </c>
      <c r="C3147" s="5" t="s">
        <v>4</v>
      </c>
      <c r="D3147" s="5" t="s">
        <v>163</v>
      </c>
      <c r="E3147" s="5" t="s">
        <v>557</v>
      </c>
      <c r="F3147" s="3">
        <v>1.7817371937639197E-2</v>
      </c>
      <c r="G3147" s="4">
        <v>74.8</v>
      </c>
      <c r="H3147" s="3">
        <v>1.332739420935412</v>
      </c>
      <c r="I3147" s="4">
        <v>78.599999999999994</v>
      </c>
      <c r="J3147" s="3">
        <v>1.4004454342984409</v>
      </c>
      <c r="K3147" s="5">
        <v>75.935000000000002</v>
      </c>
      <c r="L3147" s="5">
        <v>1.3529621380846324</v>
      </c>
      <c r="M3147" s="41">
        <v>0</v>
      </c>
      <c r="N3147" s="41">
        <v>0</v>
      </c>
    </row>
    <row r="3148" spans="1:14" x14ac:dyDescent="0.25">
      <c r="A3148" s="5">
        <v>7830636</v>
      </c>
      <c r="B3148" s="5" t="s">
        <v>36</v>
      </c>
      <c r="C3148" s="5" t="s">
        <v>4</v>
      </c>
      <c r="D3148" s="5" t="s">
        <v>163</v>
      </c>
      <c r="E3148" s="5" t="s">
        <v>616</v>
      </c>
      <c r="F3148" s="3">
        <v>4.4543429844097994E-3</v>
      </c>
      <c r="G3148" s="4">
        <v>99.4</v>
      </c>
      <c r="H3148" s="3">
        <v>0.4427616926503341</v>
      </c>
      <c r="I3148" s="4">
        <v>91.6</v>
      </c>
      <c r="J3148" s="3">
        <v>0.4080178173719376</v>
      </c>
      <c r="K3148" s="5">
        <v>94.740000000000009</v>
      </c>
      <c r="L3148" s="5">
        <v>0.42200445434298445</v>
      </c>
      <c r="M3148" s="41">
        <v>6.3166044652462006E-2</v>
      </c>
      <c r="N3148" s="41">
        <v>2.8136322785061026E-4</v>
      </c>
    </row>
    <row r="3149" spans="1:14" x14ac:dyDescent="0.25">
      <c r="A3149" s="5">
        <v>7830636</v>
      </c>
      <c r="B3149" s="5" t="s">
        <v>36</v>
      </c>
      <c r="C3149" s="5" t="s">
        <v>4</v>
      </c>
      <c r="D3149" s="5" t="s">
        <v>163</v>
      </c>
      <c r="E3149" s="5" t="s">
        <v>1873</v>
      </c>
      <c r="F3149" s="3">
        <v>6.6815144766146995E-3</v>
      </c>
      <c r="G3149" s="4">
        <v>99.1</v>
      </c>
      <c r="H3149" s="3">
        <v>0.66213808463251667</v>
      </c>
      <c r="I3149" s="4">
        <v>84.5</v>
      </c>
      <c r="J3149" s="3">
        <v>0.56458797327394206</v>
      </c>
      <c r="K3149" s="5">
        <v>88.724999999999994</v>
      </c>
      <c r="L3149" s="5">
        <v>0.59281737193763917</v>
      </c>
      <c r="M3149" s="41">
        <v>-7.4755728244781494E-2</v>
      </c>
      <c r="N3149" s="41">
        <v>-4.9948148047738192E-4</v>
      </c>
    </row>
    <row r="3150" spans="1:14" x14ac:dyDescent="0.25">
      <c r="A3150" s="5">
        <v>7830636</v>
      </c>
      <c r="B3150" s="5" t="s">
        <v>36</v>
      </c>
      <c r="C3150" s="5" t="s">
        <v>4</v>
      </c>
      <c r="D3150" s="5" t="s">
        <v>163</v>
      </c>
      <c r="E3150" s="5" t="s">
        <v>559</v>
      </c>
      <c r="F3150" s="3">
        <v>2.2271714922048997E-3</v>
      </c>
      <c r="G3150" s="4">
        <v>78.2</v>
      </c>
      <c r="H3150" s="3">
        <v>0.17416481069042317</v>
      </c>
      <c r="I3150" s="4">
        <v>68.8</v>
      </c>
      <c r="J3150" s="3">
        <v>0.15322939866369709</v>
      </c>
      <c r="K3150" s="5">
        <v>70.08</v>
      </c>
      <c r="L3150" s="5">
        <v>0.15608017817371936</v>
      </c>
      <c r="M3150" s="41">
        <v>-0.147028848528862</v>
      </c>
      <c r="N3150" s="41">
        <v>-3.2745845997519377E-4</v>
      </c>
    </row>
    <row r="3151" spans="1:14" x14ac:dyDescent="0.25">
      <c r="A3151" s="5">
        <v>7830636</v>
      </c>
      <c r="B3151" s="5" t="s">
        <v>36</v>
      </c>
      <c r="C3151" s="5" t="s">
        <v>4</v>
      </c>
      <c r="D3151" s="5" t="s">
        <v>163</v>
      </c>
      <c r="E3151" s="5" t="s">
        <v>1073</v>
      </c>
      <c r="F3151" s="3">
        <v>8.9086859688195987E-3</v>
      </c>
      <c r="G3151" s="4">
        <v>90.9</v>
      </c>
      <c r="H3151" s="3">
        <v>0.80979955456570163</v>
      </c>
      <c r="I3151" s="4">
        <v>100</v>
      </c>
      <c r="J3151" s="3">
        <v>0.89086859688195985</v>
      </c>
      <c r="K3151" s="5">
        <v>94.935000000000002</v>
      </c>
      <c r="L3151" s="5">
        <v>0.84574610244988857</v>
      </c>
      <c r="M3151" s="41">
        <v>0.20438508689403534</v>
      </c>
      <c r="N3151" s="41">
        <v>1.820802555848867E-3</v>
      </c>
    </row>
    <row r="3152" spans="1:14" x14ac:dyDescent="0.25">
      <c r="A3152" s="5">
        <v>7830636</v>
      </c>
      <c r="B3152" s="5" t="s">
        <v>36</v>
      </c>
      <c r="C3152" s="5" t="s">
        <v>4</v>
      </c>
      <c r="D3152" s="5" t="s">
        <v>163</v>
      </c>
      <c r="E3152" s="5" t="s">
        <v>560</v>
      </c>
      <c r="F3152" s="3">
        <v>2.0044543429844099E-2</v>
      </c>
      <c r="G3152" s="4">
        <v>66.599999999999994</v>
      </c>
      <c r="H3152" s="3">
        <v>1.3349665924276168</v>
      </c>
      <c r="I3152" s="4">
        <v>80.2</v>
      </c>
      <c r="J3152" s="3">
        <v>1.6075723830734969</v>
      </c>
      <c r="K3152" s="5">
        <v>69.789999999999992</v>
      </c>
      <c r="L3152" s="5">
        <v>1.3989086859688196</v>
      </c>
      <c r="M3152" s="41">
        <v>-6.8718254566192627E-2</v>
      </c>
      <c r="N3152" s="41">
        <v>-1.3774260380751307E-3</v>
      </c>
    </row>
    <row r="3153" spans="1:14" x14ac:dyDescent="0.25">
      <c r="A3153" s="5">
        <v>7830636</v>
      </c>
      <c r="B3153" s="5" t="s">
        <v>36</v>
      </c>
      <c r="C3153" s="5" t="s">
        <v>4</v>
      </c>
      <c r="D3153" s="5" t="s">
        <v>163</v>
      </c>
      <c r="E3153" s="5" t="s">
        <v>175</v>
      </c>
      <c r="F3153" s="3">
        <v>4.4543429844097994E-3</v>
      </c>
      <c r="G3153" s="4">
        <v>49.7</v>
      </c>
      <c r="H3153" s="3">
        <v>0.22138084632516705</v>
      </c>
      <c r="I3153" s="4">
        <v>75</v>
      </c>
      <c r="J3153" s="3">
        <v>0.33407572383073497</v>
      </c>
      <c r="K3153" s="5">
        <v>64.08</v>
      </c>
      <c r="L3153" s="5">
        <v>0.28543429844097995</v>
      </c>
      <c r="M3153" s="41">
        <v>-9.8096892237663269E-2</v>
      </c>
      <c r="N3153" s="41">
        <v>-4.3695720373123948E-4</v>
      </c>
    </row>
    <row r="3154" spans="1:14" x14ac:dyDescent="0.25">
      <c r="A3154" s="5">
        <v>7830636</v>
      </c>
      <c r="B3154" s="5" t="s">
        <v>36</v>
      </c>
      <c r="C3154" s="5" t="s">
        <v>4</v>
      </c>
      <c r="D3154" s="5" t="s">
        <v>163</v>
      </c>
      <c r="E3154" s="5" t="s">
        <v>1074</v>
      </c>
      <c r="F3154" s="3">
        <v>2.2271714922048997E-3</v>
      </c>
      <c r="G3154" s="4">
        <v>55.3</v>
      </c>
      <c r="H3154" s="3">
        <v>0.12316258351893095</v>
      </c>
      <c r="I3154" s="4">
        <v>89.8</v>
      </c>
      <c r="J3154" s="3">
        <v>0.19999999999999998</v>
      </c>
      <c r="K3154" s="5">
        <v>75.125</v>
      </c>
      <c r="L3154" s="5">
        <v>0.16731625835189309</v>
      </c>
      <c r="M3154" s="41">
        <v>-3.5668123513460159E-2</v>
      </c>
      <c r="N3154" s="41">
        <v>-7.9439027869621727E-5</v>
      </c>
    </row>
    <row r="3155" spans="1:14" x14ac:dyDescent="0.25">
      <c r="A3155" s="5">
        <v>7830636</v>
      </c>
      <c r="B3155" s="5" t="s">
        <v>36</v>
      </c>
      <c r="C3155" s="5" t="s">
        <v>4</v>
      </c>
      <c r="D3155" s="5" t="s">
        <v>163</v>
      </c>
      <c r="E3155" s="5" t="s">
        <v>561</v>
      </c>
      <c r="F3155" s="3">
        <v>8.9086859688195987E-3</v>
      </c>
      <c r="G3155" s="4">
        <v>96.7</v>
      </c>
      <c r="H3155" s="3">
        <v>0.86146993318485521</v>
      </c>
      <c r="I3155" s="4">
        <v>80.900000000000006</v>
      </c>
      <c r="J3155" s="3">
        <v>0.72071269487750556</v>
      </c>
      <c r="K3155" s="5">
        <v>85.72999999999999</v>
      </c>
      <c r="L3155" s="5">
        <v>0.76374164810690415</v>
      </c>
      <c r="M3155" s="41">
        <v>-4.6110361814498901E-2</v>
      </c>
      <c r="N3155" s="41">
        <v>-4.1078273331402138E-4</v>
      </c>
    </row>
    <row r="3156" spans="1:14" x14ac:dyDescent="0.25">
      <c r="A3156" s="5">
        <v>7830636</v>
      </c>
      <c r="B3156" s="5" t="s">
        <v>36</v>
      </c>
      <c r="C3156" s="5" t="s">
        <v>4</v>
      </c>
      <c r="D3156" s="5" t="s">
        <v>163</v>
      </c>
      <c r="E3156" s="5" t="s">
        <v>177</v>
      </c>
      <c r="F3156" s="3">
        <v>4.4543429844097994E-3</v>
      </c>
      <c r="G3156" s="4">
        <v>44.6</v>
      </c>
      <c r="H3156" s="3">
        <v>0.19866369710467705</v>
      </c>
      <c r="I3156" s="4">
        <v>75.099999999999994</v>
      </c>
      <c r="J3156" s="3">
        <v>0.33452115812917593</v>
      </c>
      <c r="K3156" s="5">
        <v>58.17</v>
      </c>
      <c r="L3156" s="5">
        <v>0.25910913140311803</v>
      </c>
      <c r="M3156" s="41">
        <v>-0.10789091885089874</v>
      </c>
      <c r="N3156" s="41">
        <v>-4.8058315746502781E-4</v>
      </c>
    </row>
    <row r="3157" spans="1:14" x14ac:dyDescent="0.25">
      <c r="A3157" s="5">
        <v>7830636</v>
      </c>
      <c r="B3157" s="5" t="s">
        <v>36</v>
      </c>
      <c r="C3157" s="5" t="s">
        <v>4</v>
      </c>
      <c r="D3157" s="5" t="s">
        <v>163</v>
      </c>
      <c r="E3157" s="5" t="s">
        <v>562</v>
      </c>
      <c r="F3157" s="3">
        <v>1.5590200445434299E-2</v>
      </c>
      <c r="G3157" s="4">
        <v>66.2</v>
      </c>
      <c r="H3157" s="3">
        <v>1.0320712694877507</v>
      </c>
      <c r="I3157" s="4">
        <v>82.9</v>
      </c>
      <c r="J3157" s="3">
        <v>1.2924276169265034</v>
      </c>
      <c r="K3157" s="5">
        <v>76.78</v>
      </c>
      <c r="L3157" s="5">
        <v>1.1970155902004456</v>
      </c>
      <c r="M3157" s="41">
        <v>-4.0954206138849258E-2</v>
      </c>
      <c r="N3157" s="41">
        <v>-6.3848428278829585E-4</v>
      </c>
    </row>
    <row r="3158" spans="1:14" x14ac:dyDescent="0.25">
      <c r="A3158" s="5">
        <v>7830636</v>
      </c>
      <c r="B3158" s="5" t="s">
        <v>36</v>
      </c>
      <c r="C3158" s="5" t="s">
        <v>4</v>
      </c>
      <c r="D3158" s="5" t="s">
        <v>163</v>
      </c>
      <c r="E3158" s="5" t="s">
        <v>179</v>
      </c>
      <c r="F3158" s="3">
        <v>2.2271714922048997E-3</v>
      </c>
      <c r="G3158" s="4">
        <v>65.599999999999994</v>
      </c>
      <c r="H3158" s="3">
        <v>0.14610244988864141</v>
      </c>
      <c r="I3158" s="4">
        <v>89.6</v>
      </c>
      <c r="J3158" s="3">
        <v>0.19955456570155899</v>
      </c>
      <c r="K3158" s="5">
        <v>82.859999999999985</v>
      </c>
      <c r="L3158" s="5">
        <v>0.18454342984409797</v>
      </c>
      <c r="M3158" s="41">
        <v>4.4819597154855728E-2</v>
      </c>
      <c r="N3158" s="41">
        <v>9.9820929075402511E-5</v>
      </c>
    </row>
    <row r="3159" spans="1:14" x14ac:dyDescent="0.25">
      <c r="A3159" s="5">
        <v>7830636</v>
      </c>
      <c r="B3159" s="5" t="s">
        <v>36</v>
      </c>
      <c r="C3159" s="5" t="s">
        <v>4</v>
      </c>
      <c r="D3159" s="5" t="s">
        <v>163</v>
      </c>
      <c r="E3159" s="5" t="s">
        <v>1874</v>
      </c>
      <c r="F3159" s="3">
        <v>1.1135857461024499E-2</v>
      </c>
      <c r="G3159" s="4">
        <v>100</v>
      </c>
      <c r="H3159" s="3">
        <v>1.1135857461024499</v>
      </c>
      <c r="I3159" s="4">
        <v>95.3</v>
      </c>
      <c r="J3159" s="3">
        <v>1.0612472160356348</v>
      </c>
      <c r="K3159" s="5">
        <v>91.84</v>
      </c>
      <c r="L3159" s="5">
        <v>1.0227171492204901</v>
      </c>
      <c r="M3159" s="41">
        <v>5.9101186692714691E-2</v>
      </c>
      <c r="N3159" s="41">
        <v>6.581423907874687E-4</v>
      </c>
    </row>
    <row r="3160" spans="1:14" x14ac:dyDescent="0.25">
      <c r="A3160" s="5">
        <v>7830636</v>
      </c>
      <c r="B3160" s="5" t="s">
        <v>36</v>
      </c>
      <c r="C3160" s="5" t="s">
        <v>4</v>
      </c>
      <c r="D3160" s="5" t="s">
        <v>163</v>
      </c>
      <c r="E3160" s="5" t="s">
        <v>180</v>
      </c>
      <c r="F3160" s="3">
        <v>6.6815144766146995E-3</v>
      </c>
      <c r="G3160" s="4">
        <v>79.400000000000006</v>
      </c>
      <c r="H3160" s="3">
        <v>0.53051224944320718</v>
      </c>
      <c r="I3160" s="4">
        <v>85.8</v>
      </c>
      <c r="J3160" s="3">
        <v>0.57327394209354121</v>
      </c>
      <c r="K3160" s="5">
        <v>79.25</v>
      </c>
      <c r="L3160" s="5">
        <v>0.52951002227171495</v>
      </c>
      <c r="M3160" s="41">
        <v>-3.0235027894377708E-2</v>
      </c>
      <c r="N3160" s="41">
        <v>-2.0201577657713392E-4</v>
      </c>
    </row>
    <row r="3161" spans="1:14" x14ac:dyDescent="0.25">
      <c r="A3161" s="5">
        <v>7830636</v>
      </c>
      <c r="B3161" s="5" t="s">
        <v>36</v>
      </c>
      <c r="C3161" s="5" t="s">
        <v>4</v>
      </c>
      <c r="D3161" s="5" t="s">
        <v>163</v>
      </c>
      <c r="E3161" s="5" t="s">
        <v>181</v>
      </c>
      <c r="F3161" s="3">
        <v>4.4543429844097994E-3</v>
      </c>
      <c r="G3161" s="4">
        <v>73.900000000000006</v>
      </c>
      <c r="H3161" s="3">
        <v>0.32917594654788418</v>
      </c>
      <c r="I3161" s="4">
        <v>81</v>
      </c>
      <c r="J3161" s="3">
        <v>0.36080178173719374</v>
      </c>
      <c r="K3161" s="5">
        <v>74.36</v>
      </c>
      <c r="L3161" s="5">
        <v>0.3312249443207127</v>
      </c>
      <c r="M3161" s="41">
        <v>-7.5341805815696716E-2</v>
      </c>
      <c r="N3161" s="41">
        <v>-3.3559824416791407E-4</v>
      </c>
    </row>
    <row r="3162" spans="1:14" x14ac:dyDescent="0.25">
      <c r="A3162" s="5">
        <v>7830636</v>
      </c>
      <c r="B3162" s="5" t="s">
        <v>36</v>
      </c>
      <c r="C3162" s="5" t="s">
        <v>4</v>
      </c>
      <c r="D3162" s="5" t="s">
        <v>163</v>
      </c>
      <c r="E3162" s="5" t="s">
        <v>182</v>
      </c>
      <c r="F3162" s="3">
        <v>6.6815144766146995E-3</v>
      </c>
      <c r="G3162" s="4">
        <v>63.3</v>
      </c>
      <c r="H3162" s="3">
        <v>0.42293986636971048</v>
      </c>
      <c r="I3162" s="4">
        <v>89.1</v>
      </c>
      <c r="J3162" s="3">
        <v>0.59532293986636964</v>
      </c>
      <c r="K3162" s="5">
        <v>72.22999999999999</v>
      </c>
      <c r="L3162" s="5">
        <v>0.48260579064587966</v>
      </c>
      <c r="M3162" s="41">
        <v>9.1989152133464813E-3</v>
      </c>
      <c r="N3162" s="41">
        <v>6.1462685167125715E-5</v>
      </c>
    </row>
    <row r="3163" spans="1:14" x14ac:dyDescent="0.25">
      <c r="A3163" s="5">
        <v>7830636</v>
      </c>
      <c r="B3163" s="5" t="s">
        <v>36</v>
      </c>
      <c r="C3163" s="5" t="s">
        <v>4</v>
      </c>
      <c r="D3163" s="5" t="s">
        <v>163</v>
      </c>
      <c r="E3163" s="5" t="s">
        <v>1076</v>
      </c>
      <c r="F3163" s="3">
        <v>8.9086859688195987E-3</v>
      </c>
      <c r="G3163" s="4">
        <v>85.8</v>
      </c>
      <c r="H3163" s="3">
        <v>0.7643652561247215</v>
      </c>
      <c r="I3163" s="4">
        <v>87</v>
      </c>
      <c r="J3163" s="3">
        <v>0.77505567928730512</v>
      </c>
      <c r="K3163" s="5">
        <v>81.47999999999999</v>
      </c>
      <c r="L3163" s="5">
        <v>0.72587973273942086</v>
      </c>
      <c r="M3163" s="41">
        <v>-2.0184874534606934E-2</v>
      </c>
      <c r="N3163" s="41">
        <v>-1.7982070854883681E-4</v>
      </c>
    </row>
    <row r="3164" spans="1:14" x14ac:dyDescent="0.25">
      <c r="A3164" s="5">
        <v>7830636</v>
      </c>
      <c r="B3164" s="5" t="s">
        <v>36</v>
      </c>
      <c r="C3164" s="5" t="s">
        <v>4</v>
      </c>
      <c r="D3164" s="5" t="s">
        <v>183</v>
      </c>
      <c r="E3164" s="5" t="s">
        <v>670</v>
      </c>
      <c r="F3164" s="3">
        <v>2.2271714922048997E-3</v>
      </c>
      <c r="G3164" s="4">
        <v>34</v>
      </c>
      <c r="H3164" s="3">
        <v>7.5723830734966593E-2</v>
      </c>
      <c r="I3164" s="4">
        <v>90.3</v>
      </c>
      <c r="J3164" s="3">
        <v>0.20111358574610244</v>
      </c>
      <c r="K3164" s="5">
        <v>70.664999999999992</v>
      </c>
      <c r="L3164" s="5">
        <v>0.15738307349665923</v>
      </c>
      <c r="M3164" s="41">
        <v>0.10262145102024078</v>
      </c>
      <c r="N3164" s="41">
        <v>2.285555702009817E-4</v>
      </c>
    </row>
    <row r="3165" spans="1:14" x14ac:dyDescent="0.25">
      <c r="A3165" s="5">
        <v>7830636</v>
      </c>
      <c r="B3165" s="5" t="s">
        <v>36</v>
      </c>
      <c r="C3165" s="5" t="s">
        <v>4</v>
      </c>
      <c r="D3165" s="5" t="s">
        <v>193</v>
      </c>
      <c r="E3165" s="5" t="s">
        <v>2097</v>
      </c>
      <c r="F3165" s="3">
        <v>4.4543429844097994E-3</v>
      </c>
      <c r="G3165" s="4">
        <v>100</v>
      </c>
      <c r="H3165" s="3">
        <v>0.44543429844097993</v>
      </c>
      <c r="I3165" s="4">
        <v>100</v>
      </c>
      <c r="J3165" s="3">
        <v>0.44543429844097993</v>
      </c>
      <c r="K3165" s="5">
        <v>96.19</v>
      </c>
      <c r="L3165" s="5">
        <v>0.42846325167037858</v>
      </c>
      <c r="M3165" s="41">
        <v>0.16656503081321716</v>
      </c>
      <c r="N3165" s="41">
        <v>7.4193777645085589E-4</v>
      </c>
    </row>
    <row r="3166" spans="1:14" x14ac:dyDescent="0.25">
      <c r="A3166" s="5">
        <v>7830636</v>
      </c>
      <c r="B3166" s="5" t="s">
        <v>36</v>
      </c>
      <c r="C3166" s="5" t="s">
        <v>4</v>
      </c>
      <c r="D3166" s="5" t="s">
        <v>193</v>
      </c>
      <c r="E3166" s="5" t="s">
        <v>994</v>
      </c>
      <c r="F3166" s="3">
        <v>4.4543429844097994E-3</v>
      </c>
      <c r="G3166" s="4">
        <v>76.900000000000006</v>
      </c>
      <c r="H3166" s="3">
        <v>0.34253897550111362</v>
      </c>
      <c r="I3166" s="4">
        <v>92.8</v>
      </c>
      <c r="J3166" s="3">
        <v>0.41336302895322935</v>
      </c>
      <c r="K3166" s="5">
        <v>87.59</v>
      </c>
      <c r="L3166" s="5">
        <v>0.39015590200445432</v>
      </c>
      <c r="M3166" s="41">
        <v>4.317159578204155E-2</v>
      </c>
      <c r="N3166" s="41">
        <v>1.9230109479751245E-4</v>
      </c>
    </row>
    <row r="3167" spans="1:14" x14ac:dyDescent="0.25">
      <c r="A3167" s="5">
        <v>7830636</v>
      </c>
      <c r="B3167" s="5" t="s">
        <v>36</v>
      </c>
      <c r="C3167" s="5" t="s">
        <v>4</v>
      </c>
      <c r="D3167" s="5" t="s">
        <v>772</v>
      </c>
      <c r="E3167" s="5" t="s">
        <v>1934</v>
      </c>
      <c r="F3167" s="3">
        <v>2.2271714922048997E-3</v>
      </c>
      <c r="G3167" s="4">
        <v>60.2</v>
      </c>
      <c r="H3167" s="3">
        <v>0.13407572383073496</v>
      </c>
      <c r="I3167" s="4">
        <v>90.6</v>
      </c>
      <c r="J3167" s="3">
        <v>0.20178173719376391</v>
      </c>
      <c r="K3167" s="5">
        <v>72.97999999999999</v>
      </c>
      <c r="L3167" s="5">
        <v>0.16253897550111357</v>
      </c>
      <c r="M3167" s="41">
        <v>8.9103970676660538E-3</v>
      </c>
      <c r="N3167" s="41">
        <v>1.9844982333331969E-5</v>
      </c>
    </row>
    <row r="3168" spans="1:14" x14ac:dyDescent="0.25">
      <c r="A3168" s="5">
        <v>7830636</v>
      </c>
      <c r="B3168" s="5" t="s">
        <v>36</v>
      </c>
      <c r="C3168" s="5" t="s">
        <v>4</v>
      </c>
      <c r="D3168" s="5" t="s">
        <v>369</v>
      </c>
      <c r="E3168" s="5" t="s">
        <v>370</v>
      </c>
      <c r="F3168" s="3">
        <v>2.2271714922048997E-3</v>
      </c>
      <c r="G3168" s="4">
        <v>59.8</v>
      </c>
      <c r="H3168" s="3">
        <v>0.13318485523385298</v>
      </c>
      <c r="I3168" s="4">
        <v>93.6</v>
      </c>
      <c r="J3168" s="3">
        <v>0.2084632516703786</v>
      </c>
      <c r="K3168" s="5">
        <v>79.239999999999995</v>
      </c>
      <c r="L3168" s="5">
        <v>0.17648106904231625</v>
      </c>
      <c r="M3168" s="41">
        <v>9.1584376990795135E-2</v>
      </c>
      <c r="N3168" s="41">
        <v>2.0397411356524528E-4</v>
      </c>
    </row>
    <row r="3169" spans="1:14" x14ac:dyDescent="0.25">
      <c r="A3169" s="5">
        <v>7830636</v>
      </c>
      <c r="B3169" s="5" t="s">
        <v>36</v>
      </c>
      <c r="C3169" s="5" t="s">
        <v>4</v>
      </c>
      <c r="D3169" s="5" t="s">
        <v>207</v>
      </c>
      <c r="E3169" s="5" t="s">
        <v>565</v>
      </c>
      <c r="F3169" s="3">
        <v>2.2271714922048997E-3</v>
      </c>
      <c r="G3169" s="4">
        <v>43.1</v>
      </c>
      <c r="H3169" s="3">
        <v>9.5991091314031177E-2</v>
      </c>
      <c r="I3169" s="4">
        <v>83.9</v>
      </c>
      <c r="J3169" s="3">
        <v>0.18685968819599111</v>
      </c>
      <c r="K3169" s="5">
        <v>68.990000000000009</v>
      </c>
      <c r="L3169" s="5">
        <v>0.15365256124721605</v>
      </c>
      <c r="M3169" s="41">
        <v>8.3849085494875908E-3</v>
      </c>
      <c r="N3169" s="41">
        <v>1.86746292861639E-5</v>
      </c>
    </row>
    <row r="3170" spans="1:14" x14ac:dyDescent="0.25">
      <c r="A3170" s="5">
        <v>7830636</v>
      </c>
      <c r="B3170" s="5" t="s">
        <v>36</v>
      </c>
      <c r="C3170" s="5" t="s">
        <v>4</v>
      </c>
      <c r="D3170" s="5" t="s">
        <v>207</v>
      </c>
      <c r="E3170" s="5" t="s">
        <v>566</v>
      </c>
      <c r="F3170" s="3">
        <v>1.1135857461024499E-2</v>
      </c>
      <c r="G3170" s="4">
        <v>61.4</v>
      </c>
      <c r="H3170" s="3">
        <v>0.68374164810690419</v>
      </c>
      <c r="I3170" s="4">
        <v>94.3</v>
      </c>
      <c r="J3170" s="3">
        <v>1.0501113585746102</v>
      </c>
      <c r="K3170" s="5">
        <v>79.974999999999994</v>
      </c>
      <c r="L3170" s="5">
        <v>0.89059020044543424</v>
      </c>
      <c r="M3170" s="41">
        <v>0.17636530101299286</v>
      </c>
      <c r="N3170" s="41">
        <v>1.963978853151368E-3</v>
      </c>
    </row>
    <row r="3171" spans="1:14" x14ac:dyDescent="0.25">
      <c r="A3171" s="5">
        <v>7830636</v>
      </c>
      <c r="B3171" s="5" t="s">
        <v>36</v>
      </c>
      <c r="C3171" s="5" t="s">
        <v>4</v>
      </c>
      <c r="D3171" s="5" t="s">
        <v>207</v>
      </c>
      <c r="E3171" s="5" t="s">
        <v>1050</v>
      </c>
      <c r="F3171" s="3">
        <v>1.5590200445434299E-2</v>
      </c>
      <c r="G3171" s="4">
        <v>96.1</v>
      </c>
      <c r="H3171" s="3">
        <v>1.4982182628062362</v>
      </c>
      <c r="I3171" s="4">
        <v>92.7</v>
      </c>
      <c r="J3171" s="3">
        <v>1.4452115812917596</v>
      </c>
      <c r="K3171" s="5">
        <v>93.735000000000014</v>
      </c>
      <c r="L3171" s="5">
        <v>1.4613474387527843</v>
      </c>
      <c r="M3171" s="41">
        <v>9.8567508161067963E-2</v>
      </c>
      <c r="N3171" s="41">
        <v>1.5366872096380306E-3</v>
      </c>
    </row>
    <row r="3172" spans="1:14" x14ac:dyDescent="0.25">
      <c r="A3172" s="5">
        <v>7830636</v>
      </c>
      <c r="B3172" s="5" t="s">
        <v>36</v>
      </c>
      <c r="C3172" s="5" t="s">
        <v>4</v>
      </c>
      <c r="D3172" s="5" t="s">
        <v>209</v>
      </c>
      <c r="E3172" s="5" t="s">
        <v>411</v>
      </c>
      <c r="F3172" s="3">
        <v>2.2271714922048997E-3</v>
      </c>
      <c r="G3172" s="4">
        <v>46.2</v>
      </c>
      <c r="H3172" s="3">
        <v>0.10289532293986638</v>
      </c>
      <c r="I3172" s="4">
        <v>79.8</v>
      </c>
      <c r="J3172" s="3">
        <v>0.17772828507795099</v>
      </c>
      <c r="K3172" s="5">
        <v>59.19</v>
      </c>
      <c r="L3172" s="5">
        <v>0.13182628062360802</v>
      </c>
      <c r="M3172" s="41">
        <v>-9.594755619764328E-2</v>
      </c>
      <c r="N3172" s="41">
        <v>-2.1369166191011866E-4</v>
      </c>
    </row>
    <row r="3173" spans="1:14" x14ac:dyDescent="0.25">
      <c r="A3173" s="5">
        <v>7830636</v>
      </c>
      <c r="B3173" s="5" t="s">
        <v>36</v>
      </c>
      <c r="C3173" s="5" t="s">
        <v>4</v>
      </c>
      <c r="D3173" s="5" t="s">
        <v>209</v>
      </c>
      <c r="E3173" s="5" t="s">
        <v>1278</v>
      </c>
      <c r="F3173" s="3">
        <v>2.0044543429844099E-2</v>
      </c>
      <c r="G3173" s="4">
        <v>86.7</v>
      </c>
      <c r="H3173" s="3">
        <v>1.7378619153674835</v>
      </c>
      <c r="I3173" s="4">
        <v>82.9</v>
      </c>
      <c r="J3173" s="3">
        <v>1.6616926503340759</v>
      </c>
      <c r="K3173" s="5">
        <v>87.625</v>
      </c>
      <c r="L3173" s="5">
        <v>1.7564031180400892</v>
      </c>
      <c r="M3173" s="41">
        <v>-6.0278698801994324E-2</v>
      </c>
      <c r="N3173" s="41">
        <v>-1.2082589960310667E-3</v>
      </c>
    </row>
    <row r="3174" spans="1:14" x14ac:dyDescent="0.25">
      <c r="A3174" s="5">
        <v>7830636</v>
      </c>
      <c r="B3174" s="5" t="s">
        <v>36</v>
      </c>
      <c r="C3174" s="5" t="s">
        <v>4</v>
      </c>
      <c r="D3174" s="5" t="s">
        <v>209</v>
      </c>
      <c r="E3174" s="5" t="s">
        <v>1279</v>
      </c>
      <c r="F3174" s="3">
        <v>1.1135857461024499E-2</v>
      </c>
      <c r="G3174" s="4">
        <v>50.8</v>
      </c>
      <c r="H3174" s="3">
        <v>0.56570155902004449</v>
      </c>
      <c r="I3174" s="4">
        <v>86.7</v>
      </c>
      <c r="J3174" s="3">
        <v>0.96547884187082411</v>
      </c>
      <c r="K3174" s="5">
        <v>66.36</v>
      </c>
      <c r="L3174" s="5">
        <v>0.73897550111358579</v>
      </c>
      <c r="M3174" s="41">
        <v>-1.9111437723040581E-2</v>
      </c>
      <c r="N3174" s="41">
        <v>-2.1282224635902651E-4</v>
      </c>
    </row>
    <row r="3175" spans="1:14" x14ac:dyDescent="0.25">
      <c r="A3175" s="5">
        <v>7830636</v>
      </c>
      <c r="B3175" s="5" t="s">
        <v>36</v>
      </c>
      <c r="C3175" s="5" t="s">
        <v>4</v>
      </c>
      <c r="D3175" s="5" t="s">
        <v>209</v>
      </c>
      <c r="E3175" s="5" t="s">
        <v>653</v>
      </c>
      <c r="F3175" s="3">
        <v>2.2271714922048997E-3</v>
      </c>
      <c r="G3175" s="4">
        <v>58</v>
      </c>
      <c r="H3175" s="3">
        <v>0.12917594654788417</v>
      </c>
      <c r="I3175" s="4">
        <v>74</v>
      </c>
      <c r="J3175" s="3">
        <v>0.16481069042316257</v>
      </c>
      <c r="K3175" s="5">
        <v>69.075000000000003</v>
      </c>
      <c r="L3175" s="5">
        <v>0.15384187082405346</v>
      </c>
      <c r="M3175" s="41">
        <v>-8.2014791667461395E-2</v>
      </c>
      <c r="N3175" s="41">
        <v>-1.8266100594089397E-4</v>
      </c>
    </row>
    <row r="3176" spans="1:14" x14ac:dyDescent="0.25">
      <c r="A3176" s="5">
        <v>7830636</v>
      </c>
      <c r="B3176" s="5" t="s">
        <v>36</v>
      </c>
      <c r="C3176" s="5" t="s">
        <v>4</v>
      </c>
      <c r="D3176" s="5" t="s">
        <v>209</v>
      </c>
      <c r="E3176" s="5" t="s">
        <v>2000</v>
      </c>
      <c r="F3176" s="3">
        <v>4.4543429844097994E-3</v>
      </c>
      <c r="G3176" s="4">
        <v>55.9</v>
      </c>
      <c r="H3176" s="3">
        <v>0.24899777282850777</v>
      </c>
      <c r="I3176" s="4">
        <v>74.599999999999994</v>
      </c>
      <c r="J3176" s="3">
        <v>0.33229398663697102</v>
      </c>
      <c r="K3176" s="5">
        <v>67.10499999999999</v>
      </c>
      <c r="L3176" s="5">
        <v>0.29890868596881953</v>
      </c>
      <c r="M3176" s="41">
        <v>-7.4481561779975891E-2</v>
      </c>
      <c r="N3176" s="41">
        <v>-3.3176642218252065E-4</v>
      </c>
    </row>
    <row r="3177" spans="1:14" x14ac:dyDescent="0.25">
      <c r="A3177" s="5">
        <v>7830636</v>
      </c>
      <c r="B3177" s="5" t="s">
        <v>36</v>
      </c>
      <c r="C3177" s="5" t="s">
        <v>4</v>
      </c>
      <c r="D3177" s="5" t="s">
        <v>209</v>
      </c>
      <c r="E3177" s="5" t="s">
        <v>1174</v>
      </c>
      <c r="F3177" s="3">
        <v>6.6815144766146995E-3</v>
      </c>
      <c r="G3177" s="4">
        <v>72.8</v>
      </c>
      <c r="H3177" s="3">
        <v>0.48641425389755011</v>
      </c>
      <c r="I3177" s="4">
        <v>71.900000000000006</v>
      </c>
      <c r="J3177" s="3">
        <v>0.48040089086859694</v>
      </c>
      <c r="K3177" s="5">
        <v>68.60499999999999</v>
      </c>
      <c r="L3177" s="5">
        <v>0.45838530066815136</v>
      </c>
      <c r="M3177" s="41">
        <v>-0.14060942828655243</v>
      </c>
      <c r="N3177" s="41">
        <v>-9.3948393064511649E-4</v>
      </c>
    </row>
    <row r="3178" spans="1:14" x14ac:dyDescent="0.25">
      <c r="A3178" s="5">
        <v>7830636</v>
      </c>
      <c r="B3178" s="5" t="s">
        <v>36</v>
      </c>
      <c r="C3178" s="5" t="s">
        <v>4</v>
      </c>
      <c r="D3178" s="5" t="s">
        <v>209</v>
      </c>
      <c r="E3178" s="5" t="s">
        <v>2104</v>
      </c>
      <c r="F3178" s="3">
        <v>8.9086859688195987E-3</v>
      </c>
      <c r="G3178" s="4">
        <v>74.400000000000006</v>
      </c>
      <c r="H3178" s="3">
        <v>0.66280623608017819</v>
      </c>
      <c r="I3178" s="4">
        <v>88.4</v>
      </c>
      <c r="J3178" s="3">
        <v>0.78752783964365258</v>
      </c>
      <c r="K3178" s="5">
        <v>74.990000000000009</v>
      </c>
      <c r="L3178" s="5">
        <v>0.66806236080178183</v>
      </c>
      <c r="M3178" s="41">
        <v>-1.7461193725466728E-2</v>
      </c>
      <c r="N3178" s="41">
        <v>-1.5555629154090627E-4</v>
      </c>
    </row>
    <row r="3179" spans="1:14" x14ac:dyDescent="0.25">
      <c r="A3179" s="5">
        <v>7830636</v>
      </c>
      <c r="B3179" s="5" t="s">
        <v>36</v>
      </c>
      <c r="C3179" s="5" t="s">
        <v>4</v>
      </c>
      <c r="D3179" s="5" t="s">
        <v>209</v>
      </c>
      <c r="E3179" s="5" t="s">
        <v>1281</v>
      </c>
      <c r="F3179" s="3">
        <v>1.5590200445434299E-2</v>
      </c>
      <c r="G3179" s="4">
        <v>73.400000000000006</v>
      </c>
      <c r="H3179" s="3">
        <v>1.1443207126948776</v>
      </c>
      <c r="I3179" s="4">
        <v>82</v>
      </c>
      <c r="J3179" s="3">
        <v>1.2783964365256124</v>
      </c>
      <c r="K3179" s="5">
        <v>73.094999999999999</v>
      </c>
      <c r="L3179" s="5">
        <v>1.1395657015590201</v>
      </c>
      <c r="M3179" s="41">
        <v>-6.9114170968532562E-2</v>
      </c>
      <c r="N3179" s="41">
        <v>-1.0775037790194386E-3</v>
      </c>
    </row>
    <row r="3180" spans="1:14" x14ac:dyDescent="0.25">
      <c r="A3180" s="5">
        <v>7830636</v>
      </c>
      <c r="B3180" s="5" t="s">
        <v>36</v>
      </c>
      <c r="C3180" s="5" t="s">
        <v>4</v>
      </c>
      <c r="D3180" s="5" t="s">
        <v>209</v>
      </c>
      <c r="E3180" s="5" t="s">
        <v>1282</v>
      </c>
      <c r="F3180" s="3">
        <v>6.6815144766146995E-3</v>
      </c>
      <c r="G3180" s="4">
        <v>66.3</v>
      </c>
      <c r="H3180" s="3">
        <v>0.44298440979955456</v>
      </c>
      <c r="I3180" s="4">
        <v>74.099999999999994</v>
      </c>
      <c r="J3180" s="3">
        <v>0.49510022271714921</v>
      </c>
      <c r="K3180" s="5">
        <v>64.569999999999993</v>
      </c>
      <c r="L3180" s="5">
        <v>0.4314253897550111</v>
      </c>
      <c r="M3180" s="41">
        <v>-0.10946347564458847</v>
      </c>
      <c r="N3180" s="41">
        <v>-7.3138179717987845E-4</v>
      </c>
    </row>
    <row r="3181" spans="1:14" x14ac:dyDescent="0.25">
      <c r="A3181" s="5">
        <v>7830636</v>
      </c>
      <c r="B3181" s="5" t="s">
        <v>36</v>
      </c>
      <c r="C3181" s="5" t="s">
        <v>4</v>
      </c>
      <c r="D3181" s="5" t="s">
        <v>673</v>
      </c>
      <c r="E3181" s="5" t="s">
        <v>1311</v>
      </c>
      <c r="F3181" s="3">
        <v>2.2271714922048997E-3</v>
      </c>
      <c r="G3181" s="4">
        <v>53.2</v>
      </c>
      <c r="H3181" s="3">
        <v>0.11848552338530068</v>
      </c>
      <c r="I3181" s="4">
        <v>86</v>
      </c>
      <c r="J3181" s="3">
        <v>0.19153674832962136</v>
      </c>
      <c r="K3181" s="5">
        <v>69.995000000000005</v>
      </c>
      <c r="L3181" s="5">
        <v>0.15589086859688198</v>
      </c>
      <c r="M3181" s="41">
        <v>4.1214689612388611E-2</v>
      </c>
      <c r="N3181" s="41">
        <v>9.1792181764785316E-5</v>
      </c>
    </row>
    <row r="3182" spans="1:14" x14ac:dyDescent="0.25">
      <c r="A3182" s="5">
        <v>7830636</v>
      </c>
      <c r="B3182" s="5" t="s">
        <v>36</v>
      </c>
      <c r="C3182" s="5" t="s">
        <v>4</v>
      </c>
      <c r="D3182" s="5" t="s">
        <v>2324</v>
      </c>
      <c r="F3182" s="3">
        <v>0.99999999999999944</v>
      </c>
      <c r="G3182" s="4"/>
      <c r="H3182" s="3">
        <v>73.426503340757264</v>
      </c>
      <c r="I3182" s="4"/>
      <c r="J3182" s="3">
        <v>87.291759465478876</v>
      </c>
      <c r="L3182" s="5">
        <v>78.386336302895288</v>
      </c>
      <c r="M3182" s="41"/>
      <c r="N3182" s="41">
        <v>-5.9697757129462056E-3</v>
      </c>
    </row>
    <row r="3183" spans="1:14" x14ac:dyDescent="0.25">
      <c r="A3183" s="5">
        <v>7820110</v>
      </c>
      <c r="B3183" s="5" t="s">
        <v>37</v>
      </c>
      <c r="C3183" s="5" t="s">
        <v>4</v>
      </c>
      <c r="D3183" s="5" t="s">
        <v>160</v>
      </c>
      <c r="E3183" s="5" t="s">
        <v>422</v>
      </c>
      <c r="F3183" s="3">
        <v>7.1174377224199285E-3</v>
      </c>
      <c r="G3183" s="4">
        <v>41</v>
      </c>
      <c r="H3183" s="3">
        <v>0.29181494661921709</v>
      </c>
      <c r="I3183" s="4">
        <v>83.7</v>
      </c>
      <c r="J3183" s="3">
        <v>0.59572953736654799</v>
      </c>
      <c r="K3183" s="5">
        <v>65.094999999999999</v>
      </c>
      <c r="L3183" s="5">
        <v>0.46330960854092523</v>
      </c>
      <c r="M3183" s="41">
        <v>6.5619242377579212E-4</v>
      </c>
      <c r="N3183" s="41">
        <v>4.6704087101479867E-6</v>
      </c>
    </row>
    <row r="3184" spans="1:14" x14ac:dyDescent="0.25">
      <c r="A3184" s="5">
        <v>7820110</v>
      </c>
      <c r="B3184" s="5" t="s">
        <v>37</v>
      </c>
      <c r="C3184" s="5" t="s">
        <v>4</v>
      </c>
      <c r="D3184" s="5" t="s">
        <v>352</v>
      </c>
      <c r="E3184" s="5" t="s">
        <v>1888</v>
      </c>
      <c r="F3184" s="3">
        <v>7.1174377224199285E-3</v>
      </c>
      <c r="G3184" s="4">
        <v>81.8</v>
      </c>
      <c r="H3184" s="3">
        <v>0.5822064056939501</v>
      </c>
      <c r="I3184" s="4">
        <v>97.8</v>
      </c>
      <c r="J3184" s="3">
        <v>0.69608540925266893</v>
      </c>
      <c r="K3184" s="5">
        <v>91.69</v>
      </c>
      <c r="L3184" s="5">
        <v>0.6525978647686832</v>
      </c>
      <c r="M3184" s="41">
        <v>0.18091835081577301</v>
      </c>
      <c r="N3184" s="41">
        <v>1.2876750947741851E-3</v>
      </c>
    </row>
    <row r="3185" spans="1:14" x14ac:dyDescent="0.25">
      <c r="A3185" s="5">
        <v>7820110</v>
      </c>
      <c r="B3185" s="5" t="s">
        <v>37</v>
      </c>
      <c r="C3185" s="5" t="s">
        <v>4</v>
      </c>
      <c r="D3185" s="5" t="s">
        <v>352</v>
      </c>
      <c r="E3185" s="5" t="s">
        <v>595</v>
      </c>
      <c r="F3185" s="3">
        <v>4.9822064056939501E-2</v>
      </c>
      <c r="G3185" s="4">
        <v>63</v>
      </c>
      <c r="H3185" s="3">
        <v>3.1387900355871885</v>
      </c>
      <c r="I3185" s="4">
        <v>82.6</v>
      </c>
      <c r="J3185" s="3">
        <v>4.1153024911032023</v>
      </c>
      <c r="K3185" s="5">
        <v>71.474999999999994</v>
      </c>
      <c r="L3185" s="5">
        <v>3.5610320284697505</v>
      </c>
      <c r="M3185" s="41">
        <v>-5.3790614008903503E-2</v>
      </c>
      <c r="N3185" s="41">
        <v>-2.6799594168136977E-3</v>
      </c>
    </row>
    <row r="3186" spans="1:14" x14ac:dyDescent="0.25">
      <c r="A3186" s="5">
        <v>7820110</v>
      </c>
      <c r="B3186" s="5" t="s">
        <v>37</v>
      </c>
      <c r="C3186" s="5" t="s">
        <v>4</v>
      </c>
      <c r="D3186" s="5" t="s">
        <v>352</v>
      </c>
      <c r="E3186" s="5" t="s">
        <v>596</v>
      </c>
      <c r="F3186" s="3">
        <v>4.6263345195729534E-2</v>
      </c>
      <c r="G3186" s="4">
        <v>58.1</v>
      </c>
      <c r="H3186" s="3">
        <v>2.6879003558718861</v>
      </c>
      <c r="I3186" s="4">
        <v>94.6</v>
      </c>
      <c r="J3186" s="3">
        <v>4.3765124555160133</v>
      </c>
      <c r="K3186" s="5">
        <v>77.53</v>
      </c>
      <c r="L3186" s="5">
        <v>3.5867971530249108</v>
      </c>
      <c r="M3186" s="41">
        <v>2.9599986970424652E-2</v>
      </c>
      <c r="N3186" s="41">
        <v>1.3693944150018522E-3</v>
      </c>
    </row>
    <row r="3187" spans="1:14" x14ac:dyDescent="0.25">
      <c r="A3187" s="5">
        <v>7820110</v>
      </c>
      <c r="B3187" s="5" t="s">
        <v>37</v>
      </c>
      <c r="C3187" s="5" t="s">
        <v>4</v>
      </c>
      <c r="D3187" s="5" t="s">
        <v>352</v>
      </c>
      <c r="E3187" s="5" t="s">
        <v>597</v>
      </c>
      <c r="F3187" s="3">
        <v>3.2028469750889681E-2</v>
      </c>
      <c r="G3187" s="4">
        <v>93.1</v>
      </c>
      <c r="H3187" s="3">
        <v>2.9818505338078292</v>
      </c>
      <c r="I3187" s="4">
        <v>88.1</v>
      </c>
      <c r="J3187" s="3">
        <v>2.8217081850533807</v>
      </c>
      <c r="K3187" s="5">
        <v>83.95</v>
      </c>
      <c r="L3187" s="5">
        <v>2.6887900355871888</v>
      </c>
      <c r="M3187" s="41">
        <v>3.1371437013149261E-2</v>
      </c>
      <c r="N3187" s="41">
        <v>1.004779121417592E-3</v>
      </c>
    </row>
    <row r="3188" spans="1:14" x14ac:dyDescent="0.25">
      <c r="A3188" s="5">
        <v>7820110</v>
      </c>
      <c r="B3188" s="5" t="s">
        <v>37</v>
      </c>
      <c r="C3188" s="5" t="s">
        <v>4</v>
      </c>
      <c r="D3188" s="5" t="s">
        <v>352</v>
      </c>
      <c r="E3188" s="5" t="s">
        <v>600</v>
      </c>
      <c r="F3188" s="3">
        <v>4.9822064056939501E-2</v>
      </c>
      <c r="G3188" s="4">
        <v>78.7</v>
      </c>
      <c r="H3188" s="3">
        <v>3.9209964412811389</v>
      </c>
      <c r="I3188" s="4">
        <v>88.9</v>
      </c>
      <c r="J3188" s="3">
        <v>4.4291814946619219</v>
      </c>
      <c r="K3188" s="5">
        <v>80.25</v>
      </c>
      <c r="L3188" s="5">
        <v>3.9982206405693947</v>
      </c>
      <c r="M3188" s="41">
        <v>5.4710689932107925E-2</v>
      </c>
      <c r="N3188" s="41">
        <v>2.7257994983968361E-3</v>
      </c>
    </row>
    <row r="3189" spans="1:14" x14ac:dyDescent="0.25">
      <c r="A3189" s="5">
        <v>7820110</v>
      </c>
      <c r="B3189" s="5" t="s">
        <v>37</v>
      </c>
      <c r="C3189" s="5" t="s">
        <v>4</v>
      </c>
      <c r="D3189" s="5" t="s">
        <v>352</v>
      </c>
      <c r="E3189" s="5" t="s">
        <v>601</v>
      </c>
      <c r="F3189" s="3">
        <v>3.9145907473309607E-2</v>
      </c>
      <c r="G3189" s="4">
        <v>42.9</v>
      </c>
      <c r="H3189" s="3">
        <v>1.6793594306049822</v>
      </c>
      <c r="I3189" s="4">
        <v>65.400000000000006</v>
      </c>
      <c r="J3189" s="3">
        <v>2.5601423487544483</v>
      </c>
      <c r="K3189" s="5">
        <v>52.26</v>
      </c>
      <c r="L3189" s="5">
        <v>2.0457651245551598</v>
      </c>
      <c r="M3189" s="41">
        <v>-0.19643357396125793</v>
      </c>
      <c r="N3189" s="41">
        <v>-7.6895705109389229E-3</v>
      </c>
    </row>
    <row r="3190" spans="1:14" x14ac:dyDescent="0.25">
      <c r="A3190" s="5">
        <v>7820110</v>
      </c>
      <c r="B3190" s="5" t="s">
        <v>37</v>
      </c>
      <c r="C3190" s="5" t="s">
        <v>4</v>
      </c>
      <c r="D3190" s="5" t="s">
        <v>352</v>
      </c>
      <c r="E3190" s="5" t="s">
        <v>602</v>
      </c>
      <c r="F3190" s="3">
        <v>0.11743772241992882</v>
      </c>
      <c r="G3190" s="4">
        <v>47.2</v>
      </c>
      <c r="H3190" s="3">
        <v>5.5430604982206404</v>
      </c>
      <c r="I3190" s="4">
        <v>86.3</v>
      </c>
      <c r="J3190" s="3">
        <v>10.134875444839857</v>
      </c>
      <c r="K3190" s="5">
        <v>67.484999999999999</v>
      </c>
      <c r="L3190" s="5">
        <v>7.9252846975088964</v>
      </c>
      <c r="M3190" s="41">
        <v>1.2095566838979721E-2</v>
      </c>
      <c r="N3190" s="41">
        <v>1.4204758209477963E-3</v>
      </c>
    </row>
    <row r="3191" spans="1:14" x14ac:dyDescent="0.25">
      <c r="A3191" s="5">
        <v>7820110</v>
      </c>
      <c r="B3191" s="5" t="s">
        <v>37</v>
      </c>
      <c r="C3191" s="5" t="s">
        <v>4</v>
      </c>
      <c r="D3191" s="5" t="s">
        <v>352</v>
      </c>
      <c r="E3191" s="5" t="s">
        <v>603</v>
      </c>
      <c r="F3191" s="3">
        <v>1.7793594306049824E-2</v>
      </c>
      <c r="G3191" s="4">
        <v>76.900000000000006</v>
      </c>
      <c r="H3191" s="3">
        <v>1.3683274021352316</v>
      </c>
      <c r="I3191" s="4">
        <v>89</v>
      </c>
      <c r="J3191" s="3">
        <v>1.5836298932384343</v>
      </c>
      <c r="K3191" s="5">
        <v>81.204999999999998</v>
      </c>
      <c r="L3191" s="5">
        <v>1.4449288256227759</v>
      </c>
      <c r="M3191" s="41">
        <v>2.8209244832396507E-2</v>
      </c>
      <c r="N3191" s="41">
        <v>5.0194385822769586E-4</v>
      </c>
    </row>
    <row r="3192" spans="1:14" x14ac:dyDescent="0.25">
      <c r="A3192" s="5">
        <v>7820110</v>
      </c>
      <c r="B3192" s="5" t="s">
        <v>37</v>
      </c>
      <c r="C3192" s="5" t="s">
        <v>4</v>
      </c>
      <c r="D3192" s="5" t="s">
        <v>352</v>
      </c>
      <c r="E3192" s="5" t="s">
        <v>604</v>
      </c>
      <c r="F3192" s="3">
        <v>0.12811387900355872</v>
      </c>
      <c r="G3192" s="4">
        <v>70.400000000000006</v>
      </c>
      <c r="H3192" s="3">
        <v>9.0192170818505346</v>
      </c>
      <c r="I3192" s="4">
        <v>87.3</v>
      </c>
      <c r="J3192" s="3">
        <v>11.184341637010677</v>
      </c>
      <c r="K3192" s="5">
        <v>79.510000000000005</v>
      </c>
      <c r="L3192" s="5">
        <v>10.186334519572954</v>
      </c>
      <c r="M3192" s="41">
        <v>-2.5970084592700005E-2</v>
      </c>
      <c r="N3192" s="41">
        <v>-3.327128275221353E-3</v>
      </c>
    </row>
    <row r="3193" spans="1:14" x14ac:dyDescent="0.25">
      <c r="A3193" s="5">
        <v>7820110</v>
      </c>
      <c r="B3193" s="5" t="s">
        <v>37</v>
      </c>
      <c r="C3193" s="5" t="s">
        <v>4</v>
      </c>
      <c r="D3193" s="5" t="s">
        <v>352</v>
      </c>
      <c r="E3193" s="5" t="s">
        <v>365</v>
      </c>
      <c r="F3193" s="3">
        <v>2.8469750889679714E-2</v>
      </c>
      <c r="G3193" s="4">
        <v>80.3</v>
      </c>
      <c r="H3193" s="3">
        <v>2.286120996441281</v>
      </c>
      <c r="I3193" s="4">
        <v>74.7</v>
      </c>
      <c r="J3193" s="3">
        <v>2.1266903914590749</v>
      </c>
      <c r="K3193" s="5">
        <v>79.069999999999993</v>
      </c>
      <c r="L3193" s="5">
        <v>2.2511032028469748</v>
      </c>
      <c r="M3193" s="41">
        <v>-8.6185544729232788E-2</v>
      </c>
      <c r="N3193" s="41">
        <v>-2.453680988732606E-3</v>
      </c>
    </row>
    <row r="3194" spans="1:14" x14ac:dyDescent="0.25">
      <c r="A3194" s="5">
        <v>7820110</v>
      </c>
      <c r="B3194" s="5" t="s">
        <v>37</v>
      </c>
      <c r="C3194" s="5" t="s">
        <v>4</v>
      </c>
      <c r="D3194" s="5" t="s">
        <v>352</v>
      </c>
      <c r="E3194" s="5" t="s">
        <v>605</v>
      </c>
      <c r="F3194" s="3">
        <v>1.7793594306049824E-2</v>
      </c>
      <c r="G3194" s="4">
        <v>72.3</v>
      </c>
      <c r="H3194" s="3">
        <v>1.2864768683274022</v>
      </c>
      <c r="I3194" s="4">
        <v>67.599999999999994</v>
      </c>
      <c r="J3194" s="3">
        <v>1.2028469750889681</v>
      </c>
      <c r="K3194" s="5">
        <v>76.739999999999995</v>
      </c>
      <c r="L3194" s="5">
        <v>1.3654804270462635</v>
      </c>
      <c r="M3194" s="41">
        <v>-0.15850865840911865</v>
      </c>
      <c r="N3194" s="41">
        <v>-2.8204387617280901E-3</v>
      </c>
    </row>
    <row r="3195" spans="1:14" x14ac:dyDescent="0.25">
      <c r="A3195" s="5">
        <v>7820110</v>
      </c>
      <c r="B3195" s="5" t="s">
        <v>37</v>
      </c>
      <c r="C3195" s="5" t="s">
        <v>4</v>
      </c>
      <c r="D3195" s="5" t="s">
        <v>352</v>
      </c>
      <c r="E3195" s="5" t="s">
        <v>606</v>
      </c>
      <c r="F3195" s="3">
        <v>8.1850533807829182E-2</v>
      </c>
      <c r="G3195" s="4">
        <v>54.7</v>
      </c>
      <c r="H3195" s="3">
        <v>4.4772241992882567</v>
      </c>
      <c r="I3195" s="4">
        <v>55.6</v>
      </c>
      <c r="J3195" s="3">
        <v>4.5508896797153024</v>
      </c>
      <c r="K3195" s="5">
        <v>59.195000000000007</v>
      </c>
      <c r="L3195" s="5">
        <v>4.8451423487544494</v>
      </c>
      <c r="M3195" s="41">
        <v>-0.26501369476318359</v>
      </c>
      <c r="N3195" s="41">
        <v>-2.1691512382751681E-2</v>
      </c>
    </row>
    <row r="3196" spans="1:14" x14ac:dyDescent="0.25">
      <c r="A3196" s="5">
        <v>7820110</v>
      </c>
      <c r="B3196" s="5" t="s">
        <v>37</v>
      </c>
      <c r="C3196" s="5" t="s">
        <v>4</v>
      </c>
      <c r="D3196" s="5" t="s">
        <v>352</v>
      </c>
      <c r="E3196" s="5" t="s">
        <v>607</v>
      </c>
      <c r="F3196" s="3">
        <v>1.0676156583629894E-2</v>
      </c>
      <c r="G3196" s="4">
        <v>81.8</v>
      </c>
      <c r="H3196" s="3">
        <v>0.87330960854092521</v>
      </c>
      <c r="I3196" s="4">
        <v>77.900000000000006</v>
      </c>
      <c r="J3196" s="3">
        <v>0.83167259786476877</v>
      </c>
      <c r="K3196" s="5">
        <v>73.515000000000001</v>
      </c>
      <c r="L3196" s="5">
        <v>0.78485765124555162</v>
      </c>
      <c r="M3196" s="41">
        <v>-4.304509237408638E-2</v>
      </c>
      <c r="N3196" s="41">
        <v>-4.5955614634255923E-4</v>
      </c>
    </row>
    <row r="3197" spans="1:14" x14ac:dyDescent="0.25">
      <c r="A3197" s="5">
        <v>7820110</v>
      </c>
      <c r="B3197" s="5" t="s">
        <v>37</v>
      </c>
      <c r="C3197" s="5" t="s">
        <v>4</v>
      </c>
      <c r="D3197" s="5" t="s">
        <v>352</v>
      </c>
      <c r="E3197" s="5" t="s">
        <v>608</v>
      </c>
      <c r="F3197" s="3">
        <v>0.18149466192170818</v>
      </c>
      <c r="G3197" s="4">
        <v>69.099999999999994</v>
      </c>
      <c r="H3197" s="3">
        <v>12.541281138790035</v>
      </c>
      <c r="I3197" s="4">
        <v>86.1</v>
      </c>
      <c r="J3197" s="3">
        <v>15.626690391459073</v>
      </c>
      <c r="K3197" s="5">
        <v>80.034999999999997</v>
      </c>
      <c r="L3197" s="5">
        <v>14.525925266903913</v>
      </c>
      <c r="M3197" s="41">
        <v>3.6055702716112137E-2</v>
      </c>
      <c r="N3197" s="41">
        <v>6.5439175748103874E-3</v>
      </c>
    </row>
    <row r="3198" spans="1:14" x14ac:dyDescent="0.25">
      <c r="A3198" s="5">
        <v>7820110</v>
      </c>
      <c r="B3198" s="5" t="s">
        <v>37</v>
      </c>
      <c r="C3198" s="5" t="s">
        <v>4</v>
      </c>
      <c r="D3198" s="5" t="s">
        <v>352</v>
      </c>
      <c r="E3198" s="5" t="s">
        <v>609</v>
      </c>
      <c r="F3198" s="3">
        <v>6.0498220640569395E-2</v>
      </c>
      <c r="G3198" s="4">
        <v>71.099999999999994</v>
      </c>
      <c r="H3198" s="3">
        <v>4.3014234875444837</v>
      </c>
      <c r="I3198" s="4">
        <v>88.9</v>
      </c>
      <c r="J3198" s="3">
        <v>5.3782918149466195</v>
      </c>
      <c r="K3198" s="5">
        <v>78.289999999999992</v>
      </c>
      <c r="L3198" s="5">
        <v>4.7364056939501777</v>
      </c>
      <c r="M3198" s="41">
        <v>8.3045579493045807E-2</v>
      </c>
      <c r="N3198" s="41">
        <v>5.0241097913942302E-3</v>
      </c>
    </row>
    <row r="3199" spans="1:14" x14ac:dyDescent="0.25">
      <c r="A3199" s="5">
        <v>7820110</v>
      </c>
      <c r="B3199" s="5" t="s">
        <v>37</v>
      </c>
      <c r="C3199" s="5" t="s">
        <v>4</v>
      </c>
      <c r="D3199" s="5" t="s">
        <v>352</v>
      </c>
      <c r="E3199" s="5" t="s">
        <v>610</v>
      </c>
      <c r="F3199" s="3">
        <v>7.4733096085409248E-2</v>
      </c>
      <c r="G3199" s="4">
        <v>70.8</v>
      </c>
      <c r="H3199" s="3">
        <v>5.2911032028469744</v>
      </c>
      <c r="I3199" s="4">
        <v>73.2</v>
      </c>
      <c r="J3199" s="3">
        <v>5.470462633451957</v>
      </c>
      <c r="K3199" s="5">
        <v>69.855000000000004</v>
      </c>
      <c r="L3199" s="5">
        <v>5.2204804270462635</v>
      </c>
      <c r="M3199" s="41">
        <v>-0.14414292573928833</v>
      </c>
      <c r="N3199" s="41">
        <v>-1.0772247119306244E-2</v>
      </c>
    </row>
    <row r="3200" spans="1:14" x14ac:dyDescent="0.25">
      <c r="A3200" s="5">
        <v>7820110</v>
      </c>
      <c r="B3200" s="5" t="s">
        <v>37</v>
      </c>
      <c r="C3200" s="5" t="s">
        <v>4</v>
      </c>
      <c r="D3200" s="5" t="s">
        <v>352</v>
      </c>
      <c r="E3200" s="5" t="s">
        <v>611</v>
      </c>
      <c r="F3200" s="3">
        <v>7.1174377224199285E-3</v>
      </c>
      <c r="G3200" s="4">
        <v>74</v>
      </c>
      <c r="H3200" s="3">
        <v>0.5266903914590747</v>
      </c>
      <c r="I3200" s="4">
        <v>81.400000000000006</v>
      </c>
      <c r="J3200" s="3">
        <v>0.57935943060498218</v>
      </c>
      <c r="K3200" s="5">
        <v>78.334999999999994</v>
      </c>
      <c r="L3200" s="5">
        <v>0.55754448398576506</v>
      </c>
      <c r="M3200" s="41">
        <v>-8.4023475646972656E-2</v>
      </c>
      <c r="N3200" s="41">
        <v>-5.9803185513859541E-4</v>
      </c>
    </row>
    <row r="3201" spans="1:14" x14ac:dyDescent="0.25">
      <c r="A3201" s="5">
        <v>7820110</v>
      </c>
      <c r="B3201" s="5" t="s">
        <v>37</v>
      </c>
      <c r="C3201" s="5" t="s">
        <v>4</v>
      </c>
      <c r="D3201" s="5" t="s">
        <v>193</v>
      </c>
      <c r="E3201" s="5" t="s">
        <v>951</v>
      </c>
      <c r="F3201" s="3">
        <v>3.5587188612099642E-3</v>
      </c>
      <c r="G3201" s="4">
        <v>60.2</v>
      </c>
      <c r="H3201" s="3">
        <v>0.21423487544483985</v>
      </c>
      <c r="I3201" s="4">
        <v>87.7</v>
      </c>
      <c r="J3201" s="3">
        <v>0.31209964412811386</v>
      </c>
      <c r="K3201" s="5">
        <v>69.679999999999993</v>
      </c>
      <c r="L3201" s="5">
        <v>0.24797153024911028</v>
      </c>
      <c r="M3201" s="41">
        <v>5.6500744074583054E-2</v>
      </c>
      <c r="N3201" s="41">
        <v>2.0107026361061584E-4</v>
      </c>
    </row>
    <row r="3202" spans="1:14" x14ac:dyDescent="0.25">
      <c r="A3202" s="5">
        <v>7820110</v>
      </c>
      <c r="B3202" s="5" t="s">
        <v>37</v>
      </c>
      <c r="C3202" s="5" t="s">
        <v>4</v>
      </c>
      <c r="D3202" s="5" t="s">
        <v>80</v>
      </c>
      <c r="E3202" s="5" t="s">
        <v>1199</v>
      </c>
      <c r="F3202" s="3">
        <v>3.5587188612099642E-3</v>
      </c>
      <c r="G3202" s="4">
        <v>37</v>
      </c>
      <c r="H3202" s="3">
        <v>0.13167259786476868</v>
      </c>
      <c r="I3202" s="4">
        <v>62.6</v>
      </c>
      <c r="J3202" s="3">
        <v>0.22277580071174377</v>
      </c>
      <c r="K3202" s="5">
        <v>58</v>
      </c>
      <c r="L3202" s="5">
        <v>0.20640569395017794</v>
      </c>
      <c r="M3202" s="41">
        <v>-0.15561647713184357</v>
      </c>
      <c r="N3202" s="41">
        <v>-5.5379529228414073E-4</v>
      </c>
    </row>
    <row r="3203" spans="1:14" x14ac:dyDescent="0.25">
      <c r="A3203" s="5">
        <v>7820110</v>
      </c>
      <c r="B3203" s="5" t="s">
        <v>37</v>
      </c>
      <c r="C3203" s="5" t="s">
        <v>4</v>
      </c>
      <c r="D3203" s="5" t="s">
        <v>615</v>
      </c>
      <c r="E3203" s="5" t="s">
        <v>616</v>
      </c>
      <c r="F3203" s="3">
        <v>3.5587188612099642E-3</v>
      </c>
      <c r="G3203" s="4">
        <v>43.9</v>
      </c>
      <c r="H3203" s="3">
        <v>0.15622775800711741</v>
      </c>
      <c r="I3203" s="4">
        <v>77.7</v>
      </c>
      <c r="J3203" s="3">
        <v>0.27651245551601422</v>
      </c>
      <c r="K3203" s="5">
        <v>57.79</v>
      </c>
      <c r="L3203" s="5">
        <v>0.20565836298932383</v>
      </c>
      <c r="M3203" s="41">
        <v>2.4991980753839016E-3</v>
      </c>
      <c r="N3203" s="41">
        <v>8.8939433287683327E-6</v>
      </c>
    </row>
    <row r="3204" spans="1:14" x14ac:dyDescent="0.25">
      <c r="A3204" s="5">
        <v>7820110</v>
      </c>
      <c r="B3204" s="5" t="s">
        <v>37</v>
      </c>
      <c r="C3204" s="5" t="s">
        <v>4</v>
      </c>
      <c r="D3204" s="5" t="s">
        <v>615</v>
      </c>
      <c r="E3204" s="5" t="s">
        <v>617</v>
      </c>
      <c r="F3204" s="3">
        <v>2.491103202846975E-2</v>
      </c>
      <c r="G3204" s="4">
        <v>35.9</v>
      </c>
      <c r="H3204" s="3">
        <v>0.89430604982206396</v>
      </c>
      <c r="I3204" s="4">
        <v>76.3</v>
      </c>
      <c r="J3204" s="3">
        <v>1.9007117437722418</v>
      </c>
      <c r="K3204" s="5">
        <v>63.125</v>
      </c>
      <c r="L3204" s="5">
        <v>1.572508896797153</v>
      </c>
      <c r="M3204" s="41">
        <v>4.9747764132916927E-3</v>
      </c>
      <c r="N3204" s="41">
        <v>1.2392681456598523E-4</v>
      </c>
    </row>
    <row r="3205" spans="1:14" x14ac:dyDescent="0.25">
      <c r="A3205" s="5">
        <v>7820110</v>
      </c>
      <c r="B3205" s="5" t="s">
        <v>37</v>
      </c>
      <c r="C3205" s="5" t="s">
        <v>4</v>
      </c>
      <c r="D3205" s="5" t="s">
        <v>898</v>
      </c>
      <c r="E3205" s="5" t="s">
        <v>1353</v>
      </c>
      <c r="F3205" s="3">
        <v>3.5587188612099642E-3</v>
      </c>
      <c r="G3205" s="4">
        <v>54</v>
      </c>
      <c r="H3205" s="3">
        <v>0.19217081850533807</v>
      </c>
      <c r="I3205" s="4">
        <v>91.9</v>
      </c>
      <c r="J3205" s="3">
        <v>0.32704626334519571</v>
      </c>
      <c r="K3205" s="5">
        <v>75.539999999999992</v>
      </c>
      <c r="L3205" s="5">
        <v>0.26882562277580069</v>
      </c>
      <c r="M3205" s="41">
        <v>9.1681137681007385E-2</v>
      </c>
      <c r="N3205" s="41">
        <v>3.2626739388258853E-4</v>
      </c>
    </row>
    <row r="3206" spans="1:14" x14ac:dyDescent="0.25">
      <c r="A3206" s="5">
        <v>7820110</v>
      </c>
      <c r="B3206" s="5" t="s">
        <v>37</v>
      </c>
      <c r="C3206" s="5" t="s">
        <v>4</v>
      </c>
      <c r="D3206" s="5" t="s">
        <v>898</v>
      </c>
      <c r="E3206" s="5" t="s">
        <v>1355</v>
      </c>
      <c r="F3206" s="3">
        <v>3.5587188612099642E-3</v>
      </c>
      <c r="G3206" s="4">
        <v>60.1</v>
      </c>
      <c r="H3206" s="3">
        <v>0.21387900355871886</v>
      </c>
      <c r="I3206" s="4">
        <v>96</v>
      </c>
      <c r="J3206" s="3">
        <v>0.34163701067615659</v>
      </c>
      <c r="K3206" s="5">
        <v>82.3</v>
      </c>
      <c r="L3206" s="5">
        <v>0.29288256227758003</v>
      </c>
      <c r="M3206" s="41">
        <v>0.15828521549701691</v>
      </c>
      <c r="N3206" s="41">
        <v>5.6329258183991779E-4</v>
      </c>
    </row>
    <row r="3207" spans="1:14" x14ac:dyDescent="0.25">
      <c r="A3207" s="5">
        <v>7820110</v>
      </c>
      <c r="B3207" s="5" t="s">
        <v>37</v>
      </c>
      <c r="C3207" s="5" t="s">
        <v>4</v>
      </c>
      <c r="D3207" s="5" t="s">
        <v>2324</v>
      </c>
      <c r="F3207" s="3">
        <v>1</v>
      </c>
      <c r="G3207" s="4"/>
      <c r="H3207" s="3">
        <v>64.59964412811388</v>
      </c>
      <c r="I3207" s="4"/>
      <c r="J3207" s="3">
        <v>81.645195729537377</v>
      </c>
      <c r="L3207" s="5">
        <v>73.634252669039171</v>
      </c>
      <c r="M3207" s="41"/>
      <c r="N3207" s="41">
        <v>-3.1939704168349292E-2</v>
      </c>
    </row>
    <row r="3208" spans="1:14" x14ac:dyDescent="0.25">
      <c r="A3208" s="5">
        <v>7830210</v>
      </c>
      <c r="B3208" s="5" t="s">
        <v>38</v>
      </c>
      <c r="C3208" s="5" t="s">
        <v>4</v>
      </c>
      <c r="D3208" s="5" t="s">
        <v>354</v>
      </c>
      <c r="E3208" s="5" t="s">
        <v>355</v>
      </c>
      <c r="F3208" s="3">
        <v>2.9411764705882353E-2</v>
      </c>
      <c r="G3208" s="4">
        <v>31.2</v>
      </c>
      <c r="H3208" s="3">
        <v>0.91764705882352937</v>
      </c>
      <c r="I3208" s="4">
        <v>59</v>
      </c>
      <c r="J3208" s="3">
        <v>1.7352941176470589</v>
      </c>
      <c r="K3208" s="5">
        <v>47.989999999999995</v>
      </c>
      <c r="L3208" s="5">
        <v>1.411470588235294</v>
      </c>
      <c r="M3208" s="41">
        <v>-6.7655831575393677E-2</v>
      </c>
      <c r="N3208" s="41">
        <v>-1.9898773992762845E-3</v>
      </c>
    </row>
    <row r="3209" spans="1:14" x14ac:dyDescent="0.25">
      <c r="A3209" s="5">
        <v>7830210</v>
      </c>
      <c r="B3209" s="5" t="s">
        <v>38</v>
      </c>
      <c r="C3209" s="5" t="s">
        <v>4</v>
      </c>
      <c r="D3209" s="5" t="s">
        <v>704</v>
      </c>
      <c r="E3209" s="5" t="s">
        <v>2105</v>
      </c>
      <c r="F3209" s="3">
        <v>0.28308823529411764</v>
      </c>
      <c r="G3209" s="4">
        <v>34.299999999999997</v>
      </c>
      <c r="H3209" s="3">
        <v>9.7099264705882344</v>
      </c>
      <c r="I3209" s="4">
        <v>91.3</v>
      </c>
      <c r="J3209" s="3">
        <v>25.845955882352939</v>
      </c>
      <c r="K3209" s="5">
        <v>69.004999999999995</v>
      </c>
      <c r="L3209" s="5">
        <v>19.534503676470585</v>
      </c>
      <c r="M3209" s="41">
        <v>0.11667898297309875</v>
      </c>
      <c r="N3209" s="41">
        <v>3.3030447385766923E-2</v>
      </c>
    </row>
    <row r="3210" spans="1:14" x14ac:dyDescent="0.25">
      <c r="A3210" s="5">
        <v>7830210</v>
      </c>
      <c r="B3210" s="5" t="s">
        <v>38</v>
      </c>
      <c r="C3210" s="5" t="s">
        <v>4</v>
      </c>
      <c r="D3210" s="5" t="s">
        <v>722</v>
      </c>
      <c r="E3210" s="5" t="s">
        <v>1867</v>
      </c>
      <c r="F3210" s="3">
        <v>0.13235294117647059</v>
      </c>
      <c r="G3210" s="4">
        <v>43.2</v>
      </c>
      <c r="H3210" s="3">
        <v>5.7176470588235295</v>
      </c>
      <c r="I3210" s="4">
        <v>91.9</v>
      </c>
      <c r="J3210" s="3">
        <v>12.163235294117648</v>
      </c>
      <c r="K3210" s="5">
        <v>74.924999999999997</v>
      </c>
      <c r="L3210" s="5">
        <v>9.9165441176470583</v>
      </c>
      <c r="M3210" s="41">
        <v>4.9927879124879837E-2</v>
      </c>
      <c r="N3210" s="41">
        <v>6.6081016488811553E-3</v>
      </c>
    </row>
    <row r="3211" spans="1:14" x14ac:dyDescent="0.25">
      <c r="A3211" s="5">
        <v>7830210</v>
      </c>
      <c r="B3211" s="5" t="s">
        <v>38</v>
      </c>
      <c r="C3211" s="5" t="s">
        <v>4</v>
      </c>
      <c r="D3211" s="5" t="s">
        <v>360</v>
      </c>
      <c r="E3211" s="5" t="s">
        <v>363</v>
      </c>
      <c r="F3211" s="3">
        <v>3.6764705882352941E-3</v>
      </c>
      <c r="G3211" s="4">
        <v>42.1</v>
      </c>
      <c r="H3211" s="3">
        <v>0.15477941176470589</v>
      </c>
      <c r="I3211" s="4">
        <v>69.5</v>
      </c>
      <c r="J3211" s="3">
        <v>0.25551470588235292</v>
      </c>
      <c r="K3211" s="5">
        <v>61.53</v>
      </c>
      <c r="L3211" s="5">
        <v>0.22621323529411766</v>
      </c>
      <c r="M3211" s="41">
        <v>-4.6231716871261597E-2</v>
      </c>
      <c r="N3211" s="41">
        <v>-1.6996954732081469E-4</v>
      </c>
    </row>
    <row r="3212" spans="1:14" x14ac:dyDescent="0.25">
      <c r="A3212" s="5">
        <v>7830210</v>
      </c>
      <c r="B3212" s="5" t="s">
        <v>38</v>
      </c>
      <c r="C3212" s="5" t="s">
        <v>4</v>
      </c>
      <c r="D3212" s="5" t="s">
        <v>1102</v>
      </c>
      <c r="E3212" s="5" t="s">
        <v>1103</v>
      </c>
      <c r="F3212" s="3">
        <v>0.19485294117647059</v>
      </c>
      <c r="G3212" s="4">
        <v>43.4</v>
      </c>
      <c r="H3212" s="3">
        <v>8.4566176470588239</v>
      </c>
      <c r="I3212" s="4">
        <v>79.7</v>
      </c>
      <c r="J3212" s="3">
        <v>15.529779411764707</v>
      </c>
      <c r="K3212" s="5">
        <v>61.83</v>
      </c>
      <c r="L3212" s="5">
        <v>12.047757352941176</v>
      </c>
      <c r="M3212" s="41">
        <v>-3.0148008954711258E-4</v>
      </c>
      <c r="N3212" s="41">
        <v>-5.8744282154400611E-5</v>
      </c>
    </row>
    <row r="3213" spans="1:14" x14ac:dyDescent="0.25">
      <c r="A3213" s="5">
        <v>7830210</v>
      </c>
      <c r="B3213" s="5" t="s">
        <v>38</v>
      </c>
      <c r="C3213" s="5" t="s">
        <v>4</v>
      </c>
      <c r="D3213" s="5" t="s">
        <v>1608</v>
      </c>
      <c r="E3213" s="5" t="s">
        <v>1980</v>
      </c>
      <c r="F3213" s="3">
        <v>3.6764705882352941E-3</v>
      </c>
      <c r="G3213" s="4">
        <v>57.1</v>
      </c>
      <c r="H3213" s="3">
        <v>0.2099264705882353</v>
      </c>
      <c r="I3213" s="4">
        <v>76.400000000000006</v>
      </c>
      <c r="J3213" s="3">
        <v>0.28088235294117647</v>
      </c>
      <c r="K3213" s="5">
        <v>69.67</v>
      </c>
      <c r="L3213" s="5">
        <v>0.25613970588235296</v>
      </c>
      <c r="M3213" s="41">
        <v>-1.6538064926862717E-2</v>
      </c>
      <c r="N3213" s="41">
        <v>-6.080170928993646E-5</v>
      </c>
    </row>
    <row r="3214" spans="1:14" x14ac:dyDescent="0.25">
      <c r="A3214" s="5">
        <v>7830210</v>
      </c>
      <c r="B3214" s="5" t="s">
        <v>38</v>
      </c>
      <c r="C3214" s="5" t="s">
        <v>4</v>
      </c>
      <c r="D3214" s="5" t="s">
        <v>1638</v>
      </c>
      <c r="E3214" s="5" t="s">
        <v>2106</v>
      </c>
      <c r="F3214" s="3">
        <v>0.33823529411764708</v>
      </c>
      <c r="G3214" s="4">
        <v>45.7</v>
      </c>
      <c r="H3214" s="3">
        <v>15.457352941176472</v>
      </c>
      <c r="I3214" s="4">
        <v>97.3</v>
      </c>
      <c r="J3214" s="3">
        <v>32.910294117647062</v>
      </c>
      <c r="K3214" s="5">
        <v>77.504999999999995</v>
      </c>
      <c r="L3214" s="5">
        <v>26.214926470588235</v>
      </c>
      <c r="M3214" s="41">
        <v>0.20491065084934235</v>
      </c>
      <c r="N3214" s="41">
        <v>6.9308014257865799E-2</v>
      </c>
    </row>
    <row r="3215" spans="1:14" x14ac:dyDescent="0.25">
      <c r="A3215" s="5">
        <v>7830210</v>
      </c>
      <c r="B3215" s="5" t="s">
        <v>38</v>
      </c>
      <c r="C3215" s="5" t="s">
        <v>4</v>
      </c>
      <c r="D3215" s="5" t="s">
        <v>1343</v>
      </c>
      <c r="E3215" s="5" t="s">
        <v>1344</v>
      </c>
      <c r="F3215" s="3">
        <v>1.4705882352941176E-2</v>
      </c>
      <c r="G3215" s="4">
        <v>46.6</v>
      </c>
      <c r="H3215" s="3">
        <v>0.68529411764705883</v>
      </c>
      <c r="I3215" s="4">
        <v>92.9</v>
      </c>
      <c r="J3215" s="3">
        <v>1.3661764705882353</v>
      </c>
      <c r="K3215" s="5">
        <v>71.335000000000008</v>
      </c>
      <c r="L3215" s="5">
        <v>1.0490441176470588</v>
      </c>
      <c r="M3215" s="41">
        <v>0.15023991465568542</v>
      </c>
      <c r="N3215" s="41">
        <v>2.2094105096424326E-3</v>
      </c>
    </row>
    <row r="3216" spans="1:14" x14ac:dyDescent="0.25">
      <c r="A3216" s="5">
        <v>7830210</v>
      </c>
      <c r="B3216" s="5" t="s">
        <v>38</v>
      </c>
      <c r="C3216" s="5" t="s">
        <v>4</v>
      </c>
      <c r="D3216" s="5" t="s">
        <v>2324</v>
      </c>
      <c r="F3216" s="3">
        <v>0.99999999999999989</v>
      </c>
      <c r="G3216" s="4"/>
      <c r="H3216" s="3">
        <v>41.309191176470591</v>
      </c>
      <c r="I3216" s="4"/>
      <c r="J3216" s="3">
        <v>90.087132352941168</v>
      </c>
      <c r="L3216" s="5">
        <v>70.656599264705875</v>
      </c>
      <c r="M3216" s="41"/>
      <c r="N3216" s="41">
        <v>0.10887658086411486</v>
      </c>
    </row>
    <row r="3217" spans="1:14" x14ac:dyDescent="0.25">
      <c r="A3217" s="5">
        <v>7830617</v>
      </c>
      <c r="B3217" s="5" t="s">
        <v>39</v>
      </c>
      <c r="C3217" s="5" t="s">
        <v>4</v>
      </c>
      <c r="D3217" s="5" t="s">
        <v>151</v>
      </c>
      <c r="E3217" s="5" t="s">
        <v>212</v>
      </c>
      <c r="F3217" s="3">
        <v>2.331002331002331E-3</v>
      </c>
      <c r="G3217" s="4">
        <v>35.299999999999997</v>
      </c>
      <c r="H3217" s="3">
        <v>8.2284382284382271E-2</v>
      </c>
      <c r="I3217" s="4">
        <v>95.7</v>
      </c>
      <c r="J3217" s="3">
        <v>0.22307692307692309</v>
      </c>
      <c r="K3217" s="5">
        <v>71.72</v>
      </c>
      <c r="L3217" s="5">
        <v>0.16717948717948716</v>
      </c>
      <c r="M3217" s="41">
        <v>0.16062681376934052</v>
      </c>
      <c r="N3217" s="41">
        <v>3.7442147731781006E-4</v>
      </c>
    </row>
    <row r="3218" spans="1:14" x14ac:dyDescent="0.25">
      <c r="A3218" s="5">
        <v>7830617</v>
      </c>
      <c r="B3218" s="5" t="s">
        <v>39</v>
      </c>
      <c r="C3218" s="5" t="s">
        <v>4</v>
      </c>
      <c r="D3218" s="5" t="s">
        <v>151</v>
      </c>
      <c r="E3218" s="5" t="s">
        <v>213</v>
      </c>
      <c r="F3218" s="3">
        <v>2.331002331002331E-3</v>
      </c>
      <c r="G3218" s="4">
        <v>69.099999999999994</v>
      </c>
      <c r="H3218" s="3">
        <v>0.16107226107226105</v>
      </c>
      <c r="I3218" s="4">
        <v>99.6</v>
      </c>
      <c r="J3218" s="3">
        <v>0.23216783216783216</v>
      </c>
      <c r="K3218" s="5">
        <v>86.029999999999987</v>
      </c>
      <c r="L3218" s="5">
        <v>0.20053613053613051</v>
      </c>
      <c r="M3218" s="41">
        <v>0.23306156694889069</v>
      </c>
      <c r="N3218" s="41">
        <v>5.4326705582492005E-4</v>
      </c>
    </row>
    <row r="3219" spans="1:14" x14ac:dyDescent="0.25">
      <c r="A3219" s="5">
        <v>7830617</v>
      </c>
      <c r="B3219" s="5" t="s">
        <v>39</v>
      </c>
      <c r="C3219" s="5" t="s">
        <v>4</v>
      </c>
      <c r="D3219" s="5" t="s">
        <v>151</v>
      </c>
      <c r="E3219" s="5" t="s">
        <v>214</v>
      </c>
      <c r="F3219" s="3">
        <v>1.8648018648018648E-2</v>
      </c>
      <c r="G3219" s="4">
        <v>27.5</v>
      </c>
      <c r="H3219" s="3">
        <v>0.51282051282051277</v>
      </c>
      <c r="I3219" s="4">
        <v>72.5</v>
      </c>
      <c r="J3219" s="3">
        <v>1.3519813519813519</v>
      </c>
      <c r="K3219" s="5">
        <v>51.58</v>
      </c>
      <c r="L3219" s="5">
        <v>0.96186480186480183</v>
      </c>
      <c r="M3219" s="41">
        <v>-7.1981295943260193E-2</v>
      </c>
      <c r="N3219" s="41">
        <v>-1.3423085490584651E-3</v>
      </c>
    </row>
    <row r="3220" spans="1:14" x14ac:dyDescent="0.25">
      <c r="A3220" s="5">
        <v>7830617</v>
      </c>
      <c r="B3220" s="5" t="s">
        <v>39</v>
      </c>
      <c r="C3220" s="5" t="s">
        <v>4</v>
      </c>
      <c r="D3220" s="5" t="s">
        <v>151</v>
      </c>
      <c r="E3220" s="5" t="s">
        <v>216</v>
      </c>
      <c r="F3220" s="3">
        <v>4.662004662004662E-3</v>
      </c>
      <c r="G3220" s="4">
        <v>41.7</v>
      </c>
      <c r="H3220" s="3">
        <v>0.19440559440559441</v>
      </c>
      <c r="I3220" s="4">
        <v>95.7</v>
      </c>
      <c r="J3220" s="3">
        <v>0.44615384615384618</v>
      </c>
      <c r="K3220" s="5">
        <v>71.539999999999992</v>
      </c>
      <c r="L3220" s="5">
        <v>0.33351981351981347</v>
      </c>
      <c r="M3220" s="41">
        <v>0.10278261452913284</v>
      </c>
      <c r="N3220" s="41">
        <v>4.7917302810784543E-4</v>
      </c>
    </row>
    <row r="3221" spans="1:14" x14ac:dyDescent="0.25">
      <c r="A3221" s="5">
        <v>7830617</v>
      </c>
      <c r="B3221" s="5" t="s">
        <v>39</v>
      </c>
      <c r="C3221" s="5" t="s">
        <v>4</v>
      </c>
      <c r="D3221" s="5" t="s">
        <v>151</v>
      </c>
      <c r="E3221" s="5" t="s">
        <v>217</v>
      </c>
      <c r="F3221" s="3">
        <v>6.993006993006993E-3</v>
      </c>
      <c r="G3221" s="4">
        <v>23.2</v>
      </c>
      <c r="H3221" s="3">
        <v>0.16223776223776223</v>
      </c>
      <c r="I3221" s="4">
        <v>75.900000000000006</v>
      </c>
      <c r="J3221" s="3">
        <v>0.53076923076923077</v>
      </c>
      <c r="K3221" s="5">
        <v>46.664999999999999</v>
      </c>
      <c r="L3221" s="5">
        <v>0.32632867132867133</v>
      </c>
      <c r="M3221" s="41">
        <v>-3.3037882298231125E-2</v>
      </c>
      <c r="N3221" s="41">
        <v>-2.310341419456722E-4</v>
      </c>
    </row>
    <row r="3222" spans="1:14" x14ac:dyDescent="0.25">
      <c r="A3222" s="5">
        <v>7830617</v>
      </c>
      <c r="B3222" s="5" t="s">
        <v>39</v>
      </c>
      <c r="C3222" s="5" t="s">
        <v>4</v>
      </c>
      <c r="D3222" s="5" t="s">
        <v>151</v>
      </c>
      <c r="E3222" s="5" t="s">
        <v>153</v>
      </c>
      <c r="F3222" s="3">
        <v>2.097902097902098E-2</v>
      </c>
      <c r="G3222" s="4">
        <v>38.200000000000003</v>
      </c>
      <c r="H3222" s="3">
        <v>0.80139860139860153</v>
      </c>
      <c r="I3222" s="4">
        <v>88.8</v>
      </c>
      <c r="J3222" s="3">
        <v>1.862937062937063</v>
      </c>
      <c r="K3222" s="5">
        <v>71.459999999999994</v>
      </c>
      <c r="L3222" s="5">
        <v>1.4991608391608391</v>
      </c>
      <c r="M3222" s="41">
        <v>4.0290635079145432E-2</v>
      </c>
      <c r="N3222" s="41">
        <v>8.4525807858347067E-4</v>
      </c>
    </row>
    <row r="3223" spans="1:14" x14ac:dyDescent="0.25">
      <c r="A3223" s="5">
        <v>7830617</v>
      </c>
      <c r="B3223" s="5" t="s">
        <v>39</v>
      </c>
      <c r="C3223" s="5" t="s">
        <v>4</v>
      </c>
      <c r="D3223" s="5" t="s">
        <v>151</v>
      </c>
      <c r="E3223" s="5" t="s">
        <v>255</v>
      </c>
      <c r="F3223" s="3">
        <v>9.324009324009324E-3</v>
      </c>
      <c r="G3223" s="4">
        <v>28.1</v>
      </c>
      <c r="H3223" s="3">
        <v>0.26200466200466199</v>
      </c>
      <c r="I3223" s="4">
        <v>97.2</v>
      </c>
      <c r="J3223" s="3">
        <v>0.90629370629370631</v>
      </c>
      <c r="K3223" s="5">
        <v>69.364999999999995</v>
      </c>
      <c r="L3223" s="5">
        <v>0.64675990675990669</v>
      </c>
      <c r="M3223" s="41">
        <v>0.11290121078491211</v>
      </c>
      <c r="N3223" s="41">
        <v>1.0526919420504625E-3</v>
      </c>
    </row>
    <row r="3224" spans="1:14" x14ac:dyDescent="0.25">
      <c r="A3224" s="5">
        <v>7830617</v>
      </c>
      <c r="B3224" s="5" t="s">
        <v>39</v>
      </c>
      <c r="C3224" s="5" t="s">
        <v>4</v>
      </c>
      <c r="D3224" s="5" t="s">
        <v>151</v>
      </c>
      <c r="E3224" s="5" t="s">
        <v>218</v>
      </c>
      <c r="F3224" s="3">
        <v>6.993006993006993E-3</v>
      </c>
      <c r="G3224" s="4">
        <v>26.1</v>
      </c>
      <c r="H3224" s="3">
        <v>0.18251748251748254</v>
      </c>
      <c r="I3224" s="4">
        <v>70.400000000000006</v>
      </c>
      <c r="J3224" s="3">
        <v>0.49230769230769234</v>
      </c>
      <c r="K3224" s="5">
        <v>47.395000000000003</v>
      </c>
      <c r="L3224" s="5">
        <v>0.33143356643356647</v>
      </c>
      <c r="M3224" s="41">
        <v>-7.2421267628669739E-2</v>
      </c>
      <c r="N3224" s="41">
        <v>-5.0644243096971842E-4</v>
      </c>
    </row>
    <row r="3225" spans="1:14" x14ac:dyDescent="0.25">
      <c r="A3225" s="5">
        <v>7830617</v>
      </c>
      <c r="B3225" s="5" t="s">
        <v>39</v>
      </c>
      <c r="C3225" s="5" t="s">
        <v>4</v>
      </c>
      <c r="D3225" s="5" t="s">
        <v>151</v>
      </c>
      <c r="E3225" s="5" t="s">
        <v>221</v>
      </c>
      <c r="F3225" s="3">
        <v>1.8648018648018648E-2</v>
      </c>
      <c r="G3225" s="4">
        <v>40.799999999999997</v>
      </c>
      <c r="H3225" s="3">
        <v>0.76083916083916081</v>
      </c>
      <c r="I3225" s="4">
        <v>89.8</v>
      </c>
      <c r="J3225" s="3">
        <v>1.6745920745920746</v>
      </c>
      <c r="K3225" s="5">
        <v>68.784999999999997</v>
      </c>
      <c r="L3225" s="5">
        <v>1.2827039627039627</v>
      </c>
      <c r="M3225" s="41">
        <v>4.4755373150110245E-2</v>
      </c>
      <c r="N3225" s="41">
        <v>8.3459903310228892E-4</v>
      </c>
    </row>
    <row r="3226" spans="1:14" x14ac:dyDescent="0.25">
      <c r="A3226" s="5">
        <v>7830617</v>
      </c>
      <c r="B3226" s="5" t="s">
        <v>39</v>
      </c>
      <c r="C3226" s="5" t="s">
        <v>4</v>
      </c>
      <c r="D3226" s="5" t="s">
        <v>151</v>
      </c>
      <c r="E3226" s="5" t="s">
        <v>222</v>
      </c>
      <c r="F3226" s="3">
        <v>9.324009324009324E-3</v>
      </c>
      <c r="G3226" s="4">
        <v>35.9</v>
      </c>
      <c r="H3226" s="3">
        <v>0.33473193473193474</v>
      </c>
      <c r="I3226" s="4">
        <v>86.3</v>
      </c>
      <c r="J3226" s="3">
        <v>0.80466200466200466</v>
      </c>
      <c r="K3226" s="5">
        <v>63.974999999999994</v>
      </c>
      <c r="L3226" s="5">
        <v>0.59650349650349643</v>
      </c>
      <c r="M3226" s="41">
        <v>4.2108204215764999E-2</v>
      </c>
      <c r="N3226" s="41">
        <v>3.926172887250816E-4</v>
      </c>
    </row>
    <row r="3227" spans="1:14" x14ac:dyDescent="0.25">
      <c r="A3227" s="5">
        <v>7830617</v>
      </c>
      <c r="B3227" s="5" t="s">
        <v>39</v>
      </c>
      <c r="C3227" s="5" t="s">
        <v>4</v>
      </c>
      <c r="D3227" s="5" t="s">
        <v>151</v>
      </c>
      <c r="E3227" s="5" t="s">
        <v>223</v>
      </c>
      <c r="F3227" s="3">
        <v>2.331002331002331E-3</v>
      </c>
      <c r="G3227" s="4">
        <v>29.6</v>
      </c>
      <c r="H3227" s="3">
        <v>6.8997668997669001E-2</v>
      </c>
      <c r="I3227" s="4">
        <v>98.5</v>
      </c>
      <c r="J3227" s="3">
        <v>0.2296037296037296</v>
      </c>
      <c r="K3227" s="5">
        <v>71.454999999999998</v>
      </c>
      <c r="L3227" s="5">
        <v>0.16656177156177157</v>
      </c>
      <c r="M3227" s="41">
        <v>0.15150144696235657</v>
      </c>
      <c r="N3227" s="41">
        <v>3.5315022601947917E-4</v>
      </c>
    </row>
    <row r="3228" spans="1:14" x14ac:dyDescent="0.25">
      <c r="A3228" s="5">
        <v>7830617</v>
      </c>
      <c r="B3228" s="5" t="s">
        <v>39</v>
      </c>
      <c r="C3228" s="5" t="s">
        <v>4</v>
      </c>
      <c r="D3228" s="5" t="s">
        <v>151</v>
      </c>
      <c r="E3228" s="5" t="s">
        <v>982</v>
      </c>
      <c r="F3228" s="3">
        <v>2.331002331002331E-3</v>
      </c>
      <c r="G3228" s="4">
        <v>68.7</v>
      </c>
      <c r="H3228" s="3">
        <v>0.16013986013986015</v>
      </c>
      <c r="I3228" s="4">
        <v>100</v>
      </c>
      <c r="J3228" s="3">
        <v>0.23310023310023309</v>
      </c>
      <c r="K3228" s="5">
        <v>86.43</v>
      </c>
      <c r="L3228" s="5">
        <v>0.2014685314685315</v>
      </c>
      <c r="M3228" s="41">
        <v>0.27853041887283325</v>
      </c>
      <c r="N3228" s="41">
        <v>6.4925505564763001E-4</v>
      </c>
    </row>
    <row r="3229" spans="1:14" x14ac:dyDescent="0.25">
      <c r="A3229" s="5">
        <v>7830617</v>
      </c>
      <c r="B3229" s="5" t="s">
        <v>39</v>
      </c>
      <c r="C3229" s="5" t="s">
        <v>4</v>
      </c>
      <c r="D3229" s="5" t="s">
        <v>151</v>
      </c>
      <c r="E3229" s="5" t="s">
        <v>225</v>
      </c>
      <c r="F3229" s="3">
        <v>4.662004662004662E-3</v>
      </c>
      <c r="G3229" s="4">
        <v>22.9</v>
      </c>
      <c r="H3229" s="3">
        <v>0.10675990675990675</v>
      </c>
      <c r="I3229" s="4">
        <v>75.2</v>
      </c>
      <c r="J3229" s="3">
        <v>0.35058275058275057</v>
      </c>
      <c r="K3229" s="5">
        <v>56.12</v>
      </c>
      <c r="L3229" s="5">
        <v>0.26163170163170163</v>
      </c>
      <c r="M3229" s="41">
        <v>-6.5727211534976959E-2</v>
      </c>
      <c r="N3229" s="41">
        <v>-3.0642056659662916E-4</v>
      </c>
    </row>
    <row r="3230" spans="1:14" x14ac:dyDescent="0.25">
      <c r="A3230" s="5">
        <v>7830617</v>
      </c>
      <c r="B3230" s="5" t="s">
        <v>39</v>
      </c>
      <c r="C3230" s="5" t="s">
        <v>4</v>
      </c>
      <c r="D3230" s="5" t="s">
        <v>151</v>
      </c>
      <c r="E3230" s="5" t="s">
        <v>226</v>
      </c>
      <c r="F3230" s="3">
        <v>1.1655011655011656E-2</v>
      </c>
      <c r="G3230" s="4">
        <v>39.799999999999997</v>
      </c>
      <c r="H3230" s="3">
        <v>0.46386946386946387</v>
      </c>
      <c r="I3230" s="4">
        <v>92.8</v>
      </c>
      <c r="J3230" s="3">
        <v>1.0815850815850816</v>
      </c>
      <c r="K3230" s="5">
        <v>70.534999999999997</v>
      </c>
      <c r="L3230" s="5">
        <v>0.82208624708624711</v>
      </c>
      <c r="M3230" s="41">
        <v>0.21514320373535156</v>
      </c>
      <c r="N3230" s="41">
        <v>2.5074965470320695E-3</v>
      </c>
    </row>
    <row r="3231" spans="1:14" x14ac:dyDescent="0.25">
      <c r="A3231" s="5">
        <v>7830617</v>
      </c>
      <c r="B3231" s="5" t="s">
        <v>39</v>
      </c>
      <c r="C3231" s="5" t="s">
        <v>4</v>
      </c>
      <c r="D3231" s="5" t="s">
        <v>151</v>
      </c>
      <c r="E3231" s="5" t="s">
        <v>227</v>
      </c>
      <c r="F3231" s="3">
        <v>2.331002331002331E-3</v>
      </c>
      <c r="G3231" s="4">
        <v>16.100000000000001</v>
      </c>
      <c r="H3231" s="3">
        <v>3.752913752913753E-2</v>
      </c>
      <c r="I3231" s="4">
        <v>55.3</v>
      </c>
      <c r="J3231" s="3">
        <v>0.12890442890442891</v>
      </c>
      <c r="K3231" s="5">
        <v>47.22</v>
      </c>
      <c r="L3231" s="5">
        <v>0.11006993006993007</v>
      </c>
      <c r="M3231" s="41">
        <v>-0.23428280651569366</v>
      </c>
      <c r="N3231" s="41">
        <v>-5.4611376810185001E-4</v>
      </c>
    </row>
    <row r="3232" spans="1:14" x14ac:dyDescent="0.25">
      <c r="A3232" s="5">
        <v>7830617</v>
      </c>
      <c r="B3232" s="5" t="s">
        <v>39</v>
      </c>
      <c r="C3232" s="5" t="s">
        <v>4</v>
      </c>
      <c r="D3232" s="5" t="s">
        <v>151</v>
      </c>
      <c r="E3232" s="5" t="s">
        <v>155</v>
      </c>
      <c r="F3232" s="3">
        <v>9.324009324009324E-3</v>
      </c>
      <c r="G3232" s="4">
        <v>33.9</v>
      </c>
      <c r="H3232" s="3">
        <v>0.31608391608391606</v>
      </c>
      <c r="I3232" s="4">
        <v>96.1</v>
      </c>
      <c r="J3232" s="3">
        <v>0.89603729603729598</v>
      </c>
      <c r="K3232" s="5">
        <v>70.460000000000008</v>
      </c>
      <c r="L3232" s="5">
        <v>0.65696969696969709</v>
      </c>
      <c r="M3232" s="41">
        <v>0.14321206510066986</v>
      </c>
      <c r="N3232" s="41">
        <v>1.3353106303092761E-3</v>
      </c>
    </row>
    <row r="3233" spans="1:14" x14ac:dyDescent="0.25">
      <c r="A3233" s="5">
        <v>7830617</v>
      </c>
      <c r="B3233" s="5" t="s">
        <v>39</v>
      </c>
      <c r="C3233" s="5" t="s">
        <v>4</v>
      </c>
      <c r="D3233" s="5" t="s">
        <v>151</v>
      </c>
      <c r="E3233" s="5" t="s">
        <v>229</v>
      </c>
      <c r="F3233" s="3">
        <v>2.331002331002331E-3</v>
      </c>
      <c r="G3233" s="4">
        <v>43.6</v>
      </c>
      <c r="H3233" s="3">
        <v>0.10163170163170164</v>
      </c>
      <c r="I3233" s="4">
        <v>96</v>
      </c>
      <c r="J3233" s="3">
        <v>0.22377622377622378</v>
      </c>
      <c r="K3233" s="5">
        <v>75.72</v>
      </c>
      <c r="L3233" s="5">
        <v>0.1765034965034965</v>
      </c>
      <c r="M3233" s="41">
        <v>0.17845073342323303</v>
      </c>
      <c r="N3233" s="41">
        <v>4.1596907557863176E-4</v>
      </c>
    </row>
    <row r="3234" spans="1:14" x14ac:dyDescent="0.25">
      <c r="A3234" s="5">
        <v>7830617</v>
      </c>
      <c r="B3234" s="5" t="s">
        <v>39</v>
      </c>
      <c r="C3234" s="5" t="s">
        <v>4</v>
      </c>
      <c r="D3234" s="5" t="s">
        <v>151</v>
      </c>
      <c r="E3234" s="5" t="s">
        <v>230</v>
      </c>
      <c r="F3234" s="3">
        <v>2.331002331002331E-3</v>
      </c>
      <c r="G3234" s="4">
        <v>30.9</v>
      </c>
      <c r="H3234" s="3">
        <v>7.2027972027972023E-2</v>
      </c>
      <c r="I3234" s="4">
        <v>82</v>
      </c>
      <c r="J3234" s="3">
        <v>0.19114219114219114</v>
      </c>
      <c r="K3234" s="5">
        <v>65.75</v>
      </c>
      <c r="L3234" s="5">
        <v>0.15326340326340326</v>
      </c>
      <c r="M3234" s="41">
        <v>-1.5185782685875893E-2</v>
      </c>
      <c r="N3234" s="41">
        <v>-3.5398094838871547E-5</v>
      </c>
    </row>
    <row r="3235" spans="1:14" x14ac:dyDescent="0.25">
      <c r="A3235" s="5">
        <v>7830617</v>
      </c>
      <c r="B3235" s="5" t="s">
        <v>39</v>
      </c>
      <c r="C3235" s="5" t="s">
        <v>4</v>
      </c>
      <c r="D3235" s="5" t="s">
        <v>151</v>
      </c>
      <c r="E3235" s="5" t="s">
        <v>232</v>
      </c>
      <c r="F3235" s="3">
        <v>1.1655011655011656E-2</v>
      </c>
      <c r="G3235" s="4">
        <v>42.5</v>
      </c>
      <c r="H3235" s="3">
        <v>0.49533799533799538</v>
      </c>
      <c r="I3235" s="4">
        <v>89.6</v>
      </c>
      <c r="J3235" s="3">
        <v>1.0442890442890442</v>
      </c>
      <c r="K3235" s="5">
        <v>66.67</v>
      </c>
      <c r="L3235" s="5">
        <v>0.77703962703962715</v>
      </c>
      <c r="M3235" s="41">
        <v>8.1660181283950806E-2</v>
      </c>
      <c r="N3235" s="41">
        <v>9.5175036461481134E-4</v>
      </c>
    </row>
    <row r="3236" spans="1:14" x14ac:dyDescent="0.25">
      <c r="A3236" s="5">
        <v>7830617</v>
      </c>
      <c r="B3236" s="5" t="s">
        <v>39</v>
      </c>
      <c r="C3236" s="5" t="s">
        <v>4</v>
      </c>
      <c r="D3236" s="5" t="s">
        <v>151</v>
      </c>
      <c r="E3236" s="5" t="s">
        <v>156</v>
      </c>
      <c r="F3236" s="3">
        <v>2.331002331002331E-3</v>
      </c>
      <c r="G3236" s="4">
        <v>32.9</v>
      </c>
      <c r="H3236" s="3">
        <v>7.668997668997668E-2</v>
      </c>
      <c r="I3236" s="4">
        <v>94.5</v>
      </c>
      <c r="J3236" s="3">
        <v>0.22027972027972029</v>
      </c>
      <c r="K3236" s="5">
        <v>70.674999999999997</v>
      </c>
      <c r="L3236" s="5">
        <v>0.16474358974358974</v>
      </c>
      <c r="M3236" s="41">
        <v>6.3434191048145294E-2</v>
      </c>
      <c r="N3236" s="41">
        <v>1.4786524719847388E-4</v>
      </c>
    </row>
    <row r="3237" spans="1:14" x14ac:dyDescent="0.25">
      <c r="A3237" s="5">
        <v>7830617</v>
      </c>
      <c r="B3237" s="5" t="s">
        <v>39</v>
      </c>
      <c r="C3237" s="5" t="s">
        <v>4</v>
      </c>
      <c r="D3237" s="5" t="s">
        <v>151</v>
      </c>
      <c r="E3237" s="5" t="s">
        <v>234</v>
      </c>
      <c r="F3237" s="3">
        <v>2.331002331002331E-3</v>
      </c>
      <c r="G3237" s="4">
        <v>38</v>
      </c>
      <c r="H3237" s="3">
        <v>8.8578088578088576E-2</v>
      </c>
      <c r="I3237" s="4">
        <v>83.6</v>
      </c>
      <c r="J3237" s="3">
        <v>0.19487179487179485</v>
      </c>
      <c r="K3237" s="5">
        <v>67.214999999999989</v>
      </c>
      <c r="L3237" s="5">
        <v>0.15667832167832166</v>
      </c>
      <c r="M3237" s="41">
        <v>3.1956419348716736E-2</v>
      </c>
      <c r="N3237" s="41">
        <v>7.44904879923467E-5</v>
      </c>
    </row>
    <row r="3238" spans="1:14" x14ac:dyDescent="0.25">
      <c r="A3238" s="5">
        <v>7830617</v>
      </c>
      <c r="B3238" s="5" t="s">
        <v>39</v>
      </c>
      <c r="C3238" s="5" t="s">
        <v>4</v>
      </c>
      <c r="D3238" s="5" t="s">
        <v>151</v>
      </c>
      <c r="E3238" s="5" t="s">
        <v>235</v>
      </c>
      <c r="F3238" s="3">
        <v>1.1655011655011656E-2</v>
      </c>
      <c r="G3238" s="4">
        <v>24</v>
      </c>
      <c r="H3238" s="3">
        <v>0.27972027972027974</v>
      </c>
      <c r="I3238" s="4">
        <v>87.9</v>
      </c>
      <c r="J3238" s="3">
        <v>1.0244755244755246</v>
      </c>
      <c r="K3238" s="5">
        <v>64.545000000000002</v>
      </c>
      <c r="L3238" s="5">
        <v>0.75227272727272732</v>
      </c>
      <c r="M3238" s="41">
        <v>4.9925632774829865E-2</v>
      </c>
      <c r="N3238" s="41">
        <v>5.8188383187447398E-4</v>
      </c>
    </row>
    <row r="3239" spans="1:14" x14ac:dyDescent="0.25">
      <c r="A3239" s="5">
        <v>7830617</v>
      </c>
      <c r="B3239" s="5" t="s">
        <v>39</v>
      </c>
      <c r="C3239" s="5" t="s">
        <v>4</v>
      </c>
      <c r="D3239" s="5" t="s">
        <v>151</v>
      </c>
      <c r="E3239" s="5" t="s">
        <v>236</v>
      </c>
      <c r="F3239" s="3">
        <v>1.1655011655011656E-2</v>
      </c>
      <c r="G3239" s="4">
        <v>28.5</v>
      </c>
      <c r="H3239" s="3">
        <v>0.33216783216783219</v>
      </c>
      <c r="I3239" s="4">
        <v>87.3</v>
      </c>
      <c r="J3239" s="3">
        <v>1.0174825174825175</v>
      </c>
      <c r="K3239" s="5">
        <v>66.08</v>
      </c>
      <c r="L3239" s="5">
        <v>0.77016317016317015</v>
      </c>
      <c r="M3239" s="41">
        <v>7.3341675102710724E-2</v>
      </c>
      <c r="N3239" s="41">
        <v>8.5479807812017172E-4</v>
      </c>
    </row>
    <row r="3240" spans="1:14" x14ac:dyDescent="0.25">
      <c r="A3240" s="5">
        <v>7830617</v>
      </c>
      <c r="B3240" s="5" t="s">
        <v>39</v>
      </c>
      <c r="C3240" s="5" t="s">
        <v>4</v>
      </c>
      <c r="D3240" s="5" t="s">
        <v>151</v>
      </c>
      <c r="E3240" s="5" t="s">
        <v>237</v>
      </c>
      <c r="F3240" s="3">
        <v>2.331002331002331E-3</v>
      </c>
      <c r="G3240" s="4">
        <v>36.799999999999997</v>
      </c>
      <c r="H3240" s="3">
        <v>8.5780885780885774E-2</v>
      </c>
      <c r="I3240" s="4">
        <v>88</v>
      </c>
      <c r="J3240" s="3">
        <v>0.20512820512820512</v>
      </c>
      <c r="K3240" s="5">
        <v>64.239999999999995</v>
      </c>
      <c r="L3240" s="5">
        <v>0.14974358974358973</v>
      </c>
      <c r="M3240" s="41">
        <v>1.3899721670895815E-4</v>
      </c>
      <c r="N3240" s="41">
        <v>3.2400283615141758E-7</v>
      </c>
    </row>
    <row r="3241" spans="1:14" x14ac:dyDescent="0.25">
      <c r="A3241" s="5">
        <v>7830617</v>
      </c>
      <c r="B3241" s="5" t="s">
        <v>39</v>
      </c>
      <c r="C3241" s="5" t="s">
        <v>4</v>
      </c>
      <c r="D3241" s="5" t="s">
        <v>151</v>
      </c>
      <c r="E3241" s="5" t="s">
        <v>158</v>
      </c>
      <c r="F3241" s="3">
        <v>9.324009324009324E-3</v>
      </c>
      <c r="G3241" s="4">
        <v>51.7</v>
      </c>
      <c r="H3241" s="3">
        <v>0.48205128205128206</v>
      </c>
      <c r="I3241" s="4">
        <v>90.3</v>
      </c>
      <c r="J3241" s="3">
        <v>0.84195804195804191</v>
      </c>
      <c r="K3241" s="5">
        <v>74.564999999999998</v>
      </c>
      <c r="L3241" s="5">
        <v>0.69524475524475526</v>
      </c>
      <c r="M3241" s="41">
        <v>0.10100529342889786</v>
      </c>
      <c r="N3241" s="41">
        <v>9.4177429770534132E-4</v>
      </c>
    </row>
    <row r="3242" spans="1:14" x14ac:dyDescent="0.25">
      <c r="A3242" s="5">
        <v>7830617</v>
      </c>
      <c r="B3242" s="5" t="s">
        <v>39</v>
      </c>
      <c r="C3242" s="5" t="s">
        <v>4</v>
      </c>
      <c r="D3242" s="5" t="s">
        <v>151</v>
      </c>
      <c r="E3242" s="5" t="s">
        <v>159</v>
      </c>
      <c r="F3242" s="3">
        <v>4.662004662004662E-3</v>
      </c>
      <c r="G3242" s="4">
        <v>25.8</v>
      </c>
      <c r="H3242" s="3">
        <v>0.12027972027972028</v>
      </c>
      <c r="I3242" s="4">
        <v>93.7</v>
      </c>
      <c r="J3242" s="3">
        <v>0.43682983682983684</v>
      </c>
      <c r="K3242" s="5">
        <v>63.345000000000006</v>
      </c>
      <c r="L3242" s="5">
        <v>0.29531468531468535</v>
      </c>
      <c r="M3242" s="41">
        <v>9.4725877046585083E-2</v>
      </c>
      <c r="N3242" s="41">
        <v>4.4161248040366008E-4</v>
      </c>
    </row>
    <row r="3243" spans="1:14" x14ac:dyDescent="0.25">
      <c r="A3243" s="5">
        <v>7830617</v>
      </c>
      <c r="B3243" s="5" t="s">
        <v>39</v>
      </c>
      <c r="C3243" s="5" t="s">
        <v>4</v>
      </c>
      <c r="D3243" s="5" t="s">
        <v>160</v>
      </c>
      <c r="E3243" s="5" t="s">
        <v>937</v>
      </c>
      <c r="F3243" s="3">
        <v>2.331002331002331E-3</v>
      </c>
      <c r="G3243" s="4">
        <v>31.3</v>
      </c>
      <c r="H3243" s="3">
        <v>7.2960372960372957E-2</v>
      </c>
      <c r="I3243" s="4">
        <v>86.5</v>
      </c>
      <c r="J3243" s="3">
        <v>0.20163170163170163</v>
      </c>
      <c r="K3243" s="5">
        <v>69.444999999999993</v>
      </c>
      <c r="L3243" s="5">
        <v>0.16187645687645685</v>
      </c>
      <c r="M3243" s="41">
        <v>6.3356468454003334E-3</v>
      </c>
      <c r="N3243" s="41">
        <v>1.4768407565035742E-5</v>
      </c>
    </row>
    <row r="3244" spans="1:14" x14ac:dyDescent="0.25">
      <c r="A3244" s="5">
        <v>7830617</v>
      </c>
      <c r="B3244" s="5" t="s">
        <v>39</v>
      </c>
      <c r="C3244" s="5" t="s">
        <v>4</v>
      </c>
      <c r="D3244" s="5" t="s">
        <v>160</v>
      </c>
      <c r="E3244" s="5" t="s">
        <v>162</v>
      </c>
      <c r="F3244" s="3">
        <v>6.993006993006993E-3</v>
      </c>
      <c r="G3244" s="4">
        <v>34.1</v>
      </c>
      <c r="H3244" s="3">
        <v>0.23846153846153847</v>
      </c>
      <c r="I3244" s="4">
        <v>81.5</v>
      </c>
      <c r="J3244" s="3">
        <v>0.56993006993006989</v>
      </c>
      <c r="K3244" s="5">
        <v>67.85499999999999</v>
      </c>
      <c r="L3244" s="5">
        <v>0.47451048951048946</v>
      </c>
      <c r="M3244" s="41">
        <v>-3.6220040172338486E-2</v>
      </c>
      <c r="N3244" s="41">
        <v>-2.5328699421215724E-4</v>
      </c>
    </row>
    <row r="3245" spans="1:14" x14ac:dyDescent="0.25">
      <c r="A3245" s="5">
        <v>7830617</v>
      </c>
      <c r="B3245" s="5" t="s">
        <v>39</v>
      </c>
      <c r="C3245" s="5" t="s">
        <v>4</v>
      </c>
      <c r="D3245" s="5" t="s">
        <v>160</v>
      </c>
      <c r="E3245" s="5" t="s">
        <v>326</v>
      </c>
      <c r="F3245" s="3">
        <v>2.331002331002331E-3</v>
      </c>
      <c r="G3245" s="4">
        <v>41.7</v>
      </c>
      <c r="H3245" s="3">
        <v>9.7202797202797203E-2</v>
      </c>
      <c r="I3245" s="4">
        <v>83.9</v>
      </c>
      <c r="J3245" s="3">
        <v>0.19557109557109559</v>
      </c>
      <c r="K3245" s="5">
        <v>68.789999999999992</v>
      </c>
      <c r="L3245" s="5">
        <v>0.16034965034965032</v>
      </c>
      <c r="M3245" s="41">
        <v>-1.0163959115743637E-2</v>
      </c>
      <c r="N3245" s="41">
        <v>-2.3692212391010808E-5</v>
      </c>
    </row>
    <row r="3246" spans="1:14" x14ac:dyDescent="0.25">
      <c r="A3246" s="5">
        <v>7830617</v>
      </c>
      <c r="B3246" s="5" t="s">
        <v>39</v>
      </c>
      <c r="C3246" s="5" t="s">
        <v>4</v>
      </c>
      <c r="D3246" s="5" t="s">
        <v>163</v>
      </c>
      <c r="E3246" s="5" t="s">
        <v>181</v>
      </c>
      <c r="F3246" s="3">
        <v>2.331002331002331E-3</v>
      </c>
      <c r="G3246" s="4">
        <v>73.900000000000006</v>
      </c>
      <c r="H3246" s="3">
        <v>0.17226107226107226</v>
      </c>
      <c r="I3246" s="4">
        <v>81</v>
      </c>
      <c r="J3246" s="3">
        <v>0.1888111888111888</v>
      </c>
      <c r="K3246" s="5">
        <v>74.36</v>
      </c>
      <c r="L3246" s="5">
        <v>0.17333333333333334</v>
      </c>
      <c r="M3246" s="41">
        <v>-7.5341805815696716E-2</v>
      </c>
      <c r="N3246" s="41">
        <v>-1.7562192497831401E-4</v>
      </c>
    </row>
    <row r="3247" spans="1:14" x14ac:dyDescent="0.25">
      <c r="A3247" s="5">
        <v>7830617</v>
      </c>
      <c r="B3247" s="5" t="s">
        <v>39</v>
      </c>
      <c r="C3247" s="5" t="s">
        <v>4</v>
      </c>
      <c r="D3247" s="5" t="s">
        <v>183</v>
      </c>
      <c r="E3247" s="5" t="s">
        <v>667</v>
      </c>
      <c r="F3247" s="3">
        <v>2.331002331002331E-3</v>
      </c>
      <c r="G3247" s="4">
        <v>33.4</v>
      </c>
      <c r="H3247" s="3">
        <v>7.7855477855477848E-2</v>
      </c>
      <c r="I3247" s="4">
        <v>84.7</v>
      </c>
      <c r="J3247" s="3">
        <v>0.19743589743589746</v>
      </c>
      <c r="K3247" s="5">
        <v>67.984999999999999</v>
      </c>
      <c r="L3247" s="5">
        <v>0.15847319347319347</v>
      </c>
      <c r="M3247" s="41">
        <v>7.8532829880714417E-2</v>
      </c>
      <c r="N3247" s="41">
        <v>1.8306020951215483E-4</v>
      </c>
    </row>
    <row r="3248" spans="1:14" x14ac:dyDescent="0.25">
      <c r="A3248" s="5">
        <v>7830617</v>
      </c>
      <c r="B3248" s="5" t="s">
        <v>39</v>
      </c>
      <c r="C3248" s="5" t="s">
        <v>4</v>
      </c>
      <c r="D3248" s="5" t="s">
        <v>193</v>
      </c>
      <c r="E3248" s="5" t="s">
        <v>194</v>
      </c>
      <c r="F3248" s="3">
        <v>2.097902097902098E-2</v>
      </c>
      <c r="G3248" s="4">
        <v>52.5</v>
      </c>
      <c r="H3248" s="3">
        <v>1.1013986013986015</v>
      </c>
      <c r="I3248" s="4">
        <v>87</v>
      </c>
      <c r="J3248" s="3">
        <v>1.8251748251748252</v>
      </c>
      <c r="K3248" s="5">
        <v>71.48</v>
      </c>
      <c r="L3248" s="5">
        <v>1.4995804195804197</v>
      </c>
      <c r="M3248" s="41">
        <v>6.4717084169387817E-2</v>
      </c>
      <c r="N3248" s="41">
        <v>1.3577010664906535E-3</v>
      </c>
    </row>
    <row r="3249" spans="1:14" x14ac:dyDescent="0.25">
      <c r="A3249" s="5">
        <v>7830617</v>
      </c>
      <c r="B3249" s="5" t="s">
        <v>39</v>
      </c>
      <c r="C3249" s="5" t="s">
        <v>4</v>
      </c>
      <c r="D3249" s="5" t="s">
        <v>193</v>
      </c>
      <c r="E3249" s="5" t="s">
        <v>333</v>
      </c>
      <c r="F3249" s="3">
        <v>3.7296037296037296E-2</v>
      </c>
      <c r="G3249" s="4">
        <v>41.9</v>
      </c>
      <c r="H3249" s="3">
        <v>1.5627039627039627</v>
      </c>
      <c r="I3249" s="4">
        <v>72.900000000000006</v>
      </c>
      <c r="J3249" s="3">
        <v>2.7188811188811193</v>
      </c>
      <c r="K3249" s="5">
        <v>62.290000000000006</v>
      </c>
      <c r="L3249" s="5">
        <v>2.3231701631701633</v>
      </c>
      <c r="M3249" s="41">
        <v>-4.1420940309762955E-2</v>
      </c>
      <c r="N3249" s="41">
        <v>-1.5448369346298537E-3</v>
      </c>
    </row>
    <row r="3250" spans="1:14" x14ac:dyDescent="0.25">
      <c r="A3250" s="5">
        <v>7830617</v>
      </c>
      <c r="B3250" s="5" t="s">
        <v>39</v>
      </c>
      <c r="C3250" s="5" t="s">
        <v>4</v>
      </c>
      <c r="D3250" s="5" t="s">
        <v>193</v>
      </c>
      <c r="E3250" s="5" t="s">
        <v>239</v>
      </c>
      <c r="F3250" s="3">
        <v>4.4289044289044288E-2</v>
      </c>
      <c r="G3250" s="4">
        <v>43.3</v>
      </c>
      <c r="H3250" s="3">
        <v>1.9177156177156176</v>
      </c>
      <c r="I3250" s="4">
        <v>83.3</v>
      </c>
      <c r="J3250" s="3">
        <v>3.6892773892773891</v>
      </c>
      <c r="K3250" s="5">
        <v>69.054999999999993</v>
      </c>
      <c r="L3250" s="5">
        <v>3.0583799533799532</v>
      </c>
      <c r="M3250" s="41">
        <v>8.7022148072719574E-2</v>
      </c>
      <c r="N3250" s="41">
        <v>3.8541277701204472E-3</v>
      </c>
    </row>
    <row r="3251" spans="1:14" x14ac:dyDescent="0.25">
      <c r="A3251" s="5">
        <v>7830617</v>
      </c>
      <c r="B3251" s="5" t="s">
        <v>39</v>
      </c>
      <c r="C3251" s="5" t="s">
        <v>4</v>
      </c>
      <c r="D3251" s="5" t="s">
        <v>193</v>
      </c>
      <c r="E3251" s="5" t="s">
        <v>334</v>
      </c>
      <c r="F3251" s="3">
        <v>1.6317016317016316E-2</v>
      </c>
      <c r="G3251" s="4">
        <v>38.4</v>
      </c>
      <c r="H3251" s="3">
        <v>0.62657342657342652</v>
      </c>
      <c r="I3251" s="4">
        <v>86.9</v>
      </c>
      <c r="J3251" s="3">
        <v>1.417948717948718</v>
      </c>
      <c r="K3251" s="5">
        <v>67.325000000000003</v>
      </c>
      <c r="L3251" s="5">
        <v>1.0985431235431236</v>
      </c>
      <c r="M3251" s="41">
        <v>7.634376734495163E-2</v>
      </c>
      <c r="N3251" s="41">
        <v>1.2457024974700732E-3</v>
      </c>
    </row>
    <row r="3252" spans="1:14" x14ac:dyDescent="0.25">
      <c r="A3252" s="5">
        <v>7830617</v>
      </c>
      <c r="B3252" s="5" t="s">
        <v>39</v>
      </c>
      <c r="C3252" s="5" t="s">
        <v>4</v>
      </c>
      <c r="D3252" s="5" t="s">
        <v>193</v>
      </c>
      <c r="E3252" s="5" t="s">
        <v>195</v>
      </c>
      <c r="F3252" s="3">
        <v>1.1655011655011656E-2</v>
      </c>
      <c r="G3252" s="4">
        <v>60.8</v>
      </c>
      <c r="H3252" s="3">
        <v>0.70862470862470861</v>
      </c>
      <c r="I3252" s="4">
        <v>79.3</v>
      </c>
      <c r="J3252" s="3">
        <v>0.92424242424242431</v>
      </c>
      <c r="K3252" s="5">
        <v>76.775000000000006</v>
      </c>
      <c r="L3252" s="5">
        <v>0.89481351981351998</v>
      </c>
      <c r="M3252" s="41">
        <v>-4.2420931160449982E-2</v>
      </c>
      <c r="N3252" s="41">
        <v>-4.9441644709149167E-4</v>
      </c>
    </row>
    <row r="3253" spans="1:14" x14ac:dyDescent="0.25">
      <c r="A3253" s="5">
        <v>7830617</v>
      </c>
      <c r="B3253" s="5" t="s">
        <v>39</v>
      </c>
      <c r="C3253" s="5" t="s">
        <v>4</v>
      </c>
      <c r="D3253" s="5" t="s">
        <v>193</v>
      </c>
      <c r="E3253" s="5" t="s">
        <v>196</v>
      </c>
      <c r="F3253" s="3">
        <v>3.2634032634032632E-2</v>
      </c>
      <c r="G3253" s="4">
        <v>56.1</v>
      </c>
      <c r="H3253" s="3">
        <v>1.8307692307692307</v>
      </c>
      <c r="I3253" s="4">
        <v>71.3</v>
      </c>
      <c r="J3253" s="3">
        <v>2.3268065268065268</v>
      </c>
      <c r="K3253" s="5">
        <v>60.709999999999994</v>
      </c>
      <c r="L3253" s="5">
        <v>1.981212121212121</v>
      </c>
      <c r="M3253" s="41">
        <v>-7.8041382133960724E-2</v>
      </c>
      <c r="N3253" s="41">
        <v>-2.5468050113646853E-3</v>
      </c>
    </row>
    <row r="3254" spans="1:14" x14ac:dyDescent="0.25">
      <c r="A3254" s="5">
        <v>7830617</v>
      </c>
      <c r="B3254" s="5" t="s">
        <v>39</v>
      </c>
      <c r="C3254" s="5" t="s">
        <v>4</v>
      </c>
      <c r="D3254" s="5" t="s">
        <v>193</v>
      </c>
      <c r="E3254" s="5" t="s">
        <v>261</v>
      </c>
      <c r="F3254" s="3">
        <v>5.8275058275058272E-2</v>
      </c>
      <c r="G3254" s="4">
        <v>35.5</v>
      </c>
      <c r="H3254" s="3">
        <v>2.0687645687645686</v>
      </c>
      <c r="I3254" s="4">
        <v>93.9</v>
      </c>
      <c r="J3254" s="3">
        <v>5.4720279720279725</v>
      </c>
      <c r="K3254" s="5">
        <v>71.275000000000006</v>
      </c>
      <c r="L3254" s="5">
        <v>4.1535547785547786</v>
      </c>
      <c r="M3254" s="41">
        <v>0.14208409190177917</v>
      </c>
      <c r="N3254" s="41">
        <v>8.2799587355349164E-3</v>
      </c>
    </row>
    <row r="3255" spans="1:14" x14ac:dyDescent="0.25">
      <c r="A3255" s="5">
        <v>7830617</v>
      </c>
      <c r="B3255" s="5" t="s">
        <v>39</v>
      </c>
      <c r="C3255" s="5" t="s">
        <v>4</v>
      </c>
      <c r="D3255" s="5" t="s">
        <v>193</v>
      </c>
      <c r="E3255" s="5" t="s">
        <v>197</v>
      </c>
      <c r="F3255" s="3">
        <v>3.4965034965034968E-2</v>
      </c>
      <c r="G3255" s="4">
        <v>32.299999999999997</v>
      </c>
      <c r="H3255" s="3">
        <v>1.1293706293706294</v>
      </c>
      <c r="I3255" s="4">
        <v>77.099999999999994</v>
      </c>
      <c r="J3255" s="3">
        <v>2.6958041958041958</v>
      </c>
      <c r="K3255" s="5">
        <v>53.39</v>
      </c>
      <c r="L3255" s="5">
        <v>1.866783216783217</v>
      </c>
      <c r="M3255" s="41">
        <v>8.9683998376131058E-3</v>
      </c>
      <c r="N3255" s="41">
        <v>3.1358041390255615E-4</v>
      </c>
    </row>
    <row r="3256" spans="1:14" x14ac:dyDescent="0.25">
      <c r="A3256" s="5">
        <v>7830617</v>
      </c>
      <c r="B3256" s="5" t="s">
        <v>39</v>
      </c>
      <c r="C3256" s="5" t="s">
        <v>4</v>
      </c>
      <c r="D3256" s="5" t="s">
        <v>193</v>
      </c>
      <c r="E3256" s="5" t="s">
        <v>335</v>
      </c>
      <c r="F3256" s="3">
        <v>3.2634032634032632E-2</v>
      </c>
      <c r="G3256" s="4">
        <v>58.7</v>
      </c>
      <c r="H3256" s="3">
        <v>1.9156177156177157</v>
      </c>
      <c r="I3256" s="4">
        <v>98.8</v>
      </c>
      <c r="J3256" s="3">
        <v>3.2242424242424241</v>
      </c>
      <c r="K3256" s="5">
        <v>83.45</v>
      </c>
      <c r="L3256" s="5">
        <v>2.7233100233100234</v>
      </c>
      <c r="M3256" s="41">
        <v>0.26058366894721985</v>
      </c>
      <c r="N3256" s="41">
        <v>8.5038959563195279E-3</v>
      </c>
    </row>
    <row r="3257" spans="1:14" x14ac:dyDescent="0.25">
      <c r="A3257" s="5">
        <v>7830617</v>
      </c>
      <c r="B3257" s="5" t="s">
        <v>39</v>
      </c>
      <c r="C3257" s="5" t="s">
        <v>4</v>
      </c>
      <c r="D3257" s="5" t="s">
        <v>193</v>
      </c>
      <c r="E3257" s="5" t="s">
        <v>263</v>
      </c>
      <c r="F3257" s="3">
        <v>3.9627039627039624E-2</v>
      </c>
      <c r="G3257" s="4">
        <v>47.2</v>
      </c>
      <c r="H3257" s="3">
        <v>1.8703962703962704</v>
      </c>
      <c r="I3257" s="4">
        <v>97.8</v>
      </c>
      <c r="J3257" s="3">
        <v>3.8755244755244753</v>
      </c>
      <c r="K3257" s="5">
        <v>78.150000000000006</v>
      </c>
      <c r="L3257" s="5">
        <v>3.0968531468531468</v>
      </c>
      <c r="M3257" s="41">
        <v>0.1590317040681839</v>
      </c>
      <c r="N3257" s="41">
        <v>6.3019556390655623E-3</v>
      </c>
    </row>
    <row r="3258" spans="1:14" x14ac:dyDescent="0.25">
      <c r="A3258" s="5">
        <v>7830617</v>
      </c>
      <c r="B3258" s="5" t="s">
        <v>39</v>
      </c>
      <c r="C3258" s="5" t="s">
        <v>4</v>
      </c>
      <c r="D3258" s="5" t="s">
        <v>193</v>
      </c>
      <c r="E3258" s="5" t="s">
        <v>240</v>
      </c>
      <c r="F3258" s="3">
        <v>9.0909090909090912E-2</v>
      </c>
      <c r="G3258" s="4">
        <v>44.3</v>
      </c>
      <c r="H3258" s="3">
        <v>4.0272727272727273</v>
      </c>
      <c r="I3258" s="4">
        <v>81.2</v>
      </c>
      <c r="J3258" s="3">
        <v>7.3818181818181827</v>
      </c>
      <c r="K3258" s="5">
        <v>71.86999999999999</v>
      </c>
      <c r="L3258" s="5">
        <v>6.5336363636363632</v>
      </c>
      <c r="M3258" s="41">
        <v>6.2974326312541962E-2</v>
      </c>
      <c r="N3258" s="41">
        <v>5.7249387556856327E-3</v>
      </c>
    </row>
    <row r="3259" spans="1:14" x14ac:dyDescent="0.25">
      <c r="A3259" s="5">
        <v>7830617</v>
      </c>
      <c r="B3259" s="5" t="s">
        <v>39</v>
      </c>
      <c r="C3259" s="5" t="s">
        <v>4</v>
      </c>
      <c r="D3259" s="5" t="s">
        <v>193</v>
      </c>
      <c r="E3259" s="5" t="s">
        <v>241</v>
      </c>
      <c r="F3259" s="3">
        <v>9.324009324009324E-3</v>
      </c>
      <c r="G3259" s="4">
        <v>65.099999999999994</v>
      </c>
      <c r="H3259" s="3">
        <v>0.60699300699300696</v>
      </c>
      <c r="I3259" s="4">
        <v>92.7</v>
      </c>
      <c r="J3259" s="3">
        <v>0.86433566433566433</v>
      </c>
      <c r="K3259" s="5">
        <v>76.314999999999998</v>
      </c>
      <c r="L3259" s="5">
        <v>0.71156177156177158</v>
      </c>
      <c r="M3259" s="41">
        <v>0.13717223703861237</v>
      </c>
      <c r="N3259" s="41">
        <v>1.2789952171432389E-3</v>
      </c>
    </row>
    <row r="3260" spans="1:14" x14ac:dyDescent="0.25">
      <c r="A3260" s="5">
        <v>7830617</v>
      </c>
      <c r="B3260" s="5" t="s">
        <v>39</v>
      </c>
      <c r="C3260" s="5" t="s">
        <v>4</v>
      </c>
      <c r="D3260" s="5" t="s">
        <v>193</v>
      </c>
      <c r="E3260" s="5" t="s">
        <v>64</v>
      </c>
      <c r="F3260" s="3">
        <v>2.564102564102564E-2</v>
      </c>
      <c r="G3260" s="4">
        <v>48.3</v>
      </c>
      <c r="H3260" s="3">
        <v>1.2384615384615383</v>
      </c>
      <c r="I3260" s="4">
        <v>96.7</v>
      </c>
      <c r="J3260" s="3">
        <v>2.4794871794871796</v>
      </c>
      <c r="K3260" s="5">
        <v>67.41</v>
      </c>
      <c r="L3260" s="5">
        <v>1.7284615384615383</v>
      </c>
      <c r="M3260" s="41">
        <v>0.18421041965484619</v>
      </c>
      <c r="N3260" s="41">
        <v>4.7233440937140044E-3</v>
      </c>
    </row>
    <row r="3261" spans="1:14" x14ac:dyDescent="0.25">
      <c r="A3261" s="5">
        <v>7830617</v>
      </c>
      <c r="B3261" s="5" t="s">
        <v>39</v>
      </c>
      <c r="C3261" s="5" t="s">
        <v>4</v>
      </c>
      <c r="D3261" s="5" t="s">
        <v>193</v>
      </c>
      <c r="E3261" s="5" t="s">
        <v>264</v>
      </c>
      <c r="F3261" s="3">
        <v>1.1655011655011656E-2</v>
      </c>
      <c r="G3261" s="4">
        <v>59</v>
      </c>
      <c r="H3261" s="3">
        <v>0.68764568764568768</v>
      </c>
      <c r="I3261" s="4">
        <v>91.9</v>
      </c>
      <c r="J3261" s="3">
        <v>1.0710955710955712</v>
      </c>
      <c r="K3261" s="5">
        <v>74.224999999999994</v>
      </c>
      <c r="L3261" s="5">
        <v>0.86509324009324007</v>
      </c>
      <c r="M3261" s="41">
        <v>9.1316312551498413E-2</v>
      </c>
      <c r="N3261" s="41">
        <v>1.0642926870804011E-3</v>
      </c>
    </row>
    <row r="3262" spans="1:14" x14ac:dyDescent="0.25">
      <c r="A3262" s="5">
        <v>7830617</v>
      </c>
      <c r="B3262" s="5" t="s">
        <v>39</v>
      </c>
      <c r="C3262" s="5" t="s">
        <v>4</v>
      </c>
      <c r="D3262" s="5" t="s">
        <v>193</v>
      </c>
      <c r="E3262" s="5" t="s">
        <v>336</v>
      </c>
      <c r="F3262" s="3">
        <v>3.7296037296037296E-2</v>
      </c>
      <c r="G3262" s="4">
        <v>46.9</v>
      </c>
      <c r="H3262" s="3">
        <v>1.7491841491841491</v>
      </c>
      <c r="I3262" s="4">
        <v>94.2</v>
      </c>
      <c r="J3262" s="3">
        <v>3.5132867132867136</v>
      </c>
      <c r="K3262" s="5">
        <v>75.844999999999999</v>
      </c>
      <c r="L3262" s="5">
        <v>2.8287179487179488</v>
      </c>
      <c r="M3262" s="41">
        <v>0.13666161894798279</v>
      </c>
      <c r="N3262" s="41">
        <v>5.0969368372208029E-3</v>
      </c>
    </row>
    <row r="3263" spans="1:14" x14ac:dyDescent="0.25">
      <c r="A3263" s="5">
        <v>7830617</v>
      </c>
      <c r="B3263" s="5" t="s">
        <v>39</v>
      </c>
      <c r="C3263" s="5" t="s">
        <v>4</v>
      </c>
      <c r="D3263" s="5" t="s">
        <v>193</v>
      </c>
      <c r="E3263" s="5" t="s">
        <v>198</v>
      </c>
      <c r="F3263" s="3">
        <v>2.3310023310023312E-2</v>
      </c>
      <c r="G3263" s="4">
        <v>42.7</v>
      </c>
      <c r="H3263" s="3">
        <v>0.9953379953379955</v>
      </c>
      <c r="I3263" s="4">
        <v>90.6</v>
      </c>
      <c r="J3263" s="3">
        <v>2.1118881118881121</v>
      </c>
      <c r="K3263" s="5">
        <v>74.259999999999991</v>
      </c>
      <c r="L3263" s="5">
        <v>1.7310023310023308</v>
      </c>
      <c r="M3263" s="41">
        <v>9.107411652803421E-2</v>
      </c>
      <c r="N3263" s="41">
        <v>2.1229397792082568E-3</v>
      </c>
    </row>
    <row r="3264" spans="1:14" x14ac:dyDescent="0.25">
      <c r="A3264" s="5">
        <v>7830617</v>
      </c>
      <c r="B3264" s="5" t="s">
        <v>39</v>
      </c>
      <c r="C3264" s="5" t="s">
        <v>4</v>
      </c>
      <c r="D3264" s="5" t="s">
        <v>193</v>
      </c>
      <c r="E3264" s="5" t="s">
        <v>199</v>
      </c>
      <c r="F3264" s="3">
        <v>4.6620046620046623E-2</v>
      </c>
      <c r="G3264" s="4">
        <v>46</v>
      </c>
      <c r="H3264" s="3">
        <v>2.1445221445221447</v>
      </c>
      <c r="I3264" s="4">
        <v>74.099999999999994</v>
      </c>
      <c r="J3264" s="3">
        <v>3.4545454545454546</v>
      </c>
      <c r="K3264" s="5">
        <v>64.86999999999999</v>
      </c>
      <c r="L3264" s="5">
        <v>3.024242424242424</v>
      </c>
      <c r="M3264" s="41">
        <v>-8.1290550529956818E-2</v>
      </c>
      <c r="N3264" s="41">
        <v>-3.7897692554758424E-3</v>
      </c>
    </row>
    <row r="3265" spans="1:14" x14ac:dyDescent="0.25">
      <c r="A3265" s="5">
        <v>7830617</v>
      </c>
      <c r="B3265" s="5" t="s">
        <v>39</v>
      </c>
      <c r="C3265" s="5" t="s">
        <v>4</v>
      </c>
      <c r="D3265" s="5" t="s">
        <v>193</v>
      </c>
      <c r="E3265" s="5" t="s">
        <v>951</v>
      </c>
      <c r="F3265" s="3">
        <v>6.993006993006993E-3</v>
      </c>
      <c r="G3265" s="4">
        <v>60.2</v>
      </c>
      <c r="H3265" s="3">
        <v>0.42097902097902101</v>
      </c>
      <c r="I3265" s="4">
        <v>87.7</v>
      </c>
      <c r="J3265" s="3">
        <v>0.61328671328671336</v>
      </c>
      <c r="K3265" s="5">
        <v>69.679999999999993</v>
      </c>
      <c r="L3265" s="5">
        <v>0.48727272727272725</v>
      </c>
      <c r="M3265" s="41">
        <v>5.6500744074583054E-2</v>
      </c>
      <c r="N3265" s="41">
        <v>3.9511009842365774E-4</v>
      </c>
    </row>
    <row r="3266" spans="1:14" x14ac:dyDescent="0.25">
      <c r="A3266" s="5">
        <v>7830617</v>
      </c>
      <c r="B3266" s="5" t="s">
        <v>39</v>
      </c>
      <c r="C3266" s="5" t="s">
        <v>4</v>
      </c>
      <c r="D3266" s="5" t="s">
        <v>193</v>
      </c>
      <c r="E3266" s="5" t="s">
        <v>200</v>
      </c>
      <c r="F3266" s="3">
        <v>3.0303030303030304E-2</v>
      </c>
      <c r="G3266" s="4">
        <v>39.9</v>
      </c>
      <c r="H3266" s="3">
        <v>1.209090909090909</v>
      </c>
      <c r="I3266" s="4">
        <v>88.3</v>
      </c>
      <c r="J3266" s="3">
        <v>2.6757575757575758</v>
      </c>
      <c r="K3266" s="5">
        <v>67.28</v>
      </c>
      <c r="L3266" s="5">
        <v>2.038787878787879</v>
      </c>
      <c r="M3266" s="41">
        <v>6.9152094423770905E-2</v>
      </c>
      <c r="N3266" s="41">
        <v>2.0955180128415427E-3</v>
      </c>
    </row>
    <row r="3267" spans="1:14" x14ac:dyDescent="0.25">
      <c r="A3267" s="5">
        <v>7830617</v>
      </c>
      <c r="B3267" s="5" t="s">
        <v>39</v>
      </c>
      <c r="C3267" s="5" t="s">
        <v>4</v>
      </c>
      <c r="D3267" s="5" t="s">
        <v>193</v>
      </c>
      <c r="E3267" s="5" t="s">
        <v>201</v>
      </c>
      <c r="F3267" s="3">
        <v>3.0303030303030304E-2</v>
      </c>
      <c r="G3267" s="4">
        <v>56.7</v>
      </c>
      <c r="H3267" s="3">
        <v>1.7181818181818183</v>
      </c>
      <c r="I3267" s="4">
        <v>85.7</v>
      </c>
      <c r="J3267" s="3">
        <v>2.5969696969696972</v>
      </c>
      <c r="K3267" s="5">
        <v>78.265000000000001</v>
      </c>
      <c r="L3267" s="5">
        <v>2.3716666666666666</v>
      </c>
      <c r="M3267" s="41">
        <v>1.7390511929988861E-2</v>
      </c>
      <c r="N3267" s="41">
        <v>5.2698520999966251E-4</v>
      </c>
    </row>
    <row r="3268" spans="1:14" x14ac:dyDescent="0.25">
      <c r="A3268" s="5">
        <v>7830617</v>
      </c>
      <c r="B3268" s="5" t="s">
        <v>39</v>
      </c>
      <c r="C3268" s="5" t="s">
        <v>4</v>
      </c>
      <c r="D3268" s="5" t="s">
        <v>193</v>
      </c>
      <c r="E3268" s="5" t="s">
        <v>202</v>
      </c>
      <c r="F3268" s="3">
        <v>3.0303030303030304E-2</v>
      </c>
      <c r="G3268" s="4">
        <v>49.7</v>
      </c>
      <c r="H3268" s="3">
        <v>1.5060606060606061</v>
      </c>
      <c r="I3268" s="4">
        <v>81.900000000000006</v>
      </c>
      <c r="J3268" s="3">
        <v>2.4818181818181819</v>
      </c>
      <c r="K3268" s="5">
        <v>62.805</v>
      </c>
      <c r="L3268" s="5">
        <v>1.9031818181818183</v>
      </c>
      <c r="M3268" s="41">
        <v>1.4019427821040154E-2</v>
      </c>
      <c r="N3268" s="41">
        <v>4.2483114609212589E-4</v>
      </c>
    </row>
    <row r="3269" spans="1:14" x14ac:dyDescent="0.25">
      <c r="A3269" s="5">
        <v>7830617</v>
      </c>
      <c r="B3269" s="5" t="s">
        <v>39</v>
      </c>
      <c r="C3269" s="5" t="s">
        <v>4</v>
      </c>
      <c r="D3269" s="5" t="s">
        <v>193</v>
      </c>
      <c r="E3269" s="5" t="s">
        <v>203</v>
      </c>
      <c r="F3269" s="3">
        <v>2.7972027972027972E-2</v>
      </c>
      <c r="G3269" s="4">
        <v>49.2</v>
      </c>
      <c r="H3269" s="3">
        <v>1.3762237762237763</v>
      </c>
      <c r="I3269" s="4">
        <v>91.6</v>
      </c>
      <c r="J3269" s="3">
        <v>2.5622377622377619</v>
      </c>
      <c r="K3269" s="5">
        <v>66.509999999999991</v>
      </c>
      <c r="L3269" s="5">
        <v>1.8604195804195802</v>
      </c>
      <c r="M3269" s="41">
        <v>0.11769837141036987</v>
      </c>
      <c r="N3269" s="41">
        <v>3.2922621373530033E-3</v>
      </c>
    </row>
    <row r="3270" spans="1:14" x14ac:dyDescent="0.25">
      <c r="A3270" s="5">
        <v>7830617</v>
      </c>
      <c r="B3270" s="5" t="s">
        <v>39</v>
      </c>
      <c r="C3270" s="5" t="s">
        <v>4</v>
      </c>
      <c r="D3270" s="5" t="s">
        <v>193</v>
      </c>
      <c r="E3270" s="5" t="s">
        <v>204</v>
      </c>
      <c r="F3270" s="3">
        <v>2.7972027972027972E-2</v>
      </c>
      <c r="G3270" s="4">
        <v>58</v>
      </c>
      <c r="H3270" s="3">
        <v>1.6223776223776223</v>
      </c>
      <c r="I3270" s="4">
        <v>80.8</v>
      </c>
      <c r="J3270" s="3">
        <v>2.2601398601398599</v>
      </c>
      <c r="K3270" s="5">
        <v>69.329999999999984</v>
      </c>
      <c r="L3270" s="5">
        <v>1.9393006993006989</v>
      </c>
      <c r="M3270" s="41">
        <v>-1.4808675274252892E-2</v>
      </c>
      <c r="N3270" s="41">
        <v>-4.1422867900008087E-4</v>
      </c>
    </row>
    <row r="3271" spans="1:14" x14ac:dyDescent="0.25">
      <c r="A3271" s="5">
        <v>7830617</v>
      </c>
      <c r="B3271" s="5" t="s">
        <v>39</v>
      </c>
      <c r="C3271" s="5" t="s">
        <v>4</v>
      </c>
      <c r="D3271" s="5" t="s">
        <v>193</v>
      </c>
      <c r="E3271" s="5" t="s">
        <v>205</v>
      </c>
      <c r="F3271" s="3">
        <v>5.8275058275058272E-2</v>
      </c>
      <c r="G3271" s="4">
        <v>67.5</v>
      </c>
      <c r="H3271" s="3">
        <v>3.9335664335664333</v>
      </c>
      <c r="I3271" s="4">
        <v>79.5</v>
      </c>
      <c r="J3271" s="3">
        <v>4.6328671328671325</v>
      </c>
      <c r="K3271" s="5">
        <v>76.61</v>
      </c>
      <c r="L3271" s="5">
        <v>4.4644522144522139</v>
      </c>
      <c r="M3271" s="41">
        <v>-1.8722003325819969E-2</v>
      </c>
      <c r="N3271" s="41">
        <v>-1.0910258348379935E-3</v>
      </c>
    </row>
    <row r="3272" spans="1:14" x14ac:dyDescent="0.25">
      <c r="A3272" s="5">
        <v>7830617</v>
      </c>
      <c r="B3272" s="5" t="s">
        <v>39</v>
      </c>
      <c r="C3272" s="5" t="s">
        <v>4</v>
      </c>
      <c r="D3272" s="5" t="s">
        <v>80</v>
      </c>
      <c r="E3272" s="5" t="s">
        <v>341</v>
      </c>
      <c r="F3272" s="3">
        <v>2.331002331002331E-3</v>
      </c>
      <c r="G3272" s="4">
        <v>59.3</v>
      </c>
      <c r="H3272" s="3">
        <v>0.13822843822843822</v>
      </c>
      <c r="I3272" s="4">
        <v>75.900000000000006</v>
      </c>
      <c r="J3272" s="3">
        <v>0.17692307692307693</v>
      </c>
      <c r="K3272" s="5">
        <v>74.37</v>
      </c>
      <c r="L3272" s="5">
        <v>0.17335664335664336</v>
      </c>
      <c r="M3272" s="41">
        <v>-0.12736432254314423</v>
      </c>
      <c r="N3272" s="41">
        <v>-2.9688653273460193E-4</v>
      </c>
    </row>
    <row r="3273" spans="1:14" x14ac:dyDescent="0.25">
      <c r="A3273" s="5">
        <v>7830617</v>
      </c>
      <c r="B3273" s="5" t="s">
        <v>39</v>
      </c>
      <c r="C3273" s="5" t="s">
        <v>4</v>
      </c>
      <c r="D3273" s="5" t="s">
        <v>80</v>
      </c>
      <c r="E3273" s="5" t="s">
        <v>944</v>
      </c>
      <c r="F3273" s="3">
        <v>2.331002331002331E-3</v>
      </c>
      <c r="G3273" s="4">
        <v>42.6</v>
      </c>
      <c r="H3273" s="3">
        <v>9.9300699300699305E-2</v>
      </c>
      <c r="I3273" s="4">
        <v>82.1</v>
      </c>
      <c r="J3273" s="3">
        <v>0.19137529137529136</v>
      </c>
      <c r="K3273" s="5">
        <v>65.754999999999995</v>
      </c>
      <c r="L3273" s="5">
        <v>0.15327505827505827</v>
      </c>
      <c r="M3273" s="41">
        <v>-4.5675035566091537E-2</v>
      </c>
      <c r="N3273" s="41">
        <v>-1.0646861437317375E-4</v>
      </c>
    </row>
    <row r="3274" spans="1:14" x14ac:dyDescent="0.25">
      <c r="A3274" s="5">
        <v>7830617</v>
      </c>
      <c r="B3274" s="5" t="s">
        <v>39</v>
      </c>
      <c r="C3274" s="5" t="s">
        <v>4</v>
      </c>
      <c r="D3274" s="5" t="s">
        <v>2324</v>
      </c>
      <c r="F3274" s="3">
        <v>1.0000000000000002</v>
      </c>
      <c r="G3274" s="4"/>
      <c r="H3274" s="3">
        <v>45.606060606060602</v>
      </c>
      <c r="I3274" s="4"/>
      <c r="J3274" s="3">
        <v>85.43613053613052</v>
      </c>
      <c r="L3274" s="5">
        <v>69.294918414918399</v>
      </c>
      <c r="M3274" s="41"/>
      <c r="N3274" s="41">
        <v>5.6873856907187235E-2</v>
      </c>
    </row>
    <row r="3275" spans="1:14" x14ac:dyDescent="0.25">
      <c r="A3275" s="5">
        <v>7830641</v>
      </c>
      <c r="B3275" s="5" t="s">
        <v>40</v>
      </c>
      <c r="C3275" s="5" t="s">
        <v>4</v>
      </c>
      <c r="D3275" s="5" t="s">
        <v>151</v>
      </c>
      <c r="E3275" s="5" t="s">
        <v>215</v>
      </c>
      <c r="F3275" s="3">
        <v>1.2195121951219513E-2</v>
      </c>
      <c r="G3275" s="4">
        <v>40.700000000000003</v>
      </c>
      <c r="H3275" s="3">
        <v>0.4963414634146342</v>
      </c>
      <c r="I3275" s="4">
        <v>84.6</v>
      </c>
      <c r="J3275" s="3">
        <v>1.0317073170731708</v>
      </c>
      <c r="K3275" s="5">
        <v>70.66</v>
      </c>
      <c r="L3275" s="5">
        <v>0.86170731707317072</v>
      </c>
      <c r="M3275" s="41">
        <v>3.2315213233232498E-2</v>
      </c>
      <c r="N3275" s="41">
        <v>3.9408796625893294E-4</v>
      </c>
    </row>
    <row r="3276" spans="1:14" x14ac:dyDescent="0.25">
      <c r="A3276" s="5">
        <v>7830641</v>
      </c>
      <c r="B3276" s="5" t="s">
        <v>40</v>
      </c>
      <c r="C3276" s="5" t="s">
        <v>4</v>
      </c>
      <c r="D3276" s="5" t="s">
        <v>151</v>
      </c>
      <c r="E3276" s="5" t="s">
        <v>153</v>
      </c>
      <c r="F3276" s="3">
        <v>2.4390243902439025E-2</v>
      </c>
      <c r="G3276" s="4">
        <v>38.200000000000003</v>
      </c>
      <c r="H3276" s="3">
        <v>0.93170731707317078</v>
      </c>
      <c r="I3276" s="4">
        <v>88.8</v>
      </c>
      <c r="J3276" s="3">
        <v>2.1658536585365855</v>
      </c>
      <c r="K3276" s="5">
        <v>71.459999999999994</v>
      </c>
      <c r="L3276" s="5">
        <v>1.7429268292682927</v>
      </c>
      <c r="M3276" s="41">
        <v>4.0290635079145432E-2</v>
      </c>
      <c r="N3276" s="41">
        <v>9.8269841656452284E-4</v>
      </c>
    </row>
    <row r="3277" spans="1:14" x14ac:dyDescent="0.25">
      <c r="A3277" s="5">
        <v>7830641</v>
      </c>
      <c r="B3277" s="5" t="s">
        <v>40</v>
      </c>
      <c r="C3277" s="5" t="s">
        <v>4</v>
      </c>
      <c r="D3277" s="5" t="s">
        <v>151</v>
      </c>
      <c r="E3277" s="5" t="s">
        <v>218</v>
      </c>
      <c r="F3277" s="3">
        <v>1.2195121951219513E-2</v>
      </c>
      <c r="G3277" s="4">
        <v>26.1</v>
      </c>
      <c r="H3277" s="3">
        <v>0.31829268292682927</v>
      </c>
      <c r="I3277" s="4">
        <v>70.400000000000006</v>
      </c>
      <c r="J3277" s="3">
        <v>0.85853658536585375</v>
      </c>
      <c r="K3277" s="5">
        <v>47.395000000000003</v>
      </c>
      <c r="L3277" s="5">
        <v>0.57798780487804879</v>
      </c>
      <c r="M3277" s="41">
        <v>-7.2421267628669739E-2</v>
      </c>
      <c r="N3277" s="41">
        <v>-8.8318619059353347E-4</v>
      </c>
    </row>
    <row r="3278" spans="1:14" x14ac:dyDescent="0.25">
      <c r="A3278" s="5">
        <v>7830641</v>
      </c>
      <c r="B3278" s="5" t="s">
        <v>40</v>
      </c>
      <c r="C3278" s="5" t="s">
        <v>4</v>
      </c>
      <c r="D3278" s="5" t="s">
        <v>151</v>
      </c>
      <c r="E3278" s="5" t="s">
        <v>221</v>
      </c>
      <c r="F3278" s="3">
        <v>1.2195121951219513E-2</v>
      </c>
      <c r="G3278" s="4">
        <v>40.799999999999997</v>
      </c>
      <c r="H3278" s="3">
        <v>0.4975609756097561</v>
      </c>
      <c r="I3278" s="4">
        <v>89.8</v>
      </c>
      <c r="J3278" s="3">
        <v>1.0951219512195123</v>
      </c>
      <c r="K3278" s="5">
        <v>68.784999999999997</v>
      </c>
      <c r="L3278" s="5">
        <v>0.83884146341463417</v>
      </c>
      <c r="M3278" s="41">
        <v>4.4755373150110245E-2</v>
      </c>
      <c r="N3278" s="41">
        <v>5.4579723353792987E-4</v>
      </c>
    </row>
    <row r="3279" spans="1:14" x14ac:dyDescent="0.25">
      <c r="A3279" s="5">
        <v>7830641</v>
      </c>
      <c r="B3279" s="5" t="s">
        <v>40</v>
      </c>
      <c r="C3279" s="5" t="s">
        <v>4</v>
      </c>
      <c r="D3279" s="5" t="s">
        <v>151</v>
      </c>
      <c r="E3279" s="5" t="s">
        <v>155</v>
      </c>
      <c r="F3279" s="3">
        <v>1.2195121951219513E-2</v>
      </c>
      <c r="G3279" s="4">
        <v>33.9</v>
      </c>
      <c r="H3279" s="3">
        <v>0.41341463414634144</v>
      </c>
      <c r="I3279" s="4">
        <v>96.1</v>
      </c>
      <c r="J3279" s="3">
        <v>1.1719512195121951</v>
      </c>
      <c r="K3279" s="5">
        <v>70.460000000000008</v>
      </c>
      <c r="L3279" s="5">
        <v>0.85926829268292693</v>
      </c>
      <c r="M3279" s="41">
        <v>0.14321206510066986</v>
      </c>
      <c r="N3279" s="41">
        <v>1.7464885987886569E-3</v>
      </c>
    </row>
    <row r="3280" spans="1:14" x14ac:dyDescent="0.25">
      <c r="A3280" s="5">
        <v>7830641</v>
      </c>
      <c r="B3280" s="5" t="s">
        <v>40</v>
      </c>
      <c r="C3280" s="5" t="s">
        <v>4</v>
      </c>
      <c r="D3280" s="5" t="s">
        <v>151</v>
      </c>
      <c r="E3280" s="5" t="s">
        <v>230</v>
      </c>
      <c r="F3280" s="3">
        <v>2.4390243902439025E-2</v>
      </c>
      <c r="G3280" s="4">
        <v>30.9</v>
      </c>
      <c r="H3280" s="3">
        <v>0.75365853658536586</v>
      </c>
      <c r="I3280" s="4">
        <v>82</v>
      </c>
      <c r="J3280" s="3">
        <v>2</v>
      </c>
      <c r="K3280" s="5">
        <v>65.75</v>
      </c>
      <c r="L3280" s="5">
        <v>1.6036585365853659</v>
      </c>
      <c r="M3280" s="41">
        <v>-1.5185782685875893E-2</v>
      </c>
      <c r="N3280" s="41">
        <v>-3.7038494355794859E-4</v>
      </c>
    </row>
    <row r="3281" spans="1:14" x14ac:dyDescent="0.25">
      <c r="A3281" s="5">
        <v>7830641</v>
      </c>
      <c r="B3281" s="5" t="s">
        <v>40</v>
      </c>
      <c r="C3281" s="5" t="s">
        <v>4</v>
      </c>
      <c r="D3281" s="5" t="s">
        <v>151</v>
      </c>
      <c r="E3281" s="5" t="s">
        <v>232</v>
      </c>
      <c r="F3281" s="3">
        <v>1.2195121951219513E-2</v>
      </c>
      <c r="G3281" s="4">
        <v>42.5</v>
      </c>
      <c r="H3281" s="3">
        <v>0.51829268292682928</v>
      </c>
      <c r="I3281" s="4">
        <v>89.6</v>
      </c>
      <c r="J3281" s="3">
        <v>1.0926829268292682</v>
      </c>
      <c r="K3281" s="5">
        <v>66.67</v>
      </c>
      <c r="L3281" s="5">
        <v>0.81304878048780493</v>
      </c>
      <c r="M3281" s="41">
        <v>8.1660181283950806E-2</v>
      </c>
      <c r="N3281" s="41">
        <v>9.9585586931647332E-4</v>
      </c>
    </row>
    <row r="3282" spans="1:14" x14ac:dyDescent="0.25">
      <c r="A3282" s="5">
        <v>7830641</v>
      </c>
      <c r="B3282" s="5" t="s">
        <v>40</v>
      </c>
      <c r="C3282" s="5" t="s">
        <v>4</v>
      </c>
      <c r="D3282" s="5" t="s">
        <v>151</v>
      </c>
      <c r="E3282" s="5" t="s">
        <v>236</v>
      </c>
      <c r="F3282" s="3">
        <v>1.2195121951219513E-2</v>
      </c>
      <c r="G3282" s="4">
        <v>28.5</v>
      </c>
      <c r="H3282" s="3">
        <v>0.34756097560975613</v>
      </c>
      <c r="I3282" s="4">
        <v>87.3</v>
      </c>
      <c r="J3282" s="3">
        <v>1.0646341463414635</v>
      </c>
      <c r="K3282" s="5">
        <v>66.08</v>
      </c>
      <c r="L3282" s="5">
        <v>0.80585365853658542</v>
      </c>
      <c r="M3282" s="41">
        <v>7.3341675102710724E-2</v>
      </c>
      <c r="N3282" s="41">
        <v>8.9441067198427714E-4</v>
      </c>
    </row>
    <row r="3283" spans="1:14" x14ac:dyDescent="0.25">
      <c r="A3283" s="5">
        <v>7830641</v>
      </c>
      <c r="B3283" s="5" t="s">
        <v>40</v>
      </c>
      <c r="C3283" s="5" t="s">
        <v>4</v>
      </c>
      <c r="D3283" s="5" t="s">
        <v>151</v>
      </c>
      <c r="E3283" s="5" t="s">
        <v>159</v>
      </c>
      <c r="F3283" s="3">
        <v>1.2195121951219513E-2</v>
      </c>
      <c r="G3283" s="4">
        <v>25.8</v>
      </c>
      <c r="H3283" s="3">
        <v>0.31463414634146342</v>
      </c>
      <c r="I3283" s="4">
        <v>93.7</v>
      </c>
      <c r="J3283" s="3">
        <v>1.1426829268292684</v>
      </c>
      <c r="K3283" s="5">
        <v>63.345000000000006</v>
      </c>
      <c r="L3283" s="5">
        <v>0.77250000000000008</v>
      </c>
      <c r="M3283" s="41">
        <v>9.4725877046585083E-2</v>
      </c>
      <c r="N3283" s="41">
        <v>1.1551936225193302E-3</v>
      </c>
    </row>
    <row r="3284" spans="1:14" x14ac:dyDescent="0.25">
      <c r="A3284" s="5">
        <v>7830641</v>
      </c>
      <c r="B3284" s="5" t="s">
        <v>40</v>
      </c>
      <c r="C3284" s="5" t="s">
        <v>4</v>
      </c>
      <c r="D3284" s="5" t="s">
        <v>160</v>
      </c>
      <c r="E3284" s="5" t="s">
        <v>162</v>
      </c>
      <c r="F3284" s="3">
        <v>1.2195121951219513E-2</v>
      </c>
      <c r="G3284" s="4">
        <v>34.1</v>
      </c>
      <c r="H3284" s="3">
        <v>0.4158536585365854</v>
      </c>
      <c r="I3284" s="4">
        <v>81.5</v>
      </c>
      <c r="J3284" s="3">
        <v>0.99390243902439024</v>
      </c>
      <c r="K3284" s="5">
        <v>67.85499999999999</v>
      </c>
      <c r="L3284" s="5">
        <v>0.8274999999999999</v>
      </c>
      <c r="M3284" s="41">
        <v>-3.6220040172338486E-2</v>
      </c>
      <c r="N3284" s="41">
        <v>-4.4170780697973765E-4</v>
      </c>
    </row>
    <row r="3285" spans="1:14" x14ac:dyDescent="0.25">
      <c r="A3285" s="5">
        <v>7830641</v>
      </c>
      <c r="B3285" s="5" t="s">
        <v>40</v>
      </c>
      <c r="C3285" s="5" t="s">
        <v>4</v>
      </c>
      <c r="D3285" s="5" t="s">
        <v>193</v>
      </c>
      <c r="E3285" s="5" t="s">
        <v>194</v>
      </c>
      <c r="F3285" s="3">
        <v>2.4390243902439025E-2</v>
      </c>
      <c r="G3285" s="4">
        <v>52.5</v>
      </c>
      <c r="H3285" s="3">
        <v>1.2804878048780488</v>
      </c>
      <c r="I3285" s="4">
        <v>87</v>
      </c>
      <c r="J3285" s="3">
        <v>2.1219512195121952</v>
      </c>
      <c r="K3285" s="5">
        <v>71.48</v>
      </c>
      <c r="L3285" s="5">
        <v>1.7434146341463417</v>
      </c>
      <c r="M3285" s="41">
        <v>6.4717084169387817E-2</v>
      </c>
      <c r="N3285" s="41">
        <v>1.5784654675460444E-3</v>
      </c>
    </row>
    <row r="3286" spans="1:14" x14ac:dyDescent="0.25">
      <c r="A3286" s="5">
        <v>7830641</v>
      </c>
      <c r="B3286" s="5" t="s">
        <v>40</v>
      </c>
      <c r="C3286" s="5" t="s">
        <v>4</v>
      </c>
      <c r="D3286" s="5" t="s">
        <v>193</v>
      </c>
      <c r="E3286" s="5" t="s">
        <v>333</v>
      </c>
      <c r="F3286" s="3">
        <v>7.3170731707317069E-2</v>
      </c>
      <c r="G3286" s="4">
        <v>41.9</v>
      </c>
      <c r="H3286" s="3">
        <v>3.065853658536585</v>
      </c>
      <c r="I3286" s="4">
        <v>72.900000000000006</v>
      </c>
      <c r="J3286" s="3">
        <v>5.3341463414634145</v>
      </c>
      <c r="K3286" s="5">
        <v>62.290000000000006</v>
      </c>
      <c r="L3286" s="5">
        <v>4.5578048780487803</v>
      </c>
      <c r="M3286" s="41">
        <v>-4.1420940309762955E-2</v>
      </c>
      <c r="N3286" s="41">
        <v>-3.0308005104704599E-3</v>
      </c>
    </row>
    <row r="3287" spans="1:14" x14ac:dyDescent="0.25">
      <c r="A3287" s="5">
        <v>7830641</v>
      </c>
      <c r="B3287" s="5" t="s">
        <v>40</v>
      </c>
      <c r="C3287" s="5" t="s">
        <v>4</v>
      </c>
      <c r="D3287" s="5" t="s">
        <v>193</v>
      </c>
      <c r="E3287" s="5" t="s">
        <v>239</v>
      </c>
      <c r="F3287" s="3">
        <v>2.4390243902439025E-2</v>
      </c>
      <c r="G3287" s="4">
        <v>43.3</v>
      </c>
      <c r="H3287" s="3">
        <v>1.0560975609756098</v>
      </c>
      <c r="I3287" s="4">
        <v>83.3</v>
      </c>
      <c r="J3287" s="3">
        <v>2.0317073170731708</v>
      </c>
      <c r="K3287" s="5">
        <v>69.054999999999993</v>
      </c>
      <c r="L3287" s="5">
        <v>1.6842682926829267</v>
      </c>
      <c r="M3287" s="41">
        <v>8.7022148072719574E-2</v>
      </c>
      <c r="N3287" s="41">
        <v>2.1224914164077948E-3</v>
      </c>
    </row>
    <row r="3288" spans="1:14" x14ac:dyDescent="0.25">
      <c r="A3288" s="5">
        <v>7830641</v>
      </c>
      <c r="B3288" s="5" t="s">
        <v>40</v>
      </c>
      <c r="C3288" s="5" t="s">
        <v>4</v>
      </c>
      <c r="D3288" s="5" t="s">
        <v>193</v>
      </c>
      <c r="E3288" s="5" t="s">
        <v>334</v>
      </c>
      <c r="F3288" s="3">
        <v>2.4390243902439025E-2</v>
      </c>
      <c r="G3288" s="4">
        <v>38.4</v>
      </c>
      <c r="H3288" s="3">
        <v>0.93658536585365848</v>
      </c>
      <c r="I3288" s="4">
        <v>86.9</v>
      </c>
      <c r="J3288" s="3">
        <v>2.1195121951219513</v>
      </c>
      <c r="K3288" s="5">
        <v>67.325000000000003</v>
      </c>
      <c r="L3288" s="5">
        <v>1.6420731707317076</v>
      </c>
      <c r="M3288" s="41">
        <v>7.634376734495163E-2</v>
      </c>
      <c r="N3288" s="41">
        <v>1.86204310597443E-3</v>
      </c>
    </row>
    <row r="3289" spans="1:14" x14ac:dyDescent="0.25">
      <c r="A3289" s="5">
        <v>7830641</v>
      </c>
      <c r="B3289" s="5" t="s">
        <v>40</v>
      </c>
      <c r="C3289" s="5" t="s">
        <v>4</v>
      </c>
      <c r="D3289" s="5" t="s">
        <v>193</v>
      </c>
      <c r="E3289" s="5" t="s">
        <v>195</v>
      </c>
      <c r="F3289" s="3">
        <v>1.2195121951219513E-2</v>
      </c>
      <c r="G3289" s="4">
        <v>60.8</v>
      </c>
      <c r="H3289" s="3">
        <v>0.74146341463414633</v>
      </c>
      <c r="I3289" s="4">
        <v>79.3</v>
      </c>
      <c r="J3289" s="3">
        <v>0.96707317073170729</v>
      </c>
      <c r="K3289" s="5">
        <v>76.775000000000006</v>
      </c>
      <c r="L3289" s="5">
        <v>0.93628048780487816</v>
      </c>
      <c r="M3289" s="41">
        <v>-4.2420931160449982E-2</v>
      </c>
      <c r="N3289" s="41">
        <v>-5.1732842878597543E-4</v>
      </c>
    </row>
    <row r="3290" spans="1:14" x14ac:dyDescent="0.25">
      <c r="A3290" s="5">
        <v>7830641</v>
      </c>
      <c r="B3290" s="5" t="s">
        <v>40</v>
      </c>
      <c r="C3290" s="5" t="s">
        <v>4</v>
      </c>
      <c r="D3290" s="5" t="s">
        <v>193</v>
      </c>
      <c r="E3290" s="5" t="s">
        <v>196</v>
      </c>
      <c r="F3290" s="3">
        <v>2.4390243902439025E-2</v>
      </c>
      <c r="G3290" s="4">
        <v>56.1</v>
      </c>
      <c r="H3290" s="3">
        <v>1.3682926829268294</v>
      </c>
      <c r="I3290" s="4">
        <v>71.3</v>
      </c>
      <c r="J3290" s="3">
        <v>1.7390243902439024</v>
      </c>
      <c r="K3290" s="5">
        <v>60.709999999999994</v>
      </c>
      <c r="L3290" s="5">
        <v>1.4807317073170732</v>
      </c>
      <c r="M3290" s="41">
        <v>-7.8041382133960724E-2</v>
      </c>
      <c r="N3290" s="41">
        <v>-1.9034483447307494E-3</v>
      </c>
    </row>
    <row r="3291" spans="1:14" x14ac:dyDescent="0.25">
      <c r="A3291" s="5">
        <v>7830641</v>
      </c>
      <c r="B3291" s="5" t="s">
        <v>40</v>
      </c>
      <c r="C3291" s="5" t="s">
        <v>4</v>
      </c>
      <c r="D3291" s="5" t="s">
        <v>193</v>
      </c>
      <c r="E3291" s="5" t="s">
        <v>261</v>
      </c>
      <c r="F3291" s="3">
        <v>4.878048780487805E-2</v>
      </c>
      <c r="G3291" s="4">
        <v>35.5</v>
      </c>
      <c r="H3291" s="3">
        <v>1.7317073170731707</v>
      </c>
      <c r="I3291" s="4">
        <v>93.9</v>
      </c>
      <c r="J3291" s="3">
        <v>4.5804878048780493</v>
      </c>
      <c r="K3291" s="5">
        <v>71.275000000000006</v>
      </c>
      <c r="L3291" s="5">
        <v>3.4768292682926831</v>
      </c>
      <c r="M3291" s="41">
        <v>0.14208409190177917</v>
      </c>
      <c r="N3291" s="41">
        <v>6.9309313122819108E-3</v>
      </c>
    </row>
    <row r="3292" spans="1:14" x14ac:dyDescent="0.25">
      <c r="A3292" s="5">
        <v>7830641</v>
      </c>
      <c r="B3292" s="5" t="s">
        <v>40</v>
      </c>
      <c r="C3292" s="5" t="s">
        <v>4</v>
      </c>
      <c r="D3292" s="5" t="s">
        <v>193</v>
      </c>
      <c r="E3292" s="5" t="s">
        <v>197</v>
      </c>
      <c r="F3292" s="3">
        <v>3.6585365853658534E-2</v>
      </c>
      <c r="G3292" s="4">
        <v>32.299999999999997</v>
      </c>
      <c r="H3292" s="3">
        <v>1.1817073170731704</v>
      </c>
      <c r="I3292" s="4">
        <v>77.099999999999994</v>
      </c>
      <c r="J3292" s="3">
        <v>2.8207317073170728</v>
      </c>
      <c r="K3292" s="5">
        <v>53.39</v>
      </c>
      <c r="L3292" s="5">
        <v>1.9532926829268291</v>
      </c>
      <c r="M3292" s="41">
        <v>8.9683998376131058E-3</v>
      </c>
      <c r="N3292" s="41">
        <v>3.2811218918096726E-4</v>
      </c>
    </row>
    <row r="3293" spans="1:14" x14ac:dyDescent="0.25">
      <c r="A3293" s="5">
        <v>7830641</v>
      </c>
      <c r="B3293" s="5" t="s">
        <v>40</v>
      </c>
      <c r="C3293" s="5" t="s">
        <v>4</v>
      </c>
      <c r="D3293" s="5" t="s">
        <v>193</v>
      </c>
      <c r="E3293" s="5" t="s">
        <v>335</v>
      </c>
      <c r="F3293" s="3">
        <v>3.6585365853658534E-2</v>
      </c>
      <c r="G3293" s="4">
        <v>58.7</v>
      </c>
      <c r="H3293" s="3">
        <v>2.147560975609756</v>
      </c>
      <c r="I3293" s="4">
        <v>98.8</v>
      </c>
      <c r="J3293" s="3">
        <v>3.6146341463414631</v>
      </c>
      <c r="K3293" s="5">
        <v>83.45</v>
      </c>
      <c r="L3293" s="5">
        <v>3.0530487804878046</v>
      </c>
      <c r="M3293" s="41">
        <v>0.26058366894721985</v>
      </c>
      <c r="N3293" s="41">
        <v>9.5335488639226775E-3</v>
      </c>
    </row>
    <row r="3294" spans="1:14" x14ac:dyDescent="0.25">
      <c r="A3294" s="5">
        <v>7830641</v>
      </c>
      <c r="B3294" s="5" t="s">
        <v>40</v>
      </c>
      <c r="C3294" s="5" t="s">
        <v>4</v>
      </c>
      <c r="D3294" s="5" t="s">
        <v>193</v>
      </c>
      <c r="E3294" s="5" t="s">
        <v>263</v>
      </c>
      <c r="F3294" s="3">
        <v>4.878048780487805E-2</v>
      </c>
      <c r="G3294" s="4">
        <v>47.2</v>
      </c>
      <c r="H3294" s="3">
        <v>2.3024390243902442</v>
      </c>
      <c r="I3294" s="4">
        <v>97.8</v>
      </c>
      <c r="J3294" s="3">
        <v>4.770731707317073</v>
      </c>
      <c r="K3294" s="5">
        <v>78.150000000000006</v>
      </c>
      <c r="L3294" s="5">
        <v>3.8121951219512198</v>
      </c>
      <c r="M3294" s="41">
        <v>0.1590317040681839</v>
      </c>
      <c r="N3294" s="41">
        <v>7.7576441008870194E-3</v>
      </c>
    </row>
    <row r="3295" spans="1:14" x14ac:dyDescent="0.25">
      <c r="A3295" s="5">
        <v>7830641</v>
      </c>
      <c r="B3295" s="5" t="s">
        <v>40</v>
      </c>
      <c r="C3295" s="5" t="s">
        <v>4</v>
      </c>
      <c r="D3295" s="5" t="s">
        <v>193</v>
      </c>
      <c r="E3295" s="5" t="s">
        <v>240</v>
      </c>
      <c r="F3295" s="3">
        <v>3.6585365853658534E-2</v>
      </c>
      <c r="G3295" s="4">
        <v>44.3</v>
      </c>
      <c r="H3295" s="3">
        <v>1.6207317073170731</v>
      </c>
      <c r="I3295" s="4">
        <v>81.2</v>
      </c>
      <c r="J3295" s="3">
        <v>2.9707317073170731</v>
      </c>
      <c r="K3295" s="5">
        <v>71.86999999999999</v>
      </c>
      <c r="L3295" s="5">
        <v>2.6293902439024386</v>
      </c>
      <c r="M3295" s="41">
        <v>6.2974326312541962E-2</v>
      </c>
      <c r="N3295" s="41">
        <v>2.3039387675320229E-3</v>
      </c>
    </row>
    <row r="3296" spans="1:14" x14ac:dyDescent="0.25">
      <c r="A3296" s="5">
        <v>7830641</v>
      </c>
      <c r="B3296" s="5" t="s">
        <v>40</v>
      </c>
      <c r="C3296" s="5" t="s">
        <v>4</v>
      </c>
      <c r="D3296" s="5" t="s">
        <v>193</v>
      </c>
      <c r="E3296" s="5" t="s">
        <v>241</v>
      </c>
      <c r="F3296" s="3">
        <v>1.2195121951219513E-2</v>
      </c>
      <c r="G3296" s="4">
        <v>65.099999999999994</v>
      </c>
      <c r="H3296" s="3">
        <v>0.79390243902439017</v>
      </c>
      <c r="I3296" s="4">
        <v>92.7</v>
      </c>
      <c r="J3296" s="3">
        <v>1.1304878048780489</v>
      </c>
      <c r="K3296" s="5">
        <v>76.314999999999998</v>
      </c>
      <c r="L3296" s="5">
        <v>0.93067073170731707</v>
      </c>
      <c r="M3296" s="41">
        <v>0.13717223703861237</v>
      </c>
      <c r="N3296" s="41">
        <v>1.672832159007468E-3</v>
      </c>
    </row>
    <row r="3297" spans="1:14" x14ac:dyDescent="0.25">
      <c r="A3297" s="5">
        <v>7830641</v>
      </c>
      <c r="B3297" s="5" t="s">
        <v>40</v>
      </c>
      <c r="C3297" s="5" t="s">
        <v>4</v>
      </c>
      <c r="D3297" s="5" t="s">
        <v>193</v>
      </c>
      <c r="E3297" s="5" t="s">
        <v>64</v>
      </c>
      <c r="F3297" s="3">
        <v>1.2195121951219513E-2</v>
      </c>
      <c r="G3297" s="4">
        <v>48.3</v>
      </c>
      <c r="H3297" s="3">
        <v>0.58902439024390241</v>
      </c>
      <c r="I3297" s="4">
        <v>96.7</v>
      </c>
      <c r="J3297" s="3">
        <v>1.179268292682927</v>
      </c>
      <c r="K3297" s="5">
        <v>67.41</v>
      </c>
      <c r="L3297" s="5">
        <v>0.82207317073170727</v>
      </c>
      <c r="M3297" s="41">
        <v>0.18421041965484619</v>
      </c>
      <c r="N3297" s="41">
        <v>2.2464685323761733E-3</v>
      </c>
    </row>
    <row r="3298" spans="1:14" x14ac:dyDescent="0.25">
      <c r="A3298" s="5">
        <v>7830641</v>
      </c>
      <c r="B3298" s="5" t="s">
        <v>40</v>
      </c>
      <c r="C3298" s="5" t="s">
        <v>4</v>
      </c>
      <c r="D3298" s="5" t="s">
        <v>193</v>
      </c>
      <c r="E3298" s="5" t="s">
        <v>264</v>
      </c>
      <c r="F3298" s="3">
        <v>1.2195121951219513E-2</v>
      </c>
      <c r="G3298" s="4">
        <v>59</v>
      </c>
      <c r="H3298" s="3">
        <v>0.71951219512195119</v>
      </c>
      <c r="I3298" s="4">
        <v>91.9</v>
      </c>
      <c r="J3298" s="3">
        <v>1.1207317073170733</v>
      </c>
      <c r="K3298" s="5">
        <v>74.224999999999994</v>
      </c>
      <c r="L3298" s="5">
        <v>0.90518292682926826</v>
      </c>
      <c r="M3298" s="41">
        <v>9.1316312551498413E-2</v>
      </c>
      <c r="N3298" s="41">
        <v>1.1136135677012001E-3</v>
      </c>
    </row>
    <row r="3299" spans="1:14" x14ac:dyDescent="0.25">
      <c r="A3299" s="5">
        <v>7830641</v>
      </c>
      <c r="B3299" s="5" t="s">
        <v>40</v>
      </c>
      <c r="C3299" s="5" t="s">
        <v>4</v>
      </c>
      <c r="D3299" s="5" t="s">
        <v>193</v>
      </c>
      <c r="E3299" s="5" t="s">
        <v>336</v>
      </c>
      <c r="F3299" s="3">
        <v>1.2195121951219513E-2</v>
      </c>
      <c r="G3299" s="4">
        <v>46.9</v>
      </c>
      <c r="H3299" s="3">
        <v>0.57195121951219507</v>
      </c>
      <c r="I3299" s="4">
        <v>94.2</v>
      </c>
      <c r="J3299" s="3">
        <v>1.1487804878048782</v>
      </c>
      <c r="K3299" s="5">
        <v>75.844999999999999</v>
      </c>
      <c r="L3299" s="5">
        <v>0.92493902439024389</v>
      </c>
      <c r="M3299" s="41">
        <v>0.13666161894798279</v>
      </c>
      <c r="N3299" s="41">
        <v>1.6666051091217414E-3</v>
      </c>
    </row>
    <row r="3300" spans="1:14" x14ac:dyDescent="0.25">
      <c r="A3300" s="5">
        <v>7830641</v>
      </c>
      <c r="B3300" s="5" t="s">
        <v>40</v>
      </c>
      <c r="C3300" s="5" t="s">
        <v>4</v>
      </c>
      <c r="D3300" s="5" t="s">
        <v>193</v>
      </c>
      <c r="E3300" s="5" t="s">
        <v>198</v>
      </c>
      <c r="F3300" s="3">
        <v>9.7560975609756101E-2</v>
      </c>
      <c r="G3300" s="4">
        <v>42.7</v>
      </c>
      <c r="H3300" s="3">
        <v>4.1658536585365855</v>
      </c>
      <c r="I3300" s="4">
        <v>90.6</v>
      </c>
      <c r="J3300" s="3">
        <v>8.8390243902439014</v>
      </c>
      <c r="K3300" s="5">
        <v>74.259999999999991</v>
      </c>
      <c r="L3300" s="5">
        <v>7.2448780487804871</v>
      </c>
      <c r="M3300" s="41">
        <v>9.107411652803421E-2</v>
      </c>
      <c r="N3300" s="41">
        <v>8.8852796612716306E-3</v>
      </c>
    </row>
    <row r="3301" spans="1:14" x14ac:dyDescent="0.25">
      <c r="A3301" s="5">
        <v>7830641</v>
      </c>
      <c r="B3301" s="5" t="s">
        <v>40</v>
      </c>
      <c r="C3301" s="5" t="s">
        <v>4</v>
      </c>
      <c r="D3301" s="5" t="s">
        <v>193</v>
      </c>
      <c r="E3301" s="5" t="s">
        <v>474</v>
      </c>
      <c r="F3301" s="3">
        <v>1.2195121951219513E-2</v>
      </c>
      <c r="G3301" s="4">
        <v>98.9</v>
      </c>
      <c r="H3301" s="3">
        <v>1.2060975609756099</v>
      </c>
      <c r="I3301" s="4">
        <v>99.3</v>
      </c>
      <c r="J3301" s="3">
        <v>1.2109756097560975</v>
      </c>
      <c r="K3301" s="5">
        <v>96.664999999999992</v>
      </c>
      <c r="L3301" s="5">
        <v>1.178841463414634</v>
      </c>
      <c r="M3301" s="41">
        <v>0.13141906261444092</v>
      </c>
      <c r="N3301" s="41">
        <v>1.6026714952980601E-3</v>
      </c>
    </row>
    <row r="3302" spans="1:14" x14ac:dyDescent="0.25">
      <c r="A3302" s="5">
        <v>7830641</v>
      </c>
      <c r="B3302" s="5" t="s">
        <v>40</v>
      </c>
      <c r="C3302" s="5" t="s">
        <v>4</v>
      </c>
      <c r="D3302" s="5" t="s">
        <v>193</v>
      </c>
      <c r="E3302" s="5" t="s">
        <v>199</v>
      </c>
      <c r="F3302" s="3">
        <v>6.097560975609756E-2</v>
      </c>
      <c r="G3302" s="4">
        <v>46</v>
      </c>
      <c r="H3302" s="3">
        <v>2.8048780487804876</v>
      </c>
      <c r="I3302" s="4">
        <v>74.099999999999994</v>
      </c>
      <c r="J3302" s="3">
        <v>4.5182926829268286</v>
      </c>
      <c r="K3302" s="5">
        <v>64.86999999999999</v>
      </c>
      <c r="L3302" s="5">
        <v>3.955487804878048</v>
      </c>
      <c r="M3302" s="41">
        <v>-8.1290550529956818E-2</v>
      </c>
      <c r="N3302" s="41">
        <v>-4.9567408859729767E-3</v>
      </c>
    </row>
    <row r="3303" spans="1:14" x14ac:dyDescent="0.25">
      <c r="A3303" s="5">
        <v>7830641</v>
      </c>
      <c r="B3303" s="5" t="s">
        <v>40</v>
      </c>
      <c r="C3303" s="5" t="s">
        <v>4</v>
      </c>
      <c r="D3303" s="5" t="s">
        <v>193</v>
      </c>
      <c r="E3303" s="5" t="s">
        <v>200</v>
      </c>
      <c r="F3303" s="3">
        <v>1.2195121951219513E-2</v>
      </c>
      <c r="G3303" s="4">
        <v>39.9</v>
      </c>
      <c r="H3303" s="3">
        <v>0.48658536585365852</v>
      </c>
      <c r="I3303" s="4">
        <v>88.3</v>
      </c>
      <c r="J3303" s="3">
        <v>1.076829268292683</v>
      </c>
      <c r="K3303" s="5">
        <v>67.28</v>
      </c>
      <c r="L3303" s="5">
        <v>0.82048780487804884</v>
      </c>
      <c r="M3303" s="41">
        <v>6.9152094423770905E-2</v>
      </c>
      <c r="N3303" s="41">
        <v>8.4331822468013302E-4</v>
      </c>
    </row>
    <row r="3304" spans="1:14" x14ac:dyDescent="0.25">
      <c r="A3304" s="5">
        <v>7830641</v>
      </c>
      <c r="B3304" s="5" t="s">
        <v>40</v>
      </c>
      <c r="C3304" s="5" t="s">
        <v>4</v>
      </c>
      <c r="D3304" s="5" t="s">
        <v>193</v>
      </c>
      <c r="E3304" s="5" t="s">
        <v>201</v>
      </c>
      <c r="F3304" s="3">
        <v>3.6585365853658534E-2</v>
      </c>
      <c r="G3304" s="4">
        <v>56.7</v>
      </c>
      <c r="H3304" s="3">
        <v>2.0743902439024389</v>
      </c>
      <c r="I3304" s="4">
        <v>85.7</v>
      </c>
      <c r="J3304" s="3">
        <v>3.1353658536585365</v>
      </c>
      <c r="K3304" s="5">
        <v>78.265000000000001</v>
      </c>
      <c r="L3304" s="5">
        <v>2.8633536585365853</v>
      </c>
      <c r="M3304" s="41">
        <v>1.7390511929988861E-2</v>
      </c>
      <c r="N3304" s="41">
        <v>6.3623824134105588E-4</v>
      </c>
    </row>
    <row r="3305" spans="1:14" x14ac:dyDescent="0.25">
      <c r="A3305" s="5">
        <v>7830641</v>
      </c>
      <c r="B3305" s="5" t="s">
        <v>40</v>
      </c>
      <c r="C3305" s="5" t="s">
        <v>4</v>
      </c>
      <c r="D3305" s="5" t="s">
        <v>193</v>
      </c>
      <c r="E3305" s="5" t="s">
        <v>202</v>
      </c>
      <c r="F3305" s="3">
        <v>7.3170731707317069E-2</v>
      </c>
      <c r="G3305" s="4">
        <v>49.7</v>
      </c>
      <c r="H3305" s="3">
        <v>3.6365853658536587</v>
      </c>
      <c r="I3305" s="4">
        <v>81.900000000000006</v>
      </c>
      <c r="J3305" s="3">
        <v>5.9926829268292687</v>
      </c>
      <c r="K3305" s="5">
        <v>62.805</v>
      </c>
      <c r="L3305" s="5">
        <v>4.5954878048780481</v>
      </c>
      <c r="M3305" s="41">
        <v>1.4019427821040154E-2</v>
      </c>
      <c r="N3305" s="41">
        <v>1.0258117917834259E-3</v>
      </c>
    </row>
    <row r="3306" spans="1:14" x14ac:dyDescent="0.25">
      <c r="A3306" s="5">
        <v>7830641</v>
      </c>
      <c r="B3306" s="5" t="s">
        <v>40</v>
      </c>
      <c r="C3306" s="5" t="s">
        <v>4</v>
      </c>
      <c r="D3306" s="5" t="s">
        <v>193</v>
      </c>
      <c r="E3306" s="5" t="s">
        <v>203</v>
      </c>
      <c r="F3306" s="3">
        <v>3.6585365853658534E-2</v>
      </c>
      <c r="G3306" s="4">
        <v>49.2</v>
      </c>
      <c r="H3306" s="3">
        <v>1.8</v>
      </c>
      <c r="I3306" s="4">
        <v>91.6</v>
      </c>
      <c r="J3306" s="3">
        <v>3.3512195121951214</v>
      </c>
      <c r="K3306" s="5">
        <v>66.509999999999991</v>
      </c>
      <c r="L3306" s="5">
        <v>2.4332926829268287</v>
      </c>
      <c r="M3306" s="41">
        <v>0.11769837141036987</v>
      </c>
      <c r="N3306" s="41">
        <v>4.3060379784281662E-3</v>
      </c>
    </row>
    <row r="3307" spans="1:14" x14ac:dyDescent="0.25">
      <c r="A3307" s="5">
        <v>7830641</v>
      </c>
      <c r="B3307" s="5" t="s">
        <v>40</v>
      </c>
      <c r="C3307" s="5" t="s">
        <v>4</v>
      </c>
      <c r="D3307" s="5" t="s">
        <v>193</v>
      </c>
      <c r="E3307" s="5" t="s">
        <v>204</v>
      </c>
      <c r="F3307" s="3">
        <v>6.097560975609756E-2</v>
      </c>
      <c r="G3307" s="4">
        <v>58</v>
      </c>
      <c r="H3307" s="3">
        <v>3.5365853658536586</v>
      </c>
      <c r="I3307" s="4">
        <v>80.8</v>
      </c>
      <c r="J3307" s="3">
        <v>4.9268292682926829</v>
      </c>
      <c r="K3307" s="5">
        <v>69.329999999999984</v>
      </c>
      <c r="L3307" s="5">
        <v>4.2274390243902431</v>
      </c>
      <c r="M3307" s="41">
        <v>-1.4808675274252892E-2</v>
      </c>
      <c r="N3307" s="41">
        <v>-9.0296800452761535E-4</v>
      </c>
    </row>
    <row r="3308" spans="1:14" x14ac:dyDescent="0.25">
      <c r="A3308" s="5">
        <v>7830641</v>
      </c>
      <c r="B3308" s="5" t="s">
        <v>40</v>
      </c>
      <c r="C3308" s="5" t="s">
        <v>4</v>
      </c>
      <c r="D3308" s="5" t="s">
        <v>193</v>
      </c>
      <c r="E3308" s="5" t="s">
        <v>205</v>
      </c>
      <c r="F3308" s="3">
        <v>1.2195121951219513E-2</v>
      </c>
      <c r="G3308" s="4">
        <v>67.5</v>
      </c>
      <c r="H3308" s="3">
        <v>0.82317073170731714</v>
      </c>
      <c r="I3308" s="4">
        <v>79.5</v>
      </c>
      <c r="J3308" s="3">
        <v>0.9695121951219513</v>
      </c>
      <c r="K3308" s="5">
        <v>76.61</v>
      </c>
      <c r="L3308" s="5">
        <v>0.93426829268292688</v>
      </c>
      <c r="M3308" s="41">
        <v>-1.8722003325819969E-2</v>
      </c>
      <c r="N3308" s="41">
        <v>-2.2831711372951183E-4</v>
      </c>
    </row>
    <row r="3309" spans="1:14" x14ac:dyDescent="0.25">
      <c r="A3309" s="5">
        <v>7830641</v>
      </c>
      <c r="B3309" s="5" t="s">
        <v>40</v>
      </c>
      <c r="C3309" s="5" t="s">
        <v>4</v>
      </c>
      <c r="D3309" s="5" t="s">
        <v>346</v>
      </c>
      <c r="E3309" s="5" t="s">
        <v>1270</v>
      </c>
      <c r="F3309" s="3">
        <v>1.2195121951219513E-2</v>
      </c>
      <c r="G3309" s="4">
        <v>33.299999999999997</v>
      </c>
      <c r="H3309" s="3">
        <v>0.40609756097560973</v>
      </c>
      <c r="I3309" s="4">
        <v>82.9</v>
      </c>
      <c r="J3309" s="3">
        <v>1.0109756097560976</v>
      </c>
      <c r="K3309" s="5">
        <v>68.045000000000002</v>
      </c>
      <c r="L3309" s="5">
        <v>0.82981707317073172</v>
      </c>
      <c r="M3309" s="41">
        <v>-3.7724565714597702E-2</v>
      </c>
      <c r="N3309" s="41">
        <v>-4.6005567944631346E-4</v>
      </c>
    </row>
    <row r="3310" spans="1:14" x14ac:dyDescent="0.25">
      <c r="A3310" s="5">
        <v>7830641</v>
      </c>
      <c r="B3310" s="5" t="s">
        <v>40</v>
      </c>
      <c r="C3310" s="5" t="s">
        <v>4</v>
      </c>
      <c r="D3310" s="5" t="s">
        <v>2324</v>
      </c>
      <c r="F3310" s="3">
        <v>1</v>
      </c>
      <c r="G3310" s="4"/>
      <c r="H3310" s="3">
        <v>46.054878048780495</v>
      </c>
      <c r="I3310" s="4"/>
      <c r="J3310" s="3">
        <v>85.298780487804876</v>
      </c>
      <c r="L3310" s="5">
        <v>69.338841463414624</v>
      </c>
      <c r="M3310" s="41"/>
      <c r="N3310" s="41">
        <v>4.9435646454917215E-2</v>
      </c>
    </row>
    <row r="3311" spans="1:14" x14ac:dyDescent="0.25">
      <c r="A3311" s="5">
        <v>7830618</v>
      </c>
      <c r="B3311" s="5" t="s">
        <v>41</v>
      </c>
      <c r="C3311" s="5" t="s">
        <v>4</v>
      </c>
      <c r="D3311" s="5" t="s">
        <v>732</v>
      </c>
      <c r="E3311" s="5" t="s">
        <v>2080</v>
      </c>
      <c r="F3311" s="3">
        <v>2.2831050228310501E-3</v>
      </c>
      <c r="G3311" s="4">
        <v>88.3</v>
      </c>
      <c r="H3311" s="3">
        <v>0.20159817351598172</v>
      </c>
      <c r="I3311" s="4">
        <v>97.2</v>
      </c>
      <c r="J3311" s="3">
        <v>0.22191780821917809</v>
      </c>
      <c r="K3311" s="5">
        <v>88.49499999999999</v>
      </c>
      <c r="L3311" s="5">
        <v>0.20204337899543376</v>
      </c>
      <c r="M3311" s="41">
        <v>7.5868763029575348E-2</v>
      </c>
      <c r="N3311" s="41">
        <v>1.7321635394880214E-4</v>
      </c>
    </row>
    <row r="3312" spans="1:14" x14ac:dyDescent="0.25">
      <c r="A3312" s="5">
        <v>7830618</v>
      </c>
      <c r="B3312" s="5" t="s">
        <v>41</v>
      </c>
      <c r="C3312" s="5" t="s">
        <v>4</v>
      </c>
      <c r="D3312" s="5" t="s">
        <v>732</v>
      </c>
      <c r="E3312" s="5" t="s">
        <v>1081</v>
      </c>
      <c r="F3312" s="3">
        <v>1.3698630136986301E-2</v>
      </c>
      <c r="G3312" s="4">
        <v>89.1</v>
      </c>
      <c r="H3312" s="3">
        <v>1.2205479452054793</v>
      </c>
      <c r="I3312" s="4">
        <v>89.7</v>
      </c>
      <c r="J3312" s="3">
        <v>1.2287671232876711</v>
      </c>
      <c r="K3312" s="5">
        <v>85.87</v>
      </c>
      <c r="L3312" s="5">
        <v>1.1763013698630136</v>
      </c>
      <c r="M3312" s="41">
        <v>1.2367100862320513E-4</v>
      </c>
      <c r="N3312" s="41">
        <v>1.6941234057973304E-6</v>
      </c>
    </row>
    <row r="3313" spans="1:14" x14ac:dyDescent="0.25">
      <c r="A3313" s="5">
        <v>7830618</v>
      </c>
      <c r="B3313" s="5" t="s">
        <v>41</v>
      </c>
      <c r="C3313" s="5" t="s">
        <v>4</v>
      </c>
      <c r="D3313" s="5" t="s">
        <v>732</v>
      </c>
      <c r="E3313" s="5" t="s">
        <v>451</v>
      </c>
      <c r="F3313" s="3">
        <v>1.3698630136986301E-2</v>
      </c>
      <c r="G3313" s="4">
        <v>76.5</v>
      </c>
      <c r="H3313" s="3">
        <v>1.047945205479452</v>
      </c>
      <c r="I3313" s="4">
        <v>84.8</v>
      </c>
      <c r="J3313" s="3">
        <v>1.1616438356164382</v>
      </c>
      <c r="K3313" s="5">
        <v>83.394999999999996</v>
      </c>
      <c r="L3313" s="5">
        <v>1.1423972602739725</v>
      </c>
      <c r="M3313" s="41">
        <v>-5.4742459207773209E-2</v>
      </c>
      <c r="N3313" s="41">
        <v>-7.4989670147634533E-4</v>
      </c>
    </row>
    <row r="3314" spans="1:14" x14ac:dyDescent="0.25">
      <c r="A3314" s="5">
        <v>7830618</v>
      </c>
      <c r="B3314" s="5" t="s">
        <v>41</v>
      </c>
      <c r="C3314" s="5" t="s">
        <v>4</v>
      </c>
      <c r="D3314" s="5" t="s">
        <v>732</v>
      </c>
      <c r="E3314" s="5" t="s">
        <v>1082</v>
      </c>
      <c r="F3314" s="3">
        <v>0.17123287671232876</v>
      </c>
      <c r="G3314" s="4">
        <v>76.900000000000006</v>
      </c>
      <c r="H3314" s="3">
        <v>13.167808219178083</v>
      </c>
      <c r="I3314" s="4">
        <v>96.8</v>
      </c>
      <c r="J3314" s="3">
        <v>16.575342465753423</v>
      </c>
      <c r="K3314" s="5">
        <v>85.795000000000002</v>
      </c>
      <c r="L3314" s="5">
        <v>14.690924657534246</v>
      </c>
      <c r="M3314" s="41">
        <v>4.9714714288711548E-2</v>
      </c>
      <c r="N3314" s="41">
        <v>8.512793542587594E-3</v>
      </c>
    </row>
    <row r="3315" spans="1:14" x14ac:dyDescent="0.25">
      <c r="A3315" s="5">
        <v>7830618</v>
      </c>
      <c r="B3315" s="5" t="s">
        <v>41</v>
      </c>
      <c r="C3315" s="5" t="s">
        <v>4</v>
      </c>
      <c r="D3315" s="5" t="s">
        <v>732</v>
      </c>
      <c r="E3315" s="5" t="s">
        <v>1083</v>
      </c>
      <c r="F3315" s="3">
        <v>2.5114155251141551E-2</v>
      </c>
      <c r="G3315" s="4">
        <v>84.8</v>
      </c>
      <c r="H3315" s="3">
        <v>2.1296803652968035</v>
      </c>
      <c r="I3315" s="4">
        <v>92.6</v>
      </c>
      <c r="J3315" s="3">
        <v>2.3255707762557076</v>
      </c>
      <c r="K3315" s="5">
        <v>90.169999999999987</v>
      </c>
      <c r="L3315" s="5">
        <v>2.2645433789954335</v>
      </c>
      <c r="M3315" s="41">
        <v>9.7050435841083527E-2</v>
      </c>
      <c r="N3315" s="41">
        <v>2.437339712903924E-3</v>
      </c>
    </row>
    <row r="3316" spans="1:14" x14ac:dyDescent="0.25">
      <c r="A3316" s="5">
        <v>7830618</v>
      </c>
      <c r="B3316" s="5" t="s">
        <v>41</v>
      </c>
      <c r="C3316" s="5" t="s">
        <v>4</v>
      </c>
      <c r="D3316" s="5" t="s">
        <v>732</v>
      </c>
      <c r="E3316" s="5" t="s">
        <v>1084</v>
      </c>
      <c r="F3316" s="3">
        <v>2.9680365296803651E-2</v>
      </c>
      <c r="G3316" s="4">
        <v>84.1</v>
      </c>
      <c r="H3316" s="3">
        <v>2.4961187214611869</v>
      </c>
      <c r="I3316" s="4">
        <v>89</v>
      </c>
      <c r="J3316" s="3">
        <v>2.6415525114155249</v>
      </c>
      <c r="K3316" s="5">
        <v>81.88</v>
      </c>
      <c r="L3316" s="5">
        <v>2.4302283105022831</v>
      </c>
      <c r="M3316" s="41">
        <v>2.9359845444560051E-2</v>
      </c>
      <c r="N3316" s="41">
        <v>8.7141093785223888E-4</v>
      </c>
    </row>
    <row r="3317" spans="1:14" x14ac:dyDescent="0.25">
      <c r="A3317" s="5">
        <v>7830618</v>
      </c>
      <c r="B3317" s="5" t="s">
        <v>41</v>
      </c>
      <c r="C3317" s="5" t="s">
        <v>4</v>
      </c>
      <c r="D3317" s="5" t="s">
        <v>732</v>
      </c>
      <c r="E3317" s="5" t="s">
        <v>2108</v>
      </c>
      <c r="F3317" s="3">
        <v>1.1415525114155251E-2</v>
      </c>
      <c r="G3317" s="4">
        <v>95.9</v>
      </c>
      <c r="H3317" s="3">
        <v>1.0947488584474885</v>
      </c>
      <c r="I3317" s="4">
        <v>95.1</v>
      </c>
      <c r="J3317" s="3">
        <v>1.0856164383561642</v>
      </c>
      <c r="K3317" s="5">
        <v>94.22999999999999</v>
      </c>
      <c r="L3317" s="5">
        <v>1.0756849315068491</v>
      </c>
      <c r="M3317" s="41">
        <v>5.0699517130851746E-2</v>
      </c>
      <c r="N3317" s="41">
        <v>5.7876161108278248E-4</v>
      </c>
    </row>
    <row r="3318" spans="1:14" x14ac:dyDescent="0.25">
      <c r="A3318" s="5">
        <v>7830618</v>
      </c>
      <c r="B3318" s="5" t="s">
        <v>41</v>
      </c>
      <c r="C3318" s="5" t="s">
        <v>4</v>
      </c>
      <c r="D3318" s="5" t="s">
        <v>732</v>
      </c>
      <c r="E3318" s="5" t="s">
        <v>1880</v>
      </c>
      <c r="F3318" s="3">
        <v>2.2831050228310501E-2</v>
      </c>
      <c r="G3318" s="4">
        <v>66.7</v>
      </c>
      <c r="H3318" s="3">
        <v>1.5228310502283104</v>
      </c>
      <c r="I3318" s="4">
        <v>91.9</v>
      </c>
      <c r="J3318" s="3">
        <v>2.0981735159817352</v>
      </c>
      <c r="K3318" s="5">
        <v>83.674999999999997</v>
      </c>
      <c r="L3318" s="5">
        <v>1.910388127853881</v>
      </c>
      <c r="M3318" s="41">
        <v>6.9442547857761383E-2</v>
      </c>
      <c r="N3318" s="41">
        <v>1.585446298122406E-3</v>
      </c>
    </row>
    <row r="3319" spans="1:14" x14ac:dyDescent="0.25">
      <c r="A3319" s="5">
        <v>7830618</v>
      </c>
      <c r="B3319" s="5" t="s">
        <v>41</v>
      </c>
      <c r="C3319" s="5" t="s">
        <v>4</v>
      </c>
      <c r="D3319" s="5" t="s">
        <v>732</v>
      </c>
      <c r="E3319" s="5" t="s">
        <v>1085</v>
      </c>
      <c r="F3319" s="3">
        <v>4.1095890410958902E-2</v>
      </c>
      <c r="G3319" s="4">
        <v>94.6</v>
      </c>
      <c r="H3319" s="3">
        <v>3.8876712328767118</v>
      </c>
      <c r="I3319" s="4">
        <v>93.5</v>
      </c>
      <c r="J3319" s="3">
        <v>3.8424657534246571</v>
      </c>
      <c r="K3319" s="5">
        <v>91.9</v>
      </c>
      <c r="L3319" s="5">
        <v>3.7767123287671232</v>
      </c>
      <c r="M3319" s="41">
        <v>5.8103173971176147E-2</v>
      </c>
      <c r="N3319" s="41">
        <v>2.3878016700483347E-3</v>
      </c>
    </row>
    <row r="3320" spans="1:14" x14ac:dyDescent="0.25">
      <c r="A3320" s="5">
        <v>7830618</v>
      </c>
      <c r="B3320" s="5" t="s">
        <v>41</v>
      </c>
      <c r="C3320" s="5" t="s">
        <v>4</v>
      </c>
      <c r="D3320" s="5" t="s">
        <v>732</v>
      </c>
      <c r="E3320" s="5" t="s">
        <v>1881</v>
      </c>
      <c r="F3320" s="3">
        <v>7.0776255707762553E-2</v>
      </c>
      <c r="G3320" s="4">
        <v>89.1</v>
      </c>
      <c r="H3320" s="3">
        <v>6.3061643835616428</v>
      </c>
      <c r="I3320" s="4">
        <v>94.4</v>
      </c>
      <c r="J3320" s="3">
        <v>6.6812785388127853</v>
      </c>
      <c r="K3320" s="5">
        <v>85.25</v>
      </c>
      <c r="L3320" s="5">
        <v>6.0336757990867573</v>
      </c>
      <c r="M3320" s="41">
        <v>0.1001766175031662</v>
      </c>
      <c r="N3320" s="41">
        <v>7.0901258963428125E-3</v>
      </c>
    </row>
    <row r="3321" spans="1:14" x14ac:dyDescent="0.25">
      <c r="A3321" s="5">
        <v>7830618</v>
      </c>
      <c r="B3321" s="5" t="s">
        <v>41</v>
      </c>
      <c r="C3321" s="5" t="s">
        <v>4</v>
      </c>
      <c r="D3321" s="5" t="s">
        <v>732</v>
      </c>
      <c r="E3321" s="5" t="s">
        <v>1882</v>
      </c>
      <c r="F3321" s="3">
        <v>1.1415525114155251E-2</v>
      </c>
      <c r="G3321" s="4">
        <v>97.8</v>
      </c>
      <c r="H3321" s="3">
        <v>1.1164383561643834</v>
      </c>
      <c r="I3321" s="4">
        <v>88.2</v>
      </c>
      <c r="J3321" s="3">
        <v>1.0068493150684932</v>
      </c>
      <c r="K3321" s="5">
        <v>94.05</v>
      </c>
      <c r="L3321" s="5">
        <v>1.0736301369863013</v>
      </c>
      <c r="M3321" s="41">
        <v>2.3789547383785248E-2</v>
      </c>
      <c r="N3321" s="41">
        <v>2.7157017561398684E-4</v>
      </c>
    </row>
    <row r="3322" spans="1:14" x14ac:dyDescent="0.25">
      <c r="A3322" s="5">
        <v>7830618</v>
      </c>
      <c r="B3322" s="5" t="s">
        <v>41</v>
      </c>
      <c r="C3322" s="5" t="s">
        <v>4</v>
      </c>
      <c r="D3322" s="5" t="s">
        <v>732</v>
      </c>
      <c r="E3322" s="5" t="s">
        <v>1086</v>
      </c>
      <c r="F3322" s="3">
        <v>2.0547945205479451E-2</v>
      </c>
      <c r="G3322" s="4">
        <v>68.099999999999994</v>
      </c>
      <c r="H3322" s="3">
        <v>1.3993150684931506</v>
      </c>
      <c r="I3322" s="4">
        <v>89</v>
      </c>
      <c r="J3322" s="3">
        <v>1.8287671232876712</v>
      </c>
      <c r="K3322" s="5">
        <v>82.39</v>
      </c>
      <c r="L3322" s="5">
        <v>1.692945205479452</v>
      </c>
      <c r="M3322" s="41">
        <v>-2.1841630805283785E-3</v>
      </c>
      <c r="N3322" s="41">
        <v>-4.4880063298528322E-5</v>
      </c>
    </row>
    <row r="3323" spans="1:14" x14ac:dyDescent="0.25">
      <c r="A3323" s="5">
        <v>7830618</v>
      </c>
      <c r="B3323" s="5" t="s">
        <v>41</v>
      </c>
      <c r="C3323" s="5" t="s">
        <v>4</v>
      </c>
      <c r="D3323" s="5" t="s">
        <v>732</v>
      </c>
      <c r="E3323" s="5" t="s">
        <v>1883</v>
      </c>
      <c r="F3323" s="3">
        <v>2.5114155251141551E-2</v>
      </c>
      <c r="G3323" s="4">
        <v>95.5</v>
      </c>
      <c r="H3323" s="3">
        <v>2.3984018264840183</v>
      </c>
      <c r="I3323" s="4">
        <v>93</v>
      </c>
      <c r="J3323" s="3">
        <v>2.3356164383561642</v>
      </c>
      <c r="K3323" s="5">
        <v>90.83</v>
      </c>
      <c r="L3323" s="5">
        <v>2.281118721461187</v>
      </c>
      <c r="M3323" s="41">
        <v>-4.1990703903138638E-3</v>
      </c>
      <c r="N3323" s="41">
        <v>-1.0545610569281392E-4</v>
      </c>
    </row>
    <row r="3324" spans="1:14" x14ac:dyDescent="0.25">
      <c r="A3324" s="5">
        <v>7830618</v>
      </c>
      <c r="B3324" s="5" t="s">
        <v>41</v>
      </c>
      <c r="C3324" s="5" t="s">
        <v>4</v>
      </c>
      <c r="D3324" s="5" t="s">
        <v>732</v>
      </c>
      <c r="E3324" s="5" t="s">
        <v>1087</v>
      </c>
      <c r="F3324" s="3">
        <v>0.14611872146118721</v>
      </c>
      <c r="G3324" s="4">
        <v>100</v>
      </c>
      <c r="H3324" s="3">
        <v>14.611872146118721</v>
      </c>
      <c r="I3324" s="4">
        <v>100</v>
      </c>
      <c r="J3324" s="3">
        <v>14.611872146118721</v>
      </c>
      <c r="K3324" s="5">
        <v>96.25500000000001</v>
      </c>
      <c r="L3324" s="5">
        <v>14.064657534246576</v>
      </c>
      <c r="M3324" s="41">
        <v>0.14854815602302551</v>
      </c>
      <c r="N3324" s="41">
        <v>2.1705666633501444E-2</v>
      </c>
    </row>
    <row r="3325" spans="1:14" x14ac:dyDescent="0.25">
      <c r="A3325" s="5">
        <v>7830618</v>
      </c>
      <c r="B3325" s="5" t="s">
        <v>41</v>
      </c>
      <c r="C3325" s="5" t="s">
        <v>4</v>
      </c>
      <c r="D3325" s="5" t="s">
        <v>732</v>
      </c>
      <c r="E3325" s="5" t="s">
        <v>176</v>
      </c>
      <c r="F3325" s="3">
        <v>4.5662100456621002E-2</v>
      </c>
      <c r="G3325" s="4">
        <v>95</v>
      </c>
      <c r="H3325" s="3">
        <v>4.3378995433789953</v>
      </c>
      <c r="I3325" s="4">
        <v>92</v>
      </c>
      <c r="J3325" s="3">
        <v>4.2009132420091326</v>
      </c>
      <c r="K3325" s="5">
        <v>94.039999999999992</v>
      </c>
      <c r="L3325" s="5">
        <v>4.2940639269406384</v>
      </c>
      <c r="M3325" s="41">
        <v>5.5276118218898773E-2</v>
      </c>
      <c r="N3325" s="41">
        <v>2.524023662963414E-3</v>
      </c>
    </row>
    <row r="3326" spans="1:14" x14ac:dyDescent="0.25">
      <c r="A3326" s="5">
        <v>7830618</v>
      </c>
      <c r="B3326" s="5" t="s">
        <v>41</v>
      </c>
      <c r="C3326" s="5" t="s">
        <v>4</v>
      </c>
      <c r="D3326" s="5" t="s">
        <v>732</v>
      </c>
      <c r="E3326" s="5" t="s">
        <v>1884</v>
      </c>
      <c r="F3326" s="3">
        <v>3.4246575342465752E-2</v>
      </c>
      <c r="G3326" s="4">
        <v>78.400000000000006</v>
      </c>
      <c r="H3326" s="3">
        <v>2.6849315068493151</v>
      </c>
      <c r="I3326" s="4">
        <v>95.4</v>
      </c>
      <c r="J3326" s="3">
        <v>3.2671232876712328</v>
      </c>
      <c r="K3326" s="5">
        <v>88.91</v>
      </c>
      <c r="L3326" s="5">
        <v>3.0448630136986297</v>
      </c>
      <c r="M3326" s="41">
        <v>9.9943242967128754E-2</v>
      </c>
      <c r="N3326" s="41">
        <v>3.4227138002441353E-3</v>
      </c>
    </row>
    <row r="3327" spans="1:14" x14ac:dyDescent="0.25">
      <c r="A3327" s="5">
        <v>7830618</v>
      </c>
      <c r="B3327" s="5" t="s">
        <v>41</v>
      </c>
      <c r="C3327" s="5" t="s">
        <v>4</v>
      </c>
      <c r="D3327" s="5" t="s">
        <v>732</v>
      </c>
      <c r="E3327" s="5" t="s">
        <v>2109</v>
      </c>
      <c r="F3327" s="3">
        <v>1.5981735159817351E-2</v>
      </c>
      <c r="G3327" s="4">
        <v>99.8</v>
      </c>
      <c r="H3327" s="3">
        <v>1.5949771689497716</v>
      </c>
      <c r="I3327" s="4">
        <v>93.2</v>
      </c>
      <c r="J3327" s="3">
        <v>1.4894977168949772</v>
      </c>
      <c r="K3327" s="5">
        <v>90.644999999999996</v>
      </c>
      <c r="L3327" s="5">
        <v>1.4486643835616437</v>
      </c>
      <c r="M3327" s="41">
        <v>9.7584780305624008E-3</v>
      </c>
      <c r="N3327" s="41">
        <v>1.5595741144734429E-4</v>
      </c>
    </row>
    <row r="3328" spans="1:14" x14ac:dyDescent="0.25">
      <c r="A3328" s="5">
        <v>7830618</v>
      </c>
      <c r="B3328" s="5" t="s">
        <v>41</v>
      </c>
      <c r="C3328" s="5" t="s">
        <v>4</v>
      </c>
      <c r="D3328" s="5" t="s">
        <v>732</v>
      </c>
      <c r="E3328" s="5" t="s">
        <v>2354</v>
      </c>
      <c r="F3328" s="3">
        <v>5.9360730593607303E-2</v>
      </c>
      <c r="G3328" s="4">
        <v>76.5</v>
      </c>
      <c r="H3328" s="3">
        <v>4.5410958904109586</v>
      </c>
      <c r="I3328" s="4">
        <v>84.8</v>
      </c>
      <c r="J3328" s="3">
        <v>5.033789954337899</v>
      </c>
      <c r="K3328" s="5">
        <v>83.394999999999996</v>
      </c>
      <c r="L3328" s="5">
        <v>4.9503881278538806</v>
      </c>
      <c r="M3328" s="41">
        <v>-5.4742459207773209E-2</v>
      </c>
      <c r="N3328" s="41">
        <v>-3.2495523730641631E-3</v>
      </c>
    </row>
    <row r="3329" spans="1:14" x14ac:dyDescent="0.25">
      <c r="A3329" s="5">
        <v>7830618</v>
      </c>
      <c r="B3329" s="5" t="s">
        <v>41</v>
      </c>
      <c r="C3329" s="5" t="s">
        <v>4</v>
      </c>
      <c r="D3329" s="5" t="s">
        <v>1217</v>
      </c>
      <c r="E3329" s="5" t="s">
        <v>1219</v>
      </c>
      <c r="F3329" s="3">
        <v>2.2831050228310501E-3</v>
      </c>
      <c r="G3329" s="4">
        <v>48.6</v>
      </c>
      <c r="H3329" s="3">
        <v>0.11095890410958904</v>
      </c>
      <c r="I3329" s="4">
        <v>79.900000000000006</v>
      </c>
      <c r="J3329" s="3">
        <v>0.18242009132420092</v>
      </c>
      <c r="K3329" s="5">
        <v>69.28</v>
      </c>
      <c r="L3329" s="5">
        <v>0.15817351598173515</v>
      </c>
      <c r="M3329" s="41">
        <v>-2.0079994574189186E-2</v>
      </c>
      <c r="N3329" s="41">
        <v>-4.5844736470751561E-5</v>
      </c>
    </row>
    <row r="3330" spans="1:14" x14ac:dyDescent="0.25">
      <c r="A3330" s="5">
        <v>7830618</v>
      </c>
      <c r="B3330" s="5" t="s">
        <v>41</v>
      </c>
      <c r="C3330" s="5" t="s">
        <v>4</v>
      </c>
      <c r="D3330" s="5" t="s">
        <v>804</v>
      </c>
      <c r="E3330" s="5" t="s">
        <v>1971</v>
      </c>
      <c r="F3330" s="3">
        <v>4.5662100456621002E-3</v>
      </c>
      <c r="G3330" s="4">
        <v>65.5</v>
      </c>
      <c r="H3330" s="3">
        <v>0.29908675799086759</v>
      </c>
      <c r="I3330" s="4">
        <v>88.2</v>
      </c>
      <c r="J3330" s="3">
        <v>0.40273972602739727</v>
      </c>
      <c r="K3330" s="5">
        <v>66.959999999999994</v>
      </c>
      <c r="L3330" s="5">
        <v>0.30575342465753419</v>
      </c>
      <c r="M3330" s="41">
        <v>4.2692974209785461E-2</v>
      </c>
      <c r="N3330" s="41">
        <v>1.9494508771591534E-4</v>
      </c>
    </row>
    <row r="3331" spans="1:14" x14ac:dyDescent="0.25">
      <c r="A3331" s="5">
        <v>7830618</v>
      </c>
      <c r="B3331" s="5" t="s">
        <v>41</v>
      </c>
      <c r="C3331" s="5" t="s">
        <v>4</v>
      </c>
      <c r="D3331" s="5" t="s">
        <v>815</v>
      </c>
      <c r="E3331" s="5" t="s">
        <v>1242</v>
      </c>
      <c r="F3331" s="3">
        <v>2.2831050228310501E-3</v>
      </c>
      <c r="G3331" s="4">
        <v>63.8</v>
      </c>
      <c r="H3331" s="3">
        <v>0.14566210045662098</v>
      </c>
      <c r="I3331" s="4">
        <v>87.7</v>
      </c>
      <c r="J3331" s="3">
        <v>0.2002283105022831</v>
      </c>
      <c r="K3331" s="5">
        <v>77.539999999999992</v>
      </c>
      <c r="L3331" s="5">
        <v>0.1770319634703196</v>
      </c>
      <c r="M3331" s="41">
        <v>0.16556066274642944</v>
      </c>
      <c r="N3331" s="41">
        <v>3.7799238069961057E-4</v>
      </c>
    </row>
    <row r="3332" spans="1:14" x14ac:dyDescent="0.25">
      <c r="A3332" s="5">
        <v>7830618</v>
      </c>
      <c r="B3332" s="5" t="s">
        <v>41</v>
      </c>
      <c r="C3332" s="5" t="s">
        <v>4</v>
      </c>
      <c r="D3332" s="5" t="s">
        <v>815</v>
      </c>
      <c r="E3332" s="5" t="s">
        <v>1243</v>
      </c>
      <c r="F3332" s="3">
        <v>1.3698630136986301E-2</v>
      </c>
      <c r="G3332" s="4">
        <v>59.3</v>
      </c>
      <c r="H3332" s="3">
        <v>0.81232876712328761</v>
      </c>
      <c r="I3332" s="4" t="s">
        <v>8</v>
      </c>
      <c r="J3332" s="3" t="s">
        <v>99</v>
      </c>
      <c r="K3332" s="5" t="s">
        <v>9</v>
      </c>
      <c r="L3332" s="5" t="s">
        <v>99</v>
      </c>
      <c r="M3332" s="41">
        <v>0</v>
      </c>
      <c r="N3332" s="41">
        <v>0</v>
      </c>
    </row>
    <row r="3333" spans="1:14" x14ac:dyDescent="0.25">
      <c r="A3333" s="5">
        <v>7830618</v>
      </c>
      <c r="B3333" s="5" t="s">
        <v>41</v>
      </c>
      <c r="C3333" s="5" t="s">
        <v>4</v>
      </c>
      <c r="D3333" s="5" t="s">
        <v>815</v>
      </c>
      <c r="E3333" s="5" t="s">
        <v>1977</v>
      </c>
      <c r="F3333" s="3">
        <v>1.1415525114155251E-2</v>
      </c>
      <c r="G3333" s="4">
        <v>51.3</v>
      </c>
      <c r="H3333" s="3">
        <v>0.58561643835616428</v>
      </c>
      <c r="I3333" s="4">
        <v>84.8</v>
      </c>
      <c r="J3333" s="3">
        <v>0.96803652968036524</v>
      </c>
      <c r="K3333" s="5">
        <v>76.33</v>
      </c>
      <c r="L3333" s="5">
        <v>0.8713470319634703</v>
      </c>
      <c r="M3333" s="41">
        <v>0.10290426015853882</v>
      </c>
      <c r="N3333" s="41">
        <v>1.1747061661933655E-3</v>
      </c>
    </row>
    <row r="3334" spans="1:14" x14ac:dyDescent="0.25">
      <c r="A3334" s="5">
        <v>7830618</v>
      </c>
      <c r="B3334" s="5" t="s">
        <v>41</v>
      </c>
      <c r="C3334" s="5" t="s">
        <v>4</v>
      </c>
      <c r="D3334" s="5" t="s">
        <v>815</v>
      </c>
      <c r="E3334" s="5" t="s">
        <v>1978</v>
      </c>
      <c r="F3334" s="3">
        <v>1.3698630136986301E-2</v>
      </c>
      <c r="G3334" s="4">
        <v>61.4</v>
      </c>
      <c r="H3334" s="3">
        <v>0.84109589041095889</v>
      </c>
      <c r="I3334" s="4" t="s">
        <v>9</v>
      </c>
      <c r="J3334" s="3" t="s">
        <v>99</v>
      </c>
      <c r="K3334" s="5" t="s">
        <v>9</v>
      </c>
      <c r="L3334" s="5" t="s">
        <v>99</v>
      </c>
      <c r="M3334" s="41">
        <v>0</v>
      </c>
      <c r="N3334" s="41">
        <v>0</v>
      </c>
    </row>
    <row r="3335" spans="1:14" x14ac:dyDescent="0.25">
      <c r="A3335" s="5">
        <v>7830618</v>
      </c>
      <c r="B3335" s="5" t="s">
        <v>41</v>
      </c>
      <c r="C3335" s="5" t="s">
        <v>4</v>
      </c>
      <c r="D3335" s="5" t="s">
        <v>859</v>
      </c>
      <c r="E3335" s="5" t="s">
        <v>1291</v>
      </c>
      <c r="F3335" s="3">
        <v>1.1415525114155251E-2</v>
      </c>
      <c r="G3335" s="4">
        <v>34.5</v>
      </c>
      <c r="H3335" s="3">
        <v>0.39383561643835613</v>
      </c>
      <c r="I3335" s="4">
        <v>74.099999999999994</v>
      </c>
      <c r="J3335" s="3">
        <v>0.84589041095890405</v>
      </c>
      <c r="K3335" s="5">
        <v>54.209999999999994</v>
      </c>
      <c r="L3335" s="5">
        <v>0.61883561643835605</v>
      </c>
      <c r="M3335" s="41">
        <v>1.4723372645676136E-2</v>
      </c>
      <c r="N3335" s="41">
        <v>1.6807503020178238E-4</v>
      </c>
    </row>
    <row r="3336" spans="1:14" x14ac:dyDescent="0.25">
      <c r="A3336" s="5">
        <v>7830618</v>
      </c>
      <c r="B3336" s="5" t="s">
        <v>41</v>
      </c>
      <c r="C3336" s="5" t="s">
        <v>4</v>
      </c>
      <c r="D3336" s="5" t="s">
        <v>859</v>
      </c>
      <c r="E3336" s="5" t="s">
        <v>1292</v>
      </c>
      <c r="F3336" s="3">
        <v>2.2831050228310501E-3</v>
      </c>
      <c r="G3336" s="4">
        <v>19.8</v>
      </c>
      <c r="H3336" s="3">
        <v>4.5205479452054796E-2</v>
      </c>
      <c r="I3336" s="4">
        <v>76.400000000000006</v>
      </c>
      <c r="J3336" s="3">
        <v>0.17442922374429223</v>
      </c>
      <c r="K3336" s="5">
        <v>60.84</v>
      </c>
      <c r="L3336" s="5">
        <v>0.13890410958904109</v>
      </c>
      <c r="M3336" s="41">
        <v>5.3501427173614502E-2</v>
      </c>
      <c r="N3336" s="41">
        <v>1.221493771087089E-4</v>
      </c>
    </row>
    <row r="3337" spans="1:14" x14ac:dyDescent="0.25">
      <c r="A3337" s="5">
        <v>7830618</v>
      </c>
      <c r="B3337" s="5" t="s">
        <v>41</v>
      </c>
      <c r="C3337" s="5" t="s">
        <v>4</v>
      </c>
      <c r="D3337" s="5" t="s">
        <v>859</v>
      </c>
      <c r="E3337" s="5" t="s">
        <v>1293</v>
      </c>
      <c r="F3337" s="3">
        <v>1.1415525114155251E-2</v>
      </c>
      <c r="G3337" s="4">
        <v>30</v>
      </c>
      <c r="H3337" s="3">
        <v>0.34246575342465752</v>
      </c>
      <c r="I3337" s="4">
        <v>69.599999999999994</v>
      </c>
      <c r="J3337" s="3">
        <v>0.79452054794520532</v>
      </c>
      <c r="K3337" s="5">
        <v>48.525000000000006</v>
      </c>
      <c r="L3337" s="5">
        <v>0.55393835616438358</v>
      </c>
      <c r="M3337" s="41">
        <v>5.9336937963962555E-2</v>
      </c>
      <c r="N3337" s="41">
        <v>6.7736230552468664E-4</v>
      </c>
    </row>
    <row r="3338" spans="1:14" x14ac:dyDescent="0.25">
      <c r="A3338" s="5">
        <v>7830618</v>
      </c>
      <c r="B3338" s="5" t="s">
        <v>41</v>
      </c>
      <c r="C3338" s="5" t="s">
        <v>4</v>
      </c>
      <c r="D3338" s="5" t="s">
        <v>859</v>
      </c>
      <c r="E3338" s="5" t="s">
        <v>1798</v>
      </c>
      <c r="F3338" s="3">
        <v>1.3698630136986301E-2</v>
      </c>
      <c r="G3338" s="4">
        <v>41.6</v>
      </c>
      <c r="H3338" s="3">
        <v>0.56986301369863013</v>
      </c>
      <c r="I3338" s="4">
        <v>71.2</v>
      </c>
      <c r="J3338" s="3">
        <v>0.97534246575342465</v>
      </c>
      <c r="K3338" s="5">
        <v>59.155000000000001</v>
      </c>
      <c r="L3338" s="5">
        <v>0.81034246575342461</v>
      </c>
      <c r="M3338" s="41">
        <v>-5.4337795823812485E-2</v>
      </c>
      <c r="N3338" s="41">
        <v>-7.443533674494861E-4</v>
      </c>
    </row>
    <row r="3339" spans="1:14" x14ac:dyDescent="0.25">
      <c r="A3339" s="5">
        <v>7830618</v>
      </c>
      <c r="B3339" s="5" t="s">
        <v>41</v>
      </c>
      <c r="C3339" s="5" t="s">
        <v>4</v>
      </c>
      <c r="D3339" s="5" t="s">
        <v>859</v>
      </c>
      <c r="E3339" s="5" t="s">
        <v>2110</v>
      </c>
      <c r="F3339" s="3">
        <v>4.5662100456621002E-3</v>
      </c>
      <c r="G3339" s="4">
        <v>24.4</v>
      </c>
      <c r="H3339" s="3">
        <v>0.11141552511415524</v>
      </c>
      <c r="I3339" s="4">
        <v>65.7</v>
      </c>
      <c r="J3339" s="3">
        <v>0.3</v>
      </c>
      <c r="K3339" s="5">
        <v>53.160000000000004</v>
      </c>
      <c r="L3339" s="5">
        <v>0.24273972602739727</v>
      </c>
      <c r="M3339" s="41">
        <v>-2.1099817007780075E-2</v>
      </c>
      <c r="N3339" s="41">
        <v>-9.6346196382557421E-5</v>
      </c>
    </row>
    <row r="3340" spans="1:14" x14ac:dyDescent="0.25">
      <c r="A3340" s="5">
        <v>7830618</v>
      </c>
      <c r="B3340" s="5" t="s">
        <v>41</v>
      </c>
      <c r="C3340" s="5" t="s">
        <v>4</v>
      </c>
      <c r="D3340" s="5" t="s">
        <v>859</v>
      </c>
      <c r="E3340" s="5" t="s">
        <v>1297</v>
      </c>
      <c r="F3340" s="3">
        <v>6.8493150684931503E-3</v>
      </c>
      <c r="G3340" s="4">
        <v>70.3</v>
      </c>
      <c r="H3340" s="3">
        <v>0.48150684931506843</v>
      </c>
      <c r="I3340" s="4">
        <v>94.3</v>
      </c>
      <c r="J3340" s="3">
        <v>0.64589041095890409</v>
      </c>
      <c r="K3340" s="5">
        <v>80.84</v>
      </c>
      <c r="L3340" s="5">
        <v>0.55369863013698628</v>
      </c>
      <c r="M3340" s="41">
        <v>0.11818739026784897</v>
      </c>
      <c r="N3340" s="41">
        <v>8.0950267306745868E-4</v>
      </c>
    </row>
    <row r="3341" spans="1:14" x14ac:dyDescent="0.25">
      <c r="A3341" s="5">
        <v>7830618</v>
      </c>
      <c r="B3341" s="5" t="s">
        <v>41</v>
      </c>
      <c r="C3341" s="5" t="s">
        <v>4</v>
      </c>
      <c r="D3341" s="5" t="s">
        <v>859</v>
      </c>
      <c r="E3341" s="5" t="s">
        <v>1298</v>
      </c>
      <c r="F3341" s="3">
        <v>1.3698630136986301E-2</v>
      </c>
      <c r="G3341" s="4">
        <v>46.6</v>
      </c>
      <c r="H3341" s="3">
        <v>0.63835616438356158</v>
      </c>
      <c r="I3341" s="4">
        <v>71.599999999999994</v>
      </c>
      <c r="J3341" s="3">
        <v>0.98082191780821903</v>
      </c>
      <c r="K3341" s="5">
        <v>68.789999999999992</v>
      </c>
      <c r="L3341" s="5">
        <v>0.9423287671232875</v>
      </c>
      <c r="M3341" s="41">
        <v>-6.1453122645616531E-2</v>
      </c>
      <c r="N3341" s="41">
        <v>-8.4182359788515795E-4</v>
      </c>
    </row>
    <row r="3342" spans="1:14" x14ac:dyDescent="0.25">
      <c r="A3342" s="5">
        <v>7830618</v>
      </c>
      <c r="B3342" s="5" t="s">
        <v>41</v>
      </c>
      <c r="C3342" s="5" t="s">
        <v>4</v>
      </c>
      <c r="D3342" s="5" t="s">
        <v>859</v>
      </c>
      <c r="E3342" s="5" t="s">
        <v>1300</v>
      </c>
      <c r="F3342" s="3">
        <v>2.2831050228310501E-3</v>
      </c>
      <c r="G3342" s="4">
        <v>42</v>
      </c>
      <c r="H3342" s="3">
        <v>9.5890410958904104E-2</v>
      </c>
      <c r="I3342" s="4">
        <v>69</v>
      </c>
      <c r="J3342" s="3">
        <v>0.15753424657534246</v>
      </c>
      <c r="K3342" s="5">
        <v>65.215000000000003</v>
      </c>
      <c r="L3342" s="5">
        <v>0.14889269406392694</v>
      </c>
      <c r="M3342" s="41">
        <v>-1.7126176506280899E-2</v>
      </c>
      <c r="N3342" s="41">
        <v>-3.9100859603381045E-5</v>
      </c>
    </row>
    <row r="3343" spans="1:14" x14ac:dyDescent="0.25">
      <c r="A3343" s="5">
        <v>7830618</v>
      </c>
      <c r="B3343" s="5" t="s">
        <v>41</v>
      </c>
      <c r="C3343" s="5" t="s">
        <v>4</v>
      </c>
      <c r="D3343" s="5" t="s">
        <v>859</v>
      </c>
      <c r="E3343" s="5" t="s">
        <v>2005</v>
      </c>
      <c r="F3343" s="3">
        <v>9.1324200913242004E-3</v>
      </c>
      <c r="G3343" s="4">
        <v>28.2</v>
      </c>
      <c r="H3343" s="3">
        <v>0.25753424657534246</v>
      </c>
      <c r="I3343" s="4">
        <v>69.400000000000006</v>
      </c>
      <c r="J3343" s="3">
        <v>0.63378995433789953</v>
      </c>
      <c r="K3343" s="5">
        <v>53.895000000000003</v>
      </c>
      <c r="L3343" s="5">
        <v>0.49219178082191783</v>
      </c>
      <c r="M3343" s="41">
        <v>-3.6248635500669479E-2</v>
      </c>
      <c r="N3343" s="41">
        <v>-3.3103776712940162E-4</v>
      </c>
    </row>
    <row r="3344" spans="1:14" x14ac:dyDescent="0.25">
      <c r="A3344" s="5">
        <v>7830618</v>
      </c>
      <c r="B3344" s="5" t="s">
        <v>41</v>
      </c>
      <c r="C3344" s="5" t="s">
        <v>4</v>
      </c>
      <c r="D3344" s="5" t="s">
        <v>859</v>
      </c>
      <c r="E3344" s="5" t="s">
        <v>1303</v>
      </c>
      <c r="F3344" s="3">
        <v>4.5662100456621002E-3</v>
      </c>
      <c r="G3344" s="4">
        <v>67.099999999999994</v>
      </c>
      <c r="H3344" s="3">
        <v>0.30639269406392688</v>
      </c>
      <c r="I3344" s="4">
        <v>82.3</v>
      </c>
      <c r="J3344" s="3">
        <v>0.37579908675799084</v>
      </c>
      <c r="K3344" s="5">
        <v>80.759999999999991</v>
      </c>
      <c r="L3344" s="5">
        <v>0.36876712328767119</v>
      </c>
      <c r="M3344" s="41">
        <v>3.4582793712615967E-2</v>
      </c>
      <c r="N3344" s="41">
        <v>1.5791230005760714E-4</v>
      </c>
    </row>
    <row r="3345" spans="1:14" x14ac:dyDescent="0.25">
      <c r="A3345" s="5">
        <v>7830618</v>
      </c>
      <c r="B3345" s="5" t="s">
        <v>41</v>
      </c>
      <c r="C3345" s="5" t="s">
        <v>4</v>
      </c>
      <c r="D3345" s="5" t="s">
        <v>859</v>
      </c>
      <c r="E3345" s="5" t="s">
        <v>2007</v>
      </c>
      <c r="F3345" s="3">
        <v>1.1415525114155251E-2</v>
      </c>
      <c r="G3345" s="4">
        <v>37.700000000000003</v>
      </c>
      <c r="H3345" s="3">
        <v>0.43036529680365299</v>
      </c>
      <c r="I3345" s="4">
        <v>71</v>
      </c>
      <c r="J3345" s="3">
        <v>0.81050228310502281</v>
      </c>
      <c r="K3345" s="5">
        <v>66.319999999999993</v>
      </c>
      <c r="L3345" s="5">
        <v>0.75707762557077618</v>
      </c>
      <c r="M3345" s="41">
        <v>0.1122722253203392</v>
      </c>
      <c r="N3345" s="41">
        <v>1.2816464077664291E-3</v>
      </c>
    </row>
    <row r="3346" spans="1:14" x14ac:dyDescent="0.25">
      <c r="A3346" s="5">
        <v>7830618</v>
      </c>
      <c r="B3346" s="5" t="s">
        <v>41</v>
      </c>
      <c r="C3346" s="5" t="s">
        <v>4</v>
      </c>
      <c r="D3346" s="5" t="s">
        <v>859</v>
      </c>
      <c r="E3346" s="5" t="s">
        <v>2008</v>
      </c>
      <c r="F3346" s="3">
        <v>2.2831050228310501E-3</v>
      </c>
      <c r="G3346" s="4">
        <v>50.7</v>
      </c>
      <c r="H3346" s="3">
        <v>0.11575342465753424</v>
      </c>
      <c r="I3346" s="4">
        <v>57.2</v>
      </c>
      <c r="J3346" s="3">
        <v>0.13059360730593608</v>
      </c>
      <c r="K3346" s="5">
        <v>55.945000000000007</v>
      </c>
      <c r="L3346" s="5">
        <v>0.12772831050228312</v>
      </c>
      <c r="M3346" s="41">
        <v>-0.13636681437492371</v>
      </c>
      <c r="N3346" s="41">
        <v>-3.1133975884685774E-4</v>
      </c>
    </row>
    <row r="3347" spans="1:14" x14ac:dyDescent="0.25">
      <c r="A3347" s="5">
        <v>7830618</v>
      </c>
      <c r="B3347" s="5" t="s">
        <v>41</v>
      </c>
      <c r="C3347" s="5" t="s">
        <v>4</v>
      </c>
      <c r="D3347" s="5" t="s">
        <v>859</v>
      </c>
      <c r="E3347" s="5" t="s">
        <v>2009</v>
      </c>
      <c r="F3347" s="3">
        <v>6.8493150684931503E-3</v>
      </c>
      <c r="G3347" s="4">
        <v>28.5</v>
      </c>
      <c r="H3347" s="3">
        <v>0.1952054794520548</v>
      </c>
      <c r="I3347" s="4">
        <v>68.900000000000006</v>
      </c>
      <c r="J3347" s="3">
        <v>0.47191780821917811</v>
      </c>
      <c r="K3347" s="5">
        <v>61.725000000000001</v>
      </c>
      <c r="L3347" s="5">
        <v>0.42277397260273969</v>
      </c>
      <c r="M3347" s="41">
        <v>-1.6507234424352646E-2</v>
      </c>
      <c r="N3347" s="41">
        <v>-1.1306324948186743E-4</v>
      </c>
    </row>
    <row r="3348" spans="1:14" x14ac:dyDescent="0.25">
      <c r="A3348" s="5">
        <v>7830618</v>
      </c>
      <c r="B3348" s="5" t="s">
        <v>41</v>
      </c>
      <c r="C3348" s="5" t="s">
        <v>4</v>
      </c>
      <c r="D3348" s="5" t="s">
        <v>859</v>
      </c>
      <c r="E3348" s="5" t="s">
        <v>1305</v>
      </c>
      <c r="F3348" s="3">
        <v>6.8493150684931503E-3</v>
      </c>
      <c r="G3348" s="4">
        <v>18.399999999999999</v>
      </c>
      <c r="H3348" s="3">
        <v>0.12602739726027395</v>
      </c>
      <c r="I3348" s="4">
        <v>54</v>
      </c>
      <c r="J3348" s="3">
        <v>0.36986301369863012</v>
      </c>
      <c r="K3348" s="5">
        <v>43.914999999999999</v>
      </c>
      <c r="L3348" s="5">
        <v>0.3007876712328767</v>
      </c>
      <c r="M3348" s="41">
        <v>-0.14160507917404175</v>
      </c>
      <c r="N3348" s="41">
        <v>-9.6989780256192973E-4</v>
      </c>
    </row>
    <row r="3349" spans="1:14" x14ac:dyDescent="0.25">
      <c r="A3349" s="5">
        <v>7830618</v>
      </c>
      <c r="B3349" s="5" t="s">
        <v>41</v>
      </c>
      <c r="C3349" s="5" t="s">
        <v>4</v>
      </c>
      <c r="D3349" s="5" t="s">
        <v>859</v>
      </c>
      <c r="E3349" s="5" t="s">
        <v>1306</v>
      </c>
      <c r="F3349" s="3">
        <v>2.7397260273972601E-2</v>
      </c>
      <c r="G3349" s="4">
        <v>33.4</v>
      </c>
      <c r="H3349" s="3">
        <v>0.91506849315068484</v>
      </c>
      <c r="I3349" s="4">
        <v>66.5</v>
      </c>
      <c r="J3349" s="3">
        <v>1.821917808219178</v>
      </c>
      <c r="K3349" s="5">
        <v>59.6</v>
      </c>
      <c r="L3349" s="5">
        <v>1.6328767123287671</v>
      </c>
      <c r="M3349" s="41">
        <v>-0.11487913131713867</v>
      </c>
      <c r="N3349" s="41">
        <v>-3.1473734607435251E-3</v>
      </c>
    </row>
    <row r="3350" spans="1:14" x14ac:dyDescent="0.25">
      <c r="A3350" s="5">
        <v>7830618</v>
      </c>
      <c r="B3350" s="5" t="s">
        <v>41</v>
      </c>
      <c r="C3350" s="5" t="s">
        <v>4</v>
      </c>
      <c r="D3350" s="5" t="s">
        <v>859</v>
      </c>
      <c r="E3350" s="5" t="s">
        <v>2011</v>
      </c>
      <c r="F3350" s="3">
        <v>2.2831050228310501E-3</v>
      </c>
      <c r="G3350" s="4">
        <v>13.9</v>
      </c>
      <c r="H3350" s="3">
        <v>3.1735159817351595E-2</v>
      </c>
      <c r="I3350" s="4">
        <v>63.8</v>
      </c>
      <c r="J3350" s="3">
        <v>0.14566210045662098</v>
      </c>
      <c r="K3350" s="5">
        <v>51.6</v>
      </c>
      <c r="L3350" s="5">
        <v>0.11780821917808219</v>
      </c>
      <c r="M3350" s="41">
        <v>-2.9303770512342453E-2</v>
      </c>
      <c r="N3350" s="41">
        <v>-6.690358564461747E-5</v>
      </c>
    </row>
    <row r="3351" spans="1:14" x14ac:dyDescent="0.25">
      <c r="A3351" s="5">
        <v>7830618</v>
      </c>
      <c r="B3351" s="5" t="s">
        <v>41</v>
      </c>
      <c r="C3351" s="5" t="s">
        <v>4</v>
      </c>
      <c r="D3351" s="5" t="s">
        <v>859</v>
      </c>
      <c r="E3351" s="5" t="s">
        <v>1308</v>
      </c>
      <c r="F3351" s="3">
        <v>4.5662100456621002E-2</v>
      </c>
      <c r="G3351" s="4">
        <v>45.3</v>
      </c>
      <c r="H3351" s="3">
        <v>2.0684931506849313</v>
      </c>
      <c r="I3351" s="4">
        <v>60.2</v>
      </c>
      <c r="J3351" s="3">
        <v>2.7488584474885847</v>
      </c>
      <c r="K3351" s="5">
        <v>53.51</v>
      </c>
      <c r="L3351" s="5">
        <v>2.4433789954337897</v>
      </c>
      <c r="M3351" s="41">
        <v>-0.1265135258436203</v>
      </c>
      <c r="N3351" s="41">
        <v>-5.7768733261927075E-3</v>
      </c>
    </row>
    <row r="3352" spans="1:14" x14ac:dyDescent="0.25">
      <c r="A3352" s="5">
        <v>7830618</v>
      </c>
      <c r="B3352" s="5" t="s">
        <v>41</v>
      </c>
      <c r="C3352" s="5" t="s">
        <v>4</v>
      </c>
      <c r="D3352" s="5" t="s">
        <v>859</v>
      </c>
      <c r="E3352" s="5" t="s">
        <v>2012</v>
      </c>
      <c r="F3352" s="3">
        <v>6.8493150684931503E-3</v>
      </c>
      <c r="G3352" s="4">
        <v>26.1</v>
      </c>
      <c r="H3352" s="3">
        <v>0.17876712328767122</v>
      </c>
      <c r="I3352" s="4">
        <v>68.900000000000006</v>
      </c>
      <c r="J3352" s="3">
        <v>0.47191780821917811</v>
      </c>
      <c r="K3352" s="5">
        <v>60.825000000000003</v>
      </c>
      <c r="L3352" s="5">
        <v>0.41660958904109591</v>
      </c>
      <c r="M3352" s="41">
        <v>1.6571365296840668E-2</v>
      </c>
      <c r="N3352" s="41">
        <v>1.1350250203315525E-4</v>
      </c>
    </row>
    <row r="3353" spans="1:14" x14ac:dyDescent="0.25">
      <c r="A3353" s="5">
        <v>7830618</v>
      </c>
      <c r="B3353" s="5" t="s">
        <v>41</v>
      </c>
      <c r="C3353" s="5" t="s">
        <v>4</v>
      </c>
      <c r="D3353" s="5" t="s">
        <v>859</v>
      </c>
      <c r="E3353" s="5" t="s">
        <v>2013</v>
      </c>
      <c r="F3353" s="3">
        <v>2.2831050228310501E-3</v>
      </c>
      <c r="G3353" s="4">
        <v>25.6</v>
      </c>
      <c r="H3353" s="3">
        <v>5.8447488584474884E-2</v>
      </c>
      <c r="I3353" s="4">
        <v>76.7</v>
      </c>
      <c r="J3353" s="3">
        <v>0.17511415525114155</v>
      </c>
      <c r="K3353" s="5">
        <v>60.555</v>
      </c>
      <c r="L3353" s="5">
        <v>0.13825342465753424</v>
      </c>
      <c r="M3353" s="41">
        <v>2.1251924335956573E-2</v>
      </c>
      <c r="N3353" s="41">
        <v>4.852037519624788E-5</v>
      </c>
    </row>
    <row r="3354" spans="1:14" x14ac:dyDescent="0.25">
      <c r="A3354" s="5">
        <v>7830618</v>
      </c>
      <c r="B3354" s="5" t="s">
        <v>41</v>
      </c>
      <c r="C3354" s="5" t="s">
        <v>4</v>
      </c>
      <c r="D3354" s="5" t="s">
        <v>2324</v>
      </c>
      <c r="F3354" s="3">
        <v>0.99999999999999967</v>
      </c>
      <c r="G3354" s="4"/>
      <c r="H3354" s="3">
        <v>75.917123287671245</v>
      </c>
      <c r="I3354" s="4"/>
      <c r="J3354" s="3">
        <v>86.42054794520547</v>
      </c>
      <c r="L3354" s="5">
        <v>80.293470319634679</v>
      </c>
      <c r="M3354" s="41"/>
      <c r="N3354" s="41">
        <v>4.0211093483705884E-2</v>
      </c>
    </row>
    <row r="3355" spans="1:14" x14ac:dyDescent="0.25">
      <c r="A3355" s="5">
        <v>7820615</v>
      </c>
      <c r="B3355" s="5" t="s">
        <v>42</v>
      </c>
      <c r="C3355" s="5" t="s">
        <v>4</v>
      </c>
      <c r="D3355" s="5" t="s">
        <v>690</v>
      </c>
      <c r="E3355" s="5" t="s">
        <v>1023</v>
      </c>
      <c r="F3355" s="3">
        <v>1.8867924528301886E-2</v>
      </c>
      <c r="G3355" s="4">
        <v>52.5</v>
      </c>
      <c r="H3355" s="3">
        <v>0.99056603773584906</v>
      </c>
      <c r="I3355" s="4">
        <v>88.2</v>
      </c>
      <c r="J3355" s="3">
        <v>1.6641509433962265</v>
      </c>
      <c r="K3355" s="5">
        <v>70.474999999999994</v>
      </c>
      <c r="L3355" s="5">
        <v>1.3297169811320753</v>
      </c>
      <c r="M3355" s="41">
        <v>4.3161977082490921E-2</v>
      </c>
      <c r="N3355" s="41">
        <v>8.143769260847343E-4</v>
      </c>
    </row>
    <row r="3356" spans="1:14" x14ac:dyDescent="0.25">
      <c r="A3356" s="5">
        <v>7820615</v>
      </c>
      <c r="B3356" s="5" t="s">
        <v>42</v>
      </c>
      <c r="C3356" s="5" t="s">
        <v>4</v>
      </c>
      <c r="D3356" s="5" t="s">
        <v>690</v>
      </c>
      <c r="E3356" s="5" t="s">
        <v>1024</v>
      </c>
      <c r="F3356" s="3">
        <v>3.4305317324185248E-3</v>
      </c>
      <c r="G3356" s="4">
        <v>43.6</v>
      </c>
      <c r="H3356" s="3">
        <v>0.1495711835334477</v>
      </c>
      <c r="I3356" s="4">
        <v>83.1</v>
      </c>
      <c r="J3356" s="3">
        <v>0.28507718696397938</v>
      </c>
      <c r="K3356" s="5">
        <v>61.214999999999996</v>
      </c>
      <c r="L3356" s="5">
        <v>0.21</v>
      </c>
      <c r="M3356" s="41">
        <v>-3.2395154237747192E-2</v>
      </c>
      <c r="N3356" s="41">
        <v>-1.111326045891842E-4</v>
      </c>
    </row>
    <row r="3357" spans="1:14" x14ac:dyDescent="0.25">
      <c r="A3357" s="5">
        <v>7820615</v>
      </c>
      <c r="B3357" s="5" t="s">
        <v>42</v>
      </c>
      <c r="C3357" s="5" t="s">
        <v>4</v>
      </c>
      <c r="D3357" s="5" t="s">
        <v>798</v>
      </c>
      <c r="E3357" s="5" t="s">
        <v>1970</v>
      </c>
      <c r="F3357" s="3">
        <v>3.4305317324185248E-3</v>
      </c>
      <c r="G3357" s="4">
        <v>66.3</v>
      </c>
      <c r="H3357" s="3">
        <v>0.22744425385934819</v>
      </c>
      <c r="I3357" s="4">
        <v>76.099999999999994</v>
      </c>
      <c r="J3357" s="3">
        <v>0.26106346483704973</v>
      </c>
      <c r="K3357" s="5">
        <v>66.03</v>
      </c>
      <c r="L3357" s="5">
        <v>0.22651801029159518</v>
      </c>
      <c r="M3357" s="41">
        <v>-2.3351013660430908E-2</v>
      </c>
      <c r="N3357" s="41">
        <v>-8.0106393346246683E-5</v>
      </c>
    </row>
    <row r="3358" spans="1:14" x14ac:dyDescent="0.25">
      <c r="A3358" s="5">
        <v>7820615</v>
      </c>
      <c r="B3358" s="5" t="s">
        <v>42</v>
      </c>
      <c r="C3358" s="5" t="s">
        <v>4</v>
      </c>
      <c r="D3358" s="5" t="s">
        <v>798</v>
      </c>
      <c r="E3358" s="5" t="s">
        <v>1223</v>
      </c>
      <c r="F3358" s="3">
        <v>1.7152658662092624E-3</v>
      </c>
      <c r="G3358" s="4">
        <v>71</v>
      </c>
      <c r="H3358" s="3">
        <v>0.12178387650085763</v>
      </c>
      <c r="I3358" s="4" t="s">
        <v>8</v>
      </c>
      <c r="J3358" s="3" t="s">
        <v>99</v>
      </c>
      <c r="K3358" s="5" t="s">
        <v>9</v>
      </c>
      <c r="L3358" s="5" t="s">
        <v>99</v>
      </c>
      <c r="M3358" s="41">
        <v>0</v>
      </c>
      <c r="N3358" s="41">
        <v>0</v>
      </c>
    </row>
    <row r="3359" spans="1:14" x14ac:dyDescent="0.25">
      <c r="A3359" s="5">
        <v>7820615</v>
      </c>
      <c r="B3359" s="5" t="s">
        <v>42</v>
      </c>
      <c r="C3359" s="5" t="s">
        <v>4</v>
      </c>
      <c r="D3359" s="5" t="s">
        <v>808</v>
      </c>
      <c r="E3359" s="5" t="s">
        <v>1233</v>
      </c>
      <c r="F3359" s="3">
        <v>2.2298456260720412E-2</v>
      </c>
      <c r="G3359" s="4">
        <v>76.2</v>
      </c>
      <c r="H3359" s="3">
        <v>1.6991423670668955</v>
      </c>
      <c r="I3359" s="4">
        <v>88.2</v>
      </c>
      <c r="J3359" s="3">
        <v>1.9667238421955404</v>
      </c>
      <c r="K3359" s="5">
        <v>82.179999999999993</v>
      </c>
      <c r="L3359" s="5">
        <v>1.8324871355060033</v>
      </c>
      <c r="M3359" s="41">
        <v>6.7273378372192383E-2</v>
      </c>
      <c r="N3359" s="41">
        <v>1.5000924851432263E-3</v>
      </c>
    </row>
    <row r="3360" spans="1:14" x14ac:dyDescent="0.25">
      <c r="A3360" s="5">
        <v>7820615</v>
      </c>
      <c r="B3360" s="5" t="s">
        <v>42</v>
      </c>
      <c r="C3360" s="5" t="s">
        <v>4</v>
      </c>
      <c r="D3360" s="5" t="s">
        <v>808</v>
      </c>
      <c r="E3360" s="5" t="s">
        <v>1234</v>
      </c>
      <c r="F3360" s="3">
        <v>0.1183533447684391</v>
      </c>
      <c r="G3360" s="4">
        <v>82</v>
      </c>
      <c r="H3360" s="3">
        <v>9.7049742710120057</v>
      </c>
      <c r="I3360" s="4">
        <v>88.1</v>
      </c>
      <c r="J3360" s="3">
        <v>10.426929674099485</v>
      </c>
      <c r="K3360" s="5">
        <v>80.364999999999995</v>
      </c>
      <c r="L3360" s="5">
        <v>9.5114665523156088</v>
      </c>
      <c r="M3360" s="41">
        <v>6.470599677413702E-3</v>
      </c>
      <c r="N3360" s="41">
        <v>7.6581711447949469E-4</v>
      </c>
    </row>
    <row r="3361" spans="1:14" x14ac:dyDescent="0.25">
      <c r="A3361" s="5">
        <v>7820615</v>
      </c>
      <c r="B3361" s="5" t="s">
        <v>42</v>
      </c>
      <c r="C3361" s="5" t="s">
        <v>4</v>
      </c>
      <c r="D3361" s="5" t="s">
        <v>808</v>
      </c>
      <c r="E3361" s="5" t="s">
        <v>1972</v>
      </c>
      <c r="F3361" s="3">
        <v>3.2590051457975985E-2</v>
      </c>
      <c r="G3361" s="4">
        <v>90.9</v>
      </c>
      <c r="H3361" s="3">
        <v>2.9624356775300171</v>
      </c>
      <c r="I3361" s="4">
        <v>92</v>
      </c>
      <c r="J3361" s="3">
        <v>2.9982847341337906</v>
      </c>
      <c r="K3361" s="5">
        <v>90.69</v>
      </c>
      <c r="L3361" s="5">
        <v>2.9555917667238418</v>
      </c>
      <c r="M3361" s="41">
        <v>6.9511435925960541E-2</v>
      </c>
      <c r="N3361" s="41">
        <v>2.2653812737448548E-3</v>
      </c>
    </row>
    <row r="3362" spans="1:14" x14ac:dyDescent="0.25">
      <c r="A3362" s="5">
        <v>7820615</v>
      </c>
      <c r="B3362" s="5" t="s">
        <v>42</v>
      </c>
      <c r="C3362" s="5" t="s">
        <v>4</v>
      </c>
      <c r="D3362" s="5" t="s">
        <v>808</v>
      </c>
      <c r="E3362" s="5" t="s">
        <v>362</v>
      </c>
      <c r="F3362" s="3">
        <v>3.6020583190394515E-2</v>
      </c>
      <c r="G3362" s="4">
        <v>78.400000000000006</v>
      </c>
      <c r="H3362" s="3">
        <v>2.8240137221269301</v>
      </c>
      <c r="I3362" s="4">
        <v>87.2</v>
      </c>
      <c r="J3362" s="3">
        <v>3.1409948542024018</v>
      </c>
      <c r="K3362" s="5">
        <v>80.97</v>
      </c>
      <c r="L3362" s="5">
        <v>2.9165866209262439</v>
      </c>
      <c r="M3362" s="41">
        <v>5.6500650942325592E-2</v>
      </c>
      <c r="N3362" s="41">
        <v>2.0351863975794811E-3</v>
      </c>
    </row>
    <row r="3363" spans="1:14" x14ac:dyDescent="0.25">
      <c r="A3363" s="5">
        <v>7820615</v>
      </c>
      <c r="B3363" s="5" t="s">
        <v>42</v>
      </c>
      <c r="C3363" s="5" t="s">
        <v>4</v>
      </c>
      <c r="D3363" s="5" t="s">
        <v>808</v>
      </c>
      <c r="E3363" s="5" t="s">
        <v>1973</v>
      </c>
      <c r="F3363" s="3">
        <v>0.10977701543739279</v>
      </c>
      <c r="G3363" s="4">
        <v>74.7</v>
      </c>
      <c r="H3363" s="3">
        <v>8.200343053173242</v>
      </c>
      <c r="I3363" s="4">
        <v>83.3</v>
      </c>
      <c r="J3363" s="3">
        <v>9.1444253859348201</v>
      </c>
      <c r="K3363" s="5">
        <v>70.87</v>
      </c>
      <c r="L3363" s="5">
        <v>7.7798970840480282</v>
      </c>
      <c r="M3363" s="41">
        <v>2.7411619666963816E-3</v>
      </c>
      <c r="N3363" s="41">
        <v>3.0091657953442265E-4</v>
      </c>
    </row>
    <row r="3364" spans="1:14" x14ac:dyDescent="0.25">
      <c r="A3364" s="5">
        <v>7820615</v>
      </c>
      <c r="B3364" s="5" t="s">
        <v>42</v>
      </c>
      <c r="C3364" s="5" t="s">
        <v>4</v>
      </c>
      <c r="D3364" s="5" t="s">
        <v>808</v>
      </c>
      <c r="E3364" s="5" t="s">
        <v>1235</v>
      </c>
      <c r="F3364" s="3">
        <v>4.4596912521440824E-2</v>
      </c>
      <c r="G3364" s="4">
        <v>87.7</v>
      </c>
      <c r="H3364" s="3">
        <v>3.9111492281303604</v>
      </c>
      <c r="I3364" s="4">
        <v>95.7</v>
      </c>
      <c r="J3364" s="3">
        <v>4.2679245283018865</v>
      </c>
      <c r="K3364" s="5">
        <v>89.514999999999986</v>
      </c>
      <c r="L3364" s="5">
        <v>3.9920926243567747</v>
      </c>
      <c r="M3364" s="41">
        <v>8.7597385048866272E-2</v>
      </c>
      <c r="N3364" s="41">
        <v>3.9065729181312573E-3</v>
      </c>
    </row>
    <row r="3365" spans="1:14" x14ac:dyDescent="0.25">
      <c r="A3365" s="5">
        <v>7820615</v>
      </c>
      <c r="B3365" s="5" t="s">
        <v>42</v>
      </c>
      <c r="C3365" s="5" t="s">
        <v>4</v>
      </c>
      <c r="D3365" s="5" t="s">
        <v>808</v>
      </c>
      <c r="E3365" s="5" t="s">
        <v>1203</v>
      </c>
      <c r="F3365" s="3">
        <v>8.4048027444253853E-2</v>
      </c>
      <c r="G3365" s="4">
        <v>86.5</v>
      </c>
      <c r="H3365" s="3">
        <v>7.2701543739279586</v>
      </c>
      <c r="I3365" s="4">
        <v>85.5</v>
      </c>
      <c r="J3365" s="3">
        <v>7.1861063464837045</v>
      </c>
      <c r="K3365" s="5">
        <v>83.635000000000005</v>
      </c>
      <c r="L3365" s="5">
        <v>7.0293567753001716</v>
      </c>
      <c r="M3365" s="41">
        <v>-2.3238262161612511E-2</v>
      </c>
      <c r="N3365" s="41">
        <v>-1.9531300959159744E-3</v>
      </c>
    </row>
    <row r="3366" spans="1:14" x14ac:dyDescent="0.25">
      <c r="A3366" s="5">
        <v>7820615</v>
      </c>
      <c r="B3366" s="5" t="s">
        <v>42</v>
      </c>
      <c r="C3366" s="5" t="s">
        <v>4</v>
      </c>
      <c r="D3366" s="5" t="s">
        <v>903</v>
      </c>
      <c r="E3366" s="5" t="s">
        <v>1361</v>
      </c>
      <c r="F3366" s="3">
        <v>3.430531732418525E-2</v>
      </c>
      <c r="G3366" s="4">
        <v>40.200000000000003</v>
      </c>
      <c r="H3366" s="3">
        <v>1.3790737564322471</v>
      </c>
      <c r="I3366" s="4">
        <v>78.8</v>
      </c>
      <c r="J3366" s="3">
        <v>2.7032590051457976</v>
      </c>
      <c r="K3366" s="5">
        <v>66.72</v>
      </c>
      <c r="L3366" s="5">
        <v>2.2888507718696398</v>
      </c>
      <c r="M3366" s="41">
        <v>-3.2420404255390167E-2</v>
      </c>
      <c r="N3366" s="41">
        <v>-1.1121922557595254E-3</v>
      </c>
    </row>
    <row r="3367" spans="1:14" x14ac:dyDescent="0.25">
      <c r="A3367" s="5">
        <v>7820615</v>
      </c>
      <c r="B3367" s="5" t="s">
        <v>42</v>
      </c>
      <c r="C3367" s="5" t="s">
        <v>4</v>
      </c>
      <c r="D3367" s="5" t="s">
        <v>903</v>
      </c>
      <c r="E3367" s="5" t="s">
        <v>1362</v>
      </c>
      <c r="F3367" s="3">
        <v>2.2298456260720412E-2</v>
      </c>
      <c r="G3367" s="4">
        <v>39.200000000000003</v>
      </c>
      <c r="H3367" s="3">
        <v>0.87409948542024019</v>
      </c>
      <c r="I3367" s="4">
        <v>76.5</v>
      </c>
      <c r="J3367" s="3">
        <v>1.7058319039451115</v>
      </c>
      <c r="K3367" s="5">
        <v>68.155000000000001</v>
      </c>
      <c r="L3367" s="5">
        <v>1.5197512864493996</v>
      </c>
      <c r="M3367" s="41">
        <v>-8.8189274072647095E-2</v>
      </c>
      <c r="N3367" s="41">
        <v>-1.9664846705736059E-3</v>
      </c>
    </row>
    <row r="3368" spans="1:14" x14ac:dyDescent="0.25">
      <c r="A3368" s="5">
        <v>7820615</v>
      </c>
      <c r="B3368" s="5" t="s">
        <v>42</v>
      </c>
      <c r="C3368" s="5" t="s">
        <v>4</v>
      </c>
      <c r="D3368" s="5" t="s">
        <v>903</v>
      </c>
      <c r="E3368" s="5" t="s">
        <v>1363</v>
      </c>
      <c r="F3368" s="3">
        <v>0.17152658662092624</v>
      </c>
      <c r="G3368" s="4">
        <v>45.1</v>
      </c>
      <c r="H3368" s="3">
        <v>7.7358490566037732</v>
      </c>
      <c r="I3368" s="4">
        <v>75.900000000000006</v>
      </c>
      <c r="J3368" s="3">
        <v>13.018867924528303</v>
      </c>
      <c r="K3368" s="5">
        <v>60.51</v>
      </c>
      <c r="L3368" s="5">
        <v>10.379073756432247</v>
      </c>
      <c r="M3368" s="41">
        <v>-8.0330051481723785E-2</v>
      </c>
      <c r="N3368" s="41">
        <v>-1.3778739533743358E-2</v>
      </c>
    </row>
    <row r="3369" spans="1:14" x14ac:dyDescent="0.25">
      <c r="A3369" s="5">
        <v>7820615</v>
      </c>
      <c r="B3369" s="5" t="s">
        <v>42</v>
      </c>
      <c r="C3369" s="5" t="s">
        <v>4</v>
      </c>
      <c r="D3369" s="5" t="s">
        <v>903</v>
      </c>
      <c r="E3369" s="5" t="s">
        <v>1364</v>
      </c>
      <c r="F3369" s="3">
        <v>0.16466552315608921</v>
      </c>
      <c r="G3369" s="4">
        <v>45.9</v>
      </c>
      <c r="H3369" s="3">
        <v>7.5581475128644939</v>
      </c>
      <c r="I3369" s="4">
        <v>83.6</v>
      </c>
      <c r="J3369" s="3">
        <v>13.766037735849057</v>
      </c>
      <c r="K3369" s="5">
        <v>59.61999999999999</v>
      </c>
      <c r="L3369" s="5">
        <v>9.8173584905660363</v>
      </c>
      <c r="M3369" s="41">
        <v>-2.8275474905967712E-2</v>
      </c>
      <c r="N3369" s="41">
        <v>-4.6559958678780459E-3</v>
      </c>
    </row>
    <row r="3370" spans="1:14" x14ac:dyDescent="0.25">
      <c r="A3370" s="5">
        <v>7820615</v>
      </c>
      <c r="B3370" s="5" t="s">
        <v>42</v>
      </c>
      <c r="C3370" s="5" t="s">
        <v>4</v>
      </c>
      <c r="D3370" s="5" t="s">
        <v>903</v>
      </c>
      <c r="E3370" s="5" t="s">
        <v>1365</v>
      </c>
      <c r="F3370" s="3">
        <v>0.13207547169811321</v>
      </c>
      <c r="G3370" s="4">
        <v>36.4</v>
      </c>
      <c r="H3370" s="3">
        <v>4.8075471698113201</v>
      </c>
      <c r="I3370" s="4">
        <v>68.8</v>
      </c>
      <c r="J3370" s="3">
        <v>9.0867924528301884</v>
      </c>
      <c r="K3370" s="5">
        <v>60.39</v>
      </c>
      <c r="L3370" s="5">
        <v>7.9760377358490562</v>
      </c>
      <c r="M3370" s="41">
        <v>-0.11230070888996124</v>
      </c>
      <c r="N3370" s="41">
        <v>-1.4832169098674125E-2</v>
      </c>
    </row>
    <row r="3371" spans="1:14" x14ac:dyDescent="0.25">
      <c r="A3371" s="5">
        <v>7820615</v>
      </c>
      <c r="B3371" s="5" t="s">
        <v>42</v>
      </c>
      <c r="C3371" s="5" t="s">
        <v>4</v>
      </c>
      <c r="D3371" s="5" t="s">
        <v>2324</v>
      </c>
      <c r="F3371" s="3">
        <v>1.0000000000000002</v>
      </c>
      <c r="G3371" s="4"/>
      <c r="H3371" s="3">
        <v>60.416295025728992</v>
      </c>
      <c r="I3371" s="4"/>
      <c r="J3371" s="3">
        <v>81.622469982847349</v>
      </c>
      <c r="L3371" s="5">
        <v>69.764785591766724</v>
      </c>
      <c r="M3371" s="41"/>
      <c r="N3371" s="41">
        <v>-2.6901606825782597E-2</v>
      </c>
    </row>
    <row r="3372" spans="1:14" x14ac:dyDescent="0.25">
      <c r="A3372" s="5">
        <v>7830621</v>
      </c>
      <c r="B3372" s="5" t="s">
        <v>43</v>
      </c>
      <c r="C3372" s="5" t="s">
        <v>4</v>
      </c>
      <c r="D3372" s="5" t="s">
        <v>151</v>
      </c>
      <c r="E3372" s="5" t="s">
        <v>212</v>
      </c>
      <c r="F3372" s="3">
        <v>6.8965517241379309E-3</v>
      </c>
      <c r="G3372" s="4">
        <v>35.299999999999997</v>
      </c>
      <c r="H3372" s="3">
        <v>0.24344827586206894</v>
      </c>
      <c r="I3372" s="4">
        <v>95.7</v>
      </c>
      <c r="J3372" s="3">
        <v>0.66</v>
      </c>
      <c r="K3372" s="5">
        <v>71.72</v>
      </c>
      <c r="L3372" s="5">
        <v>0.49462068965517242</v>
      </c>
      <c r="M3372" s="41">
        <v>0.16062681376934052</v>
      </c>
      <c r="N3372" s="41">
        <v>1.1077711294437277E-3</v>
      </c>
    </row>
    <row r="3373" spans="1:14" x14ac:dyDescent="0.25">
      <c r="A3373" s="5">
        <v>7830621</v>
      </c>
      <c r="B3373" s="5" t="s">
        <v>43</v>
      </c>
      <c r="C3373" s="5" t="s">
        <v>4</v>
      </c>
      <c r="D3373" s="5" t="s">
        <v>151</v>
      </c>
      <c r="E3373" s="5" t="s">
        <v>213</v>
      </c>
      <c r="F3373" s="3">
        <v>1.3793103448275862E-2</v>
      </c>
      <c r="G3373" s="4">
        <v>69.099999999999994</v>
      </c>
      <c r="H3373" s="3">
        <v>0.95310344827586202</v>
      </c>
      <c r="I3373" s="4">
        <v>99.6</v>
      </c>
      <c r="J3373" s="3">
        <v>1.3737931034482758</v>
      </c>
      <c r="K3373" s="5">
        <v>86.029999999999987</v>
      </c>
      <c r="L3373" s="5">
        <v>1.1866206896551723</v>
      </c>
      <c r="M3373" s="41">
        <v>0.23306156694889069</v>
      </c>
      <c r="N3373" s="41">
        <v>3.2146423027433198E-3</v>
      </c>
    </row>
    <row r="3374" spans="1:14" x14ac:dyDescent="0.25">
      <c r="A3374" s="5">
        <v>7830621</v>
      </c>
      <c r="B3374" s="5" t="s">
        <v>43</v>
      </c>
      <c r="C3374" s="5" t="s">
        <v>4</v>
      </c>
      <c r="D3374" s="5" t="s">
        <v>151</v>
      </c>
      <c r="E3374" s="5" t="s">
        <v>214</v>
      </c>
      <c r="F3374" s="3">
        <v>2.7586206896551724E-2</v>
      </c>
      <c r="G3374" s="4">
        <v>27.5</v>
      </c>
      <c r="H3374" s="3">
        <v>0.75862068965517238</v>
      </c>
      <c r="I3374" s="4">
        <v>72.5</v>
      </c>
      <c r="J3374" s="3">
        <v>2</v>
      </c>
      <c r="K3374" s="5">
        <v>51.58</v>
      </c>
      <c r="L3374" s="5">
        <v>1.4228965517241379</v>
      </c>
      <c r="M3374" s="41">
        <v>-7.1981295943260193E-2</v>
      </c>
      <c r="N3374" s="41">
        <v>-1.9856909225726949E-3</v>
      </c>
    </row>
    <row r="3375" spans="1:14" x14ac:dyDescent="0.25">
      <c r="A3375" s="5">
        <v>7830621</v>
      </c>
      <c r="B3375" s="5" t="s">
        <v>43</v>
      </c>
      <c r="C3375" s="5" t="s">
        <v>4</v>
      </c>
      <c r="D3375" s="5" t="s">
        <v>151</v>
      </c>
      <c r="E3375" s="5" t="s">
        <v>216</v>
      </c>
      <c r="F3375" s="3">
        <v>2.0689655172413793E-2</v>
      </c>
      <c r="G3375" s="4">
        <v>41.7</v>
      </c>
      <c r="H3375" s="3">
        <v>0.86275862068965525</v>
      </c>
      <c r="I3375" s="4">
        <v>95.7</v>
      </c>
      <c r="J3375" s="3">
        <v>1.98</v>
      </c>
      <c r="K3375" s="5">
        <v>71.539999999999992</v>
      </c>
      <c r="L3375" s="5">
        <v>1.4801379310344827</v>
      </c>
      <c r="M3375" s="41">
        <v>0.10278261452913284</v>
      </c>
      <c r="N3375" s="41">
        <v>2.1265368523268862E-3</v>
      </c>
    </row>
    <row r="3376" spans="1:14" x14ac:dyDescent="0.25">
      <c r="A3376" s="5">
        <v>7830621</v>
      </c>
      <c r="B3376" s="5" t="s">
        <v>43</v>
      </c>
      <c r="C3376" s="5" t="s">
        <v>4</v>
      </c>
      <c r="D3376" s="5" t="s">
        <v>151</v>
      </c>
      <c r="E3376" s="5" t="s">
        <v>217</v>
      </c>
      <c r="F3376" s="3">
        <v>0.15172413793103448</v>
      </c>
      <c r="G3376" s="4">
        <v>23.2</v>
      </c>
      <c r="H3376" s="3">
        <v>3.52</v>
      </c>
      <c r="I3376" s="4">
        <v>75.900000000000006</v>
      </c>
      <c r="J3376" s="3">
        <v>11.515862068965518</v>
      </c>
      <c r="K3376" s="5">
        <v>46.664999999999999</v>
      </c>
      <c r="L3376" s="5">
        <v>7.080206896551724</v>
      </c>
      <c r="M3376" s="41">
        <v>-3.3037882298231125E-2</v>
      </c>
      <c r="N3376" s="41">
        <v>-5.0126442107661017E-3</v>
      </c>
    </row>
    <row r="3377" spans="1:14" x14ac:dyDescent="0.25">
      <c r="A3377" s="5">
        <v>7830621</v>
      </c>
      <c r="B3377" s="5" t="s">
        <v>43</v>
      </c>
      <c r="C3377" s="5" t="s">
        <v>4</v>
      </c>
      <c r="D3377" s="5" t="s">
        <v>151</v>
      </c>
      <c r="E3377" s="5" t="s">
        <v>153</v>
      </c>
      <c r="F3377" s="3">
        <v>4.1379310344827586E-2</v>
      </c>
      <c r="G3377" s="4">
        <v>38.200000000000003</v>
      </c>
      <c r="H3377" s="3">
        <v>1.5806896551724139</v>
      </c>
      <c r="I3377" s="4">
        <v>88.8</v>
      </c>
      <c r="J3377" s="3">
        <v>3.6744827586206896</v>
      </c>
      <c r="K3377" s="5">
        <v>71.459999999999994</v>
      </c>
      <c r="L3377" s="5">
        <v>2.9569655172413789</v>
      </c>
      <c r="M3377" s="41">
        <v>4.0290635079145432E-2</v>
      </c>
      <c r="N3377" s="41">
        <v>1.6671986929301557E-3</v>
      </c>
    </row>
    <row r="3378" spans="1:14" x14ac:dyDescent="0.25">
      <c r="A3378" s="5">
        <v>7830621</v>
      </c>
      <c r="B3378" s="5" t="s">
        <v>43</v>
      </c>
      <c r="C3378" s="5" t="s">
        <v>4</v>
      </c>
      <c r="D3378" s="5" t="s">
        <v>151</v>
      </c>
      <c r="E3378" s="5" t="s">
        <v>255</v>
      </c>
      <c r="F3378" s="3">
        <v>2.7586206896551724E-2</v>
      </c>
      <c r="G3378" s="4">
        <v>28.1</v>
      </c>
      <c r="H3378" s="3">
        <v>0.77517241379310353</v>
      </c>
      <c r="I3378" s="4">
        <v>97.2</v>
      </c>
      <c r="J3378" s="3">
        <v>2.6813793103448278</v>
      </c>
      <c r="K3378" s="5">
        <v>69.364999999999995</v>
      </c>
      <c r="L3378" s="5">
        <v>1.9135172413793102</v>
      </c>
      <c r="M3378" s="41">
        <v>0.11290121078491211</v>
      </c>
      <c r="N3378" s="41">
        <v>3.1145161595837823E-3</v>
      </c>
    </row>
    <row r="3379" spans="1:14" x14ac:dyDescent="0.25">
      <c r="A3379" s="5">
        <v>7830621</v>
      </c>
      <c r="B3379" s="5" t="s">
        <v>43</v>
      </c>
      <c r="C3379" s="5" t="s">
        <v>4</v>
      </c>
      <c r="D3379" s="5" t="s">
        <v>151</v>
      </c>
      <c r="E3379" s="5" t="s">
        <v>220</v>
      </c>
      <c r="F3379" s="3">
        <v>1.3793103448275862E-2</v>
      </c>
      <c r="G3379" s="4">
        <v>37.6</v>
      </c>
      <c r="H3379" s="3">
        <v>0.51862068965517238</v>
      </c>
      <c r="I3379" s="4">
        <v>83.4</v>
      </c>
      <c r="J3379" s="3">
        <v>1.1503448275862069</v>
      </c>
      <c r="K3379" s="5">
        <v>68.85499999999999</v>
      </c>
      <c r="L3379" s="5">
        <v>0.94972413793103427</v>
      </c>
      <c r="M3379" s="41">
        <v>1.4446694403886795E-2</v>
      </c>
      <c r="N3379" s="41">
        <v>1.9926475039843856E-4</v>
      </c>
    </row>
    <row r="3380" spans="1:14" x14ac:dyDescent="0.25">
      <c r="A3380" s="5">
        <v>7830621</v>
      </c>
      <c r="B3380" s="5" t="s">
        <v>43</v>
      </c>
      <c r="C3380" s="5" t="s">
        <v>4</v>
      </c>
      <c r="D3380" s="5" t="s">
        <v>151</v>
      </c>
      <c r="E3380" s="5" t="s">
        <v>221</v>
      </c>
      <c r="F3380" s="3">
        <v>5.5172413793103448E-2</v>
      </c>
      <c r="G3380" s="4">
        <v>40.799999999999997</v>
      </c>
      <c r="H3380" s="3">
        <v>2.2510344827586204</v>
      </c>
      <c r="I3380" s="4">
        <v>89.8</v>
      </c>
      <c r="J3380" s="3">
        <v>4.9544827586206894</v>
      </c>
      <c r="K3380" s="5">
        <v>68.784999999999997</v>
      </c>
      <c r="L3380" s="5">
        <v>3.7950344827586204</v>
      </c>
      <c r="M3380" s="41">
        <v>4.4755373150110245E-2</v>
      </c>
      <c r="N3380" s="41">
        <v>2.4692619669026343E-3</v>
      </c>
    </row>
    <row r="3381" spans="1:14" x14ac:dyDescent="0.25">
      <c r="A3381" s="5">
        <v>7830621</v>
      </c>
      <c r="B3381" s="5" t="s">
        <v>43</v>
      </c>
      <c r="C3381" s="5" t="s">
        <v>4</v>
      </c>
      <c r="D3381" s="5" t="s">
        <v>151</v>
      </c>
      <c r="E3381" s="5" t="s">
        <v>222</v>
      </c>
      <c r="F3381" s="3">
        <v>5.5172413793103448E-2</v>
      </c>
      <c r="G3381" s="4">
        <v>35.9</v>
      </c>
      <c r="H3381" s="3">
        <v>1.9806896551724136</v>
      </c>
      <c r="I3381" s="4">
        <v>86.3</v>
      </c>
      <c r="J3381" s="3">
        <v>4.761379310344827</v>
      </c>
      <c r="K3381" s="5">
        <v>63.974999999999994</v>
      </c>
      <c r="L3381" s="5">
        <v>3.5296551724137926</v>
      </c>
      <c r="M3381" s="41">
        <v>4.2108204215764999E-2</v>
      </c>
      <c r="N3381" s="41">
        <v>2.3232112670766897E-3</v>
      </c>
    </row>
    <row r="3382" spans="1:14" x14ac:dyDescent="0.25">
      <c r="A3382" s="5">
        <v>7830621</v>
      </c>
      <c r="B3382" s="5" t="s">
        <v>43</v>
      </c>
      <c r="C3382" s="5" t="s">
        <v>4</v>
      </c>
      <c r="D3382" s="5" t="s">
        <v>151</v>
      </c>
      <c r="E3382" s="5" t="s">
        <v>223</v>
      </c>
      <c r="F3382" s="3">
        <v>6.8965517241379309E-3</v>
      </c>
      <c r="G3382" s="4">
        <v>29.6</v>
      </c>
      <c r="H3382" s="3">
        <v>0.20413793103448277</v>
      </c>
      <c r="I3382" s="4">
        <v>98.5</v>
      </c>
      <c r="J3382" s="3">
        <v>0.67931034482758623</v>
      </c>
      <c r="K3382" s="5">
        <v>71.454999999999998</v>
      </c>
      <c r="L3382" s="5">
        <v>0.49279310344827587</v>
      </c>
      <c r="M3382" s="41">
        <v>0.15150144696235657</v>
      </c>
      <c r="N3382" s="41">
        <v>1.0448375652576316E-3</v>
      </c>
    </row>
    <row r="3383" spans="1:14" x14ac:dyDescent="0.25">
      <c r="A3383" s="5">
        <v>7830621</v>
      </c>
      <c r="B3383" s="5" t="s">
        <v>43</v>
      </c>
      <c r="C3383" s="5" t="s">
        <v>4</v>
      </c>
      <c r="D3383" s="5" t="s">
        <v>151</v>
      </c>
      <c r="E3383" s="5" t="s">
        <v>225</v>
      </c>
      <c r="F3383" s="3">
        <v>6.8965517241379309E-3</v>
      </c>
      <c r="G3383" s="4">
        <v>22.9</v>
      </c>
      <c r="H3383" s="3">
        <v>0.15793103448275861</v>
      </c>
      <c r="I3383" s="4">
        <v>75.2</v>
      </c>
      <c r="J3383" s="3">
        <v>0.51862068965517238</v>
      </c>
      <c r="K3383" s="5">
        <v>56.12</v>
      </c>
      <c r="L3383" s="5">
        <v>0.38703448275862068</v>
      </c>
      <c r="M3383" s="41">
        <v>-6.5727211534976959E-2</v>
      </c>
      <c r="N3383" s="41">
        <v>-4.5329111403432385E-4</v>
      </c>
    </row>
    <row r="3384" spans="1:14" x14ac:dyDescent="0.25">
      <c r="A3384" s="5">
        <v>7830621</v>
      </c>
      <c r="B3384" s="5" t="s">
        <v>43</v>
      </c>
      <c r="C3384" s="5" t="s">
        <v>4</v>
      </c>
      <c r="D3384" s="5" t="s">
        <v>151</v>
      </c>
      <c r="E3384" s="5" t="s">
        <v>154</v>
      </c>
      <c r="F3384" s="3">
        <v>2.7586206896551724E-2</v>
      </c>
      <c r="G3384" s="4">
        <v>25.4</v>
      </c>
      <c r="H3384" s="3">
        <v>0.70068965517241377</v>
      </c>
      <c r="I3384" s="4">
        <v>88.1</v>
      </c>
      <c r="J3384" s="3">
        <v>2.4303448275862065</v>
      </c>
      <c r="K3384" s="5">
        <v>52.055</v>
      </c>
      <c r="L3384" s="5">
        <v>1.4359999999999999</v>
      </c>
      <c r="M3384" s="41">
        <v>4.9223095178604126E-2</v>
      </c>
      <c r="N3384" s="41">
        <v>1.3578784876856311E-3</v>
      </c>
    </row>
    <row r="3385" spans="1:14" x14ac:dyDescent="0.25">
      <c r="A3385" s="5">
        <v>7830621</v>
      </c>
      <c r="B3385" s="5" t="s">
        <v>43</v>
      </c>
      <c r="C3385" s="5" t="s">
        <v>4</v>
      </c>
      <c r="D3385" s="5" t="s">
        <v>151</v>
      </c>
      <c r="E3385" s="5" t="s">
        <v>227</v>
      </c>
      <c r="F3385" s="3">
        <v>2.0689655172413793E-2</v>
      </c>
      <c r="G3385" s="4">
        <v>16.100000000000001</v>
      </c>
      <c r="H3385" s="3">
        <v>0.33310344827586208</v>
      </c>
      <c r="I3385" s="4">
        <v>55.3</v>
      </c>
      <c r="J3385" s="3">
        <v>1.1441379310344826</v>
      </c>
      <c r="K3385" s="5">
        <v>47.22</v>
      </c>
      <c r="L3385" s="5">
        <v>0.97696551724137926</v>
      </c>
      <c r="M3385" s="41">
        <v>-0.23428280651569366</v>
      </c>
      <c r="N3385" s="41">
        <v>-4.847230479635041E-3</v>
      </c>
    </row>
    <row r="3386" spans="1:14" x14ac:dyDescent="0.25">
      <c r="A3386" s="5">
        <v>7830621</v>
      </c>
      <c r="B3386" s="5" t="s">
        <v>43</v>
      </c>
      <c r="C3386" s="5" t="s">
        <v>4</v>
      </c>
      <c r="D3386" s="5" t="s">
        <v>151</v>
      </c>
      <c r="E3386" s="5" t="s">
        <v>228</v>
      </c>
      <c r="F3386" s="3">
        <v>6.8965517241379309E-3</v>
      </c>
      <c r="G3386" s="4">
        <v>40.299999999999997</v>
      </c>
      <c r="H3386" s="3">
        <v>0.27793103448275858</v>
      </c>
      <c r="I3386" s="4">
        <v>74</v>
      </c>
      <c r="J3386" s="3">
        <v>0.51034482758620692</v>
      </c>
      <c r="K3386" s="5">
        <v>63.624999999999993</v>
      </c>
      <c r="L3386" s="5">
        <v>0.43879310344827582</v>
      </c>
      <c r="M3386" s="41">
        <v>-5.5587489157915115E-2</v>
      </c>
      <c r="N3386" s="41">
        <v>-3.8336199419251806E-4</v>
      </c>
    </row>
    <row r="3387" spans="1:14" x14ac:dyDescent="0.25">
      <c r="A3387" s="5">
        <v>7830621</v>
      </c>
      <c r="B3387" s="5" t="s">
        <v>43</v>
      </c>
      <c r="C3387" s="5" t="s">
        <v>4</v>
      </c>
      <c r="D3387" s="5" t="s">
        <v>151</v>
      </c>
      <c r="E3387" s="5" t="s">
        <v>948</v>
      </c>
      <c r="F3387" s="3">
        <v>1.3793103448275862E-2</v>
      </c>
      <c r="G3387" s="4">
        <v>37.4</v>
      </c>
      <c r="H3387" s="3">
        <v>0.51586206896551723</v>
      </c>
      <c r="I3387" s="4">
        <v>96.9</v>
      </c>
      <c r="J3387" s="3">
        <v>1.336551724137931</v>
      </c>
      <c r="K3387" s="5">
        <v>73.209999999999994</v>
      </c>
      <c r="L3387" s="5">
        <v>1.0097931034482757</v>
      </c>
      <c r="M3387" s="41">
        <v>0.12656982243061066</v>
      </c>
      <c r="N3387" s="41">
        <v>1.7457906542153194E-3</v>
      </c>
    </row>
    <row r="3388" spans="1:14" x14ac:dyDescent="0.25">
      <c r="A3388" s="5">
        <v>7830621</v>
      </c>
      <c r="B3388" s="5" t="s">
        <v>43</v>
      </c>
      <c r="C3388" s="5" t="s">
        <v>4</v>
      </c>
      <c r="D3388" s="5" t="s">
        <v>151</v>
      </c>
      <c r="E3388" s="5" t="s">
        <v>155</v>
      </c>
      <c r="F3388" s="3">
        <v>3.4482758620689655E-2</v>
      </c>
      <c r="G3388" s="4">
        <v>33.9</v>
      </c>
      <c r="H3388" s="3">
        <v>1.1689655172413793</v>
      </c>
      <c r="I3388" s="4">
        <v>96.1</v>
      </c>
      <c r="J3388" s="3">
        <v>3.3137931034482757</v>
      </c>
      <c r="K3388" s="5">
        <v>70.460000000000008</v>
      </c>
      <c r="L3388" s="5">
        <v>2.4296551724137934</v>
      </c>
      <c r="M3388" s="41">
        <v>0.14321206510066986</v>
      </c>
      <c r="N3388" s="41">
        <v>4.9383470724368916E-3</v>
      </c>
    </row>
    <row r="3389" spans="1:14" x14ac:dyDescent="0.25">
      <c r="A3389" s="5">
        <v>7830621</v>
      </c>
      <c r="B3389" s="5" t="s">
        <v>43</v>
      </c>
      <c r="C3389" s="5" t="s">
        <v>4</v>
      </c>
      <c r="D3389" s="5" t="s">
        <v>151</v>
      </c>
      <c r="E3389" s="5" t="s">
        <v>229</v>
      </c>
      <c r="F3389" s="3">
        <v>1.3793103448275862E-2</v>
      </c>
      <c r="G3389" s="4">
        <v>43.6</v>
      </c>
      <c r="H3389" s="3">
        <v>0.60137931034482761</v>
      </c>
      <c r="I3389" s="4">
        <v>96</v>
      </c>
      <c r="J3389" s="3">
        <v>1.3241379310344827</v>
      </c>
      <c r="K3389" s="5">
        <v>75.72</v>
      </c>
      <c r="L3389" s="5">
        <v>1.0444137931034483</v>
      </c>
      <c r="M3389" s="41">
        <v>0.17845073342323303</v>
      </c>
      <c r="N3389" s="41">
        <v>2.4613894265273521E-3</v>
      </c>
    </row>
    <row r="3390" spans="1:14" x14ac:dyDescent="0.25">
      <c r="A3390" s="5">
        <v>7830621</v>
      </c>
      <c r="B3390" s="5" t="s">
        <v>43</v>
      </c>
      <c r="C3390" s="5" t="s">
        <v>4</v>
      </c>
      <c r="D3390" s="5" t="s">
        <v>151</v>
      </c>
      <c r="E3390" s="5" t="s">
        <v>230</v>
      </c>
      <c r="F3390" s="3">
        <v>2.0689655172413793E-2</v>
      </c>
      <c r="G3390" s="4">
        <v>30.9</v>
      </c>
      <c r="H3390" s="3">
        <v>0.6393103448275862</v>
      </c>
      <c r="I3390" s="4">
        <v>82</v>
      </c>
      <c r="J3390" s="3">
        <v>1.6965517241379311</v>
      </c>
      <c r="K3390" s="5">
        <v>65.75</v>
      </c>
      <c r="L3390" s="5">
        <v>1.3603448275862069</v>
      </c>
      <c r="M3390" s="41">
        <v>-1.5185782685875893E-2</v>
      </c>
      <c r="N3390" s="41">
        <v>-3.14188607293984E-4</v>
      </c>
    </row>
    <row r="3391" spans="1:14" x14ac:dyDescent="0.25">
      <c r="A3391" s="5">
        <v>7830621</v>
      </c>
      <c r="B3391" s="5" t="s">
        <v>43</v>
      </c>
      <c r="C3391" s="5" t="s">
        <v>4</v>
      </c>
      <c r="D3391" s="5" t="s">
        <v>151</v>
      </c>
      <c r="E3391" s="5" t="s">
        <v>231</v>
      </c>
      <c r="F3391" s="3">
        <v>6.8965517241379309E-3</v>
      </c>
      <c r="G3391" s="4">
        <v>68.599999999999994</v>
      </c>
      <c r="H3391" s="3">
        <v>0.47310344827586204</v>
      </c>
      <c r="I3391" s="4">
        <v>90.8</v>
      </c>
      <c r="J3391" s="3">
        <v>0.62620689655172412</v>
      </c>
      <c r="K3391" s="5">
        <v>84.12</v>
      </c>
      <c r="L3391" s="5">
        <v>0.58013793103448275</v>
      </c>
      <c r="M3391" s="41">
        <v>7.2367802262306213E-2</v>
      </c>
      <c r="N3391" s="41">
        <v>4.9908829146418077E-4</v>
      </c>
    </row>
    <row r="3392" spans="1:14" x14ac:dyDescent="0.25">
      <c r="A3392" s="5">
        <v>7830621</v>
      </c>
      <c r="B3392" s="5" t="s">
        <v>43</v>
      </c>
      <c r="C3392" s="5" t="s">
        <v>4</v>
      </c>
      <c r="D3392" s="5" t="s">
        <v>151</v>
      </c>
      <c r="E3392" s="5" t="s">
        <v>232</v>
      </c>
      <c r="F3392" s="3">
        <v>2.0689655172413793E-2</v>
      </c>
      <c r="G3392" s="4">
        <v>42.5</v>
      </c>
      <c r="H3392" s="3">
        <v>0.87931034482758619</v>
      </c>
      <c r="I3392" s="4">
        <v>89.6</v>
      </c>
      <c r="J3392" s="3">
        <v>1.8537931034482757</v>
      </c>
      <c r="K3392" s="5">
        <v>66.67</v>
      </c>
      <c r="L3392" s="5">
        <v>1.3793793103448275</v>
      </c>
      <c r="M3392" s="41">
        <v>8.1660181283950806E-2</v>
      </c>
      <c r="N3392" s="41">
        <v>1.6895209920817409E-3</v>
      </c>
    </row>
    <row r="3393" spans="1:14" x14ac:dyDescent="0.25">
      <c r="A3393" s="5">
        <v>7830621</v>
      </c>
      <c r="B3393" s="5" t="s">
        <v>43</v>
      </c>
      <c r="C3393" s="5" t="s">
        <v>4</v>
      </c>
      <c r="D3393" s="5" t="s">
        <v>151</v>
      </c>
      <c r="E3393" s="5" t="s">
        <v>156</v>
      </c>
      <c r="F3393" s="3">
        <v>6.8965517241379309E-3</v>
      </c>
      <c r="G3393" s="4">
        <v>32.9</v>
      </c>
      <c r="H3393" s="3">
        <v>0.22689655172413792</v>
      </c>
      <c r="I3393" s="4">
        <v>94.5</v>
      </c>
      <c r="J3393" s="3">
        <v>0.65172413793103445</v>
      </c>
      <c r="K3393" s="5">
        <v>70.674999999999997</v>
      </c>
      <c r="L3393" s="5">
        <v>0.48741379310344823</v>
      </c>
      <c r="M3393" s="41">
        <v>6.3434191048145294E-2</v>
      </c>
      <c r="N3393" s="41">
        <v>4.3747717964238135E-4</v>
      </c>
    </row>
    <row r="3394" spans="1:14" x14ac:dyDescent="0.25">
      <c r="A3394" s="5">
        <v>7830621</v>
      </c>
      <c r="B3394" s="5" t="s">
        <v>43</v>
      </c>
      <c r="C3394" s="5" t="s">
        <v>4</v>
      </c>
      <c r="D3394" s="5" t="s">
        <v>151</v>
      </c>
      <c r="E3394" s="5" t="s">
        <v>235</v>
      </c>
      <c r="F3394" s="3">
        <v>4.8275862068965517E-2</v>
      </c>
      <c r="G3394" s="4">
        <v>24</v>
      </c>
      <c r="H3394" s="3">
        <v>1.1586206896551725</v>
      </c>
      <c r="I3394" s="4">
        <v>87.9</v>
      </c>
      <c r="J3394" s="3">
        <v>4.2434482758620691</v>
      </c>
      <c r="K3394" s="5">
        <v>64.545000000000002</v>
      </c>
      <c r="L3394" s="5">
        <v>3.1159655172413792</v>
      </c>
      <c r="M3394" s="41">
        <v>4.9925632774829865E-2</v>
      </c>
      <c r="N3394" s="41">
        <v>2.4102029615435108E-3</v>
      </c>
    </row>
    <row r="3395" spans="1:14" x14ac:dyDescent="0.25">
      <c r="A3395" s="5">
        <v>7830621</v>
      </c>
      <c r="B3395" s="5" t="s">
        <v>43</v>
      </c>
      <c r="C3395" s="5" t="s">
        <v>4</v>
      </c>
      <c r="D3395" s="5" t="s">
        <v>151</v>
      </c>
      <c r="E3395" s="5" t="s">
        <v>236</v>
      </c>
      <c r="F3395" s="3">
        <v>2.0689655172413793E-2</v>
      </c>
      <c r="G3395" s="4">
        <v>28.5</v>
      </c>
      <c r="H3395" s="3">
        <v>0.58965517241379306</v>
      </c>
      <c r="I3395" s="4">
        <v>87.3</v>
      </c>
      <c r="J3395" s="3">
        <v>1.806206896551724</v>
      </c>
      <c r="K3395" s="5">
        <v>66.08</v>
      </c>
      <c r="L3395" s="5">
        <v>1.3671724137931034</v>
      </c>
      <c r="M3395" s="41">
        <v>7.3341675102710724E-2</v>
      </c>
      <c r="N3395" s="41">
        <v>1.5174139676422907E-3</v>
      </c>
    </row>
    <row r="3396" spans="1:14" x14ac:dyDescent="0.25">
      <c r="A3396" s="5">
        <v>7830621</v>
      </c>
      <c r="B3396" s="5" t="s">
        <v>43</v>
      </c>
      <c r="C3396" s="5" t="s">
        <v>4</v>
      </c>
      <c r="D3396" s="5" t="s">
        <v>151</v>
      </c>
      <c r="E3396" s="5" t="s">
        <v>237</v>
      </c>
      <c r="F3396" s="3">
        <v>1.3793103448275862E-2</v>
      </c>
      <c r="G3396" s="4">
        <v>36.799999999999997</v>
      </c>
      <c r="H3396" s="3">
        <v>0.50758620689655165</v>
      </c>
      <c r="I3396" s="4">
        <v>88</v>
      </c>
      <c r="J3396" s="3">
        <v>1.2137931034482758</v>
      </c>
      <c r="K3396" s="5">
        <v>64.239999999999995</v>
      </c>
      <c r="L3396" s="5">
        <v>0.88606896551724135</v>
      </c>
      <c r="M3396" s="41">
        <v>1.3899721670895815E-4</v>
      </c>
      <c r="N3396" s="41">
        <v>1.917202989089078E-6</v>
      </c>
    </row>
    <row r="3397" spans="1:14" x14ac:dyDescent="0.25">
      <c r="A3397" s="5">
        <v>7830621</v>
      </c>
      <c r="B3397" s="5" t="s">
        <v>43</v>
      </c>
      <c r="C3397" s="5" t="s">
        <v>4</v>
      </c>
      <c r="D3397" s="5" t="s">
        <v>151</v>
      </c>
      <c r="E3397" s="5" t="s">
        <v>158</v>
      </c>
      <c r="F3397" s="3">
        <v>2.7586206896551724E-2</v>
      </c>
      <c r="G3397" s="4">
        <v>51.7</v>
      </c>
      <c r="H3397" s="3">
        <v>1.4262068965517243</v>
      </c>
      <c r="I3397" s="4">
        <v>90.3</v>
      </c>
      <c r="J3397" s="3">
        <v>2.4910344827586206</v>
      </c>
      <c r="K3397" s="5">
        <v>74.564999999999998</v>
      </c>
      <c r="L3397" s="5">
        <v>2.0569655172413794</v>
      </c>
      <c r="M3397" s="41">
        <v>0.10100529342889786</v>
      </c>
      <c r="N3397" s="41">
        <v>2.7863529221764925E-3</v>
      </c>
    </row>
    <row r="3398" spans="1:14" x14ac:dyDescent="0.25">
      <c r="A3398" s="5">
        <v>7830621</v>
      </c>
      <c r="B3398" s="5" t="s">
        <v>43</v>
      </c>
      <c r="C3398" s="5" t="s">
        <v>4</v>
      </c>
      <c r="D3398" s="5" t="s">
        <v>151</v>
      </c>
      <c r="E3398" s="5" t="s">
        <v>159</v>
      </c>
      <c r="F3398" s="3">
        <v>2.7586206896551724E-2</v>
      </c>
      <c r="G3398" s="4">
        <v>25.8</v>
      </c>
      <c r="H3398" s="3">
        <v>0.71172413793103451</v>
      </c>
      <c r="I3398" s="4">
        <v>93.7</v>
      </c>
      <c r="J3398" s="3">
        <v>2.5848275862068966</v>
      </c>
      <c r="K3398" s="5">
        <v>63.345000000000006</v>
      </c>
      <c r="L3398" s="5">
        <v>1.7474482758620691</v>
      </c>
      <c r="M3398" s="41">
        <v>9.4725877046585083E-2</v>
      </c>
      <c r="N3398" s="41">
        <v>2.6131276426644159E-3</v>
      </c>
    </row>
    <row r="3399" spans="1:14" x14ac:dyDescent="0.25">
      <c r="A3399" s="5">
        <v>7830621</v>
      </c>
      <c r="B3399" s="5" t="s">
        <v>43</v>
      </c>
      <c r="C3399" s="5" t="s">
        <v>4</v>
      </c>
      <c r="D3399" s="5" t="s">
        <v>183</v>
      </c>
      <c r="E3399" s="5" t="s">
        <v>656</v>
      </c>
      <c r="F3399" s="3">
        <v>6.8965517241379309E-3</v>
      </c>
      <c r="G3399" s="4">
        <v>41.1</v>
      </c>
      <c r="H3399" s="3">
        <v>0.283448275862069</v>
      </c>
      <c r="I3399" s="4">
        <v>79.7</v>
      </c>
      <c r="J3399" s="3">
        <v>0.54965517241379314</v>
      </c>
      <c r="K3399" s="5">
        <v>64.27000000000001</v>
      </c>
      <c r="L3399" s="5">
        <v>0.44324137931034491</v>
      </c>
      <c r="M3399" s="41">
        <v>2.4777922779321671E-2</v>
      </c>
      <c r="N3399" s="41">
        <v>1.7088222606428737E-4</v>
      </c>
    </row>
    <row r="3400" spans="1:14" x14ac:dyDescent="0.25">
      <c r="A3400" s="5">
        <v>7830621</v>
      </c>
      <c r="B3400" s="5" t="s">
        <v>43</v>
      </c>
      <c r="C3400" s="5" t="s">
        <v>4</v>
      </c>
      <c r="D3400" s="5" t="s">
        <v>183</v>
      </c>
      <c r="E3400" s="5" t="s">
        <v>669</v>
      </c>
      <c r="F3400" s="3">
        <v>6.8965517241379309E-3</v>
      </c>
      <c r="G3400" s="4">
        <v>32.700000000000003</v>
      </c>
      <c r="H3400" s="3">
        <v>0.22551724137931037</v>
      </c>
      <c r="I3400" s="4">
        <v>75.400000000000006</v>
      </c>
      <c r="J3400" s="3">
        <v>0.52</v>
      </c>
      <c r="K3400" s="5">
        <v>64.600000000000009</v>
      </c>
      <c r="L3400" s="5">
        <v>0.44551724137931042</v>
      </c>
      <c r="M3400" s="41">
        <v>3.7278342992067337E-2</v>
      </c>
      <c r="N3400" s="41">
        <v>2.5709202063494714E-4</v>
      </c>
    </row>
    <row r="3401" spans="1:14" x14ac:dyDescent="0.25">
      <c r="A3401" s="5">
        <v>7830621</v>
      </c>
      <c r="B3401" s="5" t="s">
        <v>43</v>
      </c>
      <c r="C3401" s="5" t="s">
        <v>4</v>
      </c>
      <c r="D3401" s="5" t="s">
        <v>193</v>
      </c>
      <c r="E3401" s="5" t="s">
        <v>194</v>
      </c>
      <c r="F3401" s="3">
        <v>2.0689655172413793E-2</v>
      </c>
      <c r="G3401" s="4">
        <v>52.5</v>
      </c>
      <c r="H3401" s="3">
        <v>1.0862068965517242</v>
      </c>
      <c r="I3401" s="4">
        <v>87</v>
      </c>
      <c r="J3401" s="3">
        <v>1.8</v>
      </c>
      <c r="K3401" s="5">
        <v>71.48</v>
      </c>
      <c r="L3401" s="5">
        <v>1.4788965517241379</v>
      </c>
      <c r="M3401" s="41">
        <v>6.4717084169387817E-2</v>
      </c>
      <c r="N3401" s="41">
        <v>1.3389741552287135E-3</v>
      </c>
    </row>
    <row r="3402" spans="1:14" x14ac:dyDescent="0.25">
      <c r="A3402" s="5">
        <v>7830621</v>
      </c>
      <c r="B3402" s="5" t="s">
        <v>43</v>
      </c>
      <c r="C3402" s="5" t="s">
        <v>4</v>
      </c>
      <c r="D3402" s="5" t="s">
        <v>193</v>
      </c>
      <c r="E3402" s="5" t="s">
        <v>333</v>
      </c>
      <c r="F3402" s="3">
        <v>2.0689655172413793E-2</v>
      </c>
      <c r="G3402" s="4">
        <v>41.9</v>
      </c>
      <c r="H3402" s="3">
        <v>0.86689655172413793</v>
      </c>
      <c r="I3402" s="4">
        <v>72.900000000000006</v>
      </c>
      <c r="J3402" s="3">
        <v>1.5082758620689656</v>
      </c>
      <c r="K3402" s="5">
        <v>62.290000000000006</v>
      </c>
      <c r="L3402" s="5">
        <v>1.2887586206896553</v>
      </c>
      <c r="M3402" s="41">
        <v>-4.1420940309762955E-2</v>
      </c>
      <c r="N3402" s="41">
        <v>-8.5698497192613005E-4</v>
      </c>
    </row>
    <row r="3403" spans="1:14" x14ac:dyDescent="0.25">
      <c r="A3403" s="5">
        <v>7830621</v>
      </c>
      <c r="B3403" s="5" t="s">
        <v>43</v>
      </c>
      <c r="C3403" s="5" t="s">
        <v>4</v>
      </c>
      <c r="D3403" s="5" t="s">
        <v>193</v>
      </c>
      <c r="E3403" s="5" t="s">
        <v>334</v>
      </c>
      <c r="F3403" s="3">
        <v>1.3793103448275862E-2</v>
      </c>
      <c r="G3403" s="4">
        <v>38.4</v>
      </c>
      <c r="H3403" s="3">
        <v>0.52965517241379312</v>
      </c>
      <c r="I3403" s="4">
        <v>86.9</v>
      </c>
      <c r="J3403" s="3">
        <v>1.1986206896551725</v>
      </c>
      <c r="K3403" s="5">
        <v>67.325000000000003</v>
      </c>
      <c r="L3403" s="5">
        <v>0.92862068965517242</v>
      </c>
      <c r="M3403" s="41">
        <v>7.634376734495163E-2</v>
      </c>
      <c r="N3403" s="41">
        <v>1.0530174806200224E-3</v>
      </c>
    </row>
    <row r="3404" spans="1:14" x14ac:dyDescent="0.25">
      <c r="A3404" s="5">
        <v>7830621</v>
      </c>
      <c r="B3404" s="5" t="s">
        <v>43</v>
      </c>
      <c r="C3404" s="5" t="s">
        <v>4</v>
      </c>
      <c r="D3404" s="5" t="s">
        <v>193</v>
      </c>
      <c r="E3404" s="5" t="s">
        <v>196</v>
      </c>
      <c r="F3404" s="3">
        <v>6.8965517241379309E-3</v>
      </c>
      <c r="G3404" s="4">
        <v>56.1</v>
      </c>
      <c r="H3404" s="3">
        <v>0.38689655172413795</v>
      </c>
      <c r="I3404" s="4">
        <v>71.3</v>
      </c>
      <c r="J3404" s="3">
        <v>0.49172413793103448</v>
      </c>
      <c r="K3404" s="5">
        <v>60.709999999999994</v>
      </c>
      <c r="L3404" s="5">
        <v>0.41868965517241374</v>
      </c>
      <c r="M3404" s="41">
        <v>-7.8041382133960724E-2</v>
      </c>
      <c r="N3404" s="41">
        <v>-5.3821642851007399E-4</v>
      </c>
    </row>
    <row r="3405" spans="1:14" x14ac:dyDescent="0.25">
      <c r="A3405" s="5">
        <v>7830621</v>
      </c>
      <c r="B3405" s="5" t="s">
        <v>43</v>
      </c>
      <c r="C3405" s="5" t="s">
        <v>4</v>
      </c>
      <c r="D3405" s="5" t="s">
        <v>193</v>
      </c>
      <c r="E3405" s="5" t="s">
        <v>261</v>
      </c>
      <c r="F3405" s="3">
        <v>2.7586206896551724E-2</v>
      </c>
      <c r="G3405" s="4">
        <v>35.5</v>
      </c>
      <c r="H3405" s="3">
        <v>0.97931034482758617</v>
      </c>
      <c r="I3405" s="4">
        <v>93.9</v>
      </c>
      <c r="J3405" s="3">
        <v>2.5903448275862071</v>
      </c>
      <c r="K3405" s="5">
        <v>71.275000000000006</v>
      </c>
      <c r="L3405" s="5">
        <v>1.9662068965517243</v>
      </c>
      <c r="M3405" s="41">
        <v>0.14208409190177917</v>
      </c>
      <c r="N3405" s="41">
        <v>3.9195611559111497E-3</v>
      </c>
    </row>
    <row r="3406" spans="1:14" x14ac:dyDescent="0.25">
      <c r="A3406" s="5">
        <v>7830621</v>
      </c>
      <c r="B3406" s="5" t="s">
        <v>43</v>
      </c>
      <c r="C3406" s="5" t="s">
        <v>4</v>
      </c>
      <c r="D3406" s="5" t="s">
        <v>193</v>
      </c>
      <c r="E3406" s="5" t="s">
        <v>197</v>
      </c>
      <c r="F3406" s="3">
        <v>6.8965517241379309E-3</v>
      </c>
      <c r="G3406" s="4">
        <v>32.299999999999997</v>
      </c>
      <c r="H3406" s="3">
        <v>0.22275862068965516</v>
      </c>
      <c r="I3406" s="4">
        <v>77.099999999999994</v>
      </c>
      <c r="J3406" s="3">
        <v>0.53172413793103446</v>
      </c>
      <c r="K3406" s="5">
        <v>53.39</v>
      </c>
      <c r="L3406" s="5">
        <v>0.36820689655172412</v>
      </c>
      <c r="M3406" s="41">
        <v>8.9683998376131058E-3</v>
      </c>
      <c r="N3406" s="41">
        <v>6.1851033362849011E-5</v>
      </c>
    </row>
    <row r="3407" spans="1:14" x14ac:dyDescent="0.25">
      <c r="A3407" s="5">
        <v>7830621</v>
      </c>
      <c r="B3407" s="5" t="s">
        <v>43</v>
      </c>
      <c r="C3407" s="5" t="s">
        <v>4</v>
      </c>
      <c r="D3407" s="5" t="s">
        <v>193</v>
      </c>
      <c r="E3407" s="5" t="s">
        <v>263</v>
      </c>
      <c r="F3407" s="3">
        <v>1.3793103448275862E-2</v>
      </c>
      <c r="G3407" s="4">
        <v>47.2</v>
      </c>
      <c r="H3407" s="3">
        <v>0.65103448275862075</v>
      </c>
      <c r="I3407" s="4">
        <v>97.8</v>
      </c>
      <c r="J3407" s="3">
        <v>1.3489655172413793</v>
      </c>
      <c r="K3407" s="5">
        <v>78.150000000000006</v>
      </c>
      <c r="L3407" s="5">
        <v>1.0779310344827586</v>
      </c>
      <c r="M3407" s="41">
        <v>0.1590317040681839</v>
      </c>
      <c r="N3407" s="41">
        <v>2.1935407457680535E-3</v>
      </c>
    </row>
    <row r="3408" spans="1:14" x14ac:dyDescent="0.25">
      <c r="A3408" s="5">
        <v>7830621</v>
      </c>
      <c r="B3408" s="5" t="s">
        <v>43</v>
      </c>
      <c r="C3408" s="5" t="s">
        <v>4</v>
      </c>
      <c r="D3408" s="5" t="s">
        <v>193</v>
      </c>
      <c r="E3408" s="5" t="s">
        <v>240</v>
      </c>
      <c r="F3408" s="3">
        <v>4.1379310344827586E-2</v>
      </c>
      <c r="G3408" s="4">
        <v>44.3</v>
      </c>
      <c r="H3408" s="3">
        <v>1.8331034482758619</v>
      </c>
      <c r="I3408" s="4">
        <v>81.2</v>
      </c>
      <c r="J3408" s="3">
        <v>3.36</v>
      </c>
      <c r="K3408" s="5">
        <v>71.86999999999999</v>
      </c>
      <c r="L3408" s="5">
        <v>2.9739310344827583</v>
      </c>
      <c r="M3408" s="41">
        <v>6.2974326312541962E-2</v>
      </c>
      <c r="N3408" s="41">
        <v>2.6058341922431155E-3</v>
      </c>
    </row>
    <row r="3409" spans="1:14" x14ac:dyDescent="0.25">
      <c r="A3409" s="5">
        <v>7830621</v>
      </c>
      <c r="B3409" s="5" t="s">
        <v>43</v>
      </c>
      <c r="C3409" s="5" t="s">
        <v>4</v>
      </c>
      <c r="D3409" s="5" t="s">
        <v>193</v>
      </c>
      <c r="E3409" s="5" t="s">
        <v>198</v>
      </c>
      <c r="F3409" s="3">
        <v>6.8965517241379309E-3</v>
      </c>
      <c r="G3409" s="4">
        <v>42.7</v>
      </c>
      <c r="H3409" s="3">
        <v>0.29448275862068968</v>
      </c>
      <c r="I3409" s="4">
        <v>90.6</v>
      </c>
      <c r="J3409" s="3">
        <v>0.62482758620689649</v>
      </c>
      <c r="K3409" s="5">
        <v>74.259999999999991</v>
      </c>
      <c r="L3409" s="5">
        <v>0.51213793103448269</v>
      </c>
      <c r="M3409" s="41">
        <v>9.107411652803421E-2</v>
      </c>
      <c r="N3409" s="41">
        <v>6.280973553657532E-4</v>
      </c>
    </row>
    <row r="3410" spans="1:14" x14ac:dyDescent="0.25">
      <c r="A3410" s="5">
        <v>7830621</v>
      </c>
      <c r="B3410" s="5" t="s">
        <v>43</v>
      </c>
      <c r="C3410" s="5" t="s">
        <v>4</v>
      </c>
      <c r="D3410" s="5" t="s">
        <v>193</v>
      </c>
      <c r="E3410" s="5" t="s">
        <v>199</v>
      </c>
      <c r="F3410" s="3">
        <v>2.0689655172413793E-2</v>
      </c>
      <c r="G3410" s="4">
        <v>46</v>
      </c>
      <c r="H3410" s="3">
        <v>0.9517241379310345</v>
      </c>
      <c r="I3410" s="4">
        <v>74.099999999999994</v>
      </c>
      <c r="J3410" s="3">
        <v>1.5331034482758619</v>
      </c>
      <c r="K3410" s="5">
        <v>64.86999999999999</v>
      </c>
      <c r="L3410" s="5">
        <v>1.3421379310344825</v>
      </c>
      <c r="M3410" s="41">
        <v>-8.1290550529956818E-2</v>
      </c>
      <c r="N3410" s="41">
        <v>-1.6818734592404859E-3</v>
      </c>
    </row>
    <row r="3411" spans="1:14" x14ac:dyDescent="0.25">
      <c r="A3411" s="5">
        <v>7830621</v>
      </c>
      <c r="B3411" s="5" t="s">
        <v>43</v>
      </c>
      <c r="C3411" s="5" t="s">
        <v>4</v>
      </c>
      <c r="D3411" s="5" t="s">
        <v>193</v>
      </c>
      <c r="E3411" s="5" t="s">
        <v>951</v>
      </c>
      <c r="F3411" s="3">
        <v>1.3793103448275862E-2</v>
      </c>
      <c r="G3411" s="4">
        <v>60.2</v>
      </c>
      <c r="H3411" s="3">
        <v>0.83034482758620698</v>
      </c>
      <c r="I3411" s="4">
        <v>87.7</v>
      </c>
      <c r="J3411" s="3">
        <v>1.2096551724137932</v>
      </c>
      <c r="K3411" s="5">
        <v>69.679999999999993</v>
      </c>
      <c r="L3411" s="5">
        <v>0.96110344827586192</v>
      </c>
      <c r="M3411" s="41">
        <v>5.6500744074583054E-2</v>
      </c>
      <c r="N3411" s="41">
        <v>7.7932060792528348E-4</v>
      </c>
    </row>
    <row r="3412" spans="1:14" x14ac:dyDescent="0.25">
      <c r="A3412" s="5">
        <v>7830621</v>
      </c>
      <c r="B3412" s="5" t="s">
        <v>43</v>
      </c>
      <c r="C3412" s="5" t="s">
        <v>4</v>
      </c>
      <c r="D3412" s="5" t="s">
        <v>193</v>
      </c>
      <c r="E3412" s="5" t="s">
        <v>200</v>
      </c>
      <c r="F3412" s="3">
        <v>6.8965517241379309E-3</v>
      </c>
      <c r="G3412" s="4">
        <v>39.9</v>
      </c>
      <c r="H3412" s="3">
        <v>0.27517241379310342</v>
      </c>
      <c r="I3412" s="4">
        <v>88.3</v>
      </c>
      <c r="J3412" s="3">
        <v>0.60896551724137926</v>
      </c>
      <c r="K3412" s="5">
        <v>67.28</v>
      </c>
      <c r="L3412" s="5">
        <v>0.46400000000000002</v>
      </c>
      <c r="M3412" s="41">
        <v>6.9152094423770905E-2</v>
      </c>
      <c r="N3412" s="41">
        <v>4.7691099602600623E-4</v>
      </c>
    </row>
    <row r="3413" spans="1:14" x14ac:dyDescent="0.25">
      <c r="A3413" s="5">
        <v>7830621</v>
      </c>
      <c r="B3413" s="5" t="s">
        <v>43</v>
      </c>
      <c r="C3413" s="5" t="s">
        <v>4</v>
      </c>
      <c r="D3413" s="5" t="s">
        <v>193</v>
      </c>
      <c r="E3413" s="5" t="s">
        <v>203</v>
      </c>
      <c r="F3413" s="3">
        <v>1.3793103448275862E-2</v>
      </c>
      <c r="G3413" s="4">
        <v>49.2</v>
      </c>
      <c r="H3413" s="3">
        <v>0.67862068965517242</v>
      </c>
      <c r="I3413" s="4">
        <v>91.6</v>
      </c>
      <c r="J3413" s="3">
        <v>1.2634482758620689</v>
      </c>
      <c r="K3413" s="5">
        <v>66.509999999999991</v>
      </c>
      <c r="L3413" s="5">
        <v>0.91737931034482745</v>
      </c>
      <c r="M3413" s="41">
        <v>0.11769837141036987</v>
      </c>
      <c r="N3413" s="41">
        <v>1.6234258125568258E-3</v>
      </c>
    </row>
    <row r="3414" spans="1:14" x14ac:dyDescent="0.25">
      <c r="A3414" s="5">
        <v>7830621</v>
      </c>
      <c r="B3414" s="5" t="s">
        <v>43</v>
      </c>
      <c r="C3414" s="5" t="s">
        <v>4</v>
      </c>
      <c r="D3414" s="5" t="s">
        <v>193</v>
      </c>
      <c r="E3414" s="5" t="s">
        <v>204</v>
      </c>
      <c r="F3414" s="3">
        <v>1.3793103448275862E-2</v>
      </c>
      <c r="G3414" s="4">
        <v>58</v>
      </c>
      <c r="H3414" s="3">
        <v>0.8</v>
      </c>
      <c r="I3414" s="4">
        <v>80.8</v>
      </c>
      <c r="J3414" s="3">
        <v>1.1144827586206896</v>
      </c>
      <c r="K3414" s="5">
        <v>69.329999999999984</v>
      </c>
      <c r="L3414" s="5">
        <v>0.95627586206896531</v>
      </c>
      <c r="M3414" s="41">
        <v>-1.4808675274252892E-2</v>
      </c>
      <c r="N3414" s="41">
        <v>-2.0425758998969504E-4</v>
      </c>
    </row>
    <row r="3415" spans="1:14" x14ac:dyDescent="0.25">
      <c r="A3415" s="5">
        <v>7830621</v>
      </c>
      <c r="B3415" s="5" t="s">
        <v>43</v>
      </c>
      <c r="C3415" s="5" t="s">
        <v>4</v>
      </c>
      <c r="D3415" s="5" t="s">
        <v>193</v>
      </c>
      <c r="E3415" s="5" t="s">
        <v>205</v>
      </c>
      <c r="F3415" s="3">
        <v>2.0689655172413793E-2</v>
      </c>
      <c r="G3415" s="4">
        <v>67.5</v>
      </c>
      <c r="H3415" s="3">
        <v>1.396551724137931</v>
      </c>
      <c r="I3415" s="4">
        <v>79.5</v>
      </c>
      <c r="J3415" s="3">
        <v>1.6448275862068966</v>
      </c>
      <c r="K3415" s="5">
        <v>76.61</v>
      </c>
      <c r="L3415" s="5">
        <v>1.5850344827586207</v>
      </c>
      <c r="M3415" s="41">
        <v>-1.8722003325819969E-2</v>
      </c>
      <c r="N3415" s="41">
        <v>-3.8735179294799933E-4</v>
      </c>
    </row>
    <row r="3416" spans="1:14" x14ac:dyDescent="0.25">
      <c r="A3416" s="5">
        <v>7830621</v>
      </c>
      <c r="B3416" s="5" t="s">
        <v>43</v>
      </c>
      <c r="C3416" s="5" t="s">
        <v>4</v>
      </c>
      <c r="D3416" s="5" t="s">
        <v>2324</v>
      </c>
      <c r="F3416" s="3">
        <v>1.0000000000000004</v>
      </c>
      <c r="G3416" s="4"/>
      <c r="H3416" s="3">
        <v>36.308275862068967</v>
      </c>
      <c r="I3416" s="4"/>
      <c r="J3416" s="3">
        <v>85.075172413793112</v>
      </c>
      <c r="L3416" s="5">
        <v>64.133793103448284</v>
      </c>
      <c r="M3416" s="41"/>
      <c r="N3416" s="41">
        <v>3.8169163698330524E-2</v>
      </c>
    </row>
    <row r="3417" spans="1:14" x14ac:dyDescent="0.25">
      <c r="A3417" s="5">
        <v>7830612</v>
      </c>
      <c r="B3417" s="5" t="s">
        <v>44</v>
      </c>
      <c r="C3417" s="5" t="s">
        <v>4</v>
      </c>
      <c r="D3417" s="5" t="s">
        <v>704</v>
      </c>
      <c r="E3417" s="5" t="s">
        <v>2105</v>
      </c>
      <c r="F3417" s="3">
        <v>2.2727272727272728E-2</v>
      </c>
      <c r="G3417" s="4">
        <v>34.299999999999997</v>
      </c>
      <c r="H3417" s="3">
        <v>0.77954545454545454</v>
      </c>
      <c r="I3417" s="4">
        <v>91.3</v>
      </c>
      <c r="J3417" s="3">
        <v>2.0750000000000002</v>
      </c>
      <c r="K3417" s="5">
        <v>69.004999999999995</v>
      </c>
      <c r="L3417" s="5">
        <v>1.5682954545454544</v>
      </c>
      <c r="M3417" s="41">
        <v>0.11667898297309875</v>
      </c>
      <c r="N3417" s="41">
        <v>2.6517950675704264E-3</v>
      </c>
    </row>
    <row r="3418" spans="1:14" x14ac:dyDescent="0.25">
      <c r="A3418" s="5">
        <v>7830612</v>
      </c>
      <c r="B3418" s="5" t="s">
        <v>44</v>
      </c>
      <c r="C3418" s="5" t="s">
        <v>4</v>
      </c>
      <c r="D3418" s="5" t="s">
        <v>722</v>
      </c>
      <c r="E3418" s="5" t="s">
        <v>1867</v>
      </c>
      <c r="F3418" s="3">
        <v>2.6515151515151516E-2</v>
      </c>
      <c r="G3418" s="4">
        <v>43.2</v>
      </c>
      <c r="H3418" s="3">
        <v>1.1454545454545455</v>
      </c>
      <c r="I3418" s="4">
        <v>91.9</v>
      </c>
      <c r="J3418" s="3">
        <v>2.4367424242424245</v>
      </c>
      <c r="K3418" s="5">
        <v>74.924999999999997</v>
      </c>
      <c r="L3418" s="5">
        <v>1.9866477272727272</v>
      </c>
      <c r="M3418" s="41">
        <v>4.9927879124879837E-2</v>
      </c>
      <c r="N3418" s="41">
        <v>1.3238452798263593E-3</v>
      </c>
    </row>
    <row r="3419" spans="1:14" x14ac:dyDescent="0.25">
      <c r="A3419" s="5">
        <v>7830612</v>
      </c>
      <c r="B3419" s="5" t="s">
        <v>44</v>
      </c>
      <c r="C3419" s="5" t="s">
        <v>4</v>
      </c>
      <c r="D3419" s="5" t="s">
        <v>360</v>
      </c>
      <c r="E3419" s="5" t="s">
        <v>361</v>
      </c>
      <c r="F3419" s="3">
        <v>7.575757575757576E-3</v>
      </c>
      <c r="G3419" s="4">
        <v>29.2</v>
      </c>
      <c r="H3419" s="3">
        <v>0.22121212121212122</v>
      </c>
      <c r="I3419" s="4">
        <v>83.1</v>
      </c>
      <c r="J3419" s="3">
        <v>0.62954545454545452</v>
      </c>
      <c r="K3419" s="5">
        <v>66.305000000000007</v>
      </c>
      <c r="L3419" s="5">
        <v>0.50231060606060618</v>
      </c>
      <c r="M3419" s="41">
        <v>0.11755909025669098</v>
      </c>
      <c r="N3419" s="41">
        <v>8.9059916861129534E-4</v>
      </c>
    </row>
    <row r="3420" spans="1:14" x14ac:dyDescent="0.25">
      <c r="A3420" s="5">
        <v>7830612</v>
      </c>
      <c r="B3420" s="5" t="s">
        <v>44</v>
      </c>
      <c r="C3420" s="5" t="s">
        <v>4</v>
      </c>
      <c r="D3420" s="5" t="s">
        <v>360</v>
      </c>
      <c r="E3420" s="5" t="s">
        <v>362</v>
      </c>
      <c r="F3420" s="3">
        <v>3.787878787878788E-3</v>
      </c>
      <c r="G3420" s="4">
        <v>71.599999999999994</v>
      </c>
      <c r="H3420" s="3">
        <v>0.27121212121212118</v>
      </c>
      <c r="I3420" s="4">
        <v>95.2</v>
      </c>
      <c r="J3420" s="3">
        <v>0.36060606060606065</v>
      </c>
      <c r="K3420" s="5">
        <v>85.275000000000006</v>
      </c>
      <c r="L3420" s="5">
        <v>0.32301136363636368</v>
      </c>
      <c r="M3420" s="41">
        <v>0.19931693375110626</v>
      </c>
      <c r="N3420" s="41">
        <v>7.5498838542085707E-4</v>
      </c>
    </row>
    <row r="3421" spans="1:14" x14ac:dyDescent="0.25">
      <c r="A3421" s="5">
        <v>7830612</v>
      </c>
      <c r="B3421" s="5" t="s">
        <v>44</v>
      </c>
      <c r="C3421" s="5" t="s">
        <v>4</v>
      </c>
      <c r="D3421" s="5" t="s">
        <v>360</v>
      </c>
      <c r="E3421" s="5" t="s">
        <v>365</v>
      </c>
      <c r="F3421" s="3">
        <v>1.1363636363636364E-2</v>
      </c>
      <c r="G3421" s="4">
        <v>27.6</v>
      </c>
      <c r="H3421" s="3">
        <v>0.31363636363636366</v>
      </c>
      <c r="I3421" s="4">
        <v>88.2</v>
      </c>
      <c r="J3421" s="3">
        <v>1.0022727272727274</v>
      </c>
      <c r="K3421" s="5">
        <v>68.27</v>
      </c>
      <c r="L3421" s="5">
        <v>0.77579545454545451</v>
      </c>
      <c r="M3421" s="41">
        <v>0.22319792211055756</v>
      </c>
      <c r="N3421" s="41">
        <v>2.5363400239836087E-3</v>
      </c>
    </row>
    <row r="3422" spans="1:14" x14ac:dyDescent="0.25">
      <c r="A3422" s="5">
        <v>7830612</v>
      </c>
      <c r="B3422" s="5" t="s">
        <v>44</v>
      </c>
      <c r="C3422" s="5" t="s">
        <v>4</v>
      </c>
      <c r="D3422" s="5" t="s">
        <v>360</v>
      </c>
      <c r="E3422" s="5" t="s">
        <v>366</v>
      </c>
      <c r="F3422" s="3">
        <v>3.787878787878788E-3</v>
      </c>
      <c r="G3422" s="4">
        <v>36</v>
      </c>
      <c r="H3422" s="3">
        <v>0.13636363636363635</v>
      </c>
      <c r="I3422" s="4">
        <v>82.6</v>
      </c>
      <c r="J3422" s="3">
        <v>0.31287878787878787</v>
      </c>
      <c r="K3422" s="5">
        <v>63.72</v>
      </c>
      <c r="L3422" s="5">
        <v>0.24136363636363636</v>
      </c>
      <c r="M3422" s="41">
        <v>2.6537736877799034E-2</v>
      </c>
      <c r="N3422" s="41">
        <v>1.0052173059772362E-4</v>
      </c>
    </row>
    <row r="3423" spans="1:14" x14ac:dyDescent="0.25">
      <c r="A3423" s="5">
        <v>7830612</v>
      </c>
      <c r="B3423" s="5" t="s">
        <v>44</v>
      </c>
      <c r="C3423" s="5" t="s">
        <v>4</v>
      </c>
      <c r="D3423" s="5" t="s">
        <v>360</v>
      </c>
      <c r="E3423" s="5" t="s">
        <v>368</v>
      </c>
      <c r="F3423" s="3">
        <v>7.575757575757576E-3</v>
      </c>
      <c r="G3423" s="4">
        <v>50.8</v>
      </c>
      <c r="H3423" s="3">
        <v>0.38484848484848483</v>
      </c>
      <c r="I3423" s="4">
        <v>80</v>
      </c>
      <c r="J3423" s="3">
        <v>0.60606060606060608</v>
      </c>
      <c r="K3423" s="5">
        <v>73.97999999999999</v>
      </c>
      <c r="L3423" s="5">
        <v>0.56045454545454543</v>
      </c>
      <c r="M3423" s="41">
        <v>7.9423882067203522E-2</v>
      </c>
      <c r="N3423" s="41">
        <v>6.0169607626669335E-4</v>
      </c>
    </row>
    <row r="3424" spans="1:14" x14ac:dyDescent="0.25">
      <c r="A3424" s="5">
        <v>7830612</v>
      </c>
      <c r="B3424" s="5" t="s">
        <v>44</v>
      </c>
      <c r="C3424" s="5" t="s">
        <v>4</v>
      </c>
      <c r="D3424" s="5" t="s">
        <v>1102</v>
      </c>
      <c r="E3424" s="5" t="s">
        <v>1103</v>
      </c>
      <c r="F3424" s="3">
        <v>7.575757575757576E-3</v>
      </c>
      <c r="G3424" s="4">
        <v>43.4</v>
      </c>
      <c r="H3424" s="3">
        <v>0.3287878787878788</v>
      </c>
      <c r="I3424" s="4">
        <v>79.7</v>
      </c>
      <c r="J3424" s="3">
        <v>0.60378787878787887</v>
      </c>
      <c r="K3424" s="5">
        <v>61.83</v>
      </c>
      <c r="L3424" s="5">
        <v>0.46840909090909089</v>
      </c>
      <c r="M3424" s="41">
        <v>-3.0148008954711258E-4</v>
      </c>
      <c r="N3424" s="41">
        <v>-2.2839400723266103E-6</v>
      </c>
    </row>
    <row r="3425" spans="1:14" x14ac:dyDescent="0.25">
      <c r="A3425" s="5">
        <v>7830612</v>
      </c>
      <c r="B3425" s="5" t="s">
        <v>44</v>
      </c>
      <c r="C3425" s="5" t="s">
        <v>4</v>
      </c>
      <c r="D3425" s="5" t="s">
        <v>371</v>
      </c>
      <c r="E3425" s="5" t="s">
        <v>373</v>
      </c>
      <c r="F3425" s="3">
        <v>1.1363636363636364E-2</v>
      </c>
      <c r="G3425" s="4">
        <v>76.599999999999994</v>
      </c>
      <c r="H3425" s="3">
        <v>0.87045454545454537</v>
      </c>
      <c r="I3425" s="4">
        <v>80.5</v>
      </c>
      <c r="J3425" s="3">
        <v>0.91477272727272729</v>
      </c>
      <c r="K3425" s="5">
        <v>74.52</v>
      </c>
      <c r="L3425" s="5">
        <v>0.8468181818181818</v>
      </c>
      <c r="M3425" s="41">
        <v>-6.2646523118019104E-2</v>
      </c>
      <c r="N3425" s="41">
        <v>-7.1189230815930807E-4</v>
      </c>
    </row>
    <row r="3426" spans="1:14" x14ac:dyDescent="0.25">
      <c r="A3426" s="5">
        <v>7830612</v>
      </c>
      <c r="B3426" s="5" t="s">
        <v>44</v>
      </c>
      <c r="C3426" s="5" t="s">
        <v>4</v>
      </c>
      <c r="D3426" s="5" t="s">
        <v>371</v>
      </c>
      <c r="E3426" s="5" t="s">
        <v>374</v>
      </c>
      <c r="F3426" s="3">
        <v>1.1363636363636364E-2</v>
      </c>
      <c r="G3426" s="4">
        <v>81.8</v>
      </c>
      <c r="H3426" s="3">
        <v>0.92954545454545456</v>
      </c>
      <c r="I3426" s="4">
        <v>91.2</v>
      </c>
      <c r="J3426" s="3">
        <v>1.0363636363636364</v>
      </c>
      <c r="K3426" s="5">
        <v>83.57</v>
      </c>
      <c r="L3426" s="5">
        <v>0.94965909090909084</v>
      </c>
      <c r="M3426" s="41">
        <v>0</v>
      </c>
      <c r="N3426" s="41">
        <v>0</v>
      </c>
    </row>
    <row r="3427" spans="1:14" x14ac:dyDescent="0.25">
      <c r="A3427" s="5">
        <v>7830612</v>
      </c>
      <c r="B3427" s="5" t="s">
        <v>44</v>
      </c>
      <c r="C3427" s="5" t="s">
        <v>4</v>
      </c>
      <c r="D3427" s="5" t="s">
        <v>371</v>
      </c>
      <c r="E3427" s="5" t="s">
        <v>375</v>
      </c>
      <c r="F3427" s="3">
        <v>7.575757575757576E-3</v>
      </c>
      <c r="G3427" s="4">
        <v>75.7</v>
      </c>
      <c r="H3427" s="3">
        <v>0.57348484848484849</v>
      </c>
      <c r="I3427" s="4">
        <v>91.4</v>
      </c>
      <c r="J3427" s="3">
        <v>0.6924242424242425</v>
      </c>
      <c r="K3427" s="5">
        <v>78.365000000000009</v>
      </c>
      <c r="L3427" s="5">
        <v>0.59367424242424249</v>
      </c>
      <c r="M3427" s="41">
        <v>4.9508295953273773E-2</v>
      </c>
      <c r="N3427" s="41">
        <v>3.7506284813086194E-4</v>
      </c>
    </row>
    <row r="3428" spans="1:14" x14ac:dyDescent="0.25">
      <c r="A3428" s="5">
        <v>7830612</v>
      </c>
      <c r="B3428" s="5" t="s">
        <v>44</v>
      </c>
      <c r="C3428" s="5" t="s">
        <v>4</v>
      </c>
      <c r="D3428" s="5" t="s">
        <v>2066</v>
      </c>
      <c r="E3428" s="5" t="s">
        <v>2076</v>
      </c>
      <c r="F3428" s="3">
        <v>1.893939393939394E-2</v>
      </c>
      <c r="G3428" s="4">
        <v>25.2</v>
      </c>
      <c r="H3428" s="3">
        <v>0.47727272727272729</v>
      </c>
      <c r="I3428" s="4">
        <v>52</v>
      </c>
      <c r="J3428" s="3">
        <v>0.98484848484848486</v>
      </c>
      <c r="K3428" s="5">
        <v>53.9</v>
      </c>
      <c r="L3428" s="5">
        <v>1.0208333333333333</v>
      </c>
      <c r="M3428" s="41">
        <v>-0.17275172472000122</v>
      </c>
      <c r="N3428" s="41">
        <v>-3.2718129681818414E-3</v>
      </c>
    </row>
    <row r="3429" spans="1:14" x14ac:dyDescent="0.25">
      <c r="A3429" s="5">
        <v>7830612</v>
      </c>
      <c r="B3429" s="5" t="s">
        <v>44</v>
      </c>
      <c r="C3429" s="5" t="s">
        <v>4</v>
      </c>
      <c r="D3429" s="5" t="s">
        <v>1638</v>
      </c>
      <c r="E3429" s="5" t="s">
        <v>2106</v>
      </c>
      <c r="F3429" s="3">
        <v>0.31439393939393939</v>
      </c>
      <c r="G3429" s="4">
        <v>45.7</v>
      </c>
      <c r="H3429" s="3">
        <v>14.367803030303032</v>
      </c>
      <c r="I3429" s="4">
        <v>97.3</v>
      </c>
      <c r="J3429" s="3">
        <v>30.590530303030302</v>
      </c>
      <c r="K3429" s="5">
        <v>77.504999999999995</v>
      </c>
      <c r="L3429" s="5">
        <v>24.367102272727273</v>
      </c>
      <c r="M3429" s="41">
        <v>0.20491065084934235</v>
      </c>
      <c r="N3429" s="41">
        <v>6.4422666744300819E-2</v>
      </c>
    </row>
    <row r="3430" spans="1:14" x14ac:dyDescent="0.25">
      <c r="A3430" s="5">
        <v>7830612</v>
      </c>
      <c r="B3430" s="5" t="s">
        <v>44</v>
      </c>
      <c r="C3430" s="5" t="s">
        <v>4</v>
      </c>
      <c r="D3430" s="5" t="s">
        <v>1337</v>
      </c>
      <c r="E3430" s="5" t="s">
        <v>1338</v>
      </c>
      <c r="F3430" s="3">
        <v>0.12121212121212122</v>
      </c>
      <c r="G3430" s="4">
        <v>35.200000000000003</v>
      </c>
      <c r="H3430" s="3">
        <v>4.2666666666666675</v>
      </c>
      <c r="I3430" s="4">
        <v>71.900000000000006</v>
      </c>
      <c r="J3430" s="3">
        <v>8.7151515151515166</v>
      </c>
      <c r="K3430" s="5">
        <v>54.050000000000004</v>
      </c>
      <c r="L3430" s="5">
        <v>6.5515151515151526</v>
      </c>
      <c r="M3430" s="41">
        <v>-6.4535744488239288E-2</v>
      </c>
      <c r="N3430" s="41">
        <v>-7.8225144834229449E-3</v>
      </c>
    </row>
    <row r="3431" spans="1:14" x14ac:dyDescent="0.25">
      <c r="A3431" s="5">
        <v>7830612</v>
      </c>
      <c r="B3431" s="5" t="s">
        <v>44</v>
      </c>
      <c r="C3431" s="5" t="s">
        <v>4</v>
      </c>
      <c r="D3431" s="5" t="s">
        <v>883</v>
      </c>
      <c r="E3431" s="5" t="s">
        <v>884</v>
      </c>
      <c r="F3431" s="3">
        <v>7.575757575757576E-3</v>
      </c>
      <c r="G3431" s="4">
        <v>32.9</v>
      </c>
      <c r="H3431" s="3">
        <v>0.24924242424242424</v>
      </c>
      <c r="I3431" s="4">
        <v>94.7</v>
      </c>
      <c r="J3431" s="3">
        <v>0.71742424242424252</v>
      </c>
      <c r="K3431" s="5">
        <v>64.364999999999995</v>
      </c>
      <c r="L3431" s="5">
        <v>0.48761363636363636</v>
      </c>
      <c r="M3431" s="41">
        <v>0.18680842220783234</v>
      </c>
      <c r="N3431" s="41">
        <v>1.4152153197563057E-3</v>
      </c>
    </row>
    <row r="3432" spans="1:14" x14ac:dyDescent="0.25">
      <c r="A3432" s="5">
        <v>7830612</v>
      </c>
      <c r="B3432" s="5" t="s">
        <v>44</v>
      </c>
      <c r="C3432" s="5" t="s">
        <v>4</v>
      </c>
      <c r="D3432" s="5" t="s">
        <v>883</v>
      </c>
      <c r="E3432" s="5" t="s">
        <v>979</v>
      </c>
      <c r="F3432" s="3">
        <v>3.787878787878788E-3</v>
      </c>
      <c r="G3432" s="4">
        <v>32.9</v>
      </c>
      <c r="H3432" s="3">
        <v>0.12462121212121212</v>
      </c>
      <c r="I3432" s="4">
        <v>87.1</v>
      </c>
      <c r="J3432" s="3">
        <v>0.3299242424242424</v>
      </c>
      <c r="K3432" s="5">
        <v>70.234999999999999</v>
      </c>
      <c r="L3432" s="5">
        <v>0.26604166666666668</v>
      </c>
      <c r="M3432" s="41">
        <v>0</v>
      </c>
      <c r="N3432" s="41">
        <v>0</v>
      </c>
    </row>
    <row r="3433" spans="1:14" x14ac:dyDescent="0.25">
      <c r="A3433" s="5">
        <v>7830612</v>
      </c>
      <c r="B3433" s="5" t="s">
        <v>44</v>
      </c>
      <c r="C3433" s="5" t="s">
        <v>4</v>
      </c>
      <c r="D3433" s="5" t="s">
        <v>1343</v>
      </c>
      <c r="E3433" s="5" t="s">
        <v>1344</v>
      </c>
      <c r="F3433" s="3">
        <v>0.31060606060606061</v>
      </c>
      <c r="G3433" s="4">
        <v>46.6</v>
      </c>
      <c r="H3433" s="3">
        <v>14.474242424242425</v>
      </c>
      <c r="I3433" s="4">
        <v>92.9</v>
      </c>
      <c r="J3433" s="3">
        <v>28.85530303030303</v>
      </c>
      <c r="K3433" s="5">
        <v>71.335000000000008</v>
      </c>
      <c r="L3433" s="5">
        <v>22.157083333333336</v>
      </c>
      <c r="M3433" s="41">
        <v>0.15023991465568542</v>
      </c>
      <c r="N3433" s="41">
        <v>4.6665428036993202E-2</v>
      </c>
    </row>
    <row r="3434" spans="1:14" x14ac:dyDescent="0.25">
      <c r="A3434" s="5">
        <v>7830612</v>
      </c>
      <c r="B3434" s="5" t="s">
        <v>44</v>
      </c>
      <c r="C3434" s="5" t="s">
        <v>4</v>
      </c>
      <c r="D3434" s="5" t="s">
        <v>1693</v>
      </c>
      <c r="E3434" s="5" t="s">
        <v>2078</v>
      </c>
      <c r="F3434" s="3">
        <v>8.7121212121212127E-2</v>
      </c>
      <c r="G3434" s="4">
        <v>52.4</v>
      </c>
      <c r="H3434" s="3">
        <v>4.5651515151515154</v>
      </c>
      <c r="I3434" s="4">
        <v>78.8</v>
      </c>
      <c r="J3434" s="3">
        <v>6.8651515151515152</v>
      </c>
      <c r="K3434" s="5">
        <v>73.02</v>
      </c>
      <c r="L3434" s="5">
        <v>6.3615909090909089</v>
      </c>
      <c r="M3434" s="41">
        <v>3.0820703133940697E-2</v>
      </c>
      <c r="N3434" s="41">
        <v>2.6851370154569549E-3</v>
      </c>
    </row>
    <row r="3435" spans="1:14" x14ac:dyDescent="0.25">
      <c r="A3435" s="5">
        <v>7830612</v>
      </c>
      <c r="B3435" s="5" t="s">
        <v>44</v>
      </c>
      <c r="C3435" s="5" t="s">
        <v>4</v>
      </c>
      <c r="D3435" s="5" t="s">
        <v>381</v>
      </c>
      <c r="E3435" s="5" t="s">
        <v>382</v>
      </c>
      <c r="F3435" s="3">
        <v>1.1363636363636364E-2</v>
      </c>
      <c r="G3435" s="4">
        <v>62</v>
      </c>
      <c r="H3435" s="3">
        <v>0.70454545454545459</v>
      </c>
      <c r="I3435" s="4">
        <v>73.8</v>
      </c>
      <c r="J3435" s="3">
        <v>0.83863636363636362</v>
      </c>
      <c r="K3435" s="5">
        <v>61.73</v>
      </c>
      <c r="L3435" s="5">
        <v>0.70147727272727267</v>
      </c>
      <c r="M3435" s="41">
        <v>-6.2483001500368118E-2</v>
      </c>
      <c r="N3435" s="41">
        <v>-7.1003410795872867E-4</v>
      </c>
    </row>
    <row r="3436" spans="1:14" x14ac:dyDescent="0.25">
      <c r="A3436" s="5">
        <v>7830612</v>
      </c>
      <c r="B3436" s="5" t="s">
        <v>44</v>
      </c>
      <c r="C3436" s="5" t="s">
        <v>4</v>
      </c>
      <c r="D3436" s="5" t="s">
        <v>381</v>
      </c>
      <c r="E3436" s="5" t="s">
        <v>383</v>
      </c>
      <c r="F3436" s="3">
        <v>3.787878787878788E-3</v>
      </c>
      <c r="G3436" s="4">
        <v>60.2</v>
      </c>
      <c r="H3436" s="3">
        <v>0.22803030303030306</v>
      </c>
      <c r="I3436" s="4" t="s">
        <v>8</v>
      </c>
      <c r="J3436" s="3" t="s">
        <v>99</v>
      </c>
      <c r="K3436" s="5" t="s">
        <v>9</v>
      </c>
      <c r="L3436" s="5" t="s">
        <v>99</v>
      </c>
      <c r="M3436" s="41">
        <v>0</v>
      </c>
      <c r="N3436" s="41">
        <v>0</v>
      </c>
    </row>
    <row r="3437" spans="1:14" x14ac:dyDescent="0.25">
      <c r="A3437" s="5">
        <v>7830612</v>
      </c>
      <c r="B3437" s="5" t="s">
        <v>44</v>
      </c>
      <c r="C3437" s="5" t="s">
        <v>4</v>
      </c>
      <c r="D3437" s="5" t="s">
        <v>2324</v>
      </c>
      <c r="F3437" s="3">
        <v>1</v>
      </c>
      <c r="G3437" s="4"/>
      <c r="H3437" s="3">
        <v>45.412121212121214</v>
      </c>
      <c r="I3437" s="4"/>
      <c r="J3437" s="3">
        <v>88.567424242424252</v>
      </c>
      <c r="L3437" s="5">
        <v>70.729696969696974</v>
      </c>
      <c r="M3437" s="41"/>
      <c r="N3437" s="41">
        <v>0.11190475788911998</v>
      </c>
    </row>
    <row r="3438" spans="1:14" x14ac:dyDescent="0.25">
      <c r="A3438" s="5">
        <v>7830624</v>
      </c>
      <c r="B3438" s="5" t="s">
        <v>45</v>
      </c>
      <c r="C3438" s="5" t="s">
        <v>4</v>
      </c>
      <c r="D3438" s="5" t="s">
        <v>358</v>
      </c>
      <c r="E3438" s="5" t="s">
        <v>359</v>
      </c>
      <c r="F3438" s="3">
        <v>0.39007092198581561</v>
      </c>
      <c r="G3438" s="4">
        <v>58.3</v>
      </c>
      <c r="H3438" s="3">
        <v>22.74113475177305</v>
      </c>
      <c r="I3438" s="4">
        <v>78.3</v>
      </c>
      <c r="J3438" s="3">
        <v>30.542553191489361</v>
      </c>
      <c r="K3438" s="5">
        <v>75.754999999999995</v>
      </c>
      <c r="L3438" s="5">
        <v>29.549822695035459</v>
      </c>
      <c r="M3438" s="41">
        <v>-7.5740829110145569E-2</v>
      </c>
      <c r="N3438" s="41">
        <v>-2.9544295042964585E-2</v>
      </c>
    </row>
    <row r="3439" spans="1:14" x14ac:dyDescent="0.25">
      <c r="A3439" s="5">
        <v>7830624</v>
      </c>
      <c r="B3439" s="5" t="s">
        <v>45</v>
      </c>
      <c r="C3439" s="5" t="s">
        <v>4</v>
      </c>
      <c r="D3439" s="5" t="s">
        <v>358</v>
      </c>
      <c r="E3439" s="5" t="s">
        <v>1093</v>
      </c>
      <c r="F3439" s="3">
        <v>0.23049645390070922</v>
      </c>
      <c r="G3439" s="4">
        <v>65.900000000000006</v>
      </c>
      <c r="H3439" s="3">
        <v>15.189716312056738</v>
      </c>
      <c r="I3439" s="4">
        <v>100</v>
      </c>
      <c r="J3439" s="3">
        <v>23.049645390070921</v>
      </c>
      <c r="K3439" s="5">
        <v>74.739999999999995</v>
      </c>
      <c r="L3439" s="5">
        <v>17.227304964539005</v>
      </c>
      <c r="M3439" s="41">
        <v>0</v>
      </c>
      <c r="N3439" s="41">
        <v>0</v>
      </c>
    </row>
    <row r="3440" spans="1:14" x14ac:dyDescent="0.25">
      <c r="A3440" s="5">
        <v>7830624</v>
      </c>
      <c r="B3440" s="5" t="s">
        <v>45</v>
      </c>
      <c r="C3440" s="5" t="s">
        <v>4</v>
      </c>
      <c r="D3440" s="5" t="s">
        <v>358</v>
      </c>
      <c r="E3440" s="5" t="s">
        <v>1094</v>
      </c>
      <c r="F3440" s="3">
        <v>0.19858156028368795</v>
      </c>
      <c r="G3440" s="4">
        <v>68.599999999999994</v>
      </c>
      <c r="H3440" s="3">
        <v>13.622695035460993</v>
      </c>
      <c r="I3440" s="4">
        <v>100</v>
      </c>
      <c r="J3440" s="3">
        <v>19.858156028368796</v>
      </c>
      <c r="K3440" s="5">
        <v>86.960000000000008</v>
      </c>
      <c r="L3440" s="5">
        <v>17.268652482269506</v>
      </c>
      <c r="M3440" s="41">
        <v>0</v>
      </c>
      <c r="N3440" s="41">
        <v>0</v>
      </c>
    </row>
    <row r="3441" spans="1:14" x14ac:dyDescent="0.25">
      <c r="A3441" s="5">
        <v>7830624</v>
      </c>
      <c r="B3441" s="5" t="s">
        <v>45</v>
      </c>
      <c r="C3441" s="5" t="s">
        <v>4</v>
      </c>
      <c r="D3441" s="5" t="s">
        <v>1102</v>
      </c>
      <c r="E3441" s="5" t="s">
        <v>1103</v>
      </c>
      <c r="F3441" s="3">
        <v>7.0921985815602835E-3</v>
      </c>
      <c r="G3441" s="4">
        <v>43.4</v>
      </c>
      <c r="H3441" s="3">
        <v>0.30780141843971631</v>
      </c>
      <c r="I3441" s="4">
        <v>79.7</v>
      </c>
      <c r="J3441" s="3">
        <v>0.56524822695035459</v>
      </c>
      <c r="K3441" s="5">
        <v>61.83</v>
      </c>
      <c r="L3441" s="5">
        <v>0.43851063829787229</v>
      </c>
      <c r="M3441" s="41">
        <v>-3.0148008954711258E-4</v>
      </c>
      <c r="N3441" s="41">
        <v>-2.1381566634546993E-6</v>
      </c>
    </row>
    <row r="3442" spans="1:14" x14ac:dyDescent="0.25">
      <c r="A3442" s="5">
        <v>7830624</v>
      </c>
      <c r="B3442" s="5" t="s">
        <v>45</v>
      </c>
      <c r="C3442" s="5" t="s">
        <v>4</v>
      </c>
      <c r="D3442" s="5" t="s">
        <v>775</v>
      </c>
      <c r="E3442" s="5" t="s">
        <v>2111</v>
      </c>
      <c r="F3442" s="3">
        <v>3.5460992907801418E-3</v>
      </c>
      <c r="G3442" s="4">
        <v>68</v>
      </c>
      <c r="H3442" s="3">
        <v>0.24113475177304963</v>
      </c>
      <c r="I3442" s="4">
        <v>89.2</v>
      </c>
      <c r="J3442" s="3">
        <v>0.31631205673758866</v>
      </c>
      <c r="K3442" s="5">
        <v>81.84</v>
      </c>
      <c r="L3442" s="5">
        <v>0.29021276595744683</v>
      </c>
      <c r="M3442" s="41">
        <v>6.4967438578605652E-2</v>
      </c>
      <c r="N3442" s="41">
        <v>2.3038098786739593E-4</v>
      </c>
    </row>
    <row r="3443" spans="1:14" x14ac:dyDescent="0.25">
      <c r="A3443" s="5">
        <v>7830624</v>
      </c>
      <c r="B3443" s="5" t="s">
        <v>45</v>
      </c>
      <c r="C3443" s="5" t="s">
        <v>4</v>
      </c>
      <c r="D3443" s="5" t="s">
        <v>775</v>
      </c>
      <c r="E3443" s="5" t="s">
        <v>1163</v>
      </c>
      <c r="F3443" s="3">
        <v>7.0921985815602835E-3</v>
      </c>
      <c r="G3443" s="4">
        <v>52</v>
      </c>
      <c r="H3443" s="3">
        <v>0.36879432624113473</v>
      </c>
      <c r="I3443" s="4">
        <v>76.599999999999994</v>
      </c>
      <c r="J3443" s="3">
        <v>0.54326241134751763</v>
      </c>
      <c r="K3443" s="5">
        <v>63.405000000000001</v>
      </c>
      <c r="L3443" s="5">
        <v>0.44968085106382977</v>
      </c>
      <c r="M3443" s="41">
        <v>-3.6755640059709549E-2</v>
      </c>
      <c r="N3443" s="41">
        <v>-2.6067829829581239E-4</v>
      </c>
    </row>
    <row r="3444" spans="1:14" x14ac:dyDescent="0.25">
      <c r="A3444" s="5">
        <v>7830624</v>
      </c>
      <c r="B3444" s="5" t="s">
        <v>45</v>
      </c>
      <c r="C3444" s="5" t="s">
        <v>4</v>
      </c>
      <c r="D3444" s="5" t="s">
        <v>775</v>
      </c>
      <c r="E3444" s="5" t="s">
        <v>1935</v>
      </c>
      <c r="F3444" s="3">
        <v>3.5460992907801418E-3</v>
      </c>
      <c r="G3444" s="4">
        <v>73.7</v>
      </c>
      <c r="H3444" s="3">
        <v>0.26134751773049647</v>
      </c>
      <c r="I3444" s="4">
        <v>64.3</v>
      </c>
      <c r="J3444" s="3">
        <v>0.22801418439716312</v>
      </c>
      <c r="K3444" s="5">
        <v>73.784999999999997</v>
      </c>
      <c r="L3444" s="5">
        <v>0.26164893617021273</v>
      </c>
      <c r="M3444" s="41">
        <v>-0.18967324495315552</v>
      </c>
      <c r="N3444" s="41">
        <v>-6.7260015940835292E-4</v>
      </c>
    </row>
    <row r="3445" spans="1:14" x14ac:dyDescent="0.25">
      <c r="A3445" s="5">
        <v>7830624</v>
      </c>
      <c r="B3445" s="5" t="s">
        <v>45</v>
      </c>
      <c r="C3445" s="5" t="s">
        <v>4</v>
      </c>
      <c r="D3445" s="5" t="s">
        <v>1608</v>
      </c>
      <c r="E3445" s="5" t="s">
        <v>1980</v>
      </c>
      <c r="F3445" s="3">
        <v>7.8014184397163122E-2</v>
      </c>
      <c r="G3445" s="4">
        <v>57.1</v>
      </c>
      <c r="H3445" s="3">
        <v>4.4546099290780141</v>
      </c>
      <c r="I3445" s="4">
        <v>76.400000000000006</v>
      </c>
      <c r="J3445" s="3">
        <v>5.9602836879432628</v>
      </c>
      <c r="K3445" s="5">
        <v>69.67</v>
      </c>
      <c r="L3445" s="5">
        <v>5.435248226950355</v>
      </c>
      <c r="M3445" s="41">
        <v>-1.6538064926862717E-2</v>
      </c>
      <c r="N3445" s="41">
        <v>-1.290203646776524E-3</v>
      </c>
    </row>
    <row r="3446" spans="1:14" x14ac:dyDescent="0.25">
      <c r="A3446" s="5">
        <v>7830624</v>
      </c>
      <c r="B3446" s="5" t="s">
        <v>45</v>
      </c>
      <c r="C3446" s="5" t="s">
        <v>4</v>
      </c>
      <c r="D3446" s="5" t="s">
        <v>376</v>
      </c>
      <c r="E3446" s="5" t="s">
        <v>377</v>
      </c>
      <c r="F3446" s="3">
        <v>3.5460992907801418E-3</v>
      </c>
      <c r="G3446" s="4">
        <v>42.9</v>
      </c>
      <c r="H3446" s="3">
        <v>0.15212765957446808</v>
      </c>
      <c r="I3446" s="4">
        <v>98.5</v>
      </c>
      <c r="J3446" s="3">
        <v>0.34929078014184395</v>
      </c>
      <c r="K3446" s="5">
        <v>77.484999999999985</v>
      </c>
      <c r="L3446" s="5">
        <v>0.27476950354609925</v>
      </c>
      <c r="M3446" s="41">
        <v>0.18037521839141846</v>
      </c>
      <c r="N3446" s="41">
        <v>6.3962843401212219E-4</v>
      </c>
    </row>
    <row r="3447" spans="1:14" x14ac:dyDescent="0.25">
      <c r="A3447" s="5">
        <v>7830624</v>
      </c>
      <c r="B3447" s="5" t="s">
        <v>45</v>
      </c>
      <c r="C3447" s="5" t="s">
        <v>4</v>
      </c>
      <c r="D3447" s="5" t="s">
        <v>1658</v>
      </c>
      <c r="E3447" s="5" t="s">
        <v>2022</v>
      </c>
      <c r="F3447" s="3">
        <v>7.8014184397163122E-2</v>
      </c>
      <c r="G3447" s="4">
        <v>60.6</v>
      </c>
      <c r="H3447" s="3">
        <v>4.7276595744680856</v>
      </c>
      <c r="I3447" s="4">
        <v>81.900000000000006</v>
      </c>
      <c r="J3447" s="3">
        <v>6.3893617021276601</v>
      </c>
      <c r="K3447" s="5">
        <v>78.204999999999998</v>
      </c>
      <c r="L3447" s="5">
        <v>6.1010992907801418</v>
      </c>
      <c r="M3447" s="41">
        <v>2.0272711291909218E-2</v>
      </c>
      <c r="N3447" s="41">
        <v>1.5815590369574568E-3</v>
      </c>
    </row>
    <row r="3448" spans="1:14" x14ac:dyDescent="0.25">
      <c r="A3448" s="5">
        <v>7830624</v>
      </c>
      <c r="B3448" s="5" t="s">
        <v>45</v>
      </c>
      <c r="C3448" s="5" t="s">
        <v>4</v>
      </c>
      <c r="D3448" s="5" t="s">
        <v>2324</v>
      </c>
      <c r="F3448" s="3">
        <v>1</v>
      </c>
      <c r="G3448" s="4"/>
      <c r="H3448" s="3">
        <v>62.067021276595753</v>
      </c>
      <c r="I3448" s="4"/>
      <c r="J3448" s="3">
        <v>87.802127659574467</v>
      </c>
      <c r="L3448" s="5">
        <v>77.296950354609919</v>
      </c>
      <c r="M3448" s="41"/>
      <c r="N3448" s="41">
        <v>-2.9318346845271754E-2</v>
      </c>
    </row>
    <row r="3449" spans="1:14" x14ac:dyDescent="0.25">
      <c r="A3449" s="5">
        <v>7830103</v>
      </c>
      <c r="B3449" s="5" t="s">
        <v>46</v>
      </c>
      <c r="C3449" s="5" t="s">
        <v>4</v>
      </c>
      <c r="D3449" s="5" t="s">
        <v>697</v>
      </c>
      <c r="E3449" s="5" t="s">
        <v>1029</v>
      </c>
      <c r="F3449" s="3">
        <v>0.11764705882352941</v>
      </c>
      <c r="G3449" s="4">
        <v>62.7</v>
      </c>
      <c r="H3449" s="3">
        <v>7.3764705882352946</v>
      </c>
      <c r="I3449" s="4">
        <v>77.599999999999994</v>
      </c>
      <c r="J3449" s="3">
        <v>9.1294117647058819</v>
      </c>
      <c r="K3449" s="5">
        <v>70.89</v>
      </c>
      <c r="L3449" s="5">
        <v>8.34</v>
      </c>
      <c r="M3449" s="41">
        <v>-4.701957106590271E-2</v>
      </c>
      <c r="N3449" s="41">
        <v>-5.5317142430473774E-3</v>
      </c>
    </row>
    <row r="3450" spans="1:14" x14ac:dyDescent="0.25">
      <c r="A3450" s="5">
        <v>7830103</v>
      </c>
      <c r="B3450" s="5" t="s">
        <v>46</v>
      </c>
      <c r="C3450" s="5" t="s">
        <v>4</v>
      </c>
      <c r="D3450" s="5" t="s">
        <v>697</v>
      </c>
      <c r="E3450" s="5" t="s">
        <v>1030</v>
      </c>
      <c r="F3450" s="3">
        <v>0.41176470588235292</v>
      </c>
      <c r="G3450" s="4">
        <v>37.1</v>
      </c>
      <c r="H3450" s="3">
        <v>15.276470588235293</v>
      </c>
      <c r="I3450" s="4">
        <v>78.2</v>
      </c>
      <c r="J3450" s="3">
        <v>32.200000000000003</v>
      </c>
      <c r="K3450" s="5">
        <v>64.849999999999994</v>
      </c>
      <c r="L3450" s="5">
        <v>26.702941176470585</v>
      </c>
      <c r="M3450" s="41">
        <v>8.2216551527380943E-3</v>
      </c>
      <c r="N3450" s="41">
        <v>3.3853874158333327E-3</v>
      </c>
    </row>
    <row r="3451" spans="1:14" x14ac:dyDescent="0.25">
      <c r="A3451" s="5">
        <v>7830103</v>
      </c>
      <c r="B3451" s="5" t="s">
        <v>46</v>
      </c>
      <c r="C3451" s="5" t="s">
        <v>4</v>
      </c>
      <c r="D3451" s="5" t="s">
        <v>697</v>
      </c>
      <c r="E3451" s="5" t="s">
        <v>1031</v>
      </c>
      <c r="F3451" s="3">
        <v>5.8823529411764705E-2</v>
      </c>
      <c r="G3451" s="4">
        <v>49.1</v>
      </c>
      <c r="H3451" s="3">
        <v>2.888235294117647</v>
      </c>
      <c r="I3451" s="4">
        <v>88.1</v>
      </c>
      <c r="J3451" s="3">
        <v>5.1823529411764699</v>
      </c>
      <c r="K3451" s="5">
        <v>74.709999999999994</v>
      </c>
      <c r="L3451" s="5">
        <v>4.394705882352941</v>
      </c>
      <c r="M3451" s="41">
        <v>3.5217855125665665E-2</v>
      </c>
      <c r="N3451" s="41">
        <v>2.0716385368038624E-3</v>
      </c>
    </row>
    <row r="3452" spans="1:14" x14ac:dyDescent="0.25">
      <c r="A3452" s="5">
        <v>7830103</v>
      </c>
      <c r="B3452" s="5" t="s">
        <v>46</v>
      </c>
      <c r="C3452" s="5" t="s">
        <v>4</v>
      </c>
      <c r="D3452" s="5" t="s">
        <v>697</v>
      </c>
      <c r="E3452" s="5" t="s">
        <v>1032</v>
      </c>
      <c r="F3452" s="3">
        <v>0.17647058823529413</v>
      </c>
      <c r="G3452" s="4">
        <v>47.8</v>
      </c>
      <c r="H3452" s="3">
        <v>8.4352941176470591</v>
      </c>
      <c r="I3452" s="4">
        <v>72.2</v>
      </c>
      <c r="J3452" s="3">
        <v>12.741176470588236</v>
      </c>
      <c r="K3452" s="5">
        <v>60.3</v>
      </c>
      <c r="L3452" s="5">
        <v>10.641176470588235</v>
      </c>
      <c r="M3452" s="41">
        <v>1.2822487391531467E-2</v>
      </c>
      <c r="N3452" s="41">
        <v>2.2627918926232003E-3</v>
      </c>
    </row>
    <row r="3453" spans="1:14" x14ac:dyDescent="0.25">
      <c r="A3453" s="5">
        <v>7830103</v>
      </c>
      <c r="B3453" s="5" t="s">
        <v>46</v>
      </c>
      <c r="C3453" s="5" t="s">
        <v>4</v>
      </c>
      <c r="D3453" s="5" t="s">
        <v>697</v>
      </c>
      <c r="E3453" s="5" t="s">
        <v>1842</v>
      </c>
      <c r="F3453" s="3">
        <v>0.23529411764705882</v>
      </c>
      <c r="G3453" s="4">
        <v>53.5</v>
      </c>
      <c r="H3453" s="3">
        <v>12.588235294117647</v>
      </c>
      <c r="I3453" s="4">
        <v>78.400000000000006</v>
      </c>
      <c r="J3453" s="3">
        <v>18.447058823529414</v>
      </c>
      <c r="K3453" s="5">
        <v>62.645000000000003</v>
      </c>
      <c r="L3453" s="5">
        <v>14.74</v>
      </c>
      <c r="M3453" s="41">
        <v>-3.622114285826683E-2</v>
      </c>
      <c r="N3453" s="41">
        <v>-8.5226218490039602E-3</v>
      </c>
    </row>
    <row r="3454" spans="1:14" x14ac:dyDescent="0.25">
      <c r="A3454" s="5">
        <v>7830103</v>
      </c>
      <c r="B3454" s="5" t="s">
        <v>46</v>
      </c>
      <c r="C3454" s="5" t="s">
        <v>4</v>
      </c>
      <c r="D3454" s="5" t="s">
        <v>2324</v>
      </c>
      <c r="F3454" s="3">
        <v>1</v>
      </c>
      <c r="G3454" s="4"/>
      <c r="H3454" s="3">
        <v>46.564705882352939</v>
      </c>
      <c r="I3454" s="4"/>
      <c r="J3454" s="3">
        <v>77.7</v>
      </c>
      <c r="L3454" s="5">
        <v>64.818823529411759</v>
      </c>
      <c r="M3454" s="41"/>
      <c r="N3454" s="41">
        <v>-6.3345182467909426E-3</v>
      </c>
    </row>
    <row r="3455" spans="1:14" x14ac:dyDescent="0.25">
      <c r="A3455" s="5">
        <v>7830625</v>
      </c>
      <c r="B3455" s="5" t="s">
        <v>48</v>
      </c>
      <c r="C3455" s="5" t="s">
        <v>4</v>
      </c>
      <c r="D3455" s="5" t="s">
        <v>151</v>
      </c>
      <c r="E3455" s="5" t="s">
        <v>466</v>
      </c>
      <c r="F3455" s="3">
        <v>3.0769230769230769E-3</v>
      </c>
      <c r="G3455" s="4">
        <v>99.4</v>
      </c>
      <c r="H3455" s="3">
        <v>0.30584615384615388</v>
      </c>
      <c r="I3455" s="4">
        <v>94.5</v>
      </c>
      <c r="J3455" s="3">
        <v>0.29076923076923078</v>
      </c>
      <c r="K3455" s="5">
        <v>96.575000000000003</v>
      </c>
      <c r="L3455" s="5">
        <v>0.29715384615384616</v>
      </c>
      <c r="M3455" s="41">
        <v>2.7005638927221298E-2</v>
      </c>
      <c r="N3455" s="41">
        <v>8.3094273622219379E-5</v>
      </c>
    </row>
    <row r="3456" spans="1:14" x14ac:dyDescent="0.25">
      <c r="A3456" s="5">
        <v>7830625</v>
      </c>
      <c r="B3456" s="5" t="s">
        <v>48</v>
      </c>
      <c r="C3456" s="5" t="s">
        <v>4</v>
      </c>
      <c r="D3456" s="5" t="s">
        <v>151</v>
      </c>
      <c r="E3456" s="5" t="s">
        <v>233</v>
      </c>
      <c r="F3456" s="3">
        <v>3.0769230769230769E-3</v>
      </c>
      <c r="G3456" s="4">
        <v>74.599999999999994</v>
      </c>
      <c r="H3456" s="3">
        <v>0.22953846153846152</v>
      </c>
      <c r="I3456" s="4">
        <v>83.8</v>
      </c>
      <c r="J3456" s="3">
        <v>0.25784615384615384</v>
      </c>
      <c r="K3456" s="5">
        <v>74.194999999999993</v>
      </c>
      <c r="L3456" s="5">
        <v>0.22829230769230768</v>
      </c>
      <c r="M3456" s="41">
        <v>-1.8182771280407906E-2</v>
      </c>
      <c r="N3456" s="41">
        <v>-5.5946988555101245E-5</v>
      </c>
    </row>
    <row r="3457" spans="1:14" x14ac:dyDescent="0.25">
      <c r="A3457" s="5">
        <v>7830625</v>
      </c>
      <c r="B3457" s="5" t="s">
        <v>48</v>
      </c>
      <c r="C3457" s="5" t="s">
        <v>4</v>
      </c>
      <c r="D3457" s="5" t="s">
        <v>681</v>
      </c>
      <c r="E3457" s="5" t="s">
        <v>1831</v>
      </c>
      <c r="F3457" s="3">
        <v>3.0769230769230769E-3</v>
      </c>
      <c r="G3457" s="4">
        <v>61.8</v>
      </c>
      <c r="H3457" s="3">
        <v>0.19015384615384615</v>
      </c>
      <c r="I3457" s="4">
        <v>92.8</v>
      </c>
      <c r="J3457" s="3">
        <v>0.28553846153846152</v>
      </c>
      <c r="K3457" s="5">
        <v>77.314999999999998</v>
      </c>
      <c r="L3457" s="5">
        <v>0.23789230769230768</v>
      </c>
      <c r="M3457" s="41">
        <v>9.881775826215744E-2</v>
      </c>
      <c r="N3457" s="41">
        <v>3.0405464080663827E-4</v>
      </c>
    </row>
    <row r="3458" spans="1:14" x14ac:dyDescent="0.25">
      <c r="A3458" s="5">
        <v>7830625</v>
      </c>
      <c r="B3458" s="5" t="s">
        <v>48</v>
      </c>
      <c r="C3458" s="5" t="s">
        <v>4</v>
      </c>
      <c r="D3458" s="5" t="s">
        <v>695</v>
      </c>
      <c r="E3458" s="5" t="s">
        <v>2112</v>
      </c>
      <c r="F3458" s="3">
        <v>3.0769230769230769E-3</v>
      </c>
      <c r="G3458" s="4">
        <v>98.2</v>
      </c>
      <c r="H3458" s="3">
        <v>0.30215384615384616</v>
      </c>
      <c r="I3458" s="4">
        <v>100</v>
      </c>
      <c r="J3458" s="3">
        <v>0.30769230769230771</v>
      </c>
      <c r="K3458" s="5">
        <v>98.48</v>
      </c>
      <c r="L3458" s="5">
        <v>0.30301538461538463</v>
      </c>
      <c r="M3458" s="41">
        <v>0</v>
      </c>
      <c r="N3458" s="41">
        <v>0</v>
      </c>
    </row>
    <row r="3459" spans="1:14" x14ac:dyDescent="0.25">
      <c r="A3459" s="5">
        <v>7830625</v>
      </c>
      <c r="B3459" s="5" t="s">
        <v>48</v>
      </c>
      <c r="C3459" s="5" t="s">
        <v>4</v>
      </c>
      <c r="D3459" s="5" t="s">
        <v>523</v>
      </c>
      <c r="E3459" s="5" t="s">
        <v>530</v>
      </c>
      <c r="F3459" s="3">
        <v>6.1538461538461538E-3</v>
      </c>
      <c r="G3459" s="4">
        <v>66</v>
      </c>
      <c r="H3459" s="3">
        <v>0.40615384615384614</v>
      </c>
      <c r="I3459" s="4">
        <v>85.3</v>
      </c>
      <c r="J3459" s="3">
        <v>0.52492307692307694</v>
      </c>
      <c r="K3459" s="5">
        <v>73.435000000000002</v>
      </c>
      <c r="L3459" s="5">
        <v>0.45190769230769234</v>
      </c>
      <c r="M3459" s="41">
        <v>-4.494938999414444E-2</v>
      </c>
      <c r="N3459" s="41">
        <v>-2.7661163073319653E-4</v>
      </c>
    </row>
    <row r="3460" spans="1:14" x14ac:dyDescent="0.25">
      <c r="A3460" s="5">
        <v>7830625</v>
      </c>
      <c r="B3460" s="5" t="s">
        <v>48</v>
      </c>
      <c r="C3460" s="5" t="s">
        <v>4</v>
      </c>
      <c r="D3460" s="5" t="s">
        <v>163</v>
      </c>
      <c r="E3460" s="5" t="s">
        <v>639</v>
      </c>
      <c r="F3460" s="3">
        <v>3.0769230769230769E-3</v>
      </c>
      <c r="G3460" s="4">
        <v>54.1</v>
      </c>
      <c r="H3460" s="3">
        <v>0.16646153846153847</v>
      </c>
      <c r="I3460" s="4">
        <v>72.5</v>
      </c>
      <c r="J3460" s="3">
        <v>0.22307692307692309</v>
      </c>
      <c r="K3460" s="5">
        <v>64.180000000000007</v>
      </c>
      <c r="L3460" s="5">
        <v>0.19747692307692311</v>
      </c>
      <c r="M3460" s="41">
        <v>-0.15465085208415985</v>
      </c>
      <c r="N3460" s="41">
        <v>-4.7584877564356876E-4</v>
      </c>
    </row>
    <row r="3461" spans="1:14" x14ac:dyDescent="0.25">
      <c r="A3461" s="5">
        <v>7830625</v>
      </c>
      <c r="B3461" s="5" t="s">
        <v>48</v>
      </c>
      <c r="C3461" s="5" t="s">
        <v>4</v>
      </c>
      <c r="D3461" s="5" t="s">
        <v>183</v>
      </c>
      <c r="E3461" s="5" t="s">
        <v>984</v>
      </c>
      <c r="F3461" s="3">
        <v>6.1538461538461538E-3</v>
      </c>
      <c r="G3461" s="4">
        <v>45.9</v>
      </c>
      <c r="H3461" s="3">
        <v>0.28246153846153843</v>
      </c>
      <c r="I3461" s="4">
        <v>80.400000000000006</v>
      </c>
      <c r="J3461" s="3">
        <v>0.49476923076923079</v>
      </c>
      <c r="K3461" s="5">
        <v>64.72</v>
      </c>
      <c r="L3461" s="5">
        <v>0.39827692307692308</v>
      </c>
      <c r="M3461" s="41">
        <v>6.9334417581558228E-2</v>
      </c>
      <c r="N3461" s="41">
        <v>4.2667333896343525E-4</v>
      </c>
    </row>
    <row r="3462" spans="1:14" x14ac:dyDescent="0.25">
      <c r="A3462" s="5">
        <v>7830625</v>
      </c>
      <c r="B3462" s="5" t="s">
        <v>48</v>
      </c>
      <c r="C3462" s="5" t="s">
        <v>4</v>
      </c>
      <c r="D3462" s="5" t="s">
        <v>183</v>
      </c>
      <c r="E3462" s="5" t="s">
        <v>656</v>
      </c>
      <c r="F3462" s="3">
        <v>3.0769230769230769E-3</v>
      </c>
      <c r="G3462" s="4">
        <v>41.1</v>
      </c>
      <c r="H3462" s="3">
        <v>0.12646153846153846</v>
      </c>
      <c r="I3462" s="4">
        <v>79.7</v>
      </c>
      <c r="J3462" s="3">
        <v>0.24523076923076925</v>
      </c>
      <c r="K3462" s="5">
        <v>64.27000000000001</v>
      </c>
      <c r="L3462" s="5">
        <v>0.1977538461538462</v>
      </c>
      <c r="M3462" s="41">
        <v>2.4777922779321671E-2</v>
      </c>
      <c r="N3462" s="41">
        <v>7.6239762397912827E-5</v>
      </c>
    </row>
    <row r="3463" spans="1:14" x14ac:dyDescent="0.25">
      <c r="A3463" s="5">
        <v>7830625</v>
      </c>
      <c r="B3463" s="5" t="s">
        <v>48</v>
      </c>
      <c r="C3463" s="5" t="s">
        <v>4</v>
      </c>
      <c r="D3463" s="5" t="s">
        <v>183</v>
      </c>
      <c r="E3463" s="5" t="s">
        <v>417</v>
      </c>
      <c r="F3463" s="3">
        <v>3.0769230769230769E-3</v>
      </c>
      <c r="G3463" s="4">
        <v>35.5</v>
      </c>
      <c r="H3463" s="3">
        <v>0.10923076923076923</v>
      </c>
      <c r="I3463" s="4">
        <v>92.9</v>
      </c>
      <c r="J3463" s="3">
        <v>0.28584615384615386</v>
      </c>
      <c r="K3463" s="5">
        <v>64.42</v>
      </c>
      <c r="L3463" s="5">
        <v>0.19821538461538463</v>
      </c>
      <c r="M3463" s="41">
        <v>0.1216571256518364</v>
      </c>
      <c r="N3463" s="41">
        <v>3.7432961739026582E-4</v>
      </c>
    </row>
    <row r="3464" spans="1:14" x14ac:dyDescent="0.25">
      <c r="A3464" s="5">
        <v>7830625</v>
      </c>
      <c r="B3464" s="5" t="s">
        <v>48</v>
      </c>
      <c r="C3464" s="5" t="s">
        <v>4</v>
      </c>
      <c r="D3464" s="5" t="s">
        <v>183</v>
      </c>
      <c r="E3464" s="5" t="s">
        <v>425</v>
      </c>
      <c r="F3464" s="3">
        <v>6.1538461538461538E-3</v>
      </c>
      <c r="G3464" s="4">
        <v>57.4</v>
      </c>
      <c r="H3464" s="3">
        <v>0.35323076923076924</v>
      </c>
      <c r="I3464" s="4">
        <v>99.2</v>
      </c>
      <c r="J3464" s="3">
        <v>0.6104615384615385</v>
      </c>
      <c r="K3464" s="5">
        <v>80.72</v>
      </c>
      <c r="L3464" s="5">
        <v>0.49673846153846152</v>
      </c>
      <c r="M3464" s="41">
        <v>0.12811176478862762</v>
      </c>
      <c r="N3464" s="41">
        <v>7.8838009100693927E-4</v>
      </c>
    </row>
    <row r="3465" spans="1:14" x14ac:dyDescent="0.25">
      <c r="A3465" s="5">
        <v>7830625</v>
      </c>
      <c r="B3465" s="5" t="s">
        <v>48</v>
      </c>
      <c r="C3465" s="5" t="s">
        <v>4</v>
      </c>
      <c r="D3465" s="5" t="s">
        <v>183</v>
      </c>
      <c r="E3465" s="5" t="s">
        <v>668</v>
      </c>
      <c r="F3465" s="3">
        <v>3.0769230769230769E-3</v>
      </c>
      <c r="G3465" s="4">
        <v>34</v>
      </c>
      <c r="H3465" s="3">
        <v>0.10461538461538461</v>
      </c>
      <c r="I3465" s="4">
        <v>92.2</v>
      </c>
      <c r="J3465" s="3">
        <v>0.28369230769230769</v>
      </c>
      <c r="K3465" s="5">
        <v>68.754999999999995</v>
      </c>
      <c r="L3465" s="5">
        <v>0.21155384615384615</v>
      </c>
      <c r="M3465" s="41">
        <v>0.13018339872360229</v>
      </c>
      <c r="N3465" s="41">
        <v>4.0056430376493016E-4</v>
      </c>
    </row>
    <row r="3466" spans="1:14" x14ac:dyDescent="0.25">
      <c r="A3466" s="5">
        <v>7830625</v>
      </c>
      <c r="B3466" s="5" t="s">
        <v>48</v>
      </c>
      <c r="C3466" s="5" t="s">
        <v>4</v>
      </c>
      <c r="D3466" s="5" t="s">
        <v>183</v>
      </c>
      <c r="E3466" s="5" t="s">
        <v>438</v>
      </c>
      <c r="F3466" s="3">
        <v>3.0769230769230769E-3</v>
      </c>
      <c r="G3466" s="4">
        <v>63.4</v>
      </c>
      <c r="H3466" s="3">
        <v>0.19507692307692306</v>
      </c>
      <c r="I3466" s="4">
        <v>98.9</v>
      </c>
      <c r="J3466" s="3">
        <v>0.30430769230769233</v>
      </c>
      <c r="K3466" s="5">
        <v>84.02000000000001</v>
      </c>
      <c r="L3466" s="5">
        <v>0.25852307692307697</v>
      </c>
      <c r="M3466" s="41">
        <v>0.13940469920635223</v>
      </c>
      <c r="N3466" s="41">
        <v>4.2893753601954532E-4</v>
      </c>
    </row>
    <row r="3467" spans="1:14" x14ac:dyDescent="0.25">
      <c r="A3467" s="5">
        <v>7830625</v>
      </c>
      <c r="B3467" s="5" t="s">
        <v>48</v>
      </c>
      <c r="C3467" s="5" t="s">
        <v>4</v>
      </c>
      <c r="D3467" s="5" t="s">
        <v>183</v>
      </c>
      <c r="E3467" s="5" t="s">
        <v>949</v>
      </c>
      <c r="F3467" s="3">
        <v>3.0769230769230769E-3</v>
      </c>
      <c r="G3467" s="4">
        <v>39.9</v>
      </c>
      <c r="H3467" s="3">
        <v>0.12276923076923077</v>
      </c>
      <c r="I3467" s="4">
        <v>84.5</v>
      </c>
      <c r="J3467" s="3">
        <v>0.26</v>
      </c>
      <c r="K3467" s="5">
        <v>70.984999999999999</v>
      </c>
      <c r="L3467" s="5">
        <v>0.21841538461538462</v>
      </c>
      <c r="M3467" s="41">
        <v>9.1327711939811707E-2</v>
      </c>
      <c r="N3467" s="41">
        <v>2.8100834443018984E-4</v>
      </c>
    </row>
    <row r="3468" spans="1:14" x14ac:dyDescent="0.25">
      <c r="A3468" s="5">
        <v>7830625</v>
      </c>
      <c r="B3468" s="5" t="s">
        <v>48</v>
      </c>
      <c r="C3468" s="5" t="s">
        <v>4</v>
      </c>
      <c r="D3468" s="5" t="s">
        <v>183</v>
      </c>
      <c r="E3468" s="5" t="s">
        <v>669</v>
      </c>
      <c r="F3468" s="3">
        <v>6.1538461538461538E-3</v>
      </c>
      <c r="G3468" s="4">
        <v>32.700000000000003</v>
      </c>
      <c r="H3468" s="3">
        <v>0.20123076923076924</v>
      </c>
      <c r="I3468" s="4">
        <v>75.400000000000006</v>
      </c>
      <c r="J3468" s="3">
        <v>0.46400000000000002</v>
      </c>
      <c r="K3468" s="5">
        <v>64.600000000000009</v>
      </c>
      <c r="L3468" s="5">
        <v>0.39753846153846162</v>
      </c>
      <c r="M3468" s="41">
        <v>3.7278342992067337E-2</v>
      </c>
      <c r="N3468" s="41">
        <v>2.2940518764349131E-4</v>
      </c>
    </row>
    <row r="3469" spans="1:14" x14ac:dyDescent="0.25">
      <c r="A3469" s="5">
        <v>7830625</v>
      </c>
      <c r="B3469" s="5" t="s">
        <v>48</v>
      </c>
      <c r="C3469" s="5" t="s">
        <v>4</v>
      </c>
      <c r="D3469" s="5" t="s">
        <v>299</v>
      </c>
      <c r="E3469" s="5" t="s">
        <v>942</v>
      </c>
      <c r="F3469" s="3">
        <v>6.1538461538461538E-3</v>
      </c>
      <c r="G3469" s="4">
        <v>71.400000000000006</v>
      </c>
      <c r="H3469" s="3">
        <v>0.43938461538461543</v>
      </c>
      <c r="I3469" s="4">
        <v>97.2</v>
      </c>
      <c r="J3469" s="3">
        <v>0.59815384615384615</v>
      </c>
      <c r="K3469" s="5">
        <v>84.36999999999999</v>
      </c>
      <c r="L3469" s="5">
        <v>0.51919999999999999</v>
      </c>
      <c r="M3469" s="41">
        <v>0.15545588731765747</v>
      </c>
      <c r="N3469" s="41">
        <v>9.5665161426250749E-4</v>
      </c>
    </row>
    <row r="3470" spans="1:14" x14ac:dyDescent="0.25">
      <c r="A3470" s="5">
        <v>7830625</v>
      </c>
      <c r="B3470" s="5" t="s">
        <v>48</v>
      </c>
      <c r="C3470" s="5" t="s">
        <v>4</v>
      </c>
      <c r="D3470" s="5" t="s">
        <v>563</v>
      </c>
      <c r="E3470" s="5" t="s">
        <v>2092</v>
      </c>
      <c r="F3470" s="3">
        <v>6.1538461538461538E-3</v>
      </c>
      <c r="G3470" s="4">
        <v>99</v>
      </c>
      <c r="H3470" s="3">
        <v>0.60923076923076924</v>
      </c>
      <c r="I3470" s="4">
        <v>96.4</v>
      </c>
      <c r="J3470" s="3">
        <v>0.59323076923076923</v>
      </c>
      <c r="K3470" s="5">
        <v>93.435000000000002</v>
      </c>
      <c r="L3470" s="5">
        <v>0.57498461538461543</v>
      </c>
      <c r="M3470" s="41">
        <v>-1.5423832461237907E-2</v>
      </c>
      <c r="N3470" s="41">
        <v>-9.4915892069156359E-5</v>
      </c>
    </row>
    <row r="3471" spans="1:14" x14ac:dyDescent="0.25">
      <c r="A3471" s="5">
        <v>7830625</v>
      </c>
      <c r="B3471" s="5" t="s">
        <v>48</v>
      </c>
      <c r="C3471" s="5" t="s">
        <v>4</v>
      </c>
      <c r="D3471" s="5" t="s">
        <v>563</v>
      </c>
      <c r="E3471" s="5" t="s">
        <v>451</v>
      </c>
      <c r="F3471" s="3">
        <v>6.1538461538461538E-3</v>
      </c>
      <c r="G3471" s="4">
        <v>99.7</v>
      </c>
      <c r="H3471" s="3">
        <v>0.61353846153846159</v>
      </c>
      <c r="I3471" s="4">
        <v>98.1</v>
      </c>
      <c r="J3471" s="3">
        <v>0.60369230769230764</v>
      </c>
      <c r="K3471" s="5">
        <v>97.484999999999985</v>
      </c>
      <c r="L3471" s="5">
        <v>0.59990769230769225</v>
      </c>
      <c r="M3471" s="41">
        <v>-1.064977259375155E-3</v>
      </c>
      <c r="N3471" s="41">
        <v>-6.5537062115394154E-6</v>
      </c>
    </row>
    <row r="3472" spans="1:14" x14ac:dyDescent="0.25">
      <c r="A3472" s="5">
        <v>7830625</v>
      </c>
      <c r="B3472" s="5" t="s">
        <v>48</v>
      </c>
      <c r="C3472" s="5" t="s">
        <v>4</v>
      </c>
      <c r="D3472" s="5" t="s">
        <v>563</v>
      </c>
      <c r="E3472" s="5" t="s">
        <v>1128</v>
      </c>
      <c r="F3472" s="3">
        <v>3.0769230769230769E-3</v>
      </c>
      <c r="G3472" s="4">
        <v>100</v>
      </c>
      <c r="H3472" s="3">
        <v>0.30769230769230771</v>
      </c>
      <c r="I3472" s="4">
        <v>97.8</v>
      </c>
      <c r="J3472" s="3">
        <v>0.3009230769230769</v>
      </c>
      <c r="K3472" s="5">
        <v>98.089999999999989</v>
      </c>
      <c r="L3472" s="5">
        <v>0.3018153846153846</v>
      </c>
      <c r="M3472" s="41">
        <v>-3.0043827369809151E-2</v>
      </c>
      <c r="N3472" s="41">
        <v>-9.244254575325893E-5</v>
      </c>
    </row>
    <row r="3473" spans="1:14" x14ac:dyDescent="0.25">
      <c r="A3473" s="5">
        <v>7830625</v>
      </c>
      <c r="B3473" s="5" t="s">
        <v>48</v>
      </c>
      <c r="C3473" s="5" t="s">
        <v>4</v>
      </c>
      <c r="D3473" s="5" t="s">
        <v>563</v>
      </c>
      <c r="E3473" s="5" t="s">
        <v>1912</v>
      </c>
      <c r="F3473" s="3">
        <v>1.2307692307692308E-2</v>
      </c>
      <c r="G3473" s="4">
        <v>99.7</v>
      </c>
      <c r="H3473" s="3">
        <v>1.2270769230769232</v>
      </c>
      <c r="I3473" s="4">
        <v>92.4</v>
      </c>
      <c r="J3473" s="3">
        <v>1.1372307692307693</v>
      </c>
      <c r="K3473" s="5">
        <v>96.13</v>
      </c>
      <c r="L3473" s="5">
        <v>1.1831384615384615</v>
      </c>
      <c r="M3473" s="41">
        <v>-9.6773616969585419E-2</v>
      </c>
      <c r="N3473" s="41">
        <v>-1.1910599011641283E-3</v>
      </c>
    </row>
    <row r="3474" spans="1:14" x14ac:dyDescent="0.25">
      <c r="A3474" s="5">
        <v>7830625</v>
      </c>
      <c r="B3474" s="5" t="s">
        <v>48</v>
      </c>
      <c r="C3474" s="5" t="s">
        <v>4</v>
      </c>
      <c r="D3474" s="5" t="s">
        <v>563</v>
      </c>
      <c r="E3474" s="5" t="s">
        <v>1133</v>
      </c>
      <c r="F3474" s="3">
        <v>3.0769230769230769E-3</v>
      </c>
      <c r="G3474" s="4">
        <v>99.4</v>
      </c>
      <c r="H3474" s="3">
        <v>0.30584615384615388</v>
      </c>
      <c r="I3474" s="4">
        <v>96.8</v>
      </c>
      <c r="J3474" s="3">
        <v>0.29784615384615382</v>
      </c>
      <c r="K3474" s="5">
        <v>95.57</v>
      </c>
      <c r="L3474" s="5">
        <v>0.29406153846153843</v>
      </c>
      <c r="M3474" s="41">
        <v>-7.7387550845742226E-4</v>
      </c>
      <c r="N3474" s="41">
        <v>-2.3811554106382224E-6</v>
      </c>
    </row>
    <row r="3475" spans="1:14" x14ac:dyDescent="0.25">
      <c r="A3475" s="5">
        <v>7830625</v>
      </c>
      <c r="B3475" s="5" t="s">
        <v>48</v>
      </c>
      <c r="C3475" s="5" t="s">
        <v>4</v>
      </c>
      <c r="D3475" s="5" t="s">
        <v>563</v>
      </c>
      <c r="E3475" s="5" t="s">
        <v>1376</v>
      </c>
      <c r="F3475" s="3">
        <v>3.0769230769230769E-3</v>
      </c>
      <c r="G3475" s="4">
        <v>100</v>
      </c>
      <c r="H3475" s="3">
        <v>0.30769230769230771</v>
      </c>
      <c r="I3475" s="4">
        <v>93.5</v>
      </c>
      <c r="J3475" s="3">
        <v>0.28769230769230769</v>
      </c>
      <c r="K3475" s="5">
        <v>94.740000000000009</v>
      </c>
      <c r="L3475" s="5">
        <v>0.29150769230769236</v>
      </c>
      <c r="M3475" s="41">
        <v>-3.7772241979837418E-2</v>
      </c>
      <c r="N3475" s="41">
        <v>-1.1622228301488437E-4</v>
      </c>
    </row>
    <row r="3476" spans="1:14" x14ac:dyDescent="0.25">
      <c r="A3476" s="5">
        <v>7830625</v>
      </c>
      <c r="B3476" s="5" t="s">
        <v>48</v>
      </c>
      <c r="C3476" s="5" t="s">
        <v>4</v>
      </c>
      <c r="D3476" s="5" t="s">
        <v>193</v>
      </c>
      <c r="E3476" s="5" t="s">
        <v>1140</v>
      </c>
      <c r="F3476" s="3">
        <v>9.2307692307692316E-3</v>
      </c>
      <c r="G3476" s="4">
        <v>100</v>
      </c>
      <c r="H3476" s="3">
        <v>0.92307692307692313</v>
      </c>
      <c r="I3476" s="4">
        <v>98.9</v>
      </c>
      <c r="J3476" s="3">
        <v>0.91292307692307706</v>
      </c>
      <c r="K3476" s="5">
        <v>94.885000000000019</v>
      </c>
      <c r="L3476" s="5">
        <v>0.87586153846153869</v>
      </c>
      <c r="M3476" s="41">
        <v>5.784577876329422E-2</v>
      </c>
      <c r="N3476" s="41">
        <v>5.3396103473810053E-4</v>
      </c>
    </row>
    <row r="3477" spans="1:14" x14ac:dyDescent="0.25">
      <c r="A3477" s="5">
        <v>7830625</v>
      </c>
      <c r="B3477" s="5" t="s">
        <v>48</v>
      </c>
      <c r="C3477" s="5" t="s">
        <v>4</v>
      </c>
      <c r="D3477" s="5" t="s">
        <v>193</v>
      </c>
      <c r="E3477" s="5" t="s">
        <v>1142</v>
      </c>
      <c r="F3477" s="3">
        <v>6.1538461538461538E-3</v>
      </c>
      <c r="G3477" s="4">
        <v>99.8</v>
      </c>
      <c r="H3477" s="3">
        <v>0.61415384615384616</v>
      </c>
      <c r="I3477" s="4">
        <v>79.5</v>
      </c>
      <c r="J3477" s="3">
        <v>0.48923076923076925</v>
      </c>
      <c r="K3477" s="5">
        <v>89.474999999999994</v>
      </c>
      <c r="L3477" s="5">
        <v>0.55061538461538462</v>
      </c>
      <c r="M3477" s="41">
        <v>-0.1376844197511673</v>
      </c>
      <c r="N3477" s="41">
        <v>-8.4728873693026027E-4</v>
      </c>
    </row>
    <row r="3478" spans="1:14" x14ac:dyDescent="0.25">
      <c r="A3478" s="5">
        <v>7830625</v>
      </c>
      <c r="B3478" s="5" t="s">
        <v>48</v>
      </c>
      <c r="C3478" s="5" t="s">
        <v>4</v>
      </c>
      <c r="D3478" s="5" t="s">
        <v>193</v>
      </c>
      <c r="E3478" s="5" t="s">
        <v>1916</v>
      </c>
      <c r="F3478" s="3">
        <v>9.2307692307692316E-3</v>
      </c>
      <c r="G3478" s="4">
        <v>100</v>
      </c>
      <c r="H3478" s="3">
        <v>0.92307692307692313</v>
      </c>
      <c r="I3478" s="4">
        <v>100</v>
      </c>
      <c r="J3478" s="3">
        <v>0.92307692307692313</v>
      </c>
      <c r="K3478" s="5">
        <v>99.18</v>
      </c>
      <c r="L3478" s="5">
        <v>0.91550769230769247</v>
      </c>
      <c r="M3478" s="41">
        <v>6.2256604433059692E-2</v>
      </c>
      <c r="N3478" s="41">
        <v>5.7467634861285873E-4</v>
      </c>
    </row>
    <row r="3479" spans="1:14" x14ac:dyDescent="0.25">
      <c r="A3479" s="5">
        <v>7830625</v>
      </c>
      <c r="B3479" s="5" t="s">
        <v>48</v>
      </c>
      <c r="C3479" s="5" t="s">
        <v>4</v>
      </c>
      <c r="D3479" s="5" t="s">
        <v>193</v>
      </c>
      <c r="E3479" s="5" t="s">
        <v>1143</v>
      </c>
      <c r="F3479" s="3">
        <v>9.2307692307692316E-3</v>
      </c>
      <c r="G3479" s="4">
        <v>99.5</v>
      </c>
      <c r="H3479" s="3">
        <v>0.91846153846153855</v>
      </c>
      <c r="I3479" s="4">
        <v>93.9</v>
      </c>
      <c r="J3479" s="3">
        <v>0.86676923076923085</v>
      </c>
      <c r="K3479" s="5">
        <v>96.314999999999998</v>
      </c>
      <c r="L3479" s="5">
        <v>0.88906153846153857</v>
      </c>
      <c r="M3479" s="41">
        <v>1.2500159442424774E-2</v>
      </c>
      <c r="N3479" s="41">
        <v>1.1538608716084408E-4</v>
      </c>
    </row>
    <row r="3480" spans="1:14" x14ac:dyDescent="0.25">
      <c r="A3480" s="5">
        <v>7830625</v>
      </c>
      <c r="B3480" s="5" t="s">
        <v>48</v>
      </c>
      <c r="C3480" s="5" t="s">
        <v>4</v>
      </c>
      <c r="D3480" s="5" t="s">
        <v>193</v>
      </c>
      <c r="E3480" s="5" t="s">
        <v>262</v>
      </c>
      <c r="F3480" s="3">
        <v>3.0769230769230769E-3</v>
      </c>
      <c r="G3480" s="4">
        <v>57.7</v>
      </c>
      <c r="H3480" s="3">
        <v>0.17753846153846153</v>
      </c>
      <c r="I3480" s="4">
        <v>88.5</v>
      </c>
      <c r="J3480" s="3">
        <v>0.27230769230769231</v>
      </c>
      <c r="K3480" s="5">
        <v>71.304999999999993</v>
      </c>
      <c r="L3480" s="5">
        <v>0.21939999999999998</v>
      </c>
      <c r="M3480" s="41">
        <v>4.7457008622586727E-3</v>
      </c>
      <c r="N3480" s="41">
        <v>1.4602156499257455E-5</v>
      </c>
    </row>
    <row r="3481" spans="1:14" x14ac:dyDescent="0.25">
      <c r="A3481" s="5">
        <v>7830625</v>
      </c>
      <c r="B3481" s="5" t="s">
        <v>48</v>
      </c>
      <c r="C3481" s="5" t="s">
        <v>4</v>
      </c>
      <c r="D3481" s="5" t="s">
        <v>193</v>
      </c>
      <c r="E3481" s="5" t="s">
        <v>950</v>
      </c>
      <c r="F3481" s="3">
        <v>3.0769230769230769E-3</v>
      </c>
      <c r="G3481" s="4">
        <v>72.900000000000006</v>
      </c>
      <c r="H3481" s="3">
        <v>0.22430769230769232</v>
      </c>
      <c r="I3481" s="4">
        <v>79.400000000000006</v>
      </c>
      <c r="J3481" s="3">
        <v>0.24430769230769234</v>
      </c>
      <c r="K3481" s="5">
        <v>78.22999999999999</v>
      </c>
      <c r="L3481" s="5">
        <v>0.24070769230769229</v>
      </c>
      <c r="M3481" s="41">
        <v>-5.3269956260919571E-2</v>
      </c>
      <c r="N3481" s="41">
        <v>-1.6390755772590637E-4</v>
      </c>
    </row>
    <row r="3482" spans="1:14" x14ac:dyDescent="0.25">
      <c r="A3482" s="5">
        <v>7830625</v>
      </c>
      <c r="B3482" s="5" t="s">
        <v>48</v>
      </c>
      <c r="C3482" s="5" t="s">
        <v>4</v>
      </c>
      <c r="D3482" s="5" t="s">
        <v>193</v>
      </c>
      <c r="E3482" s="5" t="s">
        <v>1145</v>
      </c>
      <c r="F3482" s="3">
        <v>3.0769230769230769E-3</v>
      </c>
      <c r="G3482" s="4">
        <v>89.5</v>
      </c>
      <c r="H3482" s="3">
        <v>0.27538461538461539</v>
      </c>
      <c r="I3482" s="4">
        <v>98.7</v>
      </c>
      <c r="J3482" s="3">
        <v>0.30369230769230771</v>
      </c>
      <c r="K3482" s="5">
        <v>94.334999999999994</v>
      </c>
      <c r="L3482" s="5">
        <v>0.29026153846153846</v>
      </c>
      <c r="M3482" s="41">
        <v>7.7302239835262299E-2</v>
      </c>
      <c r="N3482" s="41">
        <v>2.3785304564696093E-4</v>
      </c>
    </row>
    <row r="3483" spans="1:14" x14ac:dyDescent="0.25">
      <c r="A3483" s="5">
        <v>7830625</v>
      </c>
      <c r="B3483" s="5" t="s">
        <v>48</v>
      </c>
      <c r="C3483" s="5" t="s">
        <v>4</v>
      </c>
      <c r="D3483" s="5" t="s">
        <v>193</v>
      </c>
      <c r="E3483" s="5" t="s">
        <v>1146</v>
      </c>
      <c r="F3483" s="3">
        <v>3.0769230769230769E-3</v>
      </c>
      <c r="G3483" s="4">
        <v>52.8</v>
      </c>
      <c r="H3483" s="3">
        <v>0.16246153846153846</v>
      </c>
      <c r="I3483" s="4">
        <v>76.900000000000006</v>
      </c>
      <c r="J3483" s="3">
        <v>0.23661538461538464</v>
      </c>
      <c r="K3483" s="5">
        <v>62.099999999999994</v>
      </c>
      <c r="L3483" s="5">
        <v>0.19107692307692306</v>
      </c>
      <c r="M3483" s="41">
        <v>-3.4138031303882599E-2</v>
      </c>
      <c r="N3483" s="41">
        <v>-1.0504009631963877E-4</v>
      </c>
    </row>
    <row r="3484" spans="1:14" x14ac:dyDescent="0.25">
      <c r="A3484" s="5">
        <v>7830625</v>
      </c>
      <c r="B3484" s="5" t="s">
        <v>48</v>
      </c>
      <c r="C3484" s="5" t="s">
        <v>4</v>
      </c>
      <c r="D3484" s="5" t="s">
        <v>193</v>
      </c>
      <c r="E3484" s="5" t="s">
        <v>1147</v>
      </c>
      <c r="F3484" s="3">
        <v>3.0769230769230769E-3</v>
      </c>
      <c r="G3484" s="4">
        <v>100</v>
      </c>
      <c r="H3484" s="3">
        <v>0.30769230769230771</v>
      </c>
      <c r="I3484" s="4">
        <v>94.5</v>
      </c>
      <c r="J3484" s="3">
        <v>0.29076923076923078</v>
      </c>
      <c r="K3484" s="5">
        <v>96.44</v>
      </c>
      <c r="L3484" s="5">
        <v>0.29673846153846151</v>
      </c>
      <c r="M3484" s="41">
        <v>-1.1352299712598324E-2</v>
      </c>
      <c r="N3484" s="41">
        <v>-3.4930152961840994E-5</v>
      </c>
    </row>
    <row r="3485" spans="1:14" x14ac:dyDescent="0.25">
      <c r="A3485" s="5">
        <v>7830625</v>
      </c>
      <c r="B3485" s="5" t="s">
        <v>48</v>
      </c>
      <c r="C3485" s="5" t="s">
        <v>4</v>
      </c>
      <c r="D3485" s="5" t="s">
        <v>193</v>
      </c>
      <c r="E3485" s="5" t="s">
        <v>2086</v>
      </c>
      <c r="F3485" s="3">
        <v>3.0769230769230769E-3</v>
      </c>
      <c r="G3485" s="4">
        <v>99.3</v>
      </c>
      <c r="H3485" s="3">
        <v>0.30553846153846154</v>
      </c>
      <c r="I3485" s="4">
        <v>92.4</v>
      </c>
      <c r="J3485" s="3">
        <v>0.28430769230769232</v>
      </c>
      <c r="K3485" s="5">
        <v>93.545000000000002</v>
      </c>
      <c r="L3485" s="5">
        <v>0.28783076923076922</v>
      </c>
      <c r="M3485" s="41">
        <v>-8.0535728484392166E-3</v>
      </c>
      <c r="N3485" s="41">
        <v>-2.4780224149043744E-5</v>
      </c>
    </row>
    <row r="3486" spans="1:14" x14ac:dyDescent="0.25">
      <c r="A3486" s="5">
        <v>7830625</v>
      </c>
      <c r="B3486" s="5" t="s">
        <v>48</v>
      </c>
      <c r="C3486" s="5" t="s">
        <v>4</v>
      </c>
      <c r="D3486" s="5" t="s">
        <v>193</v>
      </c>
      <c r="E3486" s="5" t="s">
        <v>2099</v>
      </c>
      <c r="F3486" s="3">
        <v>2.7692307692307693E-2</v>
      </c>
      <c r="G3486" s="4">
        <v>100</v>
      </c>
      <c r="H3486" s="3">
        <v>2.7692307692307692</v>
      </c>
      <c r="I3486" s="4">
        <v>95.8</v>
      </c>
      <c r="J3486" s="3">
        <v>2.6529230769230767</v>
      </c>
      <c r="K3486" s="5">
        <v>97.69</v>
      </c>
      <c r="L3486" s="5">
        <v>2.7052615384615386</v>
      </c>
      <c r="M3486" s="41">
        <v>-1.8337033689022064E-2</v>
      </c>
      <c r="N3486" s="41">
        <v>-5.07794779080611E-4</v>
      </c>
    </row>
    <row r="3487" spans="1:14" x14ac:dyDescent="0.25">
      <c r="A3487" s="5">
        <v>7830625</v>
      </c>
      <c r="B3487" s="5" t="s">
        <v>48</v>
      </c>
      <c r="C3487" s="5" t="s">
        <v>4</v>
      </c>
      <c r="D3487" s="5" t="s">
        <v>193</v>
      </c>
      <c r="E3487" s="5" t="s">
        <v>2088</v>
      </c>
      <c r="F3487" s="3">
        <v>9.2307692307692316E-3</v>
      </c>
      <c r="G3487" s="4">
        <v>99.3</v>
      </c>
      <c r="H3487" s="3">
        <v>0.91661538461538472</v>
      </c>
      <c r="I3487" s="4">
        <v>95</v>
      </c>
      <c r="J3487" s="3">
        <v>0.87692307692307703</v>
      </c>
      <c r="K3487" s="5">
        <v>96.984999999999985</v>
      </c>
      <c r="L3487" s="5">
        <v>0.8952461538461538</v>
      </c>
      <c r="M3487" s="41">
        <v>3.3216644078493118E-2</v>
      </c>
      <c r="N3487" s="41">
        <v>3.0661517610916728E-4</v>
      </c>
    </row>
    <row r="3488" spans="1:14" x14ac:dyDescent="0.25">
      <c r="A3488" s="5">
        <v>7830625</v>
      </c>
      <c r="B3488" s="5" t="s">
        <v>48</v>
      </c>
      <c r="C3488" s="5" t="s">
        <v>4</v>
      </c>
      <c r="D3488" s="5" t="s">
        <v>193</v>
      </c>
      <c r="E3488" s="5" t="s">
        <v>1151</v>
      </c>
      <c r="F3488" s="3">
        <v>2.4615384615384615E-2</v>
      </c>
      <c r="G3488" s="4">
        <v>100</v>
      </c>
      <c r="H3488" s="3">
        <v>2.4615384615384617</v>
      </c>
      <c r="I3488" s="4">
        <v>100</v>
      </c>
      <c r="J3488" s="3">
        <v>2.4615384615384617</v>
      </c>
      <c r="K3488" s="5">
        <v>99.2</v>
      </c>
      <c r="L3488" s="5">
        <v>2.441846153846154</v>
      </c>
      <c r="M3488" s="41">
        <v>6.3887879252433777E-2</v>
      </c>
      <c r="N3488" s="41">
        <v>1.5726247200599083E-3</v>
      </c>
    </row>
    <row r="3489" spans="1:14" x14ac:dyDescent="0.25">
      <c r="A3489" s="5">
        <v>7830625</v>
      </c>
      <c r="B3489" s="5" t="s">
        <v>48</v>
      </c>
      <c r="C3489" s="5" t="s">
        <v>4</v>
      </c>
      <c r="D3489" s="5" t="s">
        <v>306</v>
      </c>
      <c r="E3489" s="5" t="s">
        <v>442</v>
      </c>
      <c r="F3489" s="3">
        <v>3.0769230769230769E-3</v>
      </c>
      <c r="G3489" s="4">
        <v>63.9</v>
      </c>
      <c r="H3489" s="3">
        <v>0.19661538461538461</v>
      </c>
      <c r="I3489" s="4">
        <v>84.2</v>
      </c>
      <c r="J3489" s="3">
        <v>0.25907692307692309</v>
      </c>
      <c r="K3489" s="5">
        <v>71.14</v>
      </c>
      <c r="L3489" s="5">
        <v>0.21889230769230769</v>
      </c>
      <c r="M3489" s="41">
        <v>-3.380914032459259E-2</v>
      </c>
      <c r="N3489" s="41">
        <v>-1.0402812407566951E-4</v>
      </c>
    </row>
    <row r="3490" spans="1:14" x14ac:dyDescent="0.25">
      <c r="A3490" s="5">
        <v>7830625</v>
      </c>
      <c r="B3490" s="5" t="s">
        <v>48</v>
      </c>
      <c r="C3490" s="5" t="s">
        <v>4</v>
      </c>
      <c r="D3490" s="5" t="s">
        <v>306</v>
      </c>
      <c r="E3490" s="5" t="s">
        <v>443</v>
      </c>
      <c r="F3490" s="3">
        <v>6.1538461538461538E-3</v>
      </c>
      <c r="G3490" s="4">
        <v>44.9</v>
      </c>
      <c r="H3490" s="3">
        <v>0.27630769230769231</v>
      </c>
      <c r="I3490" s="4">
        <v>75.900000000000006</v>
      </c>
      <c r="J3490" s="3">
        <v>0.46707692307692311</v>
      </c>
      <c r="K3490" s="5">
        <v>56.58</v>
      </c>
      <c r="L3490" s="5">
        <v>0.34818461538461537</v>
      </c>
      <c r="M3490" s="41">
        <v>-8.6731687188148499E-2</v>
      </c>
      <c r="N3490" s="41">
        <v>-5.3373345961937532E-4</v>
      </c>
    </row>
    <row r="3491" spans="1:14" x14ac:dyDescent="0.25">
      <c r="A3491" s="5">
        <v>7830625</v>
      </c>
      <c r="B3491" s="5" t="s">
        <v>48</v>
      </c>
      <c r="C3491" s="5" t="s">
        <v>4</v>
      </c>
      <c r="D3491" s="5" t="s">
        <v>306</v>
      </c>
      <c r="E3491" s="5" t="s">
        <v>1165</v>
      </c>
      <c r="F3491" s="3">
        <v>3.0769230769230769E-3</v>
      </c>
      <c r="G3491" s="4">
        <v>54.8</v>
      </c>
      <c r="H3491" s="3">
        <v>0.16861538461538461</v>
      </c>
      <c r="I3491" s="4">
        <v>87.1</v>
      </c>
      <c r="J3491" s="3">
        <v>0.26799999999999996</v>
      </c>
      <c r="K3491" s="5">
        <v>76.91</v>
      </c>
      <c r="L3491" s="5">
        <v>0.23664615384615384</v>
      </c>
      <c r="M3491" s="41">
        <v>1.5558231621980667E-2</v>
      </c>
      <c r="N3491" s="41">
        <v>4.7871481913786671E-5</v>
      </c>
    </row>
    <row r="3492" spans="1:14" x14ac:dyDescent="0.25">
      <c r="A3492" s="5">
        <v>7830625</v>
      </c>
      <c r="B3492" s="5" t="s">
        <v>48</v>
      </c>
      <c r="C3492" s="5" t="s">
        <v>4</v>
      </c>
      <c r="D3492" s="5" t="s">
        <v>306</v>
      </c>
      <c r="E3492" s="5" t="s">
        <v>446</v>
      </c>
      <c r="F3492" s="3">
        <v>9.2307692307692316E-3</v>
      </c>
      <c r="G3492" s="4">
        <v>51.4</v>
      </c>
      <c r="H3492" s="3">
        <v>0.47446153846153849</v>
      </c>
      <c r="I3492" s="4">
        <v>74.400000000000006</v>
      </c>
      <c r="J3492" s="3">
        <v>0.68676923076923091</v>
      </c>
      <c r="K3492" s="5">
        <v>63.814999999999998</v>
      </c>
      <c r="L3492" s="5">
        <v>0.58906153846153853</v>
      </c>
      <c r="M3492" s="41">
        <v>-6.1978988349437714E-2</v>
      </c>
      <c r="N3492" s="41">
        <v>-5.7211373861019434E-4</v>
      </c>
    </row>
    <row r="3493" spans="1:14" x14ac:dyDescent="0.25">
      <c r="A3493" s="5">
        <v>7830625</v>
      </c>
      <c r="B3493" s="5" t="s">
        <v>48</v>
      </c>
      <c r="C3493" s="5" t="s">
        <v>4</v>
      </c>
      <c r="D3493" s="5" t="s">
        <v>306</v>
      </c>
      <c r="E3493" s="5" t="s">
        <v>447</v>
      </c>
      <c r="F3493" s="3">
        <v>1.2307692307692308E-2</v>
      </c>
      <c r="G3493" s="4">
        <v>47.5</v>
      </c>
      <c r="H3493" s="3">
        <v>0.58461538461538465</v>
      </c>
      <c r="I3493" s="4">
        <v>82.1</v>
      </c>
      <c r="J3493" s="3">
        <v>1.0104615384615383</v>
      </c>
      <c r="K3493" s="5">
        <v>67.724999999999994</v>
      </c>
      <c r="L3493" s="5">
        <v>0.83353846153846145</v>
      </c>
      <c r="M3493" s="41">
        <v>-3.9727065712213516E-2</v>
      </c>
      <c r="N3493" s="41">
        <v>-4.8894850107339708E-4</v>
      </c>
    </row>
    <row r="3494" spans="1:14" x14ac:dyDescent="0.25">
      <c r="A3494" s="5">
        <v>7830625</v>
      </c>
      <c r="B3494" s="5" t="s">
        <v>48</v>
      </c>
      <c r="C3494" s="5" t="s">
        <v>4</v>
      </c>
      <c r="D3494" s="5" t="s">
        <v>306</v>
      </c>
      <c r="E3494" s="5" t="s">
        <v>1936</v>
      </c>
      <c r="F3494" s="3">
        <v>1.5384615384615385E-2</v>
      </c>
      <c r="G3494" s="4">
        <v>57.6</v>
      </c>
      <c r="H3494" s="3">
        <v>0.88615384615384618</v>
      </c>
      <c r="I3494" s="4">
        <v>82.7</v>
      </c>
      <c r="J3494" s="3">
        <v>1.2723076923076924</v>
      </c>
      <c r="K3494" s="5">
        <v>74.385000000000005</v>
      </c>
      <c r="L3494" s="5">
        <v>1.1443846153846156</v>
      </c>
      <c r="M3494" s="41">
        <v>-2.8167461976408958E-2</v>
      </c>
      <c r="N3494" s="41">
        <v>-4.3334556886783014E-4</v>
      </c>
    </row>
    <row r="3495" spans="1:14" x14ac:dyDescent="0.25">
      <c r="A3495" s="5">
        <v>7830625</v>
      </c>
      <c r="B3495" s="5" t="s">
        <v>48</v>
      </c>
      <c r="C3495" s="5" t="s">
        <v>4</v>
      </c>
      <c r="D3495" s="5" t="s">
        <v>306</v>
      </c>
      <c r="E3495" s="5" t="s">
        <v>448</v>
      </c>
      <c r="F3495" s="3">
        <v>2.4615384615384615E-2</v>
      </c>
      <c r="G3495" s="4">
        <v>76.3</v>
      </c>
      <c r="H3495" s="3">
        <v>1.8781538461538461</v>
      </c>
      <c r="I3495" s="4">
        <v>89.4</v>
      </c>
      <c r="J3495" s="3">
        <v>2.2006153846153849</v>
      </c>
      <c r="K3495" s="5">
        <v>82.86999999999999</v>
      </c>
      <c r="L3495" s="5">
        <v>2.0398769230769229</v>
      </c>
      <c r="M3495" s="41">
        <v>4.0663987398147583E-2</v>
      </c>
      <c r="N3495" s="41">
        <v>1.0009596898005559E-3</v>
      </c>
    </row>
    <row r="3496" spans="1:14" x14ac:dyDescent="0.25">
      <c r="A3496" s="5">
        <v>7830625</v>
      </c>
      <c r="B3496" s="5" t="s">
        <v>48</v>
      </c>
      <c r="C3496" s="5" t="s">
        <v>4</v>
      </c>
      <c r="D3496" s="5" t="s">
        <v>306</v>
      </c>
      <c r="E3496" s="5" t="s">
        <v>451</v>
      </c>
      <c r="F3496" s="3">
        <v>6.1538461538461538E-3</v>
      </c>
      <c r="G3496" s="4">
        <v>94.5</v>
      </c>
      <c r="H3496" s="3">
        <v>0.58153846153846156</v>
      </c>
      <c r="I3496" s="4">
        <v>91.6</v>
      </c>
      <c r="J3496" s="3">
        <v>0.5636923076923076</v>
      </c>
      <c r="K3496" s="5">
        <v>90.015000000000001</v>
      </c>
      <c r="L3496" s="5">
        <v>0.55393846153846149</v>
      </c>
      <c r="M3496" s="41">
        <v>5.0173491239547729E-2</v>
      </c>
      <c r="N3496" s="41">
        <v>3.0875994608952452E-4</v>
      </c>
    </row>
    <row r="3497" spans="1:14" x14ac:dyDescent="0.25">
      <c r="A3497" s="5">
        <v>7830625</v>
      </c>
      <c r="B3497" s="5" t="s">
        <v>48</v>
      </c>
      <c r="C3497" s="5" t="s">
        <v>4</v>
      </c>
      <c r="D3497" s="5" t="s">
        <v>306</v>
      </c>
      <c r="E3497" s="5" t="s">
        <v>1166</v>
      </c>
      <c r="F3497" s="3">
        <v>2.4615384615384615E-2</v>
      </c>
      <c r="G3497" s="4">
        <v>88.3</v>
      </c>
      <c r="H3497" s="3">
        <v>2.1735384615384614</v>
      </c>
      <c r="I3497" s="4">
        <v>95.3</v>
      </c>
      <c r="J3497" s="3">
        <v>2.3458461538461539</v>
      </c>
      <c r="K3497" s="5">
        <v>83.800000000000011</v>
      </c>
      <c r="L3497" s="5">
        <v>2.0627692307692311</v>
      </c>
      <c r="M3497" s="41">
        <v>0.11381632834672928</v>
      </c>
      <c r="N3497" s="41">
        <v>2.801632697765644E-3</v>
      </c>
    </row>
    <row r="3498" spans="1:14" x14ac:dyDescent="0.25">
      <c r="A3498" s="5">
        <v>7830625</v>
      </c>
      <c r="B3498" s="5" t="s">
        <v>48</v>
      </c>
      <c r="C3498" s="5" t="s">
        <v>4</v>
      </c>
      <c r="D3498" s="5" t="s">
        <v>306</v>
      </c>
      <c r="E3498" s="5" t="s">
        <v>1937</v>
      </c>
      <c r="F3498" s="3">
        <v>3.0769230769230769E-3</v>
      </c>
      <c r="G3498" s="4">
        <v>92.3</v>
      </c>
      <c r="H3498" s="3">
        <v>0.28399999999999997</v>
      </c>
      <c r="I3498" s="4">
        <v>85.2</v>
      </c>
      <c r="J3498" s="3">
        <v>0.26215384615384618</v>
      </c>
      <c r="K3498" s="5">
        <v>87.365000000000009</v>
      </c>
      <c r="L3498" s="5">
        <v>0.26881538461538462</v>
      </c>
      <c r="M3498" s="41">
        <v>-5.0250954926013947E-2</v>
      </c>
      <c r="N3498" s="41">
        <v>-1.5461832284927368E-4</v>
      </c>
    </row>
    <row r="3499" spans="1:14" x14ac:dyDescent="0.25">
      <c r="A3499" s="5">
        <v>7830625</v>
      </c>
      <c r="B3499" s="5" t="s">
        <v>48</v>
      </c>
      <c r="C3499" s="5" t="s">
        <v>4</v>
      </c>
      <c r="D3499" s="5" t="s">
        <v>306</v>
      </c>
      <c r="E3499" s="5" t="s">
        <v>452</v>
      </c>
      <c r="F3499" s="3">
        <v>6.1538461538461538E-3</v>
      </c>
      <c r="G3499" s="4">
        <v>55.8</v>
      </c>
      <c r="H3499" s="3">
        <v>0.34338461538461534</v>
      </c>
      <c r="I3499" s="4">
        <v>82.3</v>
      </c>
      <c r="J3499" s="3">
        <v>0.50646153846153841</v>
      </c>
      <c r="K3499" s="5">
        <v>66.474999999999994</v>
      </c>
      <c r="L3499" s="5">
        <v>0.40907692307692306</v>
      </c>
      <c r="M3499" s="41">
        <v>-3.0044306069612503E-2</v>
      </c>
      <c r="N3499" s="41">
        <v>-1.8488803735146155E-4</v>
      </c>
    </row>
    <row r="3500" spans="1:14" x14ac:dyDescent="0.25">
      <c r="A3500" s="5">
        <v>7830625</v>
      </c>
      <c r="B3500" s="5" t="s">
        <v>48</v>
      </c>
      <c r="C3500" s="5" t="s">
        <v>4</v>
      </c>
      <c r="D3500" s="5" t="s">
        <v>306</v>
      </c>
      <c r="E3500" s="5" t="s">
        <v>453</v>
      </c>
      <c r="F3500" s="3">
        <v>6.1538461538461538E-3</v>
      </c>
      <c r="G3500" s="4">
        <v>56.4</v>
      </c>
      <c r="H3500" s="3">
        <v>0.34707692307692306</v>
      </c>
      <c r="I3500" s="4">
        <v>90.6</v>
      </c>
      <c r="J3500" s="3">
        <v>0.55753846153846154</v>
      </c>
      <c r="K3500" s="5">
        <v>72.715000000000003</v>
      </c>
      <c r="L3500" s="5">
        <v>0.44747692307692311</v>
      </c>
      <c r="M3500" s="41">
        <v>5.0869029015302658E-2</v>
      </c>
      <c r="N3500" s="41">
        <v>3.1304017855570868E-4</v>
      </c>
    </row>
    <row r="3501" spans="1:14" x14ac:dyDescent="0.25">
      <c r="A3501" s="5">
        <v>7830625</v>
      </c>
      <c r="B3501" s="5" t="s">
        <v>48</v>
      </c>
      <c r="C3501" s="5" t="s">
        <v>4</v>
      </c>
      <c r="D3501" s="5" t="s">
        <v>306</v>
      </c>
      <c r="E3501" s="5" t="s">
        <v>454</v>
      </c>
      <c r="F3501" s="3">
        <v>5.5384615384615386E-2</v>
      </c>
      <c r="G3501" s="4">
        <v>82.3</v>
      </c>
      <c r="H3501" s="3">
        <v>4.5581538461538464</v>
      </c>
      <c r="I3501" s="4">
        <v>90.2</v>
      </c>
      <c r="J3501" s="3">
        <v>4.9956923076923081</v>
      </c>
      <c r="K3501" s="5">
        <v>81.465000000000003</v>
      </c>
      <c r="L3501" s="5">
        <v>4.5119076923076928</v>
      </c>
      <c r="M3501" s="41">
        <v>6.7903297021985054E-3</v>
      </c>
      <c r="N3501" s="41">
        <v>3.7607979889099413E-4</v>
      </c>
    </row>
    <row r="3502" spans="1:14" x14ac:dyDescent="0.25">
      <c r="A3502" s="5">
        <v>7830625</v>
      </c>
      <c r="B3502" s="5" t="s">
        <v>48</v>
      </c>
      <c r="C3502" s="5" t="s">
        <v>4</v>
      </c>
      <c r="D3502" s="5" t="s">
        <v>306</v>
      </c>
      <c r="E3502" s="5" t="s">
        <v>455</v>
      </c>
      <c r="F3502" s="3">
        <v>1.2307692307692308E-2</v>
      </c>
      <c r="G3502" s="4">
        <v>60.2</v>
      </c>
      <c r="H3502" s="3">
        <v>0.74092307692307691</v>
      </c>
      <c r="I3502" s="4">
        <v>88.9</v>
      </c>
      <c r="J3502" s="3">
        <v>1.0941538461538463</v>
      </c>
      <c r="K3502" s="5">
        <v>71.05</v>
      </c>
      <c r="L3502" s="5">
        <v>0.8744615384615384</v>
      </c>
      <c r="M3502" s="41">
        <v>1.1985690332949162E-2</v>
      </c>
      <c r="N3502" s="41">
        <v>1.4751618871322044E-4</v>
      </c>
    </row>
    <row r="3503" spans="1:14" x14ac:dyDescent="0.25">
      <c r="A3503" s="5">
        <v>7830625</v>
      </c>
      <c r="B3503" s="5" t="s">
        <v>48</v>
      </c>
      <c r="C3503" s="5" t="s">
        <v>4</v>
      </c>
      <c r="D3503" s="5" t="s">
        <v>306</v>
      </c>
      <c r="E3503" s="5" t="s">
        <v>456</v>
      </c>
      <c r="F3503" s="3">
        <v>9.2307692307692316E-3</v>
      </c>
      <c r="G3503" s="4">
        <v>63.2</v>
      </c>
      <c r="H3503" s="3">
        <v>0.5833846153846155</v>
      </c>
      <c r="I3503" s="4">
        <v>90.4</v>
      </c>
      <c r="J3503" s="3">
        <v>0.83446153846153859</v>
      </c>
      <c r="K3503" s="5">
        <v>76.704999999999998</v>
      </c>
      <c r="L3503" s="5">
        <v>0.70804615384615388</v>
      </c>
      <c r="M3503" s="41">
        <v>7.0256784558296204E-2</v>
      </c>
      <c r="N3503" s="41">
        <v>6.4852416515350344E-4</v>
      </c>
    </row>
    <row r="3504" spans="1:14" x14ac:dyDescent="0.25">
      <c r="A3504" s="5">
        <v>7830625</v>
      </c>
      <c r="B3504" s="5" t="s">
        <v>48</v>
      </c>
      <c r="C3504" s="5" t="s">
        <v>4</v>
      </c>
      <c r="D3504" s="5" t="s">
        <v>306</v>
      </c>
      <c r="E3504" s="5" t="s">
        <v>1167</v>
      </c>
      <c r="F3504" s="3">
        <v>6.1538461538461538E-3</v>
      </c>
      <c r="G3504" s="4">
        <v>96.4</v>
      </c>
      <c r="H3504" s="3">
        <v>0.59323076923076923</v>
      </c>
      <c r="I3504" s="4">
        <v>88.8</v>
      </c>
      <c r="J3504" s="3">
        <v>0.54646153846153844</v>
      </c>
      <c r="K3504" s="5">
        <v>91.274999999999991</v>
      </c>
      <c r="L3504" s="5">
        <v>0.5616923076923076</v>
      </c>
      <c r="M3504" s="41">
        <v>7.6874615624547005E-3</v>
      </c>
      <c r="N3504" s="41">
        <v>4.7307455768952004E-5</v>
      </c>
    </row>
    <row r="3505" spans="1:14" x14ac:dyDescent="0.25">
      <c r="A3505" s="5">
        <v>7830625</v>
      </c>
      <c r="B3505" s="5" t="s">
        <v>48</v>
      </c>
      <c r="C3505" s="5" t="s">
        <v>4</v>
      </c>
      <c r="D3505" s="5" t="s">
        <v>306</v>
      </c>
      <c r="E3505" s="5" t="s">
        <v>457</v>
      </c>
      <c r="F3505" s="3">
        <v>6.1538461538461538E-3</v>
      </c>
      <c r="G3505" s="4">
        <v>67.5</v>
      </c>
      <c r="H3505" s="3">
        <v>0.41538461538461541</v>
      </c>
      <c r="I3505" s="4">
        <v>84.9</v>
      </c>
      <c r="J3505" s="3">
        <v>0.52246153846153853</v>
      </c>
      <c r="K3505" s="5">
        <v>79.064999999999998</v>
      </c>
      <c r="L3505" s="5">
        <v>0.48655384615384611</v>
      </c>
      <c r="M3505" s="41">
        <v>-1.2538067996501923E-2</v>
      </c>
      <c r="N3505" s="41">
        <v>-7.715734151693491E-5</v>
      </c>
    </row>
    <row r="3506" spans="1:14" x14ac:dyDescent="0.25">
      <c r="A3506" s="5">
        <v>7830625</v>
      </c>
      <c r="B3506" s="5" t="s">
        <v>48</v>
      </c>
      <c r="C3506" s="5" t="s">
        <v>4</v>
      </c>
      <c r="D3506" s="5" t="s">
        <v>306</v>
      </c>
      <c r="E3506" s="5" t="s">
        <v>1168</v>
      </c>
      <c r="F3506" s="3">
        <v>3.0769230769230769E-3</v>
      </c>
      <c r="G3506" s="4">
        <v>87.7</v>
      </c>
      <c r="H3506" s="3">
        <v>0.26984615384615385</v>
      </c>
      <c r="I3506" s="4">
        <v>92.4</v>
      </c>
      <c r="J3506" s="3">
        <v>0.28430769230769232</v>
      </c>
      <c r="K3506" s="5">
        <v>83.240000000000009</v>
      </c>
      <c r="L3506" s="5">
        <v>0.25612307692307695</v>
      </c>
      <c r="M3506" s="41">
        <v>7.483326643705368E-2</v>
      </c>
      <c r="N3506" s="41">
        <v>2.3025620442170363E-4</v>
      </c>
    </row>
    <row r="3507" spans="1:14" x14ac:dyDescent="0.25">
      <c r="A3507" s="5">
        <v>7830625</v>
      </c>
      <c r="B3507" s="5" t="s">
        <v>48</v>
      </c>
      <c r="C3507" s="5" t="s">
        <v>4</v>
      </c>
      <c r="D3507" s="5" t="s">
        <v>306</v>
      </c>
      <c r="E3507" s="5" t="s">
        <v>953</v>
      </c>
      <c r="F3507" s="3">
        <v>3.0769230769230769E-3</v>
      </c>
      <c r="G3507" s="4">
        <v>95.8</v>
      </c>
      <c r="H3507" s="3">
        <v>0.29476923076923078</v>
      </c>
      <c r="I3507" s="4">
        <v>97.2</v>
      </c>
      <c r="J3507" s="3">
        <v>0.29907692307692307</v>
      </c>
      <c r="K3507" s="5">
        <v>93.419999999999987</v>
      </c>
      <c r="L3507" s="5">
        <v>0.2874461538461538</v>
      </c>
      <c r="M3507" s="41">
        <v>0.14213655889034271</v>
      </c>
      <c r="N3507" s="41">
        <v>4.3734325812413142E-4</v>
      </c>
    </row>
    <row r="3508" spans="1:14" x14ac:dyDescent="0.25">
      <c r="A3508" s="5">
        <v>7830625</v>
      </c>
      <c r="B3508" s="5" t="s">
        <v>48</v>
      </c>
      <c r="C3508" s="5" t="s">
        <v>4</v>
      </c>
      <c r="D3508" s="5" t="s">
        <v>306</v>
      </c>
      <c r="E3508" s="5" t="s">
        <v>458</v>
      </c>
      <c r="F3508" s="3">
        <v>3.0769230769230769E-3</v>
      </c>
      <c r="G3508" s="4">
        <v>50.8</v>
      </c>
      <c r="H3508" s="3">
        <v>0.15630769230769229</v>
      </c>
      <c r="I3508" s="4">
        <v>85.3</v>
      </c>
      <c r="J3508" s="3">
        <v>0.26246153846153847</v>
      </c>
      <c r="K3508" s="5">
        <v>71.155000000000001</v>
      </c>
      <c r="L3508" s="5">
        <v>0.21893846153846155</v>
      </c>
      <c r="M3508" s="41">
        <v>6.9059208035469055E-3</v>
      </c>
      <c r="N3508" s="41">
        <v>2.1248987087836633E-5</v>
      </c>
    </row>
    <row r="3509" spans="1:14" x14ac:dyDescent="0.25">
      <c r="A3509" s="5">
        <v>7830625</v>
      </c>
      <c r="B3509" s="5" t="s">
        <v>48</v>
      </c>
      <c r="C3509" s="5" t="s">
        <v>4</v>
      </c>
      <c r="D3509" s="5" t="s">
        <v>306</v>
      </c>
      <c r="E3509" s="5" t="s">
        <v>1938</v>
      </c>
      <c r="F3509" s="3">
        <v>1.2307692307692308E-2</v>
      </c>
      <c r="G3509" s="4">
        <v>90.9</v>
      </c>
      <c r="H3509" s="3">
        <v>1.1187692307692307</v>
      </c>
      <c r="I3509" s="4">
        <v>84</v>
      </c>
      <c r="J3509" s="3">
        <v>1.0338461538461539</v>
      </c>
      <c r="K3509" s="5">
        <v>87.570000000000007</v>
      </c>
      <c r="L3509" s="5">
        <v>1.0777846153846156</v>
      </c>
      <c r="M3509" s="41">
        <v>-6.9826887920498848E-3</v>
      </c>
      <c r="N3509" s="41">
        <v>-8.5940785132921656E-5</v>
      </c>
    </row>
    <row r="3510" spans="1:14" x14ac:dyDescent="0.25">
      <c r="A3510" s="5">
        <v>7830625</v>
      </c>
      <c r="B3510" s="5" t="s">
        <v>48</v>
      </c>
      <c r="C3510" s="5" t="s">
        <v>4</v>
      </c>
      <c r="D3510" s="5" t="s">
        <v>306</v>
      </c>
      <c r="E3510" s="5" t="s">
        <v>1170</v>
      </c>
      <c r="F3510" s="3">
        <v>6.1538461538461538E-3</v>
      </c>
      <c r="G3510" s="4">
        <v>98.2</v>
      </c>
      <c r="H3510" s="3">
        <v>0.60430769230769232</v>
      </c>
      <c r="I3510" s="4">
        <v>92.2</v>
      </c>
      <c r="J3510" s="3">
        <v>0.56738461538461538</v>
      </c>
      <c r="K3510" s="5">
        <v>95.19</v>
      </c>
      <c r="L3510" s="5">
        <v>0.58578461538461535</v>
      </c>
      <c r="M3510" s="41">
        <v>5.6810297071933746E-2</v>
      </c>
      <c r="N3510" s="41">
        <v>3.4960182813497688E-4</v>
      </c>
    </row>
    <row r="3511" spans="1:14" x14ac:dyDescent="0.25">
      <c r="A3511" s="5">
        <v>7830625</v>
      </c>
      <c r="B3511" s="5" t="s">
        <v>48</v>
      </c>
      <c r="C3511" s="5" t="s">
        <v>4</v>
      </c>
      <c r="D3511" s="5" t="s">
        <v>306</v>
      </c>
      <c r="E3511" s="5" t="s">
        <v>461</v>
      </c>
      <c r="F3511" s="3">
        <v>6.1538461538461538E-3</v>
      </c>
      <c r="G3511" s="4">
        <v>69.900000000000006</v>
      </c>
      <c r="H3511" s="3">
        <v>0.43015384615384616</v>
      </c>
      <c r="I3511" s="4">
        <v>81.900000000000006</v>
      </c>
      <c r="J3511" s="3">
        <v>0.504</v>
      </c>
      <c r="K3511" s="5">
        <v>76.195000000000007</v>
      </c>
      <c r="L3511" s="5">
        <v>0.46889230769230772</v>
      </c>
      <c r="M3511" s="41">
        <v>-4.4438976794481277E-2</v>
      </c>
      <c r="N3511" s="41">
        <v>-2.7347062642757707E-4</v>
      </c>
    </row>
    <row r="3512" spans="1:14" x14ac:dyDescent="0.25">
      <c r="A3512" s="5">
        <v>7830625</v>
      </c>
      <c r="B3512" s="5" t="s">
        <v>48</v>
      </c>
      <c r="C3512" s="5" t="s">
        <v>4</v>
      </c>
      <c r="D3512" s="5" t="s">
        <v>306</v>
      </c>
      <c r="E3512" s="5" t="s">
        <v>568</v>
      </c>
      <c r="F3512" s="3">
        <v>3.0769230769230769E-3</v>
      </c>
      <c r="G3512" s="4">
        <v>78.7</v>
      </c>
      <c r="H3512" s="3">
        <v>0.24215384615384616</v>
      </c>
      <c r="I3512" s="4">
        <v>87.7</v>
      </c>
      <c r="J3512" s="3">
        <v>0.26984615384615385</v>
      </c>
      <c r="K3512" s="5">
        <v>79.534999999999997</v>
      </c>
      <c r="L3512" s="5">
        <v>0.2447230769230769</v>
      </c>
      <c r="M3512" s="41">
        <v>-4.0993981063365936E-2</v>
      </c>
      <c r="N3512" s="41">
        <v>-1.2613532634881826E-4</v>
      </c>
    </row>
    <row r="3513" spans="1:14" x14ac:dyDescent="0.25">
      <c r="A3513" s="5">
        <v>7830625</v>
      </c>
      <c r="B3513" s="5" t="s">
        <v>48</v>
      </c>
      <c r="C3513" s="5" t="s">
        <v>4</v>
      </c>
      <c r="D3513" s="5" t="s">
        <v>306</v>
      </c>
      <c r="E3513" s="5" t="s">
        <v>462</v>
      </c>
      <c r="F3513" s="3">
        <v>4.9230769230769231E-2</v>
      </c>
      <c r="G3513" s="4">
        <v>79.400000000000006</v>
      </c>
      <c r="H3513" s="3">
        <v>3.9089230769230774</v>
      </c>
      <c r="I3513" s="4">
        <v>84.7</v>
      </c>
      <c r="J3513" s="3">
        <v>4.1698461538461542</v>
      </c>
      <c r="K3513" s="5">
        <v>75.445000000000007</v>
      </c>
      <c r="L3513" s="5">
        <v>3.7142153846153851</v>
      </c>
      <c r="M3513" s="41">
        <v>3.0094513669610023E-2</v>
      </c>
      <c r="N3513" s="41">
        <v>1.4815760575808011E-3</v>
      </c>
    </row>
    <row r="3514" spans="1:14" x14ac:dyDescent="0.25">
      <c r="A3514" s="5">
        <v>7830625</v>
      </c>
      <c r="B3514" s="5" t="s">
        <v>48</v>
      </c>
      <c r="C3514" s="5" t="s">
        <v>4</v>
      </c>
      <c r="D3514" s="5" t="s">
        <v>306</v>
      </c>
      <c r="E3514" s="5" t="s">
        <v>464</v>
      </c>
      <c r="F3514" s="3">
        <v>3.0769230769230769E-3</v>
      </c>
      <c r="G3514" s="4">
        <v>47.3</v>
      </c>
      <c r="H3514" s="3">
        <v>0.14553846153846153</v>
      </c>
      <c r="I3514" s="4">
        <v>86.6</v>
      </c>
      <c r="J3514" s="3">
        <v>0.26646153846153842</v>
      </c>
      <c r="K3514" s="5">
        <v>73.97</v>
      </c>
      <c r="L3514" s="5">
        <v>0.2276</v>
      </c>
      <c r="M3514" s="41">
        <v>-1.2942865490913391E-2</v>
      </c>
      <c r="N3514" s="41">
        <v>-3.9824201510502739E-5</v>
      </c>
    </row>
    <row r="3515" spans="1:14" x14ac:dyDescent="0.25">
      <c r="A3515" s="5">
        <v>7830625</v>
      </c>
      <c r="B3515" s="5" t="s">
        <v>48</v>
      </c>
      <c r="C3515" s="5" t="s">
        <v>4</v>
      </c>
      <c r="D3515" s="5" t="s">
        <v>306</v>
      </c>
      <c r="E3515" s="5" t="s">
        <v>465</v>
      </c>
      <c r="F3515" s="3">
        <v>6.1538461538461538E-3</v>
      </c>
      <c r="G3515" s="4">
        <v>99.9</v>
      </c>
      <c r="H3515" s="3">
        <v>0.61476923076923085</v>
      </c>
      <c r="I3515" s="4">
        <v>100</v>
      </c>
      <c r="J3515" s="3">
        <v>0.61538461538461542</v>
      </c>
      <c r="K3515" s="5">
        <v>97.860000000000014</v>
      </c>
      <c r="L3515" s="5">
        <v>0.60221538461538471</v>
      </c>
      <c r="M3515" s="41">
        <v>0.19248506426811218</v>
      </c>
      <c r="N3515" s="41">
        <v>1.1845234724191518E-3</v>
      </c>
    </row>
    <row r="3516" spans="1:14" x14ac:dyDescent="0.25">
      <c r="A3516" s="5">
        <v>7830625</v>
      </c>
      <c r="B3516" s="5" t="s">
        <v>48</v>
      </c>
      <c r="C3516" s="5" t="s">
        <v>4</v>
      </c>
      <c r="D3516" s="5" t="s">
        <v>306</v>
      </c>
      <c r="E3516" s="5" t="s">
        <v>466</v>
      </c>
      <c r="F3516" s="3">
        <v>2.4615384615384615E-2</v>
      </c>
      <c r="G3516" s="4">
        <v>75.099999999999994</v>
      </c>
      <c r="H3516" s="3">
        <v>1.8486153846153845</v>
      </c>
      <c r="I3516" s="4">
        <v>84.7</v>
      </c>
      <c r="J3516" s="3">
        <v>2.0849230769230771</v>
      </c>
      <c r="K3516" s="5">
        <v>81.975000000000009</v>
      </c>
      <c r="L3516" s="5">
        <v>2.0178461538461541</v>
      </c>
      <c r="M3516" s="41">
        <v>-4.364791139960289E-2</v>
      </c>
      <c r="N3516" s="41">
        <v>-1.0744101267594558E-3</v>
      </c>
    </row>
    <row r="3517" spans="1:14" x14ac:dyDescent="0.25">
      <c r="A3517" s="5">
        <v>7830625</v>
      </c>
      <c r="B3517" s="5" t="s">
        <v>48</v>
      </c>
      <c r="C3517" s="5" t="s">
        <v>4</v>
      </c>
      <c r="D3517" s="5" t="s">
        <v>306</v>
      </c>
      <c r="E3517" s="5" t="s">
        <v>468</v>
      </c>
      <c r="F3517" s="3">
        <v>6.1538461538461538E-3</v>
      </c>
      <c r="G3517" s="4">
        <v>58.1</v>
      </c>
      <c r="H3517" s="3">
        <v>0.35753846153846153</v>
      </c>
      <c r="I3517" s="4">
        <v>81.599999999999994</v>
      </c>
      <c r="J3517" s="3">
        <v>0.50215384615384617</v>
      </c>
      <c r="K3517" s="5">
        <v>68.634999999999991</v>
      </c>
      <c r="L3517" s="5">
        <v>0.42236923076923072</v>
      </c>
      <c r="M3517" s="41">
        <v>-5.0514023751020432E-2</v>
      </c>
      <c r="N3517" s="41">
        <v>-3.1085553077551037E-4</v>
      </c>
    </row>
    <row r="3518" spans="1:14" x14ac:dyDescent="0.25">
      <c r="A3518" s="5">
        <v>7830625</v>
      </c>
      <c r="B3518" s="5" t="s">
        <v>48</v>
      </c>
      <c r="C3518" s="5" t="s">
        <v>4</v>
      </c>
      <c r="D3518" s="5" t="s">
        <v>306</v>
      </c>
      <c r="E3518" s="5" t="s">
        <v>469</v>
      </c>
      <c r="F3518" s="3">
        <v>6.1538461538461538E-3</v>
      </c>
      <c r="G3518" s="4">
        <v>80.599999999999994</v>
      </c>
      <c r="H3518" s="3">
        <v>0.49599999999999994</v>
      </c>
      <c r="I3518" s="4">
        <v>82.4</v>
      </c>
      <c r="J3518" s="3">
        <v>0.50707692307692309</v>
      </c>
      <c r="K3518" s="5">
        <v>85.38</v>
      </c>
      <c r="L3518" s="5">
        <v>0.52541538461538462</v>
      </c>
      <c r="M3518" s="41">
        <v>-4.8158068209886551E-2</v>
      </c>
      <c r="N3518" s="41">
        <v>-2.963573428300711E-4</v>
      </c>
    </row>
    <row r="3519" spans="1:14" x14ac:dyDescent="0.25">
      <c r="A3519" s="5">
        <v>7830625</v>
      </c>
      <c r="B3519" s="5" t="s">
        <v>48</v>
      </c>
      <c r="C3519" s="5" t="s">
        <v>4</v>
      </c>
      <c r="D3519" s="5" t="s">
        <v>306</v>
      </c>
      <c r="E3519" s="5" t="s">
        <v>1171</v>
      </c>
      <c r="F3519" s="3">
        <v>3.0769230769230769E-3</v>
      </c>
      <c r="G3519" s="4">
        <v>43.5</v>
      </c>
      <c r="H3519" s="3">
        <v>0.13384615384615384</v>
      </c>
      <c r="I3519" s="4">
        <v>82.4</v>
      </c>
      <c r="J3519" s="3">
        <v>0.25353846153846155</v>
      </c>
      <c r="K3519" s="5">
        <v>65.34</v>
      </c>
      <c r="L3519" s="5">
        <v>0.20104615384615385</v>
      </c>
      <c r="M3519" s="41">
        <v>-7.0411358028650284E-3</v>
      </c>
      <c r="N3519" s="41">
        <v>-2.1665033239584703E-5</v>
      </c>
    </row>
    <row r="3520" spans="1:14" x14ac:dyDescent="0.25">
      <c r="A3520" s="5">
        <v>7830625</v>
      </c>
      <c r="B3520" s="5" t="s">
        <v>48</v>
      </c>
      <c r="C3520" s="5" t="s">
        <v>4</v>
      </c>
      <c r="D3520" s="5" t="s">
        <v>306</v>
      </c>
      <c r="E3520" s="5" t="s">
        <v>2113</v>
      </c>
      <c r="F3520" s="3">
        <v>9.2307692307692316E-3</v>
      </c>
      <c r="G3520" s="4">
        <v>100</v>
      </c>
      <c r="H3520" s="3">
        <v>0.92307692307692313</v>
      </c>
      <c r="I3520" s="4">
        <v>99.8</v>
      </c>
      <c r="J3520" s="3">
        <v>0.9212307692307693</v>
      </c>
      <c r="K3520" s="5">
        <v>99.03</v>
      </c>
      <c r="L3520" s="5">
        <v>0.91412307692307704</v>
      </c>
      <c r="M3520" s="41">
        <v>0.12468402087688446</v>
      </c>
      <c r="N3520" s="41">
        <v>1.1509294234789335E-3</v>
      </c>
    </row>
    <row r="3521" spans="1:14" x14ac:dyDescent="0.25">
      <c r="A3521" s="5">
        <v>7830625</v>
      </c>
      <c r="B3521" s="5" t="s">
        <v>48</v>
      </c>
      <c r="C3521" s="5" t="s">
        <v>4</v>
      </c>
      <c r="D3521" s="5" t="s">
        <v>306</v>
      </c>
      <c r="E3521" s="5" t="s">
        <v>1939</v>
      </c>
      <c r="F3521" s="3">
        <v>3.0769230769230769E-3</v>
      </c>
      <c r="G3521" s="4">
        <v>69.599999999999994</v>
      </c>
      <c r="H3521" s="3">
        <v>0.21415384615384614</v>
      </c>
      <c r="I3521" s="4">
        <v>96</v>
      </c>
      <c r="J3521" s="3">
        <v>0.29538461538461536</v>
      </c>
      <c r="K3521" s="5">
        <v>85.309999999999988</v>
      </c>
      <c r="L3521" s="5">
        <v>0.26249230769230764</v>
      </c>
      <c r="M3521" s="41">
        <v>7.7158913016319275E-2</v>
      </c>
      <c r="N3521" s="41">
        <v>2.3741204005021314E-4</v>
      </c>
    </row>
    <row r="3522" spans="1:14" x14ac:dyDescent="0.25">
      <c r="A3522" s="5">
        <v>7830625</v>
      </c>
      <c r="B3522" s="5" t="s">
        <v>48</v>
      </c>
      <c r="C3522" s="5" t="s">
        <v>4</v>
      </c>
      <c r="D3522" s="5" t="s">
        <v>306</v>
      </c>
      <c r="E3522" s="5" t="s">
        <v>1172</v>
      </c>
      <c r="F3522" s="3">
        <v>6.1538461538461538E-3</v>
      </c>
      <c r="G3522" s="4">
        <v>54.4</v>
      </c>
      <c r="H3522" s="3">
        <v>0.33476923076923076</v>
      </c>
      <c r="I3522" s="4">
        <v>83.1</v>
      </c>
      <c r="J3522" s="3">
        <v>0.51138461538461533</v>
      </c>
      <c r="K3522" s="5">
        <v>72.53</v>
      </c>
      <c r="L3522" s="5">
        <v>0.44633846153846157</v>
      </c>
      <c r="M3522" s="41">
        <v>1.4282738789916039E-2</v>
      </c>
      <c r="N3522" s="41">
        <v>8.7893777168714088E-5</v>
      </c>
    </row>
    <row r="3523" spans="1:14" x14ac:dyDescent="0.25">
      <c r="A3523" s="5">
        <v>7830625</v>
      </c>
      <c r="B3523" s="5" t="s">
        <v>48</v>
      </c>
      <c r="C3523" s="5" t="s">
        <v>4</v>
      </c>
      <c r="D3523" s="5" t="s">
        <v>306</v>
      </c>
      <c r="E3523" s="5" t="s">
        <v>471</v>
      </c>
      <c r="F3523" s="3">
        <v>6.1538461538461538E-3</v>
      </c>
      <c r="G3523" s="4">
        <v>55.5</v>
      </c>
      <c r="H3523" s="3">
        <v>0.34153846153846151</v>
      </c>
      <c r="I3523" s="4">
        <v>79.099999999999994</v>
      </c>
      <c r="J3523" s="3">
        <v>0.48676923076923073</v>
      </c>
      <c r="K3523" s="5">
        <v>65.929999999999993</v>
      </c>
      <c r="L3523" s="5">
        <v>0.40572307692307685</v>
      </c>
      <c r="M3523" s="41">
        <v>-8.1153139472007751E-2</v>
      </c>
      <c r="N3523" s="41">
        <v>-4.9940393521235541E-4</v>
      </c>
    </row>
    <row r="3524" spans="1:14" x14ac:dyDescent="0.25">
      <c r="A3524" s="5">
        <v>7830625</v>
      </c>
      <c r="B3524" s="5" t="s">
        <v>48</v>
      </c>
      <c r="C3524" s="5" t="s">
        <v>4</v>
      </c>
      <c r="D3524" s="5" t="s">
        <v>306</v>
      </c>
      <c r="E3524" s="5" t="s">
        <v>1940</v>
      </c>
      <c r="F3524" s="3">
        <v>2.7692307692307693E-2</v>
      </c>
      <c r="G3524" s="4">
        <v>86.2</v>
      </c>
      <c r="H3524" s="3">
        <v>2.3870769230769233</v>
      </c>
      <c r="I3524" s="4">
        <v>97.9</v>
      </c>
      <c r="J3524" s="3">
        <v>2.7110769230769232</v>
      </c>
      <c r="K3524" s="5">
        <v>90.185000000000002</v>
      </c>
      <c r="L3524" s="5">
        <v>2.4974307692307693</v>
      </c>
      <c r="M3524" s="41">
        <v>2.6152098551392555E-2</v>
      </c>
      <c r="N3524" s="41">
        <v>7.2421195988471695E-4</v>
      </c>
    </row>
    <row r="3525" spans="1:14" x14ac:dyDescent="0.25">
      <c r="A3525" s="5">
        <v>7830625</v>
      </c>
      <c r="B3525" s="5" t="s">
        <v>48</v>
      </c>
      <c r="C3525" s="5" t="s">
        <v>4</v>
      </c>
      <c r="D3525" s="5" t="s">
        <v>306</v>
      </c>
      <c r="E3525" s="5" t="s">
        <v>1173</v>
      </c>
      <c r="F3525" s="3">
        <v>4.3076923076923075E-2</v>
      </c>
      <c r="G3525" s="4">
        <v>63.1</v>
      </c>
      <c r="H3525" s="3">
        <v>2.7181538461538461</v>
      </c>
      <c r="I3525" s="4">
        <v>93.9</v>
      </c>
      <c r="J3525" s="3">
        <v>4.0449230769230766</v>
      </c>
      <c r="K3525" s="5">
        <v>72.034999999999997</v>
      </c>
      <c r="L3525" s="5">
        <v>3.1030461538461536</v>
      </c>
      <c r="M3525" s="41">
        <v>0.10358121991157532</v>
      </c>
      <c r="N3525" s="41">
        <v>4.4619602423447823E-3</v>
      </c>
    </row>
    <row r="3526" spans="1:14" x14ac:dyDescent="0.25">
      <c r="A3526" s="5">
        <v>7830625</v>
      </c>
      <c r="B3526" s="5" t="s">
        <v>48</v>
      </c>
      <c r="C3526" s="5" t="s">
        <v>4</v>
      </c>
      <c r="D3526" s="5" t="s">
        <v>306</v>
      </c>
      <c r="E3526" s="5" t="s">
        <v>473</v>
      </c>
      <c r="F3526" s="3">
        <v>6.1538461538461538E-3</v>
      </c>
      <c r="G3526" s="4">
        <v>55.1</v>
      </c>
      <c r="H3526" s="3">
        <v>0.33907692307692311</v>
      </c>
      <c r="I3526" s="4">
        <v>86.1</v>
      </c>
      <c r="J3526" s="3">
        <v>0.52984615384615386</v>
      </c>
      <c r="K3526" s="5">
        <v>63.97</v>
      </c>
      <c r="L3526" s="5">
        <v>0.39366153846153845</v>
      </c>
      <c r="M3526" s="41">
        <v>-2.7078483253717422E-2</v>
      </c>
      <c r="N3526" s="41">
        <v>-1.6663682002287643E-4</v>
      </c>
    </row>
    <row r="3527" spans="1:14" x14ac:dyDescent="0.25">
      <c r="A3527" s="5">
        <v>7830625</v>
      </c>
      <c r="B3527" s="5" t="s">
        <v>48</v>
      </c>
      <c r="C3527" s="5" t="s">
        <v>4</v>
      </c>
      <c r="D3527" s="5" t="s">
        <v>306</v>
      </c>
      <c r="E3527" s="5" t="s">
        <v>476</v>
      </c>
      <c r="F3527" s="3">
        <v>2.4615384615384615E-2</v>
      </c>
      <c r="G3527" s="4">
        <v>52.9</v>
      </c>
      <c r="H3527" s="3">
        <v>1.3021538461538462</v>
      </c>
      <c r="I3527" s="4">
        <v>85.5</v>
      </c>
      <c r="J3527" s="3">
        <v>2.1046153846153848</v>
      </c>
      <c r="K3527" s="5">
        <v>67.139999999999986</v>
      </c>
      <c r="L3527" s="5">
        <v>1.6526769230769227</v>
      </c>
      <c r="M3527" s="41">
        <v>1.9692342728376389E-2</v>
      </c>
      <c r="N3527" s="41">
        <v>4.8473459023695725E-4</v>
      </c>
    </row>
    <row r="3528" spans="1:14" x14ac:dyDescent="0.25">
      <c r="A3528" s="5">
        <v>7830625</v>
      </c>
      <c r="B3528" s="5" t="s">
        <v>48</v>
      </c>
      <c r="C3528" s="5" t="s">
        <v>4</v>
      </c>
      <c r="D3528" s="5" t="s">
        <v>306</v>
      </c>
      <c r="E3528" s="5" t="s">
        <v>477</v>
      </c>
      <c r="F3528" s="3">
        <v>3.0769230769230769E-3</v>
      </c>
      <c r="G3528" s="4">
        <v>57.6</v>
      </c>
      <c r="H3528" s="3">
        <v>0.17723076923076925</v>
      </c>
      <c r="I3528" s="4">
        <v>87</v>
      </c>
      <c r="J3528" s="3">
        <v>0.26769230769230767</v>
      </c>
      <c r="K3528" s="5">
        <v>71.875</v>
      </c>
      <c r="L3528" s="5">
        <v>0.22115384615384615</v>
      </c>
      <c r="M3528" s="41">
        <v>8.078303188085556E-3</v>
      </c>
      <c r="N3528" s="41">
        <v>2.4856317501801709E-5</v>
      </c>
    </row>
    <row r="3529" spans="1:14" x14ac:dyDescent="0.25">
      <c r="A3529" s="5">
        <v>7830625</v>
      </c>
      <c r="B3529" s="5" t="s">
        <v>48</v>
      </c>
      <c r="C3529" s="5" t="s">
        <v>4</v>
      </c>
      <c r="D3529" s="5" t="s">
        <v>306</v>
      </c>
      <c r="E3529" s="5" t="s">
        <v>1942</v>
      </c>
      <c r="F3529" s="3">
        <v>0.08</v>
      </c>
      <c r="G3529" s="4">
        <v>97</v>
      </c>
      <c r="H3529" s="3">
        <v>7.76</v>
      </c>
      <c r="I3529" s="4">
        <v>93.5</v>
      </c>
      <c r="J3529" s="3">
        <v>7.48</v>
      </c>
      <c r="K3529" s="5">
        <v>88.625</v>
      </c>
      <c r="L3529" s="5">
        <v>7.09</v>
      </c>
      <c r="M3529" s="41">
        <v>4.9780450761318207E-2</v>
      </c>
      <c r="N3529" s="41">
        <v>3.9824360609054567E-3</v>
      </c>
    </row>
    <row r="3530" spans="1:14" x14ac:dyDescent="0.25">
      <c r="A3530" s="5">
        <v>7830625</v>
      </c>
      <c r="B3530" s="5" t="s">
        <v>48</v>
      </c>
      <c r="C3530" s="5" t="s">
        <v>4</v>
      </c>
      <c r="D3530" s="5" t="s">
        <v>306</v>
      </c>
      <c r="E3530" s="5" t="s">
        <v>480</v>
      </c>
      <c r="F3530" s="3">
        <v>9.2307692307692316E-3</v>
      </c>
      <c r="G3530" s="4">
        <v>57.4</v>
      </c>
      <c r="H3530" s="3">
        <v>0.52984615384615386</v>
      </c>
      <c r="I3530" s="4">
        <v>88.2</v>
      </c>
      <c r="J3530" s="3">
        <v>0.81415384615384623</v>
      </c>
      <c r="K3530" s="5">
        <v>73.349999999999994</v>
      </c>
      <c r="L3530" s="5">
        <v>0.67707692307692313</v>
      </c>
      <c r="M3530" s="41">
        <v>3.9579235017299652E-3</v>
      </c>
      <c r="N3530" s="41">
        <v>3.6534678477507378E-5</v>
      </c>
    </row>
    <row r="3531" spans="1:14" x14ac:dyDescent="0.25">
      <c r="A3531" s="5">
        <v>7830625</v>
      </c>
      <c r="B3531" s="5" t="s">
        <v>48</v>
      </c>
      <c r="C3531" s="5" t="s">
        <v>4</v>
      </c>
      <c r="D3531" s="5" t="s">
        <v>306</v>
      </c>
      <c r="E3531" s="5" t="s">
        <v>1943</v>
      </c>
      <c r="F3531" s="3">
        <v>9.2307692307692316E-3</v>
      </c>
      <c r="G3531" s="4">
        <v>100</v>
      </c>
      <c r="H3531" s="3">
        <v>0.92307692307692313</v>
      </c>
      <c r="I3531" s="4">
        <v>96.7</v>
      </c>
      <c r="J3531" s="3">
        <v>0.8926153846153847</v>
      </c>
      <c r="K3531" s="5">
        <v>97.245000000000005</v>
      </c>
      <c r="L3531" s="5">
        <v>0.89764615384615398</v>
      </c>
      <c r="M3531" s="41">
        <v>0.18100211024284363</v>
      </c>
      <c r="N3531" s="41">
        <v>1.6707887099339414E-3</v>
      </c>
    </row>
    <row r="3532" spans="1:14" x14ac:dyDescent="0.25">
      <c r="A3532" s="5">
        <v>7830625</v>
      </c>
      <c r="B3532" s="5" t="s">
        <v>48</v>
      </c>
      <c r="C3532" s="5" t="s">
        <v>4</v>
      </c>
      <c r="D3532" s="5" t="s">
        <v>306</v>
      </c>
      <c r="E3532" s="5" t="s">
        <v>176</v>
      </c>
      <c r="F3532" s="3">
        <v>9.2307692307692316E-3</v>
      </c>
      <c r="G3532" s="4">
        <v>100</v>
      </c>
      <c r="H3532" s="3">
        <v>0.92307692307692313</v>
      </c>
      <c r="I3532" s="4">
        <v>98.9</v>
      </c>
      <c r="J3532" s="3">
        <v>0.91292307692307706</v>
      </c>
      <c r="K3532" s="5">
        <v>97.075000000000017</v>
      </c>
      <c r="L3532" s="5">
        <v>0.89607692307692333</v>
      </c>
      <c r="M3532" s="41">
        <v>0.13856479525566101</v>
      </c>
      <c r="N3532" s="41">
        <v>1.279059648513794E-3</v>
      </c>
    </row>
    <row r="3533" spans="1:14" x14ac:dyDescent="0.25">
      <c r="A3533" s="5">
        <v>7830625</v>
      </c>
      <c r="B3533" s="5" t="s">
        <v>48</v>
      </c>
      <c r="C3533" s="5" t="s">
        <v>4</v>
      </c>
      <c r="D3533" s="5" t="s">
        <v>306</v>
      </c>
      <c r="E3533" s="5" t="s">
        <v>1174</v>
      </c>
      <c r="F3533" s="3">
        <v>9.2307692307692316E-3</v>
      </c>
      <c r="G3533" s="4">
        <v>100</v>
      </c>
      <c r="H3533" s="3">
        <v>0.92307692307692313</v>
      </c>
      <c r="I3533" s="4">
        <v>98.8</v>
      </c>
      <c r="J3533" s="3">
        <v>0.91200000000000003</v>
      </c>
      <c r="K3533" s="5">
        <v>98.539999999999992</v>
      </c>
      <c r="L3533" s="5">
        <v>0.90959999999999996</v>
      </c>
      <c r="M3533" s="41">
        <v>9.9693544209003448E-2</v>
      </c>
      <c r="N3533" s="41">
        <v>9.2024810039080117E-4</v>
      </c>
    </row>
    <row r="3534" spans="1:14" x14ac:dyDescent="0.25">
      <c r="A3534" s="5">
        <v>7830625</v>
      </c>
      <c r="B3534" s="5" t="s">
        <v>48</v>
      </c>
      <c r="C3534" s="5" t="s">
        <v>4</v>
      </c>
      <c r="D3534" s="5" t="s">
        <v>306</v>
      </c>
      <c r="E3534" s="5" t="s">
        <v>1175</v>
      </c>
      <c r="F3534" s="3">
        <v>2.1538461538461538E-2</v>
      </c>
      <c r="G3534" s="4">
        <v>83</v>
      </c>
      <c r="H3534" s="3">
        <v>1.7876923076923077</v>
      </c>
      <c r="I3534" s="4">
        <v>80.8</v>
      </c>
      <c r="J3534" s="3">
        <v>1.7403076923076921</v>
      </c>
      <c r="K3534" s="5">
        <v>78.959999999999994</v>
      </c>
      <c r="L3534" s="5">
        <v>1.700676923076923</v>
      </c>
      <c r="M3534" s="41">
        <v>-8.1353433430194855E-2</v>
      </c>
      <c r="N3534" s="41">
        <v>-1.752227796958043E-3</v>
      </c>
    </row>
    <row r="3535" spans="1:14" x14ac:dyDescent="0.25">
      <c r="A3535" s="5">
        <v>7830625</v>
      </c>
      <c r="B3535" s="5" t="s">
        <v>48</v>
      </c>
      <c r="C3535" s="5" t="s">
        <v>4</v>
      </c>
      <c r="D3535" s="5" t="s">
        <v>306</v>
      </c>
      <c r="E3535" s="5" t="s">
        <v>482</v>
      </c>
      <c r="F3535" s="3">
        <v>3.0769230769230769E-3</v>
      </c>
      <c r="G3535" s="4">
        <v>67.5</v>
      </c>
      <c r="H3535" s="3">
        <v>0.2076923076923077</v>
      </c>
      <c r="I3535" s="4">
        <v>92.7</v>
      </c>
      <c r="J3535" s="3">
        <v>0.28523076923076923</v>
      </c>
      <c r="K3535" s="5">
        <v>75.414999999999992</v>
      </c>
      <c r="L3535" s="5">
        <v>0.23204615384615382</v>
      </c>
      <c r="M3535" s="41">
        <v>9.7341649234294891E-2</v>
      </c>
      <c r="N3535" s="41">
        <v>2.9951276687475352E-4</v>
      </c>
    </row>
    <row r="3536" spans="1:14" x14ac:dyDescent="0.25">
      <c r="A3536" s="5">
        <v>7830625</v>
      </c>
      <c r="B3536" s="5" t="s">
        <v>48</v>
      </c>
      <c r="C3536" s="5" t="s">
        <v>4</v>
      </c>
      <c r="D3536" s="5" t="s">
        <v>306</v>
      </c>
      <c r="E3536" s="5" t="s">
        <v>483</v>
      </c>
      <c r="F3536" s="3">
        <v>3.0769230769230769E-3</v>
      </c>
      <c r="G3536" s="4">
        <v>58</v>
      </c>
      <c r="H3536" s="3">
        <v>0.17846153846153845</v>
      </c>
      <c r="I3536" s="4">
        <v>83.7</v>
      </c>
      <c r="J3536" s="3">
        <v>0.25753846153846155</v>
      </c>
      <c r="K3536" s="5">
        <v>70.964999999999989</v>
      </c>
      <c r="L3536" s="5">
        <v>0.21835384615384612</v>
      </c>
      <c r="M3536" s="41">
        <v>-2.2731363773345947E-2</v>
      </c>
      <c r="N3536" s="41">
        <v>-6.9942657764141374E-5</v>
      </c>
    </row>
    <row r="3537" spans="1:14" x14ac:dyDescent="0.25">
      <c r="A3537" s="5">
        <v>7830625</v>
      </c>
      <c r="B3537" s="5" t="s">
        <v>48</v>
      </c>
      <c r="C3537" s="5" t="s">
        <v>4</v>
      </c>
      <c r="D3537" s="5" t="s">
        <v>306</v>
      </c>
      <c r="E3537" s="5" t="s">
        <v>484</v>
      </c>
      <c r="F3537" s="3">
        <v>1.2307692307692308E-2</v>
      </c>
      <c r="G3537" s="4">
        <v>100</v>
      </c>
      <c r="H3537" s="3">
        <v>1.2307692307692308</v>
      </c>
      <c r="I3537" s="4">
        <v>93.1</v>
      </c>
      <c r="J3537" s="3">
        <v>1.1458461538461537</v>
      </c>
      <c r="K3537" s="5">
        <v>90.829999999999984</v>
      </c>
      <c r="L3537" s="5">
        <v>1.117907692307692</v>
      </c>
      <c r="M3537" s="41">
        <v>4.3919738382101059E-2</v>
      </c>
      <c r="N3537" s="41">
        <v>5.4055062624124375E-4</v>
      </c>
    </row>
    <row r="3538" spans="1:14" x14ac:dyDescent="0.25">
      <c r="A3538" s="5">
        <v>7830625</v>
      </c>
      <c r="B3538" s="5" t="s">
        <v>48</v>
      </c>
      <c r="C3538" s="5" t="s">
        <v>4</v>
      </c>
      <c r="D3538" s="5" t="s">
        <v>306</v>
      </c>
      <c r="E3538" s="5" t="s">
        <v>1176</v>
      </c>
      <c r="F3538" s="3">
        <v>1.8461538461538463E-2</v>
      </c>
      <c r="G3538" s="4">
        <v>85.7</v>
      </c>
      <c r="H3538" s="3">
        <v>1.5821538461538462</v>
      </c>
      <c r="I3538" s="4">
        <v>97.6</v>
      </c>
      <c r="J3538" s="3">
        <v>1.8018461538461539</v>
      </c>
      <c r="K3538" s="5">
        <v>92.265000000000001</v>
      </c>
      <c r="L3538" s="5">
        <v>1.7033538461538462</v>
      </c>
      <c r="M3538" s="41">
        <v>0.13422393798828125</v>
      </c>
      <c r="N3538" s="41">
        <v>2.4779803936298079E-3</v>
      </c>
    </row>
    <row r="3539" spans="1:14" x14ac:dyDescent="0.25">
      <c r="A3539" s="5">
        <v>7830625</v>
      </c>
      <c r="B3539" s="5" t="s">
        <v>48</v>
      </c>
      <c r="C3539" s="5" t="s">
        <v>4</v>
      </c>
      <c r="D3539" s="5" t="s">
        <v>306</v>
      </c>
      <c r="E3539" s="5" t="s">
        <v>486</v>
      </c>
      <c r="F3539" s="3">
        <v>1.2307692307692308E-2</v>
      </c>
      <c r="G3539" s="4">
        <v>43.3</v>
      </c>
      <c r="H3539" s="3">
        <v>0.53292307692307683</v>
      </c>
      <c r="I3539" s="4">
        <v>73.400000000000006</v>
      </c>
      <c r="J3539" s="3">
        <v>0.90338461538461545</v>
      </c>
      <c r="K3539" s="5">
        <v>54.460000000000008</v>
      </c>
      <c r="L3539" s="5">
        <v>0.67027692307692321</v>
      </c>
      <c r="M3539" s="41">
        <v>-7.7858045697212219E-2</v>
      </c>
      <c r="N3539" s="41">
        <v>-9.5825287011953506E-4</v>
      </c>
    </row>
    <row r="3540" spans="1:14" x14ac:dyDescent="0.25">
      <c r="A3540" s="5">
        <v>7830625</v>
      </c>
      <c r="B3540" s="5" t="s">
        <v>48</v>
      </c>
      <c r="C3540" s="5" t="s">
        <v>4</v>
      </c>
      <c r="D3540" s="5" t="s">
        <v>306</v>
      </c>
      <c r="E3540" s="5" t="s">
        <v>1944</v>
      </c>
      <c r="F3540" s="3">
        <v>0.04</v>
      </c>
      <c r="G3540" s="4">
        <v>100</v>
      </c>
      <c r="H3540" s="3">
        <v>4</v>
      </c>
      <c r="I3540" s="4">
        <v>98.9</v>
      </c>
      <c r="J3540" s="3">
        <v>3.9560000000000004</v>
      </c>
      <c r="K3540" s="5">
        <v>97.410000000000011</v>
      </c>
      <c r="L3540" s="5">
        <v>3.8964000000000003</v>
      </c>
      <c r="M3540" s="41">
        <v>7.7310703694820404E-2</v>
      </c>
      <c r="N3540" s="41">
        <v>3.0924281477928161E-3</v>
      </c>
    </row>
    <row r="3541" spans="1:14" x14ac:dyDescent="0.25">
      <c r="A3541" s="5">
        <v>7830625</v>
      </c>
      <c r="B3541" s="5" t="s">
        <v>48</v>
      </c>
      <c r="C3541" s="5" t="s">
        <v>4</v>
      </c>
      <c r="D3541" s="5" t="s">
        <v>306</v>
      </c>
      <c r="E3541" s="5" t="s">
        <v>1177</v>
      </c>
      <c r="F3541" s="3">
        <v>3.0769230769230771E-2</v>
      </c>
      <c r="G3541" s="4">
        <v>67.8</v>
      </c>
      <c r="H3541" s="3">
        <v>2.086153846153846</v>
      </c>
      <c r="I3541" s="4">
        <v>87.7</v>
      </c>
      <c r="J3541" s="3">
        <v>2.6984615384615389</v>
      </c>
      <c r="K3541" s="5">
        <v>72.894999999999996</v>
      </c>
      <c r="L3541" s="5">
        <v>2.242923076923077</v>
      </c>
      <c r="M3541" s="41">
        <v>1.3040061108767986E-2</v>
      </c>
      <c r="N3541" s="41">
        <v>4.0123264950055345E-4</v>
      </c>
    </row>
    <row r="3542" spans="1:14" x14ac:dyDescent="0.25">
      <c r="A3542" s="5">
        <v>7830625</v>
      </c>
      <c r="B3542" s="5" t="s">
        <v>48</v>
      </c>
      <c r="C3542" s="5" t="s">
        <v>4</v>
      </c>
      <c r="D3542" s="5" t="s">
        <v>306</v>
      </c>
      <c r="E3542" s="5" t="s">
        <v>72</v>
      </c>
      <c r="F3542" s="3">
        <v>1.2307692307692308E-2</v>
      </c>
      <c r="G3542" s="4">
        <v>80</v>
      </c>
      <c r="H3542" s="3">
        <v>0.98461538461538467</v>
      </c>
      <c r="I3542" s="4">
        <v>85.7</v>
      </c>
      <c r="J3542" s="3">
        <v>1.0547692307692309</v>
      </c>
      <c r="K3542" s="5">
        <v>77.55</v>
      </c>
      <c r="L3542" s="5">
        <v>0.95446153846153847</v>
      </c>
      <c r="M3542" s="41">
        <v>1.3181468471884727E-2</v>
      </c>
      <c r="N3542" s="41">
        <v>1.6223345811550434E-4</v>
      </c>
    </row>
    <row r="3543" spans="1:14" x14ac:dyDescent="0.25">
      <c r="A3543" s="5">
        <v>7830625</v>
      </c>
      <c r="B3543" s="5" t="s">
        <v>48</v>
      </c>
      <c r="C3543" s="5" t="s">
        <v>4</v>
      </c>
      <c r="D3543" s="5" t="s">
        <v>306</v>
      </c>
      <c r="E3543" s="5" t="s">
        <v>487</v>
      </c>
      <c r="F3543" s="3">
        <v>3.0769230769230771E-2</v>
      </c>
      <c r="G3543" s="4">
        <v>86</v>
      </c>
      <c r="H3543" s="3">
        <v>2.6461538461538465</v>
      </c>
      <c r="I3543" s="4">
        <v>89</v>
      </c>
      <c r="J3543" s="3">
        <v>2.7384615384615385</v>
      </c>
      <c r="K3543" s="5">
        <v>86.57</v>
      </c>
      <c r="L3543" s="5">
        <v>2.6636923076923078</v>
      </c>
      <c r="M3543" s="41">
        <v>2.9123786836862564E-2</v>
      </c>
      <c r="N3543" s="41">
        <v>8.9611651805730969E-4</v>
      </c>
    </row>
    <row r="3544" spans="1:14" x14ac:dyDescent="0.25">
      <c r="A3544" s="5">
        <v>7830625</v>
      </c>
      <c r="B3544" s="5" t="s">
        <v>48</v>
      </c>
      <c r="C3544" s="5" t="s">
        <v>4</v>
      </c>
      <c r="D3544" s="5" t="s">
        <v>306</v>
      </c>
      <c r="E3544" s="5" t="s">
        <v>610</v>
      </c>
      <c r="F3544" s="3">
        <v>6.1538461538461538E-3</v>
      </c>
      <c r="G3544" s="4">
        <v>92.4</v>
      </c>
      <c r="H3544" s="3">
        <v>0.56861538461538463</v>
      </c>
      <c r="I3544" s="4">
        <v>91.5</v>
      </c>
      <c r="J3544" s="3">
        <v>0.56307692307692303</v>
      </c>
      <c r="K3544" s="5">
        <v>85.545000000000002</v>
      </c>
      <c r="L3544" s="5">
        <v>0.52643076923076926</v>
      </c>
      <c r="M3544" s="41">
        <v>5.154302716255188E-2</v>
      </c>
      <c r="N3544" s="41">
        <v>3.1718785946185772E-4</v>
      </c>
    </row>
    <row r="3545" spans="1:14" x14ac:dyDescent="0.25">
      <c r="A3545" s="5">
        <v>7830625</v>
      </c>
      <c r="B3545" s="5" t="s">
        <v>48</v>
      </c>
      <c r="C3545" s="5" t="s">
        <v>4</v>
      </c>
      <c r="D3545" s="5" t="s">
        <v>306</v>
      </c>
      <c r="E3545" s="5" t="s">
        <v>1179</v>
      </c>
      <c r="F3545" s="3">
        <v>3.0769230769230769E-3</v>
      </c>
      <c r="G3545" s="4">
        <v>84.3</v>
      </c>
      <c r="H3545" s="3">
        <v>0.25938461538461538</v>
      </c>
      <c r="I3545" s="4">
        <v>90.1</v>
      </c>
      <c r="J3545" s="3">
        <v>0.27723076923076923</v>
      </c>
      <c r="K3545" s="5">
        <v>84.014999999999986</v>
      </c>
      <c r="L3545" s="5">
        <v>0.25850769230769227</v>
      </c>
      <c r="M3545" s="41">
        <v>3.7355337291955948E-2</v>
      </c>
      <c r="N3545" s="41">
        <v>1.1493949935986446E-4</v>
      </c>
    </row>
    <row r="3546" spans="1:14" x14ac:dyDescent="0.25">
      <c r="A3546" s="5">
        <v>7830625</v>
      </c>
      <c r="B3546" s="5" t="s">
        <v>48</v>
      </c>
      <c r="C3546" s="5" t="s">
        <v>4</v>
      </c>
      <c r="D3546" s="5" t="s">
        <v>512</v>
      </c>
      <c r="E3546" s="5" t="s">
        <v>1210</v>
      </c>
      <c r="F3546" s="3">
        <v>3.0769230769230769E-3</v>
      </c>
      <c r="G3546" s="4">
        <v>77.599999999999994</v>
      </c>
      <c r="H3546" s="3">
        <v>0.23876923076923076</v>
      </c>
      <c r="I3546" s="4">
        <v>87</v>
      </c>
      <c r="J3546" s="3">
        <v>0.26769230769230767</v>
      </c>
      <c r="K3546" s="5">
        <v>85.070000000000007</v>
      </c>
      <c r="L3546" s="5">
        <v>0.26175384615384617</v>
      </c>
      <c r="M3546" s="41">
        <v>1.0904158465564251E-2</v>
      </c>
      <c r="N3546" s="41">
        <v>3.355125681712077E-5</v>
      </c>
    </row>
    <row r="3547" spans="1:14" x14ac:dyDescent="0.25">
      <c r="A3547" s="5">
        <v>7830625</v>
      </c>
      <c r="B3547" s="5" t="s">
        <v>48</v>
      </c>
      <c r="C3547" s="5" t="s">
        <v>4</v>
      </c>
      <c r="D3547" s="5" t="s">
        <v>673</v>
      </c>
      <c r="E3547" s="5" t="s">
        <v>992</v>
      </c>
      <c r="F3547" s="3">
        <v>3.0769230769230769E-3</v>
      </c>
      <c r="G3547" s="4">
        <v>41.2</v>
      </c>
      <c r="H3547" s="3">
        <v>0.12676923076923077</v>
      </c>
      <c r="I3547" s="4">
        <v>60.3</v>
      </c>
      <c r="J3547" s="3">
        <v>0.18553846153846154</v>
      </c>
      <c r="K3547" s="5">
        <v>57.75</v>
      </c>
      <c r="L3547" s="5">
        <v>0.1776923076923077</v>
      </c>
      <c r="M3547" s="41">
        <v>-0.15978997945785522</v>
      </c>
      <c r="N3547" s="41">
        <v>-4.9166147525493914E-4</v>
      </c>
    </row>
    <row r="3548" spans="1:14" x14ac:dyDescent="0.25">
      <c r="A3548" s="5">
        <v>7830625</v>
      </c>
      <c r="B3548" s="5" t="s">
        <v>48</v>
      </c>
      <c r="C3548" s="5" t="s">
        <v>4</v>
      </c>
      <c r="D3548" s="5" t="s">
        <v>2324</v>
      </c>
      <c r="F3548" s="3">
        <v>1.0000000000000007</v>
      </c>
      <c r="G3548" s="4"/>
      <c r="H3548" s="3">
        <v>79.818461538461548</v>
      </c>
      <c r="I3548" s="4"/>
      <c r="J3548" s="3">
        <v>90.245846153846145</v>
      </c>
      <c r="L3548" s="5">
        <v>82.794030769230773</v>
      </c>
      <c r="N3548" s="41">
        <v>2.7786755366250866E-2</v>
      </c>
    </row>
    <row r="3549" spans="1:14" x14ac:dyDescent="0.25">
      <c r="F3549" s="3"/>
      <c r="G3549" s="4"/>
      <c r="H3549" s="3"/>
      <c r="I3549" s="4"/>
      <c r="J3549" s="3"/>
    </row>
    <row r="3550" spans="1:14" x14ac:dyDescent="0.25">
      <c r="F3550" s="3"/>
      <c r="G3550" s="4"/>
      <c r="H3550" s="3"/>
      <c r="I3550" s="4"/>
      <c r="J3550" s="3"/>
    </row>
    <row r="3551" spans="1:14" x14ac:dyDescent="0.25">
      <c r="F3551" s="3"/>
      <c r="G3551" s="4"/>
      <c r="H3551" s="3"/>
      <c r="I3551" s="4"/>
      <c r="J3551" s="3"/>
    </row>
    <row r="3552" spans="1:14" x14ac:dyDescent="0.25">
      <c r="F3552" s="4"/>
      <c r="G3552" s="4"/>
      <c r="H3552" s="4"/>
      <c r="I3552" s="4"/>
      <c r="J3552" s="4"/>
    </row>
  </sheetData>
  <autoFilter ref="A1:N3552" xr:uid="{2C0C6F26-12B2-4240-8756-1A1DD8F651FD}"/>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BD3BC-15C0-4BB1-81B6-73AF7D213E21}">
  <dimension ref="A1:N1839"/>
  <sheetViews>
    <sheetView workbookViewId="0">
      <pane ySplit="1" topLeftCell="A185" activePane="bottomLeft" state="frozen"/>
      <selection activeCell="E48" sqref="E48:E6124"/>
      <selection pane="bottomLeft" activeCell="E201" sqref="E201"/>
    </sheetView>
  </sheetViews>
  <sheetFormatPr defaultRowHeight="15" x14ac:dyDescent="0.25"/>
  <cols>
    <col min="4" max="4" width="46" bestFit="1" customWidth="1"/>
    <col min="5" max="5" width="41" bestFit="1" customWidth="1"/>
  </cols>
  <sheetData>
    <row r="1" spans="1:14" x14ac:dyDescent="0.25">
      <c r="A1" t="s">
        <v>49</v>
      </c>
      <c r="B1" t="s">
        <v>0</v>
      </c>
      <c r="C1" t="s">
        <v>1</v>
      </c>
      <c r="D1" t="s">
        <v>50</v>
      </c>
      <c r="E1" t="s">
        <v>51</v>
      </c>
      <c r="F1" t="s">
        <v>2</v>
      </c>
      <c r="G1" t="s">
        <v>52</v>
      </c>
      <c r="H1" t="s">
        <v>2114</v>
      </c>
      <c r="I1" t="s">
        <v>2115</v>
      </c>
      <c r="J1" t="s">
        <v>2116</v>
      </c>
      <c r="K1" t="s">
        <v>1</v>
      </c>
      <c r="L1" t="s">
        <v>2117</v>
      </c>
      <c r="M1" t="s">
        <v>2351</v>
      </c>
      <c r="N1" t="s">
        <v>2353</v>
      </c>
    </row>
    <row r="2" spans="1:14" x14ac:dyDescent="0.25">
      <c r="A2">
        <v>7830623</v>
      </c>
      <c r="B2" t="s">
        <v>3</v>
      </c>
      <c r="C2" t="s">
        <v>6</v>
      </c>
      <c r="D2" t="s">
        <v>57</v>
      </c>
      <c r="E2" t="s">
        <v>133</v>
      </c>
      <c r="F2">
        <v>2.4663677130044841E-2</v>
      </c>
      <c r="G2">
        <v>27.9</v>
      </c>
      <c r="H2">
        <v>0.68811659192825103</v>
      </c>
      <c r="I2">
        <v>68.8</v>
      </c>
      <c r="J2">
        <v>1.6968609865470849</v>
      </c>
      <c r="K2">
        <v>53.75</v>
      </c>
      <c r="L2">
        <v>1.3256726457399102</v>
      </c>
      <c r="M2" s="40">
        <v>-8.374776691198349E-2</v>
      </c>
      <c r="N2" s="40">
        <v>-2.0655278834794135E-3</v>
      </c>
    </row>
    <row r="3" spans="1:14" x14ac:dyDescent="0.25">
      <c r="A3">
        <v>7830623</v>
      </c>
      <c r="B3" t="s">
        <v>3</v>
      </c>
      <c r="C3" t="s">
        <v>6</v>
      </c>
      <c r="D3" t="s">
        <v>57</v>
      </c>
      <c r="E3" t="s">
        <v>134</v>
      </c>
      <c r="F3">
        <v>3.1390134529147982E-2</v>
      </c>
      <c r="G3">
        <v>22.3</v>
      </c>
      <c r="H3">
        <v>0.70000000000000007</v>
      </c>
      <c r="I3">
        <v>70.900000000000006</v>
      </c>
      <c r="J3">
        <v>2.2255605381165919</v>
      </c>
      <c r="K3">
        <v>54.475000000000001</v>
      </c>
      <c r="L3">
        <v>1.7099775784753364</v>
      </c>
      <c r="M3" s="40">
        <v>-6.3780635595321655E-2</v>
      </c>
      <c r="N3" s="40">
        <v>-2.0020827316917112E-3</v>
      </c>
    </row>
    <row r="4" spans="1:14" x14ac:dyDescent="0.25">
      <c r="A4">
        <v>7830623</v>
      </c>
      <c r="B4" t="s">
        <v>3</v>
      </c>
      <c r="C4" t="s">
        <v>6</v>
      </c>
      <c r="D4" t="s">
        <v>57</v>
      </c>
      <c r="E4" t="s">
        <v>135</v>
      </c>
      <c r="F4">
        <v>0.46636771300448432</v>
      </c>
      <c r="G4">
        <v>42.3</v>
      </c>
      <c r="H4">
        <v>19.727354260089687</v>
      </c>
      <c r="I4">
        <v>71.7</v>
      </c>
      <c r="J4">
        <v>33.438565022421528</v>
      </c>
      <c r="K4">
        <v>58.14</v>
      </c>
      <c r="L4">
        <v>27.114618834080719</v>
      </c>
      <c r="M4" s="40">
        <v>-5.5543232709169388E-2</v>
      </c>
      <c r="N4" s="40">
        <v>-2.5903570411451197E-2</v>
      </c>
    </row>
    <row r="5" spans="1:14" x14ac:dyDescent="0.25">
      <c r="A5">
        <v>7830623</v>
      </c>
      <c r="B5" t="s">
        <v>3</v>
      </c>
      <c r="C5" t="s">
        <v>6</v>
      </c>
      <c r="D5" t="s">
        <v>57</v>
      </c>
      <c r="E5" t="s">
        <v>136</v>
      </c>
      <c r="F5">
        <v>5.6053811659192827E-2</v>
      </c>
      <c r="G5">
        <v>53.9</v>
      </c>
      <c r="H5">
        <v>3.0213004484304933</v>
      </c>
      <c r="I5">
        <v>87.4</v>
      </c>
      <c r="J5">
        <v>4.8991031390134534</v>
      </c>
      <c r="K5">
        <v>71.465000000000003</v>
      </c>
      <c r="L5">
        <v>4.0058856502242159</v>
      </c>
      <c r="M5" s="40">
        <v>4.382169246673584E-2</v>
      </c>
      <c r="N5" s="40">
        <v>2.4563728961174798E-3</v>
      </c>
    </row>
    <row r="6" spans="1:14" x14ac:dyDescent="0.25">
      <c r="A6">
        <v>7830623</v>
      </c>
      <c r="B6" t="s">
        <v>3</v>
      </c>
      <c r="C6" t="s">
        <v>6</v>
      </c>
      <c r="D6" t="s">
        <v>57</v>
      </c>
      <c r="E6" t="s">
        <v>137</v>
      </c>
      <c r="F6">
        <v>0.17488789237668162</v>
      </c>
      <c r="G6">
        <v>43.8</v>
      </c>
      <c r="H6">
        <v>7.6600896860986545</v>
      </c>
      <c r="I6">
        <v>75.3</v>
      </c>
      <c r="J6">
        <v>13.169058295964126</v>
      </c>
      <c r="K6">
        <v>66.765000000000001</v>
      </c>
      <c r="L6">
        <v>11.676390134529148</v>
      </c>
      <c r="M6" s="40">
        <v>-3.2314274460077286E-2</v>
      </c>
      <c r="N6" s="40">
        <v>-5.651375354004548E-3</v>
      </c>
    </row>
    <row r="7" spans="1:14" x14ac:dyDescent="0.25">
      <c r="A7">
        <v>7830623</v>
      </c>
      <c r="B7" t="s">
        <v>3</v>
      </c>
      <c r="C7" t="s">
        <v>6</v>
      </c>
      <c r="D7" t="s">
        <v>57</v>
      </c>
      <c r="E7" t="s">
        <v>138</v>
      </c>
      <c r="F7">
        <v>0.10089686098654709</v>
      </c>
      <c r="G7">
        <v>30.3</v>
      </c>
      <c r="H7">
        <v>3.0571748878923768</v>
      </c>
      <c r="I7">
        <v>73.599999999999994</v>
      </c>
      <c r="J7">
        <v>7.4260089686098647</v>
      </c>
      <c r="K7">
        <v>63.739999999999995</v>
      </c>
      <c r="L7">
        <v>6.4311659192825106</v>
      </c>
      <c r="M7" s="40">
        <v>-3.9826780557632446E-2</v>
      </c>
      <c r="N7" s="40">
        <v>-4.0183971414651572E-3</v>
      </c>
    </row>
    <row r="8" spans="1:14" x14ac:dyDescent="0.25">
      <c r="A8">
        <v>7830623</v>
      </c>
      <c r="B8" t="s">
        <v>3</v>
      </c>
      <c r="C8" t="s">
        <v>6</v>
      </c>
      <c r="D8" t="s">
        <v>76</v>
      </c>
      <c r="E8" t="s">
        <v>139</v>
      </c>
      <c r="F8">
        <v>2.242152466367713E-3</v>
      </c>
      <c r="G8">
        <v>50</v>
      </c>
      <c r="H8">
        <v>0.11210762331838565</v>
      </c>
      <c r="I8">
        <v>78.8</v>
      </c>
      <c r="J8">
        <v>0.17668161434977578</v>
      </c>
      <c r="K8">
        <v>67.83</v>
      </c>
      <c r="L8">
        <v>0.15208520179372198</v>
      </c>
      <c r="M8" s="40">
        <v>-2.9108002781867981E-2</v>
      </c>
      <c r="N8" s="40">
        <v>-6.5264580228403549E-5</v>
      </c>
    </row>
    <row r="9" spans="1:14" x14ac:dyDescent="0.25">
      <c r="A9">
        <v>7830623</v>
      </c>
      <c r="B9" t="s">
        <v>3</v>
      </c>
      <c r="C9" t="s">
        <v>6</v>
      </c>
      <c r="D9" t="s">
        <v>78</v>
      </c>
      <c r="E9" t="s">
        <v>140</v>
      </c>
      <c r="F9">
        <v>4.4843049327354259E-3</v>
      </c>
      <c r="G9">
        <v>43.5</v>
      </c>
      <c r="H9">
        <v>0.19506726457399104</v>
      </c>
      <c r="I9">
        <v>73</v>
      </c>
      <c r="J9">
        <v>0.3273542600896861</v>
      </c>
      <c r="K9">
        <v>58.37</v>
      </c>
      <c r="L9">
        <v>0.2617488789237668</v>
      </c>
      <c r="M9" s="40">
        <v>-0.12503431737422943</v>
      </c>
      <c r="N9" s="40">
        <v>-5.6069200616246377E-4</v>
      </c>
    </row>
    <row r="10" spans="1:14" x14ac:dyDescent="0.25">
      <c r="A10">
        <v>7830623</v>
      </c>
      <c r="B10" t="s">
        <v>3</v>
      </c>
      <c r="C10" t="s">
        <v>6</v>
      </c>
      <c r="D10" t="s">
        <v>82</v>
      </c>
      <c r="E10" t="s">
        <v>141</v>
      </c>
      <c r="F10">
        <v>4.4843049327354259E-3</v>
      </c>
      <c r="G10">
        <v>78.3</v>
      </c>
      <c r="H10">
        <v>0.35112107623318384</v>
      </c>
      <c r="I10">
        <v>87.3</v>
      </c>
      <c r="J10">
        <v>0.39147982062780268</v>
      </c>
      <c r="K10">
        <v>77.709999999999994</v>
      </c>
      <c r="L10">
        <v>0.34847533632286992</v>
      </c>
      <c r="M10" s="40">
        <v>9.5258122310042381E-3</v>
      </c>
      <c r="N10" s="40">
        <v>4.2716646775803761E-5</v>
      </c>
    </row>
    <row r="11" spans="1:14" x14ac:dyDescent="0.25">
      <c r="A11">
        <v>7830623</v>
      </c>
      <c r="B11" t="s">
        <v>3</v>
      </c>
      <c r="C11" t="s">
        <v>6</v>
      </c>
      <c r="D11" t="s">
        <v>82</v>
      </c>
      <c r="E11" t="s">
        <v>142</v>
      </c>
      <c r="F11">
        <v>2.242152466367713E-3</v>
      </c>
      <c r="G11">
        <v>63.6</v>
      </c>
      <c r="H11">
        <v>0.14260089686098654</v>
      </c>
      <c r="I11">
        <v>76.3</v>
      </c>
      <c r="J11">
        <v>0.17107623318385648</v>
      </c>
      <c r="K11">
        <v>70.465000000000003</v>
      </c>
      <c r="L11">
        <v>0.1579932735426009</v>
      </c>
      <c r="M11" s="40">
        <v>-1.372036524116993E-3</v>
      </c>
      <c r="N11" s="40">
        <v>-3.0763150764955E-6</v>
      </c>
    </row>
    <row r="12" spans="1:14" x14ac:dyDescent="0.25">
      <c r="A12">
        <v>7830623</v>
      </c>
      <c r="B12" t="s">
        <v>3</v>
      </c>
      <c r="C12" t="s">
        <v>6</v>
      </c>
      <c r="D12" t="s">
        <v>92</v>
      </c>
      <c r="E12" t="s">
        <v>143</v>
      </c>
      <c r="F12">
        <v>1.7937219730941704E-2</v>
      </c>
      <c r="G12">
        <v>55.9</v>
      </c>
      <c r="H12">
        <v>1.0026905829596413</v>
      </c>
      <c r="I12">
        <v>84.1</v>
      </c>
      <c r="J12">
        <v>1.5085201793721972</v>
      </c>
      <c r="K12">
        <v>75.06</v>
      </c>
      <c r="L12">
        <v>1.3463677130044844</v>
      </c>
      <c r="M12" s="40">
        <v>2.2688629105687141E-3</v>
      </c>
      <c r="N12" s="40">
        <v>4.0697092566254961E-5</v>
      </c>
    </row>
    <row r="13" spans="1:14" x14ac:dyDescent="0.25">
      <c r="A13">
        <v>7830623</v>
      </c>
      <c r="B13" t="s">
        <v>3</v>
      </c>
      <c r="C13" t="s">
        <v>6</v>
      </c>
      <c r="D13" t="s">
        <v>92</v>
      </c>
      <c r="E13" t="s">
        <v>144</v>
      </c>
      <c r="F13">
        <v>1.1210762331838564E-2</v>
      </c>
      <c r="G13">
        <v>66.3</v>
      </c>
      <c r="H13">
        <v>0.74327354260089684</v>
      </c>
      <c r="I13">
        <v>86.8</v>
      </c>
      <c r="J13">
        <v>0.97309417040358737</v>
      </c>
      <c r="K13">
        <v>80.289999999999992</v>
      </c>
      <c r="L13">
        <v>0.90011210762331828</v>
      </c>
      <c r="M13" s="40">
        <v>-1.5041699633002281E-2</v>
      </c>
      <c r="N13" s="40">
        <v>-1.6862891965249192E-4</v>
      </c>
    </row>
    <row r="14" spans="1:14" x14ac:dyDescent="0.25">
      <c r="A14">
        <v>7830623</v>
      </c>
      <c r="B14" t="s">
        <v>3</v>
      </c>
      <c r="C14" t="s">
        <v>6</v>
      </c>
      <c r="D14" t="s">
        <v>97</v>
      </c>
      <c r="E14" t="s">
        <v>145</v>
      </c>
      <c r="F14">
        <v>2.242152466367713E-3</v>
      </c>
      <c r="G14">
        <v>56.8</v>
      </c>
      <c r="H14">
        <v>0.12735426008968609</v>
      </c>
      <c r="I14">
        <v>92.8</v>
      </c>
      <c r="J14">
        <v>0.20807174887892377</v>
      </c>
      <c r="K14">
        <v>77.91</v>
      </c>
      <c r="L14">
        <v>0.17468609865470852</v>
      </c>
      <c r="M14" s="40">
        <v>1.3339660130441189E-2</v>
      </c>
      <c r="N14" s="40">
        <v>2.9909551861975759E-5</v>
      </c>
    </row>
    <row r="15" spans="1:14" x14ac:dyDescent="0.25">
      <c r="A15">
        <v>7830623</v>
      </c>
      <c r="B15" t="s">
        <v>3</v>
      </c>
      <c r="C15" t="s">
        <v>6</v>
      </c>
      <c r="D15" t="s">
        <v>102</v>
      </c>
      <c r="E15" t="s">
        <v>146</v>
      </c>
      <c r="F15">
        <v>7.847533632286996E-2</v>
      </c>
      <c r="G15">
        <v>79.599999999999994</v>
      </c>
      <c r="H15">
        <v>6.246636771300448</v>
      </c>
      <c r="I15">
        <v>88</v>
      </c>
      <c r="J15">
        <v>6.9058295964125564</v>
      </c>
      <c r="K15">
        <v>82.6</v>
      </c>
      <c r="L15">
        <v>6.4820627802690582</v>
      </c>
      <c r="M15" s="40">
        <v>4.472721740603447E-2</v>
      </c>
      <c r="N15" s="40">
        <v>3.5099834287246781E-3</v>
      </c>
    </row>
    <row r="16" spans="1:14" x14ac:dyDescent="0.25">
      <c r="A16">
        <v>7830623</v>
      </c>
      <c r="B16" t="s">
        <v>3</v>
      </c>
      <c r="C16" t="s">
        <v>6</v>
      </c>
      <c r="D16" t="s">
        <v>106</v>
      </c>
      <c r="E16" t="s">
        <v>147</v>
      </c>
      <c r="F16">
        <v>6.7264573991031393E-3</v>
      </c>
      <c r="G16">
        <v>61.9</v>
      </c>
      <c r="H16">
        <v>0.41636771300448433</v>
      </c>
      <c r="I16">
        <v>87.2</v>
      </c>
      <c r="J16">
        <v>0.58654708520179377</v>
      </c>
      <c r="K16">
        <v>79.5</v>
      </c>
      <c r="L16">
        <v>0.5347533632286996</v>
      </c>
      <c r="M16" s="40">
        <v>6.0890254098922014E-4</v>
      </c>
      <c r="N16" s="40">
        <v>4.0957570021696424E-6</v>
      </c>
    </row>
    <row r="17" spans="1:14" x14ac:dyDescent="0.25">
      <c r="A17">
        <v>7830623</v>
      </c>
      <c r="B17" t="s">
        <v>3</v>
      </c>
      <c r="C17" t="s">
        <v>6</v>
      </c>
      <c r="D17" t="s">
        <v>106</v>
      </c>
      <c r="E17" t="s">
        <v>148</v>
      </c>
      <c r="F17">
        <v>4.4843049327354259E-3</v>
      </c>
      <c r="G17">
        <v>34.799999999999997</v>
      </c>
      <c r="H17">
        <v>0.1560538116591928</v>
      </c>
      <c r="I17">
        <v>73.400000000000006</v>
      </c>
      <c r="J17">
        <v>0.32914798206278029</v>
      </c>
      <c r="K17">
        <v>55.67</v>
      </c>
      <c r="L17">
        <v>0.24964125560538117</v>
      </c>
      <c r="M17" s="40">
        <v>-5.3740799427032471E-2</v>
      </c>
      <c r="N17" s="40">
        <v>-2.4099013195978686E-4</v>
      </c>
    </row>
    <row r="18" spans="1:14" x14ac:dyDescent="0.25">
      <c r="A18">
        <v>7830623</v>
      </c>
      <c r="B18" t="s">
        <v>3</v>
      </c>
      <c r="C18" t="s">
        <v>6</v>
      </c>
      <c r="D18" t="s">
        <v>109</v>
      </c>
      <c r="E18" t="s">
        <v>149</v>
      </c>
      <c r="F18">
        <v>6.7264573991031393E-3</v>
      </c>
      <c r="G18">
        <v>31.1</v>
      </c>
      <c r="H18">
        <v>0.20919282511210766</v>
      </c>
      <c r="I18">
        <v>69.599999999999994</v>
      </c>
      <c r="J18">
        <v>0.46816143497757845</v>
      </c>
      <c r="K18">
        <v>59.42</v>
      </c>
      <c r="L18">
        <v>0.39968609865470855</v>
      </c>
      <c r="M18" s="40">
        <v>-0.11642170697450638</v>
      </c>
      <c r="N18" s="40">
        <v>-7.8310565229488594E-4</v>
      </c>
    </row>
    <row r="19" spans="1:14" x14ac:dyDescent="0.25">
      <c r="A19">
        <v>7830623</v>
      </c>
      <c r="B19" t="s">
        <v>3</v>
      </c>
      <c r="C19" t="s">
        <v>6</v>
      </c>
      <c r="D19" t="s">
        <v>114</v>
      </c>
      <c r="E19" t="s">
        <v>150</v>
      </c>
      <c r="F19">
        <v>4.4843049327354259E-3</v>
      </c>
      <c r="G19">
        <v>34.5</v>
      </c>
      <c r="H19">
        <v>0.1547085201793722</v>
      </c>
      <c r="I19">
        <v>82.6</v>
      </c>
      <c r="J19">
        <v>0.37040358744394614</v>
      </c>
      <c r="K19">
        <v>61.085000000000001</v>
      </c>
      <c r="L19">
        <v>0.2739237668161435</v>
      </c>
      <c r="M19" s="40">
        <v>-5.1696377340704203E-4</v>
      </c>
      <c r="N19" s="40">
        <v>-2.3182231991347177E-6</v>
      </c>
    </row>
    <row r="20" spans="1:14" x14ac:dyDescent="0.25">
      <c r="A20">
        <v>7830623</v>
      </c>
      <c r="B20" t="s">
        <v>3</v>
      </c>
      <c r="C20" t="s">
        <v>6</v>
      </c>
      <c r="D20" t="s">
        <v>2324</v>
      </c>
      <c r="F20">
        <v>1.0000000000000002</v>
      </c>
      <c r="H20">
        <v>44.711210762331845</v>
      </c>
      <c r="J20">
        <v>75.271524663677127</v>
      </c>
      <c r="L20">
        <v>63.545246636771324</v>
      </c>
      <c r="M20" s="40"/>
      <c r="N20" s="40">
        <v>-3.5381253977617329E-2</v>
      </c>
    </row>
    <row r="21" spans="1:14" x14ac:dyDescent="0.25">
      <c r="A21">
        <v>7830410</v>
      </c>
      <c r="B21" t="s">
        <v>10</v>
      </c>
      <c r="C21" t="s">
        <v>6</v>
      </c>
      <c r="D21" t="s">
        <v>151</v>
      </c>
      <c r="E21" t="s">
        <v>242</v>
      </c>
      <c r="F21">
        <v>1.2295081967213115E-2</v>
      </c>
      <c r="G21">
        <v>28.2</v>
      </c>
      <c r="H21">
        <v>0.3467213114754098</v>
      </c>
      <c r="I21">
        <v>76</v>
      </c>
      <c r="J21">
        <v>0.93442622950819665</v>
      </c>
      <c r="K21">
        <v>58.125</v>
      </c>
      <c r="L21">
        <v>0.71465163934426224</v>
      </c>
      <c r="M21" s="40">
        <v>-2.8409458696842194E-2</v>
      </c>
      <c r="N21" s="40">
        <v>-3.4929662332183027E-4</v>
      </c>
    </row>
    <row r="22" spans="1:14" x14ac:dyDescent="0.25">
      <c r="A22">
        <v>7830410</v>
      </c>
      <c r="B22" t="s">
        <v>10</v>
      </c>
      <c r="C22" t="s">
        <v>6</v>
      </c>
      <c r="D22" t="s">
        <v>151</v>
      </c>
      <c r="E22" t="s">
        <v>243</v>
      </c>
      <c r="F22">
        <v>3.2786885245901641E-2</v>
      </c>
      <c r="G22">
        <v>30.4</v>
      </c>
      <c r="H22">
        <v>0.99672131147540988</v>
      </c>
      <c r="I22">
        <v>74.8</v>
      </c>
      <c r="J22">
        <v>2.4524590163934428</v>
      </c>
      <c r="K22">
        <v>54.93</v>
      </c>
      <c r="L22">
        <v>1.8009836065573772</v>
      </c>
      <c r="M22" s="40">
        <v>-1.737816259264946E-2</v>
      </c>
      <c r="N22" s="40">
        <v>-5.6977582270981836E-4</v>
      </c>
    </row>
    <row r="23" spans="1:14" x14ac:dyDescent="0.25">
      <c r="A23">
        <v>7830410</v>
      </c>
      <c r="B23" t="s">
        <v>10</v>
      </c>
      <c r="C23" t="s">
        <v>6</v>
      </c>
      <c r="D23" t="s">
        <v>151</v>
      </c>
      <c r="E23" t="s">
        <v>227</v>
      </c>
      <c r="F23">
        <v>8.1967213114754103E-3</v>
      </c>
      <c r="G23">
        <v>33.299999999999997</v>
      </c>
      <c r="H23">
        <v>0.27295081967213114</v>
      </c>
      <c r="I23">
        <v>96.4</v>
      </c>
      <c r="J23">
        <v>0.79016393442622956</v>
      </c>
      <c r="K23">
        <v>71.75</v>
      </c>
      <c r="L23">
        <v>0.58811475409836067</v>
      </c>
      <c r="M23" s="40">
        <v>-0.23428280651569366</v>
      </c>
      <c r="N23" s="40">
        <v>-1.9203508730794563E-3</v>
      </c>
    </row>
    <row r="24" spans="1:14" x14ac:dyDescent="0.25">
      <c r="A24">
        <v>7830410</v>
      </c>
      <c r="B24" t="s">
        <v>10</v>
      </c>
      <c r="C24" t="s">
        <v>6</v>
      </c>
      <c r="D24" t="s">
        <v>151</v>
      </c>
      <c r="E24" t="s">
        <v>244</v>
      </c>
      <c r="F24">
        <v>0.40163934426229508</v>
      </c>
      <c r="G24">
        <v>29.9</v>
      </c>
      <c r="H24">
        <v>12.009016393442623</v>
      </c>
      <c r="I24">
        <v>72.900000000000006</v>
      </c>
      <c r="J24">
        <v>29.279508196721313</v>
      </c>
      <c r="K24">
        <v>57.81</v>
      </c>
      <c r="L24">
        <v>23.21877049180328</v>
      </c>
      <c r="M24" s="40">
        <v>-1.8294582143425941E-2</v>
      </c>
      <c r="N24" s="40">
        <v>-7.3478239756382879E-3</v>
      </c>
    </row>
    <row r="25" spans="1:14" x14ac:dyDescent="0.25">
      <c r="A25">
        <v>7830410</v>
      </c>
      <c r="B25" t="s">
        <v>10</v>
      </c>
      <c r="C25" t="s">
        <v>6</v>
      </c>
      <c r="D25" t="s">
        <v>151</v>
      </c>
      <c r="E25" t="s">
        <v>245</v>
      </c>
      <c r="F25">
        <v>8.1967213114754103E-3</v>
      </c>
      <c r="G25">
        <v>25</v>
      </c>
      <c r="H25">
        <v>0.20491803278688525</v>
      </c>
      <c r="I25">
        <v>83.9</v>
      </c>
      <c r="J25">
        <v>0.68770491803278699</v>
      </c>
      <c r="K25">
        <v>64.944999999999993</v>
      </c>
      <c r="L25">
        <v>0.53233606557377044</v>
      </c>
      <c r="M25" s="40">
        <v>4.3599221855401993E-2</v>
      </c>
      <c r="N25" s="40">
        <v>3.5737067094591799E-4</v>
      </c>
    </row>
    <row r="26" spans="1:14" x14ac:dyDescent="0.25">
      <c r="A26">
        <v>7830410</v>
      </c>
      <c r="B26" t="s">
        <v>10</v>
      </c>
      <c r="C26" t="s">
        <v>6</v>
      </c>
      <c r="D26" t="s">
        <v>151</v>
      </c>
      <c r="E26" t="s">
        <v>246</v>
      </c>
      <c r="F26">
        <v>2.4590163934426229E-2</v>
      </c>
      <c r="G26">
        <v>40.200000000000003</v>
      </c>
      <c r="H26">
        <v>0.98852459016393446</v>
      </c>
      <c r="I26">
        <v>70.8</v>
      </c>
      <c r="J26">
        <v>1.7409836065573769</v>
      </c>
      <c r="K26">
        <v>59.724999999999994</v>
      </c>
      <c r="L26">
        <v>1.4686475409836064</v>
      </c>
      <c r="M26" s="40">
        <v>-3.77177894115448E-2</v>
      </c>
      <c r="N26" s="40">
        <v>-9.2748662487405239E-4</v>
      </c>
    </row>
    <row r="27" spans="1:14" x14ac:dyDescent="0.25">
      <c r="A27">
        <v>7830410</v>
      </c>
      <c r="B27" t="s">
        <v>10</v>
      </c>
      <c r="C27" t="s">
        <v>6</v>
      </c>
      <c r="D27" t="s">
        <v>151</v>
      </c>
      <c r="E27" t="s">
        <v>247</v>
      </c>
      <c r="F27">
        <v>6.9672131147540978E-2</v>
      </c>
      <c r="G27">
        <v>32.5</v>
      </c>
      <c r="H27">
        <v>2.2643442622950816</v>
      </c>
      <c r="I27">
        <v>78.599999999999994</v>
      </c>
      <c r="J27">
        <v>5.4762295081967203</v>
      </c>
      <c r="K27">
        <v>58.9</v>
      </c>
      <c r="L27">
        <v>4.1036885245901633</v>
      </c>
      <c r="M27" s="40">
        <v>4.3711982667446136E-2</v>
      </c>
      <c r="N27" s="40">
        <v>3.0455069891253453E-3</v>
      </c>
    </row>
    <row r="28" spans="1:14" x14ac:dyDescent="0.25">
      <c r="A28">
        <v>7830410</v>
      </c>
      <c r="B28" t="s">
        <v>10</v>
      </c>
      <c r="C28" t="s">
        <v>6</v>
      </c>
      <c r="D28" t="s">
        <v>151</v>
      </c>
      <c r="E28" t="s">
        <v>248</v>
      </c>
      <c r="F28">
        <v>8.1967213114754103E-3</v>
      </c>
      <c r="G28">
        <v>86.7</v>
      </c>
      <c r="H28">
        <v>0.71065573770491808</v>
      </c>
      <c r="I28">
        <v>85.8</v>
      </c>
      <c r="J28">
        <v>0.70327868852459019</v>
      </c>
      <c r="K28">
        <v>79.164999999999992</v>
      </c>
      <c r="L28">
        <v>0.64889344262295079</v>
      </c>
      <c r="M28" s="40">
        <v>-6.3483761623501778E-3</v>
      </c>
      <c r="N28" s="40">
        <v>-5.2035870183198182E-5</v>
      </c>
    </row>
    <row r="29" spans="1:14" x14ac:dyDescent="0.25">
      <c r="A29">
        <v>7830410</v>
      </c>
      <c r="B29" t="s">
        <v>10</v>
      </c>
      <c r="C29" t="s">
        <v>6</v>
      </c>
      <c r="D29" t="s">
        <v>151</v>
      </c>
      <c r="E29" t="s">
        <v>249</v>
      </c>
      <c r="F29">
        <v>4.0983606557377051E-3</v>
      </c>
      <c r="G29">
        <v>67.7</v>
      </c>
      <c r="H29">
        <v>0.27745901639344267</v>
      </c>
      <c r="I29">
        <v>82.8</v>
      </c>
      <c r="J29">
        <v>0.33934426229508197</v>
      </c>
      <c r="K29">
        <v>75.299999999999983</v>
      </c>
      <c r="L29">
        <v>0.30860655737704912</v>
      </c>
      <c r="M29" s="40">
        <v>3.1987838447093964E-2</v>
      </c>
      <c r="N29" s="40">
        <v>1.310976985536638E-4</v>
      </c>
    </row>
    <row r="30" spans="1:14" x14ac:dyDescent="0.25">
      <c r="A30">
        <v>7830410</v>
      </c>
      <c r="B30" t="s">
        <v>10</v>
      </c>
      <c r="C30" t="s">
        <v>6</v>
      </c>
      <c r="D30" t="s">
        <v>151</v>
      </c>
      <c r="E30" t="s">
        <v>250</v>
      </c>
      <c r="F30">
        <v>2.8688524590163935E-2</v>
      </c>
      <c r="G30">
        <v>36.799999999999997</v>
      </c>
      <c r="H30">
        <v>1.0557377049180328</v>
      </c>
      <c r="I30">
        <v>89.2</v>
      </c>
      <c r="J30">
        <v>2.5590163934426231</v>
      </c>
      <c r="K30">
        <v>64.23</v>
      </c>
      <c r="L30">
        <v>1.8426639344262297</v>
      </c>
      <c r="M30" s="40">
        <v>6.5613739192485809E-2</v>
      </c>
      <c r="N30" s="40">
        <v>1.8823613702762323E-3</v>
      </c>
    </row>
    <row r="31" spans="1:14" x14ac:dyDescent="0.25">
      <c r="A31">
        <v>7830410</v>
      </c>
      <c r="B31" t="s">
        <v>10</v>
      </c>
      <c r="C31" t="s">
        <v>6</v>
      </c>
      <c r="D31" t="s">
        <v>151</v>
      </c>
      <c r="E31" t="s">
        <v>251</v>
      </c>
      <c r="F31">
        <v>0.37295081967213117</v>
      </c>
      <c r="G31">
        <v>29.6</v>
      </c>
      <c r="H31">
        <v>11.039344262295083</v>
      </c>
      <c r="I31">
        <v>75.400000000000006</v>
      </c>
      <c r="J31">
        <v>28.120491803278693</v>
      </c>
      <c r="K31">
        <v>58.88</v>
      </c>
      <c r="L31">
        <v>21.959344262295083</v>
      </c>
      <c r="M31" s="40">
        <v>-2.0951222628355026E-2</v>
      </c>
      <c r="N31" s="40">
        <v>-7.8137756523783096E-3</v>
      </c>
    </row>
    <row r="32" spans="1:14" x14ac:dyDescent="0.25">
      <c r="A32">
        <v>7830410</v>
      </c>
      <c r="B32" t="s">
        <v>10</v>
      </c>
      <c r="C32" t="s">
        <v>6</v>
      </c>
      <c r="D32" t="s">
        <v>160</v>
      </c>
      <c r="E32" t="s">
        <v>252</v>
      </c>
      <c r="F32">
        <v>4.0983606557377051E-3</v>
      </c>
      <c r="G32">
        <v>35.299999999999997</v>
      </c>
      <c r="H32">
        <v>0.14467213114754099</v>
      </c>
      <c r="I32">
        <v>82.8</v>
      </c>
      <c r="J32">
        <v>0.33934426229508197</v>
      </c>
      <c r="K32">
        <v>63.294999999999995</v>
      </c>
      <c r="L32">
        <v>0.25940573770491804</v>
      </c>
      <c r="M32" s="40">
        <v>5.6764152832329273E-3</v>
      </c>
      <c r="N32" s="40">
        <v>2.3263997062430033E-5</v>
      </c>
    </row>
    <row r="33" spans="1:14" x14ac:dyDescent="0.25">
      <c r="A33">
        <v>7830410</v>
      </c>
      <c r="B33" t="s">
        <v>10</v>
      </c>
      <c r="C33" t="s">
        <v>6</v>
      </c>
      <c r="D33" t="s">
        <v>183</v>
      </c>
      <c r="E33" t="s">
        <v>139</v>
      </c>
      <c r="F33">
        <v>4.0983606557377051E-3</v>
      </c>
      <c r="G33">
        <v>52.5</v>
      </c>
      <c r="H33">
        <v>0.21516393442622953</v>
      </c>
      <c r="I33">
        <v>73.599999999999994</v>
      </c>
      <c r="J33">
        <v>0.30163934426229505</v>
      </c>
      <c r="K33">
        <v>61.234999999999999</v>
      </c>
      <c r="L33">
        <v>0.25096311475409838</v>
      </c>
      <c r="M33" s="40">
        <v>-2.9260152950882912E-2</v>
      </c>
      <c r="N33" s="40">
        <v>-1.1991865963476604E-4</v>
      </c>
    </row>
    <row r="34" spans="1:14" x14ac:dyDescent="0.25">
      <c r="A34">
        <v>7830410</v>
      </c>
      <c r="B34" t="s">
        <v>10</v>
      </c>
      <c r="C34" t="s">
        <v>6</v>
      </c>
      <c r="D34" t="s">
        <v>193</v>
      </c>
      <c r="E34" t="s">
        <v>253</v>
      </c>
      <c r="F34">
        <v>1.6393442622950821E-2</v>
      </c>
      <c r="G34">
        <v>52.6</v>
      </c>
      <c r="H34">
        <v>0.86229508196721316</v>
      </c>
      <c r="I34">
        <v>86.8</v>
      </c>
      <c r="J34">
        <v>1.4229508196721312</v>
      </c>
      <c r="K34">
        <v>75.905000000000001</v>
      </c>
      <c r="L34">
        <v>1.244344262295082</v>
      </c>
      <c r="M34" s="40">
        <v>2.8046464547514915E-2</v>
      </c>
      <c r="N34" s="40">
        <v>4.5977810733631013E-4</v>
      </c>
    </row>
    <row r="35" spans="1:14" x14ac:dyDescent="0.25">
      <c r="A35">
        <v>7830410</v>
      </c>
      <c r="B35" t="s">
        <v>10</v>
      </c>
      <c r="C35" t="s">
        <v>6</v>
      </c>
      <c r="D35" t="s">
        <v>193</v>
      </c>
      <c r="E35" t="s">
        <v>254</v>
      </c>
      <c r="F35">
        <v>4.0983606557377051E-3</v>
      </c>
      <c r="G35">
        <v>35.6</v>
      </c>
      <c r="H35">
        <v>0.14590163934426231</v>
      </c>
      <c r="I35">
        <v>77.2</v>
      </c>
      <c r="J35">
        <v>0.31639344262295083</v>
      </c>
      <c r="K35">
        <v>66.64</v>
      </c>
      <c r="L35">
        <v>0.27311475409836067</v>
      </c>
      <c r="M35" s="40">
        <v>2.0887997001409531E-2</v>
      </c>
      <c r="N35" s="40">
        <v>8.5606545087743978E-5</v>
      </c>
    </row>
    <row r="36" spans="1:14" x14ac:dyDescent="0.25">
      <c r="A36">
        <v>7830410</v>
      </c>
      <c r="B36" t="s">
        <v>10</v>
      </c>
      <c r="C36" t="s">
        <v>6</v>
      </c>
      <c r="D36" t="s">
        <v>2324</v>
      </c>
      <c r="F36">
        <v>0.99999999999999989</v>
      </c>
      <c r="H36">
        <v>31.534426229508203</v>
      </c>
      <c r="J36">
        <v>75.463934426229528</v>
      </c>
      <c r="L36">
        <v>59.214528688524581</v>
      </c>
      <c r="M36" s="40"/>
      <c r="N36" s="40">
        <v>-1.3115478723432073E-2</v>
      </c>
    </row>
    <row r="37" spans="1:14" x14ac:dyDescent="0.25">
      <c r="A37">
        <v>7830627</v>
      </c>
      <c r="B37" t="s">
        <v>11</v>
      </c>
      <c r="C37" t="s">
        <v>6</v>
      </c>
      <c r="D37" t="s">
        <v>151</v>
      </c>
      <c r="E37" t="s">
        <v>242</v>
      </c>
      <c r="F37">
        <v>4.3010752688172046E-2</v>
      </c>
      <c r="G37">
        <v>28.2</v>
      </c>
      <c r="H37">
        <v>1.2129032258064516</v>
      </c>
      <c r="I37">
        <v>76</v>
      </c>
      <c r="J37">
        <v>3.2688172043010755</v>
      </c>
      <c r="K37">
        <v>58.125</v>
      </c>
      <c r="L37">
        <v>2.5</v>
      </c>
      <c r="M37" s="40">
        <v>-2.8409458696842194E-2</v>
      </c>
      <c r="N37" s="40">
        <v>-1.221912202014718E-3</v>
      </c>
    </row>
    <row r="38" spans="1:14" x14ac:dyDescent="0.25">
      <c r="A38">
        <v>7830627</v>
      </c>
      <c r="B38" t="s">
        <v>11</v>
      </c>
      <c r="C38" t="s">
        <v>6</v>
      </c>
      <c r="D38" t="s">
        <v>151</v>
      </c>
      <c r="E38" t="s">
        <v>243</v>
      </c>
      <c r="F38">
        <v>3.7634408602150539E-2</v>
      </c>
      <c r="G38">
        <v>30.4</v>
      </c>
      <c r="H38">
        <v>1.1440860215053763</v>
      </c>
      <c r="I38">
        <v>74.8</v>
      </c>
      <c r="J38">
        <v>2.8150537634408601</v>
      </c>
      <c r="K38">
        <v>54.93</v>
      </c>
      <c r="L38">
        <v>2.0672580645161291</v>
      </c>
      <c r="M38" s="40">
        <v>-1.737816259264946E-2</v>
      </c>
      <c r="N38" s="40">
        <v>-6.540168717663775E-4</v>
      </c>
    </row>
    <row r="39" spans="1:14" x14ac:dyDescent="0.25">
      <c r="A39">
        <v>7830627</v>
      </c>
      <c r="B39" t="s">
        <v>11</v>
      </c>
      <c r="C39" t="s">
        <v>6</v>
      </c>
      <c r="D39" t="s">
        <v>151</v>
      </c>
      <c r="E39" t="s">
        <v>227</v>
      </c>
      <c r="F39">
        <v>2.1505376344086023E-2</v>
      </c>
      <c r="G39">
        <v>33.299999999999997</v>
      </c>
      <c r="H39">
        <v>0.71612903225806446</v>
      </c>
      <c r="I39">
        <v>96.4</v>
      </c>
      <c r="J39">
        <v>2.0731182795698926</v>
      </c>
      <c r="K39">
        <v>71.75</v>
      </c>
      <c r="L39">
        <v>1.5430107526881722</v>
      </c>
      <c r="M39" s="40">
        <v>-0.23428280651569366</v>
      </c>
      <c r="N39" s="40">
        <v>-5.0383399250686816E-3</v>
      </c>
    </row>
    <row r="40" spans="1:14" x14ac:dyDescent="0.25">
      <c r="A40">
        <v>7830627</v>
      </c>
      <c r="B40" t="s">
        <v>11</v>
      </c>
      <c r="C40" t="s">
        <v>6</v>
      </c>
      <c r="D40" t="s">
        <v>151</v>
      </c>
      <c r="E40" t="s">
        <v>244</v>
      </c>
      <c r="F40">
        <v>0.10215053763440861</v>
      </c>
      <c r="G40">
        <v>29.9</v>
      </c>
      <c r="H40">
        <v>3.0543010752688171</v>
      </c>
      <c r="I40">
        <v>72.900000000000006</v>
      </c>
      <c r="J40">
        <v>7.4467741935483884</v>
      </c>
      <c r="K40">
        <v>57.81</v>
      </c>
      <c r="L40">
        <v>5.9053225806451621</v>
      </c>
      <c r="M40" s="40">
        <v>-1.8294582143425941E-2</v>
      </c>
      <c r="N40" s="40">
        <v>-1.8688014017478112E-3</v>
      </c>
    </row>
    <row r="41" spans="1:14" x14ac:dyDescent="0.25">
      <c r="A41">
        <v>7830627</v>
      </c>
      <c r="B41" t="s">
        <v>11</v>
      </c>
      <c r="C41" t="s">
        <v>6</v>
      </c>
      <c r="D41" t="s">
        <v>151</v>
      </c>
      <c r="E41" t="s">
        <v>245</v>
      </c>
      <c r="F41">
        <v>2.1505376344086023E-2</v>
      </c>
      <c r="G41">
        <v>25</v>
      </c>
      <c r="H41">
        <v>0.53763440860215062</v>
      </c>
      <c r="I41">
        <v>83.9</v>
      </c>
      <c r="J41">
        <v>1.8043010752688176</v>
      </c>
      <c r="K41">
        <v>64.944999999999993</v>
      </c>
      <c r="L41">
        <v>1.3966666666666667</v>
      </c>
      <c r="M41" s="40">
        <v>4.3599221855401993E-2</v>
      </c>
      <c r="N41" s="40">
        <v>9.3761767430972033E-4</v>
      </c>
    </row>
    <row r="42" spans="1:14" x14ac:dyDescent="0.25">
      <c r="A42">
        <v>7830627</v>
      </c>
      <c r="B42" t="s">
        <v>11</v>
      </c>
      <c r="C42" t="s">
        <v>6</v>
      </c>
      <c r="D42" t="s">
        <v>151</v>
      </c>
      <c r="E42" t="s">
        <v>246</v>
      </c>
      <c r="F42">
        <v>1.6129032258064516E-2</v>
      </c>
      <c r="G42">
        <v>40.200000000000003</v>
      </c>
      <c r="H42">
        <v>0.64838709677419359</v>
      </c>
      <c r="I42">
        <v>70.8</v>
      </c>
      <c r="J42">
        <v>1.1419354838709677</v>
      </c>
      <c r="K42">
        <v>59.724999999999994</v>
      </c>
      <c r="L42">
        <v>0.96330645161290307</v>
      </c>
      <c r="M42" s="40">
        <v>-3.77177894115448E-2</v>
      </c>
      <c r="N42" s="40">
        <v>-6.0835144212169031E-4</v>
      </c>
    </row>
    <row r="43" spans="1:14" x14ac:dyDescent="0.25">
      <c r="A43">
        <v>7830627</v>
      </c>
      <c r="B43" t="s">
        <v>11</v>
      </c>
      <c r="C43" t="s">
        <v>6</v>
      </c>
      <c r="D43" t="s">
        <v>151</v>
      </c>
      <c r="E43" t="s">
        <v>247</v>
      </c>
      <c r="F43">
        <v>5.9139784946236562E-2</v>
      </c>
      <c r="G43">
        <v>32.5</v>
      </c>
      <c r="H43">
        <v>1.9220430107526882</v>
      </c>
      <c r="I43">
        <v>78.599999999999994</v>
      </c>
      <c r="J43">
        <v>4.6483870967741936</v>
      </c>
      <c r="K43">
        <v>58.9</v>
      </c>
      <c r="L43">
        <v>3.4833333333333334</v>
      </c>
      <c r="M43" s="40">
        <v>4.3711982667446136E-2</v>
      </c>
      <c r="N43" s="40">
        <v>2.5851172545263844E-3</v>
      </c>
    </row>
    <row r="44" spans="1:14" x14ac:dyDescent="0.25">
      <c r="A44">
        <v>7830627</v>
      </c>
      <c r="B44" t="s">
        <v>11</v>
      </c>
      <c r="C44" t="s">
        <v>6</v>
      </c>
      <c r="D44" t="s">
        <v>151</v>
      </c>
      <c r="E44" t="s">
        <v>249</v>
      </c>
      <c r="F44">
        <v>1.0752688172043012E-2</v>
      </c>
      <c r="G44">
        <v>67.7</v>
      </c>
      <c r="H44">
        <v>0.72795698924731189</v>
      </c>
      <c r="I44">
        <v>82.8</v>
      </c>
      <c r="J44">
        <v>0.89032258064516134</v>
      </c>
      <c r="K44">
        <v>75.299999999999983</v>
      </c>
      <c r="L44">
        <v>0.80967741935483861</v>
      </c>
      <c r="M44" s="40">
        <v>3.1987838447093964E-2</v>
      </c>
      <c r="N44" s="40">
        <v>3.4395525211928997E-4</v>
      </c>
    </row>
    <row r="45" spans="1:14" x14ac:dyDescent="0.25">
      <c r="A45">
        <v>7830627</v>
      </c>
      <c r="B45" t="s">
        <v>11</v>
      </c>
      <c r="C45" t="s">
        <v>6</v>
      </c>
      <c r="D45" t="s">
        <v>151</v>
      </c>
      <c r="E45" t="s">
        <v>250</v>
      </c>
      <c r="F45">
        <v>1.6129032258064516E-2</v>
      </c>
      <c r="G45">
        <v>36.799999999999997</v>
      </c>
      <c r="H45">
        <v>0.59354838709677415</v>
      </c>
      <c r="I45">
        <v>89.2</v>
      </c>
      <c r="J45">
        <v>1.4387096774193548</v>
      </c>
      <c r="K45">
        <v>64.23</v>
      </c>
      <c r="L45">
        <v>1.0359677419354838</v>
      </c>
      <c r="M45" s="40">
        <v>6.5613739192485809E-2</v>
      </c>
      <c r="N45" s="40">
        <v>1.0582861160078356E-3</v>
      </c>
    </row>
    <row r="46" spans="1:14" x14ac:dyDescent="0.25">
      <c r="A46">
        <v>7830627</v>
      </c>
      <c r="B46" t="s">
        <v>11</v>
      </c>
      <c r="C46" t="s">
        <v>6</v>
      </c>
      <c r="D46" t="s">
        <v>151</v>
      </c>
      <c r="E46" t="s">
        <v>251</v>
      </c>
      <c r="F46">
        <v>9.1397849462365593E-2</v>
      </c>
      <c r="G46">
        <v>29.6</v>
      </c>
      <c r="H46">
        <v>2.7053763440860217</v>
      </c>
      <c r="I46">
        <v>75.400000000000006</v>
      </c>
      <c r="J46">
        <v>6.8913978494623667</v>
      </c>
      <c r="K46">
        <v>58.88</v>
      </c>
      <c r="L46">
        <v>5.3815053763440863</v>
      </c>
      <c r="M46" s="40">
        <v>-2.0951222628355026E-2</v>
      </c>
      <c r="N46" s="40">
        <v>-1.9148966918389003E-3</v>
      </c>
    </row>
    <row r="47" spans="1:14" x14ac:dyDescent="0.25">
      <c r="A47">
        <v>7830627</v>
      </c>
      <c r="B47" t="s">
        <v>11</v>
      </c>
      <c r="C47" t="s">
        <v>6</v>
      </c>
      <c r="D47" t="s">
        <v>160</v>
      </c>
      <c r="E47" t="s">
        <v>265</v>
      </c>
      <c r="F47">
        <v>1.0752688172043012E-2</v>
      </c>
      <c r="G47">
        <v>43</v>
      </c>
      <c r="H47">
        <v>0.4623655913978495</v>
      </c>
      <c r="I47">
        <v>91.6</v>
      </c>
      <c r="J47">
        <v>0.98494623655913982</v>
      </c>
      <c r="K47">
        <v>67.874999999999986</v>
      </c>
      <c r="L47">
        <v>0.72983870967741926</v>
      </c>
      <c r="M47" s="40">
        <v>8.6113922297954559E-2</v>
      </c>
      <c r="N47" s="40">
        <v>9.259561537414469E-4</v>
      </c>
    </row>
    <row r="48" spans="1:14" x14ac:dyDescent="0.25">
      <c r="A48">
        <v>7830627</v>
      </c>
      <c r="B48" t="s">
        <v>11</v>
      </c>
      <c r="C48" t="s">
        <v>6</v>
      </c>
      <c r="D48" t="s">
        <v>160</v>
      </c>
      <c r="E48" t="s">
        <v>266</v>
      </c>
      <c r="F48">
        <v>1.0752688172043012E-2</v>
      </c>
      <c r="G48">
        <v>28.1</v>
      </c>
      <c r="H48">
        <v>0.30215053763440863</v>
      </c>
      <c r="I48">
        <v>83.8</v>
      </c>
      <c r="J48">
        <v>0.90107526881720434</v>
      </c>
      <c r="K48">
        <v>60.469999999999992</v>
      </c>
      <c r="L48">
        <v>0.6502150537634408</v>
      </c>
      <c r="M48" s="40">
        <v>1.5977680683135986E-2</v>
      </c>
      <c r="N48" s="40">
        <v>1.7180301809823642E-4</v>
      </c>
    </row>
    <row r="49" spans="1:14" x14ac:dyDescent="0.25">
      <c r="A49">
        <v>7830627</v>
      </c>
      <c r="B49" t="s">
        <v>11</v>
      </c>
      <c r="C49" t="s">
        <v>6</v>
      </c>
      <c r="D49" t="s">
        <v>160</v>
      </c>
      <c r="E49" t="s">
        <v>267</v>
      </c>
      <c r="F49">
        <v>5.3763440860215058E-3</v>
      </c>
      <c r="G49">
        <v>35.799999999999997</v>
      </c>
      <c r="H49">
        <v>0.19247311827956989</v>
      </c>
      <c r="I49">
        <v>77.8</v>
      </c>
      <c r="J49">
        <v>0.41827956989247311</v>
      </c>
      <c r="K49">
        <v>59.28</v>
      </c>
      <c r="L49">
        <v>0.31870967741935485</v>
      </c>
      <c r="M49" s="40">
        <v>-1.1009743437170982E-2</v>
      </c>
      <c r="N49" s="40">
        <v>-5.9192169017048294E-5</v>
      </c>
    </row>
    <row r="50" spans="1:14" x14ac:dyDescent="0.25">
      <c r="A50">
        <v>7830627</v>
      </c>
      <c r="B50" t="s">
        <v>11</v>
      </c>
      <c r="C50" t="s">
        <v>6</v>
      </c>
      <c r="D50" t="s">
        <v>160</v>
      </c>
      <c r="E50" t="s">
        <v>268</v>
      </c>
      <c r="F50">
        <v>1.6129032258064516E-2</v>
      </c>
      <c r="G50">
        <v>37.700000000000003</v>
      </c>
      <c r="H50">
        <v>0.60806451612903234</v>
      </c>
      <c r="I50">
        <v>88.2</v>
      </c>
      <c r="J50">
        <v>1.4225806451612903</v>
      </c>
      <c r="K50">
        <v>66.945000000000007</v>
      </c>
      <c r="L50">
        <v>1.0797580645161291</v>
      </c>
      <c r="M50" s="40">
        <v>6.9682449102401733E-2</v>
      </c>
      <c r="N50" s="40">
        <v>1.1239104693935764E-3</v>
      </c>
    </row>
    <row r="51" spans="1:14" x14ac:dyDescent="0.25">
      <c r="A51">
        <v>7830627</v>
      </c>
      <c r="B51" t="s">
        <v>11</v>
      </c>
      <c r="C51" t="s">
        <v>6</v>
      </c>
      <c r="D51" t="s">
        <v>160</v>
      </c>
      <c r="E51" t="s">
        <v>269</v>
      </c>
      <c r="F51">
        <v>1.0752688172043012E-2</v>
      </c>
      <c r="G51">
        <v>42.7</v>
      </c>
      <c r="H51">
        <v>0.45913978494623664</v>
      </c>
      <c r="I51">
        <v>96.3</v>
      </c>
      <c r="J51">
        <v>1.0354838709677421</v>
      </c>
      <c r="K51">
        <v>76.254999999999995</v>
      </c>
      <c r="L51">
        <v>0.81994623655913978</v>
      </c>
      <c r="M51" s="40">
        <v>0.11756718903779984</v>
      </c>
      <c r="N51" s="40">
        <v>1.2641633229870952E-3</v>
      </c>
    </row>
    <row r="52" spans="1:14" x14ac:dyDescent="0.25">
      <c r="A52">
        <v>7830627</v>
      </c>
      <c r="B52" t="s">
        <v>11</v>
      </c>
      <c r="C52" t="s">
        <v>6</v>
      </c>
      <c r="D52" t="s">
        <v>160</v>
      </c>
      <c r="E52" t="s">
        <v>270</v>
      </c>
      <c r="F52">
        <v>5.3763440860215058E-3</v>
      </c>
      <c r="G52">
        <v>52.1</v>
      </c>
      <c r="H52">
        <v>0.28010752688172047</v>
      </c>
      <c r="I52">
        <v>88.3</v>
      </c>
      <c r="J52">
        <v>0.47473118279569892</v>
      </c>
      <c r="K52">
        <v>76.284999999999997</v>
      </c>
      <c r="L52">
        <v>0.41013440860215056</v>
      </c>
      <c r="M52" s="40">
        <v>1.2995327822864056E-2</v>
      </c>
      <c r="N52" s="40">
        <v>6.9867353886365891E-5</v>
      </c>
    </row>
    <row r="53" spans="1:14" x14ac:dyDescent="0.25">
      <c r="A53">
        <v>7830627</v>
      </c>
      <c r="B53" t="s">
        <v>11</v>
      </c>
      <c r="C53" t="s">
        <v>6</v>
      </c>
      <c r="D53" t="s">
        <v>160</v>
      </c>
      <c r="E53" t="s">
        <v>271</v>
      </c>
      <c r="F53">
        <v>1.0752688172043012E-2</v>
      </c>
      <c r="G53">
        <v>31.3</v>
      </c>
      <c r="H53">
        <v>0.33655913978494628</v>
      </c>
      <c r="I53">
        <v>73.900000000000006</v>
      </c>
      <c r="J53">
        <v>0.79462365591397865</v>
      </c>
      <c r="K53">
        <v>57.234999999999999</v>
      </c>
      <c r="L53">
        <v>0.61543010752688176</v>
      </c>
      <c r="M53" s="40">
        <v>-3.9937306195497513E-2</v>
      </c>
      <c r="N53" s="40">
        <v>-4.2943339995158618E-4</v>
      </c>
    </row>
    <row r="54" spans="1:14" x14ac:dyDescent="0.25">
      <c r="A54">
        <v>7830627</v>
      </c>
      <c r="B54" t="s">
        <v>11</v>
      </c>
      <c r="C54" t="s">
        <v>6</v>
      </c>
      <c r="D54" t="s">
        <v>163</v>
      </c>
      <c r="E54" t="s">
        <v>272</v>
      </c>
      <c r="F54">
        <v>5.3763440860215058E-3</v>
      </c>
      <c r="G54">
        <v>62.1</v>
      </c>
      <c r="H54">
        <v>0.33387096774193553</v>
      </c>
      <c r="I54">
        <v>81.7</v>
      </c>
      <c r="J54">
        <v>0.43924731182795707</v>
      </c>
      <c r="K54">
        <v>69.875</v>
      </c>
      <c r="L54">
        <v>0.37567204301075274</v>
      </c>
      <c r="M54" s="40">
        <v>-1.9119355827569962E-2</v>
      </c>
      <c r="N54" s="40">
        <v>-1.0279223563209657E-4</v>
      </c>
    </row>
    <row r="55" spans="1:14" x14ac:dyDescent="0.25">
      <c r="A55">
        <v>7830627</v>
      </c>
      <c r="B55" t="s">
        <v>11</v>
      </c>
      <c r="C55" t="s">
        <v>6</v>
      </c>
      <c r="D55" t="s">
        <v>163</v>
      </c>
      <c r="E55" t="s">
        <v>273</v>
      </c>
      <c r="F55">
        <v>5.3763440860215058E-3</v>
      </c>
      <c r="G55">
        <v>58.4</v>
      </c>
      <c r="H55">
        <v>0.31397849462365596</v>
      </c>
      <c r="I55">
        <v>81.900000000000006</v>
      </c>
      <c r="J55">
        <v>0.44032258064516133</v>
      </c>
      <c r="K55">
        <v>72.055000000000007</v>
      </c>
      <c r="L55">
        <v>0.38739247311827962</v>
      </c>
      <c r="M55" s="40">
        <v>8.3888368681073189E-3</v>
      </c>
      <c r="N55" s="40">
        <v>4.5101273484447952E-5</v>
      </c>
    </row>
    <row r="56" spans="1:14" x14ac:dyDescent="0.25">
      <c r="A56">
        <v>7830627</v>
      </c>
      <c r="B56" t="s">
        <v>11</v>
      </c>
      <c r="C56" t="s">
        <v>6</v>
      </c>
      <c r="D56" t="s">
        <v>163</v>
      </c>
      <c r="E56" t="s">
        <v>274</v>
      </c>
      <c r="F56">
        <v>5.3763440860215058E-3</v>
      </c>
      <c r="G56">
        <v>67</v>
      </c>
      <c r="H56">
        <v>0.36021505376344087</v>
      </c>
      <c r="I56">
        <v>93.6</v>
      </c>
      <c r="J56">
        <v>0.50322580645161297</v>
      </c>
      <c r="K56">
        <v>81.425000000000011</v>
      </c>
      <c r="L56">
        <v>0.43776881720430116</v>
      </c>
      <c r="M56" s="40">
        <v>0.13624365627765656</v>
      </c>
      <c r="N56" s="40">
        <v>7.3249277568632567E-4</v>
      </c>
    </row>
    <row r="57" spans="1:14" x14ac:dyDescent="0.25">
      <c r="A57">
        <v>7830627</v>
      </c>
      <c r="B57" t="s">
        <v>11</v>
      </c>
      <c r="C57" t="s">
        <v>6</v>
      </c>
      <c r="D57" t="s">
        <v>163</v>
      </c>
      <c r="E57" t="s">
        <v>275</v>
      </c>
      <c r="F57">
        <v>1.0752688172043012E-2</v>
      </c>
      <c r="G57">
        <v>59.8</v>
      </c>
      <c r="H57">
        <v>0.64301075268817209</v>
      </c>
      <c r="I57">
        <v>85.9</v>
      </c>
      <c r="J57">
        <v>0.92365591397849478</v>
      </c>
      <c r="K57">
        <v>78.844999999999999</v>
      </c>
      <c r="L57">
        <v>0.84779569892473128</v>
      </c>
      <c r="M57" s="40">
        <v>3.5312123596668243E-2</v>
      </c>
      <c r="N57" s="40">
        <v>3.7970025372761554E-4</v>
      </c>
    </row>
    <row r="58" spans="1:14" x14ac:dyDescent="0.25">
      <c r="A58">
        <v>7830627</v>
      </c>
      <c r="B58" t="s">
        <v>11</v>
      </c>
      <c r="C58" t="s">
        <v>6</v>
      </c>
      <c r="D58" t="s">
        <v>163</v>
      </c>
      <c r="E58" t="s">
        <v>276</v>
      </c>
      <c r="F58">
        <v>1.0752688172043012E-2</v>
      </c>
      <c r="G58">
        <v>52.8</v>
      </c>
      <c r="H58">
        <v>0.56774193548387097</v>
      </c>
      <c r="I58">
        <v>84.5</v>
      </c>
      <c r="J58">
        <v>0.90860215053763449</v>
      </c>
      <c r="K58">
        <v>74.849999999999994</v>
      </c>
      <c r="L58">
        <v>0.80483870967741933</v>
      </c>
      <c r="M58" s="40">
        <v>4.1772309690713882E-2</v>
      </c>
      <c r="N58" s="40">
        <v>4.4916462033025683E-4</v>
      </c>
    </row>
    <row r="59" spans="1:14" x14ac:dyDescent="0.25">
      <c r="A59">
        <v>7830627</v>
      </c>
      <c r="B59" t="s">
        <v>11</v>
      </c>
      <c r="C59" t="s">
        <v>6</v>
      </c>
      <c r="D59" t="s">
        <v>163</v>
      </c>
      <c r="E59" t="s">
        <v>277</v>
      </c>
      <c r="F59">
        <v>1.0752688172043012E-2</v>
      </c>
      <c r="G59">
        <v>49.6</v>
      </c>
      <c r="H59">
        <v>0.53333333333333344</v>
      </c>
      <c r="I59">
        <v>83.2</v>
      </c>
      <c r="J59">
        <v>0.89462365591397863</v>
      </c>
      <c r="K59">
        <v>73.754999999999995</v>
      </c>
      <c r="L59">
        <v>0.79306451612903228</v>
      </c>
      <c r="M59" s="40">
        <v>1.461449172347784E-2</v>
      </c>
      <c r="N59" s="40">
        <v>1.5714507229546066E-4</v>
      </c>
    </row>
    <row r="60" spans="1:14" x14ac:dyDescent="0.25">
      <c r="A60">
        <v>7830627</v>
      </c>
      <c r="B60" t="s">
        <v>11</v>
      </c>
      <c r="C60" t="s">
        <v>6</v>
      </c>
      <c r="D60" t="s">
        <v>163</v>
      </c>
      <c r="E60" t="s">
        <v>278</v>
      </c>
      <c r="F60">
        <v>5.3763440860215058E-3</v>
      </c>
      <c r="G60">
        <v>50</v>
      </c>
      <c r="H60">
        <v>0.26881720430107531</v>
      </c>
      <c r="I60">
        <v>87.2</v>
      </c>
      <c r="J60">
        <v>0.46881720430107532</v>
      </c>
      <c r="K60">
        <v>71.63</v>
      </c>
      <c r="L60">
        <v>0.38510752688172045</v>
      </c>
      <c r="M60" s="40">
        <v>0.13027022778987885</v>
      </c>
      <c r="N60" s="40">
        <v>7.0037756876278954E-4</v>
      </c>
    </row>
    <row r="61" spans="1:14" x14ac:dyDescent="0.25">
      <c r="A61">
        <v>7830627</v>
      </c>
      <c r="B61" t="s">
        <v>11</v>
      </c>
      <c r="C61" t="s">
        <v>6</v>
      </c>
      <c r="D61" t="s">
        <v>163</v>
      </c>
      <c r="E61" t="s">
        <v>279</v>
      </c>
      <c r="F61">
        <v>2.1505376344086023E-2</v>
      </c>
      <c r="G61">
        <v>49.1</v>
      </c>
      <c r="H61">
        <v>1.0559139784946239</v>
      </c>
      <c r="I61">
        <v>82.3</v>
      </c>
      <c r="J61">
        <v>1.7698924731182797</v>
      </c>
      <c r="K61">
        <v>73.634999999999991</v>
      </c>
      <c r="L61">
        <v>1.5835483870967741</v>
      </c>
      <c r="M61" s="40">
        <v>2.5388449430465698E-2</v>
      </c>
      <c r="N61" s="40">
        <v>5.459881597949613E-4</v>
      </c>
    </row>
    <row r="62" spans="1:14" x14ac:dyDescent="0.25">
      <c r="A62">
        <v>7830627</v>
      </c>
      <c r="B62" t="s">
        <v>11</v>
      </c>
      <c r="C62" t="s">
        <v>6</v>
      </c>
      <c r="D62" t="s">
        <v>280</v>
      </c>
      <c r="E62" t="s">
        <v>281</v>
      </c>
      <c r="F62">
        <v>5.3763440860215058E-3</v>
      </c>
      <c r="G62">
        <v>90.5</v>
      </c>
      <c r="H62">
        <v>0.48655913978494625</v>
      </c>
      <c r="I62">
        <v>86.2</v>
      </c>
      <c r="J62">
        <v>0.46344086021505382</v>
      </c>
      <c r="K62">
        <v>90.94</v>
      </c>
      <c r="L62">
        <v>0.48892473118279572</v>
      </c>
      <c r="M62" s="40">
        <v>-8.504912257194519E-3</v>
      </c>
      <c r="N62" s="40">
        <v>-4.5725334716099571E-5</v>
      </c>
    </row>
    <row r="63" spans="1:14" x14ac:dyDescent="0.25">
      <c r="A63">
        <v>7830627</v>
      </c>
      <c r="B63" t="s">
        <v>11</v>
      </c>
      <c r="C63" t="s">
        <v>6</v>
      </c>
      <c r="D63" t="s">
        <v>183</v>
      </c>
      <c r="E63" t="s">
        <v>282</v>
      </c>
      <c r="F63">
        <v>1.6129032258064516E-2</v>
      </c>
      <c r="G63">
        <v>34.700000000000003</v>
      </c>
      <c r="H63">
        <v>0.55967741935483872</v>
      </c>
      <c r="I63">
        <v>84.4</v>
      </c>
      <c r="J63">
        <v>1.3612903225806452</v>
      </c>
      <c r="K63">
        <v>67.594999999999999</v>
      </c>
      <c r="L63">
        <v>1.0902419354838708</v>
      </c>
      <c r="M63" s="40">
        <v>7.3806673288345337E-2</v>
      </c>
      <c r="N63" s="40">
        <v>1.1904302143281506E-3</v>
      </c>
    </row>
    <row r="64" spans="1:14" x14ac:dyDescent="0.25">
      <c r="A64">
        <v>7830627</v>
      </c>
      <c r="B64" t="s">
        <v>11</v>
      </c>
      <c r="C64" t="s">
        <v>6</v>
      </c>
      <c r="D64" t="s">
        <v>183</v>
      </c>
      <c r="E64" t="s">
        <v>283</v>
      </c>
      <c r="F64">
        <v>5.3763440860215058E-3</v>
      </c>
      <c r="G64">
        <v>92.7</v>
      </c>
      <c r="H64">
        <v>0.49838709677419363</v>
      </c>
      <c r="I64">
        <v>94.5</v>
      </c>
      <c r="J64">
        <v>0.50806451612903225</v>
      </c>
      <c r="K64">
        <v>93.804999999999993</v>
      </c>
      <c r="L64">
        <v>0.50432795698924726</v>
      </c>
      <c r="M64" s="40">
        <v>0.11358838528394699</v>
      </c>
      <c r="N64" s="40">
        <v>6.1069024346208068E-4</v>
      </c>
    </row>
    <row r="65" spans="1:14" x14ac:dyDescent="0.25">
      <c r="A65">
        <v>7830627</v>
      </c>
      <c r="B65" t="s">
        <v>11</v>
      </c>
      <c r="C65" t="s">
        <v>6</v>
      </c>
      <c r="D65" t="s">
        <v>183</v>
      </c>
      <c r="E65" t="s">
        <v>284</v>
      </c>
      <c r="F65">
        <v>5.3763440860215058E-3</v>
      </c>
      <c r="G65">
        <v>34.200000000000003</v>
      </c>
      <c r="H65">
        <v>0.18387096774193551</v>
      </c>
      <c r="I65">
        <v>75.8</v>
      </c>
      <c r="J65">
        <v>0.40752688172043011</v>
      </c>
      <c r="K65">
        <v>61.475000000000001</v>
      </c>
      <c r="L65">
        <v>0.33051075268817209</v>
      </c>
      <c r="M65" s="40">
        <v>-9.8677054047584534E-3</v>
      </c>
      <c r="N65" s="40">
        <v>-5.3052179595475562E-5</v>
      </c>
    </row>
    <row r="66" spans="1:14" x14ac:dyDescent="0.25">
      <c r="A66">
        <v>7830627</v>
      </c>
      <c r="B66" t="s">
        <v>11</v>
      </c>
      <c r="C66" t="s">
        <v>6</v>
      </c>
      <c r="D66" t="s">
        <v>183</v>
      </c>
      <c r="E66" t="s">
        <v>285</v>
      </c>
      <c r="F66">
        <v>5.3763440860215058E-3</v>
      </c>
      <c r="G66">
        <v>40.799999999999997</v>
      </c>
      <c r="H66">
        <v>0.21935483870967742</v>
      </c>
      <c r="I66">
        <v>82.2</v>
      </c>
      <c r="J66">
        <v>0.44193548387096782</v>
      </c>
      <c r="K66">
        <v>65.03</v>
      </c>
      <c r="L66">
        <v>0.34962365591397854</v>
      </c>
      <c r="M66" s="40">
        <v>3.0312032904475927E-3</v>
      </c>
      <c r="N66" s="40">
        <v>1.6296791884126843E-5</v>
      </c>
    </row>
    <row r="67" spans="1:14" x14ac:dyDescent="0.25">
      <c r="A67">
        <v>7830627</v>
      </c>
      <c r="B67" t="s">
        <v>11</v>
      </c>
      <c r="C67" t="s">
        <v>6</v>
      </c>
      <c r="D67" t="s">
        <v>183</v>
      </c>
      <c r="E67" t="s">
        <v>286</v>
      </c>
      <c r="F67">
        <v>5.3763440860215058E-3</v>
      </c>
      <c r="G67">
        <v>32.6</v>
      </c>
      <c r="H67">
        <v>0.1752688172043011</v>
      </c>
      <c r="I67">
        <v>82</v>
      </c>
      <c r="J67">
        <v>0.44086021505376349</v>
      </c>
      <c r="K67">
        <v>60.429999999999993</v>
      </c>
      <c r="L67">
        <v>0.32489247311827957</v>
      </c>
      <c r="M67" s="40">
        <v>8.8144153356552124E-2</v>
      </c>
      <c r="N67" s="40">
        <v>4.738932976158717E-4</v>
      </c>
    </row>
    <row r="68" spans="1:14" x14ac:dyDescent="0.25">
      <c r="A68">
        <v>7830627</v>
      </c>
      <c r="B68" t="s">
        <v>11</v>
      </c>
      <c r="C68" t="s">
        <v>6</v>
      </c>
      <c r="D68" t="s">
        <v>183</v>
      </c>
      <c r="E68" t="s">
        <v>287</v>
      </c>
      <c r="F68">
        <v>5.3763440860215058E-3</v>
      </c>
      <c r="G68">
        <v>35.9</v>
      </c>
      <c r="H68">
        <v>0.19301075268817205</v>
      </c>
      <c r="I68">
        <v>76.3</v>
      </c>
      <c r="J68">
        <v>0.41021505376344086</v>
      </c>
      <c r="K68">
        <v>67.875</v>
      </c>
      <c r="L68">
        <v>0.36491935483870969</v>
      </c>
      <c r="M68" s="40">
        <v>4.3926339596509933E-2</v>
      </c>
      <c r="N68" s="40">
        <v>2.3616311611026849E-4</v>
      </c>
    </row>
    <row r="69" spans="1:14" x14ac:dyDescent="0.25">
      <c r="A69">
        <v>7830627</v>
      </c>
      <c r="B69" t="s">
        <v>11</v>
      </c>
      <c r="C69" t="s">
        <v>6</v>
      </c>
      <c r="D69" t="s">
        <v>183</v>
      </c>
      <c r="E69" t="s">
        <v>288</v>
      </c>
      <c r="F69">
        <v>5.3763440860215058E-3</v>
      </c>
      <c r="G69">
        <v>34.9</v>
      </c>
      <c r="H69">
        <v>0.18763440860215055</v>
      </c>
      <c r="I69">
        <v>75</v>
      </c>
      <c r="J69">
        <v>0.40322580645161293</v>
      </c>
      <c r="K69">
        <v>56.249999999999993</v>
      </c>
      <c r="L69">
        <v>0.30241935483870969</v>
      </c>
      <c r="M69" s="40">
        <v>1.8183190375566483E-2</v>
      </c>
      <c r="N69" s="40">
        <v>9.7759088040680022E-5</v>
      </c>
    </row>
    <row r="70" spans="1:14" x14ac:dyDescent="0.25">
      <c r="A70">
        <v>7830627</v>
      </c>
      <c r="B70" t="s">
        <v>11</v>
      </c>
      <c r="C70" t="s">
        <v>6</v>
      </c>
      <c r="D70" t="s">
        <v>183</v>
      </c>
      <c r="E70" t="s">
        <v>289</v>
      </c>
      <c r="F70">
        <v>5.3763440860215058E-3</v>
      </c>
      <c r="G70">
        <v>41.1</v>
      </c>
      <c r="H70">
        <v>0.22096774193548391</v>
      </c>
      <c r="I70">
        <v>84.4</v>
      </c>
      <c r="J70">
        <v>0.45376344086021514</v>
      </c>
      <c r="K70">
        <v>67.44</v>
      </c>
      <c r="L70">
        <v>0.36258064516129035</v>
      </c>
      <c r="M70" s="40">
        <v>6.1424780637025833E-2</v>
      </c>
      <c r="N70" s="40">
        <v>3.3024075611304211E-4</v>
      </c>
    </row>
    <row r="71" spans="1:14" x14ac:dyDescent="0.25">
      <c r="A71">
        <v>7830627</v>
      </c>
      <c r="B71" t="s">
        <v>11</v>
      </c>
      <c r="C71" t="s">
        <v>6</v>
      </c>
      <c r="D71" t="s">
        <v>183</v>
      </c>
      <c r="E71" t="s">
        <v>290</v>
      </c>
      <c r="F71">
        <v>1.0752688172043012E-2</v>
      </c>
      <c r="G71">
        <v>28.4</v>
      </c>
      <c r="H71">
        <v>0.30537634408602149</v>
      </c>
      <c r="I71">
        <v>84.3</v>
      </c>
      <c r="J71">
        <v>0.90645161290322585</v>
      </c>
      <c r="K71">
        <v>63.794999999999987</v>
      </c>
      <c r="L71">
        <v>0.68596774193548382</v>
      </c>
      <c r="M71" s="40">
        <v>5.2076071500778198E-2</v>
      </c>
      <c r="N71" s="40">
        <v>5.599577580728839E-4</v>
      </c>
    </row>
    <row r="72" spans="1:14" x14ac:dyDescent="0.25">
      <c r="A72">
        <v>7830627</v>
      </c>
      <c r="B72" t="s">
        <v>11</v>
      </c>
      <c r="C72" t="s">
        <v>6</v>
      </c>
      <c r="D72" t="s">
        <v>183</v>
      </c>
      <c r="E72" t="s">
        <v>291</v>
      </c>
      <c r="F72">
        <v>1.0752688172043012E-2</v>
      </c>
      <c r="G72">
        <v>32.4</v>
      </c>
      <c r="H72">
        <v>0.34838709677419355</v>
      </c>
      <c r="I72">
        <v>78.3</v>
      </c>
      <c r="J72">
        <v>0.84193548387096773</v>
      </c>
      <c r="K72">
        <v>63.25</v>
      </c>
      <c r="L72">
        <v>0.68010752688172049</v>
      </c>
      <c r="M72" s="40">
        <v>2.4215143173933029E-2</v>
      </c>
      <c r="N72" s="40">
        <v>2.6037788359067773E-4</v>
      </c>
    </row>
    <row r="73" spans="1:14" x14ac:dyDescent="0.25">
      <c r="A73">
        <v>7830627</v>
      </c>
      <c r="B73" t="s">
        <v>11</v>
      </c>
      <c r="C73" t="s">
        <v>6</v>
      </c>
      <c r="D73" t="s">
        <v>183</v>
      </c>
      <c r="E73" t="s">
        <v>292</v>
      </c>
      <c r="F73">
        <v>5.3763440860215058E-3</v>
      </c>
      <c r="G73">
        <v>35.4</v>
      </c>
      <c r="H73">
        <v>0.1903225806451613</v>
      </c>
      <c r="I73">
        <v>79.2</v>
      </c>
      <c r="J73">
        <v>0.42580645161290326</v>
      </c>
      <c r="K73">
        <v>57.524999999999991</v>
      </c>
      <c r="L73">
        <v>0.30927419354838709</v>
      </c>
      <c r="M73" s="40">
        <v>4.6164903789758682E-2</v>
      </c>
      <c r="N73" s="40">
        <v>2.4819840747182092E-4</v>
      </c>
    </row>
    <row r="74" spans="1:14" x14ac:dyDescent="0.25">
      <c r="A74">
        <v>7830627</v>
      </c>
      <c r="B74" t="s">
        <v>11</v>
      </c>
      <c r="C74" t="s">
        <v>6</v>
      </c>
      <c r="D74" t="s">
        <v>185</v>
      </c>
      <c r="E74" t="s">
        <v>293</v>
      </c>
      <c r="F74">
        <v>5.3763440860215058E-3</v>
      </c>
      <c r="G74">
        <v>65.2</v>
      </c>
      <c r="H74">
        <v>0.35053763440860219</v>
      </c>
      <c r="I74">
        <v>82.4</v>
      </c>
      <c r="J74">
        <v>0.44301075268817208</v>
      </c>
      <c r="K74">
        <v>71.814999999999998</v>
      </c>
      <c r="L74">
        <v>0.38610215053763441</v>
      </c>
      <c r="M74" s="40">
        <v>-1.6129227355122566E-2</v>
      </c>
      <c r="N74" s="40">
        <v>-8.6716276102809508E-5</v>
      </c>
    </row>
    <row r="75" spans="1:14" x14ac:dyDescent="0.25">
      <c r="A75">
        <v>7830627</v>
      </c>
      <c r="B75" t="s">
        <v>11</v>
      </c>
      <c r="C75" t="s">
        <v>6</v>
      </c>
      <c r="D75" t="s">
        <v>185</v>
      </c>
      <c r="E75" t="s">
        <v>294</v>
      </c>
      <c r="F75">
        <v>1.6129032258064516E-2</v>
      </c>
      <c r="G75">
        <v>44.1</v>
      </c>
      <c r="H75">
        <v>0.71129032258064517</v>
      </c>
      <c r="I75">
        <v>75.5</v>
      </c>
      <c r="J75">
        <v>1.217741935483871</v>
      </c>
      <c r="K75">
        <v>66.36</v>
      </c>
      <c r="L75">
        <v>1.0703225806451613</v>
      </c>
      <c r="M75" s="40">
        <v>-4.839002713561058E-2</v>
      </c>
      <c r="N75" s="40">
        <v>-7.8048430863888031E-4</v>
      </c>
    </row>
    <row r="76" spans="1:14" x14ac:dyDescent="0.25">
      <c r="A76">
        <v>7830627</v>
      </c>
      <c r="B76" t="s">
        <v>11</v>
      </c>
      <c r="C76" t="s">
        <v>6</v>
      </c>
      <c r="D76" t="s">
        <v>185</v>
      </c>
      <c r="E76" t="s">
        <v>295</v>
      </c>
      <c r="F76">
        <v>2.6881720430107527E-2</v>
      </c>
      <c r="G76">
        <v>49.9</v>
      </c>
      <c r="H76">
        <v>1.3413978494623655</v>
      </c>
      <c r="I76">
        <v>77.400000000000006</v>
      </c>
      <c r="J76">
        <v>2.080645161290323</v>
      </c>
      <c r="K76">
        <v>64.990000000000009</v>
      </c>
      <c r="L76">
        <v>1.7470430107526884</v>
      </c>
      <c r="M76" s="40">
        <v>-8.7464198470115662E-2</v>
      </c>
      <c r="N76" s="40">
        <v>-2.3511881309170877E-3</v>
      </c>
    </row>
    <row r="77" spans="1:14" x14ac:dyDescent="0.25">
      <c r="A77">
        <v>7830627</v>
      </c>
      <c r="B77" t="s">
        <v>11</v>
      </c>
      <c r="C77" t="s">
        <v>6</v>
      </c>
      <c r="D77" t="s">
        <v>185</v>
      </c>
      <c r="E77" t="s">
        <v>296</v>
      </c>
      <c r="F77">
        <v>5.3763440860215058E-3</v>
      </c>
      <c r="G77">
        <v>41.4</v>
      </c>
      <c r="H77">
        <v>0.22258064516129034</v>
      </c>
      <c r="I77">
        <v>72.599999999999994</v>
      </c>
      <c r="J77">
        <v>0.39032258064516129</v>
      </c>
      <c r="K77">
        <v>55.204999999999998</v>
      </c>
      <c r="L77">
        <v>0.29680107526881722</v>
      </c>
      <c r="M77" s="40">
        <v>-6.0622401535511017E-2</v>
      </c>
      <c r="N77" s="40">
        <v>-3.2592688997586572E-4</v>
      </c>
    </row>
    <row r="78" spans="1:14" x14ac:dyDescent="0.25">
      <c r="A78">
        <v>7830627</v>
      </c>
      <c r="B78" t="s">
        <v>11</v>
      </c>
      <c r="C78" t="s">
        <v>6</v>
      </c>
      <c r="D78" t="s">
        <v>185</v>
      </c>
      <c r="E78" t="s">
        <v>297</v>
      </c>
      <c r="F78">
        <v>1.0752688172043012E-2</v>
      </c>
      <c r="G78">
        <v>44.6</v>
      </c>
      <c r="H78">
        <v>0.47956989247311832</v>
      </c>
      <c r="I78">
        <v>76.900000000000006</v>
      </c>
      <c r="J78">
        <v>0.82688172043010766</v>
      </c>
      <c r="K78">
        <v>67.77000000000001</v>
      </c>
      <c r="L78">
        <v>0.728709677419355</v>
      </c>
      <c r="M78" s="40">
        <v>-3.6161057651042938E-2</v>
      </c>
      <c r="N78" s="40">
        <v>-3.8882857689293487E-4</v>
      </c>
    </row>
    <row r="79" spans="1:14" x14ac:dyDescent="0.25">
      <c r="A79">
        <v>7830627</v>
      </c>
      <c r="B79" t="s">
        <v>11</v>
      </c>
      <c r="C79" t="s">
        <v>6</v>
      </c>
      <c r="D79" t="s">
        <v>185</v>
      </c>
      <c r="E79" t="s">
        <v>298</v>
      </c>
      <c r="F79">
        <v>5.3763440860215058E-3</v>
      </c>
      <c r="G79">
        <v>55.2</v>
      </c>
      <c r="H79">
        <v>0.29677419354838713</v>
      </c>
      <c r="I79">
        <v>85.6</v>
      </c>
      <c r="J79">
        <v>0.46021505376344085</v>
      </c>
      <c r="K79">
        <v>69.069999999999993</v>
      </c>
      <c r="L79">
        <v>0.37134408602150537</v>
      </c>
      <c r="M79" s="40">
        <v>6.0331113636493683E-2</v>
      </c>
      <c r="N79" s="40">
        <v>3.2436082600265423E-4</v>
      </c>
    </row>
    <row r="80" spans="1:14" x14ac:dyDescent="0.25">
      <c r="A80">
        <v>7830627</v>
      </c>
      <c r="B80" t="s">
        <v>11</v>
      </c>
      <c r="C80" t="s">
        <v>6</v>
      </c>
      <c r="D80" t="s">
        <v>299</v>
      </c>
      <c r="E80" t="s">
        <v>300</v>
      </c>
      <c r="F80">
        <v>1.0752688172043012E-2</v>
      </c>
      <c r="G80">
        <v>78.900000000000006</v>
      </c>
      <c r="H80">
        <v>0.84838709677419366</v>
      </c>
      <c r="I80">
        <v>93.7</v>
      </c>
      <c r="J80">
        <v>1.0075268817204301</v>
      </c>
      <c r="K80">
        <v>84.67</v>
      </c>
      <c r="L80">
        <v>0.9104301075268818</v>
      </c>
      <c r="M80" s="40">
        <v>0.15899860858917236</v>
      </c>
      <c r="N80" s="40">
        <v>1.7096624579480901E-3</v>
      </c>
    </row>
    <row r="81" spans="1:14" x14ac:dyDescent="0.25">
      <c r="A81">
        <v>7830627</v>
      </c>
      <c r="B81" t="s">
        <v>11</v>
      </c>
      <c r="C81" t="s">
        <v>6</v>
      </c>
      <c r="D81" t="s">
        <v>193</v>
      </c>
      <c r="E81" t="s">
        <v>301</v>
      </c>
      <c r="F81">
        <v>2.6881720430107527E-2</v>
      </c>
      <c r="G81">
        <v>41.2</v>
      </c>
      <c r="H81">
        <v>1.1075268817204302</v>
      </c>
      <c r="I81">
        <v>70</v>
      </c>
      <c r="J81">
        <v>1.881720430107527</v>
      </c>
      <c r="K81">
        <v>63.484999999999999</v>
      </c>
      <c r="L81">
        <v>1.7065860215053763</v>
      </c>
      <c r="M81" s="40">
        <v>-2.3494848981499672E-2</v>
      </c>
      <c r="N81" s="40">
        <v>-6.3158196186827078E-4</v>
      </c>
    </row>
    <row r="82" spans="1:14" x14ac:dyDescent="0.25">
      <c r="A82">
        <v>7830627</v>
      </c>
      <c r="B82" t="s">
        <v>11</v>
      </c>
      <c r="C82" t="s">
        <v>6</v>
      </c>
      <c r="D82" t="s">
        <v>193</v>
      </c>
      <c r="E82" t="s">
        <v>302</v>
      </c>
      <c r="F82">
        <v>3.7634408602150539E-2</v>
      </c>
      <c r="G82">
        <v>47.2</v>
      </c>
      <c r="H82">
        <v>1.7763440860215056</v>
      </c>
      <c r="I82">
        <v>81.3</v>
      </c>
      <c r="J82">
        <v>3.0596774193548386</v>
      </c>
      <c r="K82">
        <v>58.839999999999996</v>
      </c>
      <c r="L82">
        <v>2.2144086021505376</v>
      </c>
      <c r="M82" s="40">
        <v>9.8676487803459167E-2</v>
      </c>
      <c r="N82" s="40">
        <v>3.7136312614205066E-3</v>
      </c>
    </row>
    <row r="83" spans="1:14" x14ac:dyDescent="0.25">
      <c r="A83">
        <v>7830627</v>
      </c>
      <c r="B83" t="s">
        <v>11</v>
      </c>
      <c r="C83" t="s">
        <v>6</v>
      </c>
      <c r="D83" t="s">
        <v>193</v>
      </c>
      <c r="E83" t="s">
        <v>303</v>
      </c>
      <c r="F83">
        <v>3.7634408602150539E-2</v>
      </c>
      <c r="G83">
        <v>33.5</v>
      </c>
      <c r="H83">
        <v>1.260752688172043</v>
      </c>
      <c r="I83">
        <v>78.3</v>
      </c>
      <c r="J83">
        <v>2.9467741935483871</v>
      </c>
      <c r="K83">
        <v>60.76</v>
      </c>
      <c r="L83">
        <v>2.2866666666666666</v>
      </c>
      <c r="M83" s="40">
        <v>-1.5632594004273415E-3</v>
      </c>
      <c r="N83" s="40">
        <v>-5.8832343026835434E-5</v>
      </c>
    </row>
    <row r="84" spans="1:14" x14ac:dyDescent="0.25">
      <c r="A84">
        <v>7830627</v>
      </c>
      <c r="B84" t="s">
        <v>11</v>
      </c>
      <c r="C84" t="s">
        <v>6</v>
      </c>
      <c r="D84" t="s">
        <v>193</v>
      </c>
      <c r="E84" t="s">
        <v>304</v>
      </c>
      <c r="F84">
        <v>3.7634408602150539E-2</v>
      </c>
      <c r="G84">
        <v>34.299999999999997</v>
      </c>
      <c r="H84">
        <v>1.2908602150537634</v>
      </c>
      <c r="I84">
        <v>74.8</v>
      </c>
      <c r="J84">
        <v>2.8150537634408601</v>
      </c>
      <c r="K84">
        <v>58.73</v>
      </c>
      <c r="L84">
        <v>2.2102688172043012</v>
      </c>
      <c r="M84" s="40">
        <v>-2.5731790810823441E-2</v>
      </c>
      <c r="N84" s="40">
        <v>-9.6840072943959186E-4</v>
      </c>
    </row>
    <row r="85" spans="1:14" x14ac:dyDescent="0.25">
      <c r="A85">
        <v>7830627</v>
      </c>
      <c r="B85" t="s">
        <v>11</v>
      </c>
      <c r="C85" t="s">
        <v>6</v>
      </c>
      <c r="D85" t="s">
        <v>193</v>
      </c>
      <c r="E85" t="s">
        <v>305</v>
      </c>
      <c r="F85">
        <v>4.3010752688172046E-2</v>
      </c>
      <c r="G85">
        <v>43</v>
      </c>
      <c r="H85">
        <v>1.849462365591398</v>
      </c>
      <c r="I85">
        <v>84</v>
      </c>
      <c r="J85">
        <v>3.612903225806452</v>
      </c>
      <c r="K85">
        <v>69.819999999999993</v>
      </c>
      <c r="L85">
        <v>3.003010752688172</v>
      </c>
      <c r="M85" s="40">
        <v>1.113779004663229E-2</v>
      </c>
      <c r="N85" s="40">
        <v>4.7904473318848565E-4</v>
      </c>
    </row>
    <row r="86" spans="1:14" x14ac:dyDescent="0.25">
      <c r="A86">
        <v>7830627</v>
      </c>
      <c r="B86" t="s">
        <v>11</v>
      </c>
      <c r="C86" t="s">
        <v>6</v>
      </c>
      <c r="D86" t="s">
        <v>193</v>
      </c>
      <c r="E86" t="s">
        <v>253</v>
      </c>
      <c r="F86">
        <v>2.6881720430107527E-2</v>
      </c>
      <c r="G86">
        <v>52.6</v>
      </c>
      <c r="H86">
        <v>1.413978494623656</v>
      </c>
      <c r="I86">
        <v>86.8</v>
      </c>
      <c r="J86">
        <v>2.3333333333333335</v>
      </c>
      <c r="K86">
        <v>75.905000000000001</v>
      </c>
      <c r="L86">
        <v>2.0404569892473119</v>
      </c>
      <c r="M86" s="40">
        <v>2.8046464547514915E-2</v>
      </c>
      <c r="N86" s="40">
        <v>7.5393721901921822E-4</v>
      </c>
    </row>
    <row r="87" spans="1:14" x14ac:dyDescent="0.25">
      <c r="A87">
        <v>7830627</v>
      </c>
      <c r="B87" t="s">
        <v>11</v>
      </c>
      <c r="C87" t="s">
        <v>6</v>
      </c>
      <c r="D87" t="s">
        <v>193</v>
      </c>
      <c r="E87" t="s">
        <v>254</v>
      </c>
      <c r="F87">
        <v>1.6129032258064516E-2</v>
      </c>
      <c r="G87">
        <v>35.6</v>
      </c>
      <c r="H87">
        <v>0.5741935483870968</v>
      </c>
      <c r="I87">
        <v>77.2</v>
      </c>
      <c r="J87">
        <v>1.2451612903225806</v>
      </c>
      <c r="K87">
        <v>66.64</v>
      </c>
      <c r="L87">
        <v>1.0748387096774192</v>
      </c>
      <c r="M87" s="40">
        <v>2.0887997001409531E-2</v>
      </c>
      <c r="N87" s="40">
        <v>3.3690317744208918E-4</v>
      </c>
    </row>
    <row r="88" spans="1:14" x14ac:dyDescent="0.25">
      <c r="A88">
        <v>7830627</v>
      </c>
      <c r="B88" t="s">
        <v>11</v>
      </c>
      <c r="C88" t="s">
        <v>6</v>
      </c>
      <c r="D88" t="s">
        <v>306</v>
      </c>
      <c r="E88" t="s">
        <v>307</v>
      </c>
      <c r="F88">
        <v>5.3763440860215058E-3</v>
      </c>
      <c r="G88">
        <v>82.1</v>
      </c>
      <c r="H88">
        <v>0.4413978494623656</v>
      </c>
      <c r="I88">
        <v>90.8</v>
      </c>
      <c r="J88">
        <v>0.48817204301075273</v>
      </c>
      <c r="K88">
        <v>88.65</v>
      </c>
      <c r="L88">
        <v>0.47661290322580652</v>
      </c>
      <c r="M88" s="40">
        <v>0.10110443830490112</v>
      </c>
      <c r="N88" s="40">
        <v>5.435722489510813E-4</v>
      </c>
    </row>
    <row r="89" spans="1:14" x14ac:dyDescent="0.25">
      <c r="A89">
        <v>7830627</v>
      </c>
      <c r="B89" t="s">
        <v>11</v>
      </c>
      <c r="C89" t="s">
        <v>6</v>
      </c>
      <c r="D89" t="s">
        <v>306</v>
      </c>
      <c r="E89" t="s">
        <v>308</v>
      </c>
      <c r="F89">
        <v>5.3763440860215058E-3</v>
      </c>
      <c r="G89">
        <v>77.7</v>
      </c>
      <c r="H89">
        <v>0.41774193548387101</v>
      </c>
      <c r="I89">
        <v>84.4</v>
      </c>
      <c r="J89">
        <v>0.45376344086021514</v>
      </c>
      <c r="K89">
        <v>79.905000000000001</v>
      </c>
      <c r="L89">
        <v>0.42959677419354841</v>
      </c>
      <c r="M89" s="40">
        <v>2.4637594819068909E-2</v>
      </c>
      <c r="N89" s="40">
        <v>1.3246018719929522E-4</v>
      </c>
    </row>
    <row r="90" spans="1:14" x14ac:dyDescent="0.25">
      <c r="A90">
        <v>7830627</v>
      </c>
      <c r="B90" t="s">
        <v>11</v>
      </c>
      <c r="C90" t="s">
        <v>6</v>
      </c>
      <c r="D90" t="s">
        <v>309</v>
      </c>
      <c r="E90" t="s">
        <v>310</v>
      </c>
      <c r="F90">
        <v>5.3763440860215058E-3</v>
      </c>
      <c r="G90">
        <v>60.2</v>
      </c>
      <c r="H90">
        <v>0.32365591397849469</v>
      </c>
      <c r="I90">
        <v>78.2</v>
      </c>
      <c r="J90">
        <v>0.42043010752688176</v>
      </c>
      <c r="K90">
        <v>75.14</v>
      </c>
      <c r="L90">
        <v>0.40397849462365593</v>
      </c>
      <c r="M90" s="40">
        <v>-3.657899796962738E-2</v>
      </c>
      <c r="N90" s="40">
        <v>-1.9666127940659884E-4</v>
      </c>
    </row>
    <row r="91" spans="1:14" x14ac:dyDescent="0.25">
      <c r="A91">
        <v>7830627</v>
      </c>
      <c r="B91" t="s">
        <v>11</v>
      </c>
      <c r="C91" t="s">
        <v>6</v>
      </c>
      <c r="D91" t="s">
        <v>80</v>
      </c>
      <c r="E91" t="s">
        <v>311</v>
      </c>
      <c r="F91">
        <v>5.3763440860215058E-3</v>
      </c>
      <c r="G91">
        <v>48.9</v>
      </c>
      <c r="H91">
        <v>0.26290322580645165</v>
      </c>
      <c r="I91">
        <v>81.5</v>
      </c>
      <c r="J91">
        <v>0.43817204301075274</v>
      </c>
      <c r="K91">
        <v>65.16</v>
      </c>
      <c r="L91">
        <v>0.35032258064516131</v>
      </c>
      <c r="M91" s="40">
        <v>-2.326025627553463E-2</v>
      </c>
      <c r="N91" s="40">
        <v>-1.2505514126631522E-4</v>
      </c>
    </row>
    <row r="92" spans="1:14" x14ac:dyDescent="0.25">
      <c r="A92">
        <v>7830627</v>
      </c>
      <c r="B92" t="s">
        <v>11</v>
      </c>
      <c r="C92" t="s">
        <v>6</v>
      </c>
      <c r="D92" t="s">
        <v>80</v>
      </c>
      <c r="E92" t="s">
        <v>312</v>
      </c>
      <c r="F92">
        <v>5.3763440860215058E-3</v>
      </c>
      <c r="G92">
        <v>48.5</v>
      </c>
      <c r="H92">
        <v>0.26075268817204306</v>
      </c>
      <c r="I92">
        <v>69.099999999999994</v>
      </c>
      <c r="J92">
        <v>0.37150537634408604</v>
      </c>
      <c r="K92">
        <v>57.474999999999994</v>
      </c>
      <c r="L92">
        <v>0.30900537634408604</v>
      </c>
      <c r="M92" s="40">
        <v>-0.13222537934780121</v>
      </c>
      <c r="N92" s="40">
        <v>-7.1088913627850121E-4</v>
      </c>
    </row>
    <row r="93" spans="1:14" x14ac:dyDescent="0.25">
      <c r="A93">
        <v>7830627</v>
      </c>
      <c r="B93" t="s">
        <v>11</v>
      </c>
      <c r="C93" t="s">
        <v>6</v>
      </c>
      <c r="D93" t="s">
        <v>80</v>
      </c>
      <c r="E93" t="s">
        <v>313</v>
      </c>
      <c r="F93">
        <v>1.0752688172043012E-2</v>
      </c>
      <c r="G93">
        <v>42.9</v>
      </c>
      <c r="H93">
        <v>0.46129032258064517</v>
      </c>
      <c r="I93">
        <v>78.8</v>
      </c>
      <c r="J93">
        <v>0.84731182795698934</v>
      </c>
      <c r="K93">
        <v>60.414999999999999</v>
      </c>
      <c r="L93">
        <v>0.64962365591397853</v>
      </c>
      <c r="M93" s="40">
        <v>-4.9523677676916122E-2</v>
      </c>
      <c r="N93" s="40">
        <v>-5.3251266319264648E-4</v>
      </c>
    </row>
    <row r="94" spans="1:14" x14ac:dyDescent="0.25">
      <c r="A94">
        <v>7830627</v>
      </c>
      <c r="B94" t="s">
        <v>11</v>
      </c>
      <c r="C94" t="s">
        <v>6</v>
      </c>
      <c r="D94" t="s">
        <v>209</v>
      </c>
      <c r="E94" t="s">
        <v>314</v>
      </c>
      <c r="F94">
        <v>5.3763440860215058E-3</v>
      </c>
      <c r="G94">
        <v>48</v>
      </c>
      <c r="H94">
        <v>0.25806451612903225</v>
      </c>
      <c r="I94">
        <v>75.099999999999994</v>
      </c>
      <c r="J94">
        <v>0.40376344086021504</v>
      </c>
      <c r="K94">
        <v>62.14</v>
      </c>
      <c r="L94">
        <v>0.33408602150537636</v>
      </c>
      <c r="M94" s="40">
        <v>-7.1840539574623108E-2</v>
      </c>
      <c r="N94" s="40">
        <v>-3.8623946007861889E-4</v>
      </c>
    </row>
    <row r="95" spans="1:14" x14ac:dyDescent="0.25">
      <c r="A95">
        <v>7830627</v>
      </c>
      <c r="B95" t="s">
        <v>11</v>
      </c>
      <c r="C95" t="s">
        <v>6</v>
      </c>
      <c r="D95" t="s">
        <v>2324</v>
      </c>
      <c r="F95">
        <v>0.99999999999999956</v>
      </c>
      <c r="H95">
        <v>39.498387096774188</v>
      </c>
      <c r="J95">
        <v>79.607526881720446</v>
      </c>
      <c r="L95">
        <v>64.119274193548407</v>
      </c>
      <c r="M95" s="40"/>
      <c r="N95" s="40">
        <v>3.9683952564573913E-3</v>
      </c>
    </row>
    <row r="96" spans="1:14" x14ac:dyDescent="0.25">
      <c r="A96">
        <v>7830632</v>
      </c>
      <c r="B96" t="s">
        <v>12</v>
      </c>
      <c r="C96" t="s">
        <v>6</v>
      </c>
      <c r="D96" t="s">
        <v>151</v>
      </c>
      <c r="E96" t="s">
        <v>242</v>
      </c>
      <c r="F96">
        <v>4.1666666666666664E-2</v>
      </c>
      <c r="G96">
        <v>28.2</v>
      </c>
      <c r="H96">
        <v>1.1749999999999998</v>
      </c>
      <c r="I96">
        <v>76</v>
      </c>
      <c r="J96">
        <v>3.1666666666666665</v>
      </c>
      <c r="K96">
        <v>58.125</v>
      </c>
      <c r="L96">
        <v>2.421875</v>
      </c>
      <c r="M96" s="40">
        <v>-2.8409458696842194E-2</v>
      </c>
      <c r="N96" s="40">
        <v>-1.1837274457017579E-3</v>
      </c>
    </row>
    <row r="97" spans="1:14" x14ac:dyDescent="0.25">
      <c r="A97">
        <v>7830632</v>
      </c>
      <c r="B97" t="s">
        <v>12</v>
      </c>
      <c r="C97" t="s">
        <v>6</v>
      </c>
      <c r="D97" t="s">
        <v>151</v>
      </c>
      <c r="E97" t="s">
        <v>243</v>
      </c>
      <c r="F97">
        <v>1.0416666666666666E-2</v>
      </c>
      <c r="G97">
        <v>30.4</v>
      </c>
      <c r="H97">
        <v>0.31666666666666665</v>
      </c>
      <c r="I97">
        <v>74.8</v>
      </c>
      <c r="J97">
        <v>0.77916666666666656</v>
      </c>
      <c r="K97">
        <v>54.93</v>
      </c>
      <c r="L97">
        <v>0.57218749999999996</v>
      </c>
      <c r="M97" s="40">
        <v>-1.737816259264946E-2</v>
      </c>
      <c r="N97" s="40">
        <v>-1.8102252700676519E-4</v>
      </c>
    </row>
    <row r="98" spans="1:14" x14ac:dyDescent="0.25">
      <c r="A98">
        <v>7830632</v>
      </c>
      <c r="B98" t="s">
        <v>12</v>
      </c>
      <c r="C98" t="s">
        <v>6</v>
      </c>
      <c r="D98" t="s">
        <v>151</v>
      </c>
      <c r="E98" t="s">
        <v>244</v>
      </c>
      <c r="F98">
        <v>3.125E-2</v>
      </c>
      <c r="G98">
        <v>29.9</v>
      </c>
      <c r="H98">
        <v>0.93437499999999996</v>
      </c>
      <c r="I98">
        <v>72.900000000000006</v>
      </c>
      <c r="J98">
        <v>2.2781250000000002</v>
      </c>
      <c r="K98">
        <v>57.81</v>
      </c>
      <c r="L98">
        <v>1.8065625000000001</v>
      </c>
      <c r="M98" s="40">
        <v>-1.8294582143425941E-2</v>
      </c>
      <c r="N98" s="40">
        <v>-5.7170569198206067E-4</v>
      </c>
    </row>
    <row r="99" spans="1:14" x14ac:dyDescent="0.25">
      <c r="A99">
        <v>7830632</v>
      </c>
      <c r="B99" t="s">
        <v>12</v>
      </c>
      <c r="C99" t="s">
        <v>6</v>
      </c>
      <c r="D99" t="s">
        <v>151</v>
      </c>
      <c r="E99" t="s">
        <v>245</v>
      </c>
      <c r="F99">
        <v>1.0416666666666666E-2</v>
      </c>
      <c r="G99">
        <v>25</v>
      </c>
      <c r="H99">
        <v>0.26041666666666663</v>
      </c>
      <c r="I99">
        <v>83.9</v>
      </c>
      <c r="J99">
        <v>0.87395833333333339</v>
      </c>
      <c r="K99">
        <v>64.944999999999993</v>
      </c>
      <c r="L99">
        <v>0.67651041666666656</v>
      </c>
      <c r="M99" s="40">
        <v>4.3599221855401993E-2</v>
      </c>
      <c r="N99" s="40">
        <v>4.5415856099377072E-4</v>
      </c>
    </row>
    <row r="100" spans="1:14" x14ac:dyDescent="0.25">
      <c r="A100">
        <v>7830632</v>
      </c>
      <c r="B100" t="s">
        <v>12</v>
      </c>
      <c r="C100" t="s">
        <v>6</v>
      </c>
      <c r="D100" t="s">
        <v>151</v>
      </c>
      <c r="E100" t="s">
        <v>246</v>
      </c>
      <c r="F100">
        <v>4.1666666666666664E-2</v>
      </c>
      <c r="G100">
        <v>40.200000000000003</v>
      </c>
      <c r="H100">
        <v>1.675</v>
      </c>
      <c r="I100">
        <v>70.8</v>
      </c>
      <c r="J100">
        <v>2.9499999999999997</v>
      </c>
      <c r="K100">
        <v>59.724999999999994</v>
      </c>
      <c r="L100">
        <v>2.4885416666666664</v>
      </c>
      <c r="M100" s="40">
        <v>-3.77177894115448E-2</v>
      </c>
      <c r="N100" s="40">
        <v>-1.5715745588143666E-3</v>
      </c>
    </row>
    <row r="101" spans="1:14" x14ac:dyDescent="0.25">
      <c r="A101">
        <v>7830632</v>
      </c>
      <c r="B101" t="s">
        <v>12</v>
      </c>
      <c r="C101" t="s">
        <v>6</v>
      </c>
      <c r="D101" t="s">
        <v>151</v>
      </c>
      <c r="E101" t="s">
        <v>247</v>
      </c>
      <c r="F101">
        <v>6.25E-2</v>
      </c>
      <c r="G101">
        <v>32.5</v>
      </c>
      <c r="H101">
        <v>2.03125</v>
      </c>
      <c r="I101">
        <v>78.599999999999994</v>
      </c>
      <c r="J101">
        <v>4.9124999999999996</v>
      </c>
      <c r="K101">
        <v>58.9</v>
      </c>
      <c r="L101">
        <v>3.6812499999999999</v>
      </c>
      <c r="M101" s="40">
        <v>4.3711982667446136E-2</v>
      </c>
      <c r="N101" s="40">
        <v>2.7319989167153835E-3</v>
      </c>
    </row>
    <row r="102" spans="1:14" x14ac:dyDescent="0.25">
      <c r="A102">
        <v>7830632</v>
      </c>
      <c r="B102" t="s">
        <v>12</v>
      </c>
      <c r="C102" t="s">
        <v>6</v>
      </c>
      <c r="D102" t="s">
        <v>151</v>
      </c>
      <c r="E102" t="s">
        <v>249</v>
      </c>
      <c r="F102">
        <v>1.0416666666666666E-2</v>
      </c>
      <c r="G102">
        <v>67.7</v>
      </c>
      <c r="H102">
        <v>0.70520833333333333</v>
      </c>
      <c r="I102">
        <v>82.8</v>
      </c>
      <c r="J102">
        <v>0.86249999999999993</v>
      </c>
      <c r="K102">
        <v>75.299999999999983</v>
      </c>
      <c r="L102">
        <v>0.78437499999999982</v>
      </c>
      <c r="M102" s="40">
        <v>3.1987838447093964E-2</v>
      </c>
      <c r="N102" s="40">
        <v>3.3320665049056208E-4</v>
      </c>
    </row>
    <row r="103" spans="1:14" x14ac:dyDescent="0.25">
      <c r="A103">
        <v>7830632</v>
      </c>
      <c r="B103" t="s">
        <v>12</v>
      </c>
      <c r="C103" t="s">
        <v>6</v>
      </c>
      <c r="D103" t="s">
        <v>151</v>
      </c>
      <c r="E103" t="s">
        <v>250</v>
      </c>
      <c r="F103">
        <v>1.0416666666666666E-2</v>
      </c>
      <c r="G103">
        <v>36.799999999999997</v>
      </c>
      <c r="H103">
        <v>0.3833333333333333</v>
      </c>
      <c r="I103">
        <v>89.2</v>
      </c>
      <c r="J103">
        <v>0.9291666666666667</v>
      </c>
      <c r="K103">
        <v>64.23</v>
      </c>
      <c r="L103">
        <v>0.6690625</v>
      </c>
      <c r="M103" s="40">
        <v>6.5613739192485809E-2</v>
      </c>
      <c r="N103" s="40">
        <v>6.8347644992172718E-4</v>
      </c>
    </row>
    <row r="104" spans="1:14" x14ac:dyDescent="0.25">
      <c r="A104">
        <v>7830632</v>
      </c>
      <c r="B104" t="s">
        <v>12</v>
      </c>
      <c r="C104" t="s">
        <v>6</v>
      </c>
      <c r="D104" t="s">
        <v>160</v>
      </c>
      <c r="E104" t="s">
        <v>348</v>
      </c>
      <c r="F104">
        <v>1.0416666666666666E-2</v>
      </c>
      <c r="G104">
        <v>37.6</v>
      </c>
      <c r="H104">
        <v>0.39166666666666666</v>
      </c>
      <c r="I104">
        <v>82.9</v>
      </c>
      <c r="J104">
        <v>0.86354166666666665</v>
      </c>
      <c r="K104">
        <v>71.275000000000006</v>
      </c>
      <c r="L104">
        <v>0.74244791666666665</v>
      </c>
      <c r="M104" s="40">
        <v>2.2424547933042049E-3</v>
      </c>
      <c r="N104" s="40">
        <v>2.3358904096918799E-5</v>
      </c>
    </row>
    <row r="105" spans="1:14" x14ac:dyDescent="0.25">
      <c r="A105">
        <v>7830632</v>
      </c>
      <c r="B105" t="s">
        <v>12</v>
      </c>
      <c r="C105" t="s">
        <v>6</v>
      </c>
      <c r="D105" t="s">
        <v>160</v>
      </c>
      <c r="E105" t="s">
        <v>265</v>
      </c>
      <c r="F105">
        <v>1.0416666666666666E-2</v>
      </c>
      <c r="G105">
        <v>43</v>
      </c>
      <c r="H105">
        <v>0.44791666666666663</v>
      </c>
      <c r="I105">
        <v>91.6</v>
      </c>
      <c r="J105">
        <v>0.95416666666666661</v>
      </c>
      <c r="K105">
        <v>67.874999999999986</v>
      </c>
      <c r="L105">
        <v>0.70703124999999978</v>
      </c>
      <c r="M105" s="40">
        <v>8.6113922297954559E-2</v>
      </c>
      <c r="N105" s="40">
        <v>8.9702002393702662E-4</v>
      </c>
    </row>
    <row r="106" spans="1:14" x14ac:dyDescent="0.25">
      <c r="A106">
        <v>7830632</v>
      </c>
      <c r="B106" t="s">
        <v>12</v>
      </c>
      <c r="C106" t="s">
        <v>6</v>
      </c>
      <c r="D106" t="s">
        <v>160</v>
      </c>
      <c r="E106" t="s">
        <v>349</v>
      </c>
      <c r="F106">
        <v>1.0416666666666666E-2</v>
      </c>
      <c r="G106">
        <v>24.7</v>
      </c>
      <c r="H106">
        <v>0.25729166666666664</v>
      </c>
      <c r="I106">
        <v>79.8</v>
      </c>
      <c r="J106">
        <v>0.83124999999999993</v>
      </c>
      <c r="K106">
        <v>62.674999999999997</v>
      </c>
      <c r="L106">
        <v>0.6528645833333333</v>
      </c>
      <c r="M106" s="40">
        <v>-1.5668034553527832E-2</v>
      </c>
      <c r="N106" s="40">
        <v>-1.6320869326591492E-4</v>
      </c>
    </row>
    <row r="107" spans="1:14" x14ac:dyDescent="0.25">
      <c r="A107">
        <v>7830632</v>
      </c>
      <c r="B107" t="s">
        <v>12</v>
      </c>
      <c r="C107" t="s">
        <v>6</v>
      </c>
      <c r="D107" t="s">
        <v>160</v>
      </c>
      <c r="E107" t="s">
        <v>266</v>
      </c>
      <c r="F107">
        <v>1.0416666666666666E-2</v>
      </c>
      <c r="G107">
        <v>28.1</v>
      </c>
      <c r="H107">
        <v>0.29270833333333335</v>
      </c>
      <c r="I107">
        <v>83.8</v>
      </c>
      <c r="J107">
        <v>0.87291666666666656</v>
      </c>
      <c r="K107">
        <v>60.469999999999992</v>
      </c>
      <c r="L107">
        <v>0.62989583333333321</v>
      </c>
      <c r="M107" s="40">
        <v>1.5977680683135986E-2</v>
      </c>
      <c r="N107" s="40">
        <v>1.6643417378266651E-4</v>
      </c>
    </row>
    <row r="108" spans="1:14" x14ac:dyDescent="0.25">
      <c r="A108">
        <v>7830632</v>
      </c>
      <c r="B108" t="s">
        <v>12</v>
      </c>
      <c r="C108" t="s">
        <v>6</v>
      </c>
      <c r="D108" t="s">
        <v>160</v>
      </c>
      <c r="E108" t="s">
        <v>350</v>
      </c>
      <c r="F108">
        <v>1.0416666666666666E-2</v>
      </c>
      <c r="G108">
        <v>40.5</v>
      </c>
      <c r="H108">
        <v>0.421875</v>
      </c>
      <c r="I108">
        <v>85.9</v>
      </c>
      <c r="J108">
        <v>0.89479166666666665</v>
      </c>
      <c r="K108">
        <v>65.790000000000006</v>
      </c>
      <c r="L108">
        <v>0.68531249999999999</v>
      </c>
      <c r="M108" s="40">
        <v>2.2504717111587524E-2</v>
      </c>
      <c r="N108" s="40">
        <v>2.3442413657903671E-4</v>
      </c>
    </row>
    <row r="109" spans="1:14" x14ac:dyDescent="0.25">
      <c r="A109">
        <v>7830632</v>
      </c>
      <c r="B109" t="s">
        <v>12</v>
      </c>
      <c r="C109" t="s">
        <v>6</v>
      </c>
      <c r="D109" t="s">
        <v>160</v>
      </c>
      <c r="E109" t="s">
        <v>268</v>
      </c>
      <c r="F109">
        <v>1.0416666666666666E-2</v>
      </c>
      <c r="G109">
        <v>37.700000000000003</v>
      </c>
      <c r="H109">
        <v>0.39270833333333333</v>
      </c>
      <c r="I109">
        <v>88.2</v>
      </c>
      <c r="J109">
        <v>0.91874999999999996</v>
      </c>
      <c r="K109">
        <v>66.945000000000007</v>
      </c>
      <c r="L109">
        <v>0.69734375000000004</v>
      </c>
      <c r="M109" s="40">
        <v>6.9682449102401733E-2</v>
      </c>
      <c r="N109" s="40">
        <v>7.2585884481668472E-4</v>
      </c>
    </row>
    <row r="110" spans="1:14" x14ac:dyDescent="0.25">
      <c r="A110">
        <v>7830632</v>
      </c>
      <c r="B110" t="s">
        <v>12</v>
      </c>
      <c r="C110" t="s">
        <v>6</v>
      </c>
      <c r="D110" t="s">
        <v>160</v>
      </c>
      <c r="E110" t="s">
        <v>351</v>
      </c>
      <c r="F110">
        <v>3.125E-2</v>
      </c>
      <c r="G110">
        <v>36.1</v>
      </c>
      <c r="H110">
        <v>1.128125</v>
      </c>
      <c r="I110">
        <v>86.2</v>
      </c>
      <c r="J110">
        <v>2.6937500000000001</v>
      </c>
      <c r="K110">
        <v>68.709999999999994</v>
      </c>
      <c r="L110">
        <v>2.1471874999999998</v>
      </c>
      <c r="M110" s="40">
        <v>5.4441068321466446E-2</v>
      </c>
      <c r="N110" s="40">
        <v>1.7012833850458264E-3</v>
      </c>
    </row>
    <row r="111" spans="1:14" x14ac:dyDescent="0.25">
      <c r="A111">
        <v>7830632</v>
      </c>
      <c r="B111" t="s">
        <v>12</v>
      </c>
      <c r="C111" t="s">
        <v>6</v>
      </c>
      <c r="D111" t="s">
        <v>160</v>
      </c>
      <c r="E111" t="s">
        <v>269</v>
      </c>
      <c r="F111">
        <v>1.0416666666666666E-2</v>
      </c>
      <c r="G111">
        <v>42.7</v>
      </c>
      <c r="H111">
        <v>0.4447916666666667</v>
      </c>
      <c r="I111">
        <v>96.3</v>
      </c>
      <c r="J111">
        <v>1.0031249999999998</v>
      </c>
      <c r="K111">
        <v>76.254999999999995</v>
      </c>
      <c r="L111">
        <v>0.79432291666666655</v>
      </c>
      <c r="M111" s="40">
        <v>0.11756718903779984</v>
      </c>
      <c r="N111" s="40">
        <v>1.2246582191437483E-3</v>
      </c>
    </row>
    <row r="112" spans="1:14" x14ac:dyDescent="0.25">
      <c r="A112">
        <v>7830632</v>
      </c>
      <c r="B112" t="s">
        <v>12</v>
      </c>
      <c r="C112" t="s">
        <v>6</v>
      </c>
      <c r="D112" t="s">
        <v>160</v>
      </c>
      <c r="E112" t="s">
        <v>252</v>
      </c>
      <c r="F112">
        <v>3.125E-2</v>
      </c>
      <c r="G112">
        <v>35.299999999999997</v>
      </c>
      <c r="H112">
        <v>1.1031249999999999</v>
      </c>
      <c r="I112">
        <v>82.8</v>
      </c>
      <c r="J112">
        <v>2.5874999999999999</v>
      </c>
      <c r="K112">
        <v>63.294999999999995</v>
      </c>
      <c r="L112">
        <v>1.9779687499999998</v>
      </c>
      <c r="M112" s="40">
        <v>5.6764152832329273E-3</v>
      </c>
      <c r="N112" s="40">
        <v>1.7738797760102898E-4</v>
      </c>
    </row>
    <row r="113" spans="1:14" x14ac:dyDescent="0.25">
      <c r="A113">
        <v>7830632</v>
      </c>
      <c r="B113" t="s">
        <v>12</v>
      </c>
      <c r="C113" t="s">
        <v>6</v>
      </c>
      <c r="D113" t="s">
        <v>160</v>
      </c>
      <c r="E113" t="s">
        <v>271</v>
      </c>
      <c r="F113">
        <v>1.0416666666666666E-2</v>
      </c>
      <c r="G113">
        <v>31.3</v>
      </c>
      <c r="H113">
        <v>0.32604166666666667</v>
      </c>
      <c r="I113">
        <v>73.900000000000006</v>
      </c>
      <c r="J113">
        <v>0.76979166666666665</v>
      </c>
      <c r="K113">
        <v>57.234999999999999</v>
      </c>
      <c r="L113">
        <v>0.59619791666666666</v>
      </c>
      <c r="M113" s="40">
        <v>-3.9937306195497513E-2</v>
      </c>
      <c r="N113" s="40">
        <v>-4.1601360620309907E-4</v>
      </c>
    </row>
    <row r="114" spans="1:14" x14ac:dyDescent="0.25">
      <c r="A114">
        <v>7830632</v>
      </c>
      <c r="B114" t="s">
        <v>12</v>
      </c>
      <c r="C114" t="s">
        <v>6</v>
      </c>
      <c r="D114" t="s">
        <v>352</v>
      </c>
      <c r="E114" t="s">
        <v>353</v>
      </c>
      <c r="F114">
        <v>1.0416666666666666E-2</v>
      </c>
      <c r="G114">
        <v>58.2</v>
      </c>
      <c r="H114">
        <v>0.60624999999999996</v>
      </c>
      <c r="I114">
        <v>75</v>
      </c>
      <c r="J114">
        <v>0.78125</v>
      </c>
      <c r="K114">
        <v>70.23</v>
      </c>
      <c r="L114">
        <v>0.7315625</v>
      </c>
      <c r="M114" s="40">
        <v>-7.4604853987693787E-2</v>
      </c>
      <c r="N114" s="40">
        <v>-7.7713389570514357E-4</v>
      </c>
    </row>
    <row r="115" spans="1:14" x14ac:dyDescent="0.25">
      <c r="A115">
        <v>7830632</v>
      </c>
      <c r="B115" t="s">
        <v>12</v>
      </c>
      <c r="C115" t="s">
        <v>6</v>
      </c>
      <c r="D115" t="s">
        <v>183</v>
      </c>
      <c r="E115" t="s">
        <v>287</v>
      </c>
      <c r="F115">
        <v>1.0416666666666666E-2</v>
      </c>
      <c r="G115">
        <v>35.9</v>
      </c>
      <c r="H115">
        <v>0.37395833333333328</v>
      </c>
      <c r="I115">
        <v>76.3</v>
      </c>
      <c r="J115">
        <v>0.79479166666666656</v>
      </c>
      <c r="K115">
        <v>67.875</v>
      </c>
      <c r="L115">
        <v>0.70703125</v>
      </c>
      <c r="M115" s="40">
        <v>4.3926339596509933E-2</v>
      </c>
      <c r="N115" s="40">
        <v>4.575660374636451E-4</v>
      </c>
    </row>
    <row r="116" spans="1:14" x14ac:dyDescent="0.25">
      <c r="A116">
        <v>7830632</v>
      </c>
      <c r="B116" t="s">
        <v>12</v>
      </c>
      <c r="C116" t="s">
        <v>6</v>
      </c>
      <c r="D116" t="s">
        <v>183</v>
      </c>
      <c r="E116" t="s">
        <v>291</v>
      </c>
      <c r="F116">
        <v>1.0416666666666666E-2</v>
      </c>
      <c r="G116">
        <v>32.4</v>
      </c>
      <c r="H116">
        <v>0.33749999999999997</v>
      </c>
      <c r="I116">
        <v>78.3</v>
      </c>
      <c r="J116">
        <v>0.81562499999999993</v>
      </c>
      <c r="K116">
        <v>63.25</v>
      </c>
      <c r="L116">
        <v>0.65885416666666663</v>
      </c>
      <c r="M116" s="40">
        <v>2.4215143173933029E-2</v>
      </c>
      <c r="N116" s="40">
        <v>2.5224107472846902E-4</v>
      </c>
    </row>
    <row r="117" spans="1:14" x14ac:dyDescent="0.25">
      <c r="A117">
        <v>7830632</v>
      </c>
      <c r="B117" t="s">
        <v>12</v>
      </c>
      <c r="C117" t="s">
        <v>6</v>
      </c>
      <c r="D117" t="s">
        <v>185</v>
      </c>
      <c r="E117" t="s">
        <v>294</v>
      </c>
      <c r="F117">
        <v>2.0833333333333332E-2</v>
      </c>
      <c r="G117">
        <v>44.1</v>
      </c>
      <c r="H117">
        <v>0.91874999999999996</v>
      </c>
      <c r="I117">
        <v>75.5</v>
      </c>
      <c r="J117">
        <v>1.5729166666666665</v>
      </c>
      <c r="K117">
        <v>66.36</v>
      </c>
      <c r="L117">
        <v>1.3824999999999998</v>
      </c>
      <c r="M117" s="40">
        <v>-4.839002713561058E-2</v>
      </c>
      <c r="N117" s="40">
        <v>-1.0081255653252204E-3</v>
      </c>
    </row>
    <row r="118" spans="1:14" x14ac:dyDescent="0.25">
      <c r="A118">
        <v>7830632</v>
      </c>
      <c r="B118" t="s">
        <v>12</v>
      </c>
      <c r="C118" t="s">
        <v>6</v>
      </c>
      <c r="D118" t="s">
        <v>299</v>
      </c>
      <c r="E118" t="s">
        <v>300</v>
      </c>
      <c r="F118">
        <v>1.0416666666666666E-2</v>
      </c>
      <c r="G118">
        <v>78.900000000000006</v>
      </c>
      <c r="H118">
        <v>0.82187500000000002</v>
      </c>
      <c r="I118">
        <v>93.7</v>
      </c>
      <c r="J118">
        <v>0.9760416666666667</v>
      </c>
      <c r="K118">
        <v>84.67</v>
      </c>
      <c r="L118">
        <v>0.88197916666666665</v>
      </c>
      <c r="M118" s="40">
        <v>0.15899860858917236</v>
      </c>
      <c r="N118" s="40">
        <v>1.656235506137212E-3</v>
      </c>
    </row>
    <row r="119" spans="1:14" x14ac:dyDescent="0.25">
      <c r="A119">
        <v>7830632</v>
      </c>
      <c r="B119" t="s">
        <v>12</v>
      </c>
      <c r="C119" t="s">
        <v>6</v>
      </c>
      <c r="D119" t="s">
        <v>193</v>
      </c>
      <c r="E119" t="s">
        <v>301</v>
      </c>
      <c r="F119">
        <v>7.2916666666666671E-2</v>
      </c>
      <c r="G119">
        <v>41.2</v>
      </c>
      <c r="H119">
        <v>3.0041666666666669</v>
      </c>
      <c r="I119">
        <v>70</v>
      </c>
      <c r="J119">
        <v>5.104166666666667</v>
      </c>
      <c r="K119">
        <v>63.484999999999999</v>
      </c>
      <c r="L119">
        <v>4.6291145833333331</v>
      </c>
      <c r="M119" s="40">
        <v>-2.3494848981499672E-2</v>
      </c>
      <c r="N119" s="40">
        <v>-1.7131660715676846E-3</v>
      </c>
    </row>
    <row r="120" spans="1:14" x14ac:dyDescent="0.25">
      <c r="A120">
        <v>7830632</v>
      </c>
      <c r="B120" t="s">
        <v>12</v>
      </c>
      <c r="C120" t="s">
        <v>6</v>
      </c>
      <c r="D120" t="s">
        <v>193</v>
      </c>
      <c r="E120" t="s">
        <v>302</v>
      </c>
      <c r="F120">
        <v>7.2916666666666671E-2</v>
      </c>
      <c r="G120">
        <v>47.2</v>
      </c>
      <c r="H120">
        <v>3.4416666666666669</v>
      </c>
      <c r="I120">
        <v>81.3</v>
      </c>
      <c r="J120">
        <v>5.9281250000000005</v>
      </c>
      <c r="K120">
        <v>58.839999999999996</v>
      </c>
      <c r="L120">
        <v>4.2904166666666663</v>
      </c>
      <c r="M120" s="40">
        <v>9.8676487803459167E-2</v>
      </c>
      <c r="N120" s="40">
        <v>7.1951605690022315E-3</v>
      </c>
    </row>
    <row r="121" spans="1:14" x14ac:dyDescent="0.25">
      <c r="A121">
        <v>7830632</v>
      </c>
      <c r="B121" t="s">
        <v>12</v>
      </c>
      <c r="C121" t="s">
        <v>6</v>
      </c>
      <c r="D121" t="s">
        <v>193</v>
      </c>
      <c r="E121" t="s">
        <v>303</v>
      </c>
      <c r="F121">
        <v>0.11458333333333333</v>
      </c>
      <c r="G121">
        <v>33.5</v>
      </c>
      <c r="H121">
        <v>3.8385416666666665</v>
      </c>
      <c r="I121">
        <v>78.3</v>
      </c>
      <c r="J121">
        <v>8.9718749999999989</v>
      </c>
      <c r="K121">
        <v>60.76</v>
      </c>
      <c r="L121">
        <v>6.9620833333333332</v>
      </c>
      <c r="M121" s="40">
        <v>-1.5632594004273415E-3</v>
      </c>
      <c r="N121" s="40">
        <v>-1.7912347296563286E-4</v>
      </c>
    </row>
    <row r="122" spans="1:14" x14ac:dyDescent="0.25">
      <c r="A122">
        <v>7830632</v>
      </c>
      <c r="B122" t="s">
        <v>12</v>
      </c>
      <c r="C122" t="s">
        <v>6</v>
      </c>
      <c r="D122" t="s">
        <v>193</v>
      </c>
      <c r="E122" t="s">
        <v>304</v>
      </c>
      <c r="F122">
        <v>4.1666666666666664E-2</v>
      </c>
      <c r="G122">
        <v>34.299999999999997</v>
      </c>
      <c r="H122">
        <v>1.4291666666666665</v>
      </c>
      <c r="I122">
        <v>74.8</v>
      </c>
      <c r="J122">
        <v>3.1166666666666663</v>
      </c>
      <c r="K122">
        <v>58.73</v>
      </c>
      <c r="L122">
        <v>2.4470833333333331</v>
      </c>
      <c r="M122" s="40">
        <v>-2.5731790810823441E-2</v>
      </c>
      <c r="N122" s="40">
        <v>-1.0721579504509766E-3</v>
      </c>
    </row>
    <row r="123" spans="1:14" x14ac:dyDescent="0.25">
      <c r="A123">
        <v>7830632</v>
      </c>
      <c r="B123" t="s">
        <v>12</v>
      </c>
      <c r="C123" t="s">
        <v>6</v>
      </c>
      <c r="D123" t="s">
        <v>193</v>
      </c>
      <c r="E123" t="s">
        <v>305</v>
      </c>
      <c r="F123">
        <v>0.13541666666666666</v>
      </c>
      <c r="G123">
        <v>43</v>
      </c>
      <c r="H123">
        <v>5.8229166666666661</v>
      </c>
      <c r="I123">
        <v>84</v>
      </c>
      <c r="J123">
        <v>11.375</v>
      </c>
      <c r="K123">
        <v>69.819999999999993</v>
      </c>
      <c r="L123">
        <v>9.4547916666666652</v>
      </c>
      <c r="M123" s="40">
        <v>1.113779004663229E-2</v>
      </c>
      <c r="N123" s="40">
        <v>1.5082424021481224E-3</v>
      </c>
    </row>
    <row r="124" spans="1:14" x14ac:dyDescent="0.25">
      <c r="A124">
        <v>7830632</v>
      </c>
      <c r="B124" t="s">
        <v>12</v>
      </c>
      <c r="C124" t="s">
        <v>6</v>
      </c>
      <c r="D124" t="s">
        <v>80</v>
      </c>
      <c r="E124" t="s">
        <v>254</v>
      </c>
      <c r="F124">
        <v>0.13541666666666666</v>
      </c>
      <c r="G124">
        <v>50.4</v>
      </c>
      <c r="H124">
        <v>6.8249999999999993</v>
      </c>
      <c r="I124">
        <v>76</v>
      </c>
      <c r="J124">
        <v>10.291666666666666</v>
      </c>
      <c r="K124">
        <v>66.884999999999991</v>
      </c>
      <c r="L124">
        <v>9.0573437499999976</v>
      </c>
      <c r="M124" s="40">
        <v>-6.523614376783371E-2</v>
      </c>
      <c r="N124" s="40">
        <v>-8.8340611352274809E-3</v>
      </c>
    </row>
    <row r="125" spans="1:14" x14ac:dyDescent="0.25">
      <c r="A125">
        <v>7830632</v>
      </c>
      <c r="B125" t="s">
        <v>12</v>
      </c>
      <c r="C125" t="s">
        <v>6</v>
      </c>
      <c r="D125" t="s">
        <v>2324</v>
      </c>
      <c r="F125">
        <v>1</v>
      </c>
      <c r="H125">
        <v>40.107291666666669</v>
      </c>
      <c r="J125">
        <v>78.869791666666671</v>
      </c>
      <c r="L125">
        <v>63.933697916666659</v>
      </c>
      <c r="M125" s="40"/>
      <c r="N125" s="40">
        <v>2.7516912183879576E-3</v>
      </c>
    </row>
    <row r="126" spans="1:14" x14ac:dyDescent="0.25">
      <c r="A126">
        <v>7830630</v>
      </c>
      <c r="B126" t="s">
        <v>13</v>
      </c>
      <c r="C126" t="s">
        <v>6</v>
      </c>
      <c r="D126" t="s">
        <v>354</v>
      </c>
      <c r="E126" t="s">
        <v>355</v>
      </c>
      <c r="F126">
        <v>3.7974683544303799E-2</v>
      </c>
      <c r="G126">
        <v>32.799999999999997</v>
      </c>
      <c r="H126">
        <v>1.2455696202531645</v>
      </c>
      <c r="I126">
        <v>78.599999999999994</v>
      </c>
      <c r="J126">
        <v>2.9848101265822784</v>
      </c>
      <c r="K126">
        <v>59.339999999999996</v>
      </c>
      <c r="L126">
        <v>2.2534177215189874</v>
      </c>
      <c r="M126" s="40">
        <v>-6.7655831575393677E-2</v>
      </c>
      <c r="N126" s="40">
        <v>-2.5692087940022918E-3</v>
      </c>
    </row>
    <row r="127" spans="1:14" x14ac:dyDescent="0.25">
      <c r="A127">
        <v>7830630</v>
      </c>
      <c r="B127" t="s">
        <v>13</v>
      </c>
      <c r="C127" t="s">
        <v>6</v>
      </c>
      <c r="D127" t="s">
        <v>356</v>
      </c>
      <c r="E127" t="s">
        <v>395</v>
      </c>
      <c r="F127">
        <v>8.4388185654008432E-3</v>
      </c>
      <c r="G127">
        <v>48.5</v>
      </c>
      <c r="H127">
        <v>0.40928270042194087</v>
      </c>
      <c r="I127">
        <v>79.099999999999994</v>
      </c>
      <c r="J127">
        <v>0.66751054852320668</v>
      </c>
      <c r="K127">
        <v>72.254999999999995</v>
      </c>
      <c r="L127">
        <v>0.60974683544303787</v>
      </c>
      <c r="M127" s="40">
        <v>2.238280326128006E-2</v>
      </c>
      <c r="N127" s="40">
        <v>1.8888441570700471E-4</v>
      </c>
    </row>
    <row r="128" spans="1:14" x14ac:dyDescent="0.25">
      <c r="A128">
        <v>7830630</v>
      </c>
      <c r="B128" t="s">
        <v>13</v>
      </c>
      <c r="C128" t="s">
        <v>6</v>
      </c>
      <c r="D128" t="s">
        <v>358</v>
      </c>
      <c r="E128" t="s">
        <v>396</v>
      </c>
      <c r="F128">
        <v>8.4388185654008432E-3</v>
      </c>
      <c r="G128">
        <v>48.3</v>
      </c>
      <c r="H128">
        <v>0.40759493670886071</v>
      </c>
      <c r="I128">
        <v>78.400000000000006</v>
      </c>
      <c r="J128">
        <v>0.66160337552742621</v>
      </c>
      <c r="K128">
        <v>61.08</v>
      </c>
      <c r="L128">
        <v>0.51544303797468349</v>
      </c>
      <c r="M128" s="40">
        <v>-5.2991636097431183E-2</v>
      </c>
      <c r="N128" s="40">
        <v>-4.4718680250996774E-4</v>
      </c>
    </row>
    <row r="129" spans="1:14" x14ac:dyDescent="0.25">
      <c r="A129">
        <v>7830630</v>
      </c>
      <c r="B129" t="s">
        <v>13</v>
      </c>
      <c r="C129" t="s">
        <v>6</v>
      </c>
      <c r="D129" t="s">
        <v>360</v>
      </c>
      <c r="E129" t="s">
        <v>397</v>
      </c>
      <c r="F129">
        <v>0.10126582278481013</v>
      </c>
      <c r="G129">
        <v>37.9</v>
      </c>
      <c r="H129">
        <v>3.8379746835443034</v>
      </c>
      <c r="I129">
        <v>90.2</v>
      </c>
      <c r="J129">
        <v>9.1341772151898741</v>
      </c>
      <c r="K129">
        <v>68.64</v>
      </c>
      <c r="L129">
        <v>6.9508860759493674</v>
      </c>
      <c r="M129" s="40">
        <v>9.7073286771774292E-2</v>
      </c>
      <c r="N129" s="40">
        <v>9.8302062553695477E-3</v>
      </c>
    </row>
    <row r="130" spans="1:14" x14ac:dyDescent="0.25">
      <c r="A130">
        <v>7830630</v>
      </c>
      <c r="B130" t="s">
        <v>13</v>
      </c>
      <c r="C130" t="s">
        <v>6</v>
      </c>
      <c r="D130" t="s">
        <v>360</v>
      </c>
      <c r="E130" t="s">
        <v>398</v>
      </c>
      <c r="F130">
        <v>2.9535864978902954E-2</v>
      </c>
      <c r="G130">
        <v>42.1</v>
      </c>
      <c r="H130">
        <v>1.2434599156118145</v>
      </c>
      <c r="I130">
        <v>85.3</v>
      </c>
      <c r="J130">
        <v>2.5194092827004217</v>
      </c>
      <c r="K130">
        <v>71.87</v>
      </c>
      <c r="L130">
        <v>2.1227426160337552</v>
      </c>
      <c r="M130" s="40">
        <v>7.5062796473503113E-2</v>
      </c>
      <c r="N130" s="40">
        <v>2.2170446215802608E-3</v>
      </c>
    </row>
    <row r="131" spans="1:14" x14ac:dyDescent="0.25">
      <c r="A131">
        <v>7830630</v>
      </c>
      <c r="B131" t="s">
        <v>13</v>
      </c>
      <c r="C131" t="s">
        <v>6</v>
      </c>
      <c r="D131" t="s">
        <v>360</v>
      </c>
      <c r="E131" t="s">
        <v>399</v>
      </c>
      <c r="F131">
        <v>2.5316455696202531E-2</v>
      </c>
      <c r="G131">
        <v>22.5</v>
      </c>
      <c r="H131">
        <v>0.569620253164557</v>
      </c>
      <c r="I131">
        <v>69.5</v>
      </c>
      <c r="J131">
        <v>1.759493670886076</v>
      </c>
      <c r="K131">
        <v>56.125</v>
      </c>
      <c r="L131">
        <v>1.4208860759493671</v>
      </c>
      <c r="M131" s="40">
        <v>-2.7066223323345184E-2</v>
      </c>
      <c r="N131" s="40">
        <v>-6.8522084362899202E-4</v>
      </c>
    </row>
    <row r="132" spans="1:14" x14ac:dyDescent="0.25">
      <c r="A132">
        <v>7830630</v>
      </c>
      <c r="B132" t="s">
        <v>13</v>
      </c>
      <c r="C132" t="s">
        <v>6</v>
      </c>
      <c r="D132" t="s">
        <v>371</v>
      </c>
      <c r="E132" t="s">
        <v>400</v>
      </c>
      <c r="F132">
        <v>1.2658227848101266E-2</v>
      </c>
      <c r="G132">
        <v>69.400000000000006</v>
      </c>
      <c r="H132">
        <v>0.87848101265822787</v>
      </c>
      <c r="I132">
        <v>81.900000000000006</v>
      </c>
      <c r="J132">
        <v>1.0367088607594936</v>
      </c>
      <c r="K132">
        <v>76.58</v>
      </c>
      <c r="L132">
        <v>0.96936708860759491</v>
      </c>
      <c r="M132" s="40">
        <v>-4.0268309414386749E-2</v>
      </c>
      <c r="N132" s="40">
        <v>-5.0972543562514874E-4</v>
      </c>
    </row>
    <row r="133" spans="1:14" x14ac:dyDescent="0.25">
      <c r="A133">
        <v>7830630</v>
      </c>
      <c r="B133" t="s">
        <v>13</v>
      </c>
      <c r="C133" t="s">
        <v>6</v>
      </c>
      <c r="D133" t="s">
        <v>371</v>
      </c>
      <c r="E133" t="s">
        <v>401</v>
      </c>
      <c r="F133">
        <v>1.6877637130801686E-2</v>
      </c>
      <c r="G133">
        <v>76.099999999999994</v>
      </c>
      <c r="H133">
        <v>1.2843881856540083</v>
      </c>
      <c r="I133">
        <v>91</v>
      </c>
      <c r="J133">
        <v>1.5358649789029535</v>
      </c>
      <c r="K133">
        <v>86.609999999999985</v>
      </c>
      <c r="L133">
        <v>1.4617721518987339</v>
      </c>
      <c r="M133" s="40">
        <v>2.8562339022755623E-2</v>
      </c>
      <c r="N133" s="40">
        <v>4.8206479363300625E-4</v>
      </c>
    </row>
    <row r="134" spans="1:14" x14ac:dyDescent="0.25">
      <c r="A134">
        <v>7830630</v>
      </c>
      <c r="B134" t="s">
        <v>13</v>
      </c>
      <c r="C134" t="s">
        <v>6</v>
      </c>
      <c r="D134" t="s">
        <v>376</v>
      </c>
      <c r="E134" t="s">
        <v>402</v>
      </c>
      <c r="F134">
        <v>0.74261600000000005</v>
      </c>
      <c r="G134">
        <v>49</v>
      </c>
      <c r="H134">
        <v>36.388184000000003</v>
      </c>
      <c r="I134">
        <v>92.3</v>
      </c>
      <c r="J134">
        <v>68.543456800000001</v>
      </c>
      <c r="K134">
        <v>76.334999999999994</v>
      </c>
      <c r="L134">
        <v>56.687592359999996</v>
      </c>
      <c r="M134" s="40">
        <v>0.11247394979000092</v>
      </c>
      <c r="N134" s="40">
        <v>8.3524954697251325E-2</v>
      </c>
    </row>
    <row r="135" spans="1:14" x14ac:dyDescent="0.25">
      <c r="A135">
        <v>7830630</v>
      </c>
      <c r="B135" t="s">
        <v>13</v>
      </c>
      <c r="C135" t="s">
        <v>6</v>
      </c>
      <c r="D135" t="s">
        <v>379</v>
      </c>
      <c r="E135" t="s">
        <v>403</v>
      </c>
      <c r="F135">
        <v>1.2658227848101266E-2</v>
      </c>
      <c r="G135">
        <v>38.1</v>
      </c>
      <c r="H135">
        <v>0.48227848101265824</v>
      </c>
      <c r="I135">
        <v>75.7</v>
      </c>
      <c r="J135">
        <v>0.95822784810126582</v>
      </c>
      <c r="K135">
        <v>61.664999999999999</v>
      </c>
      <c r="L135">
        <v>0.78056962025316456</v>
      </c>
      <c r="M135" s="40">
        <v>-4.6136997640132904E-2</v>
      </c>
      <c r="N135" s="40">
        <v>-5.8401262835611266E-4</v>
      </c>
    </row>
    <row r="136" spans="1:14" x14ac:dyDescent="0.25">
      <c r="A136">
        <v>7830630</v>
      </c>
      <c r="B136" t="s">
        <v>13</v>
      </c>
      <c r="C136" t="s">
        <v>6</v>
      </c>
      <c r="D136" t="s">
        <v>381</v>
      </c>
      <c r="E136" t="s">
        <v>404</v>
      </c>
      <c r="F136">
        <v>4.2194092827004216E-3</v>
      </c>
      <c r="G136">
        <v>48.3</v>
      </c>
      <c r="H136">
        <v>0.20379746835443036</v>
      </c>
      <c r="I136">
        <v>73.099999999999994</v>
      </c>
      <c r="J136">
        <v>0.30843881856540079</v>
      </c>
      <c r="K136">
        <v>60.19</v>
      </c>
      <c r="L136">
        <v>0.25396624472573837</v>
      </c>
      <c r="M136" s="40">
        <v>-7.91434645652771E-2</v>
      </c>
      <c r="N136" s="40">
        <v>-3.3393866905180207E-4</v>
      </c>
    </row>
    <row r="137" spans="1:14" x14ac:dyDescent="0.25">
      <c r="A137">
        <v>7830630</v>
      </c>
      <c r="B137" t="s">
        <v>13</v>
      </c>
      <c r="C137" t="s">
        <v>6</v>
      </c>
      <c r="D137" t="s">
        <v>2324</v>
      </c>
      <c r="F137">
        <v>0.99999996624472576</v>
      </c>
      <c r="H137">
        <v>46.950631257383968</v>
      </c>
      <c r="J137">
        <v>90.109701525738402</v>
      </c>
      <c r="L137">
        <v>74.026389828354411</v>
      </c>
      <c r="M137" s="40"/>
      <c r="N137" s="40">
        <v>9.1113861610366831E-2</v>
      </c>
    </row>
    <row r="138" spans="1:14" x14ac:dyDescent="0.25">
      <c r="A138">
        <v>7830613</v>
      </c>
      <c r="B138" t="s">
        <v>14</v>
      </c>
      <c r="C138" t="s">
        <v>6</v>
      </c>
      <c r="D138" t="s">
        <v>151</v>
      </c>
      <c r="E138" t="s">
        <v>247</v>
      </c>
      <c r="F138">
        <v>1.5037593984962405E-2</v>
      </c>
      <c r="G138">
        <v>32.5</v>
      </c>
      <c r="H138">
        <v>0.48872180451127817</v>
      </c>
      <c r="I138">
        <v>78.599999999999994</v>
      </c>
      <c r="J138">
        <v>1.181954887218045</v>
      </c>
      <c r="K138">
        <v>58.9</v>
      </c>
      <c r="L138">
        <v>0.88571428571428568</v>
      </c>
      <c r="M138" s="40">
        <v>4.3711982667446136E-2</v>
      </c>
      <c r="N138" s="40">
        <v>6.5732304763076893E-4</v>
      </c>
    </row>
    <row r="139" spans="1:14" x14ac:dyDescent="0.25">
      <c r="A139">
        <v>7830613</v>
      </c>
      <c r="B139" t="s">
        <v>14</v>
      </c>
      <c r="C139" t="s">
        <v>6</v>
      </c>
      <c r="D139" t="s">
        <v>183</v>
      </c>
      <c r="E139" t="s">
        <v>283</v>
      </c>
      <c r="F139">
        <v>3.007518796992481E-2</v>
      </c>
      <c r="G139">
        <v>92.7</v>
      </c>
      <c r="H139">
        <v>2.78796992481203</v>
      </c>
      <c r="I139">
        <v>94.5</v>
      </c>
      <c r="J139">
        <v>2.8421052631578947</v>
      </c>
      <c r="K139">
        <v>93.804999999999993</v>
      </c>
      <c r="L139">
        <v>2.8212030075187968</v>
      </c>
      <c r="M139" s="40">
        <v>0.11358838528394699</v>
      </c>
      <c r="N139" s="40">
        <v>3.4161920386149469E-3</v>
      </c>
    </row>
    <row r="140" spans="1:14" x14ac:dyDescent="0.25">
      <c r="A140">
        <v>7830613</v>
      </c>
      <c r="B140" t="s">
        <v>14</v>
      </c>
      <c r="C140" t="s">
        <v>6</v>
      </c>
      <c r="D140" t="s">
        <v>183</v>
      </c>
      <c r="E140" t="s">
        <v>285</v>
      </c>
      <c r="F140">
        <v>1.5037593984962405E-2</v>
      </c>
      <c r="G140">
        <v>40.799999999999997</v>
      </c>
      <c r="H140">
        <v>0.61353383458646604</v>
      </c>
      <c r="I140">
        <v>82.2</v>
      </c>
      <c r="J140">
        <v>1.2360902255639097</v>
      </c>
      <c r="K140">
        <v>65.03</v>
      </c>
      <c r="L140">
        <v>0.97789473684210526</v>
      </c>
      <c r="M140" s="40">
        <v>3.0312032904475927E-3</v>
      </c>
      <c r="N140" s="40">
        <v>4.5582004367632969E-5</v>
      </c>
    </row>
    <row r="141" spans="1:14" x14ac:dyDescent="0.25">
      <c r="A141">
        <v>7830613</v>
      </c>
      <c r="B141" t="s">
        <v>14</v>
      </c>
      <c r="C141" t="s">
        <v>6</v>
      </c>
      <c r="D141" t="s">
        <v>183</v>
      </c>
      <c r="E141" t="s">
        <v>139</v>
      </c>
      <c r="F141">
        <v>1.5037593984962405E-2</v>
      </c>
      <c r="G141">
        <v>52.5</v>
      </c>
      <c r="H141">
        <v>0.78947368421052633</v>
      </c>
      <c r="I141">
        <v>73.599999999999994</v>
      </c>
      <c r="J141">
        <v>1.1067669172932328</v>
      </c>
      <c r="K141">
        <v>61.234999999999999</v>
      </c>
      <c r="L141">
        <v>0.92082706766917288</v>
      </c>
      <c r="M141" s="40">
        <v>-2.9260152950882912E-2</v>
      </c>
      <c r="N141" s="40">
        <v>-4.4000230001327686E-4</v>
      </c>
    </row>
    <row r="142" spans="1:14" x14ac:dyDescent="0.25">
      <c r="A142">
        <v>7830613</v>
      </c>
      <c r="B142" t="s">
        <v>14</v>
      </c>
      <c r="C142" t="s">
        <v>6</v>
      </c>
      <c r="D142" t="s">
        <v>183</v>
      </c>
      <c r="E142" t="s">
        <v>288</v>
      </c>
      <c r="F142">
        <v>7.5187969924812026E-3</v>
      </c>
      <c r="G142">
        <v>34.9</v>
      </c>
      <c r="H142">
        <v>0.26240601503759398</v>
      </c>
      <c r="I142">
        <v>75</v>
      </c>
      <c r="J142">
        <v>0.56390977443609014</v>
      </c>
      <c r="K142">
        <v>56.249999999999993</v>
      </c>
      <c r="L142">
        <v>0.4229323308270676</v>
      </c>
      <c r="M142" s="40">
        <v>1.8183190375566483E-2</v>
      </c>
      <c r="N142" s="40">
        <v>1.3671571710952241E-4</v>
      </c>
    </row>
    <row r="143" spans="1:14" x14ac:dyDescent="0.25">
      <c r="A143">
        <v>7830613</v>
      </c>
      <c r="B143" t="s">
        <v>14</v>
      </c>
      <c r="C143" t="s">
        <v>6</v>
      </c>
      <c r="D143" t="s">
        <v>183</v>
      </c>
      <c r="E143" t="s">
        <v>490</v>
      </c>
      <c r="F143">
        <v>5.2631578947368418E-2</v>
      </c>
      <c r="G143">
        <v>63.4</v>
      </c>
      <c r="H143">
        <v>3.3368421052631576</v>
      </c>
      <c r="I143">
        <v>74.7</v>
      </c>
      <c r="J143">
        <v>3.9315789473684211</v>
      </c>
      <c r="K143">
        <v>69.58</v>
      </c>
      <c r="L143">
        <v>3.6621052631578945</v>
      </c>
      <c r="M143" s="40">
        <v>-3.0828582122921944E-2</v>
      </c>
      <c r="N143" s="40">
        <v>-1.6225569538379969E-3</v>
      </c>
    </row>
    <row r="144" spans="1:14" x14ac:dyDescent="0.25">
      <c r="A144">
        <v>7830613</v>
      </c>
      <c r="B144" t="s">
        <v>14</v>
      </c>
      <c r="C144" t="s">
        <v>6</v>
      </c>
      <c r="D144" t="s">
        <v>183</v>
      </c>
      <c r="E144" t="s">
        <v>289</v>
      </c>
      <c r="F144">
        <v>1.5037593984962405E-2</v>
      </c>
      <c r="G144">
        <v>41.1</v>
      </c>
      <c r="H144">
        <v>0.61804511278195484</v>
      </c>
      <c r="I144">
        <v>84.4</v>
      </c>
      <c r="J144">
        <v>1.2691729323308272</v>
      </c>
      <c r="K144">
        <v>67.44</v>
      </c>
      <c r="L144">
        <v>1.0141353383458647</v>
      </c>
      <c r="M144" s="40">
        <v>6.1424780637025833E-2</v>
      </c>
      <c r="N144" s="40">
        <v>9.236809118349749E-4</v>
      </c>
    </row>
    <row r="145" spans="1:14" x14ac:dyDescent="0.25">
      <c r="A145">
        <v>7830613</v>
      </c>
      <c r="B145" t="s">
        <v>14</v>
      </c>
      <c r="C145" t="s">
        <v>6</v>
      </c>
      <c r="D145" t="s">
        <v>183</v>
      </c>
      <c r="E145" t="s">
        <v>291</v>
      </c>
      <c r="F145">
        <v>1.5037593984962405E-2</v>
      </c>
      <c r="G145">
        <v>32.4</v>
      </c>
      <c r="H145">
        <v>0.48721804511278188</v>
      </c>
      <c r="I145">
        <v>78.3</v>
      </c>
      <c r="J145">
        <v>1.1774436090225562</v>
      </c>
      <c r="K145">
        <v>63.25</v>
      </c>
      <c r="L145">
        <v>0.95112781954887216</v>
      </c>
      <c r="M145" s="40">
        <v>2.4215143173933029E-2</v>
      </c>
      <c r="N145" s="40">
        <v>3.6413749133733876E-4</v>
      </c>
    </row>
    <row r="146" spans="1:14" x14ac:dyDescent="0.25">
      <c r="A146">
        <v>7830613</v>
      </c>
      <c r="B146" t="s">
        <v>14</v>
      </c>
      <c r="C146" t="s">
        <v>6</v>
      </c>
      <c r="D146" t="s">
        <v>183</v>
      </c>
      <c r="E146" t="s">
        <v>271</v>
      </c>
      <c r="F146">
        <v>0.10526315789473684</v>
      </c>
      <c r="G146">
        <v>35.700000000000003</v>
      </c>
      <c r="H146">
        <v>3.7578947368421054</v>
      </c>
      <c r="I146">
        <v>75.8</v>
      </c>
      <c r="J146">
        <v>7.9789473684210517</v>
      </c>
      <c r="K146">
        <v>61.449999999999996</v>
      </c>
      <c r="L146">
        <v>6.4684210526315784</v>
      </c>
      <c r="M146" s="40">
        <v>1.2042107991874218E-2</v>
      </c>
      <c r="N146" s="40">
        <v>1.2675903149341281E-3</v>
      </c>
    </row>
    <row r="147" spans="1:14" x14ac:dyDescent="0.25">
      <c r="A147">
        <v>7830613</v>
      </c>
      <c r="B147" t="s">
        <v>14</v>
      </c>
      <c r="C147" t="s">
        <v>6</v>
      </c>
      <c r="D147" t="s">
        <v>183</v>
      </c>
      <c r="E147" t="s">
        <v>491</v>
      </c>
      <c r="F147">
        <v>1.5037593984962405E-2</v>
      </c>
      <c r="G147">
        <v>47.6</v>
      </c>
      <c r="H147">
        <v>0.71578947368421053</v>
      </c>
      <c r="I147">
        <v>93.4</v>
      </c>
      <c r="J147">
        <v>1.4045112781954887</v>
      </c>
      <c r="K147">
        <v>78.31</v>
      </c>
      <c r="L147">
        <v>1.177593984962406</v>
      </c>
      <c r="M147" s="40">
        <v>0.17017528414726257</v>
      </c>
      <c r="N147" s="40">
        <v>2.5590268292821437E-3</v>
      </c>
    </row>
    <row r="148" spans="1:14" x14ac:dyDescent="0.25">
      <c r="A148">
        <v>7830613</v>
      </c>
      <c r="B148" t="s">
        <v>14</v>
      </c>
      <c r="C148" t="s">
        <v>6</v>
      </c>
      <c r="D148" t="s">
        <v>183</v>
      </c>
      <c r="E148" t="s">
        <v>492</v>
      </c>
      <c r="F148">
        <v>1.5037593984962405E-2</v>
      </c>
      <c r="G148">
        <v>51.3</v>
      </c>
      <c r="H148">
        <v>0.77142857142857135</v>
      </c>
      <c r="I148">
        <v>77.599999999999994</v>
      </c>
      <c r="J148">
        <v>1.1669172932330825</v>
      </c>
      <c r="K148">
        <v>64.75</v>
      </c>
      <c r="L148">
        <v>0.97368421052631571</v>
      </c>
      <c r="M148" s="40">
        <v>-2.4848988279700279E-2</v>
      </c>
      <c r="N148" s="40">
        <v>-3.7366899668722224E-4</v>
      </c>
    </row>
    <row r="149" spans="1:14" x14ac:dyDescent="0.25">
      <c r="A149">
        <v>7830613</v>
      </c>
      <c r="B149" t="s">
        <v>14</v>
      </c>
      <c r="C149" t="s">
        <v>6</v>
      </c>
      <c r="D149" t="s">
        <v>193</v>
      </c>
      <c r="E149" t="s">
        <v>302</v>
      </c>
      <c r="F149">
        <v>7.5187969924812026E-3</v>
      </c>
      <c r="G149">
        <v>47.2</v>
      </c>
      <c r="H149">
        <v>0.35488721804511281</v>
      </c>
      <c r="I149">
        <v>81.3</v>
      </c>
      <c r="J149">
        <v>0.61127819548872175</v>
      </c>
      <c r="K149">
        <v>58.839999999999996</v>
      </c>
      <c r="L149">
        <v>0.44240601503759391</v>
      </c>
      <c r="M149" s="40">
        <v>9.8676487803459167E-2</v>
      </c>
      <c r="N149" s="40">
        <v>7.419284797252569E-4</v>
      </c>
    </row>
    <row r="150" spans="1:14" x14ac:dyDescent="0.25">
      <c r="A150">
        <v>7830613</v>
      </c>
      <c r="B150" t="s">
        <v>14</v>
      </c>
      <c r="C150" t="s">
        <v>6</v>
      </c>
      <c r="D150" t="s">
        <v>193</v>
      </c>
      <c r="E150" t="s">
        <v>305</v>
      </c>
      <c r="F150">
        <v>2.2556390977443608E-2</v>
      </c>
      <c r="G150">
        <v>43</v>
      </c>
      <c r="H150">
        <v>0.96992481203007519</v>
      </c>
      <c r="I150">
        <v>84</v>
      </c>
      <c r="J150">
        <v>1.8947368421052631</v>
      </c>
      <c r="K150">
        <v>69.819999999999993</v>
      </c>
      <c r="L150">
        <v>1.5748872180451126</v>
      </c>
      <c r="M150" s="40">
        <v>1.113779004663229E-2</v>
      </c>
      <c r="N150" s="40">
        <v>2.512283469165178E-4</v>
      </c>
    </row>
    <row r="151" spans="1:14" x14ac:dyDescent="0.25">
      <c r="A151">
        <v>7830613</v>
      </c>
      <c r="B151" t="s">
        <v>14</v>
      </c>
      <c r="C151" t="s">
        <v>6</v>
      </c>
      <c r="D151" t="s">
        <v>193</v>
      </c>
      <c r="E151" t="s">
        <v>493</v>
      </c>
      <c r="F151">
        <v>7.5187969924812026E-3</v>
      </c>
      <c r="G151">
        <v>68.5</v>
      </c>
      <c r="H151">
        <v>0.51503759398496241</v>
      </c>
      <c r="I151">
        <v>85.7</v>
      </c>
      <c r="J151">
        <v>0.64436090225563913</v>
      </c>
      <c r="K151">
        <v>76.13</v>
      </c>
      <c r="L151">
        <v>0.57240601503759392</v>
      </c>
      <c r="M151" s="40">
        <v>2.7938263490796089E-2</v>
      </c>
      <c r="N151" s="40">
        <v>2.1006213150974502E-4</v>
      </c>
    </row>
    <row r="152" spans="1:14" x14ac:dyDescent="0.25">
      <c r="A152">
        <v>7830613</v>
      </c>
      <c r="B152" t="s">
        <v>14</v>
      </c>
      <c r="C152" t="s">
        <v>6</v>
      </c>
      <c r="D152" t="s">
        <v>193</v>
      </c>
      <c r="E152" t="s">
        <v>253</v>
      </c>
      <c r="F152">
        <v>1.5037593984962405E-2</v>
      </c>
      <c r="G152">
        <v>52.6</v>
      </c>
      <c r="H152">
        <v>0.79097744360902256</v>
      </c>
      <c r="I152">
        <v>86.8</v>
      </c>
      <c r="J152">
        <v>1.3052631578947367</v>
      </c>
      <c r="K152">
        <v>75.905000000000001</v>
      </c>
      <c r="L152">
        <v>1.1414285714285715</v>
      </c>
      <c r="M152" s="40">
        <v>2.8046464547514915E-2</v>
      </c>
      <c r="N152" s="40">
        <v>4.2175134657917166E-4</v>
      </c>
    </row>
    <row r="153" spans="1:14" x14ac:dyDescent="0.25">
      <c r="A153">
        <v>7830613</v>
      </c>
      <c r="B153" t="s">
        <v>14</v>
      </c>
      <c r="C153" t="s">
        <v>6</v>
      </c>
      <c r="D153" t="s">
        <v>306</v>
      </c>
      <c r="E153" t="s">
        <v>494</v>
      </c>
      <c r="F153">
        <v>1.5037593984962405E-2</v>
      </c>
      <c r="G153">
        <v>50</v>
      </c>
      <c r="H153">
        <v>0.75187969924812026</v>
      </c>
      <c r="I153">
        <v>76.599999999999994</v>
      </c>
      <c r="J153">
        <v>1.1518796992481202</v>
      </c>
      <c r="K153">
        <v>63.254999999999995</v>
      </c>
      <c r="L153">
        <v>0.95120300751879683</v>
      </c>
      <c r="M153" s="40">
        <v>-2.381412498652935E-2</v>
      </c>
      <c r="N153" s="40">
        <v>-3.5810714265457666E-4</v>
      </c>
    </row>
    <row r="154" spans="1:14" x14ac:dyDescent="0.25">
      <c r="A154">
        <v>7830613</v>
      </c>
      <c r="B154" t="s">
        <v>14</v>
      </c>
      <c r="C154" t="s">
        <v>6</v>
      </c>
      <c r="D154" t="s">
        <v>306</v>
      </c>
      <c r="E154" t="s">
        <v>495</v>
      </c>
      <c r="F154">
        <v>7.5187969924812026E-3</v>
      </c>
      <c r="G154">
        <v>81.5</v>
      </c>
      <c r="H154">
        <v>0.61278195488721798</v>
      </c>
      <c r="I154">
        <v>87</v>
      </c>
      <c r="J154">
        <v>0.65413533834586457</v>
      </c>
      <c r="K154">
        <v>83.78</v>
      </c>
      <c r="L154">
        <v>0.62992481203007511</v>
      </c>
      <c r="M154" s="40">
        <v>1.1283425614237785E-2</v>
      </c>
      <c r="N154" s="40">
        <v>8.4837786573216433E-5</v>
      </c>
    </row>
    <row r="155" spans="1:14" x14ac:dyDescent="0.25">
      <c r="A155">
        <v>7830613</v>
      </c>
      <c r="B155" t="s">
        <v>14</v>
      </c>
      <c r="C155" t="s">
        <v>6</v>
      </c>
      <c r="D155" t="s">
        <v>306</v>
      </c>
      <c r="E155" t="s">
        <v>496</v>
      </c>
      <c r="F155">
        <v>7.5187969924812026E-3</v>
      </c>
      <c r="G155">
        <v>77.7</v>
      </c>
      <c r="H155">
        <v>0.58421052631578951</v>
      </c>
      <c r="I155">
        <v>83.4</v>
      </c>
      <c r="J155">
        <v>0.62706766917293233</v>
      </c>
      <c r="K155">
        <v>78.39</v>
      </c>
      <c r="L155">
        <v>0.58939849624060148</v>
      </c>
      <c r="M155" s="40">
        <v>5.7533532381057739E-2</v>
      </c>
      <c r="N155" s="40">
        <v>4.325829502335168E-4</v>
      </c>
    </row>
    <row r="156" spans="1:14" x14ac:dyDescent="0.25">
      <c r="A156">
        <v>7830613</v>
      </c>
      <c r="B156" t="s">
        <v>14</v>
      </c>
      <c r="C156" t="s">
        <v>6</v>
      </c>
      <c r="D156" t="s">
        <v>306</v>
      </c>
      <c r="E156" t="s">
        <v>497</v>
      </c>
      <c r="F156">
        <v>7.5187969924812026E-3</v>
      </c>
      <c r="G156">
        <v>72.3</v>
      </c>
      <c r="H156">
        <v>0.54360902255639088</v>
      </c>
      <c r="I156">
        <v>78</v>
      </c>
      <c r="J156">
        <v>0.5864661654135338</v>
      </c>
      <c r="K156">
        <v>76.014999999999986</v>
      </c>
      <c r="L156">
        <v>0.57154135338345846</v>
      </c>
      <c r="M156" s="40">
        <v>-1.0785549879074097E-2</v>
      </c>
      <c r="N156" s="40">
        <v>-8.1094359993038315E-5</v>
      </c>
    </row>
    <row r="157" spans="1:14" x14ac:dyDescent="0.25">
      <c r="A157">
        <v>7830613</v>
      </c>
      <c r="B157" t="s">
        <v>14</v>
      </c>
      <c r="C157" t="s">
        <v>6</v>
      </c>
      <c r="D157" t="s">
        <v>306</v>
      </c>
      <c r="E157" t="s">
        <v>498</v>
      </c>
      <c r="F157">
        <v>1.5037593984962405E-2</v>
      </c>
      <c r="G157">
        <v>69.599999999999994</v>
      </c>
      <c r="H157">
        <v>1.0466165413533832</v>
      </c>
      <c r="I157">
        <v>86.9</v>
      </c>
      <c r="J157">
        <v>1.306766917293233</v>
      </c>
      <c r="K157">
        <v>75.694999999999993</v>
      </c>
      <c r="L157">
        <v>1.1382706766917292</v>
      </c>
      <c r="M157" s="40">
        <v>7.2892196476459503E-2</v>
      </c>
      <c r="N157" s="40">
        <v>1.0961232552851052E-3</v>
      </c>
    </row>
    <row r="158" spans="1:14" x14ac:dyDescent="0.25">
      <c r="A158">
        <v>7830613</v>
      </c>
      <c r="B158" t="s">
        <v>14</v>
      </c>
      <c r="C158" t="s">
        <v>6</v>
      </c>
      <c r="D158" t="s">
        <v>306</v>
      </c>
      <c r="E158" t="s">
        <v>499</v>
      </c>
      <c r="F158">
        <v>3.7593984962406013E-2</v>
      </c>
      <c r="G158">
        <v>62</v>
      </c>
      <c r="H158">
        <v>2.3308270676691727</v>
      </c>
      <c r="I158">
        <v>80.5</v>
      </c>
      <c r="J158">
        <v>3.0263157894736841</v>
      </c>
      <c r="K158">
        <v>74.389999999999986</v>
      </c>
      <c r="L158">
        <v>2.7966165413533828</v>
      </c>
      <c r="M158" s="40">
        <v>2.1874383091926575E-2</v>
      </c>
      <c r="N158" s="40">
        <v>8.2234522901979601E-4</v>
      </c>
    </row>
    <row r="159" spans="1:14" x14ac:dyDescent="0.25">
      <c r="A159">
        <v>7830613</v>
      </c>
      <c r="B159" t="s">
        <v>14</v>
      </c>
      <c r="C159" t="s">
        <v>6</v>
      </c>
      <c r="D159" t="s">
        <v>306</v>
      </c>
      <c r="E159" t="s">
        <v>500</v>
      </c>
      <c r="F159">
        <v>7.5187969924812026E-3</v>
      </c>
      <c r="G159">
        <v>83.5</v>
      </c>
      <c r="H159">
        <v>0.62781954887218039</v>
      </c>
      <c r="I159">
        <v>81.2</v>
      </c>
      <c r="J159">
        <v>0.61052631578947369</v>
      </c>
      <c r="K159">
        <v>78.989999999999995</v>
      </c>
      <c r="L159">
        <v>0.59390977443609017</v>
      </c>
      <c r="M159" s="40">
        <v>-1.1628814041614532E-2</v>
      </c>
      <c r="N159" s="40">
        <v>-8.7434692042214526E-5</v>
      </c>
    </row>
    <row r="160" spans="1:14" x14ac:dyDescent="0.25">
      <c r="A160">
        <v>7830613</v>
      </c>
      <c r="B160" t="s">
        <v>14</v>
      </c>
      <c r="C160" t="s">
        <v>6</v>
      </c>
      <c r="D160" t="s">
        <v>306</v>
      </c>
      <c r="E160" t="s">
        <v>501</v>
      </c>
      <c r="F160">
        <v>2.2556390977443608E-2</v>
      </c>
      <c r="G160">
        <v>53.4</v>
      </c>
      <c r="H160">
        <v>1.2045112781954885</v>
      </c>
      <c r="I160">
        <v>83.7</v>
      </c>
      <c r="J160">
        <v>1.8879699248120301</v>
      </c>
      <c r="K160">
        <v>69.355000000000004</v>
      </c>
      <c r="L160">
        <v>1.5643984962406015</v>
      </c>
      <c r="M160" s="40">
        <v>3.3242527395486832E-2</v>
      </c>
      <c r="N160" s="40">
        <v>7.4983144501098115E-4</v>
      </c>
    </row>
    <row r="161" spans="1:14" x14ac:dyDescent="0.25">
      <c r="A161">
        <v>7830613</v>
      </c>
      <c r="B161" t="s">
        <v>14</v>
      </c>
      <c r="C161" t="s">
        <v>6</v>
      </c>
      <c r="D161" t="s">
        <v>306</v>
      </c>
      <c r="E161" t="s">
        <v>502</v>
      </c>
      <c r="F161">
        <v>4.5112781954887216E-2</v>
      </c>
      <c r="G161">
        <v>45.9</v>
      </c>
      <c r="H161">
        <v>2.0706766917293233</v>
      </c>
      <c r="I161">
        <v>79.2</v>
      </c>
      <c r="J161">
        <v>3.5729323308270677</v>
      </c>
      <c r="K161">
        <v>62.48</v>
      </c>
      <c r="L161">
        <v>2.8186466165413533</v>
      </c>
      <c r="M161" s="40">
        <v>-2.8048248961567879E-2</v>
      </c>
      <c r="N161" s="40">
        <v>-1.2653345396196035E-3</v>
      </c>
    </row>
    <row r="162" spans="1:14" x14ac:dyDescent="0.25">
      <c r="A162">
        <v>7830613</v>
      </c>
      <c r="B162" t="s">
        <v>14</v>
      </c>
      <c r="C162" t="s">
        <v>6</v>
      </c>
      <c r="D162" t="s">
        <v>306</v>
      </c>
      <c r="E162" t="s">
        <v>503</v>
      </c>
      <c r="F162">
        <v>7.5187969924812026E-3</v>
      </c>
      <c r="G162">
        <v>74.8</v>
      </c>
      <c r="H162">
        <v>0.56240601503759391</v>
      </c>
      <c r="I162">
        <v>87.2</v>
      </c>
      <c r="J162">
        <v>0.65563909774436091</v>
      </c>
      <c r="K162">
        <v>78.64</v>
      </c>
      <c r="L162">
        <v>0.59127819548872174</v>
      </c>
      <c r="M162" s="40">
        <v>0.11614338308572769</v>
      </c>
      <c r="N162" s="40">
        <v>8.7325851944156151E-4</v>
      </c>
    </row>
    <row r="163" spans="1:14" x14ac:dyDescent="0.25">
      <c r="A163">
        <v>7830613</v>
      </c>
      <c r="B163" t="s">
        <v>14</v>
      </c>
      <c r="C163" t="s">
        <v>6</v>
      </c>
      <c r="D163" t="s">
        <v>306</v>
      </c>
      <c r="E163" t="s">
        <v>504</v>
      </c>
      <c r="F163">
        <v>1.5037593984962405E-2</v>
      </c>
      <c r="G163">
        <v>54.8</v>
      </c>
      <c r="H163">
        <v>0.82406015037593972</v>
      </c>
      <c r="I163">
        <v>81.099999999999994</v>
      </c>
      <c r="J163">
        <v>1.219548872180451</v>
      </c>
      <c r="K163">
        <v>73.404999999999987</v>
      </c>
      <c r="L163">
        <v>1.1038345864661652</v>
      </c>
      <c r="M163" s="40">
        <v>2.0775464363396168E-3</v>
      </c>
      <c r="N163" s="40">
        <v>3.1241299794580702E-5</v>
      </c>
    </row>
    <row r="164" spans="1:14" x14ac:dyDescent="0.25">
      <c r="A164">
        <v>7830613</v>
      </c>
      <c r="B164" t="s">
        <v>14</v>
      </c>
      <c r="C164" t="s">
        <v>6</v>
      </c>
      <c r="D164" t="s">
        <v>306</v>
      </c>
      <c r="E164" t="s">
        <v>505</v>
      </c>
      <c r="F164">
        <v>7.5187969924812026E-3</v>
      </c>
      <c r="G164">
        <v>73.900000000000006</v>
      </c>
      <c r="H164">
        <v>0.55563909774436093</v>
      </c>
      <c r="I164">
        <v>84.6</v>
      </c>
      <c r="J164">
        <v>0.63609022556390971</v>
      </c>
      <c r="K164">
        <v>74.48</v>
      </c>
      <c r="L164">
        <v>0.56000000000000005</v>
      </c>
      <c r="M164" s="40">
        <v>1.9162669777870178E-2</v>
      </c>
      <c r="N164" s="40">
        <v>1.4408022389376073E-4</v>
      </c>
    </row>
    <row r="165" spans="1:14" x14ac:dyDescent="0.25">
      <c r="A165">
        <v>7830613</v>
      </c>
      <c r="B165" t="s">
        <v>14</v>
      </c>
      <c r="C165" t="s">
        <v>6</v>
      </c>
      <c r="D165" t="s">
        <v>306</v>
      </c>
      <c r="E165" t="s">
        <v>506</v>
      </c>
      <c r="F165">
        <v>3.7593984962406013E-2</v>
      </c>
      <c r="G165">
        <v>69.400000000000006</v>
      </c>
      <c r="H165">
        <v>2.6090225563909777</v>
      </c>
      <c r="I165">
        <v>74.099999999999994</v>
      </c>
      <c r="J165">
        <v>2.7857142857142851</v>
      </c>
      <c r="K165">
        <v>70.17</v>
      </c>
      <c r="L165">
        <v>2.6379699248120301</v>
      </c>
      <c r="M165" s="40">
        <v>-5.8485168963670731E-2</v>
      </c>
      <c r="N165" s="40">
        <v>-2.1986905625440123E-3</v>
      </c>
    </row>
    <row r="166" spans="1:14" x14ac:dyDescent="0.25">
      <c r="A166">
        <v>7830613</v>
      </c>
      <c r="B166" t="s">
        <v>14</v>
      </c>
      <c r="C166" t="s">
        <v>6</v>
      </c>
      <c r="D166" t="s">
        <v>306</v>
      </c>
      <c r="E166" t="s">
        <v>507</v>
      </c>
      <c r="F166">
        <v>7.5187969924812026E-2</v>
      </c>
      <c r="G166">
        <v>48.4</v>
      </c>
      <c r="H166">
        <v>3.6390977443609018</v>
      </c>
      <c r="I166">
        <v>78.2</v>
      </c>
      <c r="J166">
        <v>5.8796992481203008</v>
      </c>
      <c r="K166">
        <v>58.75</v>
      </c>
      <c r="L166">
        <v>4.4172932330827068</v>
      </c>
      <c r="M166" s="40">
        <v>-1.3013221323490143E-3</v>
      </c>
      <c r="N166" s="40">
        <v>-9.7843769349549947E-5</v>
      </c>
    </row>
    <row r="167" spans="1:14" x14ac:dyDescent="0.25">
      <c r="A167">
        <v>7830613</v>
      </c>
      <c r="B167" t="s">
        <v>14</v>
      </c>
      <c r="C167" t="s">
        <v>6</v>
      </c>
      <c r="D167" t="s">
        <v>306</v>
      </c>
      <c r="E167" t="s">
        <v>508</v>
      </c>
      <c r="F167">
        <v>2.2556390977443608E-2</v>
      </c>
      <c r="G167">
        <v>54.6</v>
      </c>
      <c r="H167">
        <v>1.2315789473684211</v>
      </c>
      <c r="I167">
        <v>77.599999999999994</v>
      </c>
      <c r="J167">
        <v>1.7503759398496239</v>
      </c>
      <c r="K167">
        <v>61.83</v>
      </c>
      <c r="L167">
        <v>1.3946616541353383</v>
      </c>
      <c r="M167" s="40">
        <v>-7.0492895320057869E-3</v>
      </c>
      <c r="N167" s="40">
        <v>-1.59006530797123E-4</v>
      </c>
    </row>
    <row r="168" spans="1:14" x14ac:dyDescent="0.25">
      <c r="A168">
        <v>7830613</v>
      </c>
      <c r="B168" t="s">
        <v>14</v>
      </c>
      <c r="C168" t="s">
        <v>6</v>
      </c>
      <c r="D168" t="s">
        <v>306</v>
      </c>
      <c r="E168" t="s">
        <v>509</v>
      </c>
      <c r="F168">
        <v>3.7593984962406013E-2</v>
      </c>
      <c r="G168">
        <v>46.7</v>
      </c>
      <c r="H168">
        <v>1.755639097744361</v>
      </c>
      <c r="I168">
        <v>66.099999999999994</v>
      </c>
      <c r="J168">
        <v>2.484962406015037</v>
      </c>
      <c r="K168">
        <v>57.169999999999995</v>
      </c>
      <c r="L168">
        <v>2.1492481203007516</v>
      </c>
      <c r="M168" s="40">
        <v>-0.10904782265424728</v>
      </c>
      <c r="N168" s="40">
        <v>-4.0995422050468903E-3</v>
      </c>
    </row>
    <row r="169" spans="1:14" x14ac:dyDescent="0.25">
      <c r="A169">
        <v>7830613</v>
      </c>
      <c r="B169" t="s">
        <v>14</v>
      </c>
      <c r="C169" t="s">
        <v>6</v>
      </c>
      <c r="D169" t="s">
        <v>306</v>
      </c>
      <c r="E169" t="s">
        <v>510</v>
      </c>
      <c r="F169">
        <v>0.24060150375939848</v>
      </c>
      <c r="G169">
        <v>49.6</v>
      </c>
      <c r="H169">
        <v>11.933834586466165</v>
      </c>
      <c r="I169">
        <v>71.2</v>
      </c>
      <c r="J169">
        <v>17.130827067669173</v>
      </c>
      <c r="K169">
        <v>58.965000000000003</v>
      </c>
      <c r="L169">
        <v>14.187067669172933</v>
      </c>
      <c r="M169" s="40">
        <v>-4.1498485952615738E-2</v>
      </c>
      <c r="N169" s="40">
        <v>-9.9845981239376214E-3</v>
      </c>
    </row>
    <row r="170" spans="1:14" x14ac:dyDescent="0.25">
      <c r="A170">
        <v>7830613</v>
      </c>
      <c r="B170" t="s">
        <v>14</v>
      </c>
      <c r="C170" t="s">
        <v>6</v>
      </c>
      <c r="D170" t="s">
        <v>306</v>
      </c>
      <c r="E170" t="s">
        <v>511</v>
      </c>
      <c r="F170">
        <v>3.007518796992481E-2</v>
      </c>
      <c r="G170">
        <v>58.4</v>
      </c>
      <c r="H170">
        <v>1.7563909774436088</v>
      </c>
      <c r="I170">
        <v>81.8</v>
      </c>
      <c r="J170">
        <v>2.4601503759398495</v>
      </c>
      <c r="K170">
        <v>66.884999999999991</v>
      </c>
      <c r="L170">
        <v>2.0115789473684207</v>
      </c>
      <c r="M170" s="40">
        <v>4.655209556221962E-2</v>
      </c>
      <c r="N170" s="40">
        <v>1.4000630244276576E-3</v>
      </c>
    </row>
    <row r="171" spans="1:14" x14ac:dyDescent="0.25">
      <c r="A171">
        <v>7830613</v>
      </c>
      <c r="B171" t="s">
        <v>14</v>
      </c>
      <c r="C171" t="s">
        <v>6</v>
      </c>
      <c r="D171" t="s">
        <v>512</v>
      </c>
      <c r="E171" t="s">
        <v>513</v>
      </c>
      <c r="F171">
        <v>7.5187969924812026E-3</v>
      </c>
      <c r="G171">
        <v>72.400000000000006</v>
      </c>
      <c r="H171">
        <v>0.54436090225563916</v>
      </c>
      <c r="I171">
        <v>91</v>
      </c>
      <c r="J171">
        <v>0.68421052631578938</v>
      </c>
      <c r="K171">
        <v>82.975000000000009</v>
      </c>
      <c r="L171">
        <v>0.6238721804511278</v>
      </c>
      <c r="M171" s="40">
        <v>3.7127036601305008E-2</v>
      </c>
      <c r="N171" s="40">
        <v>2.7915065113763164E-4</v>
      </c>
    </row>
    <row r="172" spans="1:14" x14ac:dyDescent="0.25">
      <c r="A172">
        <v>7830613</v>
      </c>
      <c r="B172" t="s">
        <v>14</v>
      </c>
      <c r="C172" t="s">
        <v>6</v>
      </c>
      <c r="D172" t="s">
        <v>2324</v>
      </c>
      <c r="F172">
        <v>1.0000000000000002</v>
      </c>
      <c r="H172">
        <v>52.445112781954904</v>
      </c>
      <c r="J172">
        <v>77.426315789473676</v>
      </c>
      <c r="L172">
        <v>65.337481203007528</v>
      </c>
      <c r="M172" s="40"/>
      <c r="N172" s="40">
        <v>-3.8591471318631721E-3</v>
      </c>
    </row>
    <row r="173" spans="1:14" x14ac:dyDescent="0.25">
      <c r="A173">
        <v>7820212</v>
      </c>
      <c r="B173" t="s">
        <v>15</v>
      </c>
      <c r="C173" t="s">
        <v>6</v>
      </c>
      <c r="D173" t="s">
        <v>514</v>
      </c>
      <c r="E173" t="s">
        <v>572</v>
      </c>
      <c r="F173">
        <v>0.01</v>
      </c>
      <c r="G173">
        <v>59.5</v>
      </c>
      <c r="H173">
        <v>0.59499999999999997</v>
      </c>
      <c r="I173">
        <v>78.099999999999994</v>
      </c>
      <c r="J173">
        <v>0.78099999999999992</v>
      </c>
      <c r="K173">
        <v>68.614999999999995</v>
      </c>
      <c r="L173">
        <v>0.68614999999999993</v>
      </c>
      <c r="M173" s="40">
        <v>-6.854739785194397E-2</v>
      </c>
      <c r="N173" s="40">
        <v>-6.8547397851943966E-4</v>
      </c>
    </row>
    <row r="174" spans="1:14" x14ac:dyDescent="0.25">
      <c r="A174">
        <v>7820212</v>
      </c>
      <c r="B174" t="s">
        <v>15</v>
      </c>
      <c r="C174" t="s">
        <v>6</v>
      </c>
      <c r="D174" t="s">
        <v>514</v>
      </c>
      <c r="E174" t="s">
        <v>573</v>
      </c>
      <c r="F174">
        <v>0.01</v>
      </c>
      <c r="G174">
        <v>47.2</v>
      </c>
      <c r="H174">
        <v>0.47200000000000003</v>
      </c>
      <c r="I174">
        <v>72.3</v>
      </c>
      <c r="J174">
        <v>0.72299999999999998</v>
      </c>
      <c r="K174">
        <v>69.094999999999999</v>
      </c>
      <c r="L174">
        <v>0.69094999999999995</v>
      </c>
      <c r="M174" s="40">
        <v>-7.5053222477436066E-2</v>
      </c>
      <c r="N174" s="40">
        <v>-7.5053222477436063E-4</v>
      </c>
    </row>
    <row r="175" spans="1:14" x14ac:dyDescent="0.25">
      <c r="A175">
        <v>7820212</v>
      </c>
      <c r="B175" t="s">
        <v>15</v>
      </c>
      <c r="C175" t="s">
        <v>6</v>
      </c>
      <c r="D175" t="s">
        <v>523</v>
      </c>
      <c r="E175" t="s">
        <v>497</v>
      </c>
      <c r="F175">
        <v>2.5000000000000001E-2</v>
      </c>
      <c r="G175">
        <v>77.5</v>
      </c>
      <c r="H175">
        <v>1.9375</v>
      </c>
      <c r="I175">
        <v>78.900000000000006</v>
      </c>
      <c r="J175">
        <v>1.9725000000000001</v>
      </c>
      <c r="K175">
        <v>76.45</v>
      </c>
      <c r="L175">
        <v>1.9112500000000001</v>
      </c>
      <c r="M175" s="40">
        <v>-5.9514954686164856E-2</v>
      </c>
      <c r="N175" s="40">
        <v>-1.4878738671541215E-3</v>
      </c>
    </row>
    <row r="176" spans="1:14" x14ac:dyDescent="0.25">
      <c r="A176">
        <v>7820212</v>
      </c>
      <c r="B176" t="s">
        <v>15</v>
      </c>
      <c r="C176" t="s">
        <v>6</v>
      </c>
      <c r="D176" t="s">
        <v>523</v>
      </c>
      <c r="E176" t="s">
        <v>574</v>
      </c>
      <c r="F176">
        <v>0.185</v>
      </c>
      <c r="G176">
        <v>77.599999999999994</v>
      </c>
      <c r="H176">
        <v>14.355999999999998</v>
      </c>
      <c r="I176">
        <v>82.1</v>
      </c>
      <c r="J176">
        <v>15.188499999999999</v>
      </c>
      <c r="K176">
        <v>78.644999999999996</v>
      </c>
      <c r="L176">
        <v>14.549325</v>
      </c>
      <c r="M176" s="40">
        <v>-3.6632940173149109E-2</v>
      </c>
      <c r="N176" s="40">
        <v>-6.7770939320325853E-3</v>
      </c>
    </row>
    <row r="177" spans="1:14" x14ac:dyDescent="0.25">
      <c r="A177">
        <v>7820212</v>
      </c>
      <c r="B177" t="s">
        <v>15</v>
      </c>
      <c r="C177" t="s">
        <v>6</v>
      </c>
      <c r="D177" t="s">
        <v>523</v>
      </c>
      <c r="E177" t="s">
        <v>575</v>
      </c>
      <c r="F177">
        <v>0.11</v>
      </c>
      <c r="G177">
        <v>63.6</v>
      </c>
      <c r="H177">
        <v>6.9960000000000004</v>
      </c>
      <c r="I177">
        <v>71.8</v>
      </c>
      <c r="J177">
        <v>7.8979999999999997</v>
      </c>
      <c r="K177">
        <v>65.36</v>
      </c>
      <c r="L177">
        <v>7.1895999999999995</v>
      </c>
      <c r="M177" s="40">
        <v>-0.1543920636177063</v>
      </c>
      <c r="N177" s="40">
        <v>-1.6983126997947694E-2</v>
      </c>
    </row>
    <row r="178" spans="1:14" x14ac:dyDescent="0.25">
      <c r="A178">
        <v>7820212</v>
      </c>
      <c r="B178" t="s">
        <v>15</v>
      </c>
      <c r="C178" t="s">
        <v>6</v>
      </c>
      <c r="D178" t="s">
        <v>523</v>
      </c>
      <c r="E178" t="s">
        <v>285</v>
      </c>
      <c r="F178">
        <v>9.5000000000000001E-2</v>
      </c>
      <c r="G178">
        <v>75.7</v>
      </c>
      <c r="H178">
        <v>7.1915000000000004</v>
      </c>
      <c r="I178">
        <v>76</v>
      </c>
      <c r="J178">
        <v>7.22</v>
      </c>
      <c r="K178">
        <v>73.585000000000008</v>
      </c>
      <c r="L178">
        <v>6.9905750000000006</v>
      </c>
      <c r="M178" s="40">
        <v>-6.3486494123935699E-2</v>
      </c>
      <c r="N178" s="40">
        <v>-6.0312169417738913E-3</v>
      </c>
    </row>
    <row r="179" spans="1:14" x14ac:dyDescent="0.25">
      <c r="A179">
        <v>7820212</v>
      </c>
      <c r="B179" t="s">
        <v>15</v>
      </c>
      <c r="C179" t="s">
        <v>6</v>
      </c>
      <c r="D179" t="s">
        <v>523</v>
      </c>
      <c r="E179" t="s">
        <v>576</v>
      </c>
      <c r="F179">
        <v>0.09</v>
      </c>
      <c r="G179">
        <v>73.900000000000006</v>
      </c>
      <c r="H179">
        <v>6.6510000000000007</v>
      </c>
      <c r="I179">
        <v>77.8</v>
      </c>
      <c r="J179">
        <v>7.0019999999999998</v>
      </c>
      <c r="K179">
        <v>72.16</v>
      </c>
      <c r="L179">
        <v>6.4943999999999997</v>
      </c>
      <c r="M179" s="40">
        <v>-7.4674896895885468E-2</v>
      </c>
      <c r="N179" s="40">
        <v>-6.7207407206296916E-3</v>
      </c>
    </row>
    <row r="180" spans="1:14" x14ac:dyDescent="0.25">
      <c r="A180">
        <v>7820212</v>
      </c>
      <c r="B180" t="s">
        <v>15</v>
      </c>
      <c r="C180" t="s">
        <v>6</v>
      </c>
      <c r="D180" t="s">
        <v>523</v>
      </c>
      <c r="E180" t="s">
        <v>577</v>
      </c>
      <c r="F180">
        <v>0.19500000000000001</v>
      </c>
      <c r="G180">
        <v>54.8</v>
      </c>
      <c r="H180">
        <v>10.686</v>
      </c>
      <c r="I180">
        <v>72.8</v>
      </c>
      <c r="J180">
        <v>14.196</v>
      </c>
      <c r="K180">
        <v>67.275000000000006</v>
      </c>
      <c r="L180">
        <v>13.118625000000002</v>
      </c>
      <c r="M180" s="40">
        <v>-9.3160517513751984E-2</v>
      </c>
      <c r="N180" s="40">
        <v>-1.8166300915181639E-2</v>
      </c>
    </row>
    <row r="181" spans="1:14" x14ac:dyDescent="0.25">
      <c r="A181">
        <v>7820212</v>
      </c>
      <c r="B181" t="s">
        <v>15</v>
      </c>
      <c r="C181" t="s">
        <v>6</v>
      </c>
      <c r="D181" t="s">
        <v>523</v>
      </c>
      <c r="E181" t="s">
        <v>578</v>
      </c>
      <c r="F181">
        <v>0.16</v>
      </c>
      <c r="G181">
        <v>66.900000000000006</v>
      </c>
      <c r="H181">
        <v>10.704000000000001</v>
      </c>
      <c r="I181">
        <v>76.5</v>
      </c>
      <c r="J181">
        <v>12.24</v>
      </c>
      <c r="K181">
        <v>65.150000000000006</v>
      </c>
      <c r="L181">
        <v>10.424000000000001</v>
      </c>
      <c r="M181" s="40">
        <v>-6.6386722028255463E-2</v>
      </c>
      <c r="N181" s="40">
        <v>-1.0621875524520874E-2</v>
      </c>
    </row>
    <row r="182" spans="1:14" x14ac:dyDescent="0.25">
      <c r="A182">
        <v>7820212</v>
      </c>
      <c r="B182" t="s">
        <v>15</v>
      </c>
      <c r="C182" t="s">
        <v>6</v>
      </c>
      <c r="D182" t="s">
        <v>163</v>
      </c>
      <c r="E182" t="s">
        <v>579</v>
      </c>
      <c r="F182">
        <v>0.02</v>
      </c>
      <c r="G182">
        <v>60.2</v>
      </c>
      <c r="H182">
        <v>1.2040000000000002</v>
      </c>
      <c r="I182">
        <v>81.7</v>
      </c>
      <c r="J182">
        <v>1.6340000000000001</v>
      </c>
      <c r="K182">
        <v>69.37</v>
      </c>
      <c r="L182">
        <v>1.3874000000000002</v>
      </c>
      <c r="M182" s="40">
        <v>-1.8653377890586853E-2</v>
      </c>
      <c r="N182" s="40">
        <v>-3.7306755781173705E-4</v>
      </c>
    </row>
    <row r="183" spans="1:14" x14ac:dyDescent="0.25">
      <c r="A183">
        <v>7820212</v>
      </c>
      <c r="B183" t="s">
        <v>15</v>
      </c>
      <c r="C183" t="s">
        <v>6</v>
      </c>
      <c r="D183" t="s">
        <v>163</v>
      </c>
      <c r="E183" t="s">
        <v>580</v>
      </c>
      <c r="F183">
        <v>0.01</v>
      </c>
      <c r="G183">
        <v>66.8</v>
      </c>
      <c r="H183">
        <v>0.66800000000000004</v>
      </c>
      <c r="I183">
        <v>78.400000000000006</v>
      </c>
      <c r="J183">
        <v>0.78400000000000003</v>
      </c>
      <c r="K183">
        <v>65.935000000000002</v>
      </c>
      <c r="L183">
        <v>0.65934999999999999</v>
      </c>
      <c r="M183" s="40">
        <v>-3.86701300740242E-2</v>
      </c>
      <c r="N183" s="40">
        <v>-3.8670130074024199E-4</v>
      </c>
    </row>
    <row r="184" spans="1:14" x14ac:dyDescent="0.25">
      <c r="A184">
        <v>7820212</v>
      </c>
      <c r="B184" t="s">
        <v>15</v>
      </c>
      <c r="C184" t="s">
        <v>6</v>
      </c>
      <c r="D184" t="s">
        <v>163</v>
      </c>
      <c r="E184" t="s">
        <v>275</v>
      </c>
      <c r="F184">
        <v>1.4999999999999999E-2</v>
      </c>
      <c r="G184">
        <v>59.8</v>
      </c>
      <c r="H184">
        <v>0.89699999999999991</v>
      </c>
      <c r="I184">
        <v>85.9</v>
      </c>
      <c r="J184">
        <v>1.2885</v>
      </c>
      <c r="K184">
        <v>78.844999999999999</v>
      </c>
      <c r="L184">
        <v>1.1826749999999999</v>
      </c>
      <c r="M184" s="40">
        <v>3.5312123596668243E-2</v>
      </c>
      <c r="N184" s="40">
        <v>5.2968185395002359E-4</v>
      </c>
    </row>
    <row r="185" spans="1:14" x14ac:dyDescent="0.25">
      <c r="A185">
        <v>7820212</v>
      </c>
      <c r="B185" t="s">
        <v>15</v>
      </c>
      <c r="C185" t="s">
        <v>6</v>
      </c>
      <c r="D185" t="s">
        <v>163</v>
      </c>
      <c r="E185" t="s">
        <v>278</v>
      </c>
      <c r="F185">
        <v>5.0000000000000001E-3</v>
      </c>
      <c r="G185">
        <v>50</v>
      </c>
      <c r="H185">
        <v>0.25</v>
      </c>
      <c r="I185">
        <v>87.2</v>
      </c>
      <c r="J185">
        <v>0.436</v>
      </c>
      <c r="K185">
        <v>71.63</v>
      </c>
      <c r="L185">
        <v>0.35814999999999997</v>
      </c>
      <c r="M185" s="40">
        <v>0.13027022778987885</v>
      </c>
      <c r="N185" s="40">
        <v>6.5135113894939419E-4</v>
      </c>
    </row>
    <row r="186" spans="1:14" x14ac:dyDescent="0.25">
      <c r="A186">
        <v>7820212</v>
      </c>
      <c r="B186" t="s">
        <v>15</v>
      </c>
      <c r="C186" t="s">
        <v>6</v>
      </c>
      <c r="D186" t="s">
        <v>163</v>
      </c>
      <c r="E186" t="s">
        <v>581</v>
      </c>
      <c r="F186">
        <v>0.02</v>
      </c>
      <c r="G186">
        <v>70.2</v>
      </c>
      <c r="H186">
        <v>1.4040000000000001</v>
      </c>
      <c r="I186">
        <v>86.4</v>
      </c>
      <c r="J186">
        <v>1.7280000000000002</v>
      </c>
      <c r="K186">
        <v>79.72999999999999</v>
      </c>
      <c r="L186">
        <v>1.5945999999999998</v>
      </c>
      <c r="M186" s="40">
        <v>2.5649163872003555E-2</v>
      </c>
      <c r="N186" s="40">
        <v>5.1298327744007108E-4</v>
      </c>
    </row>
    <row r="187" spans="1:14" x14ac:dyDescent="0.25">
      <c r="A187">
        <v>7820212</v>
      </c>
      <c r="B187" t="s">
        <v>15</v>
      </c>
      <c r="C187" t="s">
        <v>6</v>
      </c>
      <c r="D187" t="s">
        <v>163</v>
      </c>
      <c r="E187" t="s">
        <v>582</v>
      </c>
      <c r="F187">
        <v>1.4999999999999999E-2</v>
      </c>
      <c r="G187">
        <v>68.900000000000006</v>
      </c>
      <c r="H187">
        <v>1.0335000000000001</v>
      </c>
      <c r="I187">
        <v>82.7</v>
      </c>
      <c r="J187">
        <v>1.2404999999999999</v>
      </c>
      <c r="K187">
        <v>71.025000000000006</v>
      </c>
      <c r="L187">
        <v>1.065375</v>
      </c>
      <c r="M187" s="40">
        <v>2.4864349514245987E-2</v>
      </c>
      <c r="N187" s="40">
        <v>3.7296524271368981E-4</v>
      </c>
    </row>
    <row r="188" spans="1:14" x14ac:dyDescent="0.25">
      <c r="A188">
        <v>7820212</v>
      </c>
      <c r="B188" t="s">
        <v>15</v>
      </c>
      <c r="C188" t="s">
        <v>6</v>
      </c>
      <c r="D188" t="s">
        <v>163</v>
      </c>
      <c r="E188" t="s">
        <v>583</v>
      </c>
      <c r="F188">
        <v>5.0000000000000001E-3</v>
      </c>
      <c r="G188">
        <v>37.9</v>
      </c>
      <c r="H188">
        <v>0.1895</v>
      </c>
      <c r="I188">
        <v>72.900000000000006</v>
      </c>
      <c r="J188">
        <v>0.36450000000000005</v>
      </c>
      <c r="K188">
        <v>66.149999999999991</v>
      </c>
      <c r="L188">
        <v>0.33074999999999999</v>
      </c>
      <c r="M188" s="40">
        <v>-3.4144911915063858E-2</v>
      </c>
      <c r="N188" s="40">
        <v>-1.707245595753193E-4</v>
      </c>
    </row>
    <row r="189" spans="1:14" x14ac:dyDescent="0.25">
      <c r="A189">
        <v>7820212</v>
      </c>
      <c r="B189" t="s">
        <v>15</v>
      </c>
      <c r="C189" t="s">
        <v>6</v>
      </c>
      <c r="D189" t="s">
        <v>563</v>
      </c>
      <c r="E189" t="s">
        <v>584</v>
      </c>
      <c r="F189">
        <v>5.0000000000000001E-3</v>
      </c>
      <c r="G189">
        <v>99.1</v>
      </c>
      <c r="H189">
        <v>0.4955</v>
      </c>
      <c r="I189">
        <v>92</v>
      </c>
      <c r="J189">
        <v>0.46</v>
      </c>
      <c r="K189">
        <v>94.784999999999997</v>
      </c>
      <c r="L189">
        <v>0.47392499999999999</v>
      </c>
      <c r="M189" s="40">
        <v>4.0405457839369774E-3</v>
      </c>
      <c r="N189" s="40">
        <v>2.0202728919684886E-5</v>
      </c>
    </row>
    <row r="190" spans="1:14" x14ac:dyDescent="0.25">
      <c r="A190">
        <v>7820212</v>
      </c>
      <c r="B190" t="s">
        <v>15</v>
      </c>
      <c r="C190" t="s">
        <v>6</v>
      </c>
      <c r="D190" t="s">
        <v>207</v>
      </c>
      <c r="E190" t="s">
        <v>585</v>
      </c>
      <c r="F190">
        <v>5.0000000000000001E-3</v>
      </c>
      <c r="G190">
        <v>60.2</v>
      </c>
      <c r="H190">
        <v>0.30100000000000005</v>
      </c>
      <c r="I190">
        <v>77.5</v>
      </c>
      <c r="J190">
        <v>0.38750000000000001</v>
      </c>
      <c r="K190">
        <v>70.210000000000008</v>
      </c>
      <c r="L190">
        <v>0.35105000000000003</v>
      </c>
      <c r="M190" s="40">
        <v>5.2410893142223358E-2</v>
      </c>
      <c r="N190" s="40">
        <v>2.6205446571111681E-4</v>
      </c>
    </row>
    <row r="191" spans="1:14" x14ac:dyDescent="0.25">
      <c r="A191">
        <v>7820212</v>
      </c>
      <c r="B191" t="s">
        <v>15</v>
      </c>
      <c r="C191" t="s">
        <v>6</v>
      </c>
      <c r="D191" t="s">
        <v>567</v>
      </c>
      <c r="E191" t="s">
        <v>570</v>
      </c>
      <c r="F191">
        <v>0.01</v>
      </c>
      <c r="G191">
        <v>56</v>
      </c>
      <c r="H191">
        <v>0.56000000000000005</v>
      </c>
      <c r="I191">
        <v>100</v>
      </c>
      <c r="J191">
        <v>1</v>
      </c>
      <c r="K191">
        <v>67.37</v>
      </c>
      <c r="L191">
        <v>0.67370000000000008</v>
      </c>
      <c r="M191" s="40">
        <v>-0.25958406925201416</v>
      </c>
      <c r="N191" s="40">
        <v>-2.5958406925201418E-3</v>
      </c>
    </row>
    <row r="192" spans="1:14" x14ac:dyDescent="0.25">
      <c r="A192">
        <v>7820212</v>
      </c>
      <c r="B192" t="s">
        <v>15</v>
      </c>
      <c r="C192" t="s">
        <v>6</v>
      </c>
      <c r="D192" t="s">
        <v>567</v>
      </c>
      <c r="E192" t="s">
        <v>586</v>
      </c>
      <c r="F192">
        <v>0.01</v>
      </c>
      <c r="G192">
        <v>60.8</v>
      </c>
      <c r="H192">
        <v>0.60799999999999998</v>
      </c>
      <c r="I192">
        <v>70.3</v>
      </c>
      <c r="J192">
        <v>0.70299999999999996</v>
      </c>
      <c r="K192">
        <v>69.935000000000002</v>
      </c>
      <c r="L192">
        <v>0.69935000000000003</v>
      </c>
      <c r="M192" s="40">
        <v>-0.12570886313915253</v>
      </c>
      <c r="N192" s="40">
        <v>-1.2570886313915254E-3</v>
      </c>
    </row>
    <row r="193" spans="1:14" x14ac:dyDescent="0.25">
      <c r="A193">
        <v>7820212</v>
      </c>
      <c r="B193" t="s">
        <v>15</v>
      </c>
      <c r="C193" t="s">
        <v>6</v>
      </c>
      <c r="D193" t="s">
        <v>2324</v>
      </c>
      <c r="F193">
        <v>1</v>
      </c>
      <c r="H193">
        <v>67.199500000000015</v>
      </c>
      <c r="J193">
        <v>77.247000000000014</v>
      </c>
      <c r="L193">
        <v>70.831199999999981</v>
      </c>
      <c r="M193" s="40"/>
      <c r="N193" s="40">
        <v>-7.0658419136889278E-2</v>
      </c>
    </row>
    <row r="194" spans="1:14" x14ac:dyDescent="0.25">
      <c r="A194">
        <v>7830611</v>
      </c>
      <c r="B194" t="s">
        <v>16</v>
      </c>
      <c r="C194" t="s">
        <v>6</v>
      </c>
      <c r="D194" t="s">
        <v>57</v>
      </c>
      <c r="E194" t="s">
        <v>133</v>
      </c>
      <c r="F194">
        <v>6.1111111111111109E-2</v>
      </c>
      <c r="G194">
        <v>27.9</v>
      </c>
      <c r="H194">
        <v>1.7049999999999998</v>
      </c>
      <c r="I194">
        <v>68.8</v>
      </c>
      <c r="J194">
        <v>4.2044444444444444</v>
      </c>
      <c r="K194">
        <v>53.75</v>
      </c>
      <c r="L194">
        <v>3.2847222222222223</v>
      </c>
      <c r="M194" s="40">
        <v>-8.374776691198349E-2</v>
      </c>
      <c r="N194" s="40">
        <v>-5.1179190890656579E-3</v>
      </c>
    </row>
    <row r="195" spans="1:14" x14ac:dyDescent="0.25">
      <c r="A195">
        <v>7830611</v>
      </c>
      <c r="B195" t="s">
        <v>16</v>
      </c>
      <c r="C195" t="s">
        <v>6</v>
      </c>
      <c r="D195" t="s">
        <v>57</v>
      </c>
      <c r="E195" t="s">
        <v>134</v>
      </c>
      <c r="F195">
        <v>0.53333333333333333</v>
      </c>
      <c r="G195">
        <v>22.3</v>
      </c>
      <c r="H195">
        <v>11.893333333333334</v>
      </c>
      <c r="I195">
        <v>70.900000000000006</v>
      </c>
      <c r="J195">
        <v>37.813333333333333</v>
      </c>
      <c r="K195">
        <v>54.475000000000001</v>
      </c>
      <c r="L195">
        <v>29.053333333333335</v>
      </c>
      <c r="M195" s="40">
        <v>-6.3780635595321655E-2</v>
      </c>
      <c r="N195" s="40">
        <v>-3.401633898417155E-2</v>
      </c>
    </row>
    <row r="196" spans="1:14" x14ac:dyDescent="0.25">
      <c r="A196">
        <v>7830611</v>
      </c>
      <c r="B196" t="s">
        <v>16</v>
      </c>
      <c r="C196" t="s">
        <v>6</v>
      </c>
      <c r="D196" t="s">
        <v>57</v>
      </c>
      <c r="E196" t="s">
        <v>135</v>
      </c>
      <c r="F196">
        <v>0.05</v>
      </c>
      <c r="G196">
        <v>42.3</v>
      </c>
      <c r="H196">
        <v>2.1149999999999998</v>
      </c>
      <c r="I196">
        <v>71.7</v>
      </c>
      <c r="J196">
        <v>3.5850000000000004</v>
      </c>
      <c r="K196">
        <v>58.14</v>
      </c>
      <c r="L196">
        <v>2.907</v>
      </c>
      <c r="M196" s="40">
        <v>-5.5543232709169388E-2</v>
      </c>
      <c r="N196" s="40">
        <v>-2.7771616354584695E-3</v>
      </c>
    </row>
    <row r="197" spans="1:14" x14ac:dyDescent="0.25">
      <c r="A197">
        <v>7830611</v>
      </c>
      <c r="B197" t="s">
        <v>16</v>
      </c>
      <c r="C197" t="s">
        <v>6</v>
      </c>
      <c r="D197" t="s">
        <v>57</v>
      </c>
      <c r="E197" t="s">
        <v>136</v>
      </c>
      <c r="F197">
        <v>7.2222222222222215E-2</v>
      </c>
      <c r="G197">
        <v>53.9</v>
      </c>
      <c r="H197">
        <v>3.8927777777777774</v>
      </c>
      <c r="I197">
        <v>87.4</v>
      </c>
      <c r="J197">
        <v>6.3122222222222222</v>
      </c>
      <c r="K197">
        <v>71.465000000000003</v>
      </c>
      <c r="L197">
        <v>5.1613611111111108</v>
      </c>
      <c r="M197" s="40">
        <v>4.382169246673584E-2</v>
      </c>
      <c r="N197" s="40">
        <v>3.1649000114864771E-3</v>
      </c>
    </row>
    <row r="198" spans="1:14" x14ac:dyDescent="0.25">
      <c r="A198">
        <v>7830611</v>
      </c>
      <c r="B198" t="s">
        <v>16</v>
      </c>
      <c r="C198" t="s">
        <v>6</v>
      </c>
      <c r="D198" t="s">
        <v>57</v>
      </c>
      <c r="E198" t="s">
        <v>137</v>
      </c>
      <c r="F198">
        <v>6.6666666666666666E-2</v>
      </c>
      <c r="G198">
        <v>43.8</v>
      </c>
      <c r="H198">
        <v>2.92</v>
      </c>
      <c r="I198">
        <v>75.3</v>
      </c>
      <c r="J198">
        <v>5.0199999999999996</v>
      </c>
      <c r="K198">
        <v>66.765000000000001</v>
      </c>
      <c r="L198">
        <v>4.4509999999999996</v>
      </c>
      <c r="M198" s="40">
        <v>-3.2314274460077286E-2</v>
      </c>
      <c r="N198" s="40">
        <v>-2.1542849640051524E-3</v>
      </c>
    </row>
    <row r="199" spans="1:14" x14ac:dyDescent="0.25">
      <c r="A199">
        <v>7830611</v>
      </c>
      <c r="B199" t="s">
        <v>16</v>
      </c>
      <c r="C199" t="s">
        <v>6</v>
      </c>
      <c r="D199" t="s">
        <v>57</v>
      </c>
      <c r="E199" t="s">
        <v>138</v>
      </c>
      <c r="F199">
        <v>0.17777777777777778</v>
      </c>
      <c r="G199">
        <v>30.3</v>
      </c>
      <c r="H199">
        <v>5.3866666666666667</v>
      </c>
      <c r="I199">
        <v>73.599999999999994</v>
      </c>
      <c r="J199">
        <v>13.084444444444443</v>
      </c>
      <c r="K199">
        <v>63.739999999999995</v>
      </c>
      <c r="L199">
        <v>11.331555555555555</v>
      </c>
      <c r="M199" s="40">
        <v>-3.9826780557632446E-2</v>
      </c>
      <c r="N199" s="40">
        <v>-7.0803165435791016E-3</v>
      </c>
    </row>
    <row r="200" spans="1:14" x14ac:dyDescent="0.25">
      <c r="A200">
        <v>7830611</v>
      </c>
      <c r="B200" t="s">
        <v>16</v>
      </c>
      <c r="C200" t="s">
        <v>6</v>
      </c>
      <c r="D200" t="s">
        <v>82</v>
      </c>
      <c r="E200" t="s">
        <v>593</v>
      </c>
      <c r="F200">
        <v>5.5555555555555558E-3</v>
      </c>
      <c r="G200">
        <v>55.4</v>
      </c>
      <c r="H200">
        <v>0.30777777777777776</v>
      </c>
      <c r="I200">
        <v>78.599999999999994</v>
      </c>
      <c r="J200">
        <v>0.43666666666666665</v>
      </c>
      <c r="K200">
        <v>64.294999999999987</v>
      </c>
      <c r="L200">
        <v>0.35719444444444437</v>
      </c>
      <c r="M200" s="40">
        <v>-6.471079308539629E-3</v>
      </c>
      <c r="N200" s="40">
        <v>-3.5950440602997941E-5</v>
      </c>
    </row>
    <row r="201" spans="1:14" x14ac:dyDescent="0.25">
      <c r="A201">
        <v>7830611</v>
      </c>
      <c r="B201" t="s">
        <v>16</v>
      </c>
      <c r="C201" t="s">
        <v>6</v>
      </c>
      <c r="D201" t="s">
        <v>82</v>
      </c>
      <c r="E201" t="s">
        <v>594</v>
      </c>
      <c r="F201">
        <v>1.1111111111111112E-2</v>
      </c>
      <c r="G201">
        <v>45.9</v>
      </c>
      <c r="H201">
        <v>0.51</v>
      </c>
      <c r="I201">
        <v>73.099999999999994</v>
      </c>
      <c r="J201">
        <v>0.81222222222222218</v>
      </c>
      <c r="K201">
        <v>55.564999999999998</v>
      </c>
      <c r="L201">
        <v>0.61738888888888888</v>
      </c>
      <c r="M201" s="40">
        <v>-4.4910784810781479E-2</v>
      </c>
      <c r="N201" s="40">
        <v>-4.990087201197942E-4</v>
      </c>
    </row>
    <row r="202" spans="1:14" x14ac:dyDescent="0.25">
      <c r="A202">
        <v>7830611</v>
      </c>
      <c r="B202" t="s">
        <v>16</v>
      </c>
      <c r="C202" t="s">
        <v>6</v>
      </c>
      <c r="D202" t="s">
        <v>92</v>
      </c>
      <c r="E202" t="s">
        <v>143</v>
      </c>
      <c r="F202">
        <v>2.2222222222222223E-2</v>
      </c>
      <c r="G202">
        <v>55.9</v>
      </c>
      <c r="H202">
        <v>1.2422222222222223</v>
      </c>
      <c r="I202">
        <v>84.1</v>
      </c>
      <c r="J202">
        <v>1.8688888888888888</v>
      </c>
      <c r="K202">
        <v>75.06</v>
      </c>
      <c r="L202">
        <v>1.6680000000000001</v>
      </c>
      <c r="M202" s="40">
        <v>2.2688629105687141E-3</v>
      </c>
      <c r="N202" s="40">
        <v>5.0419175790415874E-5</v>
      </c>
    </row>
    <row r="203" spans="1:14" x14ac:dyDescent="0.25">
      <c r="A203">
        <v>7830611</v>
      </c>
      <c r="B203" t="s">
        <v>16</v>
      </c>
      <c r="C203" t="s">
        <v>6</v>
      </c>
      <c r="D203" t="s">
        <v>2324</v>
      </c>
      <c r="F203">
        <v>1</v>
      </c>
      <c r="H203">
        <v>29.972777777777779</v>
      </c>
      <c r="J203">
        <v>73.137222222222221</v>
      </c>
      <c r="L203">
        <v>58.831555555555553</v>
      </c>
      <c r="M203" s="40"/>
      <c r="N203" s="40">
        <v>-4.8465661189725832E-2</v>
      </c>
    </row>
    <row r="204" spans="1:14" x14ac:dyDescent="0.25">
      <c r="A204">
        <v>7830610</v>
      </c>
      <c r="B204" t="s">
        <v>17</v>
      </c>
      <c r="C204" t="s">
        <v>6</v>
      </c>
      <c r="D204" t="s">
        <v>352</v>
      </c>
      <c r="E204" t="s">
        <v>628</v>
      </c>
      <c r="F204">
        <v>7.5268817204301078E-2</v>
      </c>
      <c r="G204">
        <v>58.2</v>
      </c>
      <c r="H204">
        <v>4.3806451612903228</v>
      </c>
      <c r="I204">
        <v>80.2</v>
      </c>
      <c r="J204">
        <v>6.0365591397849467</v>
      </c>
      <c r="K204">
        <v>68.745000000000005</v>
      </c>
      <c r="L204">
        <v>5.1743548387096778</v>
      </c>
      <c r="M204" s="40">
        <v>-4.1533760726451874E-2</v>
      </c>
      <c r="N204" s="40">
        <v>-3.1261970439264851E-3</v>
      </c>
    </row>
    <row r="205" spans="1:14" x14ac:dyDescent="0.25">
      <c r="A205">
        <v>7830610</v>
      </c>
      <c r="B205" t="s">
        <v>17</v>
      </c>
      <c r="C205" t="s">
        <v>6</v>
      </c>
      <c r="D205" t="s">
        <v>352</v>
      </c>
      <c r="E205" t="s">
        <v>629</v>
      </c>
      <c r="F205">
        <v>2.6881720430107527E-2</v>
      </c>
      <c r="G205">
        <v>76.8</v>
      </c>
      <c r="H205">
        <v>2.064516129032258</v>
      </c>
      <c r="I205">
        <v>83.9</v>
      </c>
      <c r="J205">
        <v>2.2553763440860215</v>
      </c>
      <c r="K205">
        <v>74.385000000000005</v>
      </c>
      <c r="L205">
        <v>1.9995967741935485</v>
      </c>
      <c r="M205" s="40">
        <v>-3.249933198094368E-2</v>
      </c>
      <c r="N205" s="40">
        <v>-8.7363795647698065E-4</v>
      </c>
    </row>
    <row r="206" spans="1:14" x14ac:dyDescent="0.25">
      <c r="A206">
        <v>7830610</v>
      </c>
      <c r="B206" t="s">
        <v>17</v>
      </c>
      <c r="C206" t="s">
        <v>6</v>
      </c>
      <c r="D206" t="s">
        <v>352</v>
      </c>
      <c r="E206" t="s">
        <v>630</v>
      </c>
      <c r="F206">
        <v>0.34946236559139787</v>
      </c>
      <c r="G206">
        <v>64</v>
      </c>
      <c r="H206">
        <v>22.365591397849464</v>
      </c>
      <c r="I206">
        <v>86.9</v>
      </c>
      <c r="J206">
        <v>30.368279569892476</v>
      </c>
      <c r="K206">
        <v>76.625</v>
      </c>
      <c r="L206">
        <v>26.777553763440864</v>
      </c>
      <c r="M206" s="40">
        <v>3.0470229685306549E-3</v>
      </c>
      <c r="N206" s="40">
        <v>1.0648198545940462E-3</v>
      </c>
    </row>
    <row r="207" spans="1:14" x14ac:dyDescent="0.25">
      <c r="A207">
        <v>7830610</v>
      </c>
      <c r="B207" t="s">
        <v>17</v>
      </c>
      <c r="C207" t="s">
        <v>6</v>
      </c>
      <c r="D207" t="s">
        <v>352</v>
      </c>
      <c r="E207" t="s">
        <v>353</v>
      </c>
      <c r="F207">
        <v>3.2258064516129031E-2</v>
      </c>
      <c r="G207">
        <v>58.2</v>
      </c>
      <c r="H207">
        <v>1.8774193548387097</v>
      </c>
      <c r="I207">
        <v>75</v>
      </c>
      <c r="J207">
        <v>2.4193548387096775</v>
      </c>
      <c r="K207">
        <v>70.23</v>
      </c>
      <c r="L207">
        <v>2.2654838709677421</v>
      </c>
      <c r="M207" s="40">
        <v>-7.4604853987693787E-2</v>
      </c>
      <c r="N207" s="40">
        <v>-2.4066081931514126E-3</v>
      </c>
    </row>
    <row r="208" spans="1:14" x14ac:dyDescent="0.25">
      <c r="A208">
        <v>7830610</v>
      </c>
      <c r="B208" t="s">
        <v>17</v>
      </c>
      <c r="C208" t="s">
        <v>6</v>
      </c>
      <c r="D208" t="s">
        <v>352</v>
      </c>
      <c r="E208" t="s">
        <v>631</v>
      </c>
      <c r="F208">
        <v>0.10752688172043011</v>
      </c>
      <c r="G208">
        <v>71.2</v>
      </c>
      <c r="H208">
        <v>7.655913978494624</v>
      </c>
      <c r="I208">
        <v>85.4</v>
      </c>
      <c r="J208">
        <v>9.1827956989247319</v>
      </c>
      <c r="K208">
        <v>76.155000000000001</v>
      </c>
      <c r="L208">
        <v>8.1887096774193555</v>
      </c>
      <c r="M208" s="40">
        <v>-1.670260913670063E-2</v>
      </c>
      <c r="N208" s="40">
        <v>-1.7959794770645839E-3</v>
      </c>
    </row>
    <row r="209" spans="1:14" x14ac:dyDescent="0.25">
      <c r="A209">
        <v>7830610</v>
      </c>
      <c r="B209" t="s">
        <v>17</v>
      </c>
      <c r="C209" t="s">
        <v>6</v>
      </c>
      <c r="D209" t="s">
        <v>352</v>
      </c>
      <c r="E209" t="s">
        <v>632</v>
      </c>
      <c r="F209">
        <v>2.1505376344086023E-2</v>
      </c>
      <c r="G209">
        <v>72.8</v>
      </c>
      <c r="H209">
        <v>1.5655913978494624</v>
      </c>
      <c r="I209">
        <v>72.900000000000006</v>
      </c>
      <c r="J209">
        <v>1.5677419354838713</v>
      </c>
      <c r="K209">
        <v>64.314999999999998</v>
      </c>
      <c r="L209">
        <v>1.3831182795698926</v>
      </c>
      <c r="M209" s="40">
        <v>-0.10052445530891418</v>
      </c>
      <c r="N209" s="40">
        <v>-2.1618162432024556E-3</v>
      </c>
    </row>
    <row r="210" spans="1:14" x14ac:dyDescent="0.25">
      <c r="A210">
        <v>7830610</v>
      </c>
      <c r="B210" t="s">
        <v>17</v>
      </c>
      <c r="C210" t="s">
        <v>6</v>
      </c>
      <c r="D210" t="s">
        <v>352</v>
      </c>
      <c r="E210" t="s">
        <v>633</v>
      </c>
      <c r="F210">
        <v>0.11827956989247312</v>
      </c>
      <c r="G210">
        <v>52.7</v>
      </c>
      <c r="H210">
        <v>6.2333333333333343</v>
      </c>
      <c r="I210">
        <v>76</v>
      </c>
      <c r="J210">
        <v>8.9892473118279579</v>
      </c>
      <c r="K210">
        <v>67.784999999999997</v>
      </c>
      <c r="L210">
        <v>8.0175806451612903</v>
      </c>
      <c r="M210" s="40">
        <v>-5.9371158480644226E-2</v>
      </c>
      <c r="N210" s="40">
        <v>-7.0223950891084574E-3</v>
      </c>
    </row>
    <row r="211" spans="1:14" x14ac:dyDescent="0.25">
      <c r="A211">
        <v>7830610</v>
      </c>
      <c r="B211" t="s">
        <v>17</v>
      </c>
      <c r="C211" t="s">
        <v>6</v>
      </c>
      <c r="D211" t="s">
        <v>615</v>
      </c>
      <c r="E211" t="s">
        <v>634</v>
      </c>
      <c r="F211">
        <v>0.18279569892473119</v>
      </c>
      <c r="G211">
        <v>37.5</v>
      </c>
      <c r="H211">
        <v>6.8548387096774199</v>
      </c>
      <c r="I211">
        <v>89.3</v>
      </c>
      <c r="J211">
        <v>16.323655913978495</v>
      </c>
      <c r="K211">
        <v>74.004999999999995</v>
      </c>
      <c r="L211">
        <v>13.527795698924731</v>
      </c>
      <c r="M211" s="40">
        <v>9.6037223935127258E-2</v>
      </c>
      <c r="N211" s="40">
        <v>1.755519147201251E-2</v>
      </c>
    </row>
    <row r="212" spans="1:14" x14ac:dyDescent="0.25">
      <c r="A212">
        <v>7830610</v>
      </c>
      <c r="B212" t="s">
        <v>17</v>
      </c>
      <c r="C212" t="s">
        <v>6</v>
      </c>
      <c r="D212" t="s">
        <v>615</v>
      </c>
      <c r="E212" t="s">
        <v>635</v>
      </c>
      <c r="F212">
        <v>1.0751999999999999E-2</v>
      </c>
      <c r="G212">
        <v>38.700000000000003</v>
      </c>
      <c r="H212">
        <v>0.41610239999999998</v>
      </c>
      <c r="I212">
        <v>72</v>
      </c>
      <c r="J212">
        <v>0.77414399999999994</v>
      </c>
      <c r="K212">
        <v>64.144999999999996</v>
      </c>
      <c r="L212">
        <v>0.68968703999999992</v>
      </c>
      <c r="M212" s="40">
        <v>-3.6665897816419601E-2</v>
      </c>
      <c r="N212" s="40">
        <v>-3.9423173332214356E-4</v>
      </c>
    </row>
    <row r="213" spans="1:14" x14ac:dyDescent="0.25">
      <c r="A213">
        <v>7830610</v>
      </c>
      <c r="B213" t="s">
        <v>17</v>
      </c>
      <c r="C213" t="s">
        <v>6</v>
      </c>
      <c r="D213" t="s">
        <v>620</v>
      </c>
      <c r="E213" t="s">
        <v>636</v>
      </c>
      <c r="F213">
        <v>4.3010752688172046E-2</v>
      </c>
      <c r="G213">
        <v>47.6</v>
      </c>
      <c r="H213">
        <v>2.0473118279569893</v>
      </c>
      <c r="I213">
        <v>90.6</v>
      </c>
      <c r="J213">
        <v>3.8967741935483873</v>
      </c>
      <c r="K213">
        <v>74.61</v>
      </c>
      <c r="L213">
        <v>3.2090322580645165</v>
      </c>
      <c r="M213" s="40">
        <v>0.12203960865736008</v>
      </c>
      <c r="N213" s="40">
        <v>5.2490154261230146E-3</v>
      </c>
    </row>
    <row r="214" spans="1:14" x14ac:dyDescent="0.25">
      <c r="A214">
        <v>7830610</v>
      </c>
      <c r="B214" t="s">
        <v>17</v>
      </c>
      <c r="C214" t="s">
        <v>6</v>
      </c>
      <c r="D214" t="s">
        <v>620</v>
      </c>
      <c r="E214" t="s">
        <v>637</v>
      </c>
      <c r="F214">
        <v>1.0752688172043012E-2</v>
      </c>
      <c r="G214">
        <v>30.7</v>
      </c>
      <c r="H214">
        <v>0.33010752688172046</v>
      </c>
      <c r="I214">
        <v>74.7</v>
      </c>
      <c r="J214">
        <v>0.80322580645161301</v>
      </c>
      <c r="K214">
        <v>64.11999999999999</v>
      </c>
      <c r="L214">
        <v>0.68946236559139784</v>
      </c>
      <c r="M214" s="40">
        <v>-8.0494165420532227E-2</v>
      </c>
      <c r="N214" s="40">
        <v>-8.6552866043583044E-4</v>
      </c>
    </row>
    <row r="215" spans="1:14" x14ac:dyDescent="0.25">
      <c r="A215">
        <v>7830610</v>
      </c>
      <c r="B215" t="s">
        <v>17</v>
      </c>
      <c r="C215" t="s">
        <v>6</v>
      </c>
      <c r="D215" t="s">
        <v>620</v>
      </c>
      <c r="E215" t="s">
        <v>638</v>
      </c>
      <c r="F215">
        <v>2.1505376344086023E-2</v>
      </c>
      <c r="G215">
        <v>50.3</v>
      </c>
      <c r="H215">
        <v>1.0817204301075269</v>
      </c>
      <c r="I215">
        <v>90.5</v>
      </c>
      <c r="J215">
        <v>1.946236559139785</v>
      </c>
      <c r="K215">
        <v>75.089999999999989</v>
      </c>
      <c r="L215">
        <v>1.6148387096774193</v>
      </c>
      <c r="M215" s="40">
        <v>9.4685114920139313E-2</v>
      </c>
      <c r="N215" s="40">
        <v>2.0362390305406304E-3</v>
      </c>
    </row>
    <row r="216" spans="1:14" x14ac:dyDescent="0.25">
      <c r="A216">
        <v>7830610</v>
      </c>
      <c r="B216" t="s">
        <v>17</v>
      </c>
      <c r="C216" t="s">
        <v>6</v>
      </c>
      <c r="D216" t="s">
        <v>2324</v>
      </c>
      <c r="F216">
        <v>0.99999931182795698</v>
      </c>
      <c r="H216">
        <v>56.873091647311824</v>
      </c>
      <c r="J216">
        <v>84.563391311827971</v>
      </c>
      <c r="L216">
        <v>73.537213921720408</v>
      </c>
      <c r="M216" s="40"/>
      <c r="N216" s="40">
        <v>7.2588713865818551E-3</v>
      </c>
    </row>
    <row r="217" spans="1:14" x14ac:dyDescent="0.25">
      <c r="A217">
        <v>7830642</v>
      </c>
      <c r="B217" t="s">
        <v>20</v>
      </c>
      <c r="C217" t="s">
        <v>6</v>
      </c>
      <c r="D217" t="s">
        <v>674</v>
      </c>
      <c r="E217" t="s">
        <v>675</v>
      </c>
      <c r="F217">
        <v>1.8867924528301887E-3</v>
      </c>
      <c r="G217">
        <v>60.8</v>
      </c>
      <c r="H217">
        <v>0.11471698113207547</v>
      </c>
      <c r="I217">
        <v>76.3</v>
      </c>
      <c r="J217">
        <v>0.1439622641509434</v>
      </c>
      <c r="K217">
        <v>74.759999999999991</v>
      </c>
      <c r="L217">
        <v>0.14105660377358489</v>
      </c>
      <c r="M217" s="40">
        <v>-6.0485862195491791E-3</v>
      </c>
      <c r="N217" s="40">
        <v>-1.1412426829338074E-5</v>
      </c>
    </row>
    <row r="218" spans="1:14" x14ac:dyDescent="0.25">
      <c r="A218">
        <v>7830642</v>
      </c>
      <c r="B218" t="s">
        <v>20</v>
      </c>
      <c r="C218" t="s">
        <v>6</v>
      </c>
      <c r="D218" t="s">
        <v>151</v>
      </c>
      <c r="E218" t="s">
        <v>215</v>
      </c>
      <c r="F218">
        <v>1.8867924528301887E-3</v>
      </c>
      <c r="G218">
        <v>37.6</v>
      </c>
      <c r="H218">
        <v>7.0943396226415101E-2</v>
      </c>
      <c r="I218">
        <v>95.9</v>
      </c>
      <c r="J218">
        <v>0.18094339622641512</v>
      </c>
      <c r="K218">
        <v>70.650000000000006</v>
      </c>
      <c r="L218">
        <v>0.13330188679245283</v>
      </c>
      <c r="M218" s="40">
        <v>3.2315213233232498E-2</v>
      </c>
      <c r="N218" s="40">
        <v>6.0972100440061316E-5</v>
      </c>
    </row>
    <row r="219" spans="1:14" x14ac:dyDescent="0.25">
      <c r="A219">
        <v>7830642</v>
      </c>
      <c r="B219" t="s">
        <v>20</v>
      </c>
      <c r="C219" t="s">
        <v>6</v>
      </c>
      <c r="D219" t="s">
        <v>151</v>
      </c>
      <c r="E219" t="s">
        <v>242</v>
      </c>
      <c r="F219">
        <v>5.6603773584905656E-3</v>
      </c>
      <c r="G219">
        <v>28.2</v>
      </c>
      <c r="H219">
        <v>0.15962264150943395</v>
      </c>
      <c r="I219">
        <v>76</v>
      </c>
      <c r="J219">
        <v>0.43018867924528298</v>
      </c>
      <c r="K219">
        <v>58.125</v>
      </c>
      <c r="L219">
        <v>0.32900943396226412</v>
      </c>
      <c r="M219" s="40">
        <v>-2.8409458696842194E-2</v>
      </c>
      <c r="N219" s="40">
        <v>-1.6080825677457846E-4</v>
      </c>
    </row>
    <row r="220" spans="1:14" x14ac:dyDescent="0.25">
      <c r="A220">
        <v>7830642</v>
      </c>
      <c r="B220" t="s">
        <v>20</v>
      </c>
      <c r="C220" t="s">
        <v>6</v>
      </c>
      <c r="D220" t="s">
        <v>151</v>
      </c>
      <c r="E220" t="s">
        <v>244</v>
      </c>
      <c r="F220">
        <v>9.433962264150943E-3</v>
      </c>
      <c r="G220">
        <v>29.9</v>
      </c>
      <c r="H220">
        <v>0.2820754716981132</v>
      </c>
      <c r="I220">
        <v>72.900000000000006</v>
      </c>
      <c r="J220">
        <v>0.68773584905660379</v>
      </c>
      <c r="K220">
        <v>57.81</v>
      </c>
      <c r="L220">
        <v>0.54537735849056601</v>
      </c>
      <c r="M220" s="40">
        <v>-1.8294582143425941E-2</v>
      </c>
      <c r="N220" s="40">
        <v>-1.7259039757949E-4</v>
      </c>
    </row>
    <row r="221" spans="1:14" x14ac:dyDescent="0.25">
      <c r="A221">
        <v>7830642</v>
      </c>
      <c r="B221" t="s">
        <v>20</v>
      </c>
      <c r="C221" t="s">
        <v>6</v>
      </c>
      <c r="D221" t="s">
        <v>151</v>
      </c>
      <c r="E221" t="s">
        <v>245</v>
      </c>
      <c r="F221">
        <v>1.8867924528301887E-3</v>
      </c>
      <c r="G221">
        <v>25</v>
      </c>
      <c r="H221">
        <v>4.716981132075472E-2</v>
      </c>
      <c r="I221">
        <v>83.9</v>
      </c>
      <c r="J221">
        <v>0.15830188679245283</v>
      </c>
      <c r="K221">
        <v>64.944999999999993</v>
      </c>
      <c r="L221">
        <v>0.1225377358490566</v>
      </c>
      <c r="M221" s="40">
        <v>4.3599221855401993E-2</v>
      </c>
      <c r="N221" s="40">
        <v>8.2262682746041499E-5</v>
      </c>
    </row>
    <row r="222" spans="1:14" x14ac:dyDescent="0.25">
      <c r="A222">
        <v>7830642</v>
      </c>
      <c r="B222" t="s">
        <v>20</v>
      </c>
      <c r="C222" t="s">
        <v>6</v>
      </c>
      <c r="D222" t="s">
        <v>151</v>
      </c>
      <c r="E222" t="s">
        <v>247</v>
      </c>
      <c r="F222">
        <v>3.7735849056603774E-3</v>
      </c>
      <c r="G222">
        <v>32.5</v>
      </c>
      <c r="H222">
        <v>0.12264150943396226</v>
      </c>
      <c r="I222">
        <v>78.599999999999994</v>
      </c>
      <c r="J222">
        <v>0.29660377358490564</v>
      </c>
      <c r="K222">
        <v>58.9</v>
      </c>
      <c r="L222">
        <v>0.22226415094339622</v>
      </c>
      <c r="M222" s="40">
        <v>4.3711982667446136E-2</v>
      </c>
      <c r="N222" s="40">
        <v>1.6495087799036278E-4</v>
      </c>
    </row>
    <row r="223" spans="1:14" x14ac:dyDescent="0.25">
      <c r="A223">
        <v>7830642</v>
      </c>
      <c r="B223" t="s">
        <v>20</v>
      </c>
      <c r="C223" t="s">
        <v>6</v>
      </c>
      <c r="D223" t="s">
        <v>151</v>
      </c>
      <c r="E223" t="s">
        <v>250</v>
      </c>
      <c r="F223">
        <v>1.8867924528301887E-3</v>
      </c>
      <c r="G223">
        <v>36.799999999999997</v>
      </c>
      <c r="H223">
        <v>6.9433962264150939E-2</v>
      </c>
      <c r="I223">
        <v>89.2</v>
      </c>
      <c r="J223">
        <v>0.16830188679245284</v>
      </c>
      <c r="K223">
        <v>64.23</v>
      </c>
      <c r="L223">
        <v>0.12118867924528302</v>
      </c>
      <c r="M223" s="40">
        <v>6.5613739192485809E-2</v>
      </c>
      <c r="N223" s="40">
        <v>1.2379950791035059E-4</v>
      </c>
    </row>
    <row r="224" spans="1:14" x14ac:dyDescent="0.25">
      <c r="A224">
        <v>7830642</v>
      </c>
      <c r="B224" t="s">
        <v>20</v>
      </c>
      <c r="C224" t="s">
        <v>6</v>
      </c>
      <c r="D224" t="s">
        <v>151</v>
      </c>
      <c r="E224" t="s">
        <v>251</v>
      </c>
      <c r="F224">
        <v>1.8867924528301887E-3</v>
      </c>
      <c r="G224">
        <v>29.6</v>
      </c>
      <c r="H224">
        <v>5.5849056603773588E-2</v>
      </c>
      <c r="I224">
        <v>75.400000000000006</v>
      </c>
      <c r="J224">
        <v>0.14226415094339623</v>
      </c>
      <c r="K224">
        <v>58.88</v>
      </c>
      <c r="L224">
        <v>0.11109433962264152</v>
      </c>
      <c r="M224" s="40">
        <v>-2.0951222628355026E-2</v>
      </c>
      <c r="N224" s="40">
        <v>-3.9530608732745332E-5</v>
      </c>
    </row>
    <row r="225" spans="1:14" x14ac:dyDescent="0.25">
      <c r="A225">
        <v>7830642</v>
      </c>
      <c r="B225" t="s">
        <v>20</v>
      </c>
      <c r="C225" t="s">
        <v>6</v>
      </c>
      <c r="D225" t="s">
        <v>676</v>
      </c>
      <c r="E225" t="s">
        <v>677</v>
      </c>
      <c r="F225">
        <v>1.8867924528301887E-3</v>
      </c>
      <c r="G225">
        <v>68.5</v>
      </c>
      <c r="H225">
        <v>0.12924528301886792</v>
      </c>
      <c r="I225">
        <v>87.5</v>
      </c>
      <c r="J225">
        <v>0.1650943396226415</v>
      </c>
      <c r="K225">
        <v>82.215000000000003</v>
      </c>
      <c r="L225">
        <v>0.15512264150943397</v>
      </c>
      <c r="M225" s="40">
        <v>9.4019241631031036E-2</v>
      </c>
      <c r="N225" s="40">
        <v>1.7739479553024724E-4</v>
      </c>
    </row>
    <row r="226" spans="1:14" x14ac:dyDescent="0.25">
      <c r="A226">
        <v>7830642</v>
      </c>
      <c r="B226" t="s">
        <v>20</v>
      </c>
      <c r="C226" t="s">
        <v>6</v>
      </c>
      <c r="D226" t="s">
        <v>587</v>
      </c>
      <c r="E226" t="s">
        <v>678</v>
      </c>
      <c r="F226">
        <v>3.7735849056603774E-3</v>
      </c>
      <c r="G226">
        <v>37.799999999999997</v>
      </c>
      <c r="H226">
        <v>0.14264150943396225</v>
      </c>
      <c r="I226">
        <v>74.099999999999994</v>
      </c>
      <c r="J226">
        <v>0.27962264150943394</v>
      </c>
      <c r="K226">
        <v>56.314999999999991</v>
      </c>
      <c r="L226">
        <v>0.21250943396226413</v>
      </c>
      <c r="M226" s="40">
        <v>-3.3133860677480698E-2</v>
      </c>
      <c r="N226" s="40">
        <v>-1.2503343651879508E-4</v>
      </c>
    </row>
    <row r="227" spans="1:14" x14ac:dyDescent="0.25">
      <c r="A227">
        <v>7830642</v>
      </c>
      <c r="B227" t="s">
        <v>20</v>
      </c>
      <c r="C227" t="s">
        <v>6</v>
      </c>
      <c r="D227" t="s">
        <v>679</v>
      </c>
      <c r="E227" t="s">
        <v>680</v>
      </c>
      <c r="F227">
        <v>1.8867924528301887E-3</v>
      </c>
      <c r="G227">
        <v>60.8</v>
      </c>
      <c r="H227">
        <v>0.11471698113207547</v>
      </c>
      <c r="I227">
        <v>69.2</v>
      </c>
      <c r="J227">
        <v>0.13056603773584907</v>
      </c>
      <c r="K227">
        <v>59.819999999999993</v>
      </c>
      <c r="L227">
        <v>0.11286792452830187</v>
      </c>
      <c r="M227" s="40">
        <v>-0.12903445959091187</v>
      </c>
      <c r="N227" s="40">
        <v>-2.4346124451115445E-4</v>
      </c>
    </row>
    <row r="228" spans="1:14" x14ac:dyDescent="0.25">
      <c r="A228">
        <v>7830642</v>
      </c>
      <c r="B228" t="s">
        <v>20</v>
      </c>
      <c r="C228" t="s">
        <v>6</v>
      </c>
      <c r="D228" t="s">
        <v>681</v>
      </c>
      <c r="E228" t="s">
        <v>682</v>
      </c>
      <c r="F228">
        <v>1.8867924528301887E-3</v>
      </c>
      <c r="G228">
        <v>50</v>
      </c>
      <c r="H228">
        <v>9.4339622641509441E-2</v>
      </c>
      <c r="I228">
        <v>84.5</v>
      </c>
      <c r="J228">
        <v>0.15943396226415094</v>
      </c>
      <c r="K228">
        <v>67.515000000000001</v>
      </c>
      <c r="L228">
        <v>0.12738679245283019</v>
      </c>
      <c r="M228" s="40">
        <v>-2.7419379912316799E-3</v>
      </c>
      <c r="N228" s="40">
        <v>-5.1734679079843017E-6</v>
      </c>
    </row>
    <row r="229" spans="1:14" x14ac:dyDescent="0.25">
      <c r="A229">
        <v>7830642</v>
      </c>
      <c r="B229" t="s">
        <v>20</v>
      </c>
      <c r="C229" t="s">
        <v>6</v>
      </c>
      <c r="D229" t="s">
        <v>681</v>
      </c>
      <c r="E229" t="s">
        <v>683</v>
      </c>
      <c r="F229">
        <v>1.8867924528301887E-3</v>
      </c>
      <c r="G229">
        <v>57.2</v>
      </c>
      <c r="H229">
        <v>0.1079245283018868</v>
      </c>
      <c r="I229">
        <v>79.2</v>
      </c>
      <c r="J229">
        <v>0.14943396226415095</v>
      </c>
      <c r="K229">
        <v>67.524999999999991</v>
      </c>
      <c r="L229">
        <v>0.12740566037735848</v>
      </c>
      <c r="M229" s="40">
        <v>-1.7999760806560516E-2</v>
      </c>
      <c r="N229" s="40">
        <v>-3.3961812842567014E-5</v>
      </c>
    </row>
    <row r="230" spans="1:14" x14ac:dyDescent="0.25">
      <c r="A230">
        <v>7830642</v>
      </c>
      <c r="B230" t="s">
        <v>20</v>
      </c>
      <c r="C230" t="s">
        <v>6</v>
      </c>
      <c r="D230" t="s">
        <v>681</v>
      </c>
      <c r="E230" t="s">
        <v>684</v>
      </c>
      <c r="F230">
        <v>1.8867924528301887E-3</v>
      </c>
      <c r="G230">
        <v>47.6</v>
      </c>
      <c r="H230">
        <v>8.9811320754716983E-2</v>
      </c>
      <c r="I230">
        <v>80</v>
      </c>
      <c r="J230">
        <v>0.15094339622641509</v>
      </c>
      <c r="K230">
        <v>67.905000000000001</v>
      </c>
      <c r="L230">
        <v>0.12812264150943398</v>
      </c>
      <c r="M230" s="40">
        <v>-2.0495394244790077E-2</v>
      </c>
      <c r="N230" s="40">
        <v>-3.8670555178849203E-5</v>
      </c>
    </row>
    <row r="231" spans="1:14" x14ac:dyDescent="0.25">
      <c r="A231">
        <v>7830642</v>
      </c>
      <c r="B231" t="s">
        <v>20</v>
      </c>
      <c r="C231" t="s">
        <v>6</v>
      </c>
      <c r="D231" t="s">
        <v>514</v>
      </c>
      <c r="E231" t="s">
        <v>685</v>
      </c>
      <c r="F231">
        <v>1.8867924528301887E-3</v>
      </c>
      <c r="G231">
        <v>58.9</v>
      </c>
      <c r="H231">
        <v>0.11113207547169811</v>
      </c>
      <c r="I231">
        <v>80.099999999999994</v>
      </c>
      <c r="J231">
        <v>0.1511320754716981</v>
      </c>
      <c r="K231">
        <v>71.33</v>
      </c>
      <c r="L231">
        <v>0.13458490566037737</v>
      </c>
      <c r="M231" s="40">
        <v>-3.5865049809217453E-2</v>
      </c>
      <c r="N231" s="40">
        <v>-6.7669905300410285E-5</v>
      </c>
    </row>
    <row r="232" spans="1:14" x14ac:dyDescent="0.25">
      <c r="A232">
        <v>7830642</v>
      </c>
      <c r="B232" t="s">
        <v>20</v>
      </c>
      <c r="C232" t="s">
        <v>6</v>
      </c>
      <c r="D232" t="s">
        <v>514</v>
      </c>
      <c r="E232" t="s">
        <v>572</v>
      </c>
      <c r="F232">
        <v>1.8867924528301887E-3</v>
      </c>
      <c r="G232">
        <v>59.5</v>
      </c>
      <c r="H232">
        <v>0.11226415094339623</v>
      </c>
      <c r="I232">
        <v>78.099999999999994</v>
      </c>
      <c r="J232">
        <v>0.14735849056603773</v>
      </c>
      <c r="K232">
        <v>68.614999999999995</v>
      </c>
      <c r="L232">
        <v>0.12946226415094339</v>
      </c>
      <c r="M232" s="40">
        <v>-6.854739785194397E-2</v>
      </c>
      <c r="N232" s="40">
        <v>-1.2933471292819618E-4</v>
      </c>
    </row>
    <row r="233" spans="1:14" x14ac:dyDescent="0.25">
      <c r="A233">
        <v>7830642</v>
      </c>
      <c r="B233" t="s">
        <v>20</v>
      </c>
      <c r="C233" t="s">
        <v>6</v>
      </c>
      <c r="D233" t="s">
        <v>514</v>
      </c>
      <c r="E233" t="s">
        <v>573</v>
      </c>
      <c r="F233">
        <v>1.8867924528301887E-3</v>
      </c>
      <c r="G233">
        <v>47.2</v>
      </c>
      <c r="H233">
        <v>8.9056603773584916E-2</v>
      </c>
      <c r="I233">
        <v>72.3</v>
      </c>
      <c r="J233">
        <v>0.13641509433962265</v>
      </c>
      <c r="K233">
        <v>69.094999999999999</v>
      </c>
      <c r="L233">
        <v>0.1303679245283019</v>
      </c>
      <c r="M233" s="40">
        <v>-7.5053222477436066E-2</v>
      </c>
      <c r="N233" s="40">
        <v>-1.4160985373101146E-4</v>
      </c>
    </row>
    <row r="234" spans="1:14" x14ac:dyDescent="0.25">
      <c r="A234">
        <v>7830642</v>
      </c>
      <c r="B234" t="s">
        <v>20</v>
      </c>
      <c r="C234" t="s">
        <v>6</v>
      </c>
      <c r="D234" t="s">
        <v>514</v>
      </c>
      <c r="E234" t="s">
        <v>254</v>
      </c>
      <c r="F234">
        <v>3.7735849056603774E-3</v>
      </c>
      <c r="G234">
        <v>61</v>
      </c>
      <c r="H234">
        <v>0.23018867924528302</v>
      </c>
      <c r="I234">
        <v>79.900000000000006</v>
      </c>
      <c r="J234">
        <v>0.30150943396226415</v>
      </c>
      <c r="K234">
        <v>74.545000000000002</v>
      </c>
      <c r="L234">
        <v>0.28130188679245283</v>
      </c>
      <c r="M234" s="40">
        <v>-5.6702341884374619E-2</v>
      </c>
      <c r="N234" s="40">
        <v>-2.1397110145047026E-4</v>
      </c>
    </row>
    <row r="235" spans="1:14" x14ac:dyDescent="0.25">
      <c r="A235">
        <v>7830642</v>
      </c>
      <c r="B235" t="s">
        <v>20</v>
      </c>
      <c r="C235" t="s">
        <v>6</v>
      </c>
      <c r="D235" t="s">
        <v>686</v>
      </c>
      <c r="E235" t="s">
        <v>687</v>
      </c>
      <c r="F235">
        <v>5.6603773584905656E-3</v>
      </c>
      <c r="G235">
        <v>72.5</v>
      </c>
      <c r="H235">
        <v>0.410377358490566</v>
      </c>
      <c r="I235">
        <v>87.6</v>
      </c>
      <c r="J235">
        <v>0.49584905660377354</v>
      </c>
      <c r="K235">
        <v>76.94</v>
      </c>
      <c r="L235">
        <v>0.4355094339622641</v>
      </c>
      <c r="M235" s="40">
        <v>2.6167996227741241E-2</v>
      </c>
      <c r="N235" s="40">
        <v>1.4812073336457305E-4</v>
      </c>
    </row>
    <row r="236" spans="1:14" x14ac:dyDescent="0.25">
      <c r="A236">
        <v>7830642</v>
      </c>
      <c r="B236" t="s">
        <v>20</v>
      </c>
      <c r="C236" t="s">
        <v>6</v>
      </c>
      <c r="D236" t="s">
        <v>57</v>
      </c>
      <c r="E236" t="s">
        <v>133</v>
      </c>
      <c r="F236">
        <v>3.7735849056603774E-3</v>
      </c>
      <c r="G236">
        <v>27.9</v>
      </c>
      <c r="H236">
        <v>0.10528301886792453</v>
      </c>
      <c r="I236">
        <v>68.8</v>
      </c>
      <c r="J236">
        <v>0.25962264150943393</v>
      </c>
      <c r="K236">
        <v>53.75</v>
      </c>
      <c r="L236">
        <v>0.20283018867924529</v>
      </c>
      <c r="M236" s="40">
        <v>-8.374776691198349E-2</v>
      </c>
      <c r="N236" s="40">
        <v>-3.1602930910182449E-4</v>
      </c>
    </row>
    <row r="237" spans="1:14" x14ac:dyDescent="0.25">
      <c r="A237">
        <v>7830642</v>
      </c>
      <c r="B237" t="s">
        <v>20</v>
      </c>
      <c r="C237" t="s">
        <v>6</v>
      </c>
      <c r="D237" t="s">
        <v>57</v>
      </c>
      <c r="E237" t="s">
        <v>134</v>
      </c>
      <c r="F237">
        <v>3.7735849056603774E-3</v>
      </c>
      <c r="G237">
        <v>22.3</v>
      </c>
      <c r="H237">
        <v>8.4150943396226419E-2</v>
      </c>
      <c r="I237">
        <v>70.900000000000006</v>
      </c>
      <c r="J237">
        <v>0.26754716981132076</v>
      </c>
      <c r="K237">
        <v>54.475000000000001</v>
      </c>
      <c r="L237">
        <v>0.20556603773584906</v>
      </c>
      <c r="M237" s="40">
        <v>-6.3780635595321655E-2</v>
      </c>
      <c r="N237" s="40">
        <v>-2.4068164375593077E-4</v>
      </c>
    </row>
    <row r="238" spans="1:14" x14ac:dyDescent="0.25">
      <c r="A238">
        <v>7830642</v>
      </c>
      <c r="B238" t="s">
        <v>20</v>
      </c>
      <c r="C238" t="s">
        <v>6</v>
      </c>
      <c r="D238" t="s">
        <v>57</v>
      </c>
      <c r="E238" t="s">
        <v>136</v>
      </c>
      <c r="F238">
        <v>3.7735849056603774E-3</v>
      </c>
      <c r="G238">
        <v>53.9</v>
      </c>
      <c r="H238">
        <v>0.20339622641509433</v>
      </c>
      <c r="I238">
        <v>87.4</v>
      </c>
      <c r="J238">
        <v>0.32981132075471703</v>
      </c>
      <c r="K238">
        <v>71.465000000000003</v>
      </c>
      <c r="L238">
        <v>0.2696792452830189</v>
      </c>
      <c r="M238" s="40">
        <v>4.382169246673584E-2</v>
      </c>
      <c r="N238" s="40">
        <v>1.6536487723296542E-4</v>
      </c>
    </row>
    <row r="239" spans="1:14" x14ac:dyDescent="0.25">
      <c r="A239">
        <v>7830642</v>
      </c>
      <c r="B239" t="s">
        <v>20</v>
      </c>
      <c r="C239" t="s">
        <v>6</v>
      </c>
      <c r="D239" t="s">
        <v>57</v>
      </c>
      <c r="E239" t="s">
        <v>138</v>
      </c>
      <c r="F239">
        <v>3.7735849056603774E-3</v>
      </c>
      <c r="G239">
        <v>30.3</v>
      </c>
      <c r="H239">
        <v>0.11433962264150943</v>
      </c>
      <c r="I239">
        <v>73.599999999999994</v>
      </c>
      <c r="J239">
        <v>0.27773584905660376</v>
      </c>
      <c r="K239">
        <v>63.739999999999995</v>
      </c>
      <c r="L239">
        <v>0.24052830188679244</v>
      </c>
      <c r="M239" s="40">
        <v>-3.9826780557632446E-2</v>
      </c>
      <c r="N239" s="40">
        <v>-1.5028973795332999E-4</v>
      </c>
    </row>
    <row r="240" spans="1:14" x14ac:dyDescent="0.25">
      <c r="A240">
        <v>7830642</v>
      </c>
      <c r="B240" t="s">
        <v>20</v>
      </c>
      <c r="C240" t="s">
        <v>6</v>
      </c>
      <c r="D240" t="s">
        <v>688</v>
      </c>
      <c r="E240" t="s">
        <v>689</v>
      </c>
      <c r="F240">
        <v>1.8867924528301887E-3</v>
      </c>
      <c r="G240">
        <v>78.7</v>
      </c>
      <c r="H240">
        <v>0.14849056603773586</v>
      </c>
      <c r="I240">
        <v>86.1</v>
      </c>
      <c r="J240">
        <v>0.16245283018867923</v>
      </c>
      <c r="K240">
        <v>86</v>
      </c>
      <c r="L240">
        <v>0.16226415094339622</v>
      </c>
      <c r="M240" s="40">
        <v>3.2751161605119705E-2</v>
      </c>
      <c r="N240" s="40">
        <v>6.1794644537961711E-5</v>
      </c>
    </row>
    <row r="241" spans="1:14" x14ac:dyDescent="0.25">
      <c r="A241">
        <v>7830642</v>
      </c>
      <c r="B241" t="s">
        <v>20</v>
      </c>
      <c r="C241" t="s">
        <v>6</v>
      </c>
      <c r="D241" t="s">
        <v>690</v>
      </c>
      <c r="E241" t="s">
        <v>691</v>
      </c>
      <c r="F241">
        <v>5.6603773584905656E-3</v>
      </c>
      <c r="G241">
        <v>37</v>
      </c>
      <c r="H241">
        <v>0.20943396226415092</v>
      </c>
      <c r="I241">
        <v>76.2</v>
      </c>
      <c r="J241">
        <v>0.43132075471698111</v>
      </c>
      <c r="K241">
        <v>64.004999999999995</v>
      </c>
      <c r="L241">
        <v>0.36229245283018863</v>
      </c>
      <c r="M241" s="40">
        <v>-6.177351251244545E-2</v>
      </c>
      <c r="N241" s="40">
        <v>-3.4966139157987988E-4</v>
      </c>
    </row>
    <row r="242" spans="1:14" x14ac:dyDescent="0.25">
      <c r="A242">
        <v>7830642</v>
      </c>
      <c r="B242" t="s">
        <v>20</v>
      </c>
      <c r="C242" t="s">
        <v>6</v>
      </c>
      <c r="D242" t="s">
        <v>692</v>
      </c>
      <c r="E242" t="s">
        <v>693</v>
      </c>
      <c r="F242">
        <v>3.7735849056603774E-3</v>
      </c>
      <c r="G242">
        <v>59</v>
      </c>
      <c r="H242">
        <v>0.22264150943396227</v>
      </c>
      <c r="I242">
        <v>78.2</v>
      </c>
      <c r="J242">
        <v>0.29509433962264153</v>
      </c>
      <c r="K242">
        <v>71.789999999999992</v>
      </c>
      <c r="L242">
        <v>0.27090566037735847</v>
      </c>
      <c r="M242" s="40">
        <v>-4.9941688776016235E-2</v>
      </c>
      <c r="N242" s="40">
        <v>-1.8845920292836317E-4</v>
      </c>
    </row>
    <row r="243" spans="1:14" x14ac:dyDescent="0.25">
      <c r="A243">
        <v>7830642</v>
      </c>
      <c r="B243" t="s">
        <v>20</v>
      </c>
      <c r="C243" t="s">
        <v>6</v>
      </c>
      <c r="D243" t="s">
        <v>692</v>
      </c>
      <c r="E243" t="s">
        <v>694</v>
      </c>
      <c r="F243">
        <v>1.8867924528301887E-3</v>
      </c>
      <c r="G243">
        <v>82.1</v>
      </c>
      <c r="H243">
        <v>0.15490566037735848</v>
      </c>
      <c r="I243">
        <v>80.5</v>
      </c>
      <c r="J243">
        <v>0.15188679245283018</v>
      </c>
      <c r="K243">
        <v>80.84</v>
      </c>
      <c r="L243">
        <v>0.15252830188679245</v>
      </c>
      <c r="M243" s="40">
        <v>-3.2210223376750946E-2</v>
      </c>
      <c r="N243" s="40">
        <v>-6.0774006371228202E-5</v>
      </c>
    </row>
    <row r="244" spans="1:14" x14ac:dyDescent="0.25">
      <c r="A244">
        <v>7830642</v>
      </c>
      <c r="B244" t="s">
        <v>20</v>
      </c>
      <c r="C244" t="s">
        <v>6</v>
      </c>
      <c r="D244" t="s">
        <v>695</v>
      </c>
      <c r="E244" t="s">
        <v>696</v>
      </c>
      <c r="F244">
        <v>1.8867924528301887E-3</v>
      </c>
      <c r="G244">
        <v>94.3</v>
      </c>
      <c r="H244">
        <v>0.17792452830188679</v>
      </c>
      <c r="I244">
        <v>94.3</v>
      </c>
      <c r="J244">
        <v>0.17792452830188679</v>
      </c>
      <c r="K244">
        <v>90.545000000000002</v>
      </c>
      <c r="L244">
        <v>0.17083962264150943</v>
      </c>
      <c r="M244" s="40">
        <v>0.12365619838237762</v>
      </c>
      <c r="N244" s="40">
        <v>2.3331358185354269E-4</v>
      </c>
    </row>
    <row r="245" spans="1:14" x14ac:dyDescent="0.25">
      <c r="A245">
        <v>7830642</v>
      </c>
      <c r="B245" t="s">
        <v>20</v>
      </c>
      <c r="C245" t="s">
        <v>6</v>
      </c>
      <c r="D245" t="s">
        <v>697</v>
      </c>
      <c r="E245" t="s">
        <v>698</v>
      </c>
      <c r="F245">
        <v>3.7735849056603774E-3</v>
      </c>
      <c r="G245">
        <v>71.099999999999994</v>
      </c>
      <c r="H245">
        <v>0.26830188679245282</v>
      </c>
      <c r="I245">
        <v>89.5</v>
      </c>
      <c r="J245">
        <v>0.33773584905660375</v>
      </c>
      <c r="K245">
        <v>84.034999999999997</v>
      </c>
      <c r="L245">
        <v>0.31711320754716982</v>
      </c>
      <c r="M245" s="40">
        <v>5.4425094276666641E-2</v>
      </c>
      <c r="N245" s="40">
        <v>2.0537771425157224E-4</v>
      </c>
    </row>
    <row r="246" spans="1:14" x14ac:dyDescent="0.25">
      <c r="A246">
        <v>7830642</v>
      </c>
      <c r="B246" t="s">
        <v>20</v>
      </c>
      <c r="C246" t="s">
        <v>6</v>
      </c>
      <c r="D246" t="s">
        <v>697</v>
      </c>
      <c r="E246" t="s">
        <v>699</v>
      </c>
      <c r="F246">
        <v>9.433962264150943E-3</v>
      </c>
      <c r="G246">
        <v>52.2</v>
      </c>
      <c r="H246">
        <v>0.49245283018867925</v>
      </c>
      <c r="I246">
        <v>74.8</v>
      </c>
      <c r="J246">
        <v>0.70566037735849052</v>
      </c>
      <c r="K246">
        <v>64.004999999999995</v>
      </c>
      <c r="L246">
        <v>0.60382075471698105</v>
      </c>
      <c r="M246" s="40">
        <v>-1.0698714293539524E-2</v>
      </c>
      <c r="N246" s="40">
        <v>-1.0093126692018418E-4</v>
      </c>
    </row>
    <row r="247" spans="1:14" x14ac:dyDescent="0.25">
      <c r="A247">
        <v>7830642</v>
      </c>
      <c r="B247" t="s">
        <v>20</v>
      </c>
      <c r="C247" t="s">
        <v>6</v>
      </c>
      <c r="D247" t="s">
        <v>700</v>
      </c>
      <c r="E247" t="s">
        <v>701</v>
      </c>
      <c r="F247">
        <v>3.7735849056603774E-3</v>
      </c>
      <c r="G247">
        <v>40.1</v>
      </c>
      <c r="H247">
        <v>0.15132075471698114</v>
      </c>
      <c r="I247">
        <v>80.900000000000006</v>
      </c>
      <c r="J247">
        <v>0.30528301886792453</v>
      </c>
      <c r="K247">
        <v>68.25</v>
      </c>
      <c r="L247">
        <v>0.25754716981132075</v>
      </c>
      <c r="M247" s="40">
        <v>-7.2523945709690452E-4</v>
      </c>
      <c r="N247" s="40">
        <v>-2.7367526682902058E-6</v>
      </c>
    </row>
    <row r="248" spans="1:14" x14ac:dyDescent="0.25">
      <c r="A248">
        <v>7830642</v>
      </c>
      <c r="B248" t="s">
        <v>20</v>
      </c>
      <c r="C248" t="s">
        <v>6</v>
      </c>
      <c r="D248" t="s">
        <v>76</v>
      </c>
      <c r="E248" t="s">
        <v>139</v>
      </c>
      <c r="F248">
        <v>3.7735849056603774E-3</v>
      </c>
      <c r="G248">
        <v>50</v>
      </c>
      <c r="H248">
        <v>0.18867924528301888</v>
      </c>
      <c r="I248">
        <v>78.8</v>
      </c>
      <c r="J248">
        <v>0.29735849056603775</v>
      </c>
      <c r="K248">
        <v>67.83</v>
      </c>
      <c r="L248">
        <v>0.25596226415094342</v>
      </c>
      <c r="M248" s="40">
        <v>-2.9108002781867981E-2</v>
      </c>
      <c r="N248" s="40">
        <v>-1.0984151993157729E-4</v>
      </c>
    </row>
    <row r="249" spans="1:14" x14ac:dyDescent="0.25">
      <c r="A249">
        <v>7830642</v>
      </c>
      <c r="B249" t="s">
        <v>20</v>
      </c>
      <c r="C249" t="s">
        <v>6</v>
      </c>
      <c r="D249" t="s">
        <v>702</v>
      </c>
      <c r="E249" t="s">
        <v>703</v>
      </c>
      <c r="F249">
        <v>3.7735849056603774E-3</v>
      </c>
      <c r="G249">
        <v>66.099999999999994</v>
      </c>
      <c r="H249">
        <v>0.24943396226415093</v>
      </c>
      <c r="I249">
        <v>80.3</v>
      </c>
      <c r="J249">
        <v>0.30301886792452831</v>
      </c>
      <c r="K249">
        <v>77.19</v>
      </c>
      <c r="L249">
        <v>0.29128301886792451</v>
      </c>
      <c r="M249" s="40">
        <v>-3.3920422196388245E-2</v>
      </c>
      <c r="N249" s="40">
        <v>-1.2800159319391791E-4</v>
      </c>
    </row>
    <row r="250" spans="1:14" x14ac:dyDescent="0.25">
      <c r="A250">
        <v>7830642</v>
      </c>
      <c r="B250" t="s">
        <v>20</v>
      </c>
      <c r="C250" t="s">
        <v>6</v>
      </c>
      <c r="D250" t="s">
        <v>704</v>
      </c>
      <c r="E250" t="s">
        <v>705</v>
      </c>
      <c r="F250">
        <v>1.8867924528301887E-3</v>
      </c>
      <c r="G250">
        <v>30.8</v>
      </c>
      <c r="H250">
        <v>5.8113207547169816E-2</v>
      </c>
      <c r="I250">
        <v>93.9</v>
      </c>
      <c r="J250">
        <v>0.17716981132075474</v>
      </c>
      <c r="K250">
        <v>69.53</v>
      </c>
      <c r="L250">
        <v>0.13118867924528302</v>
      </c>
      <c r="M250" s="40">
        <v>0.12326277047395706</v>
      </c>
      <c r="N250" s="40">
        <v>2.3257126504520201E-4</v>
      </c>
    </row>
    <row r="251" spans="1:14" x14ac:dyDescent="0.25">
      <c r="A251">
        <v>7830642</v>
      </c>
      <c r="B251" t="s">
        <v>20</v>
      </c>
      <c r="C251" t="s">
        <v>6</v>
      </c>
      <c r="D251" t="s">
        <v>706</v>
      </c>
      <c r="E251" t="s">
        <v>707</v>
      </c>
      <c r="F251">
        <v>3.7735849056603774E-3</v>
      </c>
      <c r="G251">
        <v>70.599999999999994</v>
      </c>
      <c r="H251">
        <v>0.26641509433962263</v>
      </c>
      <c r="I251">
        <v>73.900000000000006</v>
      </c>
      <c r="J251">
        <v>0.27886792452830189</v>
      </c>
      <c r="K251">
        <v>66.995000000000005</v>
      </c>
      <c r="L251">
        <v>0.25281132075471702</v>
      </c>
      <c r="M251" s="40">
        <v>-7.3392607271671295E-2</v>
      </c>
      <c r="N251" s="40">
        <v>-2.7695323498743883E-4</v>
      </c>
    </row>
    <row r="252" spans="1:14" x14ac:dyDescent="0.25">
      <c r="A252">
        <v>7830642</v>
      </c>
      <c r="B252" t="s">
        <v>20</v>
      </c>
      <c r="C252" t="s">
        <v>6</v>
      </c>
      <c r="D252" t="s">
        <v>706</v>
      </c>
      <c r="E252" t="s">
        <v>708</v>
      </c>
      <c r="F252">
        <v>1.8867924528301887E-3</v>
      </c>
      <c r="G252">
        <v>83</v>
      </c>
      <c r="H252">
        <v>0.15660377358490565</v>
      </c>
      <c r="I252">
        <v>86.8</v>
      </c>
      <c r="J252">
        <v>0.16377358490566038</v>
      </c>
      <c r="K252">
        <v>84.289999999999992</v>
      </c>
      <c r="L252">
        <v>0.15903773584905659</v>
      </c>
      <c r="M252" s="40">
        <v>1.7827175557613373E-2</v>
      </c>
      <c r="N252" s="40">
        <v>3.363618029738372E-5</v>
      </c>
    </row>
    <row r="253" spans="1:14" x14ac:dyDescent="0.25">
      <c r="A253">
        <v>7830642</v>
      </c>
      <c r="B253" t="s">
        <v>20</v>
      </c>
      <c r="C253" t="s">
        <v>6</v>
      </c>
      <c r="D253" t="s">
        <v>405</v>
      </c>
      <c r="E253" t="s">
        <v>709</v>
      </c>
      <c r="F253">
        <v>1.8867924528301887E-3</v>
      </c>
      <c r="G253">
        <v>62.1</v>
      </c>
      <c r="H253">
        <v>0.11716981132075473</v>
      </c>
      <c r="I253">
        <v>76.8</v>
      </c>
      <c r="J253">
        <v>0.1449056603773585</v>
      </c>
      <c r="K253">
        <v>67.215000000000003</v>
      </c>
      <c r="L253">
        <v>0.12682075471698115</v>
      </c>
      <c r="M253" s="40">
        <v>-4.4855650514364243E-2</v>
      </c>
      <c r="N253" s="40">
        <v>-8.4633302857291018E-5</v>
      </c>
    </row>
    <row r="254" spans="1:14" x14ac:dyDescent="0.25">
      <c r="A254">
        <v>7830642</v>
      </c>
      <c r="B254" t="s">
        <v>20</v>
      </c>
      <c r="C254" t="s">
        <v>6</v>
      </c>
      <c r="D254" t="s">
        <v>405</v>
      </c>
      <c r="E254" t="s">
        <v>710</v>
      </c>
      <c r="F254">
        <v>3.7735849056603774E-3</v>
      </c>
      <c r="G254">
        <v>78.400000000000006</v>
      </c>
      <c r="H254">
        <v>0.29584905660377359</v>
      </c>
      <c r="I254">
        <v>88.8</v>
      </c>
      <c r="J254">
        <v>0.33509433962264151</v>
      </c>
      <c r="K254">
        <v>83.539999999999992</v>
      </c>
      <c r="L254">
        <v>0.31524528301886789</v>
      </c>
      <c r="M254" s="40">
        <v>8.328612893819809E-2</v>
      </c>
      <c r="N254" s="40">
        <v>3.1428727901206829E-4</v>
      </c>
    </row>
    <row r="255" spans="1:14" x14ac:dyDescent="0.25">
      <c r="A255">
        <v>7830642</v>
      </c>
      <c r="B255" t="s">
        <v>20</v>
      </c>
      <c r="C255" t="s">
        <v>6</v>
      </c>
      <c r="D255" t="s">
        <v>405</v>
      </c>
      <c r="E255" t="s">
        <v>711</v>
      </c>
      <c r="F255">
        <v>3.7735849056603774E-3</v>
      </c>
      <c r="G255">
        <v>54</v>
      </c>
      <c r="H255">
        <v>0.20377358490566039</v>
      </c>
      <c r="I255">
        <v>69.5</v>
      </c>
      <c r="J255">
        <v>0.26226415094339622</v>
      </c>
      <c r="K255">
        <v>64.94</v>
      </c>
      <c r="L255">
        <v>0.2450566037735849</v>
      </c>
      <c r="M255" s="40">
        <v>-0.11621391028165817</v>
      </c>
      <c r="N255" s="40">
        <v>-4.385430576666346E-4</v>
      </c>
    </row>
    <row r="256" spans="1:14" x14ac:dyDescent="0.25">
      <c r="A256">
        <v>7830642</v>
      </c>
      <c r="B256" t="s">
        <v>20</v>
      </c>
      <c r="C256" t="s">
        <v>6</v>
      </c>
      <c r="D256" t="s">
        <v>405</v>
      </c>
      <c r="E256" t="s">
        <v>712</v>
      </c>
      <c r="F256">
        <v>1.8867924528301887E-3</v>
      </c>
      <c r="G256">
        <v>52.2</v>
      </c>
      <c r="H256">
        <v>9.8490566037735858E-2</v>
      </c>
      <c r="I256">
        <v>78.2</v>
      </c>
      <c r="J256">
        <v>0.14754716981132077</v>
      </c>
      <c r="K256">
        <v>70.990000000000009</v>
      </c>
      <c r="L256">
        <v>0.1339433962264151</v>
      </c>
      <c r="M256" s="40">
        <v>-5.7246875017881393E-2</v>
      </c>
      <c r="N256" s="40">
        <v>-1.0801297173185169E-4</v>
      </c>
    </row>
    <row r="257" spans="1:14" x14ac:dyDescent="0.25">
      <c r="A257">
        <v>7830642</v>
      </c>
      <c r="B257" t="s">
        <v>20</v>
      </c>
      <c r="C257" t="s">
        <v>6</v>
      </c>
      <c r="D257" t="s">
        <v>713</v>
      </c>
      <c r="E257" t="s">
        <v>714</v>
      </c>
      <c r="F257">
        <v>1.8867924528301887E-3</v>
      </c>
      <c r="G257">
        <v>52.7</v>
      </c>
      <c r="H257">
        <v>9.9433962264150952E-2</v>
      </c>
      <c r="I257">
        <v>71.099999999999994</v>
      </c>
      <c r="J257">
        <v>0.13415094339622641</v>
      </c>
      <c r="K257">
        <v>62.234999999999999</v>
      </c>
      <c r="L257">
        <v>0.11742452830188679</v>
      </c>
      <c r="M257" s="40">
        <v>-0.10732783377170563</v>
      </c>
      <c r="N257" s="40">
        <v>-2.0250534673906721E-4</v>
      </c>
    </row>
    <row r="258" spans="1:14" x14ac:dyDescent="0.25">
      <c r="A258">
        <v>7830642</v>
      </c>
      <c r="B258" t="s">
        <v>20</v>
      </c>
      <c r="C258" t="s">
        <v>6</v>
      </c>
      <c r="D258" t="s">
        <v>713</v>
      </c>
      <c r="E258" t="s">
        <v>715</v>
      </c>
      <c r="F258">
        <v>1.8867924528301887E-3</v>
      </c>
      <c r="G258">
        <v>78</v>
      </c>
      <c r="H258">
        <v>0.14716981132075471</v>
      </c>
      <c r="I258">
        <v>95.5</v>
      </c>
      <c r="J258">
        <v>0.18018867924528301</v>
      </c>
      <c r="K258">
        <v>84.584999999999994</v>
      </c>
      <c r="L258">
        <v>0.1595943396226415</v>
      </c>
      <c r="M258" s="40">
        <v>0.12447711080312729</v>
      </c>
      <c r="N258" s="40">
        <v>2.3486247321344772E-4</v>
      </c>
    </row>
    <row r="259" spans="1:14" x14ac:dyDescent="0.25">
      <c r="A259">
        <v>7830642</v>
      </c>
      <c r="B259" t="s">
        <v>20</v>
      </c>
      <c r="C259" t="s">
        <v>6</v>
      </c>
      <c r="D259" t="s">
        <v>716</v>
      </c>
      <c r="E259" t="s">
        <v>717</v>
      </c>
      <c r="F259">
        <v>3.7735849056603774E-3</v>
      </c>
      <c r="G259">
        <v>56.4</v>
      </c>
      <c r="H259">
        <v>0.21283018867924527</v>
      </c>
      <c r="I259">
        <v>88.5</v>
      </c>
      <c r="J259">
        <v>0.33396226415094338</v>
      </c>
      <c r="K259">
        <v>80.234999999999999</v>
      </c>
      <c r="L259">
        <v>0.30277358490566036</v>
      </c>
      <c r="M259" s="40">
        <v>-1.179709006100893E-2</v>
      </c>
      <c r="N259" s="40">
        <v>-4.451732098493936E-5</v>
      </c>
    </row>
    <row r="260" spans="1:14" x14ac:dyDescent="0.25">
      <c r="A260">
        <v>7830642</v>
      </c>
      <c r="B260" t="s">
        <v>20</v>
      </c>
      <c r="C260" t="s">
        <v>6</v>
      </c>
      <c r="D260" t="s">
        <v>718</v>
      </c>
      <c r="E260" t="s">
        <v>719</v>
      </c>
      <c r="F260">
        <v>3.7735849056603774E-3</v>
      </c>
      <c r="G260">
        <v>39.200000000000003</v>
      </c>
      <c r="H260">
        <v>0.14792452830188679</v>
      </c>
      <c r="I260">
        <v>88.5</v>
      </c>
      <c r="J260">
        <v>0.33396226415094338</v>
      </c>
      <c r="K260">
        <v>68.414999999999992</v>
      </c>
      <c r="L260">
        <v>0.25816981132075467</v>
      </c>
      <c r="M260" s="40">
        <v>6.2012027949094772E-2</v>
      </c>
      <c r="N260" s="40">
        <v>2.3400765263809349E-4</v>
      </c>
    </row>
    <row r="261" spans="1:14" x14ac:dyDescent="0.25">
      <c r="A261">
        <v>7830642</v>
      </c>
      <c r="B261" t="s">
        <v>20</v>
      </c>
      <c r="C261" t="s">
        <v>6</v>
      </c>
      <c r="D261" t="s">
        <v>523</v>
      </c>
      <c r="E261" t="s">
        <v>497</v>
      </c>
      <c r="F261">
        <v>1.8867924528301887E-3</v>
      </c>
      <c r="G261">
        <v>77.5</v>
      </c>
      <c r="H261">
        <v>0.14622641509433962</v>
      </c>
      <c r="I261">
        <v>78.900000000000006</v>
      </c>
      <c r="J261">
        <v>0.14886792452830189</v>
      </c>
      <c r="K261">
        <v>76.45</v>
      </c>
      <c r="L261">
        <v>0.14424528301886794</v>
      </c>
      <c r="M261" s="40">
        <v>-5.9514954686164856E-2</v>
      </c>
      <c r="N261" s="40">
        <v>-1.1229236733238652E-4</v>
      </c>
    </row>
    <row r="262" spans="1:14" x14ac:dyDescent="0.25">
      <c r="A262">
        <v>7830642</v>
      </c>
      <c r="B262" t="s">
        <v>20</v>
      </c>
      <c r="C262" t="s">
        <v>6</v>
      </c>
      <c r="D262" t="s">
        <v>523</v>
      </c>
      <c r="E262" t="s">
        <v>285</v>
      </c>
      <c r="F262">
        <v>1.8867924528301887E-3</v>
      </c>
      <c r="G262">
        <v>75.7</v>
      </c>
      <c r="H262">
        <v>0.1428301886792453</v>
      </c>
      <c r="I262">
        <v>76</v>
      </c>
      <c r="J262">
        <v>0.14339622641509434</v>
      </c>
      <c r="K262">
        <v>73.585000000000008</v>
      </c>
      <c r="L262">
        <v>0.13883962264150945</v>
      </c>
      <c r="M262" s="40">
        <v>-6.3486494123935699E-2</v>
      </c>
      <c r="N262" s="40">
        <v>-1.1978583796968999E-4</v>
      </c>
    </row>
    <row r="263" spans="1:14" x14ac:dyDescent="0.25">
      <c r="A263">
        <v>7830642</v>
      </c>
      <c r="B263" t="s">
        <v>20</v>
      </c>
      <c r="C263" t="s">
        <v>6</v>
      </c>
      <c r="D263" t="s">
        <v>523</v>
      </c>
      <c r="E263" t="s">
        <v>576</v>
      </c>
      <c r="F263">
        <v>1.8867924528301887E-3</v>
      </c>
      <c r="G263">
        <v>73.900000000000006</v>
      </c>
      <c r="H263">
        <v>0.13943396226415095</v>
      </c>
      <c r="I263">
        <v>77.8</v>
      </c>
      <c r="J263">
        <v>0.14679245283018869</v>
      </c>
      <c r="K263">
        <v>72.16</v>
      </c>
      <c r="L263">
        <v>0.13615094339622641</v>
      </c>
      <c r="M263" s="40">
        <v>-7.4674896895885468E-2</v>
      </c>
      <c r="N263" s="40">
        <v>-1.4089603187902918E-4</v>
      </c>
    </row>
    <row r="264" spans="1:14" x14ac:dyDescent="0.25">
      <c r="A264">
        <v>7830642</v>
      </c>
      <c r="B264" t="s">
        <v>20</v>
      </c>
      <c r="C264" t="s">
        <v>6</v>
      </c>
      <c r="D264" t="s">
        <v>523</v>
      </c>
      <c r="E264" t="s">
        <v>577</v>
      </c>
      <c r="F264">
        <v>5.6603773584905656E-3</v>
      </c>
      <c r="G264">
        <v>54.8</v>
      </c>
      <c r="H264">
        <v>0.31018867924528298</v>
      </c>
      <c r="I264">
        <v>72.8</v>
      </c>
      <c r="J264">
        <v>0.41207547169811315</v>
      </c>
      <c r="K264">
        <v>67.275000000000006</v>
      </c>
      <c r="L264">
        <v>0.38080188679245286</v>
      </c>
      <c r="M264" s="40">
        <v>-9.3160517513751984E-2</v>
      </c>
      <c r="N264" s="40">
        <v>-5.2732368404010549E-4</v>
      </c>
    </row>
    <row r="265" spans="1:14" x14ac:dyDescent="0.25">
      <c r="A265">
        <v>7830642</v>
      </c>
      <c r="B265" t="s">
        <v>20</v>
      </c>
      <c r="C265" t="s">
        <v>6</v>
      </c>
      <c r="D265" t="s">
        <v>720</v>
      </c>
      <c r="E265" t="s">
        <v>721</v>
      </c>
      <c r="F265">
        <v>1.8867924528301887E-3</v>
      </c>
      <c r="G265">
        <v>68.400000000000006</v>
      </c>
      <c r="H265">
        <v>0.12905660377358491</v>
      </c>
      <c r="I265">
        <v>80</v>
      </c>
      <c r="J265">
        <v>0.15094339622641509</v>
      </c>
      <c r="K265">
        <v>67.509999999999991</v>
      </c>
      <c r="L265">
        <v>0.12737735849056603</v>
      </c>
      <c r="M265" s="40">
        <v>-0.11517346650362015</v>
      </c>
      <c r="N265" s="40">
        <v>-2.1730842736532104E-4</v>
      </c>
    </row>
    <row r="266" spans="1:14" x14ac:dyDescent="0.25">
      <c r="A266">
        <v>7830642</v>
      </c>
      <c r="B266" t="s">
        <v>20</v>
      </c>
      <c r="C266" t="s">
        <v>6</v>
      </c>
      <c r="D266" t="s">
        <v>722</v>
      </c>
      <c r="E266" t="s">
        <v>723</v>
      </c>
      <c r="F266">
        <v>3.7735849056603774E-3</v>
      </c>
      <c r="G266">
        <v>36.299999999999997</v>
      </c>
      <c r="H266">
        <v>0.13698113207547169</v>
      </c>
      <c r="I266">
        <v>82.5</v>
      </c>
      <c r="J266">
        <v>0.31132075471698112</v>
      </c>
      <c r="K266">
        <v>64.289999999999992</v>
      </c>
      <c r="L266">
        <v>0.24260377358490562</v>
      </c>
      <c r="M266" s="40">
        <v>3.2190714031457901E-2</v>
      </c>
      <c r="N266" s="40">
        <v>1.2147439257153925E-4</v>
      </c>
    </row>
    <row r="267" spans="1:14" x14ac:dyDescent="0.25">
      <c r="A267">
        <v>7830642</v>
      </c>
      <c r="B267" t="s">
        <v>20</v>
      </c>
      <c r="C267" t="s">
        <v>6</v>
      </c>
      <c r="D267" t="s">
        <v>160</v>
      </c>
      <c r="E267" t="s">
        <v>724</v>
      </c>
      <c r="F267">
        <v>3.7735849056603774E-3</v>
      </c>
      <c r="G267">
        <v>33.1</v>
      </c>
      <c r="H267">
        <v>0.12490566037735849</v>
      </c>
      <c r="I267">
        <v>79.8</v>
      </c>
      <c r="J267">
        <v>0.30113207547169812</v>
      </c>
      <c r="K267">
        <v>62.055</v>
      </c>
      <c r="L267">
        <v>0.23416981132075471</v>
      </c>
      <c r="M267" s="40">
        <v>-2.4309299886226654E-2</v>
      </c>
      <c r="N267" s="40">
        <v>-9.1733207117836429E-5</v>
      </c>
    </row>
    <row r="268" spans="1:14" x14ac:dyDescent="0.25">
      <c r="A268">
        <v>7830642</v>
      </c>
      <c r="B268" t="s">
        <v>20</v>
      </c>
      <c r="C268" t="s">
        <v>6</v>
      </c>
      <c r="D268" t="s">
        <v>160</v>
      </c>
      <c r="E268" t="s">
        <v>349</v>
      </c>
      <c r="F268">
        <v>1.8867924528301887E-3</v>
      </c>
      <c r="G268">
        <v>24.7</v>
      </c>
      <c r="H268">
        <v>4.660377358490566E-2</v>
      </c>
      <c r="I268">
        <v>79.8</v>
      </c>
      <c r="J268">
        <v>0.15056603773584906</v>
      </c>
      <c r="K268">
        <v>62.674999999999997</v>
      </c>
      <c r="L268">
        <v>0.11825471698113207</v>
      </c>
      <c r="M268" s="40">
        <v>-1.5668034553527832E-2</v>
      </c>
      <c r="N268" s="40">
        <v>-2.956232934627893E-5</v>
      </c>
    </row>
    <row r="269" spans="1:14" x14ac:dyDescent="0.25">
      <c r="A269">
        <v>7830642</v>
      </c>
      <c r="B269" t="s">
        <v>20</v>
      </c>
      <c r="C269" t="s">
        <v>6</v>
      </c>
      <c r="D269" t="s">
        <v>160</v>
      </c>
      <c r="E269" t="s">
        <v>266</v>
      </c>
      <c r="F269">
        <v>3.7735849056603774E-3</v>
      </c>
      <c r="G269">
        <v>28.1</v>
      </c>
      <c r="H269">
        <v>0.10603773584905661</v>
      </c>
      <c r="I269">
        <v>83.8</v>
      </c>
      <c r="J269">
        <v>0.31622641509433963</v>
      </c>
      <c r="K269">
        <v>60.469999999999992</v>
      </c>
      <c r="L269">
        <v>0.22818867924528299</v>
      </c>
      <c r="M269" s="40">
        <v>1.5977680683135986E-2</v>
      </c>
      <c r="N269" s="40">
        <v>6.0293134653343346E-5</v>
      </c>
    </row>
    <row r="270" spans="1:14" x14ac:dyDescent="0.25">
      <c r="A270">
        <v>7830642</v>
      </c>
      <c r="B270" t="s">
        <v>20</v>
      </c>
      <c r="C270" t="s">
        <v>6</v>
      </c>
      <c r="D270" t="s">
        <v>160</v>
      </c>
      <c r="E270" t="s">
        <v>267</v>
      </c>
      <c r="F270">
        <v>1.8867924528301887E-3</v>
      </c>
      <c r="G270">
        <v>35.799999999999997</v>
      </c>
      <c r="H270">
        <v>6.7547169811320751E-2</v>
      </c>
      <c r="I270">
        <v>77.8</v>
      </c>
      <c r="J270">
        <v>0.14679245283018869</v>
      </c>
      <c r="K270">
        <v>59.28</v>
      </c>
      <c r="L270">
        <v>0.11184905660377359</v>
      </c>
      <c r="M270" s="40">
        <v>-1.1009743437170982E-2</v>
      </c>
      <c r="N270" s="40">
        <v>-2.0773100824850909E-5</v>
      </c>
    </row>
    <row r="271" spans="1:14" x14ac:dyDescent="0.25">
      <c r="A271">
        <v>7830642</v>
      </c>
      <c r="B271" t="s">
        <v>20</v>
      </c>
      <c r="C271" t="s">
        <v>6</v>
      </c>
      <c r="D271" t="s">
        <v>160</v>
      </c>
      <c r="E271" t="s">
        <v>725</v>
      </c>
      <c r="F271">
        <v>1.8867924528301887E-3</v>
      </c>
      <c r="G271">
        <v>36.1</v>
      </c>
      <c r="H271">
        <v>6.8113207547169818E-2</v>
      </c>
      <c r="I271">
        <v>83</v>
      </c>
      <c r="J271">
        <v>0.15660377358490565</v>
      </c>
      <c r="K271">
        <v>65.59</v>
      </c>
      <c r="L271">
        <v>0.12375471698113208</v>
      </c>
      <c r="M271" s="40">
        <v>3.8124993443489075E-2</v>
      </c>
      <c r="N271" s="40">
        <v>7.1933949893375617E-5</v>
      </c>
    </row>
    <row r="272" spans="1:14" x14ac:dyDescent="0.25">
      <c r="A272">
        <v>7830642</v>
      </c>
      <c r="B272" t="s">
        <v>20</v>
      </c>
      <c r="C272" t="s">
        <v>6</v>
      </c>
      <c r="D272" t="s">
        <v>160</v>
      </c>
      <c r="E272" t="s">
        <v>351</v>
      </c>
      <c r="F272">
        <v>7.5471698113207548E-3</v>
      </c>
      <c r="G272">
        <v>36.1</v>
      </c>
      <c r="H272">
        <v>0.27245283018867927</v>
      </c>
      <c r="I272">
        <v>86.2</v>
      </c>
      <c r="J272">
        <v>0.65056603773584909</v>
      </c>
      <c r="K272">
        <v>68.709999999999994</v>
      </c>
      <c r="L272">
        <v>0.51856603773584897</v>
      </c>
      <c r="M272" s="40">
        <v>5.4441068321466446E-2</v>
      </c>
      <c r="N272" s="40">
        <v>4.1087598733182226E-4</v>
      </c>
    </row>
    <row r="273" spans="1:14" x14ac:dyDescent="0.25">
      <c r="A273">
        <v>7830642</v>
      </c>
      <c r="B273" t="s">
        <v>20</v>
      </c>
      <c r="C273" t="s">
        <v>6</v>
      </c>
      <c r="D273" t="s">
        <v>160</v>
      </c>
      <c r="E273" t="s">
        <v>252</v>
      </c>
      <c r="F273">
        <v>1.8867924528301887E-3</v>
      </c>
      <c r="G273">
        <v>35.299999999999997</v>
      </c>
      <c r="H273">
        <v>6.6603773584905657E-2</v>
      </c>
      <c r="I273">
        <v>82.8</v>
      </c>
      <c r="J273">
        <v>0.15622641509433963</v>
      </c>
      <c r="K273">
        <v>63.294999999999995</v>
      </c>
      <c r="L273">
        <v>0.11942452830188678</v>
      </c>
      <c r="M273" s="40">
        <v>5.6764152832329273E-3</v>
      </c>
      <c r="N273" s="40">
        <v>1.0710217515533824E-5</v>
      </c>
    </row>
    <row r="274" spans="1:14" x14ac:dyDescent="0.25">
      <c r="A274">
        <v>7830642</v>
      </c>
      <c r="B274" t="s">
        <v>20</v>
      </c>
      <c r="C274" t="s">
        <v>6</v>
      </c>
      <c r="D274" t="s">
        <v>163</v>
      </c>
      <c r="E274" t="s">
        <v>579</v>
      </c>
      <c r="F274">
        <v>1.8867924528301887E-3</v>
      </c>
      <c r="G274">
        <v>60.2</v>
      </c>
      <c r="H274">
        <v>0.11358490566037736</v>
      </c>
      <c r="I274">
        <v>81.7</v>
      </c>
      <c r="J274">
        <v>0.15415094339622643</v>
      </c>
      <c r="K274">
        <v>69.37</v>
      </c>
      <c r="L274">
        <v>0.13088679245283019</v>
      </c>
      <c r="M274" s="40">
        <v>-1.8653377890586853E-2</v>
      </c>
      <c r="N274" s="40">
        <v>-3.5195052623748781E-5</v>
      </c>
    </row>
    <row r="275" spans="1:14" x14ac:dyDescent="0.25">
      <c r="A275">
        <v>7830642</v>
      </c>
      <c r="B275" t="s">
        <v>20</v>
      </c>
      <c r="C275" t="s">
        <v>6</v>
      </c>
      <c r="D275" t="s">
        <v>163</v>
      </c>
      <c r="E275" t="s">
        <v>273</v>
      </c>
      <c r="F275">
        <v>1.8867924528301887E-3</v>
      </c>
      <c r="G275">
        <v>58.4</v>
      </c>
      <c r="H275">
        <v>0.11018867924528301</v>
      </c>
      <c r="I275">
        <v>81.900000000000006</v>
      </c>
      <c r="J275">
        <v>0.15452830188679245</v>
      </c>
      <c r="K275">
        <v>72.055000000000007</v>
      </c>
      <c r="L275">
        <v>0.13595283018867926</v>
      </c>
      <c r="M275" s="40">
        <v>8.3888368681073189E-3</v>
      </c>
      <c r="N275" s="40">
        <v>1.5827994090768527E-5</v>
      </c>
    </row>
    <row r="276" spans="1:14" x14ac:dyDescent="0.25">
      <c r="A276">
        <v>7830642</v>
      </c>
      <c r="B276" t="s">
        <v>20</v>
      </c>
      <c r="C276" t="s">
        <v>6</v>
      </c>
      <c r="D276" t="s">
        <v>163</v>
      </c>
      <c r="E276" t="s">
        <v>274</v>
      </c>
      <c r="F276">
        <v>1.8867924528301887E-3</v>
      </c>
      <c r="G276">
        <v>67</v>
      </c>
      <c r="H276">
        <v>0.12641509433962264</v>
      </c>
      <c r="I276">
        <v>93.6</v>
      </c>
      <c r="J276">
        <v>0.17660377358490564</v>
      </c>
      <c r="K276">
        <v>81.425000000000011</v>
      </c>
      <c r="L276">
        <v>0.15363207547169813</v>
      </c>
      <c r="M276" s="40">
        <v>0.13624365627765656</v>
      </c>
      <c r="N276" s="40">
        <v>2.5706350241067277E-4</v>
      </c>
    </row>
    <row r="277" spans="1:14" x14ac:dyDescent="0.25">
      <c r="A277">
        <v>7830642</v>
      </c>
      <c r="B277" t="s">
        <v>20</v>
      </c>
      <c r="C277" t="s">
        <v>6</v>
      </c>
      <c r="D277" t="s">
        <v>163</v>
      </c>
      <c r="E277" t="s">
        <v>275</v>
      </c>
      <c r="F277">
        <v>1.8867924528301887E-3</v>
      </c>
      <c r="G277">
        <v>59.8</v>
      </c>
      <c r="H277">
        <v>0.11283018867924528</v>
      </c>
      <c r="I277">
        <v>85.9</v>
      </c>
      <c r="J277">
        <v>0.16207547169811323</v>
      </c>
      <c r="K277">
        <v>78.844999999999999</v>
      </c>
      <c r="L277">
        <v>0.14876415094339623</v>
      </c>
      <c r="M277" s="40">
        <v>3.5312123596668243E-2</v>
      </c>
      <c r="N277" s="40">
        <v>6.6626648295600466E-5</v>
      </c>
    </row>
    <row r="278" spans="1:14" x14ac:dyDescent="0.25">
      <c r="A278">
        <v>7830642</v>
      </c>
      <c r="B278" t="s">
        <v>20</v>
      </c>
      <c r="C278" t="s">
        <v>6</v>
      </c>
      <c r="D278" t="s">
        <v>163</v>
      </c>
      <c r="E278" t="s">
        <v>276</v>
      </c>
      <c r="F278">
        <v>9.433962264150943E-3</v>
      </c>
      <c r="G278">
        <v>52.8</v>
      </c>
      <c r="H278">
        <v>0.49811320754716976</v>
      </c>
      <c r="I278">
        <v>84.5</v>
      </c>
      <c r="J278">
        <v>0.79716981132075471</v>
      </c>
      <c r="K278">
        <v>74.849999999999994</v>
      </c>
      <c r="L278">
        <v>0.70613207547169798</v>
      </c>
      <c r="M278" s="40">
        <v>4.1772309690713882E-2</v>
      </c>
      <c r="N278" s="40">
        <v>3.9407839330862153E-4</v>
      </c>
    </row>
    <row r="279" spans="1:14" x14ac:dyDescent="0.25">
      <c r="A279">
        <v>7830642</v>
      </c>
      <c r="B279" t="s">
        <v>20</v>
      </c>
      <c r="C279" t="s">
        <v>6</v>
      </c>
      <c r="D279" t="s">
        <v>163</v>
      </c>
      <c r="E279" t="s">
        <v>277</v>
      </c>
      <c r="F279">
        <v>1.8867924528301887E-3</v>
      </c>
      <c r="G279">
        <v>49.6</v>
      </c>
      <c r="H279">
        <v>9.358490566037736E-2</v>
      </c>
      <c r="I279">
        <v>83.2</v>
      </c>
      <c r="J279">
        <v>0.15698113207547171</v>
      </c>
      <c r="K279">
        <v>73.754999999999995</v>
      </c>
      <c r="L279">
        <v>0.13916037735849057</v>
      </c>
      <c r="M279" s="40">
        <v>1.461449172347784E-2</v>
      </c>
      <c r="N279" s="40">
        <v>2.7574512685807247E-5</v>
      </c>
    </row>
    <row r="280" spans="1:14" x14ac:dyDescent="0.25">
      <c r="A280">
        <v>7830642</v>
      </c>
      <c r="B280" t="s">
        <v>20</v>
      </c>
      <c r="C280" t="s">
        <v>6</v>
      </c>
      <c r="D280" t="s">
        <v>163</v>
      </c>
      <c r="E280" t="s">
        <v>726</v>
      </c>
      <c r="F280">
        <v>1.8867924528301887E-3</v>
      </c>
      <c r="G280">
        <v>56.5</v>
      </c>
      <c r="H280">
        <v>0.10660377358490566</v>
      </c>
      <c r="I280">
        <v>74.5</v>
      </c>
      <c r="J280">
        <v>0.14056603773584905</v>
      </c>
      <c r="K280">
        <v>63.835000000000001</v>
      </c>
      <c r="L280">
        <v>0.1204433962264151</v>
      </c>
      <c r="M280" s="40">
        <v>-2.0792460069060326E-2</v>
      </c>
      <c r="N280" s="40">
        <v>-3.9231056734076087E-5</v>
      </c>
    </row>
    <row r="281" spans="1:14" x14ac:dyDescent="0.25">
      <c r="A281">
        <v>7830642</v>
      </c>
      <c r="B281" t="s">
        <v>20</v>
      </c>
      <c r="C281" t="s">
        <v>6</v>
      </c>
      <c r="D281" t="s">
        <v>163</v>
      </c>
      <c r="E281" t="s">
        <v>279</v>
      </c>
      <c r="F281">
        <v>9.433962264150943E-3</v>
      </c>
      <c r="G281">
        <v>49.1</v>
      </c>
      <c r="H281">
        <v>0.46320754716981133</v>
      </c>
      <c r="I281">
        <v>82.3</v>
      </c>
      <c r="J281">
        <v>0.77641509433962264</v>
      </c>
      <c r="K281">
        <v>73.634999999999991</v>
      </c>
      <c r="L281">
        <v>0.69466981132075456</v>
      </c>
      <c r="M281" s="40">
        <v>2.5388449430465698E-2</v>
      </c>
      <c r="N281" s="40">
        <v>2.395136738723179E-4</v>
      </c>
    </row>
    <row r="282" spans="1:14" x14ac:dyDescent="0.25">
      <c r="A282">
        <v>7830642</v>
      </c>
      <c r="B282" t="s">
        <v>20</v>
      </c>
      <c r="C282" t="s">
        <v>6</v>
      </c>
      <c r="D282" t="s">
        <v>163</v>
      </c>
      <c r="E282" t="s">
        <v>727</v>
      </c>
      <c r="F282">
        <v>1.8867924528301887E-3</v>
      </c>
      <c r="G282">
        <v>80</v>
      </c>
      <c r="H282">
        <v>0.15094339622641509</v>
      </c>
      <c r="I282">
        <v>79.599999999999994</v>
      </c>
      <c r="J282">
        <v>0.15018867924528301</v>
      </c>
      <c r="K282">
        <v>82.704999999999998</v>
      </c>
      <c r="L282">
        <v>0.15604716981132075</v>
      </c>
      <c r="M282" s="40">
        <v>-6.0513399541378021E-2</v>
      </c>
      <c r="N282" s="40">
        <v>-1.1417622554976985E-4</v>
      </c>
    </row>
    <row r="283" spans="1:14" x14ac:dyDescent="0.25">
      <c r="A283">
        <v>7830642</v>
      </c>
      <c r="B283" t="s">
        <v>20</v>
      </c>
      <c r="C283" t="s">
        <v>6</v>
      </c>
      <c r="D283" t="s">
        <v>163</v>
      </c>
      <c r="E283" t="s">
        <v>728</v>
      </c>
      <c r="F283">
        <v>1.8867924528301887E-3</v>
      </c>
      <c r="G283">
        <v>96.1</v>
      </c>
      <c r="H283">
        <v>0.18132075471698111</v>
      </c>
      <c r="I283">
        <v>79.2</v>
      </c>
      <c r="J283">
        <v>0.14943396226415095</v>
      </c>
      <c r="K283">
        <v>85.495000000000005</v>
      </c>
      <c r="L283">
        <v>0.16131132075471699</v>
      </c>
      <c r="M283" s="40">
        <v>-4.0056109428405762E-2</v>
      </c>
      <c r="N283" s="40">
        <v>-7.5577564959256161E-5</v>
      </c>
    </row>
    <row r="284" spans="1:14" x14ac:dyDescent="0.25">
      <c r="A284">
        <v>7830642</v>
      </c>
      <c r="B284" t="s">
        <v>20</v>
      </c>
      <c r="C284" t="s">
        <v>6</v>
      </c>
      <c r="D284" t="s">
        <v>163</v>
      </c>
      <c r="E284" t="s">
        <v>582</v>
      </c>
      <c r="F284">
        <v>3.7735849056603774E-3</v>
      </c>
      <c r="G284">
        <v>68.900000000000006</v>
      </c>
      <c r="H284">
        <v>0.26</v>
      </c>
      <c r="I284">
        <v>82.7</v>
      </c>
      <c r="J284">
        <v>0.31207547169811323</v>
      </c>
      <c r="K284">
        <v>71.025000000000006</v>
      </c>
      <c r="L284">
        <v>0.26801886792452834</v>
      </c>
      <c r="M284" s="40">
        <v>2.4864349514245987E-2</v>
      </c>
      <c r="N284" s="40">
        <v>9.3827734016022586E-5</v>
      </c>
    </row>
    <row r="285" spans="1:14" x14ac:dyDescent="0.25">
      <c r="A285">
        <v>7830642</v>
      </c>
      <c r="B285" t="s">
        <v>20</v>
      </c>
      <c r="C285" t="s">
        <v>6</v>
      </c>
      <c r="D285" t="s">
        <v>729</v>
      </c>
      <c r="E285" t="s">
        <v>730</v>
      </c>
      <c r="F285">
        <v>5.6603773584905656E-3</v>
      </c>
      <c r="G285">
        <v>52.6</v>
      </c>
      <c r="H285">
        <v>0.29773584905660377</v>
      </c>
      <c r="I285">
        <v>70.8</v>
      </c>
      <c r="J285">
        <v>0.40075471698113202</v>
      </c>
      <c r="K285">
        <v>58.679999999999993</v>
      </c>
      <c r="L285">
        <v>0.33215094339622636</v>
      </c>
      <c r="M285" s="40">
        <v>-6.5365836024284363E-2</v>
      </c>
      <c r="N285" s="40">
        <v>-3.6999529825066616E-4</v>
      </c>
    </row>
    <row r="286" spans="1:14" x14ac:dyDescent="0.25">
      <c r="A286">
        <v>7830642</v>
      </c>
      <c r="B286" t="s">
        <v>20</v>
      </c>
      <c r="C286" t="s">
        <v>6</v>
      </c>
      <c r="D286" t="s">
        <v>356</v>
      </c>
      <c r="E286" t="s">
        <v>731</v>
      </c>
      <c r="F286">
        <v>5.6603773584905656E-3</v>
      </c>
      <c r="G286">
        <v>48.7</v>
      </c>
      <c r="H286">
        <v>0.27566037735849058</v>
      </c>
      <c r="I286">
        <v>84.5</v>
      </c>
      <c r="J286">
        <v>0.47830188679245278</v>
      </c>
      <c r="K286">
        <v>67.694999999999993</v>
      </c>
      <c r="L286">
        <v>0.38317924528301878</v>
      </c>
      <c r="M286" s="40">
        <v>0.15400590002536774</v>
      </c>
      <c r="N286" s="40">
        <v>8.7173150957755316E-4</v>
      </c>
    </row>
    <row r="287" spans="1:14" x14ac:dyDescent="0.25">
      <c r="A287">
        <v>7830642</v>
      </c>
      <c r="B287" t="s">
        <v>20</v>
      </c>
      <c r="C287" t="s">
        <v>6</v>
      </c>
      <c r="D287" t="s">
        <v>356</v>
      </c>
      <c r="E287" t="s">
        <v>395</v>
      </c>
      <c r="F287">
        <v>7.5471698113207548E-3</v>
      </c>
      <c r="G287">
        <v>48.5</v>
      </c>
      <c r="H287">
        <v>0.36603773584905663</v>
      </c>
      <c r="I287">
        <v>79.099999999999994</v>
      </c>
      <c r="J287">
        <v>0.59698113207547165</v>
      </c>
      <c r="K287">
        <v>72.254999999999995</v>
      </c>
      <c r="L287">
        <v>0.54532075471698105</v>
      </c>
      <c r="M287" s="40">
        <v>2.238280326128006E-2</v>
      </c>
      <c r="N287" s="40">
        <v>1.689268170662646E-4</v>
      </c>
    </row>
    <row r="288" spans="1:14" x14ac:dyDescent="0.25">
      <c r="A288">
        <v>7830642</v>
      </c>
      <c r="B288" t="s">
        <v>20</v>
      </c>
      <c r="C288" t="s">
        <v>6</v>
      </c>
      <c r="D288" t="s">
        <v>732</v>
      </c>
      <c r="E288" t="s">
        <v>353</v>
      </c>
      <c r="F288">
        <v>1.8867924528301887E-3</v>
      </c>
      <c r="G288">
        <v>78.599999999999994</v>
      </c>
      <c r="H288">
        <v>0.14830188679245282</v>
      </c>
      <c r="I288">
        <v>91.9</v>
      </c>
      <c r="J288">
        <v>0.17339622641509436</v>
      </c>
      <c r="K288">
        <v>87.39500000000001</v>
      </c>
      <c r="L288">
        <v>0.16489622641509435</v>
      </c>
      <c r="M288" s="40">
        <v>1.7956620082259178E-2</v>
      </c>
      <c r="N288" s="40">
        <v>3.3880415249545619E-5</v>
      </c>
    </row>
    <row r="289" spans="1:14" x14ac:dyDescent="0.25">
      <c r="A289">
        <v>7830642</v>
      </c>
      <c r="B289" t="s">
        <v>20</v>
      </c>
      <c r="C289" t="s">
        <v>6</v>
      </c>
      <c r="D289" t="s">
        <v>732</v>
      </c>
      <c r="E289" t="s">
        <v>733</v>
      </c>
      <c r="F289">
        <v>1.8867924528301887E-3</v>
      </c>
      <c r="G289">
        <v>90.5</v>
      </c>
      <c r="H289">
        <v>0.17075471698113207</v>
      </c>
      <c r="I289">
        <v>85.7</v>
      </c>
      <c r="J289">
        <v>0.16169811320754718</v>
      </c>
      <c r="K289">
        <v>86.5</v>
      </c>
      <c r="L289">
        <v>0.16320754716981131</v>
      </c>
      <c r="M289" s="40">
        <v>-6.7778266966342926E-2</v>
      </c>
      <c r="N289" s="40">
        <v>-1.2788352257800552E-4</v>
      </c>
    </row>
    <row r="290" spans="1:14" x14ac:dyDescent="0.25">
      <c r="A290">
        <v>7830642</v>
      </c>
      <c r="B290" t="s">
        <v>20</v>
      </c>
      <c r="C290" t="s">
        <v>6</v>
      </c>
      <c r="D290" t="s">
        <v>732</v>
      </c>
      <c r="E290" t="s">
        <v>734</v>
      </c>
      <c r="F290">
        <v>5.6603773584905656E-3</v>
      </c>
      <c r="G290">
        <v>58</v>
      </c>
      <c r="H290">
        <v>0.32830188679245281</v>
      </c>
      <c r="I290">
        <v>79.8</v>
      </c>
      <c r="J290">
        <v>0.4516981132075471</v>
      </c>
      <c r="K290">
        <v>65.965000000000003</v>
      </c>
      <c r="L290">
        <v>0.37338679245283019</v>
      </c>
      <c r="M290" s="40">
        <v>-4.4714648276567459E-2</v>
      </c>
      <c r="N290" s="40">
        <v>-2.5310178269755162E-4</v>
      </c>
    </row>
    <row r="291" spans="1:14" x14ac:dyDescent="0.25">
      <c r="A291">
        <v>7830642</v>
      </c>
      <c r="B291" t="s">
        <v>20</v>
      </c>
      <c r="C291" t="s">
        <v>6</v>
      </c>
      <c r="D291" t="s">
        <v>732</v>
      </c>
      <c r="E291" t="s">
        <v>735</v>
      </c>
      <c r="F291">
        <v>1.8867924528301887E-3</v>
      </c>
      <c r="G291">
        <v>96.1</v>
      </c>
      <c r="H291">
        <v>0.18132075471698111</v>
      </c>
      <c r="I291">
        <v>92.9</v>
      </c>
      <c r="J291">
        <v>0.17528301886792455</v>
      </c>
      <c r="K291">
        <v>95.105000000000004</v>
      </c>
      <c r="L291">
        <v>0.17944339622641511</v>
      </c>
      <c r="M291" s="40">
        <v>1.4627968892455101E-2</v>
      </c>
      <c r="N291" s="40">
        <v>2.7599941306519057E-5</v>
      </c>
    </row>
    <row r="292" spans="1:14" x14ac:dyDescent="0.25">
      <c r="A292">
        <v>7830642</v>
      </c>
      <c r="B292" t="s">
        <v>20</v>
      </c>
      <c r="C292" t="s">
        <v>6</v>
      </c>
      <c r="D292" t="s">
        <v>736</v>
      </c>
      <c r="E292" t="s">
        <v>737</v>
      </c>
      <c r="F292">
        <v>1.8867924528301887E-3</v>
      </c>
      <c r="G292">
        <v>56.3</v>
      </c>
      <c r="H292">
        <v>0.10622641509433962</v>
      </c>
      <c r="I292">
        <v>86.2</v>
      </c>
      <c r="J292">
        <v>0.16264150943396227</v>
      </c>
      <c r="K292">
        <v>72.72999999999999</v>
      </c>
      <c r="L292">
        <v>0.13722641509433961</v>
      </c>
      <c r="M292" s="40">
        <v>0.10844472795724869</v>
      </c>
      <c r="N292" s="40">
        <v>2.046126942589598E-4</v>
      </c>
    </row>
    <row r="293" spans="1:14" x14ac:dyDescent="0.25">
      <c r="A293">
        <v>7830642</v>
      </c>
      <c r="B293" t="s">
        <v>20</v>
      </c>
      <c r="C293" t="s">
        <v>6</v>
      </c>
      <c r="D293" t="s">
        <v>352</v>
      </c>
      <c r="E293" t="s">
        <v>629</v>
      </c>
      <c r="F293">
        <v>1.8867924528301887E-3</v>
      </c>
      <c r="G293">
        <v>76.8</v>
      </c>
      <c r="H293">
        <v>0.1449056603773585</v>
      </c>
      <c r="I293">
        <v>83.9</v>
      </c>
      <c r="J293">
        <v>0.15830188679245283</v>
      </c>
      <c r="K293">
        <v>74.385000000000005</v>
      </c>
      <c r="L293">
        <v>0.14034905660377359</v>
      </c>
      <c r="M293" s="40">
        <v>-3.249933198094368E-2</v>
      </c>
      <c r="N293" s="40">
        <v>-6.131949430366732E-5</v>
      </c>
    </row>
    <row r="294" spans="1:14" x14ac:dyDescent="0.25">
      <c r="A294">
        <v>7830642</v>
      </c>
      <c r="B294" t="s">
        <v>20</v>
      </c>
      <c r="C294" t="s">
        <v>6</v>
      </c>
      <c r="D294" t="s">
        <v>352</v>
      </c>
      <c r="E294" t="s">
        <v>632</v>
      </c>
      <c r="F294">
        <v>1.8867924528301887E-3</v>
      </c>
      <c r="G294">
        <v>72.8</v>
      </c>
      <c r="H294">
        <v>0.13735849056603774</v>
      </c>
      <c r="I294">
        <v>72.900000000000006</v>
      </c>
      <c r="J294">
        <v>0.13754716981132076</v>
      </c>
      <c r="K294">
        <v>64.314999999999998</v>
      </c>
      <c r="L294">
        <v>0.12134905660377358</v>
      </c>
      <c r="M294" s="40">
        <v>-0.10052445530891418</v>
      </c>
      <c r="N294" s="40">
        <v>-1.8966878360172489E-4</v>
      </c>
    </row>
    <row r="295" spans="1:14" x14ac:dyDescent="0.25">
      <c r="A295">
        <v>7830642</v>
      </c>
      <c r="B295" t="s">
        <v>20</v>
      </c>
      <c r="C295" t="s">
        <v>6</v>
      </c>
      <c r="D295" t="s">
        <v>352</v>
      </c>
      <c r="E295" t="s">
        <v>633</v>
      </c>
      <c r="F295">
        <v>3.7735849056603774E-3</v>
      </c>
      <c r="G295">
        <v>52.7</v>
      </c>
      <c r="H295">
        <v>0.1988679245283019</v>
      </c>
      <c r="I295">
        <v>76</v>
      </c>
      <c r="J295">
        <v>0.28679245283018867</v>
      </c>
      <c r="K295">
        <v>67.784999999999997</v>
      </c>
      <c r="L295">
        <v>0.25579245283018864</v>
      </c>
      <c r="M295" s="40">
        <v>-5.9371158480644226E-2</v>
      </c>
      <c r="N295" s="40">
        <v>-2.2404210747412916E-4</v>
      </c>
    </row>
    <row r="296" spans="1:14" x14ac:dyDescent="0.25">
      <c r="A296">
        <v>7830642</v>
      </c>
      <c r="B296" t="s">
        <v>20</v>
      </c>
      <c r="C296" t="s">
        <v>6</v>
      </c>
      <c r="D296" t="s">
        <v>738</v>
      </c>
      <c r="E296" t="s">
        <v>739</v>
      </c>
      <c r="F296">
        <v>3.7735849056603774E-3</v>
      </c>
      <c r="G296">
        <v>40.6</v>
      </c>
      <c r="H296">
        <v>0.15320754716981133</v>
      </c>
      <c r="I296">
        <v>75.7</v>
      </c>
      <c r="J296">
        <v>0.28566037735849059</v>
      </c>
      <c r="K296">
        <v>65.569999999999993</v>
      </c>
      <c r="L296">
        <v>0.24743396226415093</v>
      </c>
      <c r="M296" s="40">
        <v>-2.7262270450592041E-2</v>
      </c>
      <c r="N296" s="40">
        <v>-1.0287649226638507E-4</v>
      </c>
    </row>
    <row r="297" spans="1:14" x14ac:dyDescent="0.25">
      <c r="A297">
        <v>7830642</v>
      </c>
      <c r="B297" t="s">
        <v>20</v>
      </c>
      <c r="C297" t="s">
        <v>6</v>
      </c>
      <c r="D297" t="s">
        <v>358</v>
      </c>
      <c r="E297" t="s">
        <v>396</v>
      </c>
      <c r="F297">
        <v>1.8867924528301887E-3</v>
      </c>
      <c r="G297">
        <v>48.3</v>
      </c>
      <c r="H297">
        <v>9.1132075471698104E-2</v>
      </c>
      <c r="I297">
        <v>78.400000000000006</v>
      </c>
      <c r="J297">
        <v>0.14792452830188679</v>
      </c>
      <c r="K297">
        <v>61.08</v>
      </c>
      <c r="L297">
        <v>0.11524528301886793</v>
      </c>
      <c r="M297" s="40">
        <v>-5.2991636097431183E-2</v>
      </c>
      <c r="N297" s="40">
        <v>-9.9984219051756955E-5</v>
      </c>
    </row>
    <row r="298" spans="1:14" x14ac:dyDescent="0.25">
      <c r="A298">
        <v>7830642</v>
      </c>
      <c r="B298" t="s">
        <v>20</v>
      </c>
      <c r="C298" t="s">
        <v>6</v>
      </c>
      <c r="D298" t="s">
        <v>183</v>
      </c>
      <c r="E298" t="s">
        <v>282</v>
      </c>
      <c r="F298">
        <v>3.7735849056603774E-3</v>
      </c>
      <c r="G298">
        <v>34.700000000000003</v>
      </c>
      <c r="H298">
        <v>0.1309433962264151</v>
      </c>
      <c r="I298">
        <v>84.4</v>
      </c>
      <c r="J298">
        <v>0.3184905660377359</v>
      </c>
      <c r="K298">
        <v>67.594999999999999</v>
      </c>
      <c r="L298">
        <v>0.25507547169811323</v>
      </c>
      <c r="M298" s="40">
        <v>7.3806673288345337E-2</v>
      </c>
      <c r="N298" s="40">
        <v>2.7851574825790693E-4</v>
      </c>
    </row>
    <row r="299" spans="1:14" x14ac:dyDescent="0.25">
      <c r="A299">
        <v>7830642</v>
      </c>
      <c r="B299" t="s">
        <v>20</v>
      </c>
      <c r="C299" t="s">
        <v>6</v>
      </c>
      <c r="D299" t="s">
        <v>183</v>
      </c>
      <c r="E299" t="s">
        <v>283</v>
      </c>
      <c r="F299">
        <v>1.8867924528301887E-3</v>
      </c>
      <c r="G299">
        <v>92.7</v>
      </c>
      <c r="H299">
        <v>0.1749056603773585</v>
      </c>
      <c r="I299">
        <v>94.5</v>
      </c>
      <c r="J299">
        <v>0.17830188679245282</v>
      </c>
      <c r="K299">
        <v>93.804999999999993</v>
      </c>
      <c r="L299">
        <v>0.17699056603773583</v>
      </c>
      <c r="M299" s="40">
        <v>0.11358838528394699</v>
      </c>
      <c r="N299" s="40">
        <v>2.1431770808291885E-4</v>
      </c>
    </row>
    <row r="300" spans="1:14" x14ac:dyDescent="0.25">
      <c r="A300">
        <v>7830642</v>
      </c>
      <c r="B300" t="s">
        <v>20</v>
      </c>
      <c r="C300" t="s">
        <v>6</v>
      </c>
      <c r="D300" t="s">
        <v>183</v>
      </c>
      <c r="E300" t="s">
        <v>740</v>
      </c>
      <c r="F300">
        <v>3.7735849056603774E-3</v>
      </c>
      <c r="G300">
        <v>63.7</v>
      </c>
      <c r="H300">
        <v>0.24037735849056605</v>
      </c>
      <c r="I300">
        <v>83.2</v>
      </c>
      <c r="J300">
        <v>0.31396226415094342</v>
      </c>
      <c r="K300">
        <v>76.8</v>
      </c>
      <c r="L300">
        <v>0.28981132075471699</v>
      </c>
      <c r="M300" s="40">
        <v>2.4706121534109116E-2</v>
      </c>
      <c r="N300" s="40">
        <v>9.3230647298524961E-5</v>
      </c>
    </row>
    <row r="301" spans="1:14" x14ac:dyDescent="0.25">
      <c r="A301">
        <v>7830642</v>
      </c>
      <c r="B301" t="s">
        <v>20</v>
      </c>
      <c r="C301" t="s">
        <v>6</v>
      </c>
      <c r="D301" t="s">
        <v>183</v>
      </c>
      <c r="E301" t="s">
        <v>285</v>
      </c>
      <c r="F301">
        <v>1.509433962264151E-2</v>
      </c>
      <c r="G301">
        <v>40.799999999999997</v>
      </c>
      <c r="H301">
        <v>0.61584905660377354</v>
      </c>
      <c r="I301">
        <v>82.2</v>
      </c>
      <c r="J301">
        <v>1.2407547169811322</v>
      </c>
      <c r="K301">
        <v>65.03</v>
      </c>
      <c r="L301">
        <v>0.98158490566037737</v>
      </c>
      <c r="M301" s="40">
        <v>3.0312032904475927E-3</v>
      </c>
      <c r="N301" s="40">
        <v>4.575401193128442E-5</v>
      </c>
    </row>
    <row r="302" spans="1:14" x14ac:dyDescent="0.25">
      <c r="A302">
        <v>7830642</v>
      </c>
      <c r="B302" t="s">
        <v>20</v>
      </c>
      <c r="C302" t="s">
        <v>6</v>
      </c>
      <c r="D302" t="s">
        <v>183</v>
      </c>
      <c r="E302" t="s">
        <v>286</v>
      </c>
      <c r="F302">
        <v>1.509433962264151E-2</v>
      </c>
      <c r="G302">
        <v>32.6</v>
      </c>
      <c r="H302">
        <v>0.49207547169811322</v>
      </c>
      <c r="I302">
        <v>82</v>
      </c>
      <c r="J302">
        <v>1.2377358490566037</v>
      </c>
      <c r="K302">
        <v>60.429999999999993</v>
      </c>
      <c r="L302">
        <v>0.91215094339622627</v>
      </c>
      <c r="M302" s="40">
        <v>8.8144153356552124E-2</v>
      </c>
      <c r="N302" s="40">
        <v>1.3304777865139944E-3</v>
      </c>
    </row>
    <row r="303" spans="1:14" x14ac:dyDescent="0.25">
      <c r="A303">
        <v>7830642</v>
      </c>
      <c r="B303" t="s">
        <v>20</v>
      </c>
      <c r="C303" t="s">
        <v>6</v>
      </c>
      <c r="D303" t="s">
        <v>183</v>
      </c>
      <c r="E303" t="s">
        <v>287</v>
      </c>
      <c r="F303">
        <v>7.5471698113207548E-3</v>
      </c>
      <c r="G303">
        <v>35.9</v>
      </c>
      <c r="H303">
        <v>0.27094339622641511</v>
      </c>
      <c r="I303">
        <v>76.3</v>
      </c>
      <c r="J303">
        <v>0.57584905660377361</v>
      </c>
      <c r="K303">
        <v>67.875</v>
      </c>
      <c r="L303">
        <v>0.51226415094339628</v>
      </c>
      <c r="M303" s="40">
        <v>4.3926339596509933E-2</v>
      </c>
      <c r="N303" s="40">
        <v>3.3151954412460329E-4</v>
      </c>
    </row>
    <row r="304" spans="1:14" x14ac:dyDescent="0.25">
      <c r="A304">
        <v>7830642</v>
      </c>
      <c r="B304" t="s">
        <v>20</v>
      </c>
      <c r="C304" t="s">
        <v>6</v>
      </c>
      <c r="D304" t="s">
        <v>183</v>
      </c>
      <c r="E304" t="s">
        <v>288</v>
      </c>
      <c r="F304">
        <v>7.5471698113207548E-3</v>
      </c>
      <c r="G304">
        <v>34.9</v>
      </c>
      <c r="H304">
        <v>0.2633962264150943</v>
      </c>
      <c r="I304">
        <v>75</v>
      </c>
      <c r="J304">
        <v>0.56603773584905659</v>
      </c>
      <c r="K304">
        <v>56.249999999999993</v>
      </c>
      <c r="L304">
        <v>0.42452830188679241</v>
      </c>
      <c r="M304" s="40">
        <v>1.8183190375566483E-2</v>
      </c>
      <c r="N304" s="40">
        <v>1.3723162547597345E-4</v>
      </c>
    </row>
    <row r="305" spans="1:14" x14ac:dyDescent="0.25">
      <c r="A305">
        <v>7830642</v>
      </c>
      <c r="B305" t="s">
        <v>20</v>
      </c>
      <c r="C305" t="s">
        <v>6</v>
      </c>
      <c r="D305" t="s">
        <v>183</v>
      </c>
      <c r="E305" t="s">
        <v>290</v>
      </c>
      <c r="F305">
        <v>3.7735849056603774E-3</v>
      </c>
      <c r="G305">
        <v>28.4</v>
      </c>
      <c r="H305">
        <v>0.10716981132075472</v>
      </c>
      <c r="I305">
        <v>84.3</v>
      </c>
      <c r="J305">
        <v>0.31811320754716982</v>
      </c>
      <c r="K305">
        <v>63.794999999999987</v>
      </c>
      <c r="L305">
        <v>0.24073584905660372</v>
      </c>
      <c r="M305" s="40">
        <v>5.2076071500778198E-2</v>
      </c>
      <c r="N305" s="40">
        <v>1.9651347736142715E-4</v>
      </c>
    </row>
    <row r="306" spans="1:14" x14ac:dyDescent="0.25">
      <c r="A306">
        <v>7830642</v>
      </c>
      <c r="B306" t="s">
        <v>20</v>
      </c>
      <c r="C306" t="s">
        <v>6</v>
      </c>
      <c r="D306" t="s">
        <v>183</v>
      </c>
      <c r="E306" t="s">
        <v>291</v>
      </c>
      <c r="F306">
        <v>7.5471698113207548E-3</v>
      </c>
      <c r="G306">
        <v>32.4</v>
      </c>
      <c r="H306">
        <v>0.24452830188679245</v>
      </c>
      <c r="I306">
        <v>78.3</v>
      </c>
      <c r="J306">
        <v>0.59094339622641512</v>
      </c>
      <c r="K306">
        <v>63.25</v>
      </c>
      <c r="L306">
        <v>0.47735849056603774</v>
      </c>
      <c r="M306" s="40">
        <v>2.4215143173933029E-2</v>
      </c>
      <c r="N306" s="40">
        <v>1.8275579753911721E-4</v>
      </c>
    </row>
    <row r="307" spans="1:14" x14ac:dyDescent="0.25">
      <c r="A307">
        <v>7830642</v>
      </c>
      <c r="B307" t="s">
        <v>20</v>
      </c>
      <c r="C307" t="s">
        <v>6</v>
      </c>
      <c r="D307" t="s">
        <v>183</v>
      </c>
      <c r="E307" t="s">
        <v>271</v>
      </c>
      <c r="F307">
        <v>3.7735849056603774E-3</v>
      </c>
      <c r="G307">
        <v>35.700000000000003</v>
      </c>
      <c r="H307">
        <v>0.13471698113207548</v>
      </c>
      <c r="I307">
        <v>75.8</v>
      </c>
      <c r="J307">
        <v>0.28603773584905662</v>
      </c>
      <c r="K307">
        <v>61.449999999999996</v>
      </c>
      <c r="L307">
        <v>0.23188679245283017</v>
      </c>
      <c r="M307" s="40">
        <v>1.2042107991874218E-2</v>
      </c>
      <c r="N307" s="40">
        <v>4.5441916950468748E-5</v>
      </c>
    </row>
    <row r="308" spans="1:14" x14ac:dyDescent="0.25">
      <c r="A308">
        <v>7830642</v>
      </c>
      <c r="B308" t="s">
        <v>20</v>
      </c>
      <c r="C308" t="s">
        <v>6</v>
      </c>
      <c r="D308" t="s">
        <v>183</v>
      </c>
      <c r="E308" t="s">
        <v>292</v>
      </c>
      <c r="F308">
        <v>5.6603773584905656E-3</v>
      </c>
      <c r="G308">
        <v>35.4</v>
      </c>
      <c r="H308">
        <v>0.20037735849056601</v>
      </c>
      <c r="I308">
        <v>79.2</v>
      </c>
      <c r="J308">
        <v>0.44830188679245281</v>
      </c>
      <c r="K308">
        <v>57.524999999999991</v>
      </c>
      <c r="L308">
        <v>0.32561320754716971</v>
      </c>
      <c r="M308" s="40">
        <v>4.6164903789758682E-2</v>
      </c>
      <c r="N308" s="40">
        <v>2.6131077616844533E-4</v>
      </c>
    </row>
    <row r="309" spans="1:14" x14ac:dyDescent="0.25">
      <c r="A309">
        <v>7830642</v>
      </c>
      <c r="B309" t="s">
        <v>20</v>
      </c>
      <c r="C309" t="s">
        <v>6</v>
      </c>
      <c r="D309" t="s">
        <v>183</v>
      </c>
      <c r="E309" t="s">
        <v>492</v>
      </c>
      <c r="F309">
        <v>3.7735849056603774E-3</v>
      </c>
      <c r="G309">
        <v>51.3</v>
      </c>
      <c r="H309">
        <v>0.19358490566037734</v>
      </c>
      <c r="I309">
        <v>77.599999999999994</v>
      </c>
      <c r="J309">
        <v>0.29283018867924526</v>
      </c>
      <c r="K309">
        <v>64.75</v>
      </c>
      <c r="L309">
        <v>0.24433962264150944</v>
      </c>
      <c r="M309" s="40">
        <v>-2.4848988279700279E-2</v>
      </c>
      <c r="N309" s="40">
        <v>-9.3769767093208604E-5</v>
      </c>
    </row>
    <row r="310" spans="1:14" x14ac:dyDescent="0.25">
      <c r="A310">
        <v>7830642</v>
      </c>
      <c r="B310" t="s">
        <v>20</v>
      </c>
      <c r="C310" t="s">
        <v>6</v>
      </c>
      <c r="D310" t="s">
        <v>741</v>
      </c>
      <c r="E310" t="s">
        <v>742</v>
      </c>
      <c r="F310">
        <v>3.7735849056603774E-3</v>
      </c>
      <c r="G310">
        <v>30.7</v>
      </c>
      <c r="H310">
        <v>0.11584905660377358</v>
      </c>
      <c r="I310">
        <v>89.4</v>
      </c>
      <c r="J310">
        <v>0.33735849056603778</v>
      </c>
      <c r="K310">
        <v>64.644999999999996</v>
      </c>
      <c r="L310">
        <v>0.24394339622641509</v>
      </c>
      <c r="M310" s="40">
        <v>7.2168342769145966E-2</v>
      </c>
      <c r="N310" s="40">
        <v>2.7233336894017348E-4</v>
      </c>
    </row>
    <row r="311" spans="1:14" x14ac:dyDescent="0.25">
      <c r="A311">
        <v>7830642</v>
      </c>
      <c r="B311" t="s">
        <v>20</v>
      </c>
      <c r="C311" t="s">
        <v>6</v>
      </c>
      <c r="D311" t="s">
        <v>360</v>
      </c>
      <c r="E311" t="s">
        <v>397</v>
      </c>
      <c r="F311">
        <v>7.5471698113207548E-3</v>
      </c>
      <c r="G311">
        <v>37.9</v>
      </c>
      <c r="H311">
        <v>0.28603773584905662</v>
      </c>
      <c r="I311">
        <v>90.2</v>
      </c>
      <c r="J311">
        <v>0.6807547169811321</v>
      </c>
      <c r="K311">
        <v>68.64</v>
      </c>
      <c r="L311">
        <v>0.51803773584905666</v>
      </c>
      <c r="M311" s="40">
        <v>9.7073286771774292E-2</v>
      </c>
      <c r="N311" s="40">
        <v>7.3262857940961732E-4</v>
      </c>
    </row>
    <row r="312" spans="1:14" x14ac:dyDescent="0.25">
      <c r="A312">
        <v>7830642</v>
      </c>
      <c r="B312" t="s">
        <v>20</v>
      </c>
      <c r="C312" t="s">
        <v>6</v>
      </c>
      <c r="D312" t="s">
        <v>360</v>
      </c>
      <c r="E312" t="s">
        <v>398</v>
      </c>
      <c r="F312">
        <v>1.1320754716981131E-2</v>
      </c>
      <c r="G312">
        <v>42.1</v>
      </c>
      <c r="H312">
        <v>0.47660377358490563</v>
      </c>
      <c r="I312">
        <v>85.3</v>
      </c>
      <c r="J312">
        <v>0.96566037735849042</v>
      </c>
      <c r="K312">
        <v>71.87</v>
      </c>
      <c r="L312">
        <v>0.81362264150943397</v>
      </c>
      <c r="M312" s="40">
        <v>7.5062796473503113E-2</v>
      </c>
      <c r="N312" s="40">
        <v>8.4976750724720504E-4</v>
      </c>
    </row>
    <row r="313" spans="1:14" x14ac:dyDescent="0.25">
      <c r="A313">
        <v>7830642</v>
      </c>
      <c r="B313" t="s">
        <v>20</v>
      </c>
      <c r="C313" t="s">
        <v>6</v>
      </c>
      <c r="D313" t="s">
        <v>360</v>
      </c>
      <c r="E313" t="s">
        <v>399</v>
      </c>
      <c r="F313">
        <v>7.5471698113207548E-3</v>
      </c>
      <c r="G313">
        <v>22.5</v>
      </c>
      <c r="H313">
        <v>0.16981132075471697</v>
      </c>
      <c r="I313">
        <v>69.5</v>
      </c>
      <c r="J313">
        <v>0.52452830188679245</v>
      </c>
      <c r="K313">
        <v>56.125</v>
      </c>
      <c r="L313">
        <v>0.42358490566037738</v>
      </c>
      <c r="M313" s="40">
        <v>-2.7066223323345184E-2</v>
      </c>
      <c r="N313" s="40">
        <v>-2.0427338357241649E-4</v>
      </c>
    </row>
    <row r="314" spans="1:14" x14ac:dyDescent="0.25">
      <c r="A314">
        <v>7830642</v>
      </c>
      <c r="B314" t="s">
        <v>20</v>
      </c>
      <c r="C314" t="s">
        <v>6</v>
      </c>
      <c r="D314" t="s">
        <v>185</v>
      </c>
      <c r="E314" t="s">
        <v>293</v>
      </c>
      <c r="F314">
        <v>1.8867924528301887E-3</v>
      </c>
      <c r="G314">
        <v>65.2</v>
      </c>
      <c r="H314">
        <v>0.12301886792452831</v>
      </c>
      <c r="I314">
        <v>82.4</v>
      </c>
      <c r="J314">
        <v>0.15547169811320755</v>
      </c>
      <c r="K314">
        <v>71.814999999999998</v>
      </c>
      <c r="L314">
        <v>0.13550000000000001</v>
      </c>
      <c r="M314" s="40">
        <v>-1.6129227355122566E-2</v>
      </c>
      <c r="N314" s="40">
        <v>-3.0432504443627483E-5</v>
      </c>
    </row>
    <row r="315" spans="1:14" x14ac:dyDescent="0.25">
      <c r="A315">
        <v>7830642</v>
      </c>
      <c r="B315" t="s">
        <v>20</v>
      </c>
      <c r="C315" t="s">
        <v>6</v>
      </c>
      <c r="D315" t="s">
        <v>185</v>
      </c>
      <c r="E315" t="s">
        <v>295</v>
      </c>
      <c r="F315">
        <v>3.7735849056603774E-3</v>
      </c>
      <c r="G315">
        <v>49.9</v>
      </c>
      <c r="H315">
        <v>0.18830188679245283</v>
      </c>
      <c r="I315">
        <v>77.400000000000006</v>
      </c>
      <c r="J315">
        <v>0.29207547169811321</v>
      </c>
      <c r="K315">
        <v>64.990000000000009</v>
      </c>
      <c r="L315">
        <v>0.24524528301886797</v>
      </c>
      <c r="M315" s="40">
        <v>-8.7464198470115662E-2</v>
      </c>
      <c r="N315" s="40">
        <v>-3.3005357913251193E-4</v>
      </c>
    </row>
    <row r="316" spans="1:14" x14ac:dyDescent="0.25">
      <c r="A316">
        <v>7830642</v>
      </c>
      <c r="B316" t="s">
        <v>20</v>
      </c>
      <c r="C316" t="s">
        <v>6</v>
      </c>
      <c r="D316" t="s">
        <v>185</v>
      </c>
      <c r="E316" t="s">
        <v>743</v>
      </c>
      <c r="F316">
        <v>3.7735849056603774E-3</v>
      </c>
      <c r="G316">
        <v>68.900000000000006</v>
      </c>
      <c r="H316">
        <v>0.26</v>
      </c>
      <c r="I316">
        <v>88</v>
      </c>
      <c r="J316">
        <v>0.33207547169811319</v>
      </c>
      <c r="K316">
        <v>79.10499999999999</v>
      </c>
      <c r="L316">
        <v>0.29850943396226409</v>
      </c>
      <c r="M316" s="40">
        <v>6.7035771906375885E-2</v>
      </c>
      <c r="N316" s="40">
        <v>2.5296517700519204E-4</v>
      </c>
    </row>
    <row r="317" spans="1:14" x14ac:dyDescent="0.25">
      <c r="A317">
        <v>7830642</v>
      </c>
      <c r="B317" t="s">
        <v>20</v>
      </c>
      <c r="C317" t="s">
        <v>6</v>
      </c>
      <c r="D317" t="s">
        <v>185</v>
      </c>
      <c r="E317" t="s">
        <v>296</v>
      </c>
      <c r="F317">
        <v>1.8867924528301887E-3</v>
      </c>
      <c r="G317">
        <v>41.4</v>
      </c>
      <c r="H317">
        <v>7.8113207547169813E-2</v>
      </c>
      <c r="I317">
        <v>72.599999999999994</v>
      </c>
      <c r="J317">
        <v>0.13698113207547169</v>
      </c>
      <c r="K317">
        <v>55.204999999999998</v>
      </c>
      <c r="L317">
        <v>0.10416037735849057</v>
      </c>
      <c r="M317" s="40">
        <v>-6.0622401535511017E-2</v>
      </c>
      <c r="N317" s="40">
        <v>-1.1438188968964342E-4</v>
      </c>
    </row>
    <row r="318" spans="1:14" x14ac:dyDescent="0.25">
      <c r="A318">
        <v>7830642</v>
      </c>
      <c r="B318" t="s">
        <v>20</v>
      </c>
      <c r="C318" t="s">
        <v>6</v>
      </c>
      <c r="D318" t="s">
        <v>185</v>
      </c>
      <c r="E318" t="s">
        <v>297</v>
      </c>
      <c r="F318">
        <v>1.8867924528301887E-3</v>
      </c>
      <c r="G318">
        <v>44.6</v>
      </c>
      <c r="H318">
        <v>8.4150943396226419E-2</v>
      </c>
      <c r="I318">
        <v>76.900000000000006</v>
      </c>
      <c r="J318">
        <v>0.14509433962264151</v>
      </c>
      <c r="K318">
        <v>67.77000000000001</v>
      </c>
      <c r="L318">
        <v>0.1278679245283019</v>
      </c>
      <c r="M318" s="40">
        <v>-3.6161057651042938E-2</v>
      </c>
      <c r="N318" s="40">
        <v>-6.8228410662345165E-5</v>
      </c>
    </row>
    <row r="319" spans="1:14" x14ac:dyDescent="0.25">
      <c r="A319">
        <v>7830642</v>
      </c>
      <c r="B319" t="s">
        <v>20</v>
      </c>
      <c r="C319" t="s">
        <v>6</v>
      </c>
      <c r="D319" t="s">
        <v>185</v>
      </c>
      <c r="E319" t="s">
        <v>298</v>
      </c>
      <c r="F319">
        <v>5.6603773584905656E-3</v>
      </c>
      <c r="G319">
        <v>55.2</v>
      </c>
      <c r="H319">
        <v>0.31245283018867925</v>
      </c>
      <c r="I319">
        <v>85.6</v>
      </c>
      <c r="J319">
        <v>0.48452830188679241</v>
      </c>
      <c r="K319">
        <v>69.069999999999993</v>
      </c>
      <c r="L319">
        <v>0.39096226415094332</v>
      </c>
      <c r="M319" s="40">
        <v>6.0331113636493683E-2</v>
      </c>
      <c r="N319" s="40">
        <v>3.4149686964053027E-4</v>
      </c>
    </row>
    <row r="320" spans="1:14" x14ac:dyDescent="0.25">
      <c r="A320">
        <v>7830642</v>
      </c>
      <c r="B320" t="s">
        <v>20</v>
      </c>
      <c r="C320" t="s">
        <v>6</v>
      </c>
      <c r="D320" t="s">
        <v>744</v>
      </c>
      <c r="E320" t="s">
        <v>745</v>
      </c>
      <c r="F320">
        <v>1.8867924528301887E-3</v>
      </c>
      <c r="G320">
        <v>40.4</v>
      </c>
      <c r="H320">
        <v>7.6226415094339625E-2</v>
      </c>
      <c r="I320">
        <v>90.3</v>
      </c>
      <c r="J320">
        <v>0.17037735849056604</v>
      </c>
      <c r="K320">
        <v>73.324999999999989</v>
      </c>
      <c r="L320">
        <v>0.13834905660377356</v>
      </c>
      <c r="M320" s="40">
        <v>-8.4793202579021454E-2</v>
      </c>
      <c r="N320" s="40">
        <v>-1.5998717467739898E-4</v>
      </c>
    </row>
    <row r="321" spans="1:14" x14ac:dyDescent="0.25">
      <c r="A321">
        <v>7830642</v>
      </c>
      <c r="B321" t="s">
        <v>20</v>
      </c>
      <c r="C321" t="s">
        <v>6</v>
      </c>
      <c r="D321" t="s">
        <v>746</v>
      </c>
      <c r="E321" t="s">
        <v>747</v>
      </c>
      <c r="F321">
        <v>1.8867924528301887E-3</v>
      </c>
      <c r="G321">
        <v>73.099999999999994</v>
      </c>
      <c r="H321">
        <v>0.13792452830188678</v>
      </c>
      <c r="I321">
        <v>75.900000000000006</v>
      </c>
      <c r="J321">
        <v>0.14320754716981132</v>
      </c>
      <c r="K321">
        <v>71.169999999999987</v>
      </c>
      <c r="L321">
        <v>0.13428301886792451</v>
      </c>
      <c r="M321" s="40">
        <v>-6.2203042209148407E-2</v>
      </c>
      <c r="N321" s="40">
        <v>-1.1736423058329888E-4</v>
      </c>
    </row>
    <row r="322" spans="1:14" x14ac:dyDescent="0.25">
      <c r="A322">
        <v>7830642</v>
      </c>
      <c r="B322" t="s">
        <v>20</v>
      </c>
      <c r="C322" t="s">
        <v>6</v>
      </c>
      <c r="D322" t="s">
        <v>746</v>
      </c>
      <c r="E322" t="s">
        <v>748</v>
      </c>
      <c r="F322">
        <v>1.8867924528301887E-3</v>
      </c>
      <c r="G322">
        <v>65.5</v>
      </c>
      <c r="H322">
        <v>0.12358490566037736</v>
      </c>
      <c r="I322">
        <v>81.599999999999994</v>
      </c>
      <c r="J322">
        <v>0.15396226415094338</v>
      </c>
      <c r="K322">
        <v>73.724999999999994</v>
      </c>
      <c r="L322">
        <v>0.13910377358490564</v>
      </c>
      <c r="M322" s="40">
        <v>-6.070098839700222E-3</v>
      </c>
      <c r="N322" s="40">
        <v>-1.1453016678679664E-5</v>
      </c>
    </row>
    <row r="323" spans="1:14" x14ac:dyDescent="0.25">
      <c r="A323">
        <v>7830642</v>
      </c>
      <c r="B323" t="s">
        <v>20</v>
      </c>
      <c r="C323" t="s">
        <v>6</v>
      </c>
      <c r="D323" t="s">
        <v>749</v>
      </c>
      <c r="E323" t="s">
        <v>750</v>
      </c>
      <c r="F323">
        <v>1.8867924528301887E-3</v>
      </c>
      <c r="G323">
        <v>60.6</v>
      </c>
      <c r="H323">
        <v>0.11433962264150943</v>
      </c>
      <c r="I323">
        <v>73.599999999999994</v>
      </c>
      <c r="J323">
        <v>0.13886792452830188</v>
      </c>
      <c r="K323">
        <v>68.685000000000002</v>
      </c>
      <c r="L323">
        <v>0.12959433962264152</v>
      </c>
      <c r="M323" s="40">
        <v>-0.10735256969928741</v>
      </c>
      <c r="N323" s="40">
        <v>-2.0255201830054228E-4</v>
      </c>
    </row>
    <row r="324" spans="1:14" x14ac:dyDescent="0.25">
      <c r="A324">
        <v>7830642</v>
      </c>
      <c r="B324" t="s">
        <v>20</v>
      </c>
      <c r="C324" t="s">
        <v>6</v>
      </c>
      <c r="D324" t="s">
        <v>751</v>
      </c>
      <c r="E324" t="s">
        <v>752</v>
      </c>
      <c r="F324">
        <v>3.7735849056603774E-3</v>
      </c>
      <c r="G324">
        <v>58.4</v>
      </c>
      <c r="H324">
        <v>0.22037735849056603</v>
      </c>
      <c r="I324">
        <v>81.400000000000006</v>
      </c>
      <c r="J324">
        <v>0.30716981132075472</v>
      </c>
      <c r="K324">
        <v>76.53</v>
      </c>
      <c r="L324">
        <v>0.28879245283018867</v>
      </c>
      <c r="M324" s="40">
        <v>-4.5143119990825653E-2</v>
      </c>
      <c r="N324" s="40">
        <v>-1.7035139619179493E-4</v>
      </c>
    </row>
    <row r="325" spans="1:14" x14ac:dyDescent="0.25">
      <c r="A325">
        <v>7830642</v>
      </c>
      <c r="B325" t="s">
        <v>20</v>
      </c>
      <c r="C325" t="s">
        <v>6</v>
      </c>
      <c r="D325" t="s">
        <v>299</v>
      </c>
      <c r="E325" t="s">
        <v>753</v>
      </c>
      <c r="F325">
        <v>3.7735849056603774E-3</v>
      </c>
      <c r="G325">
        <v>72.8</v>
      </c>
      <c r="H325">
        <v>0.27471698113207549</v>
      </c>
      <c r="I325">
        <v>91.8</v>
      </c>
      <c r="J325">
        <v>0.34641509433962264</v>
      </c>
      <c r="K325">
        <v>83.245000000000005</v>
      </c>
      <c r="L325">
        <v>0.31413207547169814</v>
      </c>
      <c r="M325" s="40">
        <v>0.10883186757564545</v>
      </c>
      <c r="N325" s="40">
        <v>4.1068629273828474E-4</v>
      </c>
    </row>
    <row r="326" spans="1:14" x14ac:dyDescent="0.25">
      <c r="A326">
        <v>7830642</v>
      </c>
      <c r="B326" t="s">
        <v>20</v>
      </c>
      <c r="C326" t="s">
        <v>6</v>
      </c>
      <c r="D326" t="s">
        <v>754</v>
      </c>
      <c r="E326" t="s">
        <v>755</v>
      </c>
      <c r="F326">
        <v>1.8867924528301887E-3</v>
      </c>
      <c r="G326">
        <v>77.900000000000006</v>
      </c>
      <c r="H326">
        <v>0.1469811320754717</v>
      </c>
      <c r="I326">
        <v>90.2</v>
      </c>
      <c r="J326">
        <v>0.17018867924528303</v>
      </c>
      <c r="K326">
        <v>83.63</v>
      </c>
      <c r="L326">
        <v>0.15779245283018867</v>
      </c>
      <c r="M326" s="40">
        <v>-0.17331615090370178</v>
      </c>
      <c r="N326" s="40">
        <v>-3.2701160547868259E-4</v>
      </c>
    </row>
    <row r="327" spans="1:14" x14ac:dyDescent="0.25">
      <c r="A327">
        <v>7830642</v>
      </c>
      <c r="B327" t="s">
        <v>20</v>
      </c>
      <c r="C327" t="s">
        <v>6</v>
      </c>
      <c r="D327" t="s">
        <v>754</v>
      </c>
      <c r="E327" t="s">
        <v>756</v>
      </c>
      <c r="F327">
        <v>5.6603773584905656E-3</v>
      </c>
      <c r="G327">
        <v>63.5</v>
      </c>
      <c r="H327">
        <v>0.35943396226415092</v>
      </c>
      <c r="I327">
        <v>93.1</v>
      </c>
      <c r="J327">
        <v>0.52698113207547159</v>
      </c>
      <c r="K327">
        <v>77.964999999999989</v>
      </c>
      <c r="L327">
        <v>0.44131132075471691</v>
      </c>
      <c r="M327" s="40">
        <v>6.7436672747135162E-2</v>
      </c>
      <c r="N327" s="40">
        <v>3.8171701554982163E-4</v>
      </c>
    </row>
    <row r="328" spans="1:14" x14ac:dyDescent="0.25">
      <c r="A328">
        <v>7830642</v>
      </c>
      <c r="B328" t="s">
        <v>20</v>
      </c>
      <c r="C328" t="s">
        <v>6</v>
      </c>
      <c r="D328" t="s">
        <v>563</v>
      </c>
      <c r="E328" t="s">
        <v>757</v>
      </c>
      <c r="F328">
        <v>1.8867924528301887E-3</v>
      </c>
      <c r="G328">
        <v>88.8</v>
      </c>
      <c r="H328">
        <v>0.16754716981132076</v>
      </c>
      <c r="I328">
        <v>83.5</v>
      </c>
      <c r="J328">
        <v>0.15754716981132075</v>
      </c>
      <c r="K328">
        <v>88.844999999999999</v>
      </c>
      <c r="L328">
        <v>0.16763207547169812</v>
      </c>
      <c r="M328" s="40">
        <v>-6.8174250423908234E-2</v>
      </c>
      <c r="N328" s="40">
        <v>-1.2863066117718534E-4</v>
      </c>
    </row>
    <row r="329" spans="1:14" x14ac:dyDescent="0.25">
      <c r="A329">
        <v>7830642</v>
      </c>
      <c r="B329" t="s">
        <v>20</v>
      </c>
      <c r="C329" t="s">
        <v>6</v>
      </c>
      <c r="D329" t="s">
        <v>563</v>
      </c>
      <c r="E329" t="s">
        <v>758</v>
      </c>
      <c r="F329">
        <v>1.8867924528301887E-3</v>
      </c>
      <c r="G329">
        <v>74.900000000000006</v>
      </c>
      <c r="H329">
        <v>0.14132075471698113</v>
      </c>
      <c r="I329">
        <v>78.7</v>
      </c>
      <c r="J329">
        <v>0.14849056603773586</v>
      </c>
      <c r="K329">
        <v>73.234999999999999</v>
      </c>
      <c r="L329">
        <v>0.13817924528301886</v>
      </c>
      <c r="M329" s="40">
        <v>-6.8827152252197266E-2</v>
      </c>
      <c r="N329" s="40">
        <v>-1.2986255141924011E-4</v>
      </c>
    </row>
    <row r="330" spans="1:14" x14ac:dyDescent="0.25">
      <c r="A330">
        <v>7830642</v>
      </c>
      <c r="B330" t="s">
        <v>20</v>
      </c>
      <c r="C330" t="s">
        <v>6</v>
      </c>
      <c r="D330" t="s">
        <v>563</v>
      </c>
      <c r="E330" t="s">
        <v>759</v>
      </c>
      <c r="F330">
        <v>1.8867924528301887E-3</v>
      </c>
      <c r="G330">
        <v>57.6</v>
      </c>
      <c r="H330">
        <v>0.10867924528301887</v>
      </c>
      <c r="I330">
        <v>63.4</v>
      </c>
      <c r="J330">
        <v>0.11962264150943396</v>
      </c>
      <c r="K330">
        <v>56.185000000000002</v>
      </c>
      <c r="L330">
        <v>0.10600943396226416</v>
      </c>
      <c r="M330" s="40">
        <v>-0.20079028606414795</v>
      </c>
      <c r="N330" s="40">
        <v>-3.7884959634744897E-4</v>
      </c>
    </row>
    <row r="331" spans="1:14" x14ac:dyDescent="0.25">
      <c r="A331">
        <v>7830642</v>
      </c>
      <c r="B331" t="s">
        <v>20</v>
      </c>
      <c r="C331" t="s">
        <v>6</v>
      </c>
      <c r="D331" t="s">
        <v>563</v>
      </c>
      <c r="E331" t="s">
        <v>760</v>
      </c>
      <c r="F331">
        <v>1.8867924528301887E-3</v>
      </c>
      <c r="G331">
        <v>98.6</v>
      </c>
      <c r="H331">
        <v>0.18603773584905658</v>
      </c>
      <c r="I331">
        <v>93.5</v>
      </c>
      <c r="J331">
        <v>0.17641509433962263</v>
      </c>
      <c r="K331">
        <v>92.375</v>
      </c>
      <c r="L331">
        <v>0.17429245283018868</v>
      </c>
      <c r="M331" s="40">
        <v>5.7463604956865311E-2</v>
      </c>
      <c r="N331" s="40">
        <v>1.084218961450289E-4</v>
      </c>
    </row>
    <row r="332" spans="1:14" x14ac:dyDescent="0.25">
      <c r="A332">
        <v>7830642</v>
      </c>
      <c r="B332" t="s">
        <v>20</v>
      </c>
      <c r="C332" t="s">
        <v>6</v>
      </c>
      <c r="D332" t="s">
        <v>761</v>
      </c>
      <c r="E332" t="s">
        <v>762</v>
      </c>
      <c r="F332">
        <v>5.6603773584905656E-3</v>
      </c>
      <c r="G332">
        <v>51.2</v>
      </c>
      <c r="H332">
        <v>0.28981132075471699</v>
      </c>
      <c r="I332">
        <v>61.9</v>
      </c>
      <c r="J332">
        <v>0.350377358490566</v>
      </c>
      <c r="K332">
        <v>62.88</v>
      </c>
      <c r="L332">
        <v>0.35592452830188676</v>
      </c>
      <c r="M332" s="40">
        <v>-0.19224587082862854</v>
      </c>
      <c r="N332" s="40">
        <v>-1.088184174501671E-3</v>
      </c>
    </row>
    <row r="333" spans="1:14" x14ac:dyDescent="0.25">
      <c r="A333">
        <v>7830642</v>
      </c>
      <c r="B333" t="s">
        <v>20</v>
      </c>
      <c r="C333" t="s">
        <v>6</v>
      </c>
      <c r="D333" t="s">
        <v>193</v>
      </c>
      <c r="E333" t="s">
        <v>301</v>
      </c>
      <c r="F333">
        <v>3.7735849056603774E-3</v>
      </c>
      <c r="G333">
        <v>41.2</v>
      </c>
      <c r="H333">
        <v>0.15547169811320755</v>
      </c>
      <c r="I333">
        <v>70</v>
      </c>
      <c r="J333">
        <v>0.26415094339622641</v>
      </c>
      <c r="K333">
        <v>63.484999999999999</v>
      </c>
      <c r="L333">
        <v>0.23956603773584906</v>
      </c>
      <c r="M333" s="40">
        <v>-2.3494848981499672E-2</v>
      </c>
      <c r="N333" s="40">
        <v>-8.8659807477357256E-5</v>
      </c>
    </row>
    <row r="334" spans="1:14" x14ac:dyDescent="0.25">
      <c r="A334">
        <v>7830642</v>
      </c>
      <c r="B334" t="s">
        <v>20</v>
      </c>
      <c r="C334" t="s">
        <v>6</v>
      </c>
      <c r="D334" t="s">
        <v>193</v>
      </c>
      <c r="E334" t="s">
        <v>302</v>
      </c>
      <c r="F334">
        <v>1.8867924528301887E-3</v>
      </c>
      <c r="G334">
        <v>47.2</v>
      </c>
      <c r="H334">
        <v>8.9056603773584916E-2</v>
      </c>
      <c r="I334">
        <v>81.3</v>
      </c>
      <c r="J334">
        <v>0.15339622641509434</v>
      </c>
      <c r="K334">
        <v>58.839999999999996</v>
      </c>
      <c r="L334">
        <v>0.11101886792452829</v>
      </c>
      <c r="M334" s="40">
        <v>9.8676487803459167E-2</v>
      </c>
      <c r="N334" s="40">
        <v>1.8618205245935691E-4</v>
      </c>
    </row>
    <row r="335" spans="1:14" x14ac:dyDescent="0.25">
      <c r="A335">
        <v>7830642</v>
      </c>
      <c r="B335" t="s">
        <v>20</v>
      </c>
      <c r="C335" t="s">
        <v>6</v>
      </c>
      <c r="D335" t="s">
        <v>193</v>
      </c>
      <c r="E335" t="s">
        <v>763</v>
      </c>
      <c r="F335">
        <v>1.8867924528301887E-3</v>
      </c>
      <c r="G335">
        <v>86.9</v>
      </c>
      <c r="H335">
        <v>0.16396226415094342</v>
      </c>
      <c r="I335">
        <v>89.2</v>
      </c>
      <c r="J335">
        <v>0.16830188679245284</v>
      </c>
      <c r="K335">
        <v>84.039999999999992</v>
      </c>
      <c r="L335">
        <v>0.15856603773584904</v>
      </c>
      <c r="M335" s="40">
        <v>1.5318362042307854E-2</v>
      </c>
      <c r="N335" s="40">
        <v>2.8902569891146893E-5</v>
      </c>
    </row>
    <row r="336" spans="1:14" x14ac:dyDescent="0.25">
      <c r="A336">
        <v>7830642</v>
      </c>
      <c r="B336" t="s">
        <v>20</v>
      </c>
      <c r="C336" t="s">
        <v>6</v>
      </c>
      <c r="D336" t="s">
        <v>193</v>
      </c>
      <c r="E336" t="s">
        <v>764</v>
      </c>
      <c r="F336">
        <v>3.7735849056603774E-3</v>
      </c>
      <c r="G336">
        <v>73.900000000000006</v>
      </c>
      <c r="H336">
        <v>0.27886792452830189</v>
      </c>
      <c r="I336">
        <v>81.2</v>
      </c>
      <c r="J336">
        <v>0.30641509433962266</v>
      </c>
      <c r="K336">
        <v>79.825000000000003</v>
      </c>
      <c r="L336">
        <v>0.30122641509433962</v>
      </c>
      <c r="M336" s="40">
        <v>1.0664612986147404E-2</v>
      </c>
      <c r="N336" s="40">
        <v>4.0243822589235484E-5</v>
      </c>
    </row>
    <row r="337" spans="1:14" x14ac:dyDescent="0.25">
      <c r="A337">
        <v>7830642</v>
      </c>
      <c r="B337" t="s">
        <v>20</v>
      </c>
      <c r="C337" t="s">
        <v>6</v>
      </c>
      <c r="D337" t="s">
        <v>193</v>
      </c>
      <c r="E337" t="s">
        <v>765</v>
      </c>
      <c r="F337">
        <v>3.7735849056603774E-3</v>
      </c>
      <c r="G337">
        <v>87.9</v>
      </c>
      <c r="H337">
        <v>0.33169811320754722</v>
      </c>
      <c r="I337">
        <v>86.2</v>
      </c>
      <c r="J337">
        <v>0.32528301886792454</v>
      </c>
      <c r="K337">
        <v>86.644999999999996</v>
      </c>
      <c r="L337">
        <v>0.32696226415094337</v>
      </c>
      <c r="M337" s="40">
        <v>5.7654157280921936E-3</v>
      </c>
      <c r="N337" s="40">
        <v>2.1756285766385635E-5</v>
      </c>
    </row>
    <row r="338" spans="1:14" x14ac:dyDescent="0.25">
      <c r="A338">
        <v>7830642</v>
      </c>
      <c r="B338" t="s">
        <v>20</v>
      </c>
      <c r="C338" t="s">
        <v>6</v>
      </c>
      <c r="D338" t="s">
        <v>193</v>
      </c>
      <c r="E338" t="s">
        <v>303</v>
      </c>
      <c r="F338">
        <v>5.6603773584905656E-3</v>
      </c>
      <c r="G338">
        <v>33.5</v>
      </c>
      <c r="H338">
        <v>0.18962264150943395</v>
      </c>
      <c r="I338">
        <v>78.3</v>
      </c>
      <c r="J338">
        <v>0.44320754716981126</v>
      </c>
      <c r="K338">
        <v>60.76</v>
      </c>
      <c r="L338">
        <v>0.34392452830188674</v>
      </c>
      <c r="M338" s="40">
        <v>-1.5632594004273415E-3</v>
      </c>
      <c r="N338" s="40">
        <v>-8.8486381156264611E-6</v>
      </c>
    </row>
    <row r="339" spans="1:14" x14ac:dyDescent="0.25">
      <c r="A339">
        <v>7830642</v>
      </c>
      <c r="B339" t="s">
        <v>20</v>
      </c>
      <c r="C339" t="s">
        <v>6</v>
      </c>
      <c r="D339" t="s">
        <v>193</v>
      </c>
      <c r="E339" t="s">
        <v>305</v>
      </c>
      <c r="F339">
        <v>3.7735849056603774E-3</v>
      </c>
      <c r="G339">
        <v>43</v>
      </c>
      <c r="H339">
        <v>0.16226415094339622</v>
      </c>
      <c r="I339">
        <v>84</v>
      </c>
      <c r="J339">
        <v>0.31698113207547168</v>
      </c>
      <c r="K339">
        <v>69.819999999999993</v>
      </c>
      <c r="L339">
        <v>0.26347169811320753</v>
      </c>
      <c r="M339" s="40">
        <v>1.113779004663229E-2</v>
      </c>
      <c r="N339" s="40">
        <v>4.2029396402386E-5</v>
      </c>
    </row>
    <row r="340" spans="1:14" x14ac:dyDescent="0.25">
      <c r="A340">
        <v>7830642</v>
      </c>
      <c r="B340" t="s">
        <v>20</v>
      </c>
      <c r="C340" t="s">
        <v>6</v>
      </c>
      <c r="D340" t="s">
        <v>193</v>
      </c>
      <c r="E340" t="s">
        <v>253</v>
      </c>
      <c r="F340">
        <v>1.8867924528301887E-3</v>
      </c>
      <c r="G340">
        <v>52.6</v>
      </c>
      <c r="H340">
        <v>9.9245283018867925E-2</v>
      </c>
      <c r="I340">
        <v>86.8</v>
      </c>
      <c r="J340">
        <v>0.16377358490566038</v>
      </c>
      <c r="K340">
        <v>75.905000000000001</v>
      </c>
      <c r="L340">
        <v>0.14321698113207548</v>
      </c>
      <c r="M340" s="40">
        <v>2.8046464547514915E-2</v>
      </c>
      <c r="N340" s="40">
        <v>5.2917857636820592E-5</v>
      </c>
    </row>
    <row r="341" spans="1:14" x14ac:dyDescent="0.25">
      <c r="A341">
        <v>7830642</v>
      </c>
      <c r="B341" t="s">
        <v>20</v>
      </c>
      <c r="C341" t="s">
        <v>6</v>
      </c>
      <c r="D341" t="s">
        <v>193</v>
      </c>
      <c r="E341" t="s">
        <v>766</v>
      </c>
      <c r="F341">
        <v>1.8867924528301887E-3</v>
      </c>
      <c r="G341">
        <v>58.8</v>
      </c>
      <c r="H341">
        <v>0.11094339622641509</v>
      </c>
      <c r="I341">
        <v>81.900000000000006</v>
      </c>
      <c r="J341">
        <v>0.15452830188679245</v>
      </c>
      <c r="K341">
        <v>75.724999999999994</v>
      </c>
      <c r="L341">
        <v>0.14287735849056601</v>
      </c>
      <c r="M341" s="40">
        <v>4.072241485118866E-3</v>
      </c>
      <c r="N341" s="40">
        <v>7.6834745002242762E-6</v>
      </c>
    </row>
    <row r="342" spans="1:14" x14ac:dyDescent="0.25">
      <c r="A342">
        <v>7830642</v>
      </c>
      <c r="B342" t="s">
        <v>20</v>
      </c>
      <c r="C342" t="s">
        <v>6</v>
      </c>
      <c r="D342" t="s">
        <v>193</v>
      </c>
      <c r="E342" t="s">
        <v>254</v>
      </c>
      <c r="F342">
        <v>7.5471698113207548E-3</v>
      </c>
      <c r="G342">
        <v>35.6</v>
      </c>
      <c r="H342">
        <v>0.2686792452830189</v>
      </c>
      <c r="I342">
        <v>77.2</v>
      </c>
      <c r="J342">
        <v>0.58264150943396231</v>
      </c>
      <c r="K342">
        <v>66.64</v>
      </c>
      <c r="L342">
        <v>0.50294339622641515</v>
      </c>
      <c r="M342" s="40">
        <v>2.0887997001409531E-2</v>
      </c>
      <c r="N342" s="40">
        <v>1.5764526038799647E-4</v>
      </c>
    </row>
    <row r="343" spans="1:14" x14ac:dyDescent="0.25">
      <c r="A343">
        <v>7830642</v>
      </c>
      <c r="B343" t="s">
        <v>20</v>
      </c>
      <c r="C343" t="s">
        <v>6</v>
      </c>
      <c r="D343" t="s">
        <v>767</v>
      </c>
      <c r="E343" t="s">
        <v>768</v>
      </c>
      <c r="F343">
        <v>3.7735849056603774E-3</v>
      </c>
      <c r="G343">
        <v>66.900000000000006</v>
      </c>
      <c r="H343">
        <v>0.25245283018867926</v>
      </c>
      <c r="I343">
        <v>82.5</v>
      </c>
      <c r="J343">
        <v>0.31132075471698112</v>
      </c>
      <c r="K343">
        <v>70.88</v>
      </c>
      <c r="L343">
        <v>0.26747169811320753</v>
      </c>
      <c r="M343" s="40">
        <v>1.1682196520268917E-2</v>
      </c>
      <c r="N343" s="40">
        <v>4.4083760453844973E-5</v>
      </c>
    </row>
    <row r="344" spans="1:14" x14ac:dyDescent="0.25">
      <c r="A344">
        <v>7830642</v>
      </c>
      <c r="B344" t="s">
        <v>20</v>
      </c>
      <c r="C344" t="s">
        <v>6</v>
      </c>
      <c r="D344" t="s">
        <v>769</v>
      </c>
      <c r="E344" t="s">
        <v>770</v>
      </c>
      <c r="F344">
        <v>1.8867924528301887E-3</v>
      </c>
      <c r="G344">
        <v>72.599999999999994</v>
      </c>
      <c r="H344">
        <v>0.13698113207547169</v>
      </c>
      <c r="I344">
        <v>80.5</v>
      </c>
      <c r="J344">
        <v>0.15188679245283018</v>
      </c>
      <c r="K344">
        <v>79.72999999999999</v>
      </c>
      <c r="L344">
        <v>0.15043396226415093</v>
      </c>
      <c r="M344" s="40">
        <v>-1.2865851633250713E-2</v>
      </c>
      <c r="N344" s="40">
        <v>-2.4275191760850404E-5</v>
      </c>
    </row>
    <row r="345" spans="1:14" x14ac:dyDescent="0.25">
      <c r="A345">
        <v>7830642</v>
      </c>
      <c r="B345" t="s">
        <v>20</v>
      </c>
      <c r="C345" t="s">
        <v>6</v>
      </c>
      <c r="D345" t="s">
        <v>769</v>
      </c>
      <c r="E345" t="s">
        <v>771</v>
      </c>
      <c r="F345">
        <v>1.8867924528301887E-3</v>
      </c>
      <c r="G345">
        <v>63.1</v>
      </c>
      <c r="H345">
        <v>0.11905660377358492</v>
      </c>
      <c r="I345">
        <v>85.7</v>
      </c>
      <c r="J345">
        <v>0.16169811320754718</v>
      </c>
      <c r="K345">
        <v>72.81</v>
      </c>
      <c r="L345">
        <v>0.13737735849056604</v>
      </c>
      <c r="M345" s="40">
        <v>0.11232582479715347</v>
      </c>
      <c r="N345" s="40">
        <v>2.1193551848519524E-4</v>
      </c>
    </row>
    <row r="346" spans="1:14" x14ac:dyDescent="0.25">
      <c r="A346">
        <v>7830642</v>
      </c>
      <c r="B346" t="s">
        <v>20</v>
      </c>
      <c r="C346" t="s">
        <v>6</v>
      </c>
      <c r="D346" t="s">
        <v>772</v>
      </c>
      <c r="E346" t="s">
        <v>773</v>
      </c>
      <c r="F346">
        <v>1.8867924528301887E-3</v>
      </c>
      <c r="G346">
        <v>59.3</v>
      </c>
      <c r="H346">
        <v>0.11188679245283019</v>
      </c>
      <c r="I346">
        <v>77.5</v>
      </c>
      <c r="J346">
        <v>0.14622641509433962</v>
      </c>
      <c r="K346">
        <v>65.375</v>
      </c>
      <c r="L346">
        <v>0.12334905660377359</v>
      </c>
      <c r="M346" s="40">
        <v>-5.6757945567369461E-2</v>
      </c>
      <c r="N346" s="40">
        <v>-1.0709046333465936E-4</v>
      </c>
    </row>
    <row r="347" spans="1:14" x14ac:dyDescent="0.25">
      <c r="A347">
        <v>7830642</v>
      </c>
      <c r="B347" t="s">
        <v>20</v>
      </c>
      <c r="C347" t="s">
        <v>6</v>
      </c>
      <c r="D347" t="s">
        <v>772</v>
      </c>
      <c r="E347" t="s">
        <v>774</v>
      </c>
      <c r="F347">
        <v>1.8867924528301887E-3</v>
      </c>
      <c r="G347">
        <v>62</v>
      </c>
      <c r="H347">
        <v>0.1169811320754717</v>
      </c>
      <c r="I347">
        <v>72.2</v>
      </c>
      <c r="J347">
        <v>0.13622641509433964</v>
      </c>
      <c r="K347">
        <v>69.174999999999997</v>
      </c>
      <c r="L347">
        <v>0.1305188679245283</v>
      </c>
      <c r="M347" s="40">
        <v>-9.1882087290287018E-2</v>
      </c>
      <c r="N347" s="40">
        <v>-1.7336242884959815E-4</v>
      </c>
    </row>
    <row r="348" spans="1:14" x14ac:dyDescent="0.25">
      <c r="A348">
        <v>7830642</v>
      </c>
      <c r="B348" t="s">
        <v>20</v>
      </c>
      <c r="C348" t="s">
        <v>6</v>
      </c>
      <c r="D348" t="s">
        <v>775</v>
      </c>
      <c r="E348" t="s">
        <v>776</v>
      </c>
      <c r="F348">
        <v>1.8867924528301887E-3</v>
      </c>
      <c r="G348">
        <v>44.8</v>
      </c>
      <c r="H348">
        <v>8.4528301886792445E-2</v>
      </c>
      <c r="I348">
        <v>75.400000000000006</v>
      </c>
      <c r="J348">
        <v>0.14226415094339623</v>
      </c>
      <c r="K348">
        <v>68.974999999999994</v>
      </c>
      <c r="L348">
        <v>0.13014150943396224</v>
      </c>
      <c r="M348" s="40">
        <v>-2.2399546578526497E-2</v>
      </c>
      <c r="N348" s="40">
        <v>-4.2263295431182073E-5</v>
      </c>
    </row>
    <row r="349" spans="1:14" x14ac:dyDescent="0.25">
      <c r="A349">
        <v>7830642</v>
      </c>
      <c r="B349" t="s">
        <v>20</v>
      </c>
      <c r="C349" t="s">
        <v>6</v>
      </c>
      <c r="D349" t="s">
        <v>306</v>
      </c>
      <c r="E349" t="s">
        <v>307</v>
      </c>
      <c r="F349">
        <v>3.7735849056603774E-3</v>
      </c>
      <c r="G349">
        <v>82.1</v>
      </c>
      <c r="H349">
        <v>0.30981132075471696</v>
      </c>
      <c r="I349">
        <v>90.8</v>
      </c>
      <c r="J349">
        <v>0.34264150943396227</v>
      </c>
      <c r="K349">
        <v>88.65</v>
      </c>
      <c r="L349">
        <v>0.3345283018867925</v>
      </c>
      <c r="M349" s="40">
        <v>0.10110443830490112</v>
      </c>
      <c r="N349" s="40">
        <v>3.8152618228264577E-4</v>
      </c>
    </row>
    <row r="350" spans="1:14" x14ac:dyDescent="0.25">
      <c r="A350">
        <v>7830642</v>
      </c>
      <c r="B350" t="s">
        <v>20</v>
      </c>
      <c r="C350" t="s">
        <v>6</v>
      </c>
      <c r="D350" t="s">
        <v>306</v>
      </c>
      <c r="E350" t="s">
        <v>494</v>
      </c>
      <c r="F350">
        <v>5.6603773584905656E-3</v>
      </c>
      <c r="G350">
        <v>50</v>
      </c>
      <c r="H350">
        <v>0.28301886792452829</v>
      </c>
      <c r="I350">
        <v>76.599999999999994</v>
      </c>
      <c r="J350">
        <v>0.43358490566037727</v>
      </c>
      <c r="K350">
        <v>63.254999999999995</v>
      </c>
      <c r="L350">
        <v>0.35804716981132073</v>
      </c>
      <c r="M350" s="40">
        <v>-2.381412498652935E-2</v>
      </c>
      <c r="N350" s="40">
        <v>-1.3479693388601519E-4</v>
      </c>
    </row>
    <row r="351" spans="1:14" x14ac:dyDescent="0.25">
      <c r="A351">
        <v>7830642</v>
      </c>
      <c r="B351" t="s">
        <v>20</v>
      </c>
      <c r="C351" t="s">
        <v>6</v>
      </c>
      <c r="D351" t="s">
        <v>306</v>
      </c>
      <c r="E351" t="s">
        <v>496</v>
      </c>
      <c r="F351">
        <v>3.7735849056603774E-3</v>
      </c>
      <c r="G351">
        <v>77.7</v>
      </c>
      <c r="H351">
        <v>0.29320754716981134</v>
      </c>
      <c r="I351">
        <v>83.4</v>
      </c>
      <c r="J351">
        <v>0.31471698113207547</v>
      </c>
      <c r="K351">
        <v>78.39</v>
      </c>
      <c r="L351">
        <v>0.295811320754717</v>
      </c>
      <c r="M351" s="40">
        <v>5.7533532381057739E-2</v>
      </c>
      <c r="N351" s="40">
        <v>2.1710766936248205E-4</v>
      </c>
    </row>
    <row r="352" spans="1:14" x14ac:dyDescent="0.25">
      <c r="A352">
        <v>7830642</v>
      </c>
      <c r="B352" t="s">
        <v>20</v>
      </c>
      <c r="C352" t="s">
        <v>6</v>
      </c>
      <c r="D352" t="s">
        <v>306</v>
      </c>
      <c r="E352" t="s">
        <v>498</v>
      </c>
      <c r="F352">
        <v>3.7735849056603774E-3</v>
      </c>
      <c r="G352">
        <v>69.599999999999994</v>
      </c>
      <c r="H352">
        <v>0.26264150943396225</v>
      </c>
      <c r="I352">
        <v>86.9</v>
      </c>
      <c r="J352">
        <v>0.32792452830188684</v>
      </c>
      <c r="K352">
        <v>75.694999999999993</v>
      </c>
      <c r="L352">
        <v>0.28564150943396222</v>
      </c>
      <c r="M352" s="40">
        <v>7.2892196476459503E-2</v>
      </c>
      <c r="N352" s="40">
        <v>2.7506489236399812E-4</v>
      </c>
    </row>
    <row r="353" spans="1:14" x14ac:dyDescent="0.25">
      <c r="A353">
        <v>7830642</v>
      </c>
      <c r="B353" t="s">
        <v>20</v>
      </c>
      <c r="C353" t="s">
        <v>6</v>
      </c>
      <c r="D353" t="s">
        <v>306</v>
      </c>
      <c r="E353" t="s">
        <v>500</v>
      </c>
      <c r="F353">
        <v>1.8867924528301887E-3</v>
      </c>
      <c r="G353">
        <v>83.5</v>
      </c>
      <c r="H353">
        <v>0.15754716981132075</v>
      </c>
      <c r="I353">
        <v>81.2</v>
      </c>
      <c r="J353">
        <v>0.15320754716981133</v>
      </c>
      <c r="K353">
        <v>78.989999999999995</v>
      </c>
      <c r="L353">
        <v>0.14903773584905661</v>
      </c>
      <c r="M353" s="40">
        <v>-1.1628814041614532E-2</v>
      </c>
      <c r="N353" s="40">
        <v>-2.1941158569084023E-5</v>
      </c>
    </row>
    <row r="354" spans="1:14" x14ac:dyDescent="0.25">
      <c r="A354">
        <v>7830642</v>
      </c>
      <c r="B354" t="s">
        <v>20</v>
      </c>
      <c r="C354" t="s">
        <v>6</v>
      </c>
      <c r="D354" t="s">
        <v>306</v>
      </c>
      <c r="E354" t="s">
        <v>777</v>
      </c>
      <c r="F354">
        <v>3.7735849056603774E-3</v>
      </c>
      <c r="G354">
        <v>94.5</v>
      </c>
      <c r="H354">
        <v>0.35660377358490564</v>
      </c>
      <c r="I354">
        <v>88.8</v>
      </c>
      <c r="J354">
        <v>0.33509433962264151</v>
      </c>
      <c r="K354">
        <v>89.249999999999986</v>
      </c>
      <c r="L354">
        <v>0.3367924528301886</v>
      </c>
      <c r="M354" s="40">
        <v>9.0749680995941162E-2</v>
      </c>
      <c r="N354" s="40">
        <v>3.4245162639977799E-4</v>
      </c>
    </row>
    <row r="355" spans="1:14" x14ac:dyDescent="0.25">
      <c r="A355">
        <v>7830642</v>
      </c>
      <c r="B355" t="s">
        <v>20</v>
      </c>
      <c r="C355" t="s">
        <v>6</v>
      </c>
      <c r="D355" t="s">
        <v>306</v>
      </c>
      <c r="E355" t="s">
        <v>778</v>
      </c>
      <c r="F355">
        <v>7.5471698113207548E-3</v>
      </c>
      <c r="G355">
        <v>51.8</v>
      </c>
      <c r="H355">
        <v>0.39094339622641505</v>
      </c>
      <c r="I355">
        <v>76.3</v>
      </c>
      <c r="J355">
        <v>0.57584905660377361</v>
      </c>
      <c r="K355">
        <v>63.86</v>
      </c>
      <c r="L355">
        <v>0.4819622641509434</v>
      </c>
      <c r="M355" s="40">
        <v>-1.7608750611543655E-2</v>
      </c>
      <c r="N355" s="40">
        <v>-1.3289623103051814E-4</v>
      </c>
    </row>
    <row r="356" spans="1:14" x14ac:dyDescent="0.25">
      <c r="A356">
        <v>7830642</v>
      </c>
      <c r="B356" t="s">
        <v>20</v>
      </c>
      <c r="C356" t="s">
        <v>6</v>
      </c>
      <c r="D356" t="s">
        <v>306</v>
      </c>
      <c r="E356" t="s">
        <v>501</v>
      </c>
      <c r="F356">
        <v>1.8867924528301887E-3</v>
      </c>
      <c r="G356">
        <v>53.4</v>
      </c>
      <c r="H356">
        <v>0.10075471698113207</v>
      </c>
      <c r="I356">
        <v>83.7</v>
      </c>
      <c r="J356">
        <v>0.1579245283018868</v>
      </c>
      <c r="K356">
        <v>69.355000000000004</v>
      </c>
      <c r="L356">
        <v>0.13085849056603774</v>
      </c>
      <c r="M356" s="40">
        <v>3.3242527395486832E-2</v>
      </c>
      <c r="N356" s="40">
        <v>6.2721749802805346E-5</v>
      </c>
    </row>
    <row r="357" spans="1:14" x14ac:dyDescent="0.25">
      <c r="A357">
        <v>7830642</v>
      </c>
      <c r="B357" t="s">
        <v>20</v>
      </c>
      <c r="C357" t="s">
        <v>6</v>
      </c>
      <c r="D357" t="s">
        <v>306</v>
      </c>
      <c r="E357" t="s">
        <v>502</v>
      </c>
      <c r="F357">
        <v>7.5471698113207548E-3</v>
      </c>
      <c r="G357">
        <v>45.9</v>
      </c>
      <c r="H357">
        <v>0.34641509433962264</v>
      </c>
      <c r="I357">
        <v>79.2</v>
      </c>
      <c r="J357">
        <v>0.59773584905660382</v>
      </c>
      <c r="K357">
        <v>62.48</v>
      </c>
      <c r="L357">
        <v>0.47154716981132072</v>
      </c>
      <c r="M357" s="40">
        <v>-2.8048248961567879E-2</v>
      </c>
      <c r="N357" s="40">
        <v>-2.1168489782315381E-4</v>
      </c>
    </row>
    <row r="358" spans="1:14" x14ac:dyDescent="0.25">
      <c r="A358">
        <v>7830642</v>
      </c>
      <c r="B358" t="s">
        <v>20</v>
      </c>
      <c r="C358" t="s">
        <v>6</v>
      </c>
      <c r="D358" t="s">
        <v>306</v>
      </c>
      <c r="E358" t="s">
        <v>503</v>
      </c>
      <c r="F358">
        <v>1.8867924528301887E-3</v>
      </c>
      <c r="G358">
        <v>74.8</v>
      </c>
      <c r="H358">
        <v>0.14113207547169812</v>
      </c>
      <c r="I358">
        <v>87.2</v>
      </c>
      <c r="J358">
        <v>0.16452830188679246</v>
      </c>
      <c r="K358">
        <v>78.64</v>
      </c>
      <c r="L358">
        <v>0.14837735849056605</v>
      </c>
      <c r="M358" s="40">
        <v>0.11614338308572769</v>
      </c>
      <c r="N358" s="40">
        <v>2.1913845865231639E-4</v>
      </c>
    </row>
    <row r="359" spans="1:14" x14ac:dyDescent="0.25">
      <c r="A359">
        <v>7830642</v>
      </c>
      <c r="B359" t="s">
        <v>20</v>
      </c>
      <c r="C359" t="s">
        <v>6</v>
      </c>
      <c r="D359" t="s">
        <v>306</v>
      </c>
      <c r="E359" t="s">
        <v>504</v>
      </c>
      <c r="F359">
        <v>1.8867924528301887E-3</v>
      </c>
      <c r="G359">
        <v>54.8</v>
      </c>
      <c r="H359">
        <v>0.10339622641509434</v>
      </c>
      <c r="I359">
        <v>81.099999999999994</v>
      </c>
      <c r="J359">
        <v>0.15301886792452829</v>
      </c>
      <c r="K359">
        <v>73.404999999999987</v>
      </c>
      <c r="L359">
        <v>0.13849999999999998</v>
      </c>
      <c r="M359" s="40">
        <v>2.0775464363396168E-3</v>
      </c>
      <c r="N359" s="40">
        <v>3.9198989364898433E-6</v>
      </c>
    </row>
    <row r="360" spans="1:14" x14ac:dyDescent="0.25">
      <c r="A360">
        <v>7830642</v>
      </c>
      <c r="B360" t="s">
        <v>20</v>
      </c>
      <c r="C360" t="s">
        <v>6</v>
      </c>
      <c r="D360" t="s">
        <v>306</v>
      </c>
      <c r="E360" t="s">
        <v>506</v>
      </c>
      <c r="F360">
        <v>3.7735849056603774E-3</v>
      </c>
      <c r="G360">
        <v>69.400000000000006</v>
      </c>
      <c r="H360">
        <v>0.2618867924528302</v>
      </c>
      <c r="I360">
        <v>74.099999999999994</v>
      </c>
      <c r="J360">
        <v>0.27962264150943394</v>
      </c>
      <c r="K360">
        <v>70.17</v>
      </c>
      <c r="L360">
        <v>0.26479245283018871</v>
      </c>
      <c r="M360" s="40">
        <v>-5.8485168963670731E-2</v>
      </c>
      <c r="N360" s="40">
        <v>-2.2069875080630465E-4</v>
      </c>
    </row>
    <row r="361" spans="1:14" x14ac:dyDescent="0.25">
      <c r="A361">
        <v>7830642</v>
      </c>
      <c r="B361" t="s">
        <v>20</v>
      </c>
      <c r="C361" t="s">
        <v>6</v>
      </c>
      <c r="D361" t="s">
        <v>306</v>
      </c>
      <c r="E361" t="s">
        <v>509</v>
      </c>
      <c r="F361">
        <v>5.6603773584905656E-3</v>
      </c>
      <c r="G361">
        <v>46.7</v>
      </c>
      <c r="H361">
        <v>0.26433962264150945</v>
      </c>
      <c r="I361">
        <v>66.099999999999994</v>
      </c>
      <c r="J361">
        <v>0.37415094339622634</v>
      </c>
      <c r="K361">
        <v>57.169999999999995</v>
      </c>
      <c r="L361">
        <v>0.32360377358490561</v>
      </c>
      <c r="M361" s="40">
        <v>-0.10904782265424728</v>
      </c>
      <c r="N361" s="40">
        <v>-6.1725182634479595E-4</v>
      </c>
    </row>
    <row r="362" spans="1:14" x14ac:dyDescent="0.25">
      <c r="A362">
        <v>7830642</v>
      </c>
      <c r="B362" t="s">
        <v>20</v>
      </c>
      <c r="C362" t="s">
        <v>6</v>
      </c>
      <c r="D362" t="s">
        <v>306</v>
      </c>
      <c r="E362" t="s">
        <v>779</v>
      </c>
      <c r="F362">
        <v>3.7735849056603774E-3</v>
      </c>
      <c r="G362">
        <v>55</v>
      </c>
      <c r="H362">
        <v>0.20754716981132076</v>
      </c>
      <c r="I362">
        <v>76.400000000000006</v>
      </c>
      <c r="J362">
        <v>0.28830188679245283</v>
      </c>
      <c r="K362">
        <v>65.985000000000014</v>
      </c>
      <c r="L362">
        <v>0.24900000000000005</v>
      </c>
      <c r="M362" s="40">
        <v>-1.9198542460799217E-2</v>
      </c>
      <c r="N362" s="40">
        <v>-7.244733004075176E-5</v>
      </c>
    </row>
    <row r="363" spans="1:14" x14ac:dyDescent="0.25">
      <c r="A363">
        <v>7830642</v>
      </c>
      <c r="B363" t="s">
        <v>20</v>
      </c>
      <c r="C363" t="s">
        <v>6</v>
      </c>
      <c r="D363" t="s">
        <v>306</v>
      </c>
      <c r="E363" t="s">
        <v>511</v>
      </c>
      <c r="F363">
        <v>1.8867924528301887E-3</v>
      </c>
      <c r="G363">
        <v>58.4</v>
      </c>
      <c r="H363">
        <v>0.11018867924528301</v>
      </c>
      <c r="I363">
        <v>81.8</v>
      </c>
      <c r="J363">
        <v>0.15433962264150944</v>
      </c>
      <c r="K363">
        <v>66.884999999999991</v>
      </c>
      <c r="L363">
        <v>0.12619811320754715</v>
      </c>
      <c r="M363" s="40">
        <v>4.655209556221962E-2</v>
      </c>
      <c r="N363" s="40">
        <v>8.7834142570225699E-5</v>
      </c>
    </row>
    <row r="364" spans="1:14" x14ac:dyDescent="0.25">
      <c r="A364">
        <v>7830642</v>
      </c>
      <c r="B364" t="s">
        <v>20</v>
      </c>
      <c r="C364" t="s">
        <v>6</v>
      </c>
      <c r="D364" t="s">
        <v>306</v>
      </c>
      <c r="E364" t="s">
        <v>308</v>
      </c>
      <c r="F364">
        <v>1.8867924528301887E-3</v>
      </c>
      <c r="G364">
        <v>77.7</v>
      </c>
      <c r="H364">
        <v>0.14660377358490567</v>
      </c>
      <c r="I364">
        <v>84.4</v>
      </c>
      <c r="J364">
        <v>0.15924528301886795</v>
      </c>
      <c r="K364">
        <v>79.905000000000001</v>
      </c>
      <c r="L364">
        <v>0.15076415094339624</v>
      </c>
      <c r="M364" s="40">
        <v>2.4637594819068909E-2</v>
      </c>
      <c r="N364" s="40">
        <v>4.6486027960507379E-5</v>
      </c>
    </row>
    <row r="365" spans="1:14" x14ac:dyDescent="0.25">
      <c r="A365">
        <v>7830642</v>
      </c>
      <c r="B365" t="s">
        <v>20</v>
      </c>
      <c r="C365" t="s">
        <v>6</v>
      </c>
      <c r="D365" t="s">
        <v>306</v>
      </c>
      <c r="E365" t="s">
        <v>780</v>
      </c>
      <c r="F365">
        <v>3.7735849056603774E-3</v>
      </c>
      <c r="G365">
        <v>86.7</v>
      </c>
      <c r="H365">
        <v>0.32716981132075473</v>
      </c>
      <c r="I365">
        <v>90</v>
      </c>
      <c r="J365">
        <v>0.33962264150943394</v>
      </c>
      <c r="K365">
        <v>87.02</v>
      </c>
      <c r="L365">
        <v>0.32837735849056604</v>
      </c>
      <c r="M365" s="40">
        <v>0.10017438232898712</v>
      </c>
      <c r="N365" s="40">
        <v>3.7801653709051747E-4</v>
      </c>
    </row>
    <row r="366" spans="1:14" x14ac:dyDescent="0.25">
      <c r="A366">
        <v>7830642</v>
      </c>
      <c r="B366" t="s">
        <v>20</v>
      </c>
      <c r="C366" t="s">
        <v>6</v>
      </c>
      <c r="D366" t="s">
        <v>309</v>
      </c>
      <c r="E366" t="s">
        <v>781</v>
      </c>
      <c r="F366">
        <v>3.7735849056603774E-3</v>
      </c>
      <c r="G366">
        <v>43.9</v>
      </c>
      <c r="H366">
        <v>0.16566037735849057</v>
      </c>
      <c r="I366">
        <v>82.1</v>
      </c>
      <c r="J366">
        <v>0.30981132075471696</v>
      </c>
      <c r="K366">
        <v>63.534999999999997</v>
      </c>
      <c r="L366">
        <v>0.23975471698113207</v>
      </c>
      <c r="M366" s="40">
        <v>2.5278225541114807E-2</v>
      </c>
      <c r="N366" s="40">
        <v>9.5389530343829458E-5</v>
      </c>
    </row>
    <row r="367" spans="1:14" x14ac:dyDescent="0.25">
      <c r="A367">
        <v>7830642</v>
      </c>
      <c r="B367" t="s">
        <v>20</v>
      </c>
      <c r="C367" t="s">
        <v>6</v>
      </c>
      <c r="D367" t="s">
        <v>309</v>
      </c>
      <c r="E367" t="s">
        <v>782</v>
      </c>
      <c r="F367">
        <v>1.8867924528301887E-3</v>
      </c>
      <c r="G367">
        <v>69.3</v>
      </c>
      <c r="H367">
        <v>0.13075471698113206</v>
      </c>
      <c r="I367">
        <v>74.400000000000006</v>
      </c>
      <c r="J367">
        <v>0.14037735849056604</v>
      </c>
      <c r="K367">
        <v>72.094999999999999</v>
      </c>
      <c r="L367">
        <v>0.13602830188679246</v>
      </c>
      <c r="M367" s="40">
        <v>-6.3283264636993408E-2</v>
      </c>
      <c r="N367" s="40">
        <v>-1.1940238610753473E-4</v>
      </c>
    </row>
    <row r="368" spans="1:14" x14ac:dyDescent="0.25">
      <c r="A368">
        <v>7830642</v>
      </c>
      <c r="B368" t="s">
        <v>20</v>
      </c>
      <c r="C368" t="s">
        <v>6</v>
      </c>
      <c r="D368" t="s">
        <v>309</v>
      </c>
      <c r="E368" t="s">
        <v>783</v>
      </c>
      <c r="F368">
        <v>1.8867924528301887E-3</v>
      </c>
      <c r="G368">
        <v>46.7</v>
      </c>
      <c r="H368">
        <v>8.8113207547169822E-2</v>
      </c>
      <c r="I368">
        <v>77.599999999999994</v>
      </c>
      <c r="J368">
        <v>0.14641509433962263</v>
      </c>
      <c r="K368">
        <v>68.25</v>
      </c>
      <c r="L368">
        <v>0.12877358490566038</v>
      </c>
      <c r="M368" s="40">
        <v>-3.0318489298224449E-2</v>
      </c>
      <c r="N368" s="40">
        <v>-5.7204696789102738E-5</v>
      </c>
    </row>
    <row r="369" spans="1:14" x14ac:dyDescent="0.25">
      <c r="A369">
        <v>7830642</v>
      </c>
      <c r="B369" t="s">
        <v>20</v>
      </c>
      <c r="C369" t="s">
        <v>6</v>
      </c>
      <c r="D369" t="s">
        <v>784</v>
      </c>
      <c r="E369" t="s">
        <v>785</v>
      </c>
      <c r="F369">
        <v>1.8867924528301887E-3</v>
      </c>
      <c r="G369">
        <v>67.3</v>
      </c>
      <c r="H369">
        <v>0.12698113207547168</v>
      </c>
      <c r="I369">
        <v>89.5</v>
      </c>
      <c r="J369">
        <v>0.16886792452830188</v>
      </c>
      <c r="K369">
        <v>78.275000000000006</v>
      </c>
      <c r="L369">
        <v>0.14768867924528303</v>
      </c>
      <c r="M369" s="40">
        <v>8.5172161459922791E-2</v>
      </c>
      <c r="N369" s="40">
        <v>1.6070219143381659E-4</v>
      </c>
    </row>
    <row r="370" spans="1:14" x14ac:dyDescent="0.25">
      <c r="A370">
        <v>7830642</v>
      </c>
      <c r="B370" t="s">
        <v>20</v>
      </c>
      <c r="C370" t="s">
        <v>6</v>
      </c>
      <c r="D370" t="s">
        <v>786</v>
      </c>
      <c r="E370" t="s">
        <v>787</v>
      </c>
      <c r="F370">
        <v>7.5471698113207548E-3</v>
      </c>
      <c r="G370">
        <v>76.2</v>
      </c>
      <c r="H370">
        <v>0.57509433962264156</v>
      </c>
      <c r="I370">
        <v>95.6</v>
      </c>
      <c r="J370">
        <v>0.72150943396226408</v>
      </c>
      <c r="K370">
        <v>87.414999999999992</v>
      </c>
      <c r="L370">
        <v>0.65973584905660376</v>
      </c>
      <c r="M370" s="40">
        <v>9.941226989030838E-2</v>
      </c>
      <c r="N370" s="40">
        <v>7.5028128219100667E-4</v>
      </c>
    </row>
    <row r="371" spans="1:14" x14ac:dyDescent="0.25">
      <c r="A371">
        <v>7830642</v>
      </c>
      <c r="B371" t="s">
        <v>20</v>
      </c>
      <c r="C371" t="s">
        <v>6</v>
      </c>
      <c r="D371" t="s">
        <v>788</v>
      </c>
      <c r="E371" t="s">
        <v>789</v>
      </c>
      <c r="F371">
        <v>1.8867924528301887E-3</v>
      </c>
      <c r="G371">
        <v>78.5</v>
      </c>
      <c r="H371">
        <v>0.14811320754716981</v>
      </c>
      <c r="I371">
        <v>90.7</v>
      </c>
      <c r="J371">
        <v>0.17113207547169812</v>
      </c>
      <c r="K371">
        <v>86.975000000000009</v>
      </c>
      <c r="L371">
        <v>0.16410377358490569</v>
      </c>
      <c r="M371" s="40">
        <v>7.8482791781425476E-2</v>
      </c>
      <c r="N371" s="40">
        <v>1.4808073921023676E-4</v>
      </c>
    </row>
    <row r="372" spans="1:14" x14ac:dyDescent="0.25">
      <c r="A372">
        <v>7830642</v>
      </c>
      <c r="B372" t="s">
        <v>20</v>
      </c>
      <c r="C372" t="s">
        <v>6</v>
      </c>
      <c r="D372" t="s">
        <v>80</v>
      </c>
      <c r="E372" t="s">
        <v>313</v>
      </c>
      <c r="F372">
        <v>3.7735849056603774E-3</v>
      </c>
      <c r="G372">
        <v>42.9</v>
      </c>
      <c r="H372">
        <v>0.16188679245283019</v>
      </c>
      <c r="I372">
        <v>78.8</v>
      </c>
      <c r="J372">
        <v>0.29735849056603775</v>
      </c>
      <c r="K372">
        <v>60.414999999999999</v>
      </c>
      <c r="L372">
        <v>0.22798113207547169</v>
      </c>
      <c r="M372" s="40">
        <v>-4.9523677676916122E-2</v>
      </c>
      <c r="N372" s="40">
        <v>-1.8688180255440047E-4</v>
      </c>
    </row>
    <row r="373" spans="1:14" x14ac:dyDescent="0.25">
      <c r="A373">
        <v>7830642</v>
      </c>
      <c r="B373" t="s">
        <v>20</v>
      </c>
      <c r="C373" t="s">
        <v>6</v>
      </c>
      <c r="D373" t="s">
        <v>80</v>
      </c>
      <c r="E373" t="s">
        <v>790</v>
      </c>
      <c r="F373">
        <v>1.8867924528301887E-3</v>
      </c>
      <c r="G373">
        <v>44.4</v>
      </c>
      <c r="H373">
        <v>8.3773584905660378E-2</v>
      </c>
      <c r="I373">
        <v>71.599999999999994</v>
      </c>
      <c r="J373">
        <v>0.1350943396226415</v>
      </c>
      <c r="K373">
        <v>63.064999999999998</v>
      </c>
      <c r="L373">
        <v>0.11899056603773585</v>
      </c>
      <c r="M373" s="40">
        <v>-5.9428367763757706E-2</v>
      </c>
      <c r="N373" s="40">
        <v>-1.1212899578067491E-4</v>
      </c>
    </row>
    <row r="374" spans="1:14" x14ac:dyDescent="0.25">
      <c r="A374">
        <v>7830642</v>
      </c>
      <c r="B374" t="s">
        <v>20</v>
      </c>
      <c r="C374" t="s">
        <v>6</v>
      </c>
      <c r="D374" t="s">
        <v>80</v>
      </c>
      <c r="E374" t="s">
        <v>791</v>
      </c>
      <c r="F374">
        <v>1.8867924528301887E-3</v>
      </c>
      <c r="G374">
        <v>46.7</v>
      </c>
      <c r="H374">
        <v>8.8113207547169822E-2</v>
      </c>
      <c r="I374">
        <v>77</v>
      </c>
      <c r="J374">
        <v>0.14528301886792452</v>
      </c>
      <c r="K374">
        <v>61.674999999999997</v>
      </c>
      <c r="L374">
        <v>0.11636792452830189</v>
      </c>
      <c r="M374" s="40">
        <v>-6.0357317328453064E-2</v>
      </c>
      <c r="N374" s="40">
        <v>-1.1388173080840201E-4</v>
      </c>
    </row>
    <row r="375" spans="1:14" x14ac:dyDescent="0.25">
      <c r="A375">
        <v>7830642</v>
      </c>
      <c r="B375" t="s">
        <v>20</v>
      </c>
      <c r="C375" t="s">
        <v>6</v>
      </c>
      <c r="D375" t="s">
        <v>80</v>
      </c>
      <c r="E375" t="s">
        <v>792</v>
      </c>
      <c r="F375">
        <v>5.6603773584905656E-3</v>
      </c>
      <c r="G375">
        <v>39.6</v>
      </c>
      <c r="H375">
        <v>0.2241509433962264</v>
      </c>
      <c r="I375">
        <v>72.900000000000006</v>
      </c>
      <c r="J375">
        <v>0.41264150943396227</v>
      </c>
      <c r="K375">
        <v>61.464999999999996</v>
      </c>
      <c r="L375">
        <v>0.34791509433962259</v>
      </c>
      <c r="M375" s="40">
        <v>-7.0738092064857483E-2</v>
      </c>
      <c r="N375" s="40">
        <v>-4.0040429470674044E-4</v>
      </c>
    </row>
    <row r="376" spans="1:14" x14ac:dyDescent="0.25">
      <c r="A376">
        <v>7830642</v>
      </c>
      <c r="B376" t="s">
        <v>20</v>
      </c>
      <c r="C376" t="s">
        <v>6</v>
      </c>
      <c r="D376" t="s">
        <v>80</v>
      </c>
      <c r="E376" t="s">
        <v>793</v>
      </c>
      <c r="F376">
        <v>3.7735849056603774E-3</v>
      </c>
      <c r="G376">
        <v>39</v>
      </c>
      <c r="H376">
        <v>0.14716981132075471</v>
      </c>
      <c r="I376">
        <v>80</v>
      </c>
      <c r="J376">
        <v>0.30188679245283018</v>
      </c>
      <c r="K376">
        <v>69.275000000000006</v>
      </c>
      <c r="L376">
        <v>0.26141509433962268</v>
      </c>
      <c r="M376" s="40">
        <v>-2.6522427797317505E-2</v>
      </c>
      <c r="N376" s="40">
        <v>-1.0008463319742455E-4</v>
      </c>
    </row>
    <row r="377" spans="1:14" x14ac:dyDescent="0.25">
      <c r="A377">
        <v>7830642</v>
      </c>
      <c r="B377" t="s">
        <v>20</v>
      </c>
      <c r="C377" t="s">
        <v>6</v>
      </c>
      <c r="D377" t="s">
        <v>80</v>
      </c>
      <c r="E377" t="s">
        <v>794</v>
      </c>
      <c r="F377">
        <v>1.8867924528301887E-3</v>
      </c>
      <c r="G377">
        <v>32.1</v>
      </c>
      <c r="H377">
        <v>6.0566037735849058E-2</v>
      </c>
      <c r="I377">
        <v>67.7</v>
      </c>
      <c r="J377">
        <v>0.12773584905660379</v>
      </c>
      <c r="K377">
        <v>50.77</v>
      </c>
      <c r="L377">
        <v>9.5792452830188682E-2</v>
      </c>
      <c r="M377" s="40">
        <v>-0.11884272843599319</v>
      </c>
      <c r="N377" s="40">
        <v>-2.2423156308677962E-4</v>
      </c>
    </row>
    <row r="378" spans="1:14" x14ac:dyDescent="0.25">
      <c r="A378">
        <v>7830642</v>
      </c>
      <c r="B378" t="s">
        <v>20</v>
      </c>
      <c r="C378" t="s">
        <v>6</v>
      </c>
      <c r="D378" t="s">
        <v>80</v>
      </c>
      <c r="E378" t="s">
        <v>254</v>
      </c>
      <c r="F378">
        <v>3.7735849056603774E-3</v>
      </c>
      <c r="G378">
        <v>50.4</v>
      </c>
      <c r="H378">
        <v>0.19018867924528302</v>
      </c>
      <c r="I378">
        <v>76</v>
      </c>
      <c r="J378">
        <v>0.28679245283018867</v>
      </c>
      <c r="K378">
        <v>66.884999999999991</v>
      </c>
      <c r="L378">
        <v>0.25239622641509429</v>
      </c>
      <c r="M378" s="40">
        <v>-6.523614376783371E-2</v>
      </c>
      <c r="N378" s="40">
        <v>-2.4617412742578758E-4</v>
      </c>
    </row>
    <row r="379" spans="1:14" x14ac:dyDescent="0.25">
      <c r="A379">
        <v>7830642</v>
      </c>
      <c r="B379" t="s">
        <v>20</v>
      </c>
      <c r="C379" t="s">
        <v>6</v>
      </c>
      <c r="D379" t="s">
        <v>82</v>
      </c>
      <c r="E379" t="s">
        <v>795</v>
      </c>
      <c r="F379">
        <v>3.7735849056603774E-3</v>
      </c>
      <c r="G379">
        <v>81</v>
      </c>
      <c r="H379">
        <v>0.30566037735849055</v>
      </c>
      <c r="I379">
        <v>88</v>
      </c>
      <c r="J379">
        <v>0.33207547169811319</v>
      </c>
      <c r="K379">
        <v>82.474999999999994</v>
      </c>
      <c r="L379">
        <v>0.31122641509433963</v>
      </c>
      <c r="M379" s="40">
        <v>1.2753030750900507E-3</v>
      </c>
      <c r="N379" s="40">
        <v>4.8124644343020778E-6</v>
      </c>
    </row>
    <row r="380" spans="1:14" x14ac:dyDescent="0.25">
      <c r="A380">
        <v>7830642</v>
      </c>
      <c r="B380" t="s">
        <v>20</v>
      </c>
      <c r="C380" t="s">
        <v>6</v>
      </c>
      <c r="D380" t="s">
        <v>82</v>
      </c>
      <c r="E380" t="s">
        <v>594</v>
      </c>
      <c r="F380">
        <v>1.8867924528301887E-3</v>
      </c>
      <c r="G380">
        <v>45.9</v>
      </c>
      <c r="H380">
        <v>8.6603773584905661E-2</v>
      </c>
      <c r="I380">
        <v>73.099999999999994</v>
      </c>
      <c r="J380">
        <v>0.13792452830188678</v>
      </c>
      <c r="K380">
        <v>55.564999999999998</v>
      </c>
      <c r="L380">
        <v>0.10483962264150944</v>
      </c>
      <c r="M380" s="40">
        <v>-4.4910784810781479E-2</v>
      </c>
      <c r="N380" s="40">
        <v>-8.4737329831663174E-5</v>
      </c>
    </row>
    <row r="381" spans="1:14" x14ac:dyDescent="0.25">
      <c r="A381">
        <v>7830642</v>
      </c>
      <c r="B381" t="s">
        <v>20</v>
      </c>
      <c r="C381" t="s">
        <v>6</v>
      </c>
      <c r="D381" t="s">
        <v>82</v>
      </c>
      <c r="E381" t="s">
        <v>796</v>
      </c>
      <c r="F381">
        <v>3.7735849056603774E-3</v>
      </c>
      <c r="G381">
        <v>70.8</v>
      </c>
      <c r="H381">
        <v>0.26716981132075474</v>
      </c>
      <c r="I381">
        <v>80.599999999999994</v>
      </c>
      <c r="J381">
        <v>0.30415094339622639</v>
      </c>
      <c r="K381">
        <v>69.39</v>
      </c>
      <c r="L381">
        <v>0.26184905660377361</v>
      </c>
      <c r="M381" s="40">
        <v>-3.3532269299030304E-2</v>
      </c>
      <c r="N381" s="40">
        <v>-1.2653686527935965E-4</v>
      </c>
    </row>
    <row r="382" spans="1:14" x14ac:dyDescent="0.25">
      <c r="A382">
        <v>7830642</v>
      </c>
      <c r="B382" t="s">
        <v>20</v>
      </c>
      <c r="C382" t="s">
        <v>6</v>
      </c>
      <c r="D382" t="s">
        <v>512</v>
      </c>
      <c r="E382" t="s">
        <v>797</v>
      </c>
      <c r="F382">
        <v>3.7735849056603774E-3</v>
      </c>
      <c r="G382">
        <v>49.6</v>
      </c>
      <c r="H382">
        <v>0.18716981132075472</v>
      </c>
      <c r="I382">
        <v>59.7</v>
      </c>
      <c r="J382">
        <v>0.22528301886792454</v>
      </c>
      <c r="K382">
        <v>51.6</v>
      </c>
      <c r="L382">
        <v>0.19471698113207547</v>
      </c>
      <c r="M382" s="40">
        <v>-3.1434416770935059E-2</v>
      </c>
      <c r="N382" s="40">
        <v>-1.1862044064503795E-4</v>
      </c>
    </row>
    <row r="383" spans="1:14" x14ac:dyDescent="0.25">
      <c r="A383">
        <v>7830642</v>
      </c>
      <c r="B383" t="s">
        <v>20</v>
      </c>
      <c r="C383" t="s">
        <v>6</v>
      </c>
      <c r="D383" t="s">
        <v>512</v>
      </c>
      <c r="E383" t="s">
        <v>513</v>
      </c>
      <c r="F383">
        <v>3.7735849056603774E-3</v>
      </c>
      <c r="G383">
        <v>72.400000000000006</v>
      </c>
      <c r="H383">
        <v>0.27320754716981133</v>
      </c>
      <c r="I383">
        <v>91</v>
      </c>
      <c r="J383">
        <v>0.34339622641509432</v>
      </c>
      <c r="K383">
        <v>82.975000000000009</v>
      </c>
      <c r="L383">
        <v>0.31311320754716987</v>
      </c>
      <c r="M383" s="40">
        <v>3.7127036601305008E-2</v>
      </c>
      <c r="N383" s="40">
        <v>1.4010202491058493E-4</v>
      </c>
    </row>
    <row r="384" spans="1:14" x14ac:dyDescent="0.25">
      <c r="A384">
        <v>7830642</v>
      </c>
      <c r="B384" t="s">
        <v>20</v>
      </c>
      <c r="C384" t="s">
        <v>6</v>
      </c>
      <c r="D384" t="s">
        <v>97</v>
      </c>
      <c r="E384" t="s">
        <v>145</v>
      </c>
      <c r="F384">
        <v>5.6603773584905656E-3</v>
      </c>
      <c r="G384">
        <v>56.8</v>
      </c>
      <c r="H384">
        <v>0.32150943396226411</v>
      </c>
      <c r="I384">
        <v>92.8</v>
      </c>
      <c r="J384">
        <v>0.5252830188679245</v>
      </c>
      <c r="K384">
        <v>77.91</v>
      </c>
      <c r="L384">
        <v>0.44099999999999995</v>
      </c>
      <c r="M384" s="40">
        <v>1.3339660130441189E-2</v>
      </c>
      <c r="N384" s="40">
        <v>7.5507510172308608E-5</v>
      </c>
    </row>
    <row r="385" spans="1:14" x14ac:dyDescent="0.25">
      <c r="A385">
        <v>7830642</v>
      </c>
      <c r="B385" t="s">
        <v>20</v>
      </c>
      <c r="C385" t="s">
        <v>6</v>
      </c>
      <c r="D385" t="s">
        <v>798</v>
      </c>
      <c r="E385" t="s">
        <v>799</v>
      </c>
      <c r="F385">
        <v>1.8867924528301887E-3</v>
      </c>
      <c r="G385">
        <v>59.1</v>
      </c>
      <c r="H385">
        <v>0.11150943396226415</v>
      </c>
      <c r="I385">
        <v>85.4</v>
      </c>
      <c r="J385">
        <v>0.16113207547169814</v>
      </c>
      <c r="K385">
        <v>75.150000000000006</v>
      </c>
      <c r="L385">
        <v>0.14179245283018868</v>
      </c>
      <c r="M385" s="40">
        <v>5.6203994899988174E-2</v>
      </c>
      <c r="N385" s="40">
        <v>1.0604527339620411E-4</v>
      </c>
    </row>
    <row r="386" spans="1:14" x14ac:dyDescent="0.25">
      <c r="A386">
        <v>7830642</v>
      </c>
      <c r="B386" t="s">
        <v>20</v>
      </c>
      <c r="C386" t="s">
        <v>6</v>
      </c>
      <c r="D386" t="s">
        <v>369</v>
      </c>
      <c r="E386" t="s">
        <v>389</v>
      </c>
      <c r="F386">
        <v>9.433962264150943E-3</v>
      </c>
      <c r="G386">
        <v>63.2</v>
      </c>
      <c r="H386">
        <v>0.5962264150943396</v>
      </c>
      <c r="I386">
        <v>93.4</v>
      </c>
      <c r="J386">
        <v>0.88113207547169814</v>
      </c>
      <c r="K386">
        <v>70.284999999999997</v>
      </c>
      <c r="L386">
        <v>0.66306603773584905</v>
      </c>
      <c r="M386" s="40">
        <v>0.10390671342611313</v>
      </c>
      <c r="N386" s="40">
        <v>9.8025201345389732E-4</v>
      </c>
    </row>
    <row r="387" spans="1:14" x14ac:dyDescent="0.25">
      <c r="A387">
        <v>7830642</v>
      </c>
      <c r="B387" t="s">
        <v>20</v>
      </c>
      <c r="C387" t="s">
        <v>6</v>
      </c>
      <c r="D387" t="s">
        <v>371</v>
      </c>
      <c r="E387" t="s">
        <v>400</v>
      </c>
      <c r="F387">
        <v>1.8867924528301887E-3</v>
      </c>
      <c r="G387">
        <v>69.400000000000006</v>
      </c>
      <c r="H387">
        <v>0.1309433962264151</v>
      </c>
      <c r="I387">
        <v>81.900000000000006</v>
      </c>
      <c r="J387">
        <v>0.15452830188679245</v>
      </c>
      <c r="K387">
        <v>76.58</v>
      </c>
      <c r="L387">
        <v>0.14449056603773586</v>
      </c>
      <c r="M387" s="40">
        <v>-4.0268309414386749E-2</v>
      </c>
      <c r="N387" s="40">
        <v>-7.5977942291295753E-5</v>
      </c>
    </row>
    <row r="388" spans="1:14" x14ac:dyDescent="0.25">
      <c r="A388">
        <v>7830642</v>
      </c>
      <c r="B388" t="s">
        <v>20</v>
      </c>
      <c r="C388" t="s">
        <v>6</v>
      </c>
      <c r="D388" t="s">
        <v>371</v>
      </c>
      <c r="E388" t="s">
        <v>401</v>
      </c>
      <c r="F388">
        <v>3.7735849056603774E-3</v>
      </c>
      <c r="G388">
        <v>76.099999999999994</v>
      </c>
      <c r="H388">
        <v>0.2871698113207547</v>
      </c>
      <c r="I388">
        <v>91</v>
      </c>
      <c r="J388">
        <v>0.34339622641509432</v>
      </c>
      <c r="K388">
        <v>86.609999999999985</v>
      </c>
      <c r="L388">
        <v>0.32683018867924524</v>
      </c>
      <c r="M388" s="40">
        <v>2.8562339022755623E-2</v>
      </c>
      <c r="N388" s="40">
        <v>1.0778241140662499E-4</v>
      </c>
    </row>
    <row r="389" spans="1:14" x14ac:dyDescent="0.25">
      <c r="A389">
        <v>7830642</v>
      </c>
      <c r="B389" t="s">
        <v>20</v>
      </c>
      <c r="C389" t="s">
        <v>6</v>
      </c>
      <c r="D389" t="s">
        <v>800</v>
      </c>
      <c r="E389" t="s">
        <v>801</v>
      </c>
      <c r="F389">
        <v>5.6603773584905656E-3</v>
      </c>
      <c r="G389">
        <v>48.5</v>
      </c>
      <c r="H389">
        <v>0.27452830188679245</v>
      </c>
      <c r="I389">
        <v>88</v>
      </c>
      <c r="J389">
        <v>0.49811320754716976</v>
      </c>
      <c r="K389">
        <v>72.614999999999995</v>
      </c>
      <c r="L389">
        <v>0.4110283018867924</v>
      </c>
      <c r="M389" s="40">
        <v>1.6725001856684685E-2</v>
      </c>
      <c r="N389" s="40">
        <v>9.4669821830290667E-5</v>
      </c>
    </row>
    <row r="390" spans="1:14" x14ac:dyDescent="0.25">
      <c r="A390">
        <v>7830642</v>
      </c>
      <c r="B390" t="s">
        <v>20</v>
      </c>
      <c r="C390" t="s">
        <v>6</v>
      </c>
      <c r="D390" t="s">
        <v>800</v>
      </c>
      <c r="E390" t="s">
        <v>802</v>
      </c>
      <c r="F390">
        <v>5.6603773584905656E-3</v>
      </c>
      <c r="G390">
        <v>60.7</v>
      </c>
      <c r="H390">
        <v>0.34358490566037736</v>
      </c>
      <c r="I390">
        <v>93.3</v>
      </c>
      <c r="J390">
        <v>0.52811320754716973</v>
      </c>
      <c r="K390">
        <v>76.905000000000001</v>
      </c>
      <c r="L390">
        <v>0.43531132075471696</v>
      </c>
      <c r="M390" s="40">
        <v>7.9206198453903198E-2</v>
      </c>
      <c r="N390" s="40">
        <v>4.4833697238058412E-4</v>
      </c>
    </row>
    <row r="391" spans="1:14" x14ac:dyDescent="0.25">
      <c r="A391">
        <v>7830642</v>
      </c>
      <c r="B391" t="s">
        <v>20</v>
      </c>
      <c r="C391" t="s">
        <v>6</v>
      </c>
      <c r="D391" t="s">
        <v>800</v>
      </c>
      <c r="E391" t="s">
        <v>803</v>
      </c>
      <c r="F391">
        <v>7.5471698113207548E-3</v>
      </c>
      <c r="G391">
        <v>45.3</v>
      </c>
      <c r="H391">
        <v>0.34188679245283016</v>
      </c>
      <c r="I391">
        <v>86.9</v>
      </c>
      <c r="J391">
        <v>0.65584905660377368</v>
      </c>
      <c r="K391">
        <v>66.33</v>
      </c>
      <c r="L391">
        <v>0.5006037735849056</v>
      </c>
      <c r="M391" s="40">
        <v>2.5880960747599602E-2</v>
      </c>
      <c r="N391" s="40">
        <v>1.9532800564226114E-4</v>
      </c>
    </row>
    <row r="392" spans="1:14" x14ac:dyDescent="0.25">
      <c r="A392">
        <v>7830642</v>
      </c>
      <c r="B392" t="s">
        <v>20</v>
      </c>
      <c r="C392" t="s">
        <v>6</v>
      </c>
      <c r="D392" t="s">
        <v>804</v>
      </c>
      <c r="E392" t="s">
        <v>805</v>
      </c>
      <c r="F392">
        <v>1.8867924528301887E-3</v>
      </c>
      <c r="G392">
        <v>74.599999999999994</v>
      </c>
      <c r="H392">
        <v>0.14075471698113207</v>
      </c>
      <c r="I392">
        <v>89</v>
      </c>
      <c r="J392">
        <v>0.16792452830188678</v>
      </c>
      <c r="K392">
        <v>83.225000000000009</v>
      </c>
      <c r="L392">
        <v>0.15702830188679248</v>
      </c>
      <c r="M392" s="40">
        <v>3.5386510193347931E-2</v>
      </c>
      <c r="N392" s="40">
        <v>6.676700036480742E-5</v>
      </c>
    </row>
    <row r="393" spans="1:14" x14ac:dyDescent="0.25">
      <c r="A393">
        <v>7830642</v>
      </c>
      <c r="B393" t="s">
        <v>20</v>
      </c>
      <c r="C393" t="s">
        <v>6</v>
      </c>
      <c r="D393" t="s">
        <v>806</v>
      </c>
      <c r="E393" t="s">
        <v>807</v>
      </c>
      <c r="F393">
        <v>9.433962264150943E-3</v>
      </c>
      <c r="G393">
        <v>46.2</v>
      </c>
      <c r="H393">
        <v>0.4358490566037736</v>
      </c>
      <c r="I393">
        <v>71.099999999999994</v>
      </c>
      <c r="J393">
        <v>0.67075471698113198</v>
      </c>
      <c r="K393">
        <v>60.414999999999999</v>
      </c>
      <c r="L393">
        <v>0.56995283018867926</v>
      </c>
      <c r="M393" s="40">
        <v>-0.11818750947713852</v>
      </c>
      <c r="N393" s="40">
        <v>-1.1149765045013068E-3</v>
      </c>
    </row>
    <row r="394" spans="1:14" x14ac:dyDescent="0.25">
      <c r="A394">
        <v>7830642</v>
      </c>
      <c r="B394" t="s">
        <v>20</v>
      </c>
      <c r="C394" t="s">
        <v>6</v>
      </c>
      <c r="D394" t="s">
        <v>808</v>
      </c>
      <c r="E394" t="s">
        <v>809</v>
      </c>
      <c r="F394">
        <v>1.8867924528301887E-3</v>
      </c>
      <c r="G394">
        <v>92.4</v>
      </c>
      <c r="H394">
        <v>0.17433962264150946</v>
      </c>
      <c r="I394">
        <v>95.8</v>
      </c>
      <c r="J394">
        <v>0.18075471698113207</v>
      </c>
      <c r="K394">
        <v>93.72</v>
      </c>
      <c r="L394">
        <v>0.17683018867924527</v>
      </c>
      <c r="M394" s="40">
        <v>8.0091759562492371E-2</v>
      </c>
      <c r="N394" s="40">
        <v>1.5111652747640069E-4</v>
      </c>
    </row>
    <row r="395" spans="1:14" x14ac:dyDescent="0.25">
      <c r="A395">
        <v>7830642</v>
      </c>
      <c r="B395" t="s">
        <v>20</v>
      </c>
      <c r="C395" t="s">
        <v>6</v>
      </c>
      <c r="D395" t="s">
        <v>808</v>
      </c>
      <c r="E395" t="s">
        <v>810</v>
      </c>
      <c r="F395">
        <v>1.8867924528301887E-3</v>
      </c>
      <c r="G395">
        <v>66.900000000000006</v>
      </c>
      <c r="H395">
        <v>0.12622641509433963</v>
      </c>
      <c r="I395">
        <v>81</v>
      </c>
      <c r="J395">
        <v>0.15283018867924528</v>
      </c>
      <c r="K395">
        <v>72.610000000000014</v>
      </c>
      <c r="L395">
        <v>0.13700000000000004</v>
      </c>
      <c r="M395" s="40">
        <v>2.8258066624403E-2</v>
      </c>
      <c r="N395" s="40">
        <v>5.3317106838496225E-5</v>
      </c>
    </row>
    <row r="396" spans="1:14" x14ac:dyDescent="0.25">
      <c r="A396">
        <v>7830642</v>
      </c>
      <c r="B396" t="s">
        <v>20</v>
      </c>
      <c r="C396" t="s">
        <v>6</v>
      </c>
      <c r="D396" t="s">
        <v>811</v>
      </c>
      <c r="E396" t="s">
        <v>812</v>
      </c>
      <c r="F396">
        <v>1.8867924528301887E-3</v>
      </c>
      <c r="G396">
        <v>63.2</v>
      </c>
      <c r="H396">
        <v>0.11924528301886793</v>
      </c>
      <c r="I396">
        <v>75.5</v>
      </c>
      <c r="J396">
        <v>0.14245283018867924</v>
      </c>
      <c r="K396">
        <v>69.284999999999997</v>
      </c>
      <c r="L396">
        <v>0.1307264150943396</v>
      </c>
      <c r="M396" s="40">
        <v>-7.4147365987300873E-2</v>
      </c>
      <c r="N396" s="40">
        <v>-1.3990069054207712E-4</v>
      </c>
    </row>
    <row r="397" spans="1:14" x14ac:dyDescent="0.25">
      <c r="A397">
        <v>7830642</v>
      </c>
      <c r="B397" t="s">
        <v>20</v>
      </c>
      <c r="C397" t="s">
        <v>6</v>
      </c>
      <c r="D397" t="s">
        <v>207</v>
      </c>
      <c r="E397" t="s">
        <v>813</v>
      </c>
      <c r="F397">
        <v>1.8867924528301887E-3</v>
      </c>
      <c r="G397">
        <v>67.7</v>
      </c>
      <c r="H397">
        <v>0.12773584905660379</v>
      </c>
      <c r="I397">
        <v>82.6</v>
      </c>
      <c r="J397">
        <v>0.15584905660377357</v>
      </c>
      <c r="K397">
        <v>80.400000000000006</v>
      </c>
      <c r="L397">
        <v>0.15169811320754717</v>
      </c>
      <c r="M397" s="40">
        <v>5.9525653719902039E-2</v>
      </c>
      <c r="N397" s="40">
        <v>1.1231255418849442E-4</v>
      </c>
    </row>
    <row r="398" spans="1:14" x14ac:dyDescent="0.25">
      <c r="A398">
        <v>7830642</v>
      </c>
      <c r="B398" t="s">
        <v>20</v>
      </c>
      <c r="C398" t="s">
        <v>6</v>
      </c>
      <c r="D398" t="s">
        <v>207</v>
      </c>
      <c r="E398" t="s">
        <v>585</v>
      </c>
      <c r="F398">
        <v>3.7735849056603774E-3</v>
      </c>
      <c r="G398">
        <v>60.2</v>
      </c>
      <c r="H398">
        <v>0.22716981132075473</v>
      </c>
      <c r="I398">
        <v>77.5</v>
      </c>
      <c r="J398">
        <v>0.29245283018867924</v>
      </c>
      <c r="K398">
        <v>70.210000000000008</v>
      </c>
      <c r="L398">
        <v>0.26494339622641511</v>
      </c>
      <c r="M398" s="40">
        <v>5.2410893142223358E-2</v>
      </c>
      <c r="N398" s="40">
        <v>1.9777695525367305E-4</v>
      </c>
    </row>
    <row r="399" spans="1:14" x14ac:dyDescent="0.25">
      <c r="A399">
        <v>7830642</v>
      </c>
      <c r="B399" t="s">
        <v>20</v>
      </c>
      <c r="C399" t="s">
        <v>6</v>
      </c>
      <c r="D399" t="s">
        <v>613</v>
      </c>
      <c r="E399" t="s">
        <v>814</v>
      </c>
      <c r="F399">
        <v>1.8867924528301887E-3</v>
      </c>
      <c r="G399">
        <v>55.2</v>
      </c>
      <c r="H399">
        <v>0.10415094339622642</v>
      </c>
      <c r="I399">
        <v>85.6</v>
      </c>
      <c r="J399">
        <v>0.16150943396226414</v>
      </c>
      <c r="K399">
        <v>74.594999999999999</v>
      </c>
      <c r="L399">
        <v>0.14074528301886793</v>
      </c>
      <c r="M399" s="40">
        <v>-0.12198418378829956</v>
      </c>
      <c r="N399" s="40">
        <v>-2.3015883733641426E-4</v>
      </c>
    </row>
    <row r="400" spans="1:14" x14ac:dyDescent="0.25">
      <c r="A400">
        <v>7830642</v>
      </c>
      <c r="B400" t="s">
        <v>20</v>
      </c>
      <c r="C400" t="s">
        <v>6</v>
      </c>
      <c r="D400" t="s">
        <v>815</v>
      </c>
      <c r="E400" t="s">
        <v>816</v>
      </c>
      <c r="F400">
        <v>7.5471698113207548E-3</v>
      </c>
      <c r="G400">
        <v>41.8</v>
      </c>
      <c r="H400">
        <v>0.31547169811320752</v>
      </c>
      <c r="I400">
        <v>81.5</v>
      </c>
      <c r="J400">
        <v>0.61509433962264148</v>
      </c>
      <c r="K400">
        <v>66.97</v>
      </c>
      <c r="L400">
        <v>0.50543396226415094</v>
      </c>
      <c r="M400" s="40">
        <v>4.6275205910205841E-2</v>
      </c>
      <c r="N400" s="40">
        <v>3.4924683705815727E-4</v>
      </c>
    </row>
    <row r="401" spans="1:14" x14ac:dyDescent="0.25">
      <c r="A401">
        <v>7830642</v>
      </c>
      <c r="B401" t="s">
        <v>20</v>
      </c>
      <c r="C401" t="s">
        <v>6</v>
      </c>
      <c r="D401" t="s">
        <v>817</v>
      </c>
      <c r="E401" t="s">
        <v>818</v>
      </c>
      <c r="F401">
        <v>3.7735849056603774E-3</v>
      </c>
      <c r="G401">
        <v>60.8</v>
      </c>
      <c r="H401">
        <v>0.22943396226415094</v>
      </c>
      <c r="I401">
        <v>89.1</v>
      </c>
      <c r="J401">
        <v>0.33622641509433959</v>
      </c>
      <c r="K401">
        <v>80.704999999999998</v>
      </c>
      <c r="L401">
        <v>0.30454716981132074</v>
      </c>
      <c r="M401" s="40">
        <v>6.261482834815979E-2</v>
      </c>
      <c r="N401" s="40">
        <v>2.3628237112513129E-4</v>
      </c>
    </row>
    <row r="402" spans="1:14" x14ac:dyDescent="0.25">
      <c r="A402">
        <v>7830642</v>
      </c>
      <c r="B402" t="s">
        <v>20</v>
      </c>
      <c r="C402" t="s">
        <v>6</v>
      </c>
      <c r="D402" t="s">
        <v>615</v>
      </c>
      <c r="E402" t="s">
        <v>634</v>
      </c>
      <c r="F402">
        <v>3.7735849056603774E-3</v>
      </c>
      <c r="G402">
        <v>37.5</v>
      </c>
      <c r="H402">
        <v>0.14150943396226415</v>
      </c>
      <c r="I402">
        <v>89.3</v>
      </c>
      <c r="J402">
        <v>0.3369811320754717</v>
      </c>
      <c r="K402">
        <v>74.004999999999995</v>
      </c>
      <c r="L402">
        <v>0.27926415094339624</v>
      </c>
      <c r="M402" s="40">
        <v>9.6037223935127258E-2</v>
      </c>
      <c r="N402" s="40">
        <v>3.6240461862312173E-4</v>
      </c>
    </row>
    <row r="403" spans="1:14" x14ac:dyDescent="0.25">
      <c r="A403">
        <v>7830642</v>
      </c>
      <c r="B403" t="s">
        <v>20</v>
      </c>
      <c r="C403" t="s">
        <v>6</v>
      </c>
      <c r="D403" t="s">
        <v>615</v>
      </c>
      <c r="E403" t="s">
        <v>635</v>
      </c>
      <c r="F403">
        <v>5.6603773584905656E-3</v>
      </c>
      <c r="G403">
        <v>38.700000000000003</v>
      </c>
      <c r="H403">
        <v>0.21905660377358491</v>
      </c>
      <c r="I403">
        <v>72</v>
      </c>
      <c r="J403">
        <v>0.40754716981132072</v>
      </c>
      <c r="K403">
        <v>64.144999999999996</v>
      </c>
      <c r="L403">
        <v>0.36308490566037732</v>
      </c>
      <c r="M403" s="40">
        <v>-3.6665897816419601E-2</v>
      </c>
      <c r="N403" s="40">
        <v>-2.0754281782879019E-4</v>
      </c>
    </row>
    <row r="404" spans="1:14" x14ac:dyDescent="0.25">
      <c r="A404">
        <v>7830642</v>
      </c>
      <c r="B404" t="s">
        <v>20</v>
      </c>
      <c r="C404" t="s">
        <v>6</v>
      </c>
      <c r="D404" t="s">
        <v>376</v>
      </c>
      <c r="E404" t="s">
        <v>402</v>
      </c>
      <c r="F404">
        <v>1.8867924528301887E-3</v>
      </c>
      <c r="G404">
        <v>49</v>
      </c>
      <c r="H404">
        <v>9.2452830188679253E-2</v>
      </c>
      <c r="I404">
        <v>92.3</v>
      </c>
      <c r="J404">
        <v>0.17415094339622642</v>
      </c>
      <c r="K404">
        <v>76.334999999999994</v>
      </c>
      <c r="L404">
        <v>0.14402830188679244</v>
      </c>
      <c r="M404" s="40">
        <v>0.11247394979000092</v>
      </c>
      <c r="N404" s="40">
        <v>2.1221499960377531E-4</v>
      </c>
    </row>
    <row r="405" spans="1:14" x14ac:dyDescent="0.25">
      <c r="A405">
        <v>7830642</v>
      </c>
      <c r="B405" t="s">
        <v>20</v>
      </c>
      <c r="C405" t="s">
        <v>6</v>
      </c>
      <c r="D405" t="s">
        <v>102</v>
      </c>
      <c r="E405" t="s">
        <v>146</v>
      </c>
      <c r="F405">
        <v>3.7735849056603774E-3</v>
      </c>
      <c r="G405">
        <v>79.599999999999994</v>
      </c>
      <c r="H405">
        <v>0.30037735849056602</v>
      </c>
      <c r="I405">
        <v>88</v>
      </c>
      <c r="J405">
        <v>0.33207547169811319</v>
      </c>
      <c r="K405">
        <v>82.6</v>
      </c>
      <c r="L405">
        <v>0.31169811320754715</v>
      </c>
      <c r="M405" s="40">
        <v>4.472721740603447E-2</v>
      </c>
      <c r="N405" s="40">
        <v>1.6878195247560176E-4</v>
      </c>
    </row>
    <row r="406" spans="1:14" x14ac:dyDescent="0.25">
      <c r="A406">
        <v>7830642</v>
      </c>
      <c r="B406" t="s">
        <v>20</v>
      </c>
      <c r="C406" t="s">
        <v>6</v>
      </c>
      <c r="D406" t="s">
        <v>819</v>
      </c>
      <c r="E406" t="s">
        <v>820</v>
      </c>
      <c r="F406">
        <v>3.7735849056603774E-3</v>
      </c>
      <c r="G406">
        <v>66.599999999999994</v>
      </c>
      <c r="H406">
        <v>0.25132075471698112</v>
      </c>
      <c r="I406">
        <v>97.3</v>
      </c>
      <c r="J406">
        <v>0.36716981132075471</v>
      </c>
      <c r="K406">
        <v>80.44</v>
      </c>
      <c r="L406">
        <v>0.30354716981132074</v>
      </c>
      <c r="M406" s="40">
        <v>0.14742082357406616</v>
      </c>
      <c r="N406" s="40">
        <v>5.5630499461911762E-4</v>
      </c>
    </row>
    <row r="407" spans="1:14" x14ac:dyDescent="0.25">
      <c r="A407">
        <v>7830642</v>
      </c>
      <c r="B407" t="s">
        <v>20</v>
      </c>
      <c r="C407" t="s">
        <v>6</v>
      </c>
      <c r="D407" t="s">
        <v>821</v>
      </c>
      <c r="E407" t="s">
        <v>822</v>
      </c>
      <c r="F407">
        <v>1.8867924528301887E-3</v>
      </c>
      <c r="G407">
        <v>67.3</v>
      </c>
      <c r="H407">
        <v>0.12698113207547168</v>
      </c>
      <c r="I407">
        <v>87</v>
      </c>
      <c r="J407">
        <v>0.16415094339622641</v>
      </c>
      <c r="K407">
        <v>73.355000000000004</v>
      </c>
      <c r="L407">
        <v>0.13840566037735849</v>
      </c>
      <c r="M407" s="40">
        <v>3.4940309822559357E-2</v>
      </c>
      <c r="N407" s="40">
        <v>6.5925112872753505E-5</v>
      </c>
    </row>
    <row r="408" spans="1:14" x14ac:dyDescent="0.25">
      <c r="A408">
        <v>7830642</v>
      </c>
      <c r="B408" t="s">
        <v>20</v>
      </c>
      <c r="C408" t="s">
        <v>6</v>
      </c>
      <c r="D408" t="s">
        <v>823</v>
      </c>
      <c r="E408" t="s">
        <v>824</v>
      </c>
      <c r="F408">
        <v>3.7735849056603774E-3</v>
      </c>
      <c r="G408">
        <v>58.5</v>
      </c>
      <c r="H408">
        <v>0.22075471698113208</v>
      </c>
      <c r="I408">
        <v>77.3</v>
      </c>
      <c r="J408">
        <v>0.29169811320754718</v>
      </c>
      <c r="K408">
        <v>70.905000000000001</v>
      </c>
      <c r="L408">
        <v>0.26756603773584908</v>
      </c>
      <c r="M408" s="40">
        <v>-4.3915469199419022E-2</v>
      </c>
      <c r="N408" s="40">
        <v>-1.6571875169592084E-4</v>
      </c>
    </row>
    <row r="409" spans="1:14" x14ac:dyDescent="0.25">
      <c r="A409">
        <v>7830642</v>
      </c>
      <c r="B409" t="s">
        <v>20</v>
      </c>
      <c r="C409" t="s">
        <v>6</v>
      </c>
      <c r="D409" t="s">
        <v>823</v>
      </c>
      <c r="E409" t="s">
        <v>825</v>
      </c>
      <c r="F409">
        <v>3.7735849056603774E-3</v>
      </c>
      <c r="G409">
        <v>53.8</v>
      </c>
      <c r="H409">
        <v>0.20301886792452828</v>
      </c>
      <c r="I409">
        <v>83</v>
      </c>
      <c r="J409">
        <v>0.31320754716981131</v>
      </c>
      <c r="K409">
        <v>69.625</v>
      </c>
      <c r="L409">
        <v>0.2627358490566038</v>
      </c>
      <c r="M409" s="40">
        <v>-3.8194723427295685E-2</v>
      </c>
      <c r="N409" s="40">
        <v>-1.4413103180111578E-4</v>
      </c>
    </row>
    <row r="410" spans="1:14" x14ac:dyDescent="0.25">
      <c r="A410">
        <v>7830642</v>
      </c>
      <c r="B410" t="s">
        <v>20</v>
      </c>
      <c r="C410" t="s">
        <v>6</v>
      </c>
      <c r="D410" t="s">
        <v>823</v>
      </c>
      <c r="E410" t="s">
        <v>826</v>
      </c>
      <c r="F410">
        <v>1.8867924528301887E-3</v>
      </c>
      <c r="G410">
        <v>68.900000000000006</v>
      </c>
      <c r="H410">
        <v>0.13</v>
      </c>
      <c r="I410">
        <v>94.2</v>
      </c>
      <c r="J410">
        <v>0.17773584905660378</v>
      </c>
      <c r="K410">
        <v>85.1</v>
      </c>
      <c r="L410">
        <v>0.16056603773584904</v>
      </c>
      <c r="M410" s="40">
        <v>-6.3668325543403625E-2</v>
      </c>
      <c r="N410" s="40">
        <v>-1.2012891611962948E-4</v>
      </c>
    </row>
    <row r="411" spans="1:14" x14ac:dyDescent="0.25">
      <c r="A411">
        <v>7830642</v>
      </c>
      <c r="B411" t="s">
        <v>20</v>
      </c>
      <c r="C411" t="s">
        <v>6</v>
      </c>
      <c r="D411" t="s">
        <v>827</v>
      </c>
      <c r="E411" t="s">
        <v>828</v>
      </c>
      <c r="F411">
        <v>3.7735849056603774E-3</v>
      </c>
      <c r="G411">
        <v>31.3</v>
      </c>
      <c r="H411">
        <v>0.11811320754716982</v>
      </c>
      <c r="I411">
        <v>61.9</v>
      </c>
      <c r="J411">
        <v>0.23358490566037735</v>
      </c>
      <c r="K411">
        <v>48.83</v>
      </c>
      <c r="L411">
        <v>0.18426415094339621</v>
      </c>
      <c r="M411" s="40">
        <v>-0.10911074280738831</v>
      </c>
      <c r="N411" s="40">
        <v>-4.1173865210335209E-4</v>
      </c>
    </row>
    <row r="412" spans="1:14" x14ac:dyDescent="0.25">
      <c r="A412">
        <v>7830642</v>
      </c>
      <c r="B412" t="s">
        <v>20</v>
      </c>
      <c r="C412" t="s">
        <v>6</v>
      </c>
      <c r="D412" t="s">
        <v>827</v>
      </c>
      <c r="E412" t="s">
        <v>829</v>
      </c>
      <c r="F412">
        <v>1.1320754716981131E-2</v>
      </c>
      <c r="G412">
        <v>17.899999999999999</v>
      </c>
      <c r="H412">
        <v>0.20264150943396222</v>
      </c>
      <c r="I412">
        <v>63.3</v>
      </c>
      <c r="J412">
        <v>0.71660377358490557</v>
      </c>
      <c r="K412">
        <v>49.9</v>
      </c>
      <c r="L412">
        <v>0.56490566037735845</v>
      </c>
      <c r="M412" s="40">
        <v>-3.4655343741178513E-2</v>
      </c>
      <c r="N412" s="40">
        <v>-3.9232464612654918E-4</v>
      </c>
    </row>
    <row r="413" spans="1:14" x14ac:dyDescent="0.25">
      <c r="A413">
        <v>7830642</v>
      </c>
      <c r="B413" t="s">
        <v>20</v>
      </c>
      <c r="C413" t="s">
        <v>6</v>
      </c>
      <c r="D413" t="s">
        <v>827</v>
      </c>
      <c r="E413" t="s">
        <v>830</v>
      </c>
      <c r="F413">
        <v>1.8867924528301887E-3</v>
      </c>
      <c r="G413">
        <v>67.8</v>
      </c>
      <c r="H413">
        <v>0.12792452830188678</v>
      </c>
      <c r="I413">
        <v>86.4</v>
      </c>
      <c r="J413">
        <v>0.16301886792452833</v>
      </c>
      <c r="K413">
        <v>73.27</v>
      </c>
      <c r="L413">
        <v>0.13824528301886793</v>
      </c>
      <c r="M413" s="40">
        <v>5.9805414639413357E-3</v>
      </c>
      <c r="N413" s="40">
        <v>1.128404049800252E-5</v>
      </c>
    </row>
    <row r="414" spans="1:14" x14ac:dyDescent="0.25">
      <c r="A414">
        <v>7830642</v>
      </c>
      <c r="B414" t="s">
        <v>20</v>
      </c>
      <c r="C414" t="s">
        <v>6</v>
      </c>
      <c r="D414" t="s">
        <v>827</v>
      </c>
      <c r="E414" t="s">
        <v>831</v>
      </c>
      <c r="F414">
        <v>1.8867924528301887E-3</v>
      </c>
      <c r="G414">
        <v>40.799999999999997</v>
      </c>
      <c r="H414">
        <v>7.6981132075471692E-2</v>
      </c>
      <c r="I414">
        <v>83.9</v>
      </c>
      <c r="J414">
        <v>0.15830188679245283</v>
      </c>
      <c r="K414">
        <v>64.534999999999997</v>
      </c>
      <c r="L414">
        <v>0.12176415094339622</v>
      </c>
      <c r="M414" s="40">
        <v>8.0928772687911987E-2</v>
      </c>
      <c r="N414" s="40">
        <v>1.5269579752436225E-4</v>
      </c>
    </row>
    <row r="415" spans="1:14" x14ac:dyDescent="0.25">
      <c r="A415">
        <v>7830642</v>
      </c>
      <c r="B415" t="s">
        <v>20</v>
      </c>
      <c r="C415" t="s">
        <v>6</v>
      </c>
      <c r="D415" t="s">
        <v>827</v>
      </c>
      <c r="E415" t="s">
        <v>832</v>
      </c>
      <c r="F415">
        <v>3.7735849056603774E-3</v>
      </c>
      <c r="G415">
        <v>30.8</v>
      </c>
      <c r="H415">
        <v>0.11622641509433963</v>
      </c>
      <c r="I415">
        <v>71.8</v>
      </c>
      <c r="J415">
        <v>0.27094339622641511</v>
      </c>
      <c r="K415">
        <v>54.325000000000003</v>
      </c>
      <c r="L415">
        <v>0.20500000000000002</v>
      </c>
      <c r="M415" s="40">
        <v>-1.8440984422340989E-4</v>
      </c>
      <c r="N415" s="40">
        <v>-6.9588620461664106E-7</v>
      </c>
    </row>
    <row r="416" spans="1:14" x14ac:dyDescent="0.25">
      <c r="A416">
        <v>7830642</v>
      </c>
      <c r="B416" t="s">
        <v>20</v>
      </c>
      <c r="C416" t="s">
        <v>6</v>
      </c>
      <c r="D416" t="s">
        <v>827</v>
      </c>
      <c r="E416" t="s">
        <v>833</v>
      </c>
      <c r="F416">
        <v>9.433962264150943E-3</v>
      </c>
      <c r="G416">
        <v>21.8</v>
      </c>
      <c r="H416">
        <v>0.20566037735849058</v>
      </c>
      <c r="I416">
        <v>71.7</v>
      </c>
      <c r="J416">
        <v>0.67641509433962266</v>
      </c>
      <c r="K416">
        <v>44.894999999999996</v>
      </c>
      <c r="L416">
        <v>0.42353773584905657</v>
      </c>
      <c r="M416" s="40">
        <v>-3.9459165185689926E-2</v>
      </c>
      <c r="N416" s="40">
        <v>-3.7225627533669741E-4</v>
      </c>
    </row>
    <row r="417" spans="1:14" x14ac:dyDescent="0.25">
      <c r="A417">
        <v>7830642</v>
      </c>
      <c r="B417" t="s">
        <v>20</v>
      </c>
      <c r="C417" t="s">
        <v>6</v>
      </c>
      <c r="D417" t="s">
        <v>827</v>
      </c>
      <c r="E417" t="s">
        <v>834</v>
      </c>
      <c r="F417">
        <v>3.7735849056603774E-3</v>
      </c>
      <c r="G417">
        <v>46.3</v>
      </c>
      <c r="H417">
        <v>0.17471698113207546</v>
      </c>
      <c r="I417">
        <v>82.3</v>
      </c>
      <c r="J417">
        <v>0.31056603773584907</v>
      </c>
      <c r="K417">
        <v>63.914999999999992</v>
      </c>
      <c r="L417">
        <v>0.24118867924528298</v>
      </c>
      <c r="M417" s="40">
        <v>3.4516945481300354E-2</v>
      </c>
      <c r="N417" s="40">
        <v>1.3025262445773717E-4</v>
      </c>
    </row>
    <row r="418" spans="1:14" x14ac:dyDescent="0.25">
      <c r="A418">
        <v>7830642</v>
      </c>
      <c r="B418" t="s">
        <v>20</v>
      </c>
      <c r="C418" t="s">
        <v>6</v>
      </c>
      <c r="D418" t="s">
        <v>827</v>
      </c>
      <c r="E418" t="s">
        <v>508</v>
      </c>
      <c r="F418">
        <v>1.8867924528301887E-3</v>
      </c>
      <c r="G418">
        <v>68.8</v>
      </c>
      <c r="H418">
        <v>0.12981132075471696</v>
      </c>
      <c r="I418">
        <v>83.3</v>
      </c>
      <c r="J418">
        <v>0.15716981132075472</v>
      </c>
      <c r="K418">
        <v>75.414999999999992</v>
      </c>
      <c r="L418">
        <v>0.14229245283018865</v>
      </c>
      <c r="M418" s="40">
        <v>4.7233058139681816E-3</v>
      </c>
      <c r="N418" s="40">
        <v>8.9118977622041158E-6</v>
      </c>
    </row>
    <row r="419" spans="1:14" x14ac:dyDescent="0.25">
      <c r="A419">
        <v>7830642</v>
      </c>
      <c r="B419" t="s">
        <v>20</v>
      </c>
      <c r="C419" t="s">
        <v>6</v>
      </c>
      <c r="D419" t="s">
        <v>827</v>
      </c>
      <c r="E419" t="s">
        <v>835</v>
      </c>
      <c r="F419">
        <v>9.433962264150943E-3</v>
      </c>
      <c r="G419">
        <v>24.1</v>
      </c>
      <c r="H419">
        <v>0.22735849056603774</v>
      </c>
      <c r="I419">
        <v>69.400000000000006</v>
      </c>
      <c r="J419">
        <v>0.65471698113207555</v>
      </c>
      <c r="K419">
        <v>52.844999999999999</v>
      </c>
      <c r="L419">
        <v>0.49853773584905658</v>
      </c>
      <c r="M419" s="40">
        <v>-1.5534618869423866E-2</v>
      </c>
      <c r="N419" s="40">
        <v>-1.4655300820211193E-4</v>
      </c>
    </row>
    <row r="420" spans="1:14" x14ac:dyDescent="0.25">
      <c r="A420">
        <v>7830642</v>
      </c>
      <c r="B420" t="s">
        <v>20</v>
      </c>
      <c r="C420" t="s">
        <v>6</v>
      </c>
      <c r="D420" t="s">
        <v>827</v>
      </c>
      <c r="E420" t="s">
        <v>836</v>
      </c>
      <c r="F420">
        <v>1.8867924528301887E-3</v>
      </c>
      <c r="G420">
        <v>57.1</v>
      </c>
      <c r="H420">
        <v>0.10773584905660377</v>
      </c>
      <c r="I420">
        <v>78.5</v>
      </c>
      <c r="J420">
        <v>0.14811320754716981</v>
      </c>
      <c r="K420">
        <v>70.594999999999999</v>
      </c>
      <c r="L420">
        <v>0.13319811320754718</v>
      </c>
      <c r="M420" s="40">
        <v>-5.5236656218767166E-2</v>
      </c>
      <c r="N420" s="40">
        <v>-1.042201060731456E-4</v>
      </c>
    </row>
    <row r="421" spans="1:14" x14ac:dyDescent="0.25">
      <c r="A421">
        <v>7830642</v>
      </c>
      <c r="B421" t="s">
        <v>20</v>
      </c>
      <c r="C421" t="s">
        <v>6</v>
      </c>
      <c r="D421" t="s">
        <v>346</v>
      </c>
      <c r="E421" t="s">
        <v>837</v>
      </c>
      <c r="F421">
        <v>5.6603773584905656E-3</v>
      </c>
      <c r="G421">
        <v>34.200000000000003</v>
      </c>
      <c r="H421">
        <v>0.19358490566037737</v>
      </c>
      <c r="I421">
        <v>74.3</v>
      </c>
      <c r="J421">
        <v>0.420566037735849</v>
      </c>
      <c r="K421">
        <v>52.690000000000005</v>
      </c>
      <c r="L421">
        <v>0.29824528301886793</v>
      </c>
      <c r="M421" s="40">
        <v>-6.3394919037818909E-2</v>
      </c>
      <c r="N421" s="40">
        <v>-3.5883916436501266E-4</v>
      </c>
    </row>
    <row r="422" spans="1:14" x14ac:dyDescent="0.25">
      <c r="A422">
        <v>7830642</v>
      </c>
      <c r="B422" t="s">
        <v>20</v>
      </c>
      <c r="C422" t="s">
        <v>6</v>
      </c>
      <c r="D422" t="s">
        <v>346</v>
      </c>
      <c r="E422" t="s">
        <v>838</v>
      </c>
      <c r="F422">
        <v>5.6603773584905656E-3</v>
      </c>
      <c r="G422">
        <v>32.1</v>
      </c>
      <c r="H422">
        <v>0.18169811320754717</v>
      </c>
      <c r="I422">
        <v>65.099999999999994</v>
      </c>
      <c r="J422">
        <v>0.36849056603773578</v>
      </c>
      <c r="K422">
        <v>47.5</v>
      </c>
      <c r="L422">
        <v>0.26886792452830188</v>
      </c>
      <c r="M422" s="40">
        <v>-0.17932255566120148</v>
      </c>
      <c r="N422" s="40">
        <v>-1.015033333931329E-3</v>
      </c>
    </row>
    <row r="423" spans="1:14" x14ac:dyDescent="0.25">
      <c r="A423">
        <v>7830642</v>
      </c>
      <c r="B423" t="s">
        <v>20</v>
      </c>
      <c r="C423" t="s">
        <v>6</v>
      </c>
      <c r="D423" t="s">
        <v>346</v>
      </c>
      <c r="E423" t="s">
        <v>758</v>
      </c>
      <c r="F423">
        <v>5.6603773584905656E-3</v>
      </c>
      <c r="G423">
        <v>28.8</v>
      </c>
      <c r="H423">
        <v>0.1630188679245283</v>
      </c>
      <c r="I423">
        <v>68.5</v>
      </c>
      <c r="J423">
        <v>0.38773584905660374</v>
      </c>
      <c r="K423">
        <v>49.839999999999996</v>
      </c>
      <c r="L423">
        <v>0.28211320754716979</v>
      </c>
      <c r="M423" s="40">
        <v>-0.11277800053358078</v>
      </c>
      <c r="N423" s="40">
        <v>-6.3836604075611758E-4</v>
      </c>
    </row>
    <row r="424" spans="1:14" x14ac:dyDescent="0.25">
      <c r="A424">
        <v>7830642</v>
      </c>
      <c r="B424" t="s">
        <v>20</v>
      </c>
      <c r="C424" t="s">
        <v>6</v>
      </c>
      <c r="D424" t="s">
        <v>346</v>
      </c>
      <c r="E424" t="s">
        <v>839</v>
      </c>
      <c r="F424">
        <v>3.7735849056603774E-3</v>
      </c>
      <c r="G424">
        <v>45.1</v>
      </c>
      <c r="H424">
        <v>0.17018867924528303</v>
      </c>
      <c r="I424">
        <v>78.900000000000006</v>
      </c>
      <c r="J424">
        <v>0.29773584905660377</v>
      </c>
      <c r="K424">
        <v>64.504999999999995</v>
      </c>
      <c r="L424">
        <v>0.24341509433962263</v>
      </c>
      <c r="M424" s="40">
        <v>-7.8687788918614388E-3</v>
      </c>
      <c r="N424" s="40">
        <v>-2.9693505252307317E-5</v>
      </c>
    </row>
    <row r="425" spans="1:14" x14ac:dyDescent="0.25">
      <c r="A425">
        <v>7830642</v>
      </c>
      <c r="B425" t="s">
        <v>20</v>
      </c>
      <c r="C425" t="s">
        <v>6</v>
      </c>
      <c r="D425" t="s">
        <v>840</v>
      </c>
      <c r="E425" t="s">
        <v>841</v>
      </c>
      <c r="F425">
        <v>1.8867924528301887E-3</v>
      </c>
      <c r="G425">
        <v>64.2</v>
      </c>
      <c r="H425">
        <v>0.12113207547169812</v>
      </c>
      <c r="I425">
        <v>83.7</v>
      </c>
      <c r="J425">
        <v>0.1579245283018868</v>
      </c>
      <c r="K425">
        <v>70.05</v>
      </c>
      <c r="L425">
        <v>0.13216981132075473</v>
      </c>
      <c r="M425" s="40">
        <v>4.7048602253198624E-2</v>
      </c>
      <c r="N425" s="40">
        <v>8.8770947647544575E-5</v>
      </c>
    </row>
    <row r="426" spans="1:14" x14ac:dyDescent="0.25">
      <c r="A426">
        <v>7830642</v>
      </c>
      <c r="B426" t="s">
        <v>20</v>
      </c>
      <c r="C426" t="s">
        <v>6</v>
      </c>
      <c r="D426" t="s">
        <v>209</v>
      </c>
      <c r="E426" t="s">
        <v>842</v>
      </c>
      <c r="F426">
        <v>1.8867924528301887E-3</v>
      </c>
      <c r="G426">
        <v>61.3</v>
      </c>
      <c r="H426">
        <v>0.11566037735849057</v>
      </c>
      <c r="I426">
        <v>78.099999999999994</v>
      </c>
      <c r="J426">
        <v>0.14735849056603773</v>
      </c>
      <c r="K426">
        <v>67.61</v>
      </c>
      <c r="L426">
        <v>0.12756603773584907</v>
      </c>
      <c r="M426" s="40">
        <v>-3.1048770993947983E-2</v>
      </c>
      <c r="N426" s="40">
        <v>-5.8582586781033928E-5</v>
      </c>
    </row>
    <row r="427" spans="1:14" x14ac:dyDescent="0.25">
      <c r="A427">
        <v>7830642</v>
      </c>
      <c r="B427" t="s">
        <v>20</v>
      </c>
      <c r="C427" t="s">
        <v>6</v>
      </c>
      <c r="D427" t="s">
        <v>209</v>
      </c>
      <c r="E427" t="s">
        <v>843</v>
      </c>
      <c r="F427">
        <v>1.8867924528301887E-3</v>
      </c>
      <c r="G427">
        <v>57.1</v>
      </c>
      <c r="H427">
        <v>0.10773584905660377</v>
      </c>
      <c r="I427">
        <v>77.400000000000006</v>
      </c>
      <c r="J427">
        <v>0.1460377358490566</v>
      </c>
      <c r="K427">
        <v>66.204999999999998</v>
      </c>
      <c r="L427">
        <v>0.12491509433962264</v>
      </c>
      <c r="M427" s="40">
        <v>-6.7751683294773102E-2</v>
      </c>
      <c r="N427" s="40">
        <v>-1.2783336470711907E-4</v>
      </c>
    </row>
    <row r="428" spans="1:14" x14ac:dyDescent="0.25">
      <c r="A428">
        <v>7830642</v>
      </c>
      <c r="B428" t="s">
        <v>20</v>
      </c>
      <c r="C428" t="s">
        <v>6</v>
      </c>
      <c r="D428" t="s">
        <v>209</v>
      </c>
      <c r="E428" t="s">
        <v>844</v>
      </c>
      <c r="F428">
        <v>7.5471698113207548E-3</v>
      </c>
      <c r="G428">
        <v>53.4</v>
      </c>
      <c r="H428">
        <v>0.40301886792452829</v>
      </c>
      <c r="I428">
        <v>78.3</v>
      </c>
      <c r="J428">
        <v>0.59094339622641512</v>
      </c>
      <c r="K428">
        <v>64.98</v>
      </c>
      <c r="L428">
        <v>0.49041509433962266</v>
      </c>
      <c r="M428" s="40">
        <v>-3.5182297229766846E-2</v>
      </c>
      <c r="N428" s="40">
        <v>-2.6552677154541017E-4</v>
      </c>
    </row>
    <row r="429" spans="1:14" x14ac:dyDescent="0.25">
      <c r="A429">
        <v>7830642</v>
      </c>
      <c r="B429" t="s">
        <v>20</v>
      </c>
      <c r="C429" t="s">
        <v>6</v>
      </c>
      <c r="D429" t="s">
        <v>209</v>
      </c>
      <c r="E429" t="s">
        <v>845</v>
      </c>
      <c r="F429">
        <v>3.7735849056603774E-3</v>
      </c>
      <c r="G429">
        <v>55.5</v>
      </c>
      <c r="H429">
        <v>0.20943396226415095</v>
      </c>
      <c r="I429">
        <v>79.599999999999994</v>
      </c>
      <c r="J429">
        <v>0.30037735849056602</v>
      </c>
      <c r="K429">
        <v>64.039999999999992</v>
      </c>
      <c r="L429">
        <v>0.24166037735849052</v>
      </c>
      <c r="M429" s="40">
        <v>-4.749809205532074E-2</v>
      </c>
      <c r="N429" s="40">
        <v>-1.7923808322762544E-4</v>
      </c>
    </row>
    <row r="430" spans="1:14" x14ac:dyDescent="0.25">
      <c r="A430">
        <v>7830642</v>
      </c>
      <c r="B430" t="s">
        <v>20</v>
      </c>
      <c r="C430" t="s">
        <v>6</v>
      </c>
      <c r="D430" t="s">
        <v>209</v>
      </c>
      <c r="E430" t="s">
        <v>846</v>
      </c>
      <c r="F430">
        <v>3.7735849056603774E-3</v>
      </c>
      <c r="G430">
        <v>49.6</v>
      </c>
      <c r="H430">
        <v>0.18716981132075472</v>
      </c>
      <c r="I430">
        <v>64.599999999999994</v>
      </c>
      <c r="J430">
        <v>0.24377358490566037</v>
      </c>
      <c r="K430">
        <v>58.864999999999995</v>
      </c>
      <c r="L430">
        <v>0.22213207547169811</v>
      </c>
      <c r="M430" s="40">
        <v>-0.14534048736095428</v>
      </c>
      <c r="N430" s="40">
        <v>-5.4845466928661992E-4</v>
      </c>
    </row>
    <row r="431" spans="1:14" x14ac:dyDescent="0.25">
      <c r="A431">
        <v>7830642</v>
      </c>
      <c r="B431" t="s">
        <v>20</v>
      </c>
      <c r="C431" t="s">
        <v>6</v>
      </c>
      <c r="D431" t="s">
        <v>106</v>
      </c>
      <c r="E431" t="s">
        <v>147</v>
      </c>
      <c r="F431">
        <v>1.8867924528301887E-3</v>
      </c>
      <c r="G431">
        <v>61.9</v>
      </c>
      <c r="H431">
        <v>0.11679245283018867</v>
      </c>
      <c r="I431">
        <v>87.2</v>
      </c>
      <c r="J431">
        <v>0.16452830188679246</v>
      </c>
      <c r="K431">
        <v>79.5</v>
      </c>
      <c r="L431">
        <v>0.15</v>
      </c>
      <c r="M431" s="40">
        <v>6.0890254098922014E-4</v>
      </c>
      <c r="N431" s="40">
        <v>1.1488727188475853E-6</v>
      </c>
    </row>
    <row r="432" spans="1:14" x14ac:dyDescent="0.25">
      <c r="A432">
        <v>7830642</v>
      </c>
      <c r="B432" t="s">
        <v>20</v>
      </c>
      <c r="C432" t="s">
        <v>6</v>
      </c>
      <c r="D432" t="s">
        <v>106</v>
      </c>
      <c r="E432" t="s">
        <v>148</v>
      </c>
      <c r="F432">
        <v>1.8867924528301887E-3</v>
      </c>
      <c r="G432">
        <v>34.799999999999997</v>
      </c>
      <c r="H432">
        <v>6.5660377358490563E-2</v>
      </c>
      <c r="I432">
        <v>73.400000000000006</v>
      </c>
      <c r="J432">
        <v>0.13849056603773585</v>
      </c>
      <c r="K432">
        <v>55.67</v>
      </c>
      <c r="L432">
        <v>0.10503773584905661</v>
      </c>
      <c r="M432" s="40">
        <v>-5.3740799427032471E-2</v>
      </c>
      <c r="N432" s="40">
        <v>-1.013977347679858E-4</v>
      </c>
    </row>
    <row r="433" spans="1:14" x14ac:dyDescent="0.25">
      <c r="A433">
        <v>7830642</v>
      </c>
      <c r="B433" t="s">
        <v>20</v>
      </c>
      <c r="C433" t="s">
        <v>6</v>
      </c>
      <c r="D433" t="s">
        <v>567</v>
      </c>
      <c r="E433" t="s">
        <v>586</v>
      </c>
      <c r="F433">
        <v>1.8867924528301887E-3</v>
      </c>
      <c r="G433">
        <v>60.8</v>
      </c>
      <c r="H433">
        <v>0.11471698113207547</v>
      </c>
      <c r="I433">
        <v>70.3</v>
      </c>
      <c r="J433">
        <v>0.13264150943396227</v>
      </c>
      <c r="K433">
        <v>69.935000000000002</v>
      </c>
      <c r="L433">
        <v>0.13195283018867926</v>
      </c>
      <c r="M433" s="40">
        <v>-0.12570886313915253</v>
      </c>
      <c r="N433" s="40">
        <v>-2.3718653422481609E-4</v>
      </c>
    </row>
    <row r="434" spans="1:14" x14ac:dyDescent="0.25">
      <c r="A434">
        <v>7830642</v>
      </c>
      <c r="B434" t="s">
        <v>20</v>
      </c>
      <c r="C434" t="s">
        <v>6</v>
      </c>
      <c r="D434" t="s">
        <v>847</v>
      </c>
      <c r="E434" t="s">
        <v>848</v>
      </c>
      <c r="F434">
        <v>1.8867924528301887E-3</v>
      </c>
      <c r="G434">
        <v>79.099999999999994</v>
      </c>
      <c r="H434">
        <v>0.14924528301886791</v>
      </c>
      <c r="I434">
        <v>88</v>
      </c>
      <c r="J434">
        <v>0.16603773584905659</v>
      </c>
      <c r="K434">
        <v>78.819999999999993</v>
      </c>
      <c r="L434">
        <v>0.14871698113207546</v>
      </c>
      <c r="M434" s="40">
        <v>9.8299257457256317E-2</v>
      </c>
      <c r="N434" s="40">
        <v>1.8547029708916287E-4</v>
      </c>
    </row>
    <row r="435" spans="1:14" x14ac:dyDescent="0.25">
      <c r="A435">
        <v>7830642</v>
      </c>
      <c r="B435" t="s">
        <v>20</v>
      </c>
      <c r="C435" t="s">
        <v>6</v>
      </c>
      <c r="D435" t="s">
        <v>849</v>
      </c>
      <c r="E435" t="s">
        <v>850</v>
      </c>
      <c r="F435">
        <v>1.8867924528301887E-3</v>
      </c>
      <c r="G435">
        <v>44.5</v>
      </c>
      <c r="H435">
        <v>8.3962264150943391E-2</v>
      </c>
      <c r="I435">
        <v>68.3</v>
      </c>
      <c r="J435">
        <v>0.12886792452830187</v>
      </c>
      <c r="K435">
        <v>62.064999999999998</v>
      </c>
      <c r="L435">
        <v>0.11710377358490566</v>
      </c>
      <c r="M435" s="40">
        <v>-0.11018049716949463</v>
      </c>
      <c r="N435" s="40">
        <v>-2.0788773050848044E-4</v>
      </c>
    </row>
    <row r="436" spans="1:14" x14ac:dyDescent="0.25">
      <c r="A436">
        <v>7830642</v>
      </c>
      <c r="B436" t="s">
        <v>20</v>
      </c>
      <c r="C436" t="s">
        <v>6</v>
      </c>
      <c r="D436" t="s">
        <v>849</v>
      </c>
      <c r="E436" t="s">
        <v>851</v>
      </c>
      <c r="F436">
        <v>1.8867924528301887E-3</v>
      </c>
      <c r="G436">
        <v>49.7</v>
      </c>
      <c r="H436">
        <v>9.3773584905660387E-2</v>
      </c>
      <c r="I436">
        <v>87.1</v>
      </c>
      <c r="J436">
        <v>0.16433962264150942</v>
      </c>
      <c r="K436">
        <v>74.06</v>
      </c>
      <c r="L436">
        <v>0.13973584905660377</v>
      </c>
      <c r="M436" s="40">
        <v>3.2077163457870483E-2</v>
      </c>
      <c r="N436" s="40">
        <v>6.0522949920510349E-5</v>
      </c>
    </row>
    <row r="437" spans="1:14" x14ac:dyDescent="0.25">
      <c r="A437">
        <v>7830642</v>
      </c>
      <c r="B437" t="s">
        <v>20</v>
      </c>
      <c r="C437" t="s">
        <v>6</v>
      </c>
      <c r="D437" t="s">
        <v>852</v>
      </c>
      <c r="E437" t="s">
        <v>853</v>
      </c>
      <c r="F437">
        <v>1.8867924528301887E-3</v>
      </c>
      <c r="G437">
        <v>49.7</v>
      </c>
      <c r="H437">
        <v>9.3773584905660387E-2</v>
      </c>
      <c r="I437">
        <v>73.8</v>
      </c>
      <c r="J437">
        <v>0.13924528301886793</v>
      </c>
      <c r="K437">
        <v>59.109999999999992</v>
      </c>
      <c r="L437">
        <v>0.11152830188679244</v>
      </c>
      <c r="M437" s="40">
        <v>6.2333291862159967E-4</v>
      </c>
      <c r="N437" s="40">
        <v>1.1760998464558485E-6</v>
      </c>
    </row>
    <row r="438" spans="1:14" x14ac:dyDescent="0.25">
      <c r="A438">
        <v>7830642</v>
      </c>
      <c r="B438" t="s">
        <v>20</v>
      </c>
      <c r="C438" t="s">
        <v>6</v>
      </c>
      <c r="D438" t="s">
        <v>854</v>
      </c>
      <c r="E438" t="s">
        <v>855</v>
      </c>
      <c r="F438">
        <v>5.6603773584905656E-3</v>
      </c>
      <c r="G438">
        <v>57.6</v>
      </c>
      <c r="H438">
        <v>0.3260377358490566</v>
      </c>
      <c r="I438">
        <v>76.3</v>
      </c>
      <c r="J438">
        <v>0.43188679245283013</v>
      </c>
      <c r="K438">
        <v>63.260000000000005</v>
      </c>
      <c r="L438">
        <v>0.35807547169811321</v>
      </c>
      <c r="M438" s="40">
        <v>-1.2455829419195652E-2</v>
      </c>
      <c r="N438" s="40">
        <v>-7.0504694825635763E-5</v>
      </c>
    </row>
    <row r="439" spans="1:14" x14ac:dyDescent="0.25">
      <c r="A439">
        <v>7830642</v>
      </c>
      <c r="B439" t="s">
        <v>20</v>
      </c>
      <c r="C439" t="s">
        <v>6</v>
      </c>
      <c r="D439" t="s">
        <v>856</v>
      </c>
      <c r="E439" t="s">
        <v>857</v>
      </c>
      <c r="F439">
        <v>3.7735849056603774E-3</v>
      </c>
      <c r="G439">
        <v>60.7</v>
      </c>
      <c r="H439">
        <v>0.22905660377358492</v>
      </c>
      <c r="I439">
        <v>85.7</v>
      </c>
      <c r="J439">
        <v>0.32339622641509436</v>
      </c>
      <c r="K439">
        <v>77.53</v>
      </c>
      <c r="L439">
        <v>0.29256603773584905</v>
      </c>
      <c r="M439" s="40">
        <v>-2.0089849829673767E-2</v>
      </c>
      <c r="N439" s="40">
        <v>-7.5810754074240625E-5</v>
      </c>
    </row>
    <row r="440" spans="1:14" x14ac:dyDescent="0.25">
      <c r="A440">
        <v>7830642</v>
      </c>
      <c r="B440" t="s">
        <v>20</v>
      </c>
      <c r="C440" t="s">
        <v>6</v>
      </c>
      <c r="D440" t="s">
        <v>856</v>
      </c>
      <c r="E440" t="s">
        <v>858</v>
      </c>
      <c r="F440">
        <v>5.6603773584905656E-3</v>
      </c>
      <c r="G440">
        <v>69.2</v>
      </c>
      <c r="H440">
        <v>0.39169811320754716</v>
      </c>
      <c r="I440">
        <v>82.8</v>
      </c>
      <c r="J440">
        <v>0.4686792452830188</v>
      </c>
      <c r="K440">
        <v>71.72</v>
      </c>
      <c r="L440">
        <v>0.40596226415094339</v>
      </c>
      <c r="M440" s="40">
        <v>-2.8478028252720833E-2</v>
      </c>
      <c r="N440" s="40">
        <v>-1.6119638633615565E-4</v>
      </c>
    </row>
    <row r="441" spans="1:14" x14ac:dyDescent="0.25">
      <c r="A441">
        <v>7830642</v>
      </c>
      <c r="B441" t="s">
        <v>20</v>
      </c>
      <c r="C441" t="s">
        <v>6</v>
      </c>
      <c r="D441" t="s">
        <v>859</v>
      </c>
      <c r="E441" t="s">
        <v>860</v>
      </c>
      <c r="F441">
        <v>7.5471698113207548E-3</v>
      </c>
      <c r="G441">
        <v>17.3</v>
      </c>
      <c r="H441">
        <v>0.13056603773584907</v>
      </c>
      <c r="I441">
        <v>61.5</v>
      </c>
      <c r="J441">
        <v>0.46415094339622642</v>
      </c>
      <c r="K441">
        <v>44.69</v>
      </c>
      <c r="L441">
        <v>0.3372830188679245</v>
      </c>
      <c r="M441" s="40">
        <v>-9.3260489404201508E-2</v>
      </c>
      <c r="N441" s="40">
        <v>-7.0385275022038878E-4</v>
      </c>
    </row>
    <row r="442" spans="1:14" x14ac:dyDescent="0.25">
      <c r="A442">
        <v>7830642</v>
      </c>
      <c r="B442" t="s">
        <v>20</v>
      </c>
      <c r="C442" t="s">
        <v>6</v>
      </c>
      <c r="D442" t="s">
        <v>859</v>
      </c>
      <c r="E442" t="s">
        <v>861</v>
      </c>
      <c r="F442">
        <v>5.6603773584905656E-3</v>
      </c>
      <c r="G442">
        <v>24.6</v>
      </c>
      <c r="H442">
        <v>0.13924528301886793</v>
      </c>
      <c r="I442">
        <v>71.400000000000006</v>
      </c>
      <c r="J442">
        <v>0.40415094339622643</v>
      </c>
      <c r="K442">
        <v>57.905000000000008</v>
      </c>
      <c r="L442">
        <v>0.32776415094339623</v>
      </c>
      <c r="M442" s="40">
        <v>-1.4628790318965912E-2</v>
      </c>
      <c r="N442" s="40">
        <v>-8.2804473503580626E-5</v>
      </c>
    </row>
    <row r="443" spans="1:14" x14ac:dyDescent="0.25">
      <c r="A443">
        <v>7830642</v>
      </c>
      <c r="B443" t="s">
        <v>20</v>
      </c>
      <c r="C443" t="s">
        <v>6</v>
      </c>
      <c r="D443" t="s">
        <v>859</v>
      </c>
      <c r="E443" t="s">
        <v>862</v>
      </c>
      <c r="F443">
        <v>1.8867924528301887E-3</v>
      </c>
      <c r="G443">
        <v>20.2</v>
      </c>
      <c r="H443">
        <v>3.8113207547169813E-2</v>
      </c>
      <c r="I443">
        <v>76.3</v>
      </c>
      <c r="J443">
        <v>0.1439622641509434</v>
      </c>
      <c r="K443">
        <v>58.75</v>
      </c>
      <c r="L443">
        <v>0.11084905660377359</v>
      </c>
      <c r="M443" s="40">
        <v>5.4076757282018661E-2</v>
      </c>
      <c r="N443" s="40">
        <v>1.0203161751324276E-4</v>
      </c>
    </row>
    <row r="444" spans="1:14" x14ac:dyDescent="0.25">
      <c r="A444">
        <v>7830642</v>
      </c>
      <c r="B444" t="s">
        <v>20</v>
      </c>
      <c r="C444" t="s">
        <v>6</v>
      </c>
      <c r="D444" t="s">
        <v>859</v>
      </c>
      <c r="E444" t="s">
        <v>863</v>
      </c>
      <c r="F444">
        <v>1.8867924528301887E-3</v>
      </c>
      <c r="G444">
        <v>27.2</v>
      </c>
      <c r="H444">
        <v>5.132075471698113E-2</v>
      </c>
      <c r="I444">
        <v>70.599999999999994</v>
      </c>
      <c r="J444">
        <v>0.13320754716981131</v>
      </c>
      <c r="K444">
        <v>59.15</v>
      </c>
      <c r="L444">
        <v>0.11160377358490566</v>
      </c>
      <c r="M444" s="40">
        <v>-4.5712023973464966E-2</v>
      </c>
      <c r="N444" s="40">
        <v>-8.6249101836726355E-5</v>
      </c>
    </row>
    <row r="445" spans="1:14" x14ac:dyDescent="0.25">
      <c r="A445">
        <v>7830642</v>
      </c>
      <c r="B445" t="s">
        <v>20</v>
      </c>
      <c r="C445" t="s">
        <v>6</v>
      </c>
      <c r="D445" t="s">
        <v>859</v>
      </c>
      <c r="E445" t="s">
        <v>864</v>
      </c>
      <c r="F445">
        <v>5.6603773584905656E-3</v>
      </c>
      <c r="G445">
        <v>20.5</v>
      </c>
      <c r="H445">
        <v>0.11603773584905659</v>
      </c>
      <c r="I445">
        <v>69.5</v>
      </c>
      <c r="J445">
        <v>0.39339622641509431</v>
      </c>
      <c r="K445">
        <v>47.04</v>
      </c>
      <c r="L445">
        <v>0.26626415094339623</v>
      </c>
      <c r="M445" s="40">
        <v>-5.6728575378656387E-2</v>
      </c>
      <c r="N445" s="40">
        <v>-3.2110514365277199E-4</v>
      </c>
    </row>
    <row r="446" spans="1:14" x14ac:dyDescent="0.25">
      <c r="A446">
        <v>7830642</v>
      </c>
      <c r="B446" t="s">
        <v>20</v>
      </c>
      <c r="C446" t="s">
        <v>6</v>
      </c>
      <c r="D446" t="s">
        <v>859</v>
      </c>
      <c r="E446" t="s">
        <v>865</v>
      </c>
      <c r="F446">
        <v>1.8867924528301887E-3</v>
      </c>
      <c r="G446">
        <v>16</v>
      </c>
      <c r="H446">
        <v>3.0188679245283019E-2</v>
      </c>
      <c r="I446">
        <v>68.900000000000006</v>
      </c>
      <c r="J446">
        <v>0.13</v>
      </c>
      <c r="K446">
        <v>46.085000000000008</v>
      </c>
      <c r="L446">
        <v>8.6952830188679262E-2</v>
      </c>
      <c r="M446" s="40">
        <v>-4.6557403402402997E-4</v>
      </c>
      <c r="N446" s="40">
        <v>-8.784415736302452E-7</v>
      </c>
    </row>
    <row r="447" spans="1:14" x14ac:dyDescent="0.25">
      <c r="A447">
        <v>7830642</v>
      </c>
      <c r="B447" t="s">
        <v>20</v>
      </c>
      <c r="C447" t="s">
        <v>6</v>
      </c>
      <c r="D447" t="s">
        <v>673</v>
      </c>
      <c r="E447" t="s">
        <v>866</v>
      </c>
      <c r="F447">
        <v>3.7735849056603774E-3</v>
      </c>
      <c r="G447">
        <v>43.9</v>
      </c>
      <c r="H447">
        <v>0.16566037735849057</v>
      </c>
      <c r="I447">
        <v>75.599999999999994</v>
      </c>
      <c r="J447">
        <v>0.28528301886792451</v>
      </c>
      <c r="K447">
        <v>62.274999999999991</v>
      </c>
      <c r="L447">
        <v>0.23499999999999996</v>
      </c>
      <c r="M447" s="40">
        <v>-1.5952220186591148E-2</v>
      </c>
      <c r="N447" s="40">
        <v>-6.0197057307891126E-5</v>
      </c>
    </row>
    <row r="448" spans="1:14" x14ac:dyDescent="0.25">
      <c r="A448">
        <v>7830642</v>
      </c>
      <c r="B448" t="s">
        <v>20</v>
      </c>
      <c r="C448" t="s">
        <v>6</v>
      </c>
      <c r="D448" t="s">
        <v>673</v>
      </c>
      <c r="E448" t="s">
        <v>867</v>
      </c>
      <c r="F448">
        <v>3.7735849056603774E-3</v>
      </c>
      <c r="G448">
        <v>53.6</v>
      </c>
      <c r="H448">
        <v>0.20226415094339623</v>
      </c>
      <c r="I448">
        <v>83.1</v>
      </c>
      <c r="J448">
        <v>0.31358490566037733</v>
      </c>
      <c r="K448">
        <v>66.7</v>
      </c>
      <c r="L448">
        <v>0.2516981132075472</v>
      </c>
      <c r="M448" s="40">
        <v>2.2279830649495125E-2</v>
      </c>
      <c r="N448" s="40">
        <v>8.4074832639604246E-5</v>
      </c>
    </row>
    <row r="449" spans="1:14" x14ac:dyDescent="0.25">
      <c r="A449">
        <v>7830642</v>
      </c>
      <c r="B449" t="s">
        <v>20</v>
      </c>
      <c r="C449" t="s">
        <v>6</v>
      </c>
      <c r="D449" t="s">
        <v>673</v>
      </c>
      <c r="E449" t="s">
        <v>868</v>
      </c>
      <c r="F449">
        <v>1.8867924528301887E-3</v>
      </c>
      <c r="G449">
        <v>64.900000000000006</v>
      </c>
      <c r="H449">
        <v>0.12245283018867925</v>
      </c>
      <c r="I449">
        <v>96.9</v>
      </c>
      <c r="J449">
        <v>0.1828301886792453</v>
      </c>
      <c r="K449">
        <v>78.14</v>
      </c>
      <c r="L449">
        <v>0.14743396226415095</v>
      </c>
      <c r="M449" s="40">
        <v>0.11752209067344666</v>
      </c>
      <c r="N449" s="40">
        <v>2.2173979372348425E-4</v>
      </c>
    </row>
    <row r="450" spans="1:14" x14ac:dyDescent="0.25">
      <c r="A450">
        <v>7830642</v>
      </c>
      <c r="B450" t="s">
        <v>20</v>
      </c>
      <c r="C450" t="s">
        <v>6</v>
      </c>
      <c r="D450" t="s">
        <v>869</v>
      </c>
      <c r="E450" t="s">
        <v>870</v>
      </c>
      <c r="F450">
        <v>1.8867924528301887E-3</v>
      </c>
      <c r="G450">
        <v>54.3</v>
      </c>
      <c r="H450">
        <v>0.10245283018867925</v>
      </c>
      <c r="I450">
        <v>73.599999999999994</v>
      </c>
      <c r="J450">
        <v>0.13886792452830188</v>
      </c>
      <c r="K450">
        <v>67.114999999999995</v>
      </c>
      <c r="L450">
        <v>0.12663207547169811</v>
      </c>
      <c r="M450" s="40">
        <v>-7.0006169378757477E-2</v>
      </c>
      <c r="N450" s="40">
        <v>-1.3208711203539146E-4</v>
      </c>
    </row>
    <row r="451" spans="1:14" x14ac:dyDescent="0.25">
      <c r="A451">
        <v>7830642</v>
      </c>
      <c r="B451" t="s">
        <v>20</v>
      </c>
      <c r="C451" t="s">
        <v>6</v>
      </c>
      <c r="D451" t="s">
        <v>871</v>
      </c>
      <c r="E451" t="s">
        <v>872</v>
      </c>
      <c r="F451">
        <v>3.7735849056603774E-3</v>
      </c>
      <c r="G451">
        <v>23</v>
      </c>
      <c r="H451">
        <v>8.6792452830188674E-2</v>
      </c>
      <c r="I451">
        <v>71.3</v>
      </c>
      <c r="J451">
        <v>0.26905660377358492</v>
      </c>
      <c r="K451">
        <v>57.309999999999995</v>
      </c>
      <c r="L451">
        <v>0.21626415094339621</v>
      </c>
      <c r="M451" s="40">
        <v>-7.4916832149028778E-2</v>
      </c>
      <c r="N451" s="40">
        <v>-2.8270502697746709E-4</v>
      </c>
    </row>
    <row r="452" spans="1:14" x14ac:dyDescent="0.25">
      <c r="A452">
        <v>7830642</v>
      </c>
      <c r="B452" t="s">
        <v>20</v>
      </c>
      <c r="C452" t="s">
        <v>6</v>
      </c>
      <c r="D452" t="s">
        <v>871</v>
      </c>
      <c r="E452" t="s">
        <v>873</v>
      </c>
      <c r="F452">
        <v>3.7735849056603774E-3</v>
      </c>
      <c r="G452">
        <v>43.7</v>
      </c>
      <c r="H452">
        <v>0.16490566037735852</v>
      </c>
      <c r="I452">
        <v>85.4</v>
      </c>
      <c r="J452">
        <v>0.32226415094339628</v>
      </c>
      <c r="K452">
        <v>71.81</v>
      </c>
      <c r="L452">
        <v>0.2709811320754717</v>
      </c>
      <c r="M452" s="40">
        <v>-9.0278610587120056E-2</v>
      </c>
      <c r="N452" s="40">
        <v>-3.4067400221554736E-4</v>
      </c>
    </row>
    <row r="453" spans="1:14" x14ac:dyDescent="0.25">
      <c r="A453">
        <v>7830642</v>
      </c>
      <c r="B453" t="s">
        <v>20</v>
      </c>
      <c r="C453" t="s">
        <v>6</v>
      </c>
      <c r="D453" t="s">
        <v>871</v>
      </c>
      <c r="E453" t="s">
        <v>874</v>
      </c>
      <c r="F453">
        <v>1.8867924528301887E-3</v>
      </c>
      <c r="G453">
        <v>48.1</v>
      </c>
      <c r="H453">
        <v>9.0754716981132078E-2</v>
      </c>
      <c r="I453">
        <v>74.7</v>
      </c>
      <c r="J453">
        <v>0.14094339622641511</v>
      </c>
      <c r="K453">
        <v>64.91</v>
      </c>
      <c r="L453">
        <v>0.12247169811320754</v>
      </c>
      <c r="M453" s="40">
        <v>-3.9893202483654022E-2</v>
      </c>
      <c r="N453" s="40">
        <v>-7.5270193365384945E-5</v>
      </c>
    </row>
    <row r="454" spans="1:14" x14ac:dyDescent="0.25">
      <c r="A454">
        <v>7830642</v>
      </c>
      <c r="B454" t="s">
        <v>20</v>
      </c>
      <c r="C454" t="s">
        <v>6</v>
      </c>
      <c r="D454" t="s">
        <v>871</v>
      </c>
      <c r="E454" t="s">
        <v>875</v>
      </c>
      <c r="F454">
        <v>1.8867924528301887E-3</v>
      </c>
      <c r="G454">
        <v>24.5</v>
      </c>
      <c r="H454">
        <v>4.6226415094339626E-2</v>
      </c>
      <c r="I454">
        <v>73</v>
      </c>
      <c r="J454">
        <v>0.13773584905660377</v>
      </c>
      <c r="K454">
        <v>52.825000000000003</v>
      </c>
      <c r="L454">
        <v>9.9669811320754725E-2</v>
      </c>
      <c r="M454" s="40">
        <v>-2.2769620642066002E-2</v>
      </c>
      <c r="N454" s="40">
        <v>-4.2961548381256607E-5</v>
      </c>
    </row>
    <row r="455" spans="1:14" x14ac:dyDescent="0.25">
      <c r="A455">
        <v>7830642</v>
      </c>
      <c r="B455" t="s">
        <v>20</v>
      </c>
      <c r="C455" t="s">
        <v>6</v>
      </c>
      <c r="D455" t="s">
        <v>871</v>
      </c>
      <c r="E455" t="s">
        <v>876</v>
      </c>
      <c r="F455">
        <v>1.8867924528301887E-3</v>
      </c>
      <c r="G455">
        <v>23.8</v>
      </c>
      <c r="H455">
        <v>4.4905660377358492E-2</v>
      </c>
      <c r="I455">
        <v>60.8</v>
      </c>
      <c r="J455">
        <v>0.11471698113207547</v>
      </c>
      <c r="K455">
        <v>49.015000000000001</v>
      </c>
      <c r="L455">
        <v>9.2481132075471706E-2</v>
      </c>
      <c r="M455" s="40">
        <v>-9.9437236785888672E-2</v>
      </c>
      <c r="N455" s="40">
        <v>-1.8761742789790315E-4</v>
      </c>
    </row>
    <row r="456" spans="1:14" x14ac:dyDescent="0.25">
      <c r="A456">
        <v>7830642</v>
      </c>
      <c r="B456" t="s">
        <v>20</v>
      </c>
      <c r="C456" t="s">
        <v>6</v>
      </c>
      <c r="D456" t="s">
        <v>871</v>
      </c>
      <c r="E456" t="s">
        <v>877</v>
      </c>
      <c r="F456">
        <v>3.7735849056603774E-3</v>
      </c>
      <c r="G456">
        <v>22.7</v>
      </c>
      <c r="H456">
        <v>8.5660377358490566E-2</v>
      </c>
      <c r="I456">
        <v>74.8</v>
      </c>
      <c r="J456">
        <v>0.28226415094339624</v>
      </c>
      <c r="K456">
        <v>60.289999999999992</v>
      </c>
      <c r="L456">
        <v>0.22750943396226411</v>
      </c>
      <c r="M456" s="40">
        <v>-8.9496724307537079E-2</v>
      </c>
      <c r="N456" s="40">
        <v>-3.3772348795297014E-4</v>
      </c>
    </row>
    <row r="457" spans="1:14" x14ac:dyDescent="0.25">
      <c r="A457">
        <v>7830642</v>
      </c>
      <c r="B457" t="s">
        <v>20</v>
      </c>
      <c r="C457" t="s">
        <v>6</v>
      </c>
      <c r="D457" t="s">
        <v>871</v>
      </c>
      <c r="E457" t="s">
        <v>878</v>
      </c>
      <c r="F457">
        <v>1.8867924528301887E-3</v>
      </c>
      <c r="G457">
        <v>48.8</v>
      </c>
      <c r="H457">
        <v>9.2075471698113198E-2</v>
      </c>
      <c r="I457">
        <v>83.2</v>
      </c>
      <c r="J457">
        <v>0.15698113207547171</v>
      </c>
      <c r="K457">
        <v>74.3</v>
      </c>
      <c r="L457">
        <v>0.14018867924528303</v>
      </c>
      <c r="M457" s="40">
        <v>3.3566910773515701E-2</v>
      </c>
      <c r="N457" s="40">
        <v>6.3333793912293774E-5</v>
      </c>
    </row>
    <row r="458" spans="1:14" x14ac:dyDescent="0.25">
      <c r="A458">
        <v>7830642</v>
      </c>
      <c r="B458" t="s">
        <v>20</v>
      </c>
      <c r="C458" t="s">
        <v>6</v>
      </c>
      <c r="D458" t="s">
        <v>871</v>
      </c>
      <c r="E458" t="s">
        <v>879</v>
      </c>
      <c r="F458">
        <v>1.8867924528301887E-3</v>
      </c>
      <c r="G458">
        <v>31.7</v>
      </c>
      <c r="H458">
        <v>5.9811320754716978E-2</v>
      </c>
      <c r="I458">
        <v>73.599999999999994</v>
      </c>
      <c r="J458">
        <v>0.13886792452830188</v>
      </c>
      <c r="K458">
        <v>62.179999999999993</v>
      </c>
      <c r="L458">
        <v>0.11732075471698111</v>
      </c>
      <c r="M458" s="40">
        <v>-5.3676377981901169E-2</v>
      </c>
      <c r="N458" s="40">
        <v>-1.0127618487151164E-4</v>
      </c>
    </row>
    <row r="459" spans="1:14" x14ac:dyDescent="0.25">
      <c r="A459">
        <v>7830642</v>
      </c>
      <c r="B459" t="s">
        <v>20</v>
      </c>
      <c r="C459" t="s">
        <v>6</v>
      </c>
      <c r="D459" t="s">
        <v>871</v>
      </c>
      <c r="E459" t="s">
        <v>880</v>
      </c>
      <c r="F459">
        <v>5.6603773584905656E-3</v>
      </c>
      <c r="G459">
        <v>36.4</v>
      </c>
      <c r="H459">
        <v>0.20603773584905657</v>
      </c>
      <c r="I459">
        <v>67.099999999999994</v>
      </c>
      <c r="J459">
        <v>0.37981132075471691</v>
      </c>
      <c r="K459">
        <v>53.24499999999999</v>
      </c>
      <c r="L459">
        <v>0.30138679245283012</v>
      </c>
      <c r="M459" s="40">
        <v>-0.13821956515312195</v>
      </c>
      <c r="N459" s="40">
        <v>-7.82374897093143E-4</v>
      </c>
    </row>
    <row r="460" spans="1:14" x14ac:dyDescent="0.25">
      <c r="A460">
        <v>7830642</v>
      </c>
      <c r="B460" t="s">
        <v>20</v>
      </c>
      <c r="C460" t="s">
        <v>6</v>
      </c>
      <c r="D460" t="s">
        <v>620</v>
      </c>
      <c r="E460" t="s">
        <v>637</v>
      </c>
      <c r="F460">
        <v>9.433962264150943E-3</v>
      </c>
      <c r="G460">
        <v>30.7</v>
      </c>
      <c r="H460">
        <v>0.28962264150943395</v>
      </c>
      <c r="I460">
        <v>74.7</v>
      </c>
      <c r="J460">
        <v>0.70471698113207548</v>
      </c>
      <c r="K460">
        <v>64.11999999999999</v>
      </c>
      <c r="L460">
        <v>0.60490566037735838</v>
      </c>
      <c r="M460" s="40">
        <v>-8.0494165420532227E-2</v>
      </c>
      <c r="N460" s="40">
        <v>-7.5937891906162477E-4</v>
      </c>
    </row>
    <row r="461" spans="1:14" x14ac:dyDescent="0.25">
      <c r="A461">
        <v>7830642</v>
      </c>
      <c r="B461" t="s">
        <v>20</v>
      </c>
      <c r="C461" t="s">
        <v>6</v>
      </c>
      <c r="D461" t="s">
        <v>620</v>
      </c>
      <c r="E461" t="s">
        <v>638</v>
      </c>
      <c r="F461">
        <v>1.8867924528301887E-3</v>
      </c>
      <c r="G461">
        <v>50.3</v>
      </c>
      <c r="H461">
        <v>9.4905660377358481E-2</v>
      </c>
      <c r="I461">
        <v>90.5</v>
      </c>
      <c r="J461">
        <v>0.17075471698113207</v>
      </c>
      <c r="K461">
        <v>75.089999999999989</v>
      </c>
      <c r="L461">
        <v>0.14167924528301884</v>
      </c>
      <c r="M461" s="40">
        <v>9.4685114920139313E-2</v>
      </c>
      <c r="N461" s="40">
        <v>1.7865116022667795E-4</v>
      </c>
    </row>
    <row r="462" spans="1:14" x14ac:dyDescent="0.25">
      <c r="A462">
        <v>7830642</v>
      </c>
      <c r="B462" t="s">
        <v>20</v>
      </c>
      <c r="C462" t="s">
        <v>6</v>
      </c>
      <c r="D462" t="s">
        <v>881</v>
      </c>
      <c r="E462" t="s">
        <v>882</v>
      </c>
      <c r="F462">
        <v>1.8867924528301887E-3</v>
      </c>
      <c r="G462">
        <v>59.4</v>
      </c>
      <c r="H462">
        <v>0.1120754716981132</v>
      </c>
      <c r="I462">
        <v>84.4</v>
      </c>
      <c r="J462">
        <v>0.15924528301886795</v>
      </c>
      <c r="K462">
        <v>71.094999999999999</v>
      </c>
      <c r="L462">
        <v>0.13414150943396227</v>
      </c>
      <c r="M462" s="40">
        <v>8.0169655382633209E-2</v>
      </c>
      <c r="N462" s="40">
        <v>1.5126350072194945E-4</v>
      </c>
    </row>
    <row r="463" spans="1:14" x14ac:dyDescent="0.25">
      <c r="A463">
        <v>7830642</v>
      </c>
      <c r="B463" t="s">
        <v>20</v>
      </c>
      <c r="C463" t="s">
        <v>6</v>
      </c>
      <c r="D463" t="s">
        <v>883</v>
      </c>
      <c r="E463" t="s">
        <v>884</v>
      </c>
      <c r="F463">
        <v>3.7735849056603774E-3</v>
      </c>
      <c r="G463">
        <v>32.5</v>
      </c>
      <c r="H463">
        <v>0.12264150943396226</v>
      </c>
      <c r="I463">
        <v>82.5</v>
      </c>
      <c r="J463">
        <v>0.31132075471698112</v>
      </c>
      <c r="K463">
        <v>65.334999999999994</v>
      </c>
      <c r="L463">
        <v>0.24654716981132074</v>
      </c>
      <c r="M463" s="40">
        <v>0.18680842220783234</v>
      </c>
      <c r="N463" s="40">
        <v>7.0493744229370697E-4</v>
      </c>
    </row>
    <row r="464" spans="1:14" x14ac:dyDescent="0.25">
      <c r="A464">
        <v>7830642</v>
      </c>
      <c r="B464" t="s">
        <v>20</v>
      </c>
      <c r="C464" t="s">
        <v>6</v>
      </c>
      <c r="D464" t="s">
        <v>883</v>
      </c>
      <c r="E464" t="s">
        <v>885</v>
      </c>
      <c r="F464">
        <v>1.8867924528301887E-3</v>
      </c>
      <c r="G464">
        <v>34.9</v>
      </c>
      <c r="H464">
        <v>6.5849056603773576E-2</v>
      </c>
      <c r="I464">
        <v>78.900000000000006</v>
      </c>
      <c r="J464">
        <v>0.14886792452830189</v>
      </c>
      <c r="K464">
        <v>65.245000000000005</v>
      </c>
      <c r="L464">
        <v>0.12310377358490567</v>
      </c>
      <c r="M464" s="40">
        <v>0.10053442418575287</v>
      </c>
      <c r="N464" s="40">
        <v>1.896875928033073E-4</v>
      </c>
    </row>
    <row r="465" spans="1:14" x14ac:dyDescent="0.25">
      <c r="A465">
        <v>7830642</v>
      </c>
      <c r="B465" t="s">
        <v>20</v>
      </c>
      <c r="C465" t="s">
        <v>6</v>
      </c>
      <c r="D465" t="s">
        <v>886</v>
      </c>
      <c r="E465" t="s">
        <v>887</v>
      </c>
      <c r="F465">
        <v>3.7735849056603774E-3</v>
      </c>
      <c r="G465">
        <v>31.5</v>
      </c>
      <c r="H465">
        <v>0.11886792452830189</v>
      </c>
      <c r="I465">
        <v>93.1</v>
      </c>
      <c r="J465">
        <v>0.3513207547169811</v>
      </c>
      <c r="K465">
        <v>70.88</v>
      </c>
      <c r="L465">
        <v>0.26747169811320753</v>
      </c>
      <c r="M465" s="40">
        <v>-6.2505699694156647E-2</v>
      </c>
      <c r="N465" s="40">
        <v>-2.3587056488361E-4</v>
      </c>
    </row>
    <row r="466" spans="1:14" x14ac:dyDescent="0.25">
      <c r="A466">
        <v>7830642</v>
      </c>
      <c r="B466" t="s">
        <v>20</v>
      </c>
      <c r="C466" t="s">
        <v>6</v>
      </c>
      <c r="D466" t="s">
        <v>888</v>
      </c>
      <c r="E466" t="s">
        <v>889</v>
      </c>
      <c r="F466">
        <v>1.8867924528301887E-3</v>
      </c>
      <c r="G466">
        <v>55.7</v>
      </c>
      <c r="H466">
        <v>0.10509433962264152</v>
      </c>
      <c r="I466">
        <v>87.8</v>
      </c>
      <c r="J466">
        <v>0.16566037735849057</v>
      </c>
      <c r="K466">
        <v>74</v>
      </c>
      <c r="L466">
        <v>0.13962264150943396</v>
      </c>
      <c r="M466" s="40">
        <v>7.4552260339260101E-2</v>
      </c>
      <c r="N466" s="40">
        <v>1.4066464214954736E-4</v>
      </c>
    </row>
    <row r="467" spans="1:14" x14ac:dyDescent="0.25">
      <c r="A467">
        <v>7830642</v>
      </c>
      <c r="B467" t="s">
        <v>20</v>
      </c>
      <c r="C467" t="s">
        <v>6</v>
      </c>
      <c r="D467" t="s">
        <v>888</v>
      </c>
      <c r="E467" t="s">
        <v>890</v>
      </c>
      <c r="F467">
        <v>1.8867924528301887E-3</v>
      </c>
      <c r="G467">
        <v>51.6</v>
      </c>
      <c r="H467">
        <v>9.7358490566037736E-2</v>
      </c>
      <c r="I467">
        <v>79.7</v>
      </c>
      <c r="J467">
        <v>0.15037735849056605</v>
      </c>
      <c r="K467">
        <v>63.010000000000005</v>
      </c>
      <c r="L467">
        <v>0.1188867924528302</v>
      </c>
      <c r="M467" s="40">
        <v>-2.0734190940856934E-2</v>
      </c>
      <c r="N467" s="40">
        <v>-3.9121114982748929E-5</v>
      </c>
    </row>
    <row r="468" spans="1:14" x14ac:dyDescent="0.25">
      <c r="A468">
        <v>7830642</v>
      </c>
      <c r="B468" t="s">
        <v>20</v>
      </c>
      <c r="C468" t="s">
        <v>6</v>
      </c>
      <c r="D468" t="s">
        <v>891</v>
      </c>
      <c r="E468" t="s">
        <v>892</v>
      </c>
      <c r="F468">
        <v>1.8867924528301887E-3</v>
      </c>
      <c r="G468">
        <v>54.5</v>
      </c>
      <c r="H468">
        <v>0.10283018867924529</v>
      </c>
      <c r="I468">
        <v>86.2</v>
      </c>
      <c r="J468">
        <v>0.16264150943396227</v>
      </c>
      <c r="K468">
        <v>68.185000000000002</v>
      </c>
      <c r="L468">
        <v>0.12865094339622643</v>
      </c>
      <c r="M468" s="40">
        <v>-0.24801531434059143</v>
      </c>
      <c r="N468" s="40">
        <v>-4.679534232841348E-4</v>
      </c>
    </row>
    <row r="469" spans="1:14" x14ac:dyDescent="0.25">
      <c r="A469">
        <v>7830642</v>
      </c>
      <c r="B469" t="s">
        <v>20</v>
      </c>
      <c r="C469" t="s">
        <v>6</v>
      </c>
      <c r="D469" t="s">
        <v>893</v>
      </c>
      <c r="E469" t="s">
        <v>894</v>
      </c>
      <c r="F469">
        <v>3.7735849056603774E-3</v>
      </c>
      <c r="G469">
        <v>56.5</v>
      </c>
      <c r="H469">
        <v>0.21320754716981133</v>
      </c>
      <c r="I469">
        <v>81.5</v>
      </c>
      <c r="J469">
        <v>0.30754716981132074</v>
      </c>
      <c r="K469">
        <v>75.894999999999996</v>
      </c>
      <c r="L469">
        <v>0.28639622641509432</v>
      </c>
      <c r="M469" s="40">
        <v>6.5078370273113251E-2</v>
      </c>
      <c r="N469" s="40">
        <v>2.4557875574759719E-4</v>
      </c>
    </row>
    <row r="470" spans="1:14" x14ac:dyDescent="0.25">
      <c r="A470">
        <v>7830642</v>
      </c>
      <c r="B470" t="s">
        <v>20</v>
      </c>
      <c r="C470" t="s">
        <v>6</v>
      </c>
      <c r="D470" t="s">
        <v>893</v>
      </c>
      <c r="E470" t="s">
        <v>895</v>
      </c>
      <c r="F470">
        <v>1.8867924528301887E-3</v>
      </c>
      <c r="G470">
        <v>45.1</v>
      </c>
      <c r="H470">
        <v>8.5094339622641513E-2</v>
      </c>
      <c r="I470">
        <v>71.7</v>
      </c>
      <c r="J470">
        <v>0.13528301886792454</v>
      </c>
      <c r="K470">
        <v>60.195</v>
      </c>
      <c r="L470">
        <v>0.1135754716981132</v>
      </c>
      <c r="M470" s="40">
        <v>-2.7662266045808792E-2</v>
      </c>
      <c r="N470" s="40">
        <v>-5.2192954803412818E-5</v>
      </c>
    </row>
    <row r="471" spans="1:14" x14ac:dyDescent="0.25">
      <c r="A471">
        <v>7830642</v>
      </c>
      <c r="B471" t="s">
        <v>20</v>
      </c>
      <c r="C471" t="s">
        <v>6</v>
      </c>
      <c r="D471" t="s">
        <v>896</v>
      </c>
      <c r="E471" t="s">
        <v>897</v>
      </c>
      <c r="F471">
        <v>3.7735849056603774E-3</v>
      </c>
      <c r="G471">
        <v>49.3</v>
      </c>
      <c r="H471">
        <v>0.18603773584905658</v>
      </c>
      <c r="I471">
        <v>64.5</v>
      </c>
      <c r="J471">
        <v>0.24339622641509434</v>
      </c>
      <c r="K471">
        <v>65.474999999999994</v>
      </c>
      <c r="L471">
        <v>0.2470754716981132</v>
      </c>
      <c r="M471" s="40">
        <v>-9.4190485775470734E-2</v>
      </c>
      <c r="N471" s="40">
        <v>-3.5543579537913487E-4</v>
      </c>
    </row>
    <row r="472" spans="1:14" x14ac:dyDescent="0.25">
      <c r="A472">
        <v>7830642</v>
      </c>
      <c r="B472" t="s">
        <v>20</v>
      </c>
      <c r="C472" t="s">
        <v>6</v>
      </c>
      <c r="D472" t="s">
        <v>898</v>
      </c>
      <c r="E472" t="s">
        <v>899</v>
      </c>
      <c r="F472">
        <v>9.433962264150943E-3</v>
      </c>
      <c r="G472">
        <v>48.4</v>
      </c>
      <c r="H472">
        <v>0.45660377358490561</v>
      </c>
      <c r="I472">
        <v>75.8</v>
      </c>
      <c r="J472">
        <v>0.71509433962264146</v>
      </c>
      <c r="K472">
        <v>68.634999999999991</v>
      </c>
      <c r="L472">
        <v>0.64749999999999985</v>
      </c>
      <c r="M472" s="40">
        <v>-8.6332419887185097E-3</v>
      </c>
      <c r="N472" s="40">
        <v>-8.1445679138853868E-5</v>
      </c>
    </row>
    <row r="473" spans="1:14" x14ac:dyDescent="0.25">
      <c r="A473">
        <v>7830642</v>
      </c>
      <c r="B473" t="s">
        <v>20</v>
      </c>
      <c r="C473" t="s">
        <v>6</v>
      </c>
      <c r="D473" t="s">
        <v>900</v>
      </c>
      <c r="E473" t="s">
        <v>901</v>
      </c>
      <c r="F473">
        <v>1.8867924528301887E-3</v>
      </c>
      <c r="G473">
        <v>38.1</v>
      </c>
      <c r="H473">
        <v>7.1886792452830195E-2</v>
      </c>
      <c r="I473">
        <v>70.3</v>
      </c>
      <c r="J473">
        <v>0.13264150943396227</v>
      </c>
      <c r="K473">
        <v>67.094999999999999</v>
      </c>
      <c r="L473">
        <v>0.12659433962264152</v>
      </c>
      <c r="M473" s="40">
        <v>-6.1801861971616745E-2</v>
      </c>
      <c r="N473" s="40">
        <v>-1.1660728673889951E-4</v>
      </c>
    </row>
    <row r="474" spans="1:14" x14ac:dyDescent="0.25">
      <c r="A474">
        <v>7830642</v>
      </c>
      <c r="B474" t="s">
        <v>20</v>
      </c>
      <c r="C474" t="s">
        <v>6</v>
      </c>
      <c r="D474" t="s">
        <v>111</v>
      </c>
      <c r="E474" t="s">
        <v>902</v>
      </c>
      <c r="F474">
        <v>3.7735849056603774E-3</v>
      </c>
      <c r="G474">
        <v>48</v>
      </c>
      <c r="H474">
        <v>0.18113207547169813</v>
      </c>
      <c r="I474">
        <v>70.599999999999994</v>
      </c>
      <c r="J474">
        <v>0.26641509433962263</v>
      </c>
      <c r="K474">
        <v>61.164999999999999</v>
      </c>
      <c r="L474">
        <v>0.23081132075471697</v>
      </c>
      <c r="M474" s="40">
        <v>-9.9615104496479034E-2</v>
      </c>
      <c r="N474" s="40">
        <v>-3.759060547036945E-4</v>
      </c>
    </row>
    <row r="475" spans="1:14" x14ac:dyDescent="0.25">
      <c r="A475">
        <v>7830642</v>
      </c>
      <c r="B475" t="s">
        <v>20</v>
      </c>
      <c r="C475" t="s">
        <v>6</v>
      </c>
      <c r="D475" t="s">
        <v>903</v>
      </c>
      <c r="E475" t="s">
        <v>904</v>
      </c>
      <c r="F475">
        <v>5.6603773584905656E-3</v>
      </c>
      <c r="G475">
        <v>35.200000000000003</v>
      </c>
      <c r="H475">
        <v>0.19924528301886793</v>
      </c>
      <c r="I475">
        <v>77.7</v>
      </c>
      <c r="J475">
        <v>0.43981132075471696</v>
      </c>
      <c r="K475">
        <v>66.954999999999998</v>
      </c>
      <c r="L475">
        <v>0.37899056603773579</v>
      </c>
      <c r="M475" s="40">
        <v>6.6597841214388609E-4</v>
      </c>
      <c r="N475" s="40">
        <v>3.7696891253427514E-6</v>
      </c>
    </row>
    <row r="476" spans="1:14" x14ac:dyDescent="0.25">
      <c r="A476">
        <v>7830642</v>
      </c>
      <c r="B476" t="s">
        <v>20</v>
      </c>
      <c r="C476" t="s">
        <v>6</v>
      </c>
      <c r="D476" t="s">
        <v>903</v>
      </c>
      <c r="E476" t="s">
        <v>905</v>
      </c>
      <c r="F476">
        <v>5.6603773584905656E-3</v>
      </c>
      <c r="G476">
        <v>53.4</v>
      </c>
      <c r="H476">
        <v>0.3022641509433962</v>
      </c>
      <c r="I476">
        <v>86.8</v>
      </c>
      <c r="J476">
        <v>0.49132075471698106</v>
      </c>
      <c r="K476">
        <v>76.264999999999986</v>
      </c>
      <c r="L476">
        <v>0.43168867924528292</v>
      </c>
      <c r="M476" s="40">
        <v>5.3058527410030365E-2</v>
      </c>
      <c r="N476" s="40">
        <v>3.0033128722658695E-4</v>
      </c>
    </row>
    <row r="477" spans="1:14" x14ac:dyDescent="0.25">
      <c r="A477">
        <v>7830642</v>
      </c>
      <c r="B477" t="s">
        <v>20</v>
      </c>
      <c r="C477" t="s">
        <v>6</v>
      </c>
      <c r="D477" t="s">
        <v>906</v>
      </c>
      <c r="E477" t="s">
        <v>907</v>
      </c>
      <c r="F477">
        <v>1.8867924528301887E-3</v>
      </c>
      <c r="G477">
        <v>59.7</v>
      </c>
      <c r="H477">
        <v>0.11264150943396227</v>
      </c>
      <c r="I477">
        <v>76.900000000000006</v>
      </c>
      <c r="J477">
        <v>0.14509433962264151</v>
      </c>
      <c r="K477">
        <v>70.545000000000002</v>
      </c>
      <c r="L477">
        <v>0.13310377358490566</v>
      </c>
      <c r="M477" s="40">
        <v>-6.8098999559879303E-2</v>
      </c>
      <c r="N477" s="40">
        <v>-1.2848867841486661E-4</v>
      </c>
    </row>
    <row r="478" spans="1:14" x14ac:dyDescent="0.25">
      <c r="A478">
        <v>7830642</v>
      </c>
      <c r="B478" t="s">
        <v>20</v>
      </c>
      <c r="C478" t="s">
        <v>6</v>
      </c>
      <c r="D478" t="s">
        <v>906</v>
      </c>
      <c r="E478" t="s">
        <v>908</v>
      </c>
      <c r="F478">
        <v>5.6603773584905656E-3</v>
      </c>
      <c r="G478">
        <v>49.6</v>
      </c>
      <c r="H478">
        <v>0.28075471698113208</v>
      </c>
      <c r="I478">
        <v>83.3</v>
      </c>
      <c r="J478">
        <v>0.47150943396226408</v>
      </c>
      <c r="K478">
        <v>68.664999999999992</v>
      </c>
      <c r="L478">
        <v>0.38866981132075462</v>
      </c>
      <c r="M478" s="40">
        <v>3.2346092164516449E-2</v>
      </c>
      <c r="N478" s="40">
        <v>1.8309108772367801E-4</v>
      </c>
    </row>
    <row r="479" spans="1:14" x14ac:dyDescent="0.25">
      <c r="A479">
        <v>7830642</v>
      </c>
      <c r="B479" t="s">
        <v>20</v>
      </c>
      <c r="C479" t="s">
        <v>6</v>
      </c>
      <c r="D479" t="s">
        <v>489</v>
      </c>
      <c r="E479" t="s">
        <v>909</v>
      </c>
      <c r="F479">
        <v>1.8867924528301887E-3</v>
      </c>
      <c r="G479">
        <v>71.3</v>
      </c>
      <c r="H479">
        <v>0.13452830188679246</v>
      </c>
      <c r="I479">
        <v>80.599999999999994</v>
      </c>
      <c r="J479">
        <v>0.1520754716981132</v>
      </c>
      <c r="K479">
        <v>78.054999999999993</v>
      </c>
      <c r="L479">
        <v>0.14727358490566037</v>
      </c>
      <c r="M479" s="40">
        <v>-1.080996822565794E-2</v>
      </c>
      <c r="N479" s="40">
        <v>-2.0396166463505546E-5</v>
      </c>
    </row>
    <row r="480" spans="1:14" x14ac:dyDescent="0.25">
      <c r="A480">
        <v>7830642</v>
      </c>
      <c r="B480" t="s">
        <v>20</v>
      </c>
      <c r="C480" t="s">
        <v>6</v>
      </c>
      <c r="D480" t="s">
        <v>489</v>
      </c>
      <c r="E480" t="s">
        <v>910</v>
      </c>
      <c r="F480">
        <v>1.8867924528301887E-3</v>
      </c>
      <c r="G480">
        <v>71.5</v>
      </c>
      <c r="H480">
        <v>0.13490566037735849</v>
      </c>
      <c r="I480">
        <v>84.4</v>
      </c>
      <c r="J480">
        <v>0.15924528301886795</v>
      </c>
      <c r="K480">
        <v>80.544999999999987</v>
      </c>
      <c r="L480">
        <v>0.15197169811320752</v>
      </c>
      <c r="M480" s="40">
        <v>4.2429644614458084E-2</v>
      </c>
      <c r="N480" s="40">
        <v>8.005593323482658E-5</v>
      </c>
    </row>
    <row r="481" spans="1:14" x14ac:dyDescent="0.25">
      <c r="A481">
        <v>7830642</v>
      </c>
      <c r="B481" t="s">
        <v>20</v>
      </c>
      <c r="C481" t="s">
        <v>6</v>
      </c>
      <c r="D481" t="s">
        <v>911</v>
      </c>
      <c r="E481" t="s">
        <v>912</v>
      </c>
      <c r="F481">
        <v>3.7735849056603774E-3</v>
      </c>
      <c r="G481">
        <v>54</v>
      </c>
      <c r="H481">
        <v>0.20377358490566039</v>
      </c>
      <c r="I481">
        <v>72.099999999999994</v>
      </c>
      <c r="J481">
        <v>0.27207547169811319</v>
      </c>
      <c r="K481">
        <v>70.05</v>
      </c>
      <c r="L481">
        <v>0.26433962264150945</v>
      </c>
      <c r="M481" s="40">
        <v>-3.0214188620448112E-2</v>
      </c>
      <c r="N481" s="40">
        <v>-1.1401580611489853E-4</v>
      </c>
    </row>
    <row r="482" spans="1:14" x14ac:dyDescent="0.25">
      <c r="A482">
        <v>7830642</v>
      </c>
      <c r="B482" t="s">
        <v>20</v>
      </c>
      <c r="C482" t="s">
        <v>6</v>
      </c>
      <c r="D482" t="s">
        <v>913</v>
      </c>
      <c r="E482" t="s">
        <v>914</v>
      </c>
      <c r="F482">
        <v>1.8867924528301887E-3</v>
      </c>
      <c r="G482">
        <v>44.7</v>
      </c>
      <c r="H482">
        <v>8.4339622641509446E-2</v>
      </c>
      <c r="I482">
        <v>80.8</v>
      </c>
      <c r="J482">
        <v>0.15245283018867925</v>
      </c>
      <c r="K482">
        <v>64.524999999999991</v>
      </c>
      <c r="L482">
        <v>0.1217452830188679</v>
      </c>
      <c r="M482" s="40">
        <v>5.9868760406970978E-2</v>
      </c>
      <c r="N482" s="40">
        <v>1.1295992529617166E-4</v>
      </c>
    </row>
    <row r="483" spans="1:14" x14ac:dyDescent="0.25">
      <c r="A483">
        <v>7830642</v>
      </c>
      <c r="B483" t="s">
        <v>20</v>
      </c>
      <c r="C483" t="s">
        <v>6</v>
      </c>
      <c r="D483" t="s">
        <v>915</v>
      </c>
      <c r="E483" t="s">
        <v>916</v>
      </c>
      <c r="F483">
        <v>3.7735849056603774E-3</v>
      </c>
      <c r="G483">
        <v>49.7</v>
      </c>
      <c r="H483">
        <v>0.18754716981132077</v>
      </c>
      <c r="I483">
        <v>72.3</v>
      </c>
      <c r="J483">
        <v>0.2728301886792453</v>
      </c>
      <c r="K483">
        <v>60.249999999999993</v>
      </c>
      <c r="L483">
        <v>0.22735849056603771</v>
      </c>
      <c r="M483" s="40">
        <v>-6.3325300812721252E-2</v>
      </c>
      <c r="N483" s="40">
        <v>-2.3896339929328775E-4</v>
      </c>
    </row>
    <row r="484" spans="1:14" x14ac:dyDescent="0.25">
      <c r="A484">
        <v>7830642</v>
      </c>
      <c r="B484" t="s">
        <v>20</v>
      </c>
      <c r="C484" t="s">
        <v>6</v>
      </c>
      <c r="D484" t="s">
        <v>917</v>
      </c>
      <c r="E484" t="s">
        <v>918</v>
      </c>
      <c r="F484">
        <v>3.7735849056603774E-3</v>
      </c>
      <c r="G484">
        <v>64.599999999999994</v>
      </c>
      <c r="H484">
        <v>0.24377358490566037</v>
      </c>
      <c r="I484">
        <v>71.400000000000006</v>
      </c>
      <c r="J484">
        <v>0.26943396226415095</v>
      </c>
      <c r="K484">
        <v>66.795000000000002</v>
      </c>
      <c r="L484">
        <v>0.25205660377358491</v>
      </c>
      <c r="M484" s="40">
        <v>-0.12935748696327209</v>
      </c>
      <c r="N484" s="40">
        <v>-4.8814146023876262E-4</v>
      </c>
    </row>
    <row r="485" spans="1:14" x14ac:dyDescent="0.25">
      <c r="A485">
        <v>7830642</v>
      </c>
      <c r="B485" t="s">
        <v>20</v>
      </c>
      <c r="C485" t="s">
        <v>6</v>
      </c>
      <c r="D485" t="s">
        <v>919</v>
      </c>
      <c r="E485" t="s">
        <v>920</v>
      </c>
      <c r="F485">
        <v>3.7735849056603774E-3</v>
      </c>
      <c r="G485">
        <v>49.1</v>
      </c>
      <c r="H485">
        <v>0.18528301886792453</v>
      </c>
      <c r="I485">
        <v>72.900000000000006</v>
      </c>
      <c r="J485">
        <v>0.27509433962264151</v>
      </c>
      <c r="K485">
        <v>67.475000000000009</v>
      </c>
      <c r="L485">
        <v>0.25462264150943398</v>
      </c>
      <c r="M485" s="40">
        <v>-3.0166927725076675E-2</v>
      </c>
      <c r="N485" s="40">
        <v>-1.1383746311349689E-4</v>
      </c>
    </row>
    <row r="486" spans="1:14" x14ac:dyDescent="0.25">
      <c r="A486">
        <v>7830642</v>
      </c>
      <c r="B486" t="s">
        <v>20</v>
      </c>
      <c r="C486" t="s">
        <v>6</v>
      </c>
      <c r="D486" t="s">
        <v>919</v>
      </c>
      <c r="E486" t="s">
        <v>921</v>
      </c>
      <c r="F486">
        <v>1.8867924528301887E-3</v>
      </c>
      <c r="G486">
        <v>70</v>
      </c>
      <c r="H486">
        <v>0.13207547169811321</v>
      </c>
      <c r="I486">
        <v>93.1</v>
      </c>
      <c r="J486">
        <v>0.17566037735849055</v>
      </c>
      <c r="K486">
        <v>78.564999999999998</v>
      </c>
      <c r="L486">
        <v>0.14823584905660378</v>
      </c>
      <c r="M486" s="40">
        <v>0.10685142129659653</v>
      </c>
      <c r="N486" s="40">
        <v>2.0160645527659722E-4</v>
      </c>
    </row>
    <row r="487" spans="1:14" x14ac:dyDescent="0.25">
      <c r="A487">
        <v>7830642</v>
      </c>
      <c r="B487" t="s">
        <v>20</v>
      </c>
      <c r="C487" t="s">
        <v>6</v>
      </c>
      <c r="D487" t="s">
        <v>919</v>
      </c>
      <c r="E487" t="s">
        <v>922</v>
      </c>
      <c r="F487">
        <v>1.8867924528301887E-3</v>
      </c>
      <c r="G487">
        <v>64.900000000000006</v>
      </c>
      <c r="H487">
        <v>0.12245283018867925</v>
      </c>
      <c r="I487">
        <v>85.4</v>
      </c>
      <c r="J487">
        <v>0.16113207547169814</v>
      </c>
      <c r="K487">
        <v>78.665000000000006</v>
      </c>
      <c r="L487">
        <v>0.14842452830188679</v>
      </c>
      <c r="M487" s="40">
        <v>5.2159052342176437E-2</v>
      </c>
      <c r="N487" s="40">
        <v>9.8413306305993273E-5</v>
      </c>
    </row>
    <row r="488" spans="1:14" x14ac:dyDescent="0.25">
      <c r="A488">
        <v>7830642</v>
      </c>
      <c r="B488" t="s">
        <v>20</v>
      </c>
      <c r="C488" t="s">
        <v>6</v>
      </c>
      <c r="D488" t="s">
        <v>919</v>
      </c>
      <c r="E488" t="s">
        <v>923</v>
      </c>
      <c r="F488">
        <v>3.7735849056603774E-3</v>
      </c>
      <c r="G488">
        <v>69.099999999999994</v>
      </c>
      <c r="H488">
        <v>0.26075471698113206</v>
      </c>
      <c r="I488">
        <v>91.6</v>
      </c>
      <c r="J488">
        <v>0.34566037735849053</v>
      </c>
      <c r="K488">
        <v>84.49</v>
      </c>
      <c r="L488">
        <v>0.31883018867924529</v>
      </c>
      <c r="M488" s="40">
        <v>0.19745443761348724</v>
      </c>
      <c r="N488" s="40">
        <v>7.451110853339141E-4</v>
      </c>
    </row>
    <row r="489" spans="1:14" x14ac:dyDescent="0.25">
      <c r="A489">
        <v>7830642</v>
      </c>
      <c r="B489" t="s">
        <v>20</v>
      </c>
      <c r="C489" t="s">
        <v>6</v>
      </c>
      <c r="D489" t="s">
        <v>114</v>
      </c>
      <c r="E489" t="s">
        <v>150</v>
      </c>
      <c r="F489">
        <v>5.6603773584905656E-3</v>
      </c>
      <c r="G489">
        <v>34.5</v>
      </c>
      <c r="H489">
        <v>0.19528301886792451</v>
      </c>
      <c r="I489">
        <v>82.6</v>
      </c>
      <c r="J489">
        <v>0.46754716981132072</v>
      </c>
      <c r="K489">
        <v>61.085000000000001</v>
      </c>
      <c r="L489">
        <v>0.34576415094339619</v>
      </c>
      <c r="M489" s="40">
        <v>-5.1696377340704203E-4</v>
      </c>
      <c r="N489" s="40">
        <v>-2.926210038153068E-6</v>
      </c>
    </row>
    <row r="490" spans="1:14" x14ac:dyDescent="0.25">
      <c r="A490">
        <v>7830642</v>
      </c>
      <c r="B490" t="s">
        <v>20</v>
      </c>
      <c r="C490" t="s">
        <v>6</v>
      </c>
      <c r="D490" t="s">
        <v>381</v>
      </c>
      <c r="E490" t="s">
        <v>404</v>
      </c>
      <c r="F490">
        <v>5.6603773584905656E-3</v>
      </c>
      <c r="G490">
        <v>48.3</v>
      </c>
      <c r="H490">
        <v>0.27339622641509431</v>
      </c>
      <c r="I490">
        <v>73.099999999999994</v>
      </c>
      <c r="J490">
        <v>0.4137735849056603</v>
      </c>
      <c r="K490">
        <v>60.19</v>
      </c>
      <c r="L490">
        <v>0.34069811320754712</v>
      </c>
      <c r="M490" s="40">
        <v>-7.91434645652771E-2</v>
      </c>
      <c r="N490" s="40">
        <v>-4.4798187489779486E-4</v>
      </c>
    </row>
    <row r="491" spans="1:14" x14ac:dyDescent="0.25">
      <c r="A491">
        <v>7830642</v>
      </c>
      <c r="B491" t="s">
        <v>20</v>
      </c>
      <c r="C491" t="s">
        <v>6</v>
      </c>
      <c r="D491" t="s">
        <v>2324</v>
      </c>
      <c r="F491">
        <v>0.99999999999999989</v>
      </c>
      <c r="H491">
        <v>49.687169811320771</v>
      </c>
      <c r="J491">
        <v>79.646415094339616</v>
      </c>
      <c r="L491">
        <v>67.532216981132052</v>
      </c>
      <c r="M491" s="40"/>
      <c r="N491" s="40">
        <v>-4.6074554118775875E-3</v>
      </c>
    </row>
    <row r="492" spans="1:14" x14ac:dyDescent="0.25">
      <c r="A492">
        <v>7820617</v>
      </c>
      <c r="B492" t="s">
        <v>21</v>
      </c>
      <c r="C492" t="s">
        <v>6</v>
      </c>
      <c r="D492" t="s">
        <v>160</v>
      </c>
      <c r="E492" t="s">
        <v>348</v>
      </c>
      <c r="F492">
        <v>1.4814814814814815E-2</v>
      </c>
      <c r="G492">
        <v>37.6</v>
      </c>
      <c r="H492">
        <v>0.55703703703703711</v>
      </c>
      <c r="I492">
        <v>82.9</v>
      </c>
      <c r="J492">
        <v>1.2281481481481482</v>
      </c>
      <c r="K492">
        <v>71.275000000000006</v>
      </c>
      <c r="L492">
        <v>1.0559259259259262</v>
      </c>
      <c r="M492" s="40">
        <v>2.2424547933042049E-3</v>
      </c>
      <c r="N492" s="40">
        <v>3.3221552493395631E-5</v>
      </c>
    </row>
    <row r="493" spans="1:14" x14ac:dyDescent="0.25">
      <c r="A493">
        <v>7820617</v>
      </c>
      <c r="B493" t="s">
        <v>21</v>
      </c>
      <c r="C493" t="s">
        <v>6</v>
      </c>
      <c r="D493" t="s">
        <v>160</v>
      </c>
      <c r="E493" t="s">
        <v>265</v>
      </c>
      <c r="F493">
        <v>1.8518518518518517E-2</v>
      </c>
      <c r="G493">
        <v>43</v>
      </c>
      <c r="H493">
        <v>0.79629629629629628</v>
      </c>
      <c r="I493">
        <v>91.6</v>
      </c>
      <c r="J493">
        <v>1.6962962962962962</v>
      </c>
      <c r="K493">
        <v>67.874999999999986</v>
      </c>
      <c r="L493">
        <v>1.2569444444444442</v>
      </c>
      <c r="M493" s="40">
        <v>8.6113922297954559E-2</v>
      </c>
      <c r="N493" s="40">
        <v>1.5947022647769362E-3</v>
      </c>
    </row>
    <row r="494" spans="1:14" x14ac:dyDescent="0.25">
      <c r="A494">
        <v>7820617</v>
      </c>
      <c r="B494" t="s">
        <v>21</v>
      </c>
      <c r="C494" t="s">
        <v>6</v>
      </c>
      <c r="D494" t="s">
        <v>160</v>
      </c>
      <c r="E494" t="s">
        <v>724</v>
      </c>
      <c r="F494">
        <v>5.185185185185185E-2</v>
      </c>
      <c r="G494">
        <v>33.1</v>
      </c>
      <c r="H494">
        <v>1.7162962962962964</v>
      </c>
      <c r="I494">
        <v>79.8</v>
      </c>
      <c r="J494">
        <v>4.1377777777777771</v>
      </c>
      <c r="K494">
        <v>62.055</v>
      </c>
      <c r="L494">
        <v>3.2176666666666667</v>
      </c>
      <c r="M494" s="40">
        <v>-2.4309299886226654E-2</v>
      </c>
      <c r="N494" s="40">
        <v>-1.2604822163228635E-3</v>
      </c>
    </row>
    <row r="495" spans="1:14" x14ac:dyDescent="0.25">
      <c r="A495">
        <v>7820617</v>
      </c>
      <c r="B495" t="s">
        <v>21</v>
      </c>
      <c r="C495" t="s">
        <v>6</v>
      </c>
      <c r="D495" t="s">
        <v>160</v>
      </c>
      <c r="E495" t="s">
        <v>349</v>
      </c>
      <c r="F495">
        <v>1.1111111111111112E-2</v>
      </c>
      <c r="G495">
        <v>24.7</v>
      </c>
      <c r="H495">
        <v>0.27444444444444444</v>
      </c>
      <c r="I495">
        <v>79.8</v>
      </c>
      <c r="J495">
        <v>0.88666666666666671</v>
      </c>
      <c r="K495">
        <v>62.674999999999997</v>
      </c>
      <c r="L495">
        <v>0.69638888888888884</v>
      </c>
      <c r="M495" s="40">
        <v>-1.5668034553527832E-2</v>
      </c>
      <c r="N495" s="40">
        <v>-1.7408927281697593E-4</v>
      </c>
    </row>
    <row r="496" spans="1:14" x14ac:dyDescent="0.25">
      <c r="A496">
        <v>7820617</v>
      </c>
      <c r="B496" t="s">
        <v>21</v>
      </c>
      <c r="C496" t="s">
        <v>6</v>
      </c>
      <c r="D496" t="s">
        <v>160</v>
      </c>
      <c r="E496" t="s">
        <v>266</v>
      </c>
      <c r="F496">
        <v>7.0370370370370375E-2</v>
      </c>
      <c r="G496">
        <v>28.1</v>
      </c>
      <c r="H496">
        <v>1.9774074074074077</v>
      </c>
      <c r="I496">
        <v>83.8</v>
      </c>
      <c r="J496">
        <v>5.8970370370370375</v>
      </c>
      <c r="K496">
        <v>60.469999999999992</v>
      </c>
      <c r="L496">
        <v>4.2552962962962964</v>
      </c>
      <c r="M496" s="40">
        <v>1.5977680683135986E-2</v>
      </c>
      <c r="N496" s="40">
        <v>1.1243553073317918E-3</v>
      </c>
    </row>
    <row r="497" spans="1:14" x14ac:dyDescent="0.25">
      <c r="A497">
        <v>7820617</v>
      </c>
      <c r="B497" t="s">
        <v>21</v>
      </c>
      <c r="C497" t="s">
        <v>6</v>
      </c>
      <c r="D497" t="s">
        <v>160</v>
      </c>
      <c r="E497" t="s">
        <v>267</v>
      </c>
      <c r="F497">
        <v>8.1481481481481488E-2</v>
      </c>
      <c r="G497">
        <v>35.799999999999997</v>
      </c>
      <c r="H497">
        <v>2.9170370370370371</v>
      </c>
      <c r="I497">
        <v>77.8</v>
      </c>
      <c r="J497">
        <v>6.3392592592592596</v>
      </c>
      <c r="K497">
        <v>59.28</v>
      </c>
      <c r="L497">
        <v>4.8302222222222229</v>
      </c>
      <c r="M497" s="40">
        <v>-1.1009743437170982E-2</v>
      </c>
      <c r="N497" s="40">
        <v>-8.9709020599170971E-4</v>
      </c>
    </row>
    <row r="498" spans="1:14" x14ac:dyDescent="0.25">
      <c r="A498">
        <v>7820617</v>
      </c>
      <c r="B498" t="s">
        <v>21</v>
      </c>
      <c r="C498" t="s">
        <v>6</v>
      </c>
      <c r="D498" t="s">
        <v>160</v>
      </c>
      <c r="E498" t="s">
        <v>350</v>
      </c>
      <c r="F498">
        <v>1.8518518518518517E-2</v>
      </c>
      <c r="G498">
        <v>40.5</v>
      </c>
      <c r="H498">
        <v>0.75</v>
      </c>
      <c r="I498">
        <v>85.9</v>
      </c>
      <c r="J498">
        <v>1.5907407407407408</v>
      </c>
      <c r="K498">
        <v>65.790000000000006</v>
      </c>
      <c r="L498">
        <v>1.2183333333333335</v>
      </c>
      <c r="M498" s="40">
        <v>2.2504717111587524E-2</v>
      </c>
      <c r="N498" s="40">
        <v>4.1675402058495413E-4</v>
      </c>
    </row>
    <row r="499" spans="1:14" x14ac:dyDescent="0.25">
      <c r="A499">
        <v>7820617</v>
      </c>
      <c r="B499" t="s">
        <v>21</v>
      </c>
      <c r="C499" t="s">
        <v>6</v>
      </c>
      <c r="D499" t="s">
        <v>160</v>
      </c>
      <c r="E499" t="s">
        <v>725</v>
      </c>
      <c r="F499">
        <v>4.0740740740740744E-2</v>
      </c>
      <c r="G499">
        <v>36.1</v>
      </c>
      <c r="H499">
        <v>1.4707407407407409</v>
      </c>
      <c r="I499">
        <v>83</v>
      </c>
      <c r="J499">
        <v>3.3814814814814818</v>
      </c>
      <c r="K499">
        <v>65.59</v>
      </c>
      <c r="L499">
        <v>2.6721851851851857</v>
      </c>
      <c r="M499" s="40">
        <v>3.8124993443489075E-2</v>
      </c>
      <c r="N499" s="40">
        <v>1.553240473623629E-3</v>
      </c>
    </row>
    <row r="500" spans="1:14" x14ac:dyDescent="0.25">
      <c r="A500">
        <v>7820617</v>
      </c>
      <c r="B500" t="s">
        <v>21</v>
      </c>
      <c r="C500" t="s">
        <v>6</v>
      </c>
      <c r="D500" t="s">
        <v>160</v>
      </c>
      <c r="E500" t="s">
        <v>268</v>
      </c>
      <c r="F500">
        <v>0.15925925925925927</v>
      </c>
      <c r="G500">
        <v>37.700000000000003</v>
      </c>
      <c r="H500">
        <v>6.004074074074075</v>
      </c>
      <c r="I500">
        <v>88.2</v>
      </c>
      <c r="J500">
        <v>14.046666666666669</v>
      </c>
      <c r="K500">
        <v>66.945000000000007</v>
      </c>
      <c r="L500">
        <v>10.661611111111112</v>
      </c>
      <c r="M500" s="40">
        <v>6.9682449102401733E-2</v>
      </c>
      <c r="N500" s="40">
        <v>1.1097575227419536E-2</v>
      </c>
    </row>
    <row r="501" spans="1:14" x14ac:dyDescent="0.25">
      <c r="A501">
        <v>7820617</v>
      </c>
      <c r="B501" t="s">
        <v>21</v>
      </c>
      <c r="C501" t="s">
        <v>6</v>
      </c>
      <c r="D501" t="s">
        <v>160</v>
      </c>
      <c r="E501" t="s">
        <v>351</v>
      </c>
      <c r="F501">
        <v>0.11481481481481481</v>
      </c>
      <c r="G501">
        <v>36.1</v>
      </c>
      <c r="H501">
        <v>4.144814814814815</v>
      </c>
      <c r="I501">
        <v>86.2</v>
      </c>
      <c r="J501">
        <v>9.8970370370370375</v>
      </c>
      <c r="K501">
        <v>68.709999999999994</v>
      </c>
      <c r="L501">
        <v>7.8889259259259248</v>
      </c>
      <c r="M501" s="40">
        <v>5.4441068321466446E-2</v>
      </c>
      <c r="N501" s="40">
        <v>6.2506411776498509E-3</v>
      </c>
    </row>
    <row r="502" spans="1:14" x14ac:dyDescent="0.25">
      <c r="A502">
        <v>7820617</v>
      </c>
      <c r="B502" t="s">
        <v>21</v>
      </c>
      <c r="C502" t="s">
        <v>6</v>
      </c>
      <c r="D502" t="s">
        <v>160</v>
      </c>
      <c r="E502" t="s">
        <v>269</v>
      </c>
      <c r="F502">
        <v>1.4814814814814815E-2</v>
      </c>
      <c r="G502">
        <v>42.7</v>
      </c>
      <c r="H502">
        <v>0.63259259259259271</v>
      </c>
      <c r="I502">
        <v>96.3</v>
      </c>
      <c r="J502">
        <v>1.4266666666666667</v>
      </c>
      <c r="K502">
        <v>76.254999999999995</v>
      </c>
      <c r="L502">
        <v>1.1297037037037037</v>
      </c>
      <c r="M502" s="40">
        <v>0.11756718903779984</v>
      </c>
      <c r="N502" s="40">
        <v>1.7417361338933309E-3</v>
      </c>
    </row>
    <row r="503" spans="1:14" x14ac:dyDescent="0.25">
      <c r="A503">
        <v>7820617</v>
      </c>
      <c r="B503" t="s">
        <v>21</v>
      </c>
      <c r="C503" t="s">
        <v>6</v>
      </c>
      <c r="D503" t="s">
        <v>160</v>
      </c>
      <c r="E503" t="s">
        <v>252</v>
      </c>
      <c r="F503">
        <v>0.21111111111111111</v>
      </c>
      <c r="G503">
        <v>35.299999999999997</v>
      </c>
      <c r="H503">
        <v>7.4522222222222219</v>
      </c>
      <c r="I503">
        <v>82.8</v>
      </c>
      <c r="J503">
        <v>17.48</v>
      </c>
      <c r="K503">
        <v>63.294999999999995</v>
      </c>
      <c r="L503">
        <v>13.362277777777777</v>
      </c>
      <c r="M503" s="40">
        <v>5.6764152832329273E-3</v>
      </c>
      <c r="N503" s="40">
        <v>1.1983543375713957E-3</v>
      </c>
    </row>
    <row r="504" spans="1:14" x14ac:dyDescent="0.25">
      <c r="A504">
        <v>7820617</v>
      </c>
      <c r="B504" t="s">
        <v>21</v>
      </c>
      <c r="C504" t="s">
        <v>6</v>
      </c>
      <c r="D504" t="s">
        <v>160</v>
      </c>
      <c r="E504" t="s">
        <v>270</v>
      </c>
      <c r="F504">
        <v>1.4814814814814815E-2</v>
      </c>
      <c r="G504">
        <v>52.1</v>
      </c>
      <c r="H504">
        <v>0.7718518518518519</v>
      </c>
      <c r="I504">
        <v>88.3</v>
      </c>
      <c r="J504">
        <v>1.3081481481481481</v>
      </c>
      <c r="K504">
        <v>76.284999999999997</v>
      </c>
      <c r="L504">
        <v>1.1301481481481481</v>
      </c>
      <c r="M504" s="40">
        <v>1.2995327822864056E-2</v>
      </c>
      <c r="N504" s="40">
        <v>1.9252337515354156E-4</v>
      </c>
    </row>
    <row r="505" spans="1:14" x14ac:dyDescent="0.25">
      <c r="A505">
        <v>7820617</v>
      </c>
      <c r="B505" t="s">
        <v>21</v>
      </c>
      <c r="C505" t="s">
        <v>6</v>
      </c>
      <c r="D505" t="s">
        <v>160</v>
      </c>
      <c r="E505" t="s">
        <v>271</v>
      </c>
      <c r="F505">
        <v>0.14074074074074075</v>
      </c>
      <c r="G505">
        <v>31.3</v>
      </c>
      <c r="H505">
        <v>4.4051851851851858</v>
      </c>
      <c r="I505">
        <v>73.900000000000006</v>
      </c>
      <c r="J505">
        <v>10.400740740740742</v>
      </c>
      <c r="K505">
        <v>57.234999999999999</v>
      </c>
      <c r="L505">
        <v>8.0552962962962962</v>
      </c>
      <c r="M505" s="40">
        <v>-3.9937306195497513E-2</v>
      </c>
      <c r="N505" s="40">
        <v>-5.6208060571440949E-3</v>
      </c>
    </row>
    <row r="506" spans="1:14" x14ac:dyDescent="0.25">
      <c r="A506">
        <v>7820617</v>
      </c>
      <c r="B506" t="s">
        <v>21</v>
      </c>
      <c r="C506" t="s">
        <v>6</v>
      </c>
      <c r="D506" t="s">
        <v>193</v>
      </c>
      <c r="E506" t="s">
        <v>301</v>
      </c>
      <c r="F506">
        <v>3.7037037037037038E-3</v>
      </c>
      <c r="G506">
        <v>41.2</v>
      </c>
      <c r="H506">
        <v>0.15259259259259261</v>
      </c>
      <c r="I506">
        <v>70</v>
      </c>
      <c r="J506">
        <v>0.25925925925925924</v>
      </c>
      <c r="K506">
        <v>63.484999999999999</v>
      </c>
      <c r="L506">
        <v>0.23512962962962963</v>
      </c>
      <c r="M506" s="40">
        <v>-2.3494848981499672E-2</v>
      </c>
      <c r="N506" s="40">
        <v>-8.7017959190739528E-5</v>
      </c>
    </row>
    <row r="507" spans="1:14" x14ac:dyDescent="0.25">
      <c r="A507">
        <v>7820617</v>
      </c>
      <c r="B507" t="s">
        <v>21</v>
      </c>
      <c r="C507" t="s">
        <v>6</v>
      </c>
      <c r="D507" t="s">
        <v>193</v>
      </c>
      <c r="E507" t="s">
        <v>302</v>
      </c>
      <c r="F507">
        <v>7.4074074074074077E-3</v>
      </c>
      <c r="G507">
        <v>47.2</v>
      </c>
      <c r="H507">
        <v>0.34962962962962968</v>
      </c>
      <c r="I507">
        <v>81.3</v>
      </c>
      <c r="J507">
        <v>0.60222222222222221</v>
      </c>
      <c r="K507">
        <v>58.839999999999996</v>
      </c>
      <c r="L507">
        <v>0.43585185185185182</v>
      </c>
      <c r="M507" s="40">
        <v>9.8676487803459167E-2</v>
      </c>
      <c r="N507" s="40">
        <v>7.3093694669229016E-4</v>
      </c>
    </row>
    <row r="508" spans="1:14" x14ac:dyDescent="0.25">
      <c r="A508">
        <v>7820617</v>
      </c>
      <c r="B508" t="s">
        <v>21</v>
      </c>
      <c r="C508" t="s">
        <v>6</v>
      </c>
      <c r="D508" t="s">
        <v>193</v>
      </c>
      <c r="E508" t="s">
        <v>303</v>
      </c>
      <c r="F508">
        <v>1.4814814814814815E-2</v>
      </c>
      <c r="G508">
        <v>33.5</v>
      </c>
      <c r="H508">
        <v>0.49629629629629629</v>
      </c>
      <c r="I508">
        <v>78.3</v>
      </c>
      <c r="J508">
        <v>1.1599999999999999</v>
      </c>
      <c r="K508">
        <v>60.76</v>
      </c>
      <c r="L508">
        <v>0.90014814814814814</v>
      </c>
      <c r="M508" s="40">
        <v>-1.5632594004273415E-3</v>
      </c>
      <c r="N508" s="40">
        <v>-2.3159398524849504E-5</v>
      </c>
    </row>
    <row r="509" spans="1:14" x14ac:dyDescent="0.25">
      <c r="A509">
        <v>7820617</v>
      </c>
      <c r="B509" t="s">
        <v>21</v>
      </c>
      <c r="C509" t="s">
        <v>6</v>
      </c>
      <c r="D509" t="s">
        <v>193</v>
      </c>
      <c r="E509" t="s">
        <v>253</v>
      </c>
      <c r="F509">
        <v>3.7037037037037038E-3</v>
      </c>
      <c r="G509">
        <v>52.6</v>
      </c>
      <c r="H509">
        <v>0.19481481481481483</v>
      </c>
      <c r="I509">
        <v>86.8</v>
      </c>
      <c r="J509">
        <v>0.32148148148148148</v>
      </c>
      <c r="K509">
        <v>75.905000000000001</v>
      </c>
      <c r="L509">
        <v>0.28112962962962962</v>
      </c>
      <c r="M509" s="40">
        <v>2.8046464547514915E-2</v>
      </c>
      <c r="N509" s="40">
        <v>1.0387579462042562E-4</v>
      </c>
    </row>
    <row r="510" spans="1:14" x14ac:dyDescent="0.25">
      <c r="A510">
        <v>7820617</v>
      </c>
      <c r="B510" t="s">
        <v>21</v>
      </c>
      <c r="C510" t="s">
        <v>6</v>
      </c>
      <c r="D510" t="s">
        <v>80</v>
      </c>
      <c r="E510" t="s">
        <v>313</v>
      </c>
      <c r="F510">
        <v>3.7037037037037038E-3</v>
      </c>
      <c r="G510">
        <v>42.9</v>
      </c>
      <c r="H510">
        <v>0.15888888888888889</v>
      </c>
      <c r="I510">
        <v>78.8</v>
      </c>
      <c r="J510">
        <v>0.29185185185185186</v>
      </c>
      <c r="K510">
        <v>60.414999999999999</v>
      </c>
      <c r="L510">
        <v>0.22375925925925927</v>
      </c>
      <c r="M510" s="40">
        <v>-4.9523677676916122E-2</v>
      </c>
      <c r="N510" s="40">
        <v>-1.8342102843302269E-4</v>
      </c>
    </row>
    <row r="511" spans="1:14" x14ac:dyDescent="0.25">
      <c r="A511">
        <v>7820617</v>
      </c>
      <c r="B511" t="s">
        <v>21</v>
      </c>
      <c r="C511" t="s">
        <v>6</v>
      </c>
      <c r="D511" t="s">
        <v>80</v>
      </c>
      <c r="E511" t="s">
        <v>791</v>
      </c>
      <c r="F511">
        <v>3.7037037037037038E-3</v>
      </c>
      <c r="G511">
        <v>46.7</v>
      </c>
      <c r="H511">
        <v>0.17296296296296299</v>
      </c>
      <c r="I511">
        <v>77</v>
      </c>
      <c r="J511">
        <v>0.28518518518518521</v>
      </c>
      <c r="K511">
        <v>61.674999999999997</v>
      </c>
      <c r="L511">
        <v>0.22842592592592592</v>
      </c>
      <c r="M511" s="40">
        <v>-6.0357317328453064E-2</v>
      </c>
      <c r="N511" s="40">
        <v>-2.2354561973501134E-4</v>
      </c>
    </row>
    <row r="512" spans="1:14" x14ac:dyDescent="0.25">
      <c r="A512">
        <v>7820617</v>
      </c>
      <c r="B512" t="s">
        <v>21</v>
      </c>
      <c r="C512" t="s">
        <v>6</v>
      </c>
      <c r="D512" t="s">
        <v>2324</v>
      </c>
      <c r="F512">
        <v>0.99999999999999989</v>
      </c>
      <c r="H512">
        <v>35.395185185185184</v>
      </c>
      <c r="J512">
        <v>82.63666666666667</v>
      </c>
      <c r="L512">
        <v>63.735370370370376</v>
      </c>
      <c r="M512" s="40"/>
      <c r="N512" s="40">
        <v>1.7568304853651809E-2</v>
      </c>
    </row>
    <row r="513" spans="1:14" x14ac:dyDescent="0.25">
      <c r="A513">
        <v>7830310</v>
      </c>
      <c r="B513" t="s">
        <v>23</v>
      </c>
      <c r="C513" t="s">
        <v>6</v>
      </c>
      <c r="D513" t="s">
        <v>151</v>
      </c>
      <c r="E513" t="s">
        <v>242</v>
      </c>
      <c r="F513">
        <v>1.4492753623188406E-2</v>
      </c>
      <c r="G513">
        <v>28.2</v>
      </c>
      <c r="H513">
        <v>0.40869565217391302</v>
      </c>
      <c r="I513">
        <v>76</v>
      </c>
      <c r="J513">
        <v>1.1014492753623188</v>
      </c>
      <c r="K513">
        <v>58.125</v>
      </c>
      <c r="L513">
        <v>0.84239130434782605</v>
      </c>
      <c r="M513" s="40">
        <v>-2.8409458696842194E-2</v>
      </c>
      <c r="N513" s="40">
        <v>-4.1173128546148109E-4</v>
      </c>
    </row>
    <row r="514" spans="1:14" x14ac:dyDescent="0.25">
      <c r="A514">
        <v>7830310</v>
      </c>
      <c r="B514" t="s">
        <v>23</v>
      </c>
      <c r="C514" t="s">
        <v>6</v>
      </c>
      <c r="D514" t="s">
        <v>151</v>
      </c>
      <c r="E514" t="s">
        <v>247</v>
      </c>
      <c r="F514">
        <v>9.420289855072464E-2</v>
      </c>
      <c r="G514">
        <v>32.5</v>
      </c>
      <c r="H514">
        <v>3.0615942028985508</v>
      </c>
      <c r="I514">
        <v>78.599999999999994</v>
      </c>
      <c r="J514">
        <v>7.4043478260869557</v>
      </c>
      <c r="K514">
        <v>58.9</v>
      </c>
      <c r="L514">
        <v>5.5485507246376811</v>
      </c>
      <c r="M514" s="40">
        <v>4.3711982667446136E-2</v>
      </c>
      <c r="N514" s="40">
        <v>4.1177954686724624E-3</v>
      </c>
    </row>
    <row r="515" spans="1:14" x14ac:dyDescent="0.25">
      <c r="A515">
        <v>7830310</v>
      </c>
      <c r="B515" t="s">
        <v>23</v>
      </c>
      <c r="C515" t="s">
        <v>6</v>
      </c>
      <c r="D515" t="s">
        <v>151</v>
      </c>
      <c r="E515" t="s">
        <v>250</v>
      </c>
      <c r="F515">
        <v>2.1739130434782608E-2</v>
      </c>
      <c r="G515">
        <v>36.799999999999997</v>
      </c>
      <c r="H515">
        <v>0.79999999999999993</v>
      </c>
      <c r="I515">
        <v>89.2</v>
      </c>
      <c r="J515">
        <v>1.9391304347826086</v>
      </c>
      <c r="K515">
        <v>64.23</v>
      </c>
      <c r="L515">
        <v>1.396304347826087</v>
      </c>
      <c r="M515" s="40">
        <v>6.5613739192485809E-2</v>
      </c>
      <c r="N515" s="40">
        <v>1.4263856346192567E-3</v>
      </c>
    </row>
    <row r="516" spans="1:14" x14ac:dyDescent="0.25">
      <c r="A516">
        <v>7830310</v>
      </c>
      <c r="B516" t="s">
        <v>23</v>
      </c>
      <c r="C516" t="s">
        <v>6</v>
      </c>
      <c r="D516" t="s">
        <v>160</v>
      </c>
      <c r="E516" t="s">
        <v>267</v>
      </c>
      <c r="F516">
        <v>7.246376811594203E-3</v>
      </c>
      <c r="G516">
        <v>35.799999999999997</v>
      </c>
      <c r="H516">
        <v>0.25942028985507243</v>
      </c>
      <c r="I516">
        <v>77.8</v>
      </c>
      <c r="J516">
        <v>0.56376811594202902</v>
      </c>
      <c r="K516">
        <v>59.28</v>
      </c>
      <c r="L516">
        <v>0.42956521739130438</v>
      </c>
      <c r="M516" s="40">
        <v>-1.1009743437170982E-2</v>
      </c>
      <c r="N516" s="40">
        <v>-7.9780749544717267E-5</v>
      </c>
    </row>
    <row r="517" spans="1:14" x14ac:dyDescent="0.25">
      <c r="A517">
        <v>7830310</v>
      </c>
      <c r="B517" t="s">
        <v>23</v>
      </c>
      <c r="C517" t="s">
        <v>6</v>
      </c>
      <c r="D517" t="s">
        <v>160</v>
      </c>
      <c r="E517" t="s">
        <v>268</v>
      </c>
      <c r="F517">
        <v>3.6231884057971016E-2</v>
      </c>
      <c r="G517">
        <v>37.700000000000003</v>
      </c>
      <c r="H517">
        <v>1.3659420289855073</v>
      </c>
      <c r="I517">
        <v>88.2</v>
      </c>
      <c r="J517">
        <v>3.1956521739130439</v>
      </c>
      <c r="K517">
        <v>66.945000000000007</v>
      </c>
      <c r="L517">
        <v>2.4255434782608698</v>
      </c>
      <c r="M517" s="40">
        <v>6.9682449102401733E-2</v>
      </c>
      <c r="N517" s="40">
        <v>2.524726416753686E-3</v>
      </c>
    </row>
    <row r="518" spans="1:14" x14ac:dyDescent="0.25">
      <c r="A518">
        <v>7830310</v>
      </c>
      <c r="B518" t="s">
        <v>23</v>
      </c>
      <c r="C518" t="s">
        <v>6</v>
      </c>
      <c r="D518" t="s">
        <v>160</v>
      </c>
      <c r="E518" t="s">
        <v>252</v>
      </c>
      <c r="F518">
        <v>7.246376811594203E-3</v>
      </c>
      <c r="G518">
        <v>35.299999999999997</v>
      </c>
      <c r="H518">
        <v>0.25579710144927537</v>
      </c>
      <c r="I518">
        <v>82.8</v>
      </c>
      <c r="J518">
        <v>0.6</v>
      </c>
      <c r="K518">
        <v>63.294999999999995</v>
      </c>
      <c r="L518">
        <v>0.45865942028985501</v>
      </c>
      <c r="M518" s="40">
        <v>5.6764152832329273E-3</v>
      </c>
      <c r="N518" s="40">
        <v>4.1133444081398025E-5</v>
      </c>
    </row>
    <row r="519" spans="1:14" x14ac:dyDescent="0.25">
      <c r="A519">
        <v>7830310</v>
      </c>
      <c r="B519" t="s">
        <v>23</v>
      </c>
      <c r="C519" t="s">
        <v>6</v>
      </c>
      <c r="D519" t="s">
        <v>160</v>
      </c>
      <c r="E519" t="s">
        <v>271</v>
      </c>
      <c r="F519">
        <v>7.246376811594203E-3</v>
      </c>
      <c r="G519">
        <v>31.3</v>
      </c>
      <c r="H519">
        <v>0.22681159420289856</v>
      </c>
      <c r="I519">
        <v>73.900000000000006</v>
      </c>
      <c r="J519">
        <v>0.53550724637681169</v>
      </c>
      <c r="K519">
        <v>57.234999999999999</v>
      </c>
      <c r="L519">
        <v>0.41474637681159421</v>
      </c>
      <c r="M519" s="40">
        <v>-3.9937306195497513E-2</v>
      </c>
      <c r="N519" s="40">
        <v>-2.8940076953259069E-4</v>
      </c>
    </row>
    <row r="520" spans="1:14" x14ac:dyDescent="0.25">
      <c r="A520">
        <v>7830310</v>
      </c>
      <c r="B520" t="s">
        <v>23</v>
      </c>
      <c r="C520" t="s">
        <v>6</v>
      </c>
      <c r="D520" t="s">
        <v>163</v>
      </c>
      <c r="E520" t="s">
        <v>277</v>
      </c>
      <c r="F520">
        <v>7.246376811594203E-3</v>
      </c>
      <c r="G520">
        <v>49.6</v>
      </c>
      <c r="H520">
        <v>0.35942028985507246</v>
      </c>
      <c r="I520">
        <v>83.2</v>
      </c>
      <c r="J520">
        <v>0.60289855072463772</v>
      </c>
      <c r="K520">
        <v>73.754999999999995</v>
      </c>
      <c r="L520">
        <v>0.53445652173913039</v>
      </c>
      <c r="M520" s="40">
        <v>1.461449172347784E-2</v>
      </c>
      <c r="N520" s="40">
        <v>1.0590211393824522E-4</v>
      </c>
    </row>
    <row r="521" spans="1:14" x14ac:dyDescent="0.25">
      <c r="A521">
        <v>7830310</v>
      </c>
      <c r="B521" t="s">
        <v>23</v>
      </c>
      <c r="C521" t="s">
        <v>6</v>
      </c>
      <c r="D521" t="s">
        <v>299</v>
      </c>
      <c r="E521" t="s">
        <v>753</v>
      </c>
      <c r="F521">
        <v>7.246376811594203E-3</v>
      </c>
      <c r="G521">
        <v>72.8</v>
      </c>
      <c r="H521">
        <v>0.52753623188405796</v>
      </c>
      <c r="I521">
        <v>91.8</v>
      </c>
      <c r="J521">
        <v>0.66521739130434776</v>
      </c>
      <c r="K521">
        <v>83.245000000000005</v>
      </c>
      <c r="L521">
        <v>0.60322463768115941</v>
      </c>
      <c r="M521" s="40">
        <v>0.10883186757564545</v>
      </c>
      <c r="N521" s="40">
        <v>7.8863672156264818E-4</v>
      </c>
    </row>
    <row r="522" spans="1:14" x14ac:dyDescent="0.25">
      <c r="A522">
        <v>7830310</v>
      </c>
      <c r="B522" t="s">
        <v>23</v>
      </c>
      <c r="C522" t="s">
        <v>6</v>
      </c>
      <c r="D522" t="s">
        <v>193</v>
      </c>
      <c r="E522" t="s">
        <v>975</v>
      </c>
      <c r="F522">
        <v>7.246376811594203E-3</v>
      </c>
      <c r="G522">
        <v>98.9</v>
      </c>
      <c r="H522">
        <v>0.71666666666666667</v>
      </c>
      <c r="I522">
        <v>92.6</v>
      </c>
      <c r="J522">
        <v>0.67101449275362313</v>
      </c>
      <c r="K522">
        <v>94.105000000000004</v>
      </c>
      <c r="L522">
        <v>0.68192028985507247</v>
      </c>
      <c r="M522" s="40">
        <v>2.0490715280175209E-2</v>
      </c>
      <c r="N522" s="40">
        <v>1.4848344405924064E-4</v>
      </c>
    </row>
    <row r="523" spans="1:14" x14ac:dyDescent="0.25">
      <c r="A523">
        <v>7830310</v>
      </c>
      <c r="B523" t="s">
        <v>23</v>
      </c>
      <c r="C523" t="s">
        <v>6</v>
      </c>
      <c r="D523" t="s">
        <v>193</v>
      </c>
      <c r="E523" t="s">
        <v>301</v>
      </c>
      <c r="F523">
        <v>0.14492753623188406</v>
      </c>
      <c r="G523">
        <v>41.2</v>
      </c>
      <c r="H523">
        <v>5.9710144927536239</v>
      </c>
      <c r="I523">
        <v>70</v>
      </c>
      <c r="J523">
        <v>10.144927536231885</v>
      </c>
      <c r="K523">
        <v>63.484999999999999</v>
      </c>
      <c r="L523">
        <v>9.2007246376811604</v>
      </c>
      <c r="M523" s="40">
        <v>-2.3494848981499672E-2</v>
      </c>
      <c r="N523" s="40">
        <v>-3.4050505770289383E-3</v>
      </c>
    </row>
    <row r="524" spans="1:14" x14ac:dyDescent="0.25">
      <c r="A524">
        <v>7830310</v>
      </c>
      <c r="B524" t="s">
        <v>23</v>
      </c>
      <c r="C524" t="s">
        <v>6</v>
      </c>
      <c r="D524" t="s">
        <v>193</v>
      </c>
      <c r="E524" t="s">
        <v>302</v>
      </c>
      <c r="F524">
        <v>5.7971014492753624E-2</v>
      </c>
      <c r="G524">
        <v>47.2</v>
      </c>
      <c r="H524">
        <v>2.7362318840579714</v>
      </c>
      <c r="I524">
        <v>81.3</v>
      </c>
      <c r="J524">
        <v>4.7130434782608699</v>
      </c>
      <c r="K524">
        <v>58.839999999999996</v>
      </c>
      <c r="L524">
        <v>3.411014492753623</v>
      </c>
      <c r="M524" s="40">
        <v>9.8676487803459167E-2</v>
      </c>
      <c r="N524" s="40">
        <v>5.7203761045483579E-3</v>
      </c>
    </row>
    <row r="525" spans="1:14" x14ac:dyDescent="0.25">
      <c r="A525">
        <v>7830310</v>
      </c>
      <c r="B525" t="s">
        <v>23</v>
      </c>
      <c r="C525" t="s">
        <v>6</v>
      </c>
      <c r="D525" t="s">
        <v>193</v>
      </c>
      <c r="E525" t="s">
        <v>303</v>
      </c>
      <c r="F525">
        <v>0.15942028985507245</v>
      </c>
      <c r="G525">
        <v>33.5</v>
      </c>
      <c r="H525">
        <v>5.3405797101449268</v>
      </c>
      <c r="I525">
        <v>78.3</v>
      </c>
      <c r="J525">
        <v>12.482608695652173</v>
      </c>
      <c r="K525">
        <v>60.76</v>
      </c>
      <c r="L525">
        <v>9.6863768115942026</v>
      </c>
      <c r="M525" s="40">
        <v>-1.5632594004273415E-3</v>
      </c>
      <c r="N525" s="40">
        <v>-2.4921526673479355E-4</v>
      </c>
    </row>
    <row r="526" spans="1:14" x14ac:dyDescent="0.25">
      <c r="A526">
        <v>7830310</v>
      </c>
      <c r="B526" t="s">
        <v>23</v>
      </c>
      <c r="C526" t="s">
        <v>6</v>
      </c>
      <c r="D526" t="s">
        <v>193</v>
      </c>
      <c r="E526" t="s">
        <v>304</v>
      </c>
      <c r="F526">
        <v>0.12318840579710146</v>
      </c>
      <c r="G526">
        <v>34.299999999999997</v>
      </c>
      <c r="H526">
        <v>4.2253623188405793</v>
      </c>
      <c r="I526">
        <v>74.8</v>
      </c>
      <c r="J526">
        <v>9.2144927536231886</v>
      </c>
      <c r="K526">
        <v>58.73</v>
      </c>
      <c r="L526">
        <v>7.2348550724637679</v>
      </c>
      <c r="M526" s="40">
        <v>-2.5731790810823441E-2</v>
      </c>
      <c r="N526" s="40">
        <v>-3.1698582882898445E-3</v>
      </c>
    </row>
    <row r="527" spans="1:14" x14ac:dyDescent="0.25">
      <c r="A527">
        <v>7830310</v>
      </c>
      <c r="B527" t="s">
        <v>23</v>
      </c>
      <c r="C527" t="s">
        <v>6</v>
      </c>
      <c r="D527" t="s">
        <v>193</v>
      </c>
      <c r="E527" t="s">
        <v>305</v>
      </c>
      <c r="F527">
        <v>0.11594202898550725</v>
      </c>
      <c r="G527">
        <v>43</v>
      </c>
      <c r="H527">
        <v>4.9855072463768115</v>
      </c>
      <c r="I527">
        <v>84</v>
      </c>
      <c r="J527">
        <v>9.7391304347826093</v>
      </c>
      <c r="K527">
        <v>69.819999999999993</v>
      </c>
      <c r="L527">
        <v>8.0950724637681155</v>
      </c>
      <c r="M527" s="40">
        <v>1.113779004663229E-2</v>
      </c>
      <c r="N527" s="40">
        <v>1.2913379764211352E-3</v>
      </c>
    </row>
    <row r="528" spans="1:14" x14ac:dyDescent="0.25">
      <c r="A528">
        <v>7830310</v>
      </c>
      <c r="B528" t="s">
        <v>23</v>
      </c>
      <c r="C528" t="s">
        <v>6</v>
      </c>
      <c r="D528" t="s">
        <v>193</v>
      </c>
      <c r="E528" t="s">
        <v>253</v>
      </c>
      <c r="F528">
        <v>0.10144927536231885</v>
      </c>
      <c r="G528">
        <v>52.6</v>
      </c>
      <c r="H528">
        <v>5.3362318840579714</v>
      </c>
      <c r="I528">
        <v>86.8</v>
      </c>
      <c r="J528">
        <v>8.8057971014492757</v>
      </c>
      <c r="K528">
        <v>75.905000000000001</v>
      </c>
      <c r="L528">
        <v>7.7005072463768123</v>
      </c>
      <c r="M528" s="40">
        <v>2.8046464547514915E-2</v>
      </c>
      <c r="N528" s="40">
        <v>2.845293504820354E-3</v>
      </c>
    </row>
    <row r="529" spans="1:14" x14ac:dyDescent="0.25">
      <c r="A529">
        <v>7830310</v>
      </c>
      <c r="B529" t="s">
        <v>23</v>
      </c>
      <c r="C529" t="s">
        <v>6</v>
      </c>
      <c r="D529" t="s">
        <v>193</v>
      </c>
      <c r="E529" t="s">
        <v>254</v>
      </c>
      <c r="F529">
        <v>8.6956521739130432E-2</v>
      </c>
      <c r="G529">
        <v>35.6</v>
      </c>
      <c r="H529">
        <v>3.0956521739130434</v>
      </c>
      <c r="I529">
        <v>77.2</v>
      </c>
      <c r="J529">
        <v>6.7130434782608699</v>
      </c>
      <c r="K529">
        <v>66.64</v>
      </c>
      <c r="L529">
        <v>5.7947826086956518</v>
      </c>
      <c r="M529" s="40">
        <v>2.0887997001409531E-2</v>
      </c>
      <c r="N529" s="40">
        <v>1.8163475653399591E-3</v>
      </c>
    </row>
    <row r="530" spans="1:14" x14ac:dyDescent="0.25">
      <c r="A530">
        <v>7830310</v>
      </c>
      <c r="B530" t="s">
        <v>23</v>
      </c>
      <c r="C530" t="s">
        <v>6</v>
      </c>
      <c r="D530" t="s">
        <v>2324</v>
      </c>
      <c r="F530">
        <v>1</v>
      </c>
      <c r="H530">
        <v>39.672463768115946</v>
      </c>
      <c r="J530">
        <v>79.092028985507255</v>
      </c>
      <c r="L530">
        <v>64.458695652173915</v>
      </c>
      <c r="M530" s="40"/>
      <c r="N530" s="40">
        <v>1.3221381458224379E-2</v>
      </c>
    </row>
    <row r="531" spans="1:14" x14ac:dyDescent="0.25">
      <c r="A531">
        <v>7830626</v>
      </c>
      <c r="B531" t="s">
        <v>24</v>
      </c>
      <c r="C531" t="s">
        <v>6</v>
      </c>
      <c r="D531" t="s">
        <v>371</v>
      </c>
      <c r="E531" t="s">
        <v>400</v>
      </c>
      <c r="F531">
        <v>6.993006993006993E-3</v>
      </c>
      <c r="G531">
        <v>69.400000000000006</v>
      </c>
      <c r="H531">
        <v>0.48531468531468536</v>
      </c>
      <c r="I531">
        <v>81.900000000000006</v>
      </c>
      <c r="J531">
        <v>0.57272727272727275</v>
      </c>
      <c r="K531">
        <v>76.58</v>
      </c>
      <c r="L531">
        <v>0.53552447552447546</v>
      </c>
      <c r="M531" s="40">
        <v>-4.0268309414386749E-2</v>
      </c>
      <c r="N531" s="40">
        <v>-2.8159656933137589E-4</v>
      </c>
    </row>
    <row r="532" spans="1:14" x14ac:dyDescent="0.25">
      <c r="A532">
        <v>7830626</v>
      </c>
      <c r="B532" t="s">
        <v>24</v>
      </c>
      <c r="C532" t="s">
        <v>6</v>
      </c>
      <c r="D532" t="s">
        <v>883</v>
      </c>
      <c r="E532" t="s">
        <v>884</v>
      </c>
      <c r="F532">
        <v>0.34965034965034963</v>
      </c>
      <c r="G532">
        <v>32.5</v>
      </c>
      <c r="H532">
        <v>11.363636363636363</v>
      </c>
      <c r="I532">
        <v>82.5</v>
      </c>
      <c r="J532">
        <v>28.846153846153843</v>
      </c>
      <c r="K532">
        <v>65.334999999999994</v>
      </c>
      <c r="L532">
        <v>22.84440559440559</v>
      </c>
      <c r="M532" s="40">
        <v>0.18680842220783234</v>
      </c>
      <c r="N532" s="40">
        <v>6.5317630142598712E-2</v>
      </c>
    </row>
    <row r="533" spans="1:14" x14ac:dyDescent="0.25">
      <c r="A533">
        <v>7830626</v>
      </c>
      <c r="B533" t="s">
        <v>24</v>
      </c>
      <c r="C533" t="s">
        <v>6</v>
      </c>
      <c r="D533" t="s">
        <v>883</v>
      </c>
      <c r="E533" t="s">
        <v>885</v>
      </c>
      <c r="F533">
        <v>0.64335664335664333</v>
      </c>
      <c r="G533">
        <v>34.9</v>
      </c>
      <c r="H533">
        <v>22.453146853146851</v>
      </c>
      <c r="I533">
        <v>78.900000000000006</v>
      </c>
      <c r="J533">
        <v>50.760839160839161</v>
      </c>
      <c r="K533">
        <v>65.245000000000005</v>
      </c>
      <c r="L533">
        <v>41.975804195804194</v>
      </c>
      <c r="M533" s="40">
        <v>0.10053442418575287</v>
      </c>
      <c r="N533" s="40">
        <v>6.467948968593891E-2</v>
      </c>
    </row>
    <row r="534" spans="1:14" x14ac:dyDescent="0.25">
      <c r="A534">
        <v>7830626</v>
      </c>
      <c r="B534" t="s">
        <v>24</v>
      </c>
      <c r="C534" t="s">
        <v>6</v>
      </c>
      <c r="D534" t="s">
        <v>2324</v>
      </c>
      <c r="F534">
        <v>1</v>
      </c>
      <c r="H534">
        <v>34.302097902097898</v>
      </c>
      <c r="J534">
        <v>80.179720279720271</v>
      </c>
      <c r="L534">
        <v>65.355734265734256</v>
      </c>
      <c r="M534" s="40"/>
      <c r="N534" s="40">
        <v>0.12971552325920624</v>
      </c>
    </row>
    <row r="535" spans="1:14" x14ac:dyDescent="0.25">
      <c r="A535">
        <v>7830615</v>
      </c>
      <c r="B535" t="s">
        <v>25</v>
      </c>
      <c r="C535" t="s">
        <v>6</v>
      </c>
      <c r="D535" t="s">
        <v>151</v>
      </c>
      <c r="E535" t="s">
        <v>242</v>
      </c>
      <c r="F535">
        <v>1.8867924528301886E-2</v>
      </c>
      <c r="G535">
        <v>28.2</v>
      </c>
      <c r="H535">
        <v>0.5320754716981132</v>
      </c>
      <c r="I535">
        <v>76</v>
      </c>
      <c r="J535">
        <v>1.4339622641509433</v>
      </c>
      <c r="K535">
        <v>58.125</v>
      </c>
      <c r="L535">
        <v>1.0966981132075471</v>
      </c>
      <c r="M535" s="40">
        <v>-2.8409458696842194E-2</v>
      </c>
      <c r="N535" s="40">
        <v>-5.3602752258192815E-4</v>
      </c>
    </row>
    <row r="536" spans="1:14" x14ac:dyDescent="0.25">
      <c r="A536">
        <v>7830615</v>
      </c>
      <c r="B536" t="s">
        <v>25</v>
      </c>
      <c r="C536" t="s">
        <v>6</v>
      </c>
      <c r="D536" t="s">
        <v>151</v>
      </c>
      <c r="E536" t="s">
        <v>244</v>
      </c>
      <c r="F536">
        <v>1.8867924528301886E-2</v>
      </c>
      <c r="G536">
        <v>29.9</v>
      </c>
      <c r="H536">
        <v>0.5641509433962264</v>
      </c>
      <c r="I536">
        <v>72.900000000000006</v>
      </c>
      <c r="J536">
        <v>1.3754716981132076</v>
      </c>
      <c r="K536">
        <v>57.81</v>
      </c>
      <c r="L536">
        <v>1.090754716981132</v>
      </c>
      <c r="M536" s="40">
        <v>-1.8294582143425941E-2</v>
      </c>
      <c r="N536" s="40">
        <v>-3.4518079515898E-4</v>
      </c>
    </row>
    <row r="537" spans="1:14" x14ac:dyDescent="0.25">
      <c r="A537">
        <v>7830615</v>
      </c>
      <c r="B537" t="s">
        <v>25</v>
      </c>
      <c r="C537" t="s">
        <v>6</v>
      </c>
      <c r="D537" t="s">
        <v>151</v>
      </c>
      <c r="E537" t="s">
        <v>245</v>
      </c>
      <c r="F537">
        <v>2.8301886792452831E-2</v>
      </c>
      <c r="G537">
        <v>25</v>
      </c>
      <c r="H537">
        <v>0.70754716981132082</v>
      </c>
      <c r="I537">
        <v>83.9</v>
      </c>
      <c r="J537">
        <v>2.3745283018867926</v>
      </c>
      <c r="K537">
        <v>64.944999999999993</v>
      </c>
      <c r="L537">
        <v>1.8380660377358489</v>
      </c>
      <c r="M537" s="40">
        <v>4.3599221855401993E-2</v>
      </c>
      <c r="N537" s="40">
        <v>1.2339402411906224E-3</v>
      </c>
    </row>
    <row r="538" spans="1:14" x14ac:dyDescent="0.25">
      <c r="A538">
        <v>7830615</v>
      </c>
      <c r="B538" t="s">
        <v>25</v>
      </c>
      <c r="C538" t="s">
        <v>6</v>
      </c>
      <c r="D538" t="s">
        <v>151</v>
      </c>
      <c r="E538" t="s">
        <v>246</v>
      </c>
      <c r="F538">
        <v>9.4339622641509441E-2</v>
      </c>
      <c r="G538">
        <v>40.200000000000003</v>
      </c>
      <c r="H538">
        <v>3.79245283018868</v>
      </c>
      <c r="I538">
        <v>70.8</v>
      </c>
      <c r="J538">
        <v>6.6792452830188678</v>
      </c>
      <c r="K538">
        <v>59.724999999999994</v>
      </c>
      <c r="L538">
        <v>5.6344339622641506</v>
      </c>
      <c r="M538" s="40">
        <v>-3.77177894115448E-2</v>
      </c>
      <c r="N538" s="40">
        <v>-3.5582820199570567E-3</v>
      </c>
    </row>
    <row r="539" spans="1:14" x14ac:dyDescent="0.25">
      <c r="A539">
        <v>7830615</v>
      </c>
      <c r="B539" t="s">
        <v>25</v>
      </c>
      <c r="C539" t="s">
        <v>6</v>
      </c>
      <c r="D539" t="s">
        <v>151</v>
      </c>
      <c r="E539" t="s">
        <v>247</v>
      </c>
      <c r="F539">
        <v>9.433962264150943E-3</v>
      </c>
      <c r="G539">
        <v>32.5</v>
      </c>
      <c r="H539">
        <v>0.30660377358490565</v>
      </c>
      <c r="I539">
        <v>78.599999999999994</v>
      </c>
      <c r="J539">
        <v>0.7415094339622641</v>
      </c>
      <c r="K539">
        <v>58.9</v>
      </c>
      <c r="L539">
        <v>0.5556603773584905</v>
      </c>
      <c r="M539" s="40">
        <v>4.3711982667446136E-2</v>
      </c>
      <c r="N539" s="40">
        <v>4.1237719497590691E-4</v>
      </c>
    </row>
    <row r="540" spans="1:14" x14ac:dyDescent="0.25">
      <c r="A540">
        <v>7830615</v>
      </c>
      <c r="B540" t="s">
        <v>25</v>
      </c>
      <c r="C540" t="s">
        <v>6</v>
      </c>
      <c r="D540" t="s">
        <v>151</v>
      </c>
      <c r="E540" t="s">
        <v>250</v>
      </c>
      <c r="F540">
        <v>1.8867924528301886E-2</v>
      </c>
      <c r="G540">
        <v>36.799999999999997</v>
      </c>
      <c r="H540">
        <v>0.69433962264150939</v>
      </c>
      <c r="I540">
        <v>89.2</v>
      </c>
      <c r="J540">
        <v>1.6830188679245284</v>
      </c>
      <c r="K540">
        <v>64.23</v>
      </c>
      <c r="L540">
        <v>1.2118867924528303</v>
      </c>
      <c r="M540" s="40">
        <v>6.5613739192485809E-2</v>
      </c>
      <c r="N540" s="40">
        <v>1.2379950791035058E-3</v>
      </c>
    </row>
    <row r="541" spans="1:14" x14ac:dyDescent="0.25">
      <c r="A541">
        <v>7830615</v>
      </c>
      <c r="B541" t="s">
        <v>25</v>
      </c>
      <c r="C541" t="s">
        <v>6</v>
      </c>
      <c r="D541" t="s">
        <v>151</v>
      </c>
      <c r="E541" t="s">
        <v>251</v>
      </c>
      <c r="F541">
        <v>9.433962264150943E-3</v>
      </c>
      <c r="G541">
        <v>29.6</v>
      </c>
      <c r="H541">
        <v>0.27924528301886792</v>
      </c>
      <c r="I541">
        <v>75.400000000000006</v>
      </c>
      <c r="J541">
        <v>0.7113207547169812</v>
      </c>
      <c r="K541">
        <v>58.88</v>
      </c>
      <c r="L541">
        <v>0.55547169811320751</v>
      </c>
      <c r="M541" s="40">
        <v>-2.0951222628355026E-2</v>
      </c>
      <c r="N541" s="40">
        <v>-1.9765304366372666E-4</v>
      </c>
    </row>
    <row r="542" spans="1:14" x14ac:dyDescent="0.25">
      <c r="A542">
        <v>7830615</v>
      </c>
      <c r="B542" t="s">
        <v>25</v>
      </c>
      <c r="C542" t="s">
        <v>6</v>
      </c>
      <c r="D542" t="s">
        <v>160</v>
      </c>
      <c r="E542" t="s">
        <v>348</v>
      </c>
      <c r="F542">
        <v>1.8867924528301886E-2</v>
      </c>
      <c r="G542">
        <v>37.6</v>
      </c>
      <c r="H542">
        <v>0.7094339622641509</v>
      </c>
      <c r="I542">
        <v>82.9</v>
      </c>
      <c r="J542">
        <v>1.5641509433962264</v>
      </c>
      <c r="K542">
        <v>71.275000000000006</v>
      </c>
      <c r="L542">
        <v>1.344811320754717</v>
      </c>
      <c r="M542" s="40">
        <v>2.2424547933042049E-3</v>
      </c>
      <c r="N542" s="40">
        <v>4.2310467798192544E-5</v>
      </c>
    </row>
    <row r="543" spans="1:14" x14ac:dyDescent="0.25">
      <c r="A543">
        <v>7830615</v>
      </c>
      <c r="B543" t="s">
        <v>25</v>
      </c>
      <c r="C543" t="s">
        <v>6</v>
      </c>
      <c r="D543" t="s">
        <v>160</v>
      </c>
      <c r="E543" t="s">
        <v>349</v>
      </c>
      <c r="F543">
        <v>4.716981132075472E-2</v>
      </c>
      <c r="G543">
        <v>24.7</v>
      </c>
      <c r="H543">
        <v>1.1650943396226416</v>
      </c>
      <c r="I543">
        <v>79.8</v>
      </c>
      <c r="J543">
        <v>3.7641509433962264</v>
      </c>
      <c r="K543">
        <v>62.674999999999997</v>
      </c>
      <c r="L543">
        <v>2.9563679245283021</v>
      </c>
      <c r="M543" s="40">
        <v>-1.5668034553527832E-2</v>
      </c>
      <c r="N543" s="40">
        <v>-7.3905823365697323E-4</v>
      </c>
    </row>
    <row r="544" spans="1:14" x14ac:dyDescent="0.25">
      <c r="A544">
        <v>7830615</v>
      </c>
      <c r="B544" t="s">
        <v>25</v>
      </c>
      <c r="C544" t="s">
        <v>6</v>
      </c>
      <c r="D544" t="s">
        <v>160</v>
      </c>
      <c r="E544" t="s">
        <v>266</v>
      </c>
      <c r="F544">
        <v>9.433962264150943E-3</v>
      </c>
      <c r="G544">
        <v>28.1</v>
      </c>
      <c r="H544">
        <v>0.26509433962264151</v>
      </c>
      <c r="I544">
        <v>83.8</v>
      </c>
      <c r="J544">
        <v>0.79056603773584899</v>
      </c>
      <c r="K544">
        <v>60.469999999999992</v>
      </c>
      <c r="L544">
        <v>0.57047169811320741</v>
      </c>
      <c r="M544" s="40">
        <v>1.5977680683135986E-2</v>
      </c>
      <c r="N544" s="40">
        <v>1.5073283663335837E-4</v>
      </c>
    </row>
    <row r="545" spans="1:14" x14ac:dyDescent="0.25">
      <c r="A545">
        <v>7830615</v>
      </c>
      <c r="B545" t="s">
        <v>25</v>
      </c>
      <c r="C545" t="s">
        <v>6</v>
      </c>
      <c r="D545" t="s">
        <v>160</v>
      </c>
      <c r="E545" t="s">
        <v>267</v>
      </c>
      <c r="F545">
        <v>9.433962264150943E-3</v>
      </c>
      <c r="G545">
        <v>35.799999999999997</v>
      </c>
      <c r="H545">
        <v>0.33773584905660375</v>
      </c>
      <c r="I545">
        <v>77.8</v>
      </c>
      <c r="J545">
        <v>0.73396226415094334</v>
      </c>
      <c r="K545">
        <v>59.28</v>
      </c>
      <c r="L545">
        <v>0.55924528301886789</v>
      </c>
      <c r="M545" s="40">
        <v>-1.1009743437170982E-2</v>
      </c>
      <c r="N545" s="40">
        <v>-1.0386550412425454E-4</v>
      </c>
    </row>
    <row r="546" spans="1:14" x14ac:dyDescent="0.25">
      <c r="A546">
        <v>7830615</v>
      </c>
      <c r="B546" t="s">
        <v>25</v>
      </c>
      <c r="C546" t="s">
        <v>6</v>
      </c>
      <c r="D546" t="s">
        <v>160</v>
      </c>
      <c r="E546" t="s">
        <v>350</v>
      </c>
      <c r="F546">
        <v>2.8301886792452831E-2</v>
      </c>
      <c r="G546">
        <v>40.5</v>
      </c>
      <c r="H546">
        <v>1.1462264150943398</v>
      </c>
      <c r="I546">
        <v>85.9</v>
      </c>
      <c r="J546">
        <v>2.4311320754716985</v>
      </c>
      <c r="K546">
        <v>65.790000000000006</v>
      </c>
      <c r="L546">
        <v>1.861981132075472</v>
      </c>
      <c r="M546" s="40">
        <v>2.2504717111587524E-2</v>
      </c>
      <c r="N546" s="40">
        <v>6.3692595598832614E-4</v>
      </c>
    </row>
    <row r="547" spans="1:14" x14ac:dyDescent="0.25">
      <c r="A547">
        <v>7830615</v>
      </c>
      <c r="B547" t="s">
        <v>25</v>
      </c>
      <c r="C547" t="s">
        <v>6</v>
      </c>
      <c r="D547" t="s">
        <v>160</v>
      </c>
      <c r="E547" t="s">
        <v>269</v>
      </c>
      <c r="F547">
        <v>9.433962264150943E-3</v>
      </c>
      <c r="G547">
        <v>42.7</v>
      </c>
      <c r="H547">
        <v>0.4028301886792453</v>
      </c>
      <c r="I547">
        <v>96.3</v>
      </c>
      <c r="J547">
        <v>0.90849056603773581</v>
      </c>
      <c r="K547">
        <v>76.254999999999995</v>
      </c>
      <c r="L547">
        <v>0.7193867924528301</v>
      </c>
      <c r="M547" s="40">
        <v>0.11756718903779984</v>
      </c>
      <c r="N547" s="40">
        <v>1.1091244248849041E-3</v>
      </c>
    </row>
    <row r="548" spans="1:14" x14ac:dyDescent="0.25">
      <c r="A548">
        <v>7830615</v>
      </c>
      <c r="B548" t="s">
        <v>25</v>
      </c>
      <c r="C548" t="s">
        <v>6</v>
      </c>
      <c r="D548" t="s">
        <v>160</v>
      </c>
      <c r="E548" t="s">
        <v>270</v>
      </c>
      <c r="F548">
        <v>9.433962264150943E-3</v>
      </c>
      <c r="G548">
        <v>52.1</v>
      </c>
      <c r="H548">
        <v>0.49150943396226415</v>
      </c>
      <c r="I548">
        <v>88.3</v>
      </c>
      <c r="J548">
        <v>0.83301886792452828</v>
      </c>
      <c r="K548">
        <v>76.284999999999997</v>
      </c>
      <c r="L548">
        <v>0.71966981132075469</v>
      </c>
      <c r="M548" s="40">
        <v>1.2995327822864056E-2</v>
      </c>
      <c r="N548" s="40">
        <v>1.2259743229117034E-4</v>
      </c>
    </row>
    <row r="549" spans="1:14" x14ac:dyDescent="0.25">
      <c r="A549">
        <v>7830615</v>
      </c>
      <c r="B549" t="s">
        <v>25</v>
      </c>
      <c r="C549" t="s">
        <v>6</v>
      </c>
      <c r="D549" t="s">
        <v>160</v>
      </c>
      <c r="E549" t="s">
        <v>271</v>
      </c>
      <c r="F549">
        <v>1.8867924528301886E-2</v>
      </c>
      <c r="G549">
        <v>31.3</v>
      </c>
      <c r="H549">
        <v>0.59056603773584904</v>
      </c>
      <c r="I549">
        <v>73.900000000000006</v>
      </c>
      <c r="J549">
        <v>1.3943396226415095</v>
      </c>
      <c r="K549">
        <v>57.234999999999999</v>
      </c>
      <c r="L549">
        <v>1.0799056603773585</v>
      </c>
      <c r="M549" s="40">
        <v>-3.9937306195497513E-2</v>
      </c>
      <c r="N549" s="40">
        <v>-7.5353407916033035E-4</v>
      </c>
    </row>
    <row r="550" spans="1:14" x14ac:dyDescent="0.25">
      <c r="A550">
        <v>7830615</v>
      </c>
      <c r="B550" t="s">
        <v>25</v>
      </c>
      <c r="C550" t="s">
        <v>6</v>
      </c>
      <c r="D550" t="s">
        <v>163</v>
      </c>
      <c r="E550" t="s">
        <v>277</v>
      </c>
      <c r="F550">
        <v>9.433962264150943E-3</v>
      </c>
      <c r="G550">
        <v>49.6</v>
      </c>
      <c r="H550">
        <v>0.4679245283018868</v>
      </c>
      <c r="I550">
        <v>83.2</v>
      </c>
      <c r="J550">
        <v>0.78490566037735854</v>
      </c>
      <c r="K550">
        <v>73.754999999999995</v>
      </c>
      <c r="L550">
        <v>0.69580188679245281</v>
      </c>
      <c r="M550" s="40">
        <v>1.461449172347784E-2</v>
      </c>
      <c r="N550" s="40">
        <v>1.3787256342903621E-4</v>
      </c>
    </row>
    <row r="551" spans="1:14" x14ac:dyDescent="0.25">
      <c r="A551">
        <v>7830615</v>
      </c>
      <c r="B551" t="s">
        <v>25</v>
      </c>
      <c r="C551" t="s">
        <v>6</v>
      </c>
      <c r="D551" t="s">
        <v>183</v>
      </c>
      <c r="E551" t="s">
        <v>282</v>
      </c>
      <c r="F551">
        <v>4.716981132075472E-2</v>
      </c>
      <c r="G551">
        <v>34.700000000000003</v>
      </c>
      <c r="H551">
        <v>1.6367924528301889</v>
      </c>
      <c r="I551">
        <v>84.4</v>
      </c>
      <c r="J551">
        <v>3.9811320754716988</v>
      </c>
      <c r="K551">
        <v>67.594999999999999</v>
      </c>
      <c r="L551">
        <v>3.1884433962264151</v>
      </c>
      <c r="M551" s="40">
        <v>7.3806673288345337E-2</v>
      </c>
      <c r="N551" s="40">
        <v>3.4814468532238371E-3</v>
      </c>
    </row>
    <row r="552" spans="1:14" x14ac:dyDescent="0.25">
      <c r="A552">
        <v>7830615</v>
      </c>
      <c r="B552" t="s">
        <v>25</v>
      </c>
      <c r="C552" t="s">
        <v>6</v>
      </c>
      <c r="D552" t="s">
        <v>183</v>
      </c>
      <c r="E552" t="s">
        <v>283</v>
      </c>
      <c r="F552">
        <v>9.433962264150943E-3</v>
      </c>
      <c r="G552">
        <v>92.7</v>
      </c>
      <c r="H552">
        <v>0.87452830188679243</v>
      </c>
      <c r="I552">
        <v>94.5</v>
      </c>
      <c r="J552">
        <v>0.89150943396226412</v>
      </c>
      <c r="K552">
        <v>93.804999999999993</v>
      </c>
      <c r="L552">
        <v>0.8849528301886791</v>
      </c>
      <c r="M552" s="40">
        <v>0.11358838528394699</v>
      </c>
      <c r="N552" s="40">
        <v>1.0715885404145942E-3</v>
      </c>
    </row>
    <row r="553" spans="1:14" x14ac:dyDescent="0.25">
      <c r="A553">
        <v>7830615</v>
      </c>
      <c r="B553" t="s">
        <v>25</v>
      </c>
      <c r="C553" t="s">
        <v>6</v>
      </c>
      <c r="D553" t="s">
        <v>183</v>
      </c>
      <c r="E553" t="s">
        <v>293</v>
      </c>
      <c r="F553">
        <v>5.6603773584905662E-2</v>
      </c>
      <c r="G553">
        <v>46.2</v>
      </c>
      <c r="H553">
        <v>2.6150943396226416</v>
      </c>
      <c r="I553">
        <v>87.9</v>
      </c>
      <c r="J553">
        <v>4.9754716981132079</v>
      </c>
      <c r="K553">
        <v>72.734999999999999</v>
      </c>
      <c r="L553">
        <v>4.1170754716981133</v>
      </c>
      <c r="M553" s="40">
        <v>6.6782355308532715E-2</v>
      </c>
      <c r="N553" s="40">
        <v>3.7801333193509083E-3</v>
      </c>
    </row>
    <row r="554" spans="1:14" x14ac:dyDescent="0.25">
      <c r="A554">
        <v>7830615</v>
      </c>
      <c r="B554" t="s">
        <v>25</v>
      </c>
      <c r="C554" t="s">
        <v>6</v>
      </c>
      <c r="D554" t="s">
        <v>183</v>
      </c>
      <c r="E554" t="s">
        <v>284</v>
      </c>
      <c r="F554">
        <v>1.8867924528301886E-2</v>
      </c>
      <c r="G554">
        <v>34.200000000000003</v>
      </c>
      <c r="H554">
        <v>0.64528301886792461</v>
      </c>
      <c r="I554">
        <v>75.8</v>
      </c>
      <c r="J554">
        <v>1.4301886792452829</v>
      </c>
      <c r="K554">
        <v>61.475000000000001</v>
      </c>
      <c r="L554">
        <v>1.1599056603773585</v>
      </c>
      <c r="M554" s="40">
        <v>-9.8677054047584534E-3</v>
      </c>
      <c r="N554" s="40">
        <v>-1.8618312084449912E-4</v>
      </c>
    </row>
    <row r="555" spans="1:14" x14ac:dyDescent="0.25">
      <c r="A555">
        <v>7830615</v>
      </c>
      <c r="B555" t="s">
        <v>25</v>
      </c>
      <c r="C555" t="s">
        <v>6</v>
      </c>
      <c r="D555" t="s">
        <v>183</v>
      </c>
      <c r="E555" t="s">
        <v>286</v>
      </c>
      <c r="F555">
        <v>2.8301886792452831E-2</v>
      </c>
      <c r="G555">
        <v>32.6</v>
      </c>
      <c r="H555">
        <v>0.92264150943396228</v>
      </c>
      <c r="I555">
        <v>82</v>
      </c>
      <c r="J555">
        <v>2.3207547169811322</v>
      </c>
      <c r="K555">
        <v>60.429999999999993</v>
      </c>
      <c r="L555">
        <v>1.7102830188679243</v>
      </c>
      <c r="M555" s="40">
        <v>8.8144153356552124E-2</v>
      </c>
      <c r="N555" s="40">
        <v>2.4946458497137392E-3</v>
      </c>
    </row>
    <row r="556" spans="1:14" x14ac:dyDescent="0.25">
      <c r="A556">
        <v>7830615</v>
      </c>
      <c r="B556" t="s">
        <v>25</v>
      </c>
      <c r="C556" t="s">
        <v>6</v>
      </c>
      <c r="D556" t="s">
        <v>183</v>
      </c>
      <c r="E556" t="s">
        <v>287</v>
      </c>
      <c r="F556">
        <v>1.8867924528301886E-2</v>
      </c>
      <c r="G556">
        <v>35.9</v>
      </c>
      <c r="H556">
        <v>0.6773584905660377</v>
      </c>
      <c r="I556">
        <v>76.3</v>
      </c>
      <c r="J556">
        <v>1.4396226415094338</v>
      </c>
      <c r="K556">
        <v>67.875</v>
      </c>
      <c r="L556">
        <v>1.2806603773584906</v>
      </c>
      <c r="M556" s="40">
        <v>4.3926339596509933E-2</v>
      </c>
      <c r="N556" s="40">
        <v>8.2879886031150818E-4</v>
      </c>
    </row>
    <row r="557" spans="1:14" x14ac:dyDescent="0.25">
      <c r="A557">
        <v>7830615</v>
      </c>
      <c r="B557" t="s">
        <v>25</v>
      </c>
      <c r="C557" t="s">
        <v>6</v>
      </c>
      <c r="D557" t="s">
        <v>183</v>
      </c>
      <c r="E557" t="s">
        <v>288</v>
      </c>
      <c r="F557">
        <v>9.433962264150943E-3</v>
      </c>
      <c r="G557">
        <v>34.9</v>
      </c>
      <c r="H557">
        <v>0.32924528301886791</v>
      </c>
      <c r="I557">
        <v>75</v>
      </c>
      <c r="J557">
        <v>0.70754716981132071</v>
      </c>
      <c r="K557">
        <v>56.249999999999993</v>
      </c>
      <c r="L557">
        <v>0.53066037735849048</v>
      </c>
      <c r="M557" s="40">
        <v>1.8183190375566483E-2</v>
      </c>
      <c r="N557" s="40">
        <v>1.7153953184496681E-4</v>
      </c>
    </row>
    <row r="558" spans="1:14" x14ac:dyDescent="0.25">
      <c r="A558">
        <v>7830615</v>
      </c>
      <c r="B558" t="s">
        <v>25</v>
      </c>
      <c r="C558" t="s">
        <v>6</v>
      </c>
      <c r="D558" t="s">
        <v>183</v>
      </c>
      <c r="E558" t="s">
        <v>289</v>
      </c>
      <c r="F558">
        <v>9.433962264150943E-3</v>
      </c>
      <c r="G558">
        <v>41.1</v>
      </c>
      <c r="H558">
        <v>0.3877358490566038</v>
      </c>
      <c r="I558">
        <v>84.4</v>
      </c>
      <c r="J558">
        <v>0.79622641509433967</v>
      </c>
      <c r="K558">
        <v>67.44</v>
      </c>
      <c r="L558">
        <v>0.63622641509433953</v>
      </c>
      <c r="M558" s="40">
        <v>6.1424780637025833E-2</v>
      </c>
      <c r="N558" s="40">
        <v>5.7947906261345125E-4</v>
      </c>
    </row>
    <row r="559" spans="1:14" x14ac:dyDescent="0.25">
      <c r="A559">
        <v>7830615</v>
      </c>
      <c r="B559" t="s">
        <v>25</v>
      </c>
      <c r="C559" t="s">
        <v>6</v>
      </c>
      <c r="D559" t="s">
        <v>183</v>
      </c>
      <c r="E559" t="s">
        <v>290</v>
      </c>
      <c r="F559">
        <v>0.12264150943396226</v>
      </c>
      <c r="G559">
        <v>28.4</v>
      </c>
      <c r="H559">
        <v>3.4830188679245282</v>
      </c>
      <c r="I559">
        <v>84.3</v>
      </c>
      <c r="J559">
        <v>10.338679245283018</v>
      </c>
      <c r="K559">
        <v>63.794999999999987</v>
      </c>
      <c r="L559">
        <v>7.823915094339621</v>
      </c>
      <c r="M559" s="40">
        <v>5.2076071500778198E-2</v>
      </c>
      <c r="N559" s="40">
        <v>6.3866880142463825E-3</v>
      </c>
    </row>
    <row r="560" spans="1:14" x14ac:dyDescent="0.25">
      <c r="A560">
        <v>7830615</v>
      </c>
      <c r="B560" t="s">
        <v>25</v>
      </c>
      <c r="C560" t="s">
        <v>6</v>
      </c>
      <c r="D560" t="s">
        <v>183</v>
      </c>
      <c r="E560" t="s">
        <v>291</v>
      </c>
      <c r="F560">
        <v>8.4905660377358486E-2</v>
      </c>
      <c r="G560">
        <v>32.4</v>
      </c>
      <c r="H560">
        <v>2.7509433962264147</v>
      </c>
      <c r="I560">
        <v>78.3</v>
      </c>
      <c r="J560">
        <v>6.6481132075471692</v>
      </c>
      <c r="K560">
        <v>63.25</v>
      </c>
      <c r="L560">
        <v>5.3702830188679238</v>
      </c>
      <c r="M560" s="40">
        <v>2.4215143173933029E-2</v>
      </c>
      <c r="N560" s="40">
        <v>2.0560027223150684E-3</v>
      </c>
    </row>
    <row r="561" spans="1:14" x14ac:dyDescent="0.25">
      <c r="A561">
        <v>7830615</v>
      </c>
      <c r="B561" t="s">
        <v>25</v>
      </c>
      <c r="C561" t="s">
        <v>6</v>
      </c>
      <c r="D561" t="s">
        <v>183</v>
      </c>
      <c r="E561" t="s">
        <v>491</v>
      </c>
      <c r="F561">
        <v>9.433962264150943E-3</v>
      </c>
      <c r="G561">
        <v>47.6</v>
      </c>
      <c r="H561">
        <v>0.44905660377358492</v>
      </c>
      <c r="I561">
        <v>93.4</v>
      </c>
      <c r="J561">
        <v>0.88113207547169814</v>
      </c>
      <c r="K561">
        <v>78.31</v>
      </c>
      <c r="L561">
        <v>0.73877358490566036</v>
      </c>
      <c r="M561" s="40">
        <v>0.17017528414726257</v>
      </c>
      <c r="N561" s="40">
        <v>1.6054272089364393E-3</v>
      </c>
    </row>
    <row r="562" spans="1:14" x14ac:dyDescent="0.25">
      <c r="A562">
        <v>7830615</v>
      </c>
      <c r="B562" t="s">
        <v>25</v>
      </c>
      <c r="C562" t="s">
        <v>6</v>
      </c>
      <c r="D562" t="s">
        <v>185</v>
      </c>
      <c r="E562" t="s">
        <v>293</v>
      </c>
      <c r="F562">
        <v>9.433962264150943E-3</v>
      </c>
      <c r="G562">
        <v>65.2</v>
      </c>
      <c r="H562">
        <v>0.61509433962264148</v>
      </c>
      <c r="I562">
        <v>82.4</v>
      </c>
      <c r="J562">
        <v>0.77735849056603779</v>
      </c>
      <c r="K562">
        <v>71.814999999999998</v>
      </c>
      <c r="L562">
        <v>0.67749999999999999</v>
      </c>
      <c r="M562" s="40">
        <v>-1.6129227355122566E-2</v>
      </c>
      <c r="N562" s="40">
        <v>-1.5216252221813742E-4</v>
      </c>
    </row>
    <row r="563" spans="1:14" x14ac:dyDescent="0.25">
      <c r="A563">
        <v>7830615</v>
      </c>
      <c r="B563" t="s">
        <v>25</v>
      </c>
      <c r="C563" t="s">
        <v>6</v>
      </c>
      <c r="D563" t="s">
        <v>185</v>
      </c>
      <c r="E563" t="s">
        <v>295</v>
      </c>
      <c r="F563">
        <v>9.433962264150943E-3</v>
      </c>
      <c r="G563">
        <v>49.9</v>
      </c>
      <c r="H563">
        <v>0.47075471698113203</v>
      </c>
      <c r="I563">
        <v>77.400000000000006</v>
      </c>
      <c r="J563">
        <v>0.73018867924528308</v>
      </c>
      <c r="K563">
        <v>64.990000000000009</v>
      </c>
      <c r="L563">
        <v>0.61311320754716991</v>
      </c>
      <c r="M563" s="40">
        <v>-8.7464198470115662E-2</v>
      </c>
      <c r="N563" s="40">
        <v>-8.2513394783127975E-4</v>
      </c>
    </row>
    <row r="564" spans="1:14" x14ac:dyDescent="0.25">
      <c r="A564">
        <v>7830615</v>
      </c>
      <c r="B564" t="s">
        <v>25</v>
      </c>
      <c r="C564" t="s">
        <v>6</v>
      </c>
      <c r="D564" t="s">
        <v>185</v>
      </c>
      <c r="E564" t="s">
        <v>297</v>
      </c>
      <c r="F564">
        <v>9.433962264150943E-3</v>
      </c>
      <c r="G564">
        <v>44.6</v>
      </c>
      <c r="H564">
        <v>0.42075471698113209</v>
      </c>
      <c r="I564">
        <v>76.900000000000006</v>
      </c>
      <c r="J564">
        <v>0.72547169811320755</v>
      </c>
      <c r="K564">
        <v>67.77000000000001</v>
      </c>
      <c r="L564">
        <v>0.63933962264150945</v>
      </c>
      <c r="M564" s="40">
        <v>-3.6161057651042938E-2</v>
      </c>
      <c r="N564" s="40">
        <v>-3.4114205331172581E-4</v>
      </c>
    </row>
    <row r="565" spans="1:14" x14ac:dyDescent="0.25">
      <c r="A565">
        <v>7830615</v>
      </c>
      <c r="B565" t="s">
        <v>25</v>
      </c>
      <c r="C565" t="s">
        <v>6</v>
      </c>
      <c r="D565" t="s">
        <v>299</v>
      </c>
      <c r="E565" t="s">
        <v>300</v>
      </c>
      <c r="F565">
        <v>9.433962264150943E-3</v>
      </c>
      <c r="G565">
        <v>78.900000000000006</v>
      </c>
      <c r="H565">
        <v>0.74433962264150944</v>
      </c>
      <c r="I565">
        <v>93.7</v>
      </c>
      <c r="J565">
        <v>0.88396226415094337</v>
      </c>
      <c r="K565">
        <v>84.67</v>
      </c>
      <c r="L565">
        <v>0.79877358490566042</v>
      </c>
      <c r="M565" s="40">
        <v>0.15899860858917236</v>
      </c>
      <c r="N565" s="40">
        <v>1.4999868734827582E-3</v>
      </c>
    </row>
    <row r="566" spans="1:14" x14ac:dyDescent="0.25">
      <c r="A566">
        <v>7830615</v>
      </c>
      <c r="B566" t="s">
        <v>25</v>
      </c>
      <c r="C566" t="s">
        <v>6</v>
      </c>
      <c r="D566" t="s">
        <v>193</v>
      </c>
      <c r="E566" t="s">
        <v>303</v>
      </c>
      <c r="F566">
        <v>2.8301886792452831E-2</v>
      </c>
      <c r="G566">
        <v>33.5</v>
      </c>
      <c r="H566">
        <v>0.94811320754716988</v>
      </c>
      <c r="I566">
        <v>78.3</v>
      </c>
      <c r="J566">
        <v>2.2160377358490564</v>
      </c>
      <c r="K566">
        <v>60.76</v>
      </c>
      <c r="L566">
        <v>1.719622641509434</v>
      </c>
      <c r="M566" s="40">
        <v>-1.5632594004273415E-3</v>
      </c>
      <c r="N566" s="40">
        <v>-4.4243190578132305E-5</v>
      </c>
    </row>
    <row r="567" spans="1:14" x14ac:dyDescent="0.25">
      <c r="A567">
        <v>7830615</v>
      </c>
      <c r="B567" t="s">
        <v>25</v>
      </c>
      <c r="C567" t="s">
        <v>6</v>
      </c>
      <c r="D567" t="s">
        <v>193</v>
      </c>
      <c r="E567" t="s">
        <v>304</v>
      </c>
      <c r="F567">
        <v>9.433962264150943E-3</v>
      </c>
      <c r="G567">
        <v>34.299999999999997</v>
      </c>
      <c r="H567">
        <v>0.32358490566037734</v>
      </c>
      <c r="I567">
        <v>74.8</v>
      </c>
      <c r="J567">
        <v>0.70566037735849052</v>
      </c>
      <c r="K567">
        <v>58.73</v>
      </c>
      <c r="L567">
        <v>0.5540566037735849</v>
      </c>
      <c r="M567" s="40">
        <v>-2.5731790810823441E-2</v>
      </c>
      <c r="N567" s="40">
        <v>-2.4275274349833435E-4</v>
      </c>
    </row>
    <row r="568" spans="1:14" x14ac:dyDescent="0.25">
      <c r="A568">
        <v>7830615</v>
      </c>
      <c r="B568" t="s">
        <v>25</v>
      </c>
      <c r="C568" t="s">
        <v>6</v>
      </c>
      <c r="D568" t="s">
        <v>193</v>
      </c>
      <c r="E568" t="s">
        <v>305</v>
      </c>
      <c r="F568">
        <v>1.8867924528301886E-2</v>
      </c>
      <c r="G568">
        <v>43</v>
      </c>
      <c r="H568">
        <v>0.81132075471698106</v>
      </c>
      <c r="I568">
        <v>84</v>
      </c>
      <c r="J568">
        <v>1.5849056603773584</v>
      </c>
      <c r="K568">
        <v>69.819999999999993</v>
      </c>
      <c r="L568">
        <v>1.3173584905660376</v>
      </c>
      <c r="M568" s="40">
        <v>1.113779004663229E-2</v>
      </c>
      <c r="N568" s="40">
        <v>2.1014698201193E-4</v>
      </c>
    </row>
    <row r="569" spans="1:14" x14ac:dyDescent="0.25">
      <c r="A569">
        <v>7830615</v>
      </c>
      <c r="B569" t="s">
        <v>25</v>
      </c>
      <c r="C569" t="s">
        <v>6</v>
      </c>
      <c r="D569" t="s">
        <v>193</v>
      </c>
      <c r="E569" t="s">
        <v>253</v>
      </c>
      <c r="F569">
        <v>2.8301886792452831E-2</v>
      </c>
      <c r="G569">
        <v>52.6</v>
      </c>
      <c r="H569">
        <v>1.4886792452830189</v>
      </c>
      <c r="I569">
        <v>86.8</v>
      </c>
      <c r="J569">
        <v>2.4566037735849058</v>
      </c>
      <c r="K569">
        <v>75.905000000000001</v>
      </c>
      <c r="L569">
        <v>2.1482547169811324</v>
      </c>
      <c r="M569" s="40">
        <v>2.8046464547514915E-2</v>
      </c>
      <c r="N569" s="40">
        <v>7.9376786455230899E-4</v>
      </c>
    </row>
    <row r="570" spans="1:14" x14ac:dyDescent="0.25">
      <c r="A570">
        <v>7830615</v>
      </c>
      <c r="B570" t="s">
        <v>25</v>
      </c>
      <c r="C570" t="s">
        <v>6</v>
      </c>
      <c r="D570" t="s">
        <v>193</v>
      </c>
      <c r="E570" t="s">
        <v>254</v>
      </c>
      <c r="F570">
        <v>9.433962264150943E-3</v>
      </c>
      <c r="G570">
        <v>35.6</v>
      </c>
      <c r="H570">
        <v>0.33584905660377357</v>
      </c>
      <c r="I570">
        <v>77.2</v>
      </c>
      <c r="J570">
        <v>0.72830188679245278</v>
      </c>
      <c r="K570">
        <v>66.64</v>
      </c>
      <c r="L570">
        <v>0.62867924528301888</v>
      </c>
      <c r="M570" s="40">
        <v>2.0887997001409531E-2</v>
      </c>
      <c r="N570" s="40">
        <v>1.9705657548499557E-4</v>
      </c>
    </row>
    <row r="571" spans="1:14" x14ac:dyDescent="0.25">
      <c r="A571">
        <v>7830615</v>
      </c>
      <c r="B571" t="s">
        <v>25</v>
      </c>
      <c r="C571" t="s">
        <v>6</v>
      </c>
      <c r="D571" t="s">
        <v>306</v>
      </c>
      <c r="E571" t="s">
        <v>509</v>
      </c>
      <c r="F571">
        <v>1.8867924528301886E-2</v>
      </c>
      <c r="G571">
        <v>46.7</v>
      </c>
      <c r="H571">
        <v>0.88113207547169814</v>
      </c>
      <c r="I571">
        <v>66.099999999999994</v>
      </c>
      <c r="J571">
        <v>1.2471698113207546</v>
      </c>
      <c r="K571">
        <v>57.169999999999995</v>
      </c>
      <c r="L571">
        <v>1.0786792452830187</v>
      </c>
      <c r="M571" s="40">
        <v>-0.10904782265424728</v>
      </c>
      <c r="N571" s="40">
        <v>-2.0575060878159864E-3</v>
      </c>
    </row>
    <row r="572" spans="1:14" x14ac:dyDescent="0.25">
      <c r="A572">
        <v>7830615</v>
      </c>
      <c r="B572" t="s">
        <v>25</v>
      </c>
      <c r="C572" t="s">
        <v>6</v>
      </c>
      <c r="D572" t="s">
        <v>80</v>
      </c>
      <c r="E572" t="s">
        <v>311</v>
      </c>
      <c r="F572">
        <v>9.433962264150943E-3</v>
      </c>
      <c r="G572">
        <v>48.9</v>
      </c>
      <c r="H572">
        <v>0.46132075471698109</v>
      </c>
      <c r="I572">
        <v>81.5</v>
      </c>
      <c r="J572">
        <v>0.76886792452830188</v>
      </c>
      <c r="K572">
        <v>65.16</v>
      </c>
      <c r="L572">
        <v>0.6147169811320754</v>
      </c>
      <c r="M572" s="40">
        <v>-2.326025627553463E-2</v>
      </c>
      <c r="N572" s="40">
        <v>-2.1943637995787386E-4</v>
      </c>
    </row>
    <row r="573" spans="1:14" x14ac:dyDescent="0.25">
      <c r="A573">
        <v>7830615</v>
      </c>
      <c r="B573" t="s">
        <v>25</v>
      </c>
      <c r="C573" t="s">
        <v>6</v>
      </c>
      <c r="D573" t="s">
        <v>80</v>
      </c>
      <c r="E573" t="s">
        <v>312</v>
      </c>
      <c r="F573">
        <v>9.433962264150943E-3</v>
      </c>
      <c r="G573">
        <v>48.5</v>
      </c>
      <c r="H573">
        <v>0.45754716981132076</v>
      </c>
      <c r="I573">
        <v>69.099999999999994</v>
      </c>
      <c r="J573">
        <v>0.6518867924528301</v>
      </c>
      <c r="K573">
        <v>57.474999999999994</v>
      </c>
      <c r="L573">
        <v>0.54221698113207539</v>
      </c>
      <c r="M573" s="40">
        <v>-0.13222537934780121</v>
      </c>
      <c r="N573" s="40">
        <v>-1.2474092391302001E-3</v>
      </c>
    </row>
    <row r="574" spans="1:14" x14ac:dyDescent="0.25">
      <c r="A574">
        <v>7830615</v>
      </c>
      <c r="B574" t="s">
        <v>25</v>
      </c>
      <c r="C574" t="s">
        <v>6</v>
      </c>
      <c r="D574" t="s">
        <v>80</v>
      </c>
      <c r="E574" t="s">
        <v>792</v>
      </c>
      <c r="F574">
        <v>9.433962264150943E-3</v>
      </c>
      <c r="G574">
        <v>39.6</v>
      </c>
      <c r="H574">
        <v>0.37358490566037733</v>
      </c>
      <c r="I574">
        <v>72.900000000000006</v>
      </c>
      <c r="J574">
        <v>0.68773584905660379</v>
      </c>
      <c r="K574">
        <v>61.464999999999996</v>
      </c>
      <c r="L574">
        <v>0.57985849056603767</v>
      </c>
      <c r="M574" s="40">
        <v>-7.0738092064857483E-2</v>
      </c>
      <c r="N574" s="40">
        <v>-6.6734049117790075E-4</v>
      </c>
    </row>
    <row r="575" spans="1:14" x14ac:dyDescent="0.25">
      <c r="A575">
        <v>7830615</v>
      </c>
      <c r="B575" t="s">
        <v>25</v>
      </c>
      <c r="C575" t="s">
        <v>6</v>
      </c>
      <c r="D575" t="s">
        <v>80</v>
      </c>
      <c r="E575" t="s">
        <v>794</v>
      </c>
      <c r="F575">
        <v>1.8867924528301886E-2</v>
      </c>
      <c r="G575">
        <v>32.1</v>
      </c>
      <c r="H575">
        <v>0.60566037735849054</v>
      </c>
      <c r="I575">
        <v>67.7</v>
      </c>
      <c r="J575">
        <v>1.2773584905660378</v>
      </c>
      <c r="K575">
        <v>50.77</v>
      </c>
      <c r="L575">
        <v>0.95792452830188679</v>
      </c>
      <c r="M575" s="40">
        <v>-0.11884272843599319</v>
      </c>
      <c r="N575" s="40">
        <v>-2.2423156308677959E-3</v>
      </c>
    </row>
    <row r="576" spans="1:14" x14ac:dyDescent="0.25">
      <c r="A576">
        <v>7830615</v>
      </c>
      <c r="B576" t="s">
        <v>25</v>
      </c>
      <c r="C576" t="s">
        <v>6</v>
      </c>
      <c r="D576" t="s">
        <v>207</v>
      </c>
      <c r="E576" t="s">
        <v>813</v>
      </c>
      <c r="F576">
        <v>9.433962264150943E-3</v>
      </c>
      <c r="G576">
        <v>67.7</v>
      </c>
      <c r="H576">
        <v>0.63867924528301889</v>
      </c>
      <c r="I576">
        <v>82.6</v>
      </c>
      <c r="J576">
        <v>0.77924528301886786</v>
      </c>
      <c r="K576">
        <v>80.400000000000006</v>
      </c>
      <c r="L576">
        <v>0.7584905660377359</v>
      </c>
      <c r="M576" s="40">
        <v>5.9525653719902039E-2</v>
      </c>
      <c r="N576" s="40">
        <v>5.6156277094247201E-4</v>
      </c>
    </row>
    <row r="577" spans="1:14" x14ac:dyDescent="0.25">
      <c r="A577">
        <v>7830615</v>
      </c>
      <c r="B577" t="s">
        <v>25</v>
      </c>
      <c r="C577" t="s">
        <v>6</v>
      </c>
      <c r="D577" t="s">
        <v>673</v>
      </c>
      <c r="E577" t="s">
        <v>993</v>
      </c>
      <c r="F577">
        <v>9.433962264150943E-3</v>
      </c>
      <c r="G577">
        <v>49.5</v>
      </c>
      <c r="H577">
        <v>0.46698113207547171</v>
      </c>
      <c r="I577">
        <v>93.2</v>
      </c>
      <c r="J577">
        <v>0.87924528301886795</v>
      </c>
      <c r="K577">
        <v>75.245000000000005</v>
      </c>
      <c r="L577">
        <v>0.70985849056603778</v>
      </c>
      <c r="M577" s="40">
        <v>0.10270021110773087</v>
      </c>
      <c r="N577" s="40">
        <v>9.6886991611066847E-4</v>
      </c>
    </row>
    <row r="578" spans="1:14" x14ac:dyDescent="0.25">
      <c r="A578">
        <v>7830615</v>
      </c>
      <c r="B578" t="s">
        <v>25</v>
      </c>
      <c r="C578" t="s">
        <v>6</v>
      </c>
      <c r="D578" t="s">
        <v>893</v>
      </c>
      <c r="E578" t="s">
        <v>895</v>
      </c>
      <c r="F578">
        <v>9.433962264150943E-3</v>
      </c>
      <c r="G578">
        <v>45.1</v>
      </c>
      <c r="H578">
        <v>0.42547169811320756</v>
      </c>
      <c r="I578">
        <v>71.7</v>
      </c>
      <c r="J578">
        <v>0.67641509433962266</v>
      </c>
      <c r="K578">
        <v>60.195</v>
      </c>
      <c r="L578">
        <v>0.56787735849056598</v>
      </c>
      <c r="M578" s="40">
        <v>-2.7662266045808792E-2</v>
      </c>
      <c r="N578" s="40">
        <v>-2.6096477401706407E-4</v>
      </c>
    </row>
    <row r="579" spans="1:14" x14ac:dyDescent="0.25">
      <c r="A579">
        <v>7830615</v>
      </c>
      <c r="B579" t="s">
        <v>25</v>
      </c>
      <c r="C579" t="s">
        <v>6</v>
      </c>
      <c r="D579" t="s">
        <v>2324</v>
      </c>
      <c r="F579">
        <v>0.99999999999999989</v>
      </c>
      <c r="H579">
        <v>37.693396226415096</v>
      </c>
      <c r="J579">
        <v>80.390566037735837</v>
      </c>
      <c r="L579">
        <v>64.838113207547167</v>
      </c>
      <c r="M579" s="40"/>
      <c r="N579" s="40">
        <v>1.7050825762298868E-2</v>
      </c>
    </row>
    <row r="580" spans="1:14" x14ac:dyDescent="0.25">
      <c r="A580">
        <v>7830616</v>
      </c>
      <c r="B580" t="s">
        <v>26</v>
      </c>
      <c r="C580" t="s">
        <v>6</v>
      </c>
      <c r="D580" t="s">
        <v>151</v>
      </c>
      <c r="E580" t="s">
        <v>242</v>
      </c>
      <c r="F580">
        <v>3.9215686274509803E-2</v>
      </c>
      <c r="G580">
        <v>28.2</v>
      </c>
      <c r="H580">
        <v>1.1058823529411763</v>
      </c>
      <c r="I580">
        <v>76</v>
      </c>
      <c r="J580">
        <v>2.9803921568627452</v>
      </c>
      <c r="K580">
        <v>58.125</v>
      </c>
      <c r="L580">
        <v>2.2794117647058822</v>
      </c>
      <c r="M580" s="40">
        <v>-2.8409458696842194E-2</v>
      </c>
      <c r="N580" s="40">
        <v>-1.1140964194840076E-3</v>
      </c>
    </row>
    <row r="581" spans="1:14" x14ac:dyDescent="0.25">
      <c r="A581">
        <v>7830616</v>
      </c>
      <c r="B581" t="s">
        <v>26</v>
      </c>
      <c r="C581" t="s">
        <v>6</v>
      </c>
      <c r="D581" t="s">
        <v>151</v>
      </c>
      <c r="E581" t="s">
        <v>243</v>
      </c>
      <c r="F581">
        <v>9.8039215686274508E-3</v>
      </c>
      <c r="G581">
        <v>30.4</v>
      </c>
      <c r="H581">
        <v>0.29803921568627451</v>
      </c>
      <c r="I581">
        <v>74.8</v>
      </c>
      <c r="J581">
        <v>0.73333333333333328</v>
      </c>
      <c r="K581">
        <v>54.93</v>
      </c>
      <c r="L581">
        <v>0.53852941176470592</v>
      </c>
      <c r="M581" s="40">
        <v>-1.737816259264946E-2</v>
      </c>
      <c r="N581" s="40">
        <v>-1.7037414306519079E-4</v>
      </c>
    </row>
    <row r="582" spans="1:14" x14ac:dyDescent="0.25">
      <c r="A582">
        <v>7830616</v>
      </c>
      <c r="B582" t="s">
        <v>26</v>
      </c>
      <c r="C582" t="s">
        <v>6</v>
      </c>
      <c r="D582" t="s">
        <v>151</v>
      </c>
      <c r="E582" t="s">
        <v>227</v>
      </c>
      <c r="F582">
        <v>9.8039215686274508E-3</v>
      </c>
      <c r="G582">
        <v>33.299999999999997</v>
      </c>
      <c r="H582">
        <v>0.32647058823529407</v>
      </c>
      <c r="I582">
        <v>96.4</v>
      </c>
      <c r="J582">
        <v>0.94509803921568636</v>
      </c>
      <c r="K582">
        <v>71.75</v>
      </c>
      <c r="L582">
        <v>0.70343137254901955</v>
      </c>
      <c r="M582" s="40">
        <v>-0.23428280651569366</v>
      </c>
      <c r="N582" s="40">
        <v>-2.2968902599577808E-3</v>
      </c>
    </row>
    <row r="583" spans="1:14" x14ac:dyDescent="0.25">
      <c r="A583">
        <v>7830616</v>
      </c>
      <c r="B583" t="s">
        <v>26</v>
      </c>
      <c r="C583" t="s">
        <v>6</v>
      </c>
      <c r="D583" t="s">
        <v>151</v>
      </c>
      <c r="E583" t="s">
        <v>244</v>
      </c>
      <c r="F583">
        <v>1.9607843137254902E-2</v>
      </c>
      <c r="G583">
        <v>29.9</v>
      </c>
      <c r="H583">
        <v>0.58627450980392148</v>
      </c>
      <c r="I583">
        <v>72.900000000000006</v>
      </c>
      <c r="J583">
        <v>1.4294117647058824</v>
      </c>
      <c r="K583">
        <v>57.81</v>
      </c>
      <c r="L583">
        <v>1.1335294117647059</v>
      </c>
      <c r="M583" s="40">
        <v>-1.8294582143425941E-2</v>
      </c>
      <c r="N583" s="40">
        <v>-3.5871729692992042E-4</v>
      </c>
    </row>
    <row r="584" spans="1:14" x14ac:dyDescent="0.25">
      <c r="A584">
        <v>7830616</v>
      </c>
      <c r="B584" t="s">
        <v>26</v>
      </c>
      <c r="C584" t="s">
        <v>6</v>
      </c>
      <c r="D584" t="s">
        <v>151</v>
      </c>
      <c r="E584" t="s">
        <v>245</v>
      </c>
      <c r="F584">
        <v>4.9019607843137254E-2</v>
      </c>
      <c r="G584">
        <v>25</v>
      </c>
      <c r="H584">
        <v>1.2254901960784315</v>
      </c>
      <c r="I584">
        <v>83.9</v>
      </c>
      <c r="J584">
        <v>4.1127450980392162</v>
      </c>
      <c r="K584">
        <v>64.944999999999993</v>
      </c>
      <c r="L584">
        <v>3.1835784313725486</v>
      </c>
      <c r="M584" s="40">
        <v>4.3599221855401993E-2</v>
      </c>
      <c r="N584" s="40">
        <v>2.1372167576177445E-3</v>
      </c>
    </row>
    <row r="585" spans="1:14" x14ac:dyDescent="0.25">
      <c r="A585">
        <v>7830616</v>
      </c>
      <c r="B585" t="s">
        <v>26</v>
      </c>
      <c r="C585" t="s">
        <v>6</v>
      </c>
      <c r="D585" t="s">
        <v>151</v>
      </c>
      <c r="E585" t="s">
        <v>246</v>
      </c>
      <c r="F585">
        <v>8.8235294117647065E-2</v>
      </c>
      <c r="G585">
        <v>40.200000000000003</v>
      </c>
      <c r="H585">
        <v>3.547058823529412</v>
      </c>
      <c r="I585">
        <v>70.8</v>
      </c>
      <c r="J585">
        <v>6.2470588235294118</v>
      </c>
      <c r="K585">
        <v>59.724999999999994</v>
      </c>
      <c r="L585">
        <v>5.2698529411764703</v>
      </c>
      <c r="M585" s="40">
        <v>-3.77177894115448E-2</v>
      </c>
      <c r="N585" s="40">
        <v>-3.3280402421951294E-3</v>
      </c>
    </row>
    <row r="586" spans="1:14" x14ac:dyDescent="0.25">
      <c r="A586">
        <v>7830616</v>
      </c>
      <c r="B586" t="s">
        <v>26</v>
      </c>
      <c r="C586" t="s">
        <v>6</v>
      </c>
      <c r="D586" t="s">
        <v>151</v>
      </c>
      <c r="E586" t="s">
        <v>247</v>
      </c>
      <c r="F586">
        <v>2.9411764705882353E-2</v>
      </c>
      <c r="G586">
        <v>32.5</v>
      </c>
      <c r="H586">
        <v>0.95588235294117641</v>
      </c>
      <c r="I586">
        <v>78.599999999999994</v>
      </c>
      <c r="J586">
        <v>2.3117647058823527</v>
      </c>
      <c r="K586">
        <v>58.9</v>
      </c>
      <c r="L586">
        <v>1.7323529411764704</v>
      </c>
      <c r="M586" s="40">
        <v>4.3711982667446136E-2</v>
      </c>
      <c r="N586" s="40">
        <v>1.2856465490425333E-3</v>
      </c>
    </row>
    <row r="587" spans="1:14" x14ac:dyDescent="0.25">
      <c r="A587">
        <v>7830616</v>
      </c>
      <c r="B587" t="s">
        <v>26</v>
      </c>
      <c r="C587" t="s">
        <v>6</v>
      </c>
      <c r="D587" t="s">
        <v>151</v>
      </c>
      <c r="E587" t="s">
        <v>248</v>
      </c>
      <c r="F587">
        <v>9.8039215686274508E-3</v>
      </c>
      <c r="G587">
        <v>86.7</v>
      </c>
      <c r="H587">
        <v>0.85</v>
      </c>
      <c r="I587">
        <v>85.8</v>
      </c>
      <c r="J587">
        <v>0.8411764705882353</v>
      </c>
      <c r="K587">
        <v>79.164999999999992</v>
      </c>
      <c r="L587">
        <v>0.77612745098039204</v>
      </c>
      <c r="M587" s="40">
        <v>-6.3483761623501778E-3</v>
      </c>
      <c r="N587" s="40">
        <v>-6.2238981983825278E-5</v>
      </c>
    </row>
    <row r="588" spans="1:14" x14ac:dyDescent="0.25">
      <c r="A588">
        <v>7830616</v>
      </c>
      <c r="B588" t="s">
        <v>26</v>
      </c>
      <c r="C588" t="s">
        <v>6</v>
      </c>
      <c r="D588" t="s">
        <v>151</v>
      </c>
      <c r="E588" t="s">
        <v>251</v>
      </c>
      <c r="F588">
        <v>2.9411764705882353E-2</v>
      </c>
      <c r="G588">
        <v>29.6</v>
      </c>
      <c r="H588">
        <v>0.87058823529411766</v>
      </c>
      <c r="I588">
        <v>75.400000000000006</v>
      </c>
      <c r="J588">
        <v>2.2176470588235295</v>
      </c>
      <c r="K588">
        <v>58.88</v>
      </c>
      <c r="L588">
        <v>1.7317647058823531</v>
      </c>
      <c r="M588" s="40">
        <v>-2.0951222628355026E-2</v>
      </c>
      <c r="N588" s="40">
        <v>-6.1621243024573605E-4</v>
      </c>
    </row>
    <row r="589" spans="1:14" x14ac:dyDescent="0.25">
      <c r="A589">
        <v>7830616</v>
      </c>
      <c r="B589" t="s">
        <v>26</v>
      </c>
      <c r="C589" t="s">
        <v>6</v>
      </c>
      <c r="D589" t="s">
        <v>160</v>
      </c>
      <c r="E589" t="s">
        <v>348</v>
      </c>
      <c r="F589">
        <v>1.9607843137254902E-2</v>
      </c>
      <c r="G589">
        <v>37.6</v>
      </c>
      <c r="H589">
        <v>0.73725490196078436</v>
      </c>
      <c r="I589">
        <v>82.9</v>
      </c>
      <c r="J589">
        <v>1.6254901960784314</v>
      </c>
      <c r="K589">
        <v>71.275000000000006</v>
      </c>
      <c r="L589">
        <v>1.3975490196078433</v>
      </c>
      <c r="M589" s="40">
        <v>2.2424547933042049E-3</v>
      </c>
      <c r="N589" s="40">
        <v>4.3969701829494211E-5</v>
      </c>
    </row>
    <row r="590" spans="1:14" x14ac:dyDescent="0.25">
      <c r="A590">
        <v>7830616</v>
      </c>
      <c r="B590" t="s">
        <v>26</v>
      </c>
      <c r="C590" t="s">
        <v>6</v>
      </c>
      <c r="D590" t="s">
        <v>160</v>
      </c>
      <c r="E590" t="s">
        <v>349</v>
      </c>
      <c r="F590">
        <v>1.9607843137254902E-2</v>
      </c>
      <c r="G590">
        <v>24.7</v>
      </c>
      <c r="H590">
        <v>0.48431372549019608</v>
      </c>
      <c r="I590">
        <v>79.8</v>
      </c>
      <c r="J590">
        <v>1.5647058823529412</v>
      </c>
      <c r="K590">
        <v>62.674999999999997</v>
      </c>
      <c r="L590">
        <v>1.2289215686274508</v>
      </c>
      <c r="M590" s="40">
        <v>-1.5668034553527832E-2</v>
      </c>
      <c r="N590" s="40">
        <v>-3.0721636379466336E-4</v>
      </c>
    </row>
    <row r="591" spans="1:14" x14ac:dyDescent="0.25">
      <c r="A591">
        <v>7830616</v>
      </c>
      <c r="B591" t="s">
        <v>26</v>
      </c>
      <c r="C591" t="s">
        <v>6</v>
      </c>
      <c r="D591" t="s">
        <v>160</v>
      </c>
      <c r="E591" t="s">
        <v>266</v>
      </c>
      <c r="F591">
        <v>5.8823529411764705E-2</v>
      </c>
      <c r="G591">
        <v>28.1</v>
      </c>
      <c r="H591">
        <v>1.6529411764705884</v>
      </c>
      <c r="I591">
        <v>83.8</v>
      </c>
      <c r="J591">
        <v>4.9294117647058817</v>
      </c>
      <c r="K591">
        <v>60.469999999999992</v>
      </c>
      <c r="L591">
        <v>3.5570588235294114</v>
      </c>
      <c r="M591" s="40">
        <v>1.5977680683135986E-2</v>
      </c>
      <c r="N591" s="40">
        <v>9.3986356959623453E-4</v>
      </c>
    </row>
    <row r="592" spans="1:14" x14ac:dyDescent="0.25">
      <c r="A592">
        <v>7830616</v>
      </c>
      <c r="B592" t="s">
        <v>26</v>
      </c>
      <c r="C592" t="s">
        <v>6</v>
      </c>
      <c r="D592" t="s">
        <v>160</v>
      </c>
      <c r="E592" t="s">
        <v>267</v>
      </c>
      <c r="F592">
        <v>1.9607843137254902E-2</v>
      </c>
      <c r="G592">
        <v>35.799999999999997</v>
      </c>
      <c r="H592">
        <v>0.70196078431372544</v>
      </c>
      <c r="I592">
        <v>77.8</v>
      </c>
      <c r="J592">
        <v>1.5254901960784313</v>
      </c>
      <c r="K592">
        <v>59.28</v>
      </c>
      <c r="L592">
        <v>1.1623529411764706</v>
      </c>
      <c r="M592" s="40">
        <v>-1.1009743437170982E-2</v>
      </c>
      <c r="N592" s="40">
        <v>-2.1587732229747024E-4</v>
      </c>
    </row>
    <row r="593" spans="1:14" x14ac:dyDescent="0.25">
      <c r="A593">
        <v>7830616</v>
      </c>
      <c r="B593" t="s">
        <v>26</v>
      </c>
      <c r="C593" t="s">
        <v>6</v>
      </c>
      <c r="D593" t="s">
        <v>160</v>
      </c>
      <c r="E593" t="s">
        <v>725</v>
      </c>
      <c r="F593">
        <v>9.8039215686274508E-3</v>
      </c>
      <c r="G593">
        <v>36.1</v>
      </c>
      <c r="H593">
        <v>0.353921568627451</v>
      </c>
      <c r="I593">
        <v>83</v>
      </c>
      <c r="J593">
        <v>0.81372549019607843</v>
      </c>
      <c r="K593">
        <v>65.59</v>
      </c>
      <c r="L593">
        <v>0.64303921568627453</v>
      </c>
      <c r="M593" s="40">
        <v>3.8124993443489075E-2</v>
      </c>
      <c r="N593" s="40">
        <v>3.7377444552440269E-4</v>
      </c>
    </row>
    <row r="594" spans="1:14" x14ac:dyDescent="0.25">
      <c r="A594">
        <v>7830616</v>
      </c>
      <c r="B594" t="s">
        <v>26</v>
      </c>
      <c r="C594" t="s">
        <v>6</v>
      </c>
      <c r="D594" t="s">
        <v>160</v>
      </c>
      <c r="E594" t="s">
        <v>268</v>
      </c>
      <c r="F594">
        <v>9.8039215686274508E-3</v>
      </c>
      <c r="G594">
        <v>37.700000000000003</v>
      </c>
      <c r="H594">
        <v>0.36960784313725492</v>
      </c>
      <c r="I594">
        <v>88.2</v>
      </c>
      <c r="J594">
        <v>0.86470588235294121</v>
      </c>
      <c r="K594">
        <v>66.945000000000007</v>
      </c>
      <c r="L594">
        <v>0.65632352941176475</v>
      </c>
      <c r="M594" s="40">
        <v>6.9682449102401733E-2</v>
      </c>
      <c r="N594" s="40">
        <v>6.8316126570982095E-4</v>
      </c>
    </row>
    <row r="595" spans="1:14" x14ac:dyDescent="0.25">
      <c r="A595">
        <v>7830616</v>
      </c>
      <c r="B595" t="s">
        <v>26</v>
      </c>
      <c r="C595" t="s">
        <v>6</v>
      </c>
      <c r="D595" t="s">
        <v>163</v>
      </c>
      <c r="E595" t="s">
        <v>274</v>
      </c>
      <c r="F595">
        <v>9.8039215686274508E-3</v>
      </c>
      <c r="G595">
        <v>67</v>
      </c>
      <c r="H595">
        <v>0.65686274509803921</v>
      </c>
      <c r="I595">
        <v>93.6</v>
      </c>
      <c r="J595">
        <v>0.91764705882352937</v>
      </c>
      <c r="K595">
        <v>81.425000000000011</v>
      </c>
      <c r="L595">
        <v>0.79828431372549025</v>
      </c>
      <c r="M595" s="40">
        <v>0.13624365627765656</v>
      </c>
      <c r="N595" s="40">
        <v>1.335722120369182E-3</v>
      </c>
    </row>
    <row r="596" spans="1:14" x14ac:dyDescent="0.25">
      <c r="A596">
        <v>7830616</v>
      </c>
      <c r="B596" t="s">
        <v>26</v>
      </c>
      <c r="C596" t="s">
        <v>6</v>
      </c>
      <c r="D596" t="s">
        <v>163</v>
      </c>
      <c r="E596" t="s">
        <v>1000</v>
      </c>
      <c r="F596">
        <v>9.8039215686274508E-3</v>
      </c>
      <c r="G596">
        <v>49.8</v>
      </c>
      <c r="H596">
        <v>0.48823529411764705</v>
      </c>
      <c r="I596">
        <v>75.599999999999994</v>
      </c>
      <c r="J596">
        <v>0.74117647058823521</v>
      </c>
      <c r="K596">
        <v>65.194999999999993</v>
      </c>
      <c r="L596">
        <v>0.63916666666666655</v>
      </c>
      <c r="M596" s="40">
        <v>1.0298370383679867E-2</v>
      </c>
      <c r="N596" s="40">
        <v>1.009644155262732E-4</v>
      </c>
    </row>
    <row r="597" spans="1:14" x14ac:dyDescent="0.25">
      <c r="A597">
        <v>7830616</v>
      </c>
      <c r="B597" t="s">
        <v>26</v>
      </c>
      <c r="C597" t="s">
        <v>6</v>
      </c>
      <c r="D597" t="s">
        <v>183</v>
      </c>
      <c r="E597" t="s">
        <v>282</v>
      </c>
      <c r="F597">
        <v>8.8235294117647065E-2</v>
      </c>
      <c r="G597">
        <v>34.700000000000003</v>
      </c>
      <c r="H597">
        <v>3.0617647058823536</v>
      </c>
      <c r="I597">
        <v>84.4</v>
      </c>
      <c r="J597">
        <v>7.4470588235294128</v>
      </c>
      <c r="K597">
        <v>67.594999999999999</v>
      </c>
      <c r="L597">
        <v>5.9642647058823535</v>
      </c>
      <c r="M597" s="40">
        <v>7.3806673288345337E-2</v>
      </c>
      <c r="N597" s="40">
        <v>6.512353525442236E-3</v>
      </c>
    </row>
    <row r="598" spans="1:14" x14ac:dyDescent="0.25">
      <c r="A598">
        <v>7830616</v>
      </c>
      <c r="B598" t="s">
        <v>26</v>
      </c>
      <c r="C598" t="s">
        <v>6</v>
      </c>
      <c r="D598" t="s">
        <v>183</v>
      </c>
      <c r="E598" t="s">
        <v>293</v>
      </c>
      <c r="F598">
        <v>2.9411764705882353E-2</v>
      </c>
      <c r="G598">
        <v>46.2</v>
      </c>
      <c r="H598">
        <v>1.3588235294117648</v>
      </c>
      <c r="I598">
        <v>87.9</v>
      </c>
      <c r="J598">
        <v>2.585294117647059</v>
      </c>
      <c r="K598">
        <v>72.734999999999999</v>
      </c>
      <c r="L598">
        <v>2.1392647058823528</v>
      </c>
      <c r="M598" s="40">
        <v>6.6782355308532715E-2</v>
      </c>
      <c r="N598" s="40">
        <v>1.9641869208391976E-3</v>
      </c>
    </row>
    <row r="599" spans="1:14" x14ac:dyDescent="0.25">
      <c r="A599">
        <v>7830616</v>
      </c>
      <c r="B599" t="s">
        <v>26</v>
      </c>
      <c r="C599" t="s">
        <v>6</v>
      </c>
      <c r="D599" t="s">
        <v>183</v>
      </c>
      <c r="E599" t="s">
        <v>284</v>
      </c>
      <c r="F599">
        <v>2.9411764705882353E-2</v>
      </c>
      <c r="G599">
        <v>34.200000000000003</v>
      </c>
      <c r="H599">
        <v>1.0058823529411764</v>
      </c>
      <c r="I599">
        <v>75.8</v>
      </c>
      <c r="J599">
        <v>2.2294117647058824</v>
      </c>
      <c r="K599">
        <v>61.475000000000001</v>
      </c>
      <c r="L599">
        <v>1.8080882352941177</v>
      </c>
      <c r="M599" s="40">
        <v>-9.8677054047584534E-3</v>
      </c>
      <c r="N599" s="40">
        <v>-2.9022662955171922E-4</v>
      </c>
    </row>
    <row r="600" spans="1:14" x14ac:dyDescent="0.25">
      <c r="A600">
        <v>7830616</v>
      </c>
      <c r="B600" t="s">
        <v>26</v>
      </c>
      <c r="C600" t="s">
        <v>6</v>
      </c>
      <c r="D600" t="s">
        <v>183</v>
      </c>
      <c r="E600" t="s">
        <v>740</v>
      </c>
      <c r="F600">
        <v>9.8039215686274508E-3</v>
      </c>
      <c r="G600">
        <v>63.7</v>
      </c>
      <c r="H600">
        <v>0.62450980392156863</v>
      </c>
      <c r="I600">
        <v>83.2</v>
      </c>
      <c r="J600">
        <v>0.81568627450980391</v>
      </c>
      <c r="K600">
        <v>76.8</v>
      </c>
      <c r="L600">
        <v>0.75294117647058822</v>
      </c>
      <c r="M600" s="40">
        <v>2.4706121534109116E-2</v>
      </c>
      <c r="N600" s="40">
        <v>2.4221687778538348E-4</v>
      </c>
    </row>
    <row r="601" spans="1:14" x14ac:dyDescent="0.25">
      <c r="A601">
        <v>7830616</v>
      </c>
      <c r="B601" t="s">
        <v>26</v>
      </c>
      <c r="C601" t="s">
        <v>6</v>
      </c>
      <c r="D601" t="s">
        <v>183</v>
      </c>
      <c r="E601" t="s">
        <v>286</v>
      </c>
      <c r="F601">
        <v>9.8039215686274508E-3</v>
      </c>
      <c r="G601">
        <v>32.6</v>
      </c>
      <c r="H601">
        <v>0.31960784313725493</v>
      </c>
      <c r="I601">
        <v>82</v>
      </c>
      <c r="J601">
        <v>0.80392156862745101</v>
      </c>
      <c r="K601">
        <v>60.429999999999993</v>
      </c>
      <c r="L601">
        <v>0.59245098039215682</v>
      </c>
      <c r="M601" s="40">
        <v>8.8144153356552124E-2</v>
      </c>
      <c r="N601" s="40">
        <v>8.641583662407071E-4</v>
      </c>
    </row>
    <row r="602" spans="1:14" x14ac:dyDescent="0.25">
      <c r="A602">
        <v>7830616</v>
      </c>
      <c r="B602" t="s">
        <v>26</v>
      </c>
      <c r="C602" t="s">
        <v>6</v>
      </c>
      <c r="D602" t="s">
        <v>183</v>
      </c>
      <c r="E602" t="s">
        <v>287</v>
      </c>
      <c r="F602">
        <v>9.8039215686274508E-3</v>
      </c>
      <c r="G602">
        <v>35.9</v>
      </c>
      <c r="H602">
        <v>0.35196078431372546</v>
      </c>
      <c r="I602">
        <v>76.3</v>
      </c>
      <c r="J602">
        <v>0.74803921568627452</v>
      </c>
      <c r="K602">
        <v>67.875</v>
      </c>
      <c r="L602">
        <v>0.6654411764705882</v>
      </c>
      <c r="M602" s="40">
        <v>4.3926339596509933E-2</v>
      </c>
      <c r="N602" s="40">
        <v>4.3065038820107776E-4</v>
      </c>
    </row>
    <row r="603" spans="1:14" x14ac:dyDescent="0.25">
      <c r="A603">
        <v>7830616</v>
      </c>
      <c r="B603" t="s">
        <v>26</v>
      </c>
      <c r="C603" t="s">
        <v>6</v>
      </c>
      <c r="D603" t="s">
        <v>183</v>
      </c>
      <c r="E603" t="s">
        <v>288</v>
      </c>
      <c r="F603">
        <v>2.9411764705882353E-2</v>
      </c>
      <c r="G603">
        <v>34.9</v>
      </c>
      <c r="H603">
        <v>1.026470588235294</v>
      </c>
      <c r="I603">
        <v>75</v>
      </c>
      <c r="J603">
        <v>2.2058823529411766</v>
      </c>
      <c r="K603">
        <v>56.249999999999993</v>
      </c>
      <c r="L603">
        <v>1.654411764705882</v>
      </c>
      <c r="M603" s="40">
        <v>1.8183190375566483E-2</v>
      </c>
      <c r="N603" s="40">
        <v>5.34799716928426E-4</v>
      </c>
    </row>
    <row r="604" spans="1:14" x14ac:dyDescent="0.25">
      <c r="A604">
        <v>7830616</v>
      </c>
      <c r="B604" t="s">
        <v>26</v>
      </c>
      <c r="C604" t="s">
        <v>6</v>
      </c>
      <c r="D604" t="s">
        <v>183</v>
      </c>
      <c r="E604" t="s">
        <v>290</v>
      </c>
      <c r="F604">
        <v>9.8039215686274508E-2</v>
      </c>
      <c r="G604">
        <v>28.4</v>
      </c>
      <c r="H604">
        <v>2.784313725490196</v>
      </c>
      <c r="I604">
        <v>84.3</v>
      </c>
      <c r="J604">
        <v>8.2647058823529402</v>
      </c>
      <c r="K604">
        <v>63.794999999999987</v>
      </c>
      <c r="L604">
        <v>6.254411764705881</v>
      </c>
      <c r="M604" s="40">
        <v>5.2076071500778198E-2</v>
      </c>
      <c r="N604" s="40">
        <v>5.1054972059586465E-3</v>
      </c>
    </row>
    <row r="605" spans="1:14" x14ac:dyDescent="0.25">
      <c r="A605">
        <v>7830616</v>
      </c>
      <c r="B605" t="s">
        <v>26</v>
      </c>
      <c r="C605" t="s">
        <v>6</v>
      </c>
      <c r="D605" t="s">
        <v>183</v>
      </c>
      <c r="E605" t="s">
        <v>291</v>
      </c>
      <c r="F605">
        <v>1.9607843137254902E-2</v>
      </c>
      <c r="G605">
        <v>32.4</v>
      </c>
      <c r="H605">
        <v>0.63529411764705879</v>
      </c>
      <c r="I605">
        <v>78.3</v>
      </c>
      <c r="J605">
        <v>1.5352941176470587</v>
      </c>
      <c r="K605">
        <v>63.25</v>
      </c>
      <c r="L605">
        <v>1.2401960784313726</v>
      </c>
      <c r="M605" s="40">
        <v>2.4215143173933029E-2</v>
      </c>
      <c r="N605" s="40">
        <v>4.7480672890064761E-4</v>
      </c>
    </row>
    <row r="606" spans="1:14" x14ac:dyDescent="0.25">
      <c r="A606">
        <v>7830616</v>
      </c>
      <c r="B606" t="s">
        <v>26</v>
      </c>
      <c r="C606" t="s">
        <v>6</v>
      </c>
      <c r="D606" t="s">
        <v>183</v>
      </c>
      <c r="E606" t="s">
        <v>492</v>
      </c>
      <c r="F606">
        <v>9.8039215686274508E-3</v>
      </c>
      <c r="G606">
        <v>51.3</v>
      </c>
      <c r="H606">
        <v>0.50294117647058822</v>
      </c>
      <c r="I606">
        <v>77.599999999999994</v>
      </c>
      <c r="J606">
        <v>0.76078431372549016</v>
      </c>
      <c r="K606">
        <v>64.75</v>
      </c>
      <c r="L606">
        <v>0.63480392156862742</v>
      </c>
      <c r="M606" s="40">
        <v>-2.4848988279700279E-2</v>
      </c>
      <c r="N606" s="40">
        <v>-2.4361753215392432E-4</v>
      </c>
    </row>
    <row r="607" spans="1:14" x14ac:dyDescent="0.25">
      <c r="A607">
        <v>7830616</v>
      </c>
      <c r="B607" t="s">
        <v>26</v>
      </c>
      <c r="C607" t="s">
        <v>6</v>
      </c>
      <c r="D607" t="s">
        <v>185</v>
      </c>
      <c r="E607" t="s">
        <v>293</v>
      </c>
      <c r="F607">
        <v>9.8039215686274508E-3</v>
      </c>
      <c r="G607">
        <v>65.2</v>
      </c>
      <c r="H607">
        <v>0.63921568627450986</v>
      </c>
      <c r="I607">
        <v>82.4</v>
      </c>
      <c r="J607">
        <v>0.80784313725490198</v>
      </c>
      <c r="K607">
        <v>71.814999999999998</v>
      </c>
      <c r="L607">
        <v>0.70406862745098031</v>
      </c>
      <c r="M607" s="40">
        <v>-1.6129227355122566E-2</v>
      </c>
      <c r="N607" s="40">
        <v>-1.5812967995218203E-4</v>
      </c>
    </row>
    <row r="608" spans="1:14" x14ac:dyDescent="0.25">
      <c r="A608">
        <v>7830616</v>
      </c>
      <c r="B608" t="s">
        <v>26</v>
      </c>
      <c r="C608" t="s">
        <v>6</v>
      </c>
      <c r="D608" t="s">
        <v>185</v>
      </c>
      <c r="E608" t="s">
        <v>296</v>
      </c>
      <c r="F608">
        <v>9.8039215686274508E-3</v>
      </c>
      <c r="G608">
        <v>41.4</v>
      </c>
      <c r="H608">
        <v>0.40588235294117647</v>
      </c>
      <c r="I608">
        <v>72.599999999999994</v>
      </c>
      <c r="J608">
        <v>0.71176470588235285</v>
      </c>
      <c r="K608">
        <v>55.204999999999998</v>
      </c>
      <c r="L608">
        <v>0.54122549019607846</v>
      </c>
      <c r="M608" s="40">
        <v>-6.0622401535511017E-2</v>
      </c>
      <c r="N608" s="40">
        <v>-5.943372699559903E-4</v>
      </c>
    </row>
    <row r="609" spans="1:14" x14ac:dyDescent="0.25">
      <c r="A609">
        <v>7830616</v>
      </c>
      <c r="B609" t="s">
        <v>26</v>
      </c>
      <c r="C609" t="s">
        <v>6</v>
      </c>
      <c r="D609" t="s">
        <v>185</v>
      </c>
      <c r="E609" t="s">
        <v>298</v>
      </c>
      <c r="F609">
        <v>1.9607843137254902E-2</v>
      </c>
      <c r="G609">
        <v>55.2</v>
      </c>
      <c r="H609">
        <v>1.0823529411764707</v>
      </c>
      <c r="I609">
        <v>85.6</v>
      </c>
      <c r="J609">
        <v>1.6784313725490194</v>
      </c>
      <c r="K609">
        <v>69.069999999999993</v>
      </c>
      <c r="L609">
        <v>1.354313725490196</v>
      </c>
      <c r="M609" s="40">
        <v>6.0331113636493683E-2</v>
      </c>
      <c r="N609" s="40">
        <v>1.1829630124802683E-3</v>
      </c>
    </row>
    <row r="610" spans="1:14" x14ac:dyDescent="0.25">
      <c r="A610">
        <v>7830616</v>
      </c>
      <c r="B610" t="s">
        <v>26</v>
      </c>
      <c r="C610" t="s">
        <v>6</v>
      </c>
      <c r="D610" t="s">
        <v>299</v>
      </c>
      <c r="E610" t="s">
        <v>300</v>
      </c>
      <c r="F610">
        <v>9.8039215686274508E-3</v>
      </c>
      <c r="G610">
        <v>78.900000000000006</v>
      </c>
      <c r="H610">
        <v>0.77352941176470591</v>
      </c>
      <c r="I610">
        <v>93.7</v>
      </c>
      <c r="J610">
        <v>0.91862745098039222</v>
      </c>
      <c r="K610">
        <v>84.67</v>
      </c>
      <c r="L610">
        <v>0.83009803921568626</v>
      </c>
      <c r="M610" s="40">
        <v>0.15899860858917236</v>
      </c>
      <c r="N610" s="40">
        <v>1.5588098881291407E-3</v>
      </c>
    </row>
    <row r="611" spans="1:14" x14ac:dyDescent="0.25">
      <c r="A611">
        <v>7830616</v>
      </c>
      <c r="B611" t="s">
        <v>26</v>
      </c>
      <c r="C611" t="s">
        <v>6</v>
      </c>
      <c r="D611" t="s">
        <v>193</v>
      </c>
      <c r="E611" t="s">
        <v>301</v>
      </c>
      <c r="F611">
        <v>9.8039215686274508E-3</v>
      </c>
      <c r="G611">
        <v>41.2</v>
      </c>
      <c r="H611">
        <v>0.40392156862745099</v>
      </c>
      <c r="I611">
        <v>70</v>
      </c>
      <c r="J611">
        <v>0.68627450980392157</v>
      </c>
      <c r="K611">
        <v>63.484999999999999</v>
      </c>
      <c r="L611">
        <v>0.62240196078431376</v>
      </c>
      <c r="M611" s="40">
        <v>-2.3494848981499672E-2</v>
      </c>
      <c r="N611" s="40">
        <v>-2.3034165668136934E-4</v>
      </c>
    </row>
    <row r="612" spans="1:14" x14ac:dyDescent="0.25">
      <c r="A612">
        <v>7830616</v>
      </c>
      <c r="B612" t="s">
        <v>26</v>
      </c>
      <c r="C612" t="s">
        <v>6</v>
      </c>
      <c r="D612" t="s">
        <v>193</v>
      </c>
      <c r="E612" t="s">
        <v>302</v>
      </c>
      <c r="F612">
        <v>1.9607843137254902E-2</v>
      </c>
      <c r="G612">
        <v>47.2</v>
      </c>
      <c r="H612">
        <v>0.92549019607843142</v>
      </c>
      <c r="I612">
        <v>81.3</v>
      </c>
      <c r="J612">
        <v>1.5941176470588234</v>
      </c>
      <c r="K612">
        <v>58.839999999999996</v>
      </c>
      <c r="L612">
        <v>1.1537254901960783</v>
      </c>
      <c r="M612" s="40">
        <v>9.8676487803459167E-2</v>
      </c>
      <c r="N612" s="40">
        <v>1.9348330941854738E-3</v>
      </c>
    </row>
    <row r="613" spans="1:14" x14ac:dyDescent="0.25">
      <c r="A613">
        <v>7830616</v>
      </c>
      <c r="B613" t="s">
        <v>26</v>
      </c>
      <c r="C613" t="s">
        <v>6</v>
      </c>
      <c r="D613" t="s">
        <v>193</v>
      </c>
      <c r="E613" t="s">
        <v>765</v>
      </c>
      <c r="F613">
        <v>9.8039215686274508E-3</v>
      </c>
      <c r="G613">
        <v>87.9</v>
      </c>
      <c r="H613">
        <v>0.86176470588235299</v>
      </c>
      <c r="I613">
        <v>86.2</v>
      </c>
      <c r="J613">
        <v>0.84509803921568627</v>
      </c>
      <c r="K613">
        <v>86.644999999999996</v>
      </c>
      <c r="L613">
        <v>0.8494607843137254</v>
      </c>
      <c r="M613" s="40">
        <v>5.7654157280921936E-3</v>
      </c>
      <c r="N613" s="40">
        <v>5.6523683608746996E-5</v>
      </c>
    </row>
    <row r="614" spans="1:14" x14ac:dyDescent="0.25">
      <c r="A614">
        <v>7830616</v>
      </c>
      <c r="B614" t="s">
        <v>26</v>
      </c>
      <c r="C614" t="s">
        <v>6</v>
      </c>
      <c r="D614" t="s">
        <v>193</v>
      </c>
      <c r="E614" t="s">
        <v>303</v>
      </c>
      <c r="F614">
        <v>9.8039215686274508E-3</v>
      </c>
      <c r="G614">
        <v>33.5</v>
      </c>
      <c r="H614">
        <v>0.32843137254901961</v>
      </c>
      <c r="I614">
        <v>78.3</v>
      </c>
      <c r="J614">
        <v>0.76764705882352935</v>
      </c>
      <c r="K614">
        <v>60.76</v>
      </c>
      <c r="L614">
        <v>0.59568627450980394</v>
      </c>
      <c r="M614" s="40">
        <v>-1.5632594004273415E-3</v>
      </c>
      <c r="N614" s="40">
        <v>-1.5326072553209231E-5</v>
      </c>
    </row>
    <row r="615" spans="1:14" x14ac:dyDescent="0.25">
      <c r="A615">
        <v>7830616</v>
      </c>
      <c r="B615" t="s">
        <v>26</v>
      </c>
      <c r="C615" t="s">
        <v>6</v>
      </c>
      <c r="D615" t="s">
        <v>193</v>
      </c>
      <c r="E615" t="s">
        <v>305</v>
      </c>
      <c r="F615">
        <v>1.9607843137254902E-2</v>
      </c>
      <c r="G615">
        <v>43</v>
      </c>
      <c r="H615">
        <v>0.84313725490196079</v>
      </c>
      <c r="I615">
        <v>84</v>
      </c>
      <c r="J615">
        <v>1.6470588235294117</v>
      </c>
      <c r="K615">
        <v>69.819999999999993</v>
      </c>
      <c r="L615">
        <v>1.3690196078431371</v>
      </c>
      <c r="M615" s="40">
        <v>1.113779004663229E-2</v>
      </c>
      <c r="N615" s="40">
        <v>2.183880401300449E-4</v>
      </c>
    </row>
    <row r="616" spans="1:14" x14ac:dyDescent="0.25">
      <c r="A616">
        <v>7830616</v>
      </c>
      <c r="B616" t="s">
        <v>26</v>
      </c>
      <c r="C616" t="s">
        <v>6</v>
      </c>
      <c r="D616" t="s">
        <v>193</v>
      </c>
      <c r="E616" t="s">
        <v>253</v>
      </c>
      <c r="F616">
        <v>3.9215686274509803E-2</v>
      </c>
      <c r="G616">
        <v>52.6</v>
      </c>
      <c r="H616">
        <v>2.0627450980392159</v>
      </c>
      <c r="I616">
        <v>86.8</v>
      </c>
      <c r="J616">
        <v>3.4039215686274509</v>
      </c>
      <c r="K616">
        <v>75.905000000000001</v>
      </c>
      <c r="L616">
        <v>2.9766666666666666</v>
      </c>
      <c r="M616" s="40">
        <v>2.8046464547514915E-2</v>
      </c>
      <c r="N616" s="40">
        <v>1.0998613548045065E-3</v>
      </c>
    </row>
    <row r="617" spans="1:14" x14ac:dyDescent="0.25">
      <c r="A617">
        <v>7830616</v>
      </c>
      <c r="B617" t="s">
        <v>26</v>
      </c>
      <c r="C617" t="s">
        <v>6</v>
      </c>
      <c r="D617" t="s">
        <v>193</v>
      </c>
      <c r="E617" t="s">
        <v>254</v>
      </c>
      <c r="F617">
        <v>3.9215686274509803E-2</v>
      </c>
      <c r="G617">
        <v>35.6</v>
      </c>
      <c r="H617">
        <v>1.3960784313725492</v>
      </c>
      <c r="I617">
        <v>77.2</v>
      </c>
      <c r="J617">
        <v>3.0274509803921568</v>
      </c>
      <c r="K617">
        <v>66.64</v>
      </c>
      <c r="L617">
        <v>2.6133333333333333</v>
      </c>
      <c r="M617" s="40">
        <v>2.0887997001409531E-2</v>
      </c>
      <c r="N617" s="40">
        <v>8.1913713731017771E-4</v>
      </c>
    </row>
    <row r="618" spans="1:14" x14ac:dyDescent="0.25">
      <c r="A618">
        <v>7830616</v>
      </c>
      <c r="B618" t="s">
        <v>26</v>
      </c>
      <c r="C618" t="s">
        <v>6</v>
      </c>
      <c r="D618" t="s">
        <v>306</v>
      </c>
      <c r="E618" t="s">
        <v>509</v>
      </c>
      <c r="F618">
        <v>9.8039215686274508E-3</v>
      </c>
      <c r="G618">
        <v>46.7</v>
      </c>
      <c r="H618">
        <v>0.457843137254902</v>
      </c>
      <c r="I618">
        <v>66.099999999999994</v>
      </c>
      <c r="J618">
        <v>0.64803921568627443</v>
      </c>
      <c r="K618">
        <v>57.169999999999995</v>
      </c>
      <c r="L618">
        <v>0.56049019607843131</v>
      </c>
      <c r="M618" s="40">
        <v>-0.10904782265424728</v>
      </c>
      <c r="N618" s="40">
        <v>-1.069096300531836E-3</v>
      </c>
    </row>
    <row r="619" spans="1:14" x14ac:dyDescent="0.25">
      <c r="A619">
        <v>7830616</v>
      </c>
      <c r="B619" t="s">
        <v>26</v>
      </c>
      <c r="C619" t="s">
        <v>6</v>
      </c>
      <c r="D619" t="s">
        <v>80</v>
      </c>
      <c r="E619" t="s">
        <v>793</v>
      </c>
      <c r="F619">
        <v>9.8039215686274508E-3</v>
      </c>
      <c r="G619">
        <v>39</v>
      </c>
      <c r="H619">
        <v>0.38235294117647056</v>
      </c>
      <c r="I619">
        <v>80</v>
      </c>
      <c r="J619">
        <v>0.78431372549019607</v>
      </c>
      <c r="K619">
        <v>69.275000000000006</v>
      </c>
      <c r="L619">
        <v>0.6791666666666667</v>
      </c>
      <c r="M619" s="40">
        <v>-2.6522427797317505E-2</v>
      </c>
      <c r="N619" s="40">
        <v>-2.6002380193448536E-4</v>
      </c>
    </row>
    <row r="620" spans="1:14" x14ac:dyDescent="0.25">
      <c r="A620">
        <v>7830616</v>
      </c>
      <c r="B620" t="s">
        <v>26</v>
      </c>
      <c r="C620" t="s">
        <v>6</v>
      </c>
      <c r="D620" t="s">
        <v>673</v>
      </c>
      <c r="E620" t="s">
        <v>867</v>
      </c>
      <c r="F620">
        <v>9.8039215686274508E-3</v>
      </c>
      <c r="G620">
        <v>53.6</v>
      </c>
      <c r="H620">
        <v>0.52549019607843139</v>
      </c>
      <c r="I620">
        <v>83.1</v>
      </c>
      <c r="J620">
        <v>0.81470588235294106</v>
      </c>
      <c r="K620">
        <v>66.7</v>
      </c>
      <c r="L620">
        <v>0.65392156862745099</v>
      </c>
      <c r="M620" s="40">
        <v>2.2279830649495125E-2</v>
      </c>
      <c r="N620" s="40">
        <v>2.1842971224995221E-4</v>
      </c>
    </row>
    <row r="621" spans="1:14" x14ac:dyDescent="0.25">
      <c r="A621">
        <v>7830616</v>
      </c>
      <c r="B621" t="s">
        <v>26</v>
      </c>
      <c r="C621" t="s">
        <v>6</v>
      </c>
      <c r="D621" t="s">
        <v>2324</v>
      </c>
      <c r="F621">
        <v>0.99999999999999978</v>
      </c>
      <c r="H621">
        <v>37.97058823529413</v>
      </c>
      <c r="J621">
        <v>80.532352941176455</v>
      </c>
      <c r="L621">
        <v>64.641127450980377</v>
      </c>
      <c r="M621" s="40"/>
      <c r="N621" s="40">
        <v>1.8787172075141873E-2</v>
      </c>
    </row>
    <row r="622" spans="1:14" x14ac:dyDescent="0.25">
      <c r="A622">
        <v>7820412</v>
      </c>
      <c r="B622" t="s">
        <v>27</v>
      </c>
      <c r="C622" t="s">
        <v>6</v>
      </c>
      <c r="D622" t="s">
        <v>674</v>
      </c>
      <c r="E622" t="s">
        <v>675</v>
      </c>
      <c r="F622">
        <v>8.2815734989648033E-4</v>
      </c>
      <c r="G622">
        <v>60.8</v>
      </c>
      <c r="H622">
        <v>5.0351966873706001E-2</v>
      </c>
      <c r="I622">
        <v>76.3</v>
      </c>
      <c r="J622">
        <v>6.3188405797101443E-2</v>
      </c>
      <c r="K622">
        <v>74.759999999999991</v>
      </c>
      <c r="L622">
        <v>6.1913043478260862E-2</v>
      </c>
      <c r="M622" s="40">
        <v>-6.0485862195491791E-3</v>
      </c>
      <c r="N622" s="40">
        <v>-5.0091811342022187E-6</v>
      </c>
    </row>
    <row r="623" spans="1:14" x14ac:dyDescent="0.25">
      <c r="A623">
        <v>7820412</v>
      </c>
      <c r="B623" t="s">
        <v>27</v>
      </c>
      <c r="C623" t="s">
        <v>6</v>
      </c>
      <c r="D623" t="s">
        <v>151</v>
      </c>
      <c r="E623" t="s">
        <v>215</v>
      </c>
      <c r="F623">
        <v>1.2422360248447205E-3</v>
      </c>
      <c r="G623">
        <v>37.6</v>
      </c>
      <c r="H623">
        <v>4.6708074534161495E-2</v>
      </c>
      <c r="I623">
        <v>95.9</v>
      </c>
      <c r="J623">
        <v>0.11913043478260871</v>
      </c>
      <c r="K623">
        <v>70.650000000000006</v>
      </c>
      <c r="L623">
        <v>8.7763975155279519E-2</v>
      </c>
      <c r="M623" s="40">
        <v>3.2315213233232498E-2</v>
      </c>
      <c r="N623" s="40">
        <v>4.0143122028860248E-5</v>
      </c>
    </row>
    <row r="624" spans="1:14" x14ac:dyDescent="0.25">
      <c r="A624">
        <v>7820412</v>
      </c>
      <c r="B624" t="s">
        <v>27</v>
      </c>
      <c r="C624" t="s">
        <v>6</v>
      </c>
      <c r="D624" t="s">
        <v>151</v>
      </c>
      <c r="E624" t="s">
        <v>242</v>
      </c>
      <c r="F624">
        <v>4.140786749482402E-3</v>
      </c>
      <c r="G624">
        <v>28.2</v>
      </c>
      <c r="H624">
        <v>0.11677018633540373</v>
      </c>
      <c r="I624">
        <v>76</v>
      </c>
      <c r="J624">
        <v>0.31469979296066253</v>
      </c>
      <c r="K624">
        <v>58.125</v>
      </c>
      <c r="L624">
        <v>0.24068322981366461</v>
      </c>
      <c r="M624" s="40">
        <v>-2.8409458696842194E-2</v>
      </c>
      <c r="N624" s="40">
        <v>-1.1763751013185174E-4</v>
      </c>
    </row>
    <row r="625" spans="1:14" x14ac:dyDescent="0.25">
      <c r="A625">
        <v>7820412</v>
      </c>
      <c r="B625" t="s">
        <v>27</v>
      </c>
      <c r="C625" t="s">
        <v>6</v>
      </c>
      <c r="D625" t="s">
        <v>151</v>
      </c>
      <c r="E625" t="s">
        <v>243</v>
      </c>
      <c r="F625">
        <v>2.070393374741201E-3</v>
      </c>
      <c r="G625">
        <v>30.4</v>
      </c>
      <c r="H625">
        <v>6.29399585921325E-2</v>
      </c>
      <c r="I625">
        <v>74.8</v>
      </c>
      <c r="J625">
        <v>0.15486542443064183</v>
      </c>
      <c r="K625">
        <v>54.93</v>
      </c>
      <c r="L625">
        <v>0.11372670807453417</v>
      </c>
      <c r="M625" s="40">
        <v>-1.737816259264946E-2</v>
      </c>
      <c r="N625" s="40">
        <v>-3.5979632696996813E-5</v>
      </c>
    </row>
    <row r="626" spans="1:14" x14ac:dyDescent="0.25">
      <c r="A626">
        <v>7820412</v>
      </c>
      <c r="B626" t="s">
        <v>27</v>
      </c>
      <c r="C626" t="s">
        <v>6</v>
      </c>
      <c r="D626" t="s">
        <v>151</v>
      </c>
      <c r="E626" t="s">
        <v>227</v>
      </c>
      <c r="F626">
        <v>8.2815734989648033E-4</v>
      </c>
      <c r="G626">
        <v>33.299999999999997</v>
      </c>
      <c r="H626">
        <v>2.7577639751552793E-2</v>
      </c>
      <c r="I626">
        <v>96.4</v>
      </c>
      <c r="J626">
        <v>7.9834368530020711E-2</v>
      </c>
      <c r="K626">
        <v>71.75</v>
      </c>
      <c r="L626">
        <v>5.9420289855072465E-2</v>
      </c>
      <c r="M626" s="40">
        <v>-0.23428280651569366</v>
      </c>
      <c r="N626" s="40">
        <v>-1.9402302817034671E-4</v>
      </c>
    </row>
    <row r="627" spans="1:14" x14ac:dyDescent="0.25">
      <c r="A627">
        <v>7820412</v>
      </c>
      <c r="B627" t="s">
        <v>27</v>
      </c>
      <c r="C627" t="s">
        <v>6</v>
      </c>
      <c r="D627" t="s">
        <v>151</v>
      </c>
      <c r="E627" t="s">
        <v>244</v>
      </c>
      <c r="F627">
        <v>3.7267080745341614E-3</v>
      </c>
      <c r="G627">
        <v>29.9</v>
      </c>
      <c r="H627">
        <v>0.11142857142857142</v>
      </c>
      <c r="I627">
        <v>72.900000000000006</v>
      </c>
      <c r="J627">
        <v>0.27167701863354038</v>
      </c>
      <c r="K627">
        <v>57.81</v>
      </c>
      <c r="L627">
        <v>0.21544099378881987</v>
      </c>
      <c r="M627" s="40">
        <v>-1.8294582143425941E-2</v>
      </c>
      <c r="N627" s="40">
        <v>-6.8178566994133946E-5</v>
      </c>
    </row>
    <row r="628" spans="1:14" x14ac:dyDescent="0.25">
      <c r="A628">
        <v>7820412</v>
      </c>
      <c r="B628" t="s">
        <v>27</v>
      </c>
      <c r="C628" t="s">
        <v>6</v>
      </c>
      <c r="D628" t="s">
        <v>151</v>
      </c>
      <c r="E628" t="s">
        <v>246</v>
      </c>
      <c r="F628">
        <v>3.3126293995859213E-3</v>
      </c>
      <c r="G628">
        <v>40.200000000000003</v>
      </c>
      <c r="H628">
        <v>0.13316770186335405</v>
      </c>
      <c r="I628">
        <v>70.8</v>
      </c>
      <c r="J628">
        <v>0.23453416149068321</v>
      </c>
      <c r="K628">
        <v>59.724999999999994</v>
      </c>
      <c r="L628">
        <v>0.19784679089026913</v>
      </c>
      <c r="M628" s="40">
        <v>-3.77177894115448E-2</v>
      </c>
      <c r="N628" s="40">
        <v>-1.2494505809207388E-4</v>
      </c>
    </row>
    <row r="629" spans="1:14" x14ac:dyDescent="0.25">
      <c r="A629">
        <v>7820412</v>
      </c>
      <c r="B629" t="s">
        <v>27</v>
      </c>
      <c r="C629" t="s">
        <v>6</v>
      </c>
      <c r="D629" t="s">
        <v>151</v>
      </c>
      <c r="E629" t="s">
        <v>247</v>
      </c>
      <c r="F629">
        <v>1.6563146997929607E-3</v>
      </c>
      <c r="G629">
        <v>32.5</v>
      </c>
      <c r="H629">
        <v>5.3830227743271224E-2</v>
      </c>
      <c r="I629">
        <v>78.599999999999994</v>
      </c>
      <c r="J629">
        <v>0.13018633540372671</v>
      </c>
      <c r="K629">
        <v>58.9</v>
      </c>
      <c r="L629">
        <v>9.7556935817805376E-2</v>
      </c>
      <c r="M629" s="40">
        <v>4.3711982667446136E-2</v>
      </c>
      <c r="N629" s="40">
        <v>7.2400799449186143E-5</v>
      </c>
    </row>
    <row r="630" spans="1:14" x14ac:dyDescent="0.25">
      <c r="A630">
        <v>7820412</v>
      </c>
      <c r="B630" t="s">
        <v>27</v>
      </c>
      <c r="C630" t="s">
        <v>6</v>
      </c>
      <c r="D630" t="s">
        <v>151</v>
      </c>
      <c r="E630" t="s">
        <v>248</v>
      </c>
      <c r="F630">
        <v>1.6563146997929607E-3</v>
      </c>
      <c r="G630">
        <v>86.7</v>
      </c>
      <c r="H630">
        <v>0.14360248447204968</v>
      </c>
      <c r="I630">
        <v>85.8</v>
      </c>
      <c r="J630">
        <v>0.14211180124223602</v>
      </c>
      <c r="K630">
        <v>79.164999999999992</v>
      </c>
      <c r="L630">
        <v>0.13112215320910972</v>
      </c>
      <c r="M630" s="40">
        <v>-6.3483761623501778E-3</v>
      </c>
      <c r="N630" s="40">
        <v>-1.0514908757515822E-5</v>
      </c>
    </row>
    <row r="631" spans="1:14" x14ac:dyDescent="0.25">
      <c r="A631">
        <v>7820412</v>
      </c>
      <c r="B631" t="s">
        <v>27</v>
      </c>
      <c r="C631" t="s">
        <v>6</v>
      </c>
      <c r="D631" t="s">
        <v>151</v>
      </c>
      <c r="E631" t="s">
        <v>249</v>
      </c>
      <c r="F631">
        <v>4.5548654244306416E-3</v>
      </c>
      <c r="G631">
        <v>67.7</v>
      </c>
      <c r="H631">
        <v>0.30836438923395443</v>
      </c>
      <c r="I631">
        <v>82.8</v>
      </c>
      <c r="J631">
        <v>0.37714285714285711</v>
      </c>
      <c r="K631">
        <v>75.299999999999983</v>
      </c>
      <c r="L631">
        <v>0.34298136645962723</v>
      </c>
      <c r="M631" s="40">
        <v>3.1987838447093964E-2</v>
      </c>
      <c r="N631" s="40">
        <v>1.4570029934494143E-4</v>
      </c>
    </row>
    <row r="632" spans="1:14" x14ac:dyDescent="0.25">
      <c r="A632">
        <v>7820412</v>
      </c>
      <c r="B632" t="s">
        <v>27</v>
      </c>
      <c r="C632" t="s">
        <v>6</v>
      </c>
      <c r="D632" t="s">
        <v>151</v>
      </c>
      <c r="E632" t="s">
        <v>250</v>
      </c>
      <c r="F632">
        <v>4.1407867494824016E-4</v>
      </c>
      <c r="G632">
        <v>36.799999999999997</v>
      </c>
      <c r="H632">
        <v>1.5238095238095236E-2</v>
      </c>
      <c r="I632">
        <v>89.2</v>
      </c>
      <c r="J632">
        <v>3.6935817805383027E-2</v>
      </c>
      <c r="K632">
        <v>64.23</v>
      </c>
      <c r="L632">
        <v>2.6596273291925467E-2</v>
      </c>
      <c r="M632" s="40">
        <v>6.5613739192485809E-2</v>
      </c>
      <c r="N632" s="40">
        <v>2.7169250183223937E-5</v>
      </c>
    </row>
    <row r="633" spans="1:14" x14ac:dyDescent="0.25">
      <c r="A633">
        <v>7820412</v>
      </c>
      <c r="B633" t="s">
        <v>27</v>
      </c>
      <c r="C633" t="s">
        <v>6</v>
      </c>
      <c r="D633" t="s">
        <v>151</v>
      </c>
      <c r="E633" t="s">
        <v>251</v>
      </c>
      <c r="F633">
        <v>2.8985507246376812E-3</v>
      </c>
      <c r="G633">
        <v>29.6</v>
      </c>
      <c r="H633">
        <v>8.5797101449275368E-2</v>
      </c>
      <c r="I633">
        <v>75.400000000000006</v>
      </c>
      <c r="J633">
        <v>0.21855072463768119</v>
      </c>
      <c r="K633">
        <v>58.88</v>
      </c>
      <c r="L633">
        <v>0.17066666666666669</v>
      </c>
      <c r="M633" s="40">
        <v>-2.0951222628355026E-2</v>
      </c>
      <c r="N633" s="40">
        <v>-6.0728181531463844E-5</v>
      </c>
    </row>
    <row r="634" spans="1:14" x14ac:dyDescent="0.25">
      <c r="A634">
        <v>7820412</v>
      </c>
      <c r="B634" t="s">
        <v>27</v>
      </c>
      <c r="C634" t="s">
        <v>6</v>
      </c>
      <c r="D634" t="s">
        <v>587</v>
      </c>
      <c r="E634" t="s">
        <v>678</v>
      </c>
      <c r="F634">
        <v>4.9689440993788822E-3</v>
      </c>
      <c r="G634">
        <v>37.799999999999997</v>
      </c>
      <c r="H634">
        <v>0.18782608695652173</v>
      </c>
      <c r="I634">
        <v>74.099999999999994</v>
      </c>
      <c r="J634">
        <v>0.36819875776397515</v>
      </c>
      <c r="K634">
        <v>56.314999999999991</v>
      </c>
      <c r="L634">
        <v>0.27982608695652172</v>
      </c>
      <c r="M634" s="40">
        <v>-3.3133860677480698E-2</v>
      </c>
      <c r="N634" s="40">
        <v>-1.6464030150300967E-4</v>
      </c>
    </row>
    <row r="635" spans="1:14" x14ac:dyDescent="0.25">
      <c r="A635">
        <v>7820412</v>
      </c>
      <c r="B635" t="s">
        <v>27</v>
      </c>
      <c r="C635" t="s">
        <v>6</v>
      </c>
      <c r="D635" t="s">
        <v>679</v>
      </c>
      <c r="E635" t="s">
        <v>680</v>
      </c>
      <c r="F635">
        <v>4.1407867494824016E-4</v>
      </c>
      <c r="G635">
        <v>60.8</v>
      </c>
      <c r="H635">
        <v>2.5175983436853001E-2</v>
      </c>
      <c r="I635">
        <v>69.2</v>
      </c>
      <c r="J635">
        <v>2.865424430641822E-2</v>
      </c>
      <c r="K635">
        <v>59.819999999999993</v>
      </c>
      <c r="L635">
        <v>2.4770186335403725E-2</v>
      </c>
      <c r="M635" s="40">
        <v>-0.12903445959091187</v>
      </c>
      <c r="N635" s="40">
        <v>-5.3430418050067025E-5</v>
      </c>
    </row>
    <row r="636" spans="1:14" x14ac:dyDescent="0.25">
      <c r="A636">
        <v>7820412</v>
      </c>
      <c r="B636" t="s">
        <v>27</v>
      </c>
      <c r="C636" t="s">
        <v>6</v>
      </c>
      <c r="D636" t="s">
        <v>681</v>
      </c>
      <c r="E636" t="s">
        <v>301</v>
      </c>
      <c r="F636">
        <v>2.070393374741201E-3</v>
      </c>
      <c r="G636">
        <v>56.8</v>
      </c>
      <c r="H636">
        <v>0.11759834368530021</v>
      </c>
      <c r="I636">
        <v>80.3</v>
      </c>
      <c r="J636">
        <v>0.16625258799171844</v>
      </c>
      <c r="K636">
        <v>75.62</v>
      </c>
      <c r="L636">
        <v>0.15656314699792961</v>
      </c>
      <c r="M636" s="40">
        <v>-8.2275299355387688E-3</v>
      </c>
      <c r="N636" s="40">
        <v>-1.7034223469024366E-5</v>
      </c>
    </row>
    <row r="637" spans="1:14" x14ac:dyDescent="0.25">
      <c r="A637">
        <v>7820412</v>
      </c>
      <c r="B637" t="s">
        <v>27</v>
      </c>
      <c r="C637" t="s">
        <v>6</v>
      </c>
      <c r="D637" t="s">
        <v>681</v>
      </c>
      <c r="E637" t="s">
        <v>682</v>
      </c>
      <c r="F637">
        <v>2.8985507246376812E-3</v>
      </c>
      <c r="G637">
        <v>50</v>
      </c>
      <c r="H637">
        <v>0.14492753623188406</v>
      </c>
      <c r="I637">
        <v>84.5</v>
      </c>
      <c r="J637">
        <v>0.24492753623188407</v>
      </c>
      <c r="K637">
        <v>67.515000000000001</v>
      </c>
      <c r="L637">
        <v>0.19569565217391305</v>
      </c>
      <c r="M637" s="40">
        <v>-2.7419379912316799E-3</v>
      </c>
      <c r="N637" s="40">
        <v>-7.9476463513961743E-6</v>
      </c>
    </row>
    <row r="638" spans="1:14" x14ac:dyDescent="0.25">
      <c r="A638">
        <v>7820412</v>
      </c>
      <c r="B638" t="s">
        <v>27</v>
      </c>
      <c r="C638" t="s">
        <v>6</v>
      </c>
      <c r="D638" t="s">
        <v>681</v>
      </c>
      <c r="E638" t="s">
        <v>683</v>
      </c>
      <c r="F638">
        <v>3.3126293995859213E-3</v>
      </c>
      <c r="G638">
        <v>57.2</v>
      </c>
      <c r="H638">
        <v>0.18948240165631472</v>
      </c>
      <c r="I638">
        <v>79.2</v>
      </c>
      <c r="J638">
        <v>0.26236024844720496</v>
      </c>
      <c r="K638">
        <v>67.524999999999991</v>
      </c>
      <c r="L638">
        <v>0.22368530020703931</v>
      </c>
      <c r="M638" s="40">
        <v>-1.7999760806560516E-2</v>
      </c>
      <c r="N638" s="40">
        <v>-5.9626536833326762E-5</v>
      </c>
    </row>
    <row r="639" spans="1:14" x14ac:dyDescent="0.25">
      <c r="A639">
        <v>7820412</v>
      </c>
      <c r="B639" t="s">
        <v>27</v>
      </c>
      <c r="C639" t="s">
        <v>6</v>
      </c>
      <c r="D639" t="s">
        <v>681</v>
      </c>
      <c r="E639" t="s">
        <v>684</v>
      </c>
      <c r="F639">
        <v>3.7267080745341614E-3</v>
      </c>
      <c r="G639">
        <v>47.6</v>
      </c>
      <c r="H639">
        <v>0.1773913043478261</v>
      </c>
      <c r="I639">
        <v>80</v>
      </c>
      <c r="J639">
        <v>0.29813664596273293</v>
      </c>
      <c r="K639">
        <v>67.905000000000001</v>
      </c>
      <c r="L639">
        <v>0.25306211180124222</v>
      </c>
      <c r="M639" s="40">
        <v>-2.0495394244790077E-2</v>
      </c>
      <c r="N639" s="40">
        <v>-7.6380351222820166E-5</v>
      </c>
    </row>
    <row r="640" spans="1:14" x14ac:dyDescent="0.25">
      <c r="A640">
        <v>7820412</v>
      </c>
      <c r="B640" t="s">
        <v>27</v>
      </c>
      <c r="C640" t="s">
        <v>6</v>
      </c>
      <c r="D640" t="s">
        <v>514</v>
      </c>
      <c r="E640" t="s">
        <v>685</v>
      </c>
      <c r="F640">
        <v>4.1407867494824016E-4</v>
      </c>
      <c r="G640">
        <v>58.9</v>
      </c>
      <c r="H640">
        <v>2.4389233954451344E-2</v>
      </c>
      <c r="I640">
        <v>80.099999999999994</v>
      </c>
      <c r="J640">
        <v>3.3167701863354035E-2</v>
      </c>
      <c r="K640">
        <v>71.33</v>
      </c>
      <c r="L640">
        <v>2.9536231884057969E-2</v>
      </c>
      <c r="M640" s="40">
        <v>-3.5865049809217453E-2</v>
      </c>
      <c r="N640" s="40">
        <v>-1.4850952301953396E-5</v>
      </c>
    </row>
    <row r="641" spans="1:14" x14ac:dyDescent="0.25">
      <c r="A641">
        <v>7820412</v>
      </c>
      <c r="B641" t="s">
        <v>27</v>
      </c>
      <c r="C641" t="s">
        <v>6</v>
      </c>
      <c r="D641" t="s">
        <v>514</v>
      </c>
      <c r="E641" t="s">
        <v>573</v>
      </c>
      <c r="F641">
        <v>1.6563146997929607E-3</v>
      </c>
      <c r="G641">
        <v>47.2</v>
      </c>
      <c r="H641">
        <v>7.8178053830227745E-2</v>
      </c>
      <c r="I641">
        <v>72.3</v>
      </c>
      <c r="J641">
        <v>0.11975155279503105</v>
      </c>
      <c r="K641">
        <v>69.094999999999999</v>
      </c>
      <c r="L641">
        <v>0.11444306418219462</v>
      </c>
      <c r="M641" s="40">
        <v>-7.5053222477436066E-2</v>
      </c>
      <c r="N641" s="40">
        <v>-1.243117556562088E-4</v>
      </c>
    </row>
    <row r="642" spans="1:14" x14ac:dyDescent="0.25">
      <c r="A642">
        <v>7820412</v>
      </c>
      <c r="B642" t="s">
        <v>27</v>
      </c>
      <c r="C642" t="s">
        <v>6</v>
      </c>
      <c r="D642" t="s">
        <v>514</v>
      </c>
      <c r="E642" t="s">
        <v>254</v>
      </c>
      <c r="F642">
        <v>8.2815734989648033E-4</v>
      </c>
      <c r="G642">
        <v>61</v>
      </c>
      <c r="H642">
        <v>5.0517598343685299E-2</v>
      </c>
      <c r="I642">
        <v>79.900000000000006</v>
      </c>
      <c r="J642">
        <v>6.6169772256728779E-2</v>
      </c>
      <c r="K642">
        <v>74.545000000000002</v>
      </c>
      <c r="L642">
        <v>6.1734989648033124E-2</v>
      </c>
      <c r="M642" s="40">
        <v>-5.6702341884374619E-2</v>
      </c>
      <c r="N642" s="40">
        <v>-4.695846118788788E-5</v>
      </c>
    </row>
    <row r="643" spans="1:14" x14ac:dyDescent="0.25">
      <c r="A643">
        <v>7820412</v>
      </c>
      <c r="B643" t="s">
        <v>27</v>
      </c>
      <c r="C643" t="s">
        <v>6</v>
      </c>
      <c r="D643" t="s">
        <v>1015</v>
      </c>
      <c r="E643" t="s">
        <v>1705</v>
      </c>
      <c r="F643">
        <v>4.1407867494824016E-4</v>
      </c>
      <c r="G643">
        <v>44.8</v>
      </c>
      <c r="H643">
        <v>1.8550724637681159E-2</v>
      </c>
      <c r="I643">
        <v>79.099999999999994</v>
      </c>
      <c r="J643">
        <v>3.2753623188405794E-2</v>
      </c>
      <c r="K643">
        <v>67.734999999999985</v>
      </c>
      <c r="L643">
        <v>2.804761904761904E-2</v>
      </c>
      <c r="M643" s="40">
        <v>-4.6792570501565933E-2</v>
      </c>
      <c r="N643" s="40">
        <v>-1.937580559071053E-5</v>
      </c>
    </row>
    <row r="644" spans="1:14" x14ac:dyDescent="0.25">
      <c r="A644">
        <v>7820412</v>
      </c>
      <c r="B644" t="s">
        <v>27</v>
      </c>
      <c r="C644" t="s">
        <v>6</v>
      </c>
      <c r="D644" t="s">
        <v>686</v>
      </c>
      <c r="E644" t="s">
        <v>687</v>
      </c>
      <c r="F644">
        <v>1.2422360248447205E-3</v>
      </c>
      <c r="G644">
        <v>72.5</v>
      </c>
      <c r="H644">
        <v>9.0062111801242239E-2</v>
      </c>
      <c r="I644">
        <v>87.6</v>
      </c>
      <c r="J644">
        <v>0.10881987577639751</v>
      </c>
      <c r="K644">
        <v>76.94</v>
      </c>
      <c r="L644">
        <v>9.5577639751552798E-2</v>
      </c>
      <c r="M644" s="40">
        <v>2.6167996227741241E-2</v>
      </c>
      <c r="N644" s="40">
        <v>3.2506827612100925E-5</v>
      </c>
    </row>
    <row r="645" spans="1:14" x14ac:dyDescent="0.25">
      <c r="A645">
        <v>7820412</v>
      </c>
      <c r="B645" t="s">
        <v>27</v>
      </c>
      <c r="C645" t="s">
        <v>6</v>
      </c>
      <c r="D645" t="s">
        <v>57</v>
      </c>
      <c r="E645" t="s">
        <v>133</v>
      </c>
      <c r="F645">
        <v>1.6563146997929607E-3</v>
      </c>
      <c r="G645">
        <v>27.9</v>
      </c>
      <c r="H645">
        <v>4.6211180124223601E-2</v>
      </c>
      <c r="I645">
        <v>68.8</v>
      </c>
      <c r="J645">
        <v>0.11395445134575569</v>
      </c>
      <c r="K645">
        <v>53.75</v>
      </c>
      <c r="L645">
        <v>8.9026915113871632E-2</v>
      </c>
      <c r="M645" s="40">
        <v>-8.374776691198349E-2</v>
      </c>
      <c r="N645" s="40">
        <v>-1.3871265741115279E-4</v>
      </c>
    </row>
    <row r="646" spans="1:14" x14ac:dyDescent="0.25">
      <c r="A646">
        <v>7820412</v>
      </c>
      <c r="B646" t="s">
        <v>27</v>
      </c>
      <c r="C646" t="s">
        <v>6</v>
      </c>
      <c r="D646" t="s">
        <v>57</v>
      </c>
      <c r="E646" t="s">
        <v>134</v>
      </c>
      <c r="F646">
        <v>3.3126293995859213E-3</v>
      </c>
      <c r="G646">
        <v>22.3</v>
      </c>
      <c r="H646">
        <v>7.3871635610766054E-2</v>
      </c>
      <c r="I646">
        <v>70.900000000000006</v>
      </c>
      <c r="J646">
        <v>0.23486542443064184</v>
      </c>
      <c r="K646">
        <v>54.475000000000001</v>
      </c>
      <c r="L646">
        <v>0.18045548654244306</v>
      </c>
      <c r="M646" s="40">
        <v>-6.3780635595321655E-2</v>
      </c>
      <c r="N646" s="40">
        <v>-2.1128160859733882E-4</v>
      </c>
    </row>
    <row r="647" spans="1:14" x14ac:dyDescent="0.25">
      <c r="A647">
        <v>7820412</v>
      </c>
      <c r="B647" t="s">
        <v>27</v>
      </c>
      <c r="C647" t="s">
        <v>6</v>
      </c>
      <c r="D647" t="s">
        <v>57</v>
      </c>
      <c r="E647" t="s">
        <v>135</v>
      </c>
      <c r="F647">
        <v>2.070393374741201E-3</v>
      </c>
      <c r="G647">
        <v>42.3</v>
      </c>
      <c r="H647">
        <v>8.7577639751552791E-2</v>
      </c>
      <c r="I647">
        <v>71.7</v>
      </c>
      <c r="J647">
        <v>0.14844720496894412</v>
      </c>
      <c r="K647">
        <v>58.14</v>
      </c>
      <c r="L647">
        <v>0.12037267080745342</v>
      </c>
      <c r="M647" s="40">
        <v>-5.5543232709169388E-2</v>
      </c>
      <c r="N647" s="40">
        <v>-1.1499634101277307E-4</v>
      </c>
    </row>
    <row r="648" spans="1:14" x14ac:dyDescent="0.25">
      <c r="A648">
        <v>7820412</v>
      </c>
      <c r="B648" t="s">
        <v>27</v>
      </c>
      <c r="C648" t="s">
        <v>6</v>
      </c>
      <c r="D648" t="s">
        <v>57</v>
      </c>
      <c r="E648" t="s">
        <v>136</v>
      </c>
      <c r="F648">
        <v>2.4844720496894411E-3</v>
      </c>
      <c r="G648">
        <v>53.9</v>
      </c>
      <c r="H648">
        <v>0.13391304347826088</v>
      </c>
      <c r="I648">
        <v>87.4</v>
      </c>
      <c r="J648">
        <v>0.21714285714285717</v>
      </c>
      <c r="K648">
        <v>71.465000000000003</v>
      </c>
      <c r="L648">
        <v>0.17755279503105592</v>
      </c>
      <c r="M648" s="40">
        <v>4.382169246673584E-2</v>
      </c>
      <c r="N648" s="40">
        <v>1.0887377010369154E-4</v>
      </c>
    </row>
    <row r="649" spans="1:14" x14ac:dyDescent="0.25">
      <c r="A649">
        <v>7820412</v>
      </c>
      <c r="B649" t="s">
        <v>27</v>
      </c>
      <c r="C649" t="s">
        <v>6</v>
      </c>
      <c r="D649" t="s">
        <v>57</v>
      </c>
      <c r="E649" t="s">
        <v>137</v>
      </c>
      <c r="F649">
        <v>3.7267080745341614E-3</v>
      </c>
      <c r="G649">
        <v>43.8</v>
      </c>
      <c r="H649">
        <v>0.16322981366459627</v>
      </c>
      <c r="I649">
        <v>75.3</v>
      </c>
      <c r="J649">
        <v>0.28062111801242234</v>
      </c>
      <c r="K649">
        <v>66.765000000000001</v>
      </c>
      <c r="L649">
        <v>0.2488136645962733</v>
      </c>
      <c r="M649" s="40">
        <v>-3.2314274460077286E-2</v>
      </c>
      <c r="N649" s="40">
        <v>-1.2042586755308306E-4</v>
      </c>
    </row>
    <row r="650" spans="1:14" x14ac:dyDescent="0.25">
      <c r="A650">
        <v>7820412</v>
      </c>
      <c r="B650" t="s">
        <v>27</v>
      </c>
      <c r="C650" t="s">
        <v>6</v>
      </c>
      <c r="D650" t="s">
        <v>57</v>
      </c>
      <c r="E650" t="s">
        <v>138</v>
      </c>
      <c r="F650">
        <v>4.140786749482402E-3</v>
      </c>
      <c r="G650">
        <v>30.3</v>
      </c>
      <c r="H650">
        <v>0.12546583850931678</v>
      </c>
      <c r="I650">
        <v>73.599999999999994</v>
      </c>
      <c r="J650">
        <v>0.30476190476190473</v>
      </c>
      <c r="K650">
        <v>63.739999999999995</v>
      </c>
      <c r="L650">
        <v>0.26393374741200826</v>
      </c>
      <c r="M650" s="40">
        <v>-3.9826780557632446E-2</v>
      </c>
      <c r="N650" s="40">
        <v>-1.6491420520758779E-4</v>
      </c>
    </row>
    <row r="651" spans="1:14" x14ac:dyDescent="0.25">
      <c r="A651">
        <v>7820412</v>
      </c>
      <c r="B651" t="s">
        <v>27</v>
      </c>
      <c r="C651" t="s">
        <v>6</v>
      </c>
      <c r="D651" t="s">
        <v>688</v>
      </c>
      <c r="E651" t="s">
        <v>689</v>
      </c>
      <c r="F651">
        <v>1.6563146997929607E-3</v>
      </c>
      <c r="G651">
        <v>78.7</v>
      </c>
      <c r="H651">
        <v>0.13035196687370601</v>
      </c>
      <c r="I651">
        <v>86.1</v>
      </c>
      <c r="J651">
        <v>0.14260869565217391</v>
      </c>
      <c r="K651">
        <v>86</v>
      </c>
      <c r="L651">
        <v>0.14244306418219463</v>
      </c>
      <c r="M651" s="40">
        <v>3.2751161605119705E-2</v>
      </c>
      <c r="N651" s="40">
        <v>5.4246230401854586E-5</v>
      </c>
    </row>
    <row r="652" spans="1:14" x14ac:dyDescent="0.25">
      <c r="A652">
        <v>7820412</v>
      </c>
      <c r="B652" t="s">
        <v>27</v>
      </c>
      <c r="C652" t="s">
        <v>6</v>
      </c>
      <c r="D652" t="s">
        <v>1020</v>
      </c>
      <c r="E652" t="s">
        <v>1706</v>
      </c>
      <c r="F652">
        <v>2.070393374741201E-3</v>
      </c>
      <c r="G652">
        <v>69.8</v>
      </c>
      <c r="H652">
        <v>0.14451345755693581</v>
      </c>
      <c r="I652">
        <v>80.7</v>
      </c>
      <c r="J652">
        <v>0.16708074534161493</v>
      </c>
      <c r="K652">
        <v>77.56</v>
      </c>
      <c r="L652">
        <v>0.16057971014492756</v>
      </c>
      <c r="M652" s="40">
        <v>3.3650335390120745E-3</v>
      </c>
      <c r="N652" s="40">
        <v>6.9669431449525359E-6</v>
      </c>
    </row>
    <row r="653" spans="1:14" x14ac:dyDescent="0.25">
      <c r="A653">
        <v>7820412</v>
      </c>
      <c r="B653" t="s">
        <v>27</v>
      </c>
      <c r="C653" t="s">
        <v>6</v>
      </c>
      <c r="D653" t="s">
        <v>1020</v>
      </c>
      <c r="E653" t="s">
        <v>1707</v>
      </c>
      <c r="F653">
        <v>4.1407867494824016E-4</v>
      </c>
      <c r="G653">
        <v>83.1</v>
      </c>
      <c r="H653">
        <v>3.4409937888198752E-2</v>
      </c>
      <c r="I653">
        <v>91.6</v>
      </c>
      <c r="J653">
        <v>3.7929606625258794E-2</v>
      </c>
      <c r="K653">
        <v>89.49</v>
      </c>
      <c r="L653">
        <v>3.7055900621118007E-2</v>
      </c>
      <c r="M653" s="40">
        <v>9.4742365181446075E-2</v>
      </c>
      <c r="N653" s="40">
        <v>3.9230793035795475E-5</v>
      </c>
    </row>
    <row r="654" spans="1:14" x14ac:dyDescent="0.25">
      <c r="A654">
        <v>7820412</v>
      </c>
      <c r="B654" t="s">
        <v>27</v>
      </c>
      <c r="C654" t="s">
        <v>6</v>
      </c>
      <c r="D654" t="s">
        <v>1407</v>
      </c>
      <c r="E654" t="s">
        <v>1708</v>
      </c>
      <c r="F654">
        <v>4.1407867494824016E-4</v>
      </c>
      <c r="G654">
        <v>94.1</v>
      </c>
      <c r="H654">
        <v>3.8964803312629394E-2</v>
      </c>
      <c r="I654">
        <v>91.4</v>
      </c>
      <c r="J654">
        <v>3.7846790890269155E-2</v>
      </c>
      <c r="K654">
        <v>91.825000000000003</v>
      </c>
      <c r="L654">
        <v>3.8022774327122151E-2</v>
      </c>
      <c r="M654" s="40">
        <v>8.9097589254379272E-2</v>
      </c>
      <c r="N654" s="40">
        <v>3.6893411699535927E-5</v>
      </c>
    </row>
    <row r="655" spans="1:14" x14ac:dyDescent="0.25">
      <c r="A655">
        <v>7820412</v>
      </c>
      <c r="B655" t="s">
        <v>27</v>
      </c>
      <c r="C655" t="s">
        <v>6</v>
      </c>
      <c r="D655" t="s">
        <v>690</v>
      </c>
      <c r="E655" t="s">
        <v>691</v>
      </c>
      <c r="F655">
        <v>2.070393374741201E-3</v>
      </c>
      <c r="G655">
        <v>37</v>
      </c>
      <c r="H655">
        <v>7.6604554865424432E-2</v>
      </c>
      <c r="I655">
        <v>76.2</v>
      </c>
      <c r="J655">
        <v>0.15776397515527951</v>
      </c>
      <c r="K655">
        <v>64.004999999999995</v>
      </c>
      <c r="L655">
        <v>0.13251552795031055</v>
      </c>
      <c r="M655" s="40">
        <v>-6.177351251244545E-2</v>
      </c>
      <c r="N655" s="40">
        <v>-1.2789547104025974E-4</v>
      </c>
    </row>
    <row r="656" spans="1:14" x14ac:dyDescent="0.25">
      <c r="A656">
        <v>7820412</v>
      </c>
      <c r="B656" t="s">
        <v>27</v>
      </c>
      <c r="C656" t="s">
        <v>6</v>
      </c>
      <c r="D656" t="s">
        <v>692</v>
      </c>
      <c r="E656" t="s">
        <v>693</v>
      </c>
      <c r="F656">
        <v>1.6563146997929607E-3</v>
      </c>
      <c r="G656">
        <v>59</v>
      </c>
      <c r="H656">
        <v>9.7722567287784681E-2</v>
      </c>
      <c r="I656">
        <v>78.2</v>
      </c>
      <c r="J656">
        <v>0.12952380952380954</v>
      </c>
      <c r="K656">
        <v>71.789999999999992</v>
      </c>
      <c r="L656">
        <v>0.11890683229813663</v>
      </c>
      <c r="M656" s="40">
        <v>-4.9941688776016235E-2</v>
      </c>
      <c r="N656" s="40">
        <v>-8.2719153252200798E-5</v>
      </c>
    </row>
    <row r="657" spans="1:14" x14ac:dyDescent="0.25">
      <c r="A657">
        <v>7820412</v>
      </c>
      <c r="B657" t="s">
        <v>27</v>
      </c>
      <c r="C657" t="s">
        <v>6</v>
      </c>
      <c r="D657" t="s">
        <v>692</v>
      </c>
      <c r="E657" t="s">
        <v>694</v>
      </c>
      <c r="F657">
        <v>3.3126293995859213E-3</v>
      </c>
      <c r="G657">
        <v>82.1</v>
      </c>
      <c r="H657">
        <v>0.27196687370600414</v>
      </c>
      <c r="I657">
        <v>80.5</v>
      </c>
      <c r="J657">
        <v>0.26666666666666666</v>
      </c>
      <c r="K657">
        <v>80.84</v>
      </c>
      <c r="L657">
        <v>0.26779296066252589</v>
      </c>
      <c r="M657" s="40">
        <v>-3.2210223376750946E-2</v>
      </c>
      <c r="N657" s="40">
        <v>-1.0670053292505489E-4</v>
      </c>
    </row>
    <row r="658" spans="1:14" x14ac:dyDescent="0.25">
      <c r="A658">
        <v>7820412</v>
      </c>
      <c r="B658" t="s">
        <v>27</v>
      </c>
      <c r="C658" t="s">
        <v>6</v>
      </c>
      <c r="D658" t="s">
        <v>695</v>
      </c>
      <c r="E658" t="s">
        <v>696</v>
      </c>
      <c r="F658">
        <v>8.2815734989648033E-4</v>
      </c>
      <c r="G658">
        <v>94.3</v>
      </c>
      <c r="H658">
        <v>7.8095238095238093E-2</v>
      </c>
      <c r="I658">
        <v>94.3</v>
      </c>
      <c r="J658">
        <v>7.8095238095238093E-2</v>
      </c>
      <c r="K658">
        <v>90.545000000000002</v>
      </c>
      <c r="L658">
        <v>7.4985507246376815E-2</v>
      </c>
      <c r="M658" s="40">
        <v>0.12365619838237762</v>
      </c>
      <c r="N658" s="40">
        <v>1.0240678955062329E-4</v>
      </c>
    </row>
    <row r="659" spans="1:14" x14ac:dyDescent="0.25">
      <c r="A659">
        <v>7820412</v>
      </c>
      <c r="B659" t="s">
        <v>27</v>
      </c>
      <c r="C659" t="s">
        <v>6</v>
      </c>
      <c r="D659" t="s">
        <v>697</v>
      </c>
      <c r="E659" t="s">
        <v>1709</v>
      </c>
      <c r="F659">
        <v>2.070393374741201E-3</v>
      </c>
      <c r="G659">
        <v>41.8</v>
      </c>
      <c r="H659">
        <v>8.6542443064182198E-2</v>
      </c>
      <c r="I659">
        <v>77.5</v>
      </c>
      <c r="J659">
        <v>0.16045548654244307</v>
      </c>
      <c r="K659">
        <v>66.715000000000003</v>
      </c>
      <c r="L659">
        <v>0.13812629399585924</v>
      </c>
      <c r="M659" s="40">
        <v>-9.9542569369077682E-3</v>
      </c>
      <c r="N659" s="40">
        <v>-2.0609227612645483E-5</v>
      </c>
    </row>
    <row r="660" spans="1:14" x14ac:dyDescent="0.25">
      <c r="A660">
        <v>7820412</v>
      </c>
      <c r="B660" t="s">
        <v>27</v>
      </c>
      <c r="C660" t="s">
        <v>6</v>
      </c>
      <c r="D660" t="s">
        <v>697</v>
      </c>
      <c r="E660" t="s">
        <v>1710</v>
      </c>
      <c r="F660">
        <v>4.1407867494824016E-4</v>
      </c>
      <c r="G660">
        <v>58.5</v>
      </c>
      <c r="H660">
        <v>2.422360248447205E-2</v>
      </c>
      <c r="I660">
        <v>83.2</v>
      </c>
      <c r="J660">
        <v>3.4451345755693585E-2</v>
      </c>
      <c r="K660">
        <v>75.884999999999991</v>
      </c>
      <c r="L660">
        <v>3.1422360248447204E-2</v>
      </c>
      <c r="M660" s="40">
        <v>6.4300275407731533E-3</v>
      </c>
      <c r="N660" s="40">
        <v>2.6625372839640384E-6</v>
      </c>
    </row>
    <row r="661" spans="1:14" x14ac:dyDescent="0.25">
      <c r="A661">
        <v>7820412</v>
      </c>
      <c r="B661" t="s">
        <v>27</v>
      </c>
      <c r="C661" t="s">
        <v>6</v>
      </c>
      <c r="D661" t="s">
        <v>697</v>
      </c>
      <c r="E661" t="s">
        <v>698</v>
      </c>
      <c r="F661">
        <v>1.6563146997929607E-3</v>
      </c>
      <c r="G661">
        <v>71.099999999999994</v>
      </c>
      <c r="H661">
        <v>0.11776397515527949</v>
      </c>
      <c r="I661">
        <v>89.5</v>
      </c>
      <c r="J661">
        <v>0.14824016563146997</v>
      </c>
      <c r="K661">
        <v>84.034999999999997</v>
      </c>
      <c r="L661">
        <v>0.13918840579710146</v>
      </c>
      <c r="M661" s="40">
        <v>5.4425094276666641E-2</v>
      </c>
      <c r="N661" s="40">
        <v>9.0145083688060684E-5</v>
      </c>
    </row>
    <row r="662" spans="1:14" x14ac:dyDescent="0.25">
      <c r="A662">
        <v>7820412</v>
      </c>
      <c r="B662" t="s">
        <v>27</v>
      </c>
      <c r="C662" t="s">
        <v>6</v>
      </c>
      <c r="D662" t="s">
        <v>697</v>
      </c>
      <c r="E662" t="s">
        <v>699</v>
      </c>
      <c r="F662">
        <v>1.6563146997929607E-3</v>
      </c>
      <c r="G662">
        <v>52.2</v>
      </c>
      <c r="H662">
        <v>8.6459627329192545E-2</v>
      </c>
      <c r="I662">
        <v>74.8</v>
      </c>
      <c r="J662">
        <v>0.12389233954451345</v>
      </c>
      <c r="K662">
        <v>64.004999999999995</v>
      </c>
      <c r="L662">
        <v>0.10601242236024844</v>
      </c>
      <c r="M662" s="40">
        <v>-1.0698714293539524E-2</v>
      </c>
      <c r="N662" s="40">
        <v>-1.7720437753274574E-5</v>
      </c>
    </row>
    <row r="663" spans="1:14" x14ac:dyDescent="0.25">
      <c r="A663">
        <v>7820412</v>
      </c>
      <c r="B663" t="s">
        <v>27</v>
      </c>
      <c r="C663" t="s">
        <v>6</v>
      </c>
      <c r="D663" t="s">
        <v>700</v>
      </c>
      <c r="E663" t="s">
        <v>701</v>
      </c>
      <c r="F663">
        <v>2.4844720496894411E-3</v>
      </c>
      <c r="G663">
        <v>40.1</v>
      </c>
      <c r="H663">
        <v>9.962732919254659E-2</v>
      </c>
      <c r="I663">
        <v>80.900000000000006</v>
      </c>
      <c r="J663">
        <v>0.20099378881987578</v>
      </c>
      <c r="K663">
        <v>68.25</v>
      </c>
      <c r="L663">
        <v>0.16956521739130434</v>
      </c>
      <c r="M663" s="40">
        <v>-7.2523945709690452E-4</v>
      </c>
      <c r="N663" s="40">
        <v>-1.8018371604892038E-6</v>
      </c>
    </row>
    <row r="664" spans="1:14" x14ac:dyDescent="0.25">
      <c r="A664">
        <v>7820412</v>
      </c>
      <c r="B664" t="s">
        <v>27</v>
      </c>
      <c r="C664" t="s">
        <v>6</v>
      </c>
      <c r="D664" t="s">
        <v>76</v>
      </c>
      <c r="E664" t="s">
        <v>139</v>
      </c>
      <c r="F664">
        <v>3.7267080745341614E-3</v>
      </c>
      <c r="G664">
        <v>50</v>
      </c>
      <c r="H664">
        <v>0.18633540372670807</v>
      </c>
      <c r="I664">
        <v>78.8</v>
      </c>
      <c r="J664">
        <v>0.29366459627329189</v>
      </c>
      <c r="K664">
        <v>67.83</v>
      </c>
      <c r="L664">
        <v>0.25278260869565217</v>
      </c>
      <c r="M664" s="40">
        <v>-2.9108002781867981E-2</v>
      </c>
      <c r="N664" s="40">
        <v>-1.0847702900075023E-4</v>
      </c>
    </row>
    <row r="665" spans="1:14" x14ac:dyDescent="0.25">
      <c r="A665">
        <v>7820412</v>
      </c>
      <c r="B665" t="s">
        <v>27</v>
      </c>
      <c r="C665" t="s">
        <v>6</v>
      </c>
      <c r="D665" t="s">
        <v>702</v>
      </c>
      <c r="E665" t="s">
        <v>703</v>
      </c>
      <c r="F665">
        <v>1.6563146997929607E-3</v>
      </c>
      <c r="G665">
        <v>66.099999999999994</v>
      </c>
      <c r="H665">
        <v>0.10948240165631469</v>
      </c>
      <c r="I665">
        <v>80.3</v>
      </c>
      <c r="J665">
        <v>0.13300207039337475</v>
      </c>
      <c r="K665">
        <v>77.19</v>
      </c>
      <c r="L665">
        <v>0.12785093167701864</v>
      </c>
      <c r="M665" s="40">
        <v>-3.3920422196388245E-2</v>
      </c>
      <c r="N665" s="40">
        <v>-5.6182893907061272E-5</v>
      </c>
    </row>
    <row r="666" spans="1:14" x14ac:dyDescent="0.25">
      <c r="A666">
        <v>7820412</v>
      </c>
      <c r="B666" t="s">
        <v>27</v>
      </c>
      <c r="C666" t="s">
        <v>6</v>
      </c>
      <c r="D666" t="s">
        <v>706</v>
      </c>
      <c r="E666" t="s">
        <v>707</v>
      </c>
      <c r="F666">
        <v>6.6252587991718426E-3</v>
      </c>
      <c r="G666">
        <v>70.599999999999994</v>
      </c>
      <c r="H666">
        <v>0.46774327122153203</v>
      </c>
      <c r="I666">
        <v>73.900000000000006</v>
      </c>
      <c r="J666">
        <v>0.48960662525879922</v>
      </c>
      <c r="K666">
        <v>66.995000000000005</v>
      </c>
      <c r="L666">
        <v>0.44385921325051764</v>
      </c>
      <c r="M666" s="40">
        <v>-7.3392607271671295E-2</v>
      </c>
      <c r="N666" s="40">
        <v>-4.8624501712080359E-4</v>
      </c>
    </row>
    <row r="667" spans="1:14" x14ac:dyDescent="0.25">
      <c r="A667">
        <v>7820412</v>
      </c>
      <c r="B667" t="s">
        <v>27</v>
      </c>
      <c r="C667" t="s">
        <v>6</v>
      </c>
      <c r="D667" t="s">
        <v>706</v>
      </c>
      <c r="E667" t="s">
        <v>708</v>
      </c>
      <c r="F667">
        <v>4.140786749482402E-3</v>
      </c>
      <c r="G667">
        <v>83</v>
      </c>
      <c r="H667">
        <v>0.34368530020703936</v>
      </c>
      <c r="I667">
        <v>86.8</v>
      </c>
      <c r="J667">
        <v>0.35942028985507246</v>
      </c>
      <c r="K667">
        <v>84.289999999999992</v>
      </c>
      <c r="L667">
        <v>0.34902691511387163</v>
      </c>
      <c r="M667" s="40">
        <v>1.7827175557613373E-2</v>
      </c>
      <c r="N667" s="40">
        <v>7.3818532329662003E-5</v>
      </c>
    </row>
    <row r="668" spans="1:14" x14ac:dyDescent="0.25">
      <c r="A668">
        <v>7820412</v>
      </c>
      <c r="B668" t="s">
        <v>27</v>
      </c>
      <c r="C668" t="s">
        <v>6</v>
      </c>
      <c r="D668" t="s">
        <v>1042</v>
      </c>
      <c r="E668" t="s">
        <v>1711</v>
      </c>
      <c r="F668">
        <v>8.2815734989648033E-4</v>
      </c>
      <c r="G668">
        <v>50.7</v>
      </c>
      <c r="H668">
        <v>4.1987577639751555E-2</v>
      </c>
      <c r="I668">
        <v>82.1</v>
      </c>
      <c r="J668">
        <v>6.7991718426501035E-2</v>
      </c>
      <c r="K668">
        <v>68.52</v>
      </c>
      <c r="L668">
        <v>5.6745341614906832E-2</v>
      </c>
      <c r="M668" s="40">
        <v>4.7101579606533051E-2</v>
      </c>
      <c r="N668" s="40">
        <v>3.9007519342884515E-5</v>
      </c>
    </row>
    <row r="669" spans="1:14" x14ac:dyDescent="0.25">
      <c r="A669">
        <v>7820412</v>
      </c>
      <c r="B669" t="s">
        <v>27</v>
      </c>
      <c r="C669" t="s">
        <v>6</v>
      </c>
      <c r="D669" t="s">
        <v>405</v>
      </c>
      <c r="E669" t="s">
        <v>709</v>
      </c>
      <c r="F669">
        <v>3.7267080745341614E-3</v>
      </c>
      <c r="G669">
        <v>62.1</v>
      </c>
      <c r="H669">
        <v>0.23142857142857143</v>
      </c>
      <c r="I669">
        <v>76.8</v>
      </c>
      <c r="J669">
        <v>0.28621118012422359</v>
      </c>
      <c r="K669">
        <v>67.215000000000003</v>
      </c>
      <c r="L669">
        <v>0.25049068322981366</v>
      </c>
      <c r="M669" s="40">
        <v>-4.4855650514364243E-2</v>
      </c>
      <c r="N669" s="40">
        <v>-1.6716391496036364E-4</v>
      </c>
    </row>
    <row r="670" spans="1:14" x14ac:dyDescent="0.25">
      <c r="A670">
        <v>7820412</v>
      </c>
      <c r="B670" t="s">
        <v>27</v>
      </c>
      <c r="C670" t="s">
        <v>6</v>
      </c>
      <c r="D670" t="s">
        <v>405</v>
      </c>
      <c r="E670" t="s">
        <v>710</v>
      </c>
      <c r="F670">
        <v>4.1407867494824016E-4</v>
      </c>
      <c r="G670">
        <v>78.400000000000006</v>
      </c>
      <c r="H670">
        <v>3.2463768115942031E-2</v>
      </c>
      <c r="I670">
        <v>88.8</v>
      </c>
      <c r="J670">
        <v>3.6770186335403722E-2</v>
      </c>
      <c r="K670">
        <v>83.539999999999992</v>
      </c>
      <c r="L670">
        <v>3.4592132505175982E-2</v>
      </c>
      <c r="M670" s="40">
        <v>8.328612893819809E-2</v>
      </c>
      <c r="N670" s="40">
        <v>3.4487009912297346E-5</v>
      </c>
    </row>
    <row r="671" spans="1:14" x14ac:dyDescent="0.25">
      <c r="A671">
        <v>7820412</v>
      </c>
      <c r="B671" t="s">
        <v>27</v>
      </c>
      <c r="C671" t="s">
        <v>6</v>
      </c>
      <c r="D671" t="s">
        <v>405</v>
      </c>
      <c r="E671" t="s">
        <v>1712</v>
      </c>
      <c r="F671">
        <v>8.2815734989648033E-4</v>
      </c>
      <c r="G671">
        <v>52</v>
      </c>
      <c r="H671">
        <v>4.3064182194616975E-2</v>
      </c>
      <c r="I671">
        <v>64</v>
      </c>
      <c r="J671">
        <v>5.3002070393374741E-2</v>
      </c>
      <c r="K671">
        <v>55.284999999999997</v>
      </c>
      <c r="L671">
        <v>4.5784679089026913E-2</v>
      </c>
      <c r="M671" s="40">
        <v>-0.14266769587993622</v>
      </c>
      <c r="N671" s="40">
        <v>-1.1815130093576498E-4</v>
      </c>
    </row>
    <row r="672" spans="1:14" x14ac:dyDescent="0.25">
      <c r="A672">
        <v>7820412</v>
      </c>
      <c r="B672" t="s">
        <v>27</v>
      </c>
      <c r="C672" t="s">
        <v>6</v>
      </c>
      <c r="D672" t="s">
        <v>405</v>
      </c>
      <c r="E672" t="s">
        <v>711</v>
      </c>
      <c r="F672">
        <v>2.070393374741201E-3</v>
      </c>
      <c r="G672">
        <v>54</v>
      </c>
      <c r="H672">
        <v>0.11180124223602485</v>
      </c>
      <c r="I672">
        <v>69.5</v>
      </c>
      <c r="J672">
        <v>0.14389233954451347</v>
      </c>
      <c r="K672">
        <v>64.94</v>
      </c>
      <c r="L672">
        <v>0.13445134575569359</v>
      </c>
      <c r="M672" s="40">
        <v>-0.11621391028165817</v>
      </c>
      <c r="N672" s="40">
        <v>-2.4060850989991343E-4</v>
      </c>
    </row>
    <row r="673" spans="1:14" x14ac:dyDescent="0.25">
      <c r="A673">
        <v>7820412</v>
      </c>
      <c r="B673" t="s">
        <v>27</v>
      </c>
      <c r="C673" t="s">
        <v>6</v>
      </c>
      <c r="D673" t="s">
        <v>405</v>
      </c>
      <c r="E673" t="s">
        <v>712</v>
      </c>
      <c r="F673">
        <v>4.140786749482402E-3</v>
      </c>
      <c r="G673">
        <v>52.2</v>
      </c>
      <c r="H673">
        <v>0.21614906832298139</v>
      </c>
      <c r="I673">
        <v>78.2</v>
      </c>
      <c r="J673">
        <v>0.32380952380952382</v>
      </c>
      <c r="K673">
        <v>70.990000000000009</v>
      </c>
      <c r="L673">
        <v>0.29395445134575576</v>
      </c>
      <c r="M673" s="40">
        <v>-5.7246875017881393E-2</v>
      </c>
      <c r="N673" s="40">
        <v>-2.3704710152331842E-4</v>
      </c>
    </row>
    <row r="674" spans="1:14" x14ac:dyDescent="0.25">
      <c r="A674">
        <v>7820412</v>
      </c>
      <c r="B674" t="s">
        <v>27</v>
      </c>
      <c r="C674" t="s">
        <v>6</v>
      </c>
      <c r="D674" t="s">
        <v>407</v>
      </c>
      <c r="E674" t="s">
        <v>1713</v>
      </c>
      <c r="F674">
        <v>2.070393374741201E-3</v>
      </c>
      <c r="G674">
        <v>58.8</v>
      </c>
      <c r="H674">
        <v>0.12173913043478261</v>
      </c>
      <c r="I674">
        <v>65.599999999999994</v>
      </c>
      <c r="J674">
        <v>0.13581780538302277</v>
      </c>
      <c r="K674">
        <v>59.739999999999995</v>
      </c>
      <c r="L674">
        <v>0.12368530020703934</v>
      </c>
      <c r="M674" s="40">
        <v>-0.1631946861743927</v>
      </c>
      <c r="N674" s="40">
        <v>-3.3787719704843214E-4</v>
      </c>
    </row>
    <row r="675" spans="1:14" x14ac:dyDescent="0.25">
      <c r="A675">
        <v>7820412</v>
      </c>
      <c r="B675" t="s">
        <v>27</v>
      </c>
      <c r="C675" t="s">
        <v>6</v>
      </c>
      <c r="D675" t="s">
        <v>520</v>
      </c>
      <c r="E675" t="s">
        <v>1714</v>
      </c>
      <c r="F675">
        <v>4.1407867494824016E-4</v>
      </c>
      <c r="G675">
        <v>68.900000000000006</v>
      </c>
      <c r="H675">
        <v>2.8530020703933751E-2</v>
      </c>
      <c r="I675">
        <v>87.6</v>
      </c>
      <c r="J675">
        <v>3.6273291925465835E-2</v>
      </c>
      <c r="K675">
        <v>72.074999999999989</v>
      </c>
      <c r="L675">
        <v>2.9844720496894406E-2</v>
      </c>
      <c r="M675" s="40">
        <v>4.4233649969100952E-2</v>
      </c>
      <c r="N675" s="40">
        <v>1.8316211167329586E-5</v>
      </c>
    </row>
    <row r="676" spans="1:14" x14ac:dyDescent="0.25">
      <c r="A676">
        <v>7820412</v>
      </c>
      <c r="B676" t="s">
        <v>27</v>
      </c>
      <c r="C676" t="s">
        <v>6</v>
      </c>
      <c r="D676" t="s">
        <v>713</v>
      </c>
      <c r="E676" t="s">
        <v>1715</v>
      </c>
      <c r="F676">
        <v>1.2422360248447205E-3</v>
      </c>
      <c r="G676">
        <v>80.599999999999994</v>
      </c>
      <c r="H676">
        <v>0.10012422360248446</v>
      </c>
      <c r="I676">
        <v>95.5</v>
      </c>
      <c r="J676">
        <v>0.11863354037267081</v>
      </c>
      <c r="K676">
        <v>90.644999999999996</v>
      </c>
      <c r="L676">
        <v>0.11260248447204969</v>
      </c>
      <c r="M676" s="40">
        <v>0.11938872933387756</v>
      </c>
      <c r="N676" s="40">
        <v>1.4830898053897834E-4</v>
      </c>
    </row>
    <row r="677" spans="1:14" x14ac:dyDescent="0.25">
      <c r="A677">
        <v>7820412</v>
      </c>
      <c r="B677" t="s">
        <v>27</v>
      </c>
      <c r="C677" t="s">
        <v>6</v>
      </c>
      <c r="D677" t="s">
        <v>713</v>
      </c>
      <c r="E677" t="s">
        <v>714</v>
      </c>
      <c r="F677">
        <v>4.1407867494824016E-4</v>
      </c>
      <c r="G677">
        <v>52.7</v>
      </c>
      <c r="H677">
        <v>2.1821946169772257E-2</v>
      </c>
      <c r="I677">
        <v>71.099999999999994</v>
      </c>
      <c r="J677">
        <v>2.9440993788819873E-2</v>
      </c>
      <c r="K677">
        <v>62.234999999999999</v>
      </c>
      <c r="L677">
        <v>2.5770186335403726E-2</v>
      </c>
      <c r="M677" s="40">
        <v>-0.10732783377170563</v>
      </c>
      <c r="N677" s="40">
        <v>-4.4442167193252846E-5</v>
      </c>
    </row>
    <row r="678" spans="1:14" x14ac:dyDescent="0.25">
      <c r="A678">
        <v>7820412</v>
      </c>
      <c r="B678" t="s">
        <v>27</v>
      </c>
      <c r="C678" t="s">
        <v>6</v>
      </c>
      <c r="D678" t="s">
        <v>713</v>
      </c>
      <c r="E678" t="s">
        <v>715</v>
      </c>
      <c r="F678">
        <v>1.2422360248447205E-3</v>
      </c>
      <c r="G678">
        <v>78</v>
      </c>
      <c r="H678">
        <v>9.6894409937888198E-2</v>
      </c>
      <c r="I678">
        <v>95.5</v>
      </c>
      <c r="J678">
        <v>0.11863354037267081</v>
      </c>
      <c r="K678">
        <v>84.584999999999994</v>
      </c>
      <c r="L678">
        <v>0.10507453416149068</v>
      </c>
      <c r="M678" s="40">
        <v>0.12447711080312729</v>
      </c>
      <c r="N678" s="40">
        <v>1.5462995130823267E-4</v>
      </c>
    </row>
    <row r="679" spans="1:14" x14ac:dyDescent="0.25">
      <c r="A679">
        <v>7820412</v>
      </c>
      <c r="B679" t="s">
        <v>27</v>
      </c>
      <c r="C679" t="s">
        <v>6</v>
      </c>
      <c r="D679" t="s">
        <v>1051</v>
      </c>
      <c r="E679" t="s">
        <v>1716</v>
      </c>
      <c r="F679">
        <v>2.4844720496894411E-3</v>
      </c>
      <c r="G679">
        <v>55</v>
      </c>
      <c r="H679">
        <v>0.13664596273291926</v>
      </c>
      <c r="I679">
        <v>73.5</v>
      </c>
      <c r="J679">
        <v>0.18260869565217391</v>
      </c>
      <c r="K679">
        <v>68.88</v>
      </c>
      <c r="L679">
        <v>0.1711304347826087</v>
      </c>
      <c r="M679" s="40">
        <v>-0.13801249861717224</v>
      </c>
      <c r="N679" s="40">
        <v>-3.4288819532216709E-4</v>
      </c>
    </row>
    <row r="680" spans="1:14" x14ac:dyDescent="0.25">
      <c r="A680">
        <v>7820412</v>
      </c>
      <c r="B680" t="s">
        <v>27</v>
      </c>
      <c r="C680" t="s">
        <v>6</v>
      </c>
      <c r="D680" t="s">
        <v>718</v>
      </c>
      <c r="E680" t="s">
        <v>1717</v>
      </c>
      <c r="F680">
        <v>4.1407867494824016E-4</v>
      </c>
      <c r="G680">
        <v>55.5</v>
      </c>
      <c r="H680">
        <v>2.2981366459627329E-2</v>
      </c>
      <c r="I680">
        <v>92</v>
      </c>
      <c r="J680">
        <v>3.8095238095238092E-2</v>
      </c>
      <c r="K680">
        <v>76.97</v>
      </c>
      <c r="L680">
        <v>3.1871635610766044E-2</v>
      </c>
      <c r="M680" s="40">
        <v>-3.082193061709404E-2</v>
      </c>
      <c r="N680" s="40">
        <v>-1.2762704189272895E-5</v>
      </c>
    </row>
    <row r="681" spans="1:14" x14ac:dyDescent="0.25">
      <c r="A681">
        <v>7820412</v>
      </c>
      <c r="B681" t="s">
        <v>27</v>
      </c>
      <c r="C681" t="s">
        <v>6</v>
      </c>
      <c r="D681" t="s">
        <v>718</v>
      </c>
      <c r="E681" t="s">
        <v>719</v>
      </c>
      <c r="F681">
        <v>8.2815734989648033E-4</v>
      </c>
      <c r="G681">
        <v>39.200000000000003</v>
      </c>
      <c r="H681">
        <v>3.2463768115942031E-2</v>
      </c>
      <c r="I681">
        <v>88.5</v>
      </c>
      <c r="J681">
        <v>7.3291925465838514E-2</v>
      </c>
      <c r="K681">
        <v>68.414999999999992</v>
      </c>
      <c r="L681">
        <v>5.6658385093167694E-2</v>
      </c>
      <c r="M681" s="40">
        <v>6.2012027949094772E-2</v>
      </c>
      <c r="N681" s="40">
        <v>5.13557167280288E-5</v>
      </c>
    </row>
    <row r="682" spans="1:14" x14ac:dyDescent="0.25">
      <c r="A682">
        <v>7820412</v>
      </c>
      <c r="B682" t="s">
        <v>27</v>
      </c>
      <c r="C682" t="s">
        <v>6</v>
      </c>
      <c r="D682" t="s">
        <v>523</v>
      </c>
      <c r="E682" t="s">
        <v>497</v>
      </c>
      <c r="F682">
        <v>1.6563146997929607E-3</v>
      </c>
      <c r="G682">
        <v>77.5</v>
      </c>
      <c r="H682">
        <v>0.12836438923395446</v>
      </c>
      <c r="I682">
        <v>78.900000000000006</v>
      </c>
      <c r="J682">
        <v>0.13068322981366459</v>
      </c>
      <c r="K682">
        <v>76.45</v>
      </c>
      <c r="L682">
        <v>0.12662525879917186</v>
      </c>
      <c r="M682" s="40">
        <v>-5.9514954686164856E-2</v>
      </c>
      <c r="N682" s="40">
        <v>-9.8575494304206803E-5</v>
      </c>
    </row>
    <row r="683" spans="1:14" x14ac:dyDescent="0.25">
      <c r="A683">
        <v>7820412</v>
      </c>
      <c r="B683" t="s">
        <v>27</v>
      </c>
      <c r="C683" t="s">
        <v>6</v>
      </c>
      <c r="D683" t="s">
        <v>523</v>
      </c>
      <c r="E683" t="s">
        <v>574</v>
      </c>
      <c r="F683">
        <v>4.1407867494824016E-4</v>
      </c>
      <c r="G683">
        <v>77.599999999999994</v>
      </c>
      <c r="H683">
        <v>3.2132505175983435E-2</v>
      </c>
      <c r="I683">
        <v>82.1</v>
      </c>
      <c r="J683">
        <v>3.3995859213250518E-2</v>
      </c>
      <c r="K683">
        <v>78.644999999999996</v>
      </c>
      <c r="L683">
        <v>3.2565217391304344E-2</v>
      </c>
      <c r="M683" s="40">
        <v>-3.6632940173149109E-2</v>
      </c>
      <c r="N683" s="40">
        <v>-1.5168919326355738E-5</v>
      </c>
    </row>
    <row r="684" spans="1:14" x14ac:dyDescent="0.25">
      <c r="A684">
        <v>7820412</v>
      </c>
      <c r="B684" t="s">
        <v>27</v>
      </c>
      <c r="C684" t="s">
        <v>6</v>
      </c>
      <c r="D684" t="s">
        <v>523</v>
      </c>
      <c r="E684" t="s">
        <v>575</v>
      </c>
      <c r="F684">
        <v>4.9689440993788822E-3</v>
      </c>
      <c r="G684">
        <v>63.6</v>
      </c>
      <c r="H684">
        <v>0.31602484472049691</v>
      </c>
      <c r="I684">
        <v>71.8</v>
      </c>
      <c r="J684">
        <v>0.35677018633540375</v>
      </c>
      <c r="K684">
        <v>65.36</v>
      </c>
      <c r="L684">
        <v>0.32477018633540372</v>
      </c>
      <c r="M684" s="40">
        <v>-0.1543920636177063</v>
      </c>
      <c r="N684" s="40">
        <v>-7.6716553350413073E-4</v>
      </c>
    </row>
    <row r="685" spans="1:14" x14ac:dyDescent="0.25">
      <c r="A685">
        <v>7820412</v>
      </c>
      <c r="B685" t="s">
        <v>27</v>
      </c>
      <c r="C685" t="s">
        <v>6</v>
      </c>
      <c r="D685" t="s">
        <v>523</v>
      </c>
      <c r="E685" t="s">
        <v>285</v>
      </c>
      <c r="F685">
        <v>1.6563146997929607E-3</v>
      </c>
      <c r="G685">
        <v>75.7</v>
      </c>
      <c r="H685">
        <v>0.12538302277432711</v>
      </c>
      <c r="I685">
        <v>76</v>
      </c>
      <c r="J685">
        <v>0.125879917184265</v>
      </c>
      <c r="K685">
        <v>73.585000000000008</v>
      </c>
      <c r="L685">
        <v>0.12187991718426502</v>
      </c>
      <c r="M685" s="40">
        <v>-6.3486494123935699E-2</v>
      </c>
      <c r="N685" s="40">
        <v>-1.0515361345579411E-4</v>
      </c>
    </row>
    <row r="686" spans="1:14" x14ac:dyDescent="0.25">
      <c r="A686">
        <v>7820412</v>
      </c>
      <c r="B686" t="s">
        <v>27</v>
      </c>
      <c r="C686" t="s">
        <v>6</v>
      </c>
      <c r="D686" t="s">
        <v>523</v>
      </c>
      <c r="E686" t="s">
        <v>576</v>
      </c>
      <c r="F686">
        <v>2.4844720496894411E-3</v>
      </c>
      <c r="G686">
        <v>73.900000000000006</v>
      </c>
      <c r="H686">
        <v>0.18360248447204972</v>
      </c>
      <c r="I686">
        <v>77.8</v>
      </c>
      <c r="J686">
        <v>0.19329192546583851</v>
      </c>
      <c r="K686">
        <v>72.16</v>
      </c>
      <c r="L686">
        <v>0.17927950310559007</v>
      </c>
      <c r="M686" s="40">
        <v>-7.4674896895885468E-2</v>
      </c>
      <c r="N686" s="40">
        <v>-1.8552769415126826E-4</v>
      </c>
    </row>
    <row r="687" spans="1:14" x14ac:dyDescent="0.25">
      <c r="A687">
        <v>7820412</v>
      </c>
      <c r="B687" t="s">
        <v>27</v>
      </c>
      <c r="C687" t="s">
        <v>6</v>
      </c>
      <c r="D687" t="s">
        <v>523</v>
      </c>
      <c r="E687" t="s">
        <v>577</v>
      </c>
      <c r="F687">
        <v>4.5548654244306416E-3</v>
      </c>
      <c r="G687">
        <v>54.8</v>
      </c>
      <c r="H687">
        <v>0.24960662525879915</v>
      </c>
      <c r="I687">
        <v>72.8</v>
      </c>
      <c r="J687">
        <v>0.33159420289855068</v>
      </c>
      <c r="K687">
        <v>67.275000000000006</v>
      </c>
      <c r="L687">
        <v>0.30642857142857144</v>
      </c>
      <c r="M687" s="40">
        <v>-9.3160517513751984E-2</v>
      </c>
      <c r="N687" s="40">
        <v>-4.2433362014545413E-4</v>
      </c>
    </row>
    <row r="688" spans="1:14" x14ac:dyDescent="0.25">
      <c r="A688">
        <v>7820412</v>
      </c>
      <c r="B688" t="s">
        <v>27</v>
      </c>
      <c r="C688" t="s">
        <v>6</v>
      </c>
      <c r="D688" t="s">
        <v>523</v>
      </c>
      <c r="E688" t="s">
        <v>578</v>
      </c>
      <c r="F688">
        <v>3.3126293995859213E-3</v>
      </c>
      <c r="G688">
        <v>66.900000000000006</v>
      </c>
      <c r="H688">
        <v>0.22161490683229815</v>
      </c>
      <c r="I688">
        <v>76.5</v>
      </c>
      <c r="J688">
        <v>0.25341614906832299</v>
      </c>
      <c r="K688">
        <v>65.150000000000006</v>
      </c>
      <c r="L688">
        <v>0.21581780538302278</v>
      </c>
      <c r="M688" s="40">
        <v>-6.6386722028255463E-2</v>
      </c>
      <c r="N688" s="40">
        <v>-2.1991460713293736E-4</v>
      </c>
    </row>
    <row r="689" spans="1:14" x14ac:dyDescent="0.25">
      <c r="A689">
        <v>7820412</v>
      </c>
      <c r="B689" t="s">
        <v>27</v>
      </c>
      <c r="C689" t="s">
        <v>6</v>
      </c>
      <c r="D689" t="s">
        <v>1056</v>
      </c>
      <c r="E689" t="s">
        <v>1718</v>
      </c>
      <c r="F689">
        <v>4.1407867494824016E-4</v>
      </c>
      <c r="G689">
        <v>52.3</v>
      </c>
      <c r="H689">
        <v>2.1656314699792959E-2</v>
      </c>
      <c r="I689">
        <v>80.400000000000006</v>
      </c>
      <c r="J689">
        <v>3.3291925465838514E-2</v>
      </c>
      <c r="K689">
        <v>74.39</v>
      </c>
      <c r="L689">
        <v>3.0803312629399587E-2</v>
      </c>
      <c r="M689" s="40">
        <v>3.4733224660158157E-2</v>
      </c>
      <c r="N689" s="40">
        <v>1.4382287643957829E-5</v>
      </c>
    </row>
    <row r="690" spans="1:14" x14ac:dyDescent="0.25">
      <c r="A690">
        <v>7820412</v>
      </c>
      <c r="B690" t="s">
        <v>27</v>
      </c>
      <c r="C690" t="s">
        <v>6</v>
      </c>
      <c r="D690" t="s">
        <v>1056</v>
      </c>
      <c r="E690" t="s">
        <v>1719</v>
      </c>
      <c r="F690">
        <v>8.2815734989648033E-4</v>
      </c>
      <c r="G690">
        <v>53.1</v>
      </c>
      <c r="H690">
        <v>4.3975155279503103E-2</v>
      </c>
      <c r="I690">
        <v>72.900000000000006</v>
      </c>
      <c r="J690">
        <v>6.037267080745342E-2</v>
      </c>
      <c r="K690">
        <v>61.015000000000001</v>
      </c>
      <c r="L690">
        <v>5.0530020703933747E-2</v>
      </c>
      <c r="M690" s="40">
        <v>-4.5415773987770081E-2</v>
      </c>
      <c r="N690" s="40">
        <v>-3.7611407029209175E-5</v>
      </c>
    </row>
    <row r="691" spans="1:14" x14ac:dyDescent="0.25">
      <c r="A691">
        <v>7820412</v>
      </c>
      <c r="B691" t="s">
        <v>27</v>
      </c>
      <c r="C691" t="s">
        <v>6</v>
      </c>
      <c r="D691" t="s">
        <v>1056</v>
      </c>
      <c r="E691" t="s">
        <v>1720</v>
      </c>
      <c r="F691">
        <v>1.6563146997929607E-3</v>
      </c>
      <c r="G691">
        <v>46.5</v>
      </c>
      <c r="H691">
        <v>7.7018633540372666E-2</v>
      </c>
      <c r="I691">
        <v>78.5</v>
      </c>
      <c r="J691">
        <v>0.1300207039337474</v>
      </c>
      <c r="K691">
        <v>69.459999999999994</v>
      </c>
      <c r="L691">
        <v>0.11504761904761904</v>
      </c>
      <c r="M691" s="40">
        <v>5.5834386497735977E-2</v>
      </c>
      <c r="N691" s="40">
        <v>9.2479315110121705E-5</v>
      </c>
    </row>
    <row r="692" spans="1:14" x14ac:dyDescent="0.25">
      <c r="A692">
        <v>7820412</v>
      </c>
      <c r="B692" t="s">
        <v>27</v>
      </c>
      <c r="C692" t="s">
        <v>6</v>
      </c>
      <c r="D692" t="s">
        <v>1056</v>
      </c>
      <c r="E692" t="s">
        <v>1721</v>
      </c>
      <c r="F692">
        <v>1.2422360248447205E-3</v>
      </c>
      <c r="G692">
        <v>28.7</v>
      </c>
      <c r="H692">
        <v>3.5652173913043476E-2</v>
      </c>
      <c r="I692">
        <v>70.5</v>
      </c>
      <c r="J692">
        <v>8.7577639751552805E-2</v>
      </c>
      <c r="K692">
        <v>56.199999999999996</v>
      </c>
      <c r="L692">
        <v>6.9813664596273292E-2</v>
      </c>
      <c r="M692" s="40">
        <v>-4.9615956842899323E-2</v>
      </c>
      <c r="N692" s="40">
        <v>-6.1634728997390462E-5</v>
      </c>
    </row>
    <row r="693" spans="1:14" x14ac:dyDescent="0.25">
      <c r="A693">
        <v>7820412</v>
      </c>
      <c r="B693" t="s">
        <v>27</v>
      </c>
      <c r="C693" t="s">
        <v>6</v>
      </c>
      <c r="D693" t="s">
        <v>160</v>
      </c>
      <c r="E693" t="s">
        <v>348</v>
      </c>
      <c r="F693">
        <v>2.070393374741201E-3</v>
      </c>
      <c r="G693">
        <v>37.6</v>
      </c>
      <c r="H693">
        <v>7.7846790890269163E-2</v>
      </c>
      <c r="I693">
        <v>82.9</v>
      </c>
      <c r="J693">
        <v>0.17163561076604558</v>
      </c>
      <c r="K693">
        <v>71.275000000000006</v>
      </c>
      <c r="L693">
        <v>0.14756728778467912</v>
      </c>
      <c r="M693" s="40">
        <v>2.2424547933042049E-3</v>
      </c>
      <c r="N693" s="40">
        <v>4.6427635472136749E-6</v>
      </c>
    </row>
    <row r="694" spans="1:14" x14ac:dyDescent="0.25">
      <c r="A694">
        <v>7820412</v>
      </c>
      <c r="B694" t="s">
        <v>27</v>
      </c>
      <c r="C694" t="s">
        <v>6</v>
      </c>
      <c r="D694" t="s">
        <v>160</v>
      </c>
      <c r="E694" t="s">
        <v>265</v>
      </c>
      <c r="F694">
        <v>8.2815734989648033E-4</v>
      </c>
      <c r="G694">
        <v>43</v>
      </c>
      <c r="H694">
        <v>3.5610766045548657E-2</v>
      </c>
      <c r="I694">
        <v>91.6</v>
      </c>
      <c r="J694">
        <v>7.5859213250517588E-2</v>
      </c>
      <c r="K694">
        <v>67.874999999999986</v>
      </c>
      <c r="L694">
        <v>5.6211180124223589E-2</v>
      </c>
      <c r="M694" s="40">
        <v>8.6113922297954559E-2</v>
      </c>
      <c r="N694" s="40">
        <v>7.1315877679465473E-5</v>
      </c>
    </row>
    <row r="695" spans="1:14" x14ac:dyDescent="0.25">
      <c r="A695">
        <v>7820412</v>
      </c>
      <c r="B695" t="s">
        <v>27</v>
      </c>
      <c r="C695" t="s">
        <v>6</v>
      </c>
      <c r="D695" t="s">
        <v>160</v>
      </c>
      <c r="E695" t="s">
        <v>724</v>
      </c>
      <c r="F695">
        <v>4.5548654244306416E-3</v>
      </c>
      <c r="G695">
        <v>33.1</v>
      </c>
      <c r="H695">
        <v>0.15076604554865425</v>
      </c>
      <c r="I695">
        <v>79.8</v>
      </c>
      <c r="J695">
        <v>0.3634782608695652</v>
      </c>
      <c r="K695">
        <v>62.055</v>
      </c>
      <c r="L695">
        <v>0.28265217391304348</v>
      </c>
      <c r="M695" s="40">
        <v>-2.4309299886226654E-2</v>
      </c>
      <c r="N695" s="40">
        <v>-1.1072558954388952E-4</v>
      </c>
    </row>
    <row r="696" spans="1:14" x14ac:dyDescent="0.25">
      <c r="A696">
        <v>7820412</v>
      </c>
      <c r="B696" t="s">
        <v>27</v>
      </c>
      <c r="C696" t="s">
        <v>6</v>
      </c>
      <c r="D696" t="s">
        <v>160</v>
      </c>
      <c r="E696" t="s">
        <v>349</v>
      </c>
      <c r="F696">
        <v>2.070393374741201E-3</v>
      </c>
      <c r="G696">
        <v>24.7</v>
      </c>
      <c r="H696">
        <v>5.1138716356107665E-2</v>
      </c>
      <c r="I696">
        <v>79.8</v>
      </c>
      <c r="J696">
        <v>0.16521739130434784</v>
      </c>
      <c r="K696">
        <v>62.674999999999997</v>
      </c>
      <c r="L696">
        <v>0.12976190476190477</v>
      </c>
      <c r="M696" s="40">
        <v>-1.5668034553527832E-2</v>
      </c>
      <c r="N696" s="40">
        <v>-3.2438994934840234E-5</v>
      </c>
    </row>
    <row r="697" spans="1:14" x14ac:dyDescent="0.25">
      <c r="A697">
        <v>7820412</v>
      </c>
      <c r="B697" t="s">
        <v>27</v>
      </c>
      <c r="C697" t="s">
        <v>6</v>
      </c>
      <c r="D697" t="s">
        <v>160</v>
      </c>
      <c r="E697" t="s">
        <v>266</v>
      </c>
      <c r="F697">
        <v>1.2422360248447205E-3</v>
      </c>
      <c r="G697">
        <v>28.1</v>
      </c>
      <c r="H697">
        <v>3.4906832298136646E-2</v>
      </c>
      <c r="I697">
        <v>83.8</v>
      </c>
      <c r="J697">
        <v>0.10409937888198757</v>
      </c>
      <c r="K697">
        <v>60.469999999999992</v>
      </c>
      <c r="L697">
        <v>7.5118012422360242E-2</v>
      </c>
      <c r="M697" s="40">
        <v>1.5977680683135986E-2</v>
      </c>
      <c r="N697" s="40">
        <v>1.9848050538057128E-5</v>
      </c>
    </row>
    <row r="698" spans="1:14" x14ac:dyDescent="0.25">
      <c r="A698">
        <v>7820412</v>
      </c>
      <c r="B698" t="s">
        <v>27</v>
      </c>
      <c r="C698" t="s">
        <v>6</v>
      </c>
      <c r="D698" t="s">
        <v>160</v>
      </c>
      <c r="E698" t="s">
        <v>267</v>
      </c>
      <c r="F698">
        <v>8.2815734989648033E-4</v>
      </c>
      <c r="G698">
        <v>35.799999999999997</v>
      </c>
      <c r="H698">
        <v>2.9648033126293993E-2</v>
      </c>
      <c r="I698">
        <v>77.8</v>
      </c>
      <c r="J698">
        <v>6.4430641821946161E-2</v>
      </c>
      <c r="K698">
        <v>59.28</v>
      </c>
      <c r="L698">
        <v>4.9093167701863352E-2</v>
      </c>
      <c r="M698" s="40">
        <v>-1.1009743437170982E-2</v>
      </c>
      <c r="N698" s="40">
        <v>-9.117799947967687E-6</v>
      </c>
    </row>
    <row r="699" spans="1:14" x14ac:dyDescent="0.25">
      <c r="A699">
        <v>7820412</v>
      </c>
      <c r="B699" t="s">
        <v>27</v>
      </c>
      <c r="C699" t="s">
        <v>6</v>
      </c>
      <c r="D699" t="s">
        <v>160</v>
      </c>
      <c r="E699" t="s">
        <v>350</v>
      </c>
      <c r="F699">
        <v>3.7267080745341614E-3</v>
      </c>
      <c r="G699">
        <v>40.5</v>
      </c>
      <c r="H699">
        <v>0.15093167701863353</v>
      </c>
      <c r="I699">
        <v>85.9</v>
      </c>
      <c r="J699">
        <v>0.32012422360248449</v>
      </c>
      <c r="K699">
        <v>65.790000000000006</v>
      </c>
      <c r="L699">
        <v>0.2451801242236025</v>
      </c>
      <c r="M699" s="40">
        <v>2.2504717111587524E-2</v>
      </c>
      <c r="N699" s="40">
        <v>8.3868510974860342E-5</v>
      </c>
    </row>
    <row r="700" spans="1:14" x14ac:dyDescent="0.25">
      <c r="A700">
        <v>7820412</v>
      </c>
      <c r="B700" t="s">
        <v>27</v>
      </c>
      <c r="C700" t="s">
        <v>6</v>
      </c>
      <c r="D700" t="s">
        <v>160</v>
      </c>
      <c r="E700" t="s">
        <v>725</v>
      </c>
      <c r="F700">
        <v>5.3830227743271218E-3</v>
      </c>
      <c r="G700">
        <v>36.1</v>
      </c>
      <c r="H700">
        <v>0.1943271221532091</v>
      </c>
      <c r="I700">
        <v>83</v>
      </c>
      <c r="J700">
        <v>0.44679089026915109</v>
      </c>
      <c r="K700">
        <v>65.59</v>
      </c>
      <c r="L700">
        <v>0.35307246376811596</v>
      </c>
      <c r="M700" s="40">
        <v>3.8124993443489075E-2</v>
      </c>
      <c r="N700" s="40">
        <v>2.052277079773739E-4</v>
      </c>
    </row>
    <row r="701" spans="1:14" x14ac:dyDescent="0.25">
      <c r="A701">
        <v>7820412</v>
      </c>
      <c r="B701" t="s">
        <v>27</v>
      </c>
      <c r="C701" t="s">
        <v>6</v>
      </c>
      <c r="D701" t="s">
        <v>160</v>
      </c>
      <c r="E701" t="s">
        <v>268</v>
      </c>
      <c r="F701">
        <v>1.2422360248447205E-3</v>
      </c>
      <c r="G701">
        <v>37.700000000000003</v>
      </c>
      <c r="H701">
        <v>4.6832298136645967E-2</v>
      </c>
      <c r="I701">
        <v>88.2</v>
      </c>
      <c r="J701">
        <v>0.10956521739130436</v>
      </c>
      <c r="K701">
        <v>66.945000000000007</v>
      </c>
      <c r="L701">
        <v>8.3161490683229825E-2</v>
      </c>
      <c r="M701" s="40">
        <v>6.9682449102401733E-2</v>
      </c>
      <c r="N701" s="40">
        <v>8.65620485744121E-5</v>
      </c>
    </row>
    <row r="702" spans="1:14" x14ac:dyDescent="0.25">
      <c r="A702">
        <v>7820412</v>
      </c>
      <c r="B702" t="s">
        <v>27</v>
      </c>
      <c r="C702" t="s">
        <v>6</v>
      </c>
      <c r="D702" t="s">
        <v>160</v>
      </c>
      <c r="E702" t="s">
        <v>351</v>
      </c>
      <c r="F702">
        <v>3.7267080745341614E-3</v>
      </c>
      <c r="G702">
        <v>36.1</v>
      </c>
      <c r="H702">
        <v>0.13453416149068323</v>
      </c>
      <c r="I702">
        <v>86.2</v>
      </c>
      <c r="J702">
        <v>0.32124223602484475</v>
      </c>
      <c r="K702">
        <v>68.709999999999994</v>
      </c>
      <c r="L702">
        <v>0.25606211180124222</v>
      </c>
      <c r="M702" s="40">
        <v>5.4441068321466446E-2</v>
      </c>
      <c r="N702" s="40">
        <v>2.0288596889987494E-4</v>
      </c>
    </row>
    <row r="703" spans="1:14" x14ac:dyDescent="0.25">
      <c r="A703">
        <v>7820412</v>
      </c>
      <c r="B703" t="s">
        <v>27</v>
      </c>
      <c r="C703" t="s">
        <v>6</v>
      </c>
      <c r="D703" t="s">
        <v>160</v>
      </c>
      <c r="E703" t="s">
        <v>269</v>
      </c>
      <c r="F703">
        <v>1.6563146997929607E-3</v>
      </c>
      <c r="G703">
        <v>42.7</v>
      </c>
      <c r="H703">
        <v>7.0724637681159427E-2</v>
      </c>
      <c r="I703">
        <v>96.3</v>
      </c>
      <c r="J703">
        <v>0.15950310559006212</v>
      </c>
      <c r="K703">
        <v>76.254999999999995</v>
      </c>
      <c r="L703">
        <v>0.12630227743271222</v>
      </c>
      <c r="M703" s="40">
        <v>0.11756718903779984</v>
      </c>
      <c r="N703" s="40">
        <v>1.947282634166457E-4</v>
      </c>
    </row>
    <row r="704" spans="1:14" x14ac:dyDescent="0.25">
      <c r="A704">
        <v>7820412</v>
      </c>
      <c r="B704" t="s">
        <v>27</v>
      </c>
      <c r="C704" t="s">
        <v>6</v>
      </c>
      <c r="D704" t="s">
        <v>160</v>
      </c>
      <c r="E704" t="s">
        <v>252</v>
      </c>
      <c r="F704">
        <v>4.5548654244306416E-3</v>
      </c>
      <c r="G704">
        <v>35.299999999999997</v>
      </c>
      <c r="H704">
        <v>0.16078674948240163</v>
      </c>
      <c r="I704">
        <v>82.8</v>
      </c>
      <c r="J704">
        <v>0.37714285714285711</v>
      </c>
      <c r="K704">
        <v>63.294999999999995</v>
      </c>
      <c r="L704">
        <v>0.28830020703933745</v>
      </c>
      <c r="M704" s="40">
        <v>5.6764152832329273E-3</v>
      </c>
      <c r="N704" s="40">
        <v>2.585530770830733E-5</v>
      </c>
    </row>
    <row r="705" spans="1:14" x14ac:dyDescent="0.25">
      <c r="A705">
        <v>7820412</v>
      </c>
      <c r="B705" t="s">
        <v>27</v>
      </c>
      <c r="C705" t="s">
        <v>6</v>
      </c>
      <c r="D705" t="s">
        <v>160</v>
      </c>
      <c r="E705" t="s">
        <v>270</v>
      </c>
      <c r="F705">
        <v>2.4844720496894411E-3</v>
      </c>
      <c r="G705">
        <v>52.1</v>
      </c>
      <c r="H705">
        <v>0.12944099378881987</v>
      </c>
      <c r="I705">
        <v>88.3</v>
      </c>
      <c r="J705">
        <v>0.21937888198757763</v>
      </c>
      <c r="K705">
        <v>76.284999999999997</v>
      </c>
      <c r="L705">
        <v>0.189527950310559</v>
      </c>
      <c r="M705" s="40">
        <v>1.2995327822864056E-2</v>
      </c>
      <c r="N705" s="40">
        <v>3.228652875245728E-5</v>
      </c>
    </row>
    <row r="706" spans="1:14" x14ac:dyDescent="0.25">
      <c r="A706">
        <v>7820412</v>
      </c>
      <c r="B706" t="s">
        <v>27</v>
      </c>
      <c r="C706" t="s">
        <v>6</v>
      </c>
      <c r="D706" t="s">
        <v>160</v>
      </c>
      <c r="E706" t="s">
        <v>271</v>
      </c>
      <c r="F706">
        <v>2.8985507246376812E-3</v>
      </c>
      <c r="G706">
        <v>31.3</v>
      </c>
      <c r="H706">
        <v>9.0724637681159417E-2</v>
      </c>
      <c r="I706">
        <v>73.900000000000006</v>
      </c>
      <c r="J706">
        <v>0.21420289855072466</v>
      </c>
      <c r="K706">
        <v>57.234999999999999</v>
      </c>
      <c r="L706">
        <v>0.16589855072463769</v>
      </c>
      <c r="M706" s="40">
        <v>-3.9937306195497513E-2</v>
      </c>
      <c r="N706" s="40">
        <v>-1.1576030781303627E-4</v>
      </c>
    </row>
    <row r="707" spans="1:14" x14ac:dyDescent="0.25">
      <c r="A707">
        <v>7820412</v>
      </c>
      <c r="B707" t="s">
        <v>27</v>
      </c>
      <c r="C707" t="s">
        <v>6</v>
      </c>
      <c r="D707" t="s">
        <v>1445</v>
      </c>
      <c r="E707" t="s">
        <v>1446</v>
      </c>
      <c r="F707">
        <v>8.2815734989648033E-4</v>
      </c>
      <c r="G707">
        <v>54.2</v>
      </c>
      <c r="H707">
        <v>4.4886128364389238E-2</v>
      </c>
      <c r="I707">
        <v>78.3</v>
      </c>
      <c r="J707">
        <v>6.4844720496894409E-2</v>
      </c>
      <c r="K707">
        <v>65.424999999999997</v>
      </c>
      <c r="L707">
        <v>5.4182194616977222E-2</v>
      </c>
      <c r="M707" s="40">
        <v>0.2275366485118866</v>
      </c>
      <c r="N707" s="40">
        <v>1.8843614783593094E-4</v>
      </c>
    </row>
    <row r="708" spans="1:14" x14ac:dyDescent="0.25">
      <c r="A708">
        <v>7820412</v>
      </c>
      <c r="B708" t="s">
        <v>27</v>
      </c>
      <c r="C708" t="s">
        <v>6</v>
      </c>
      <c r="D708" t="s">
        <v>163</v>
      </c>
      <c r="E708" t="s">
        <v>272</v>
      </c>
      <c r="F708">
        <v>1.6563146997929607E-3</v>
      </c>
      <c r="G708">
        <v>62.1</v>
      </c>
      <c r="H708">
        <v>0.10285714285714286</v>
      </c>
      <c r="I708">
        <v>81.7</v>
      </c>
      <c r="J708">
        <v>0.13532091097308488</v>
      </c>
      <c r="K708">
        <v>69.875</v>
      </c>
      <c r="L708">
        <v>0.11573498964803312</v>
      </c>
      <c r="M708" s="40">
        <v>-1.9119355827569962E-2</v>
      </c>
      <c r="N708" s="40">
        <v>-3.1667670107776336E-5</v>
      </c>
    </row>
    <row r="709" spans="1:14" x14ac:dyDescent="0.25">
      <c r="A709">
        <v>7820412</v>
      </c>
      <c r="B709" t="s">
        <v>27</v>
      </c>
      <c r="C709" t="s">
        <v>6</v>
      </c>
      <c r="D709" t="s">
        <v>163</v>
      </c>
      <c r="E709" t="s">
        <v>273</v>
      </c>
      <c r="F709">
        <v>2.4844720496894411E-3</v>
      </c>
      <c r="G709">
        <v>58.4</v>
      </c>
      <c r="H709">
        <v>0.14509316770186337</v>
      </c>
      <c r="I709">
        <v>81.900000000000006</v>
      </c>
      <c r="J709">
        <v>0.20347826086956525</v>
      </c>
      <c r="K709">
        <v>72.055000000000007</v>
      </c>
      <c r="L709">
        <v>0.1790186335403727</v>
      </c>
      <c r="M709" s="40">
        <v>8.3888368681073189E-3</v>
      </c>
      <c r="N709" s="40">
        <v>2.0841830728216942E-5</v>
      </c>
    </row>
    <row r="710" spans="1:14" x14ac:dyDescent="0.25">
      <c r="A710">
        <v>7820412</v>
      </c>
      <c r="B710" t="s">
        <v>27</v>
      </c>
      <c r="C710" t="s">
        <v>6</v>
      </c>
      <c r="D710" t="s">
        <v>163</v>
      </c>
      <c r="E710" t="s">
        <v>274</v>
      </c>
      <c r="F710">
        <v>3.3126293995859213E-3</v>
      </c>
      <c r="G710">
        <v>67</v>
      </c>
      <c r="H710">
        <v>0.22194616977225673</v>
      </c>
      <c r="I710">
        <v>93.6</v>
      </c>
      <c r="J710">
        <v>0.31006211180124221</v>
      </c>
      <c r="K710">
        <v>81.425000000000011</v>
      </c>
      <c r="L710">
        <v>0.26973084886128368</v>
      </c>
      <c r="M710" s="40">
        <v>0.13624365627765656</v>
      </c>
      <c r="N710" s="40">
        <v>4.5132474129244406E-4</v>
      </c>
    </row>
    <row r="711" spans="1:14" x14ac:dyDescent="0.25">
      <c r="A711">
        <v>7820412</v>
      </c>
      <c r="B711" t="s">
        <v>27</v>
      </c>
      <c r="C711" t="s">
        <v>6</v>
      </c>
      <c r="D711" t="s">
        <v>163</v>
      </c>
      <c r="E711" t="s">
        <v>580</v>
      </c>
      <c r="F711">
        <v>2.8985507246376812E-3</v>
      </c>
      <c r="G711">
        <v>66.8</v>
      </c>
      <c r="H711">
        <v>0.19362318840579709</v>
      </c>
      <c r="I711">
        <v>78.400000000000006</v>
      </c>
      <c r="J711">
        <v>0.22724637681159421</v>
      </c>
      <c r="K711">
        <v>65.935000000000002</v>
      </c>
      <c r="L711">
        <v>0.19111594202898552</v>
      </c>
      <c r="M711" s="40">
        <v>-3.86701300740242E-2</v>
      </c>
      <c r="N711" s="40">
        <v>-1.1208733354789624E-4</v>
      </c>
    </row>
    <row r="712" spans="1:14" x14ac:dyDescent="0.25">
      <c r="A712">
        <v>7820412</v>
      </c>
      <c r="B712" t="s">
        <v>27</v>
      </c>
      <c r="C712" t="s">
        <v>6</v>
      </c>
      <c r="D712" t="s">
        <v>163</v>
      </c>
      <c r="E712" t="s">
        <v>1722</v>
      </c>
      <c r="F712">
        <v>8.2815734989648033E-4</v>
      </c>
      <c r="G712">
        <v>99.6</v>
      </c>
      <c r="H712">
        <v>8.2484472049689436E-2</v>
      </c>
      <c r="I712">
        <v>100</v>
      </c>
      <c r="J712">
        <v>8.2815734989648032E-2</v>
      </c>
      <c r="K712">
        <v>98.344999999999999</v>
      </c>
      <c r="L712">
        <v>8.1445134575569358E-2</v>
      </c>
      <c r="M712" s="40">
        <v>0.20583322644233704</v>
      </c>
      <c r="N712" s="40">
        <v>1.7046229933112797E-4</v>
      </c>
    </row>
    <row r="713" spans="1:14" x14ac:dyDescent="0.25">
      <c r="A713">
        <v>7820412</v>
      </c>
      <c r="B713" t="s">
        <v>27</v>
      </c>
      <c r="C713" t="s">
        <v>6</v>
      </c>
      <c r="D713" t="s">
        <v>163</v>
      </c>
      <c r="E713" t="s">
        <v>1723</v>
      </c>
      <c r="F713">
        <v>2.070393374741201E-3</v>
      </c>
      <c r="G713">
        <v>98.5</v>
      </c>
      <c r="H713">
        <v>0.20393374741200829</v>
      </c>
      <c r="I713">
        <v>94.8</v>
      </c>
      <c r="J713">
        <v>0.19627329192546586</v>
      </c>
      <c r="K713">
        <v>91.55</v>
      </c>
      <c r="L713">
        <v>0.18954451345755693</v>
      </c>
      <c r="M713" s="40">
        <v>3.4549195319414139E-2</v>
      </c>
      <c r="N713" s="40">
        <v>7.1530425091954748E-5</v>
      </c>
    </row>
    <row r="714" spans="1:14" x14ac:dyDescent="0.25">
      <c r="A714">
        <v>7820412</v>
      </c>
      <c r="B714" t="s">
        <v>27</v>
      </c>
      <c r="C714" t="s">
        <v>6</v>
      </c>
      <c r="D714" t="s">
        <v>163</v>
      </c>
      <c r="E714" t="s">
        <v>1724</v>
      </c>
      <c r="F714">
        <v>1.2422360248447205E-3</v>
      </c>
      <c r="G714">
        <v>84.2</v>
      </c>
      <c r="H714">
        <v>0.10459627329192547</v>
      </c>
      <c r="I714">
        <v>83.9</v>
      </c>
      <c r="J714">
        <v>0.10422360248447206</v>
      </c>
      <c r="K714">
        <v>85.99</v>
      </c>
      <c r="L714">
        <v>0.10681987577639751</v>
      </c>
      <c r="M714" s="40">
        <v>-4.1068915277719498E-2</v>
      </c>
      <c r="N714" s="40">
        <v>-5.1017286059278881E-5</v>
      </c>
    </row>
    <row r="715" spans="1:14" x14ac:dyDescent="0.25">
      <c r="A715">
        <v>7820412</v>
      </c>
      <c r="B715" t="s">
        <v>27</v>
      </c>
      <c r="C715" t="s">
        <v>6</v>
      </c>
      <c r="D715" t="s">
        <v>163</v>
      </c>
      <c r="E715" t="s">
        <v>275</v>
      </c>
      <c r="F715">
        <v>4.140786749482402E-3</v>
      </c>
      <c r="G715">
        <v>59.8</v>
      </c>
      <c r="H715">
        <v>0.24761904761904763</v>
      </c>
      <c r="I715">
        <v>85.9</v>
      </c>
      <c r="J715">
        <v>0.35569358178053834</v>
      </c>
      <c r="K715">
        <v>78.844999999999999</v>
      </c>
      <c r="L715">
        <v>0.32648033126293996</v>
      </c>
      <c r="M715" s="40">
        <v>3.5312123596668243E-2</v>
      </c>
      <c r="N715" s="40">
        <v>1.4621997348516873E-4</v>
      </c>
    </row>
    <row r="716" spans="1:14" x14ac:dyDescent="0.25">
      <c r="A716">
        <v>7820412</v>
      </c>
      <c r="B716" t="s">
        <v>27</v>
      </c>
      <c r="C716" t="s">
        <v>6</v>
      </c>
      <c r="D716" t="s">
        <v>163</v>
      </c>
      <c r="E716" t="s">
        <v>276</v>
      </c>
      <c r="F716">
        <v>3.3126293995859213E-3</v>
      </c>
      <c r="G716">
        <v>52.8</v>
      </c>
      <c r="H716">
        <v>0.17490683229813664</v>
      </c>
      <c r="I716">
        <v>84.5</v>
      </c>
      <c r="J716">
        <v>0.27991718426501033</v>
      </c>
      <c r="K716">
        <v>74.849999999999994</v>
      </c>
      <c r="L716">
        <v>0.24795031055900618</v>
      </c>
      <c r="M716" s="40">
        <v>4.1772309690713882E-2</v>
      </c>
      <c r="N716" s="40">
        <v>1.3837618117006669E-4</v>
      </c>
    </row>
    <row r="717" spans="1:14" x14ac:dyDescent="0.25">
      <c r="A717">
        <v>7820412</v>
      </c>
      <c r="B717" t="s">
        <v>27</v>
      </c>
      <c r="C717" t="s">
        <v>6</v>
      </c>
      <c r="D717" t="s">
        <v>163</v>
      </c>
      <c r="E717" t="s">
        <v>277</v>
      </c>
      <c r="F717">
        <v>2.4844720496894411E-3</v>
      </c>
      <c r="G717">
        <v>49.6</v>
      </c>
      <c r="H717">
        <v>0.12322981366459629</v>
      </c>
      <c r="I717">
        <v>83.2</v>
      </c>
      <c r="J717">
        <v>0.20670807453416151</v>
      </c>
      <c r="K717">
        <v>73.754999999999995</v>
      </c>
      <c r="L717">
        <v>0.18324223602484471</v>
      </c>
      <c r="M717" s="40">
        <v>1.461449172347784E-2</v>
      </c>
      <c r="N717" s="40">
        <v>3.6309296207398366E-5</v>
      </c>
    </row>
    <row r="718" spans="1:14" x14ac:dyDescent="0.25">
      <c r="A718">
        <v>7820412</v>
      </c>
      <c r="B718" t="s">
        <v>27</v>
      </c>
      <c r="C718" t="s">
        <v>6</v>
      </c>
      <c r="D718" t="s">
        <v>163</v>
      </c>
      <c r="E718" t="s">
        <v>726</v>
      </c>
      <c r="F718">
        <v>2.4844720496894411E-3</v>
      </c>
      <c r="G718">
        <v>56.5</v>
      </c>
      <c r="H718">
        <v>0.14037267080745341</v>
      </c>
      <c r="I718">
        <v>74.5</v>
      </c>
      <c r="J718">
        <v>0.18509316770186335</v>
      </c>
      <c r="K718">
        <v>63.835000000000001</v>
      </c>
      <c r="L718">
        <v>0.15859627329192547</v>
      </c>
      <c r="M718" s="40">
        <v>-2.0792460069060326E-2</v>
      </c>
      <c r="N718" s="40">
        <v>-5.1658285885864162E-5</v>
      </c>
    </row>
    <row r="719" spans="1:14" x14ac:dyDescent="0.25">
      <c r="A719">
        <v>7820412</v>
      </c>
      <c r="B719" t="s">
        <v>27</v>
      </c>
      <c r="C719" t="s">
        <v>6</v>
      </c>
      <c r="D719" t="s">
        <v>163</v>
      </c>
      <c r="E719" t="s">
        <v>1725</v>
      </c>
      <c r="F719">
        <v>1.2422360248447205E-3</v>
      </c>
      <c r="G719">
        <v>97.8</v>
      </c>
      <c r="H719">
        <v>0.12149068322981367</v>
      </c>
      <c r="I719">
        <v>92.5</v>
      </c>
      <c r="J719">
        <v>0.11490683229813665</v>
      </c>
      <c r="K719">
        <v>92.39500000000001</v>
      </c>
      <c r="L719">
        <v>0.11477639751552797</v>
      </c>
      <c r="M719" s="40">
        <v>3.901507705450058E-2</v>
      </c>
      <c r="N719" s="40">
        <v>4.8465934229193271E-5</v>
      </c>
    </row>
    <row r="720" spans="1:14" x14ac:dyDescent="0.25">
      <c r="A720">
        <v>7820412</v>
      </c>
      <c r="B720" t="s">
        <v>27</v>
      </c>
      <c r="C720" t="s">
        <v>6</v>
      </c>
      <c r="D720" t="s">
        <v>163</v>
      </c>
      <c r="E720" t="s">
        <v>278</v>
      </c>
      <c r="F720">
        <v>8.2815734989648033E-4</v>
      </c>
      <c r="G720">
        <v>50</v>
      </c>
      <c r="H720">
        <v>4.1407867494824016E-2</v>
      </c>
      <c r="I720">
        <v>87.2</v>
      </c>
      <c r="J720">
        <v>7.2215320910973088E-2</v>
      </c>
      <c r="K720">
        <v>71.63</v>
      </c>
      <c r="L720">
        <v>5.9320910973084881E-2</v>
      </c>
      <c r="M720" s="40">
        <v>0.13027022778987885</v>
      </c>
      <c r="N720" s="40">
        <v>1.0788424661687689E-4</v>
      </c>
    </row>
    <row r="721" spans="1:14" x14ac:dyDescent="0.25">
      <c r="A721">
        <v>7820412</v>
      </c>
      <c r="B721" t="s">
        <v>27</v>
      </c>
      <c r="C721" t="s">
        <v>6</v>
      </c>
      <c r="D721" t="s">
        <v>163</v>
      </c>
      <c r="E721" t="s">
        <v>279</v>
      </c>
      <c r="F721">
        <v>3.3126293995859213E-3</v>
      </c>
      <c r="G721">
        <v>49.1</v>
      </c>
      <c r="H721">
        <v>0.16265010351966874</v>
      </c>
      <c r="I721">
        <v>82.3</v>
      </c>
      <c r="J721">
        <v>0.27262939958592131</v>
      </c>
      <c r="K721">
        <v>73.634999999999991</v>
      </c>
      <c r="L721">
        <v>0.2439254658385093</v>
      </c>
      <c r="M721" s="40">
        <v>2.5388449430465698E-2</v>
      </c>
      <c r="N721" s="40">
        <v>8.410252399326111E-5</v>
      </c>
    </row>
    <row r="722" spans="1:14" x14ac:dyDescent="0.25">
      <c r="A722">
        <v>7820412</v>
      </c>
      <c r="B722" t="s">
        <v>27</v>
      </c>
      <c r="C722" t="s">
        <v>6</v>
      </c>
      <c r="D722" t="s">
        <v>163</v>
      </c>
      <c r="E722" t="s">
        <v>1726</v>
      </c>
      <c r="F722">
        <v>4.1407867494824016E-4</v>
      </c>
      <c r="G722">
        <v>92.1</v>
      </c>
      <c r="H722">
        <v>3.8136645962732918E-2</v>
      </c>
      <c r="I722">
        <v>93.1</v>
      </c>
      <c r="J722">
        <v>3.8550724637681159E-2</v>
      </c>
      <c r="K722">
        <v>92.33499999999998</v>
      </c>
      <c r="L722">
        <v>3.8233954451345746E-2</v>
      </c>
      <c r="M722" s="40">
        <v>5.5068675428628922E-2</v>
      </c>
      <c r="N722" s="40">
        <v>2.2802764152641374E-5</v>
      </c>
    </row>
    <row r="723" spans="1:14" x14ac:dyDescent="0.25">
      <c r="A723">
        <v>7820412</v>
      </c>
      <c r="B723" t="s">
        <v>27</v>
      </c>
      <c r="C723" t="s">
        <v>6</v>
      </c>
      <c r="D723" t="s">
        <v>163</v>
      </c>
      <c r="E723" t="s">
        <v>727</v>
      </c>
      <c r="F723">
        <v>3.7267080745341614E-3</v>
      </c>
      <c r="G723">
        <v>80</v>
      </c>
      <c r="H723">
        <v>0.29813664596273293</v>
      </c>
      <c r="I723">
        <v>79.599999999999994</v>
      </c>
      <c r="J723">
        <v>0.29664596273291921</v>
      </c>
      <c r="K723">
        <v>82.704999999999998</v>
      </c>
      <c r="L723">
        <v>0.30821739130434783</v>
      </c>
      <c r="M723" s="40">
        <v>-6.0513399541378021E-2</v>
      </c>
      <c r="N723" s="40">
        <v>-2.2551577468836529E-4</v>
      </c>
    </row>
    <row r="724" spans="1:14" x14ac:dyDescent="0.25">
      <c r="A724">
        <v>7820412</v>
      </c>
      <c r="B724" t="s">
        <v>27</v>
      </c>
      <c r="C724" t="s">
        <v>6</v>
      </c>
      <c r="D724" t="s">
        <v>163</v>
      </c>
      <c r="E724" t="s">
        <v>728</v>
      </c>
      <c r="F724">
        <v>8.2815734989648033E-4</v>
      </c>
      <c r="G724">
        <v>96.1</v>
      </c>
      <c r="H724">
        <v>7.9585921325051753E-2</v>
      </c>
      <c r="I724">
        <v>79.2</v>
      </c>
      <c r="J724">
        <v>6.5590062111801239E-2</v>
      </c>
      <c r="K724">
        <v>85.495000000000005</v>
      </c>
      <c r="L724">
        <v>7.0803312629399595E-2</v>
      </c>
      <c r="M724" s="40">
        <v>-4.0056109428405762E-2</v>
      </c>
      <c r="N724" s="40">
        <v>-3.3172761431391937E-5</v>
      </c>
    </row>
    <row r="725" spans="1:14" x14ac:dyDescent="0.25">
      <c r="A725">
        <v>7820412</v>
      </c>
      <c r="B725" t="s">
        <v>27</v>
      </c>
      <c r="C725" t="s">
        <v>6</v>
      </c>
      <c r="D725" t="s">
        <v>163</v>
      </c>
      <c r="E725" t="s">
        <v>581</v>
      </c>
      <c r="F725">
        <v>1.2422360248447205E-3</v>
      </c>
      <c r="G725">
        <v>70.2</v>
      </c>
      <c r="H725">
        <v>8.720496894409939E-2</v>
      </c>
      <c r="I725">
        <v>86.4</v>
      </c>
      <c r="J725">
        <v>0.10732919254658387</v>
      </c>
      <c r="K725">
        <v>79.72999999999999</v>
      </c>
      <c r="L725">
        <v>9.9043478260869552E-2</v>
      </c>
      <c r="M725" s="40">
        <v>2.5649163872003555E-2</v>
      </c>
      <c r="N725" s="40">
        <v>3.186231536894852E-5</v>
      </c>
    </row>
    <row r="726" spans="1:14" x14ac:dyDescent="0.25">
      <c r="A726">
        <v>7820412</v>
      </c>
      <c r="B726" t="s">
        <v>27</v>
      </c>
      <c r="C726" t="s">
        <v>6</v>
      </c>
      <c r="D726" t="s">
        <v>163</v>
      </c>
      <c r="E726" t="s">
        <v>1727</v>
      </c>
      <c r="F726">
        <v>1.6563146997929607E-3</v>
      </c>
      <c r="G726">
        <v>83.3</v>
      </c>
      <c r="H726">
        <v>0.13797101449275362</v>
      </c>
      <c r="I726">
        <v>88.2</v>
      </c>
      <c r="J726">
        <v>0.14608695652173914</v>
      </c>
      <c r="K726">
        <v>84.105000000000004</v>
      </c>
      <c r="L726">
        <v>0.13930434782608697</v>
      </c>
      <c r="M726" s="40">
        <v>6.5767563879489899E-2</v>
      </c>
      <c r="N726" s="40">
        <v>1.0893178282317167E-4</v>
      </c>
    </row>
    <row r="727" spans="1:14" x14ac:dyDescent="0.25">
      <c r="A727">
        <v>7820412</v>
      </c>
      <c r="B727" t="s">
        <v>27</v>
      </c>
      <c r="C727" t="s">
        <v>6</v>
      </c>
      <c r="D727" t="s">
        <v>163</v>
      </c>
      <c r="E727" t="s">
        <v>582</v>
      </c>
      <c r="F727">
        <v>1.2422360248447205E-3</v>
      </c>
      <c r="G727">
        <v>68.900000000000006</v>
      </c>
      <c r="H727">
        <v>8.5590062111801257E-2</v>
      </c>
      <c r="I727">
        <v>82.7</v>
      </c>
      <c r="J727">
        <v>0.1027329192546584</v>
      </c>
      <c r="K727">
        <v>71.025000000000006</v>
      </c>
      <c r="L727">
        <v>8.8229813664596285E-2</v>
      </c>
      <c r="M727" s="40">
        <v>2.4864349514245987E-2</v>
      </c>
      <c r="N727" s="40">
        <v>3.0887390700926694E-5</v>
      </c>
    </row>
    <row r="728" spans="1:14" x14ac:dyDescent="0.25">
      <c r="A728">
        <v>7820412</v>
      </c>
      <c r="B728" t="s">
        <v>27</v>
      </c>
      <c r="C728" t="s">
        <v>6</v>
      </c>
      <c r="D728" t="s">
        <v>163</v>
      </c>
      <c r="E728" t="s">
        <v>583</v>
      </c>
      <c r="F728">
        <v>4.1407867494824016E-4</v>
      </c>
      <c r="G728">
        <v>37.9</v>
      </c>
      <c r="H728">
        <v>1.5693581780538302E-2</v>
      </c>
      <c r="I728">
        <v>72.900000000000006</v>
      </c>
      <c r="J728">
        <v>3.018633540372671E-2</v>
      </c>
      <c r="K728">
        <v>66.149999999999991</v>
      </c>
      <c r="L728">
        <v>2.7391304347826082E-2</v>
      </c>
      <c r="M728" s="40">
        <v>-3.4144911915063858E-2</v>
      </c>
      <c r="N728" s="40">
        <v>-1.413867988201402E-5</v>
      </c>
    </row>
    <row r="729" spans="1:14" x14ac:dyDescent="0.25">
      <c r="A729">
        <v>7820412</v>
      </c>
      <c r="B729" t="s">
        <v>27</v>
      </c>
      <c r="C729" t="s">
        <v>6</v>
      </c>
      <c r="D729" t="s">
        <v>163</v>
      </c>
      <c r="E729" t="s">
        <v>1728</v>
      </c>
      <c r="F729">
        <v>1.2422360248447205E-3</v>
      </c>
      <c r="G729">
        <v>65.3</v>
      </c>
      <c r="H729">
        <v>8.1118012422360247E-2</v>
      </c>
      <c r="I729">
        <v>86.6</v>
      </c>
      <c r="J729">
        <v>0.10757763975155279</v>
      </c>
      <c r="K729">
        <v>79.539999999999992</v>
      </c>
      <c r="L729">
        <v>9.8807453416149063E-2</v>
      </c>
      <c r="M729" s="40">
        <v>-1.865009032189846E-2</v>
      </c>
      <c r="N729" s="40">
        <v>-2.3167814064470138E-5</v>
      </c>
    </row>
    <row r="730" spans="1:14" x14ac:dyDescent="0.25">
      <c r="A730">
        <v>7820412</v>
      </c>
      <c r="B730" t="s">
        <v>27</v>
      </c>
      <c r="C730" t="s">
        <v>6</v>
      </c>
      <c r="D730" t="s">
        <v>163</v>
      </c>
      <c r="E730" t="s">
        <v>1729</v>
      </c>
      <c r="F730">
        <v>1.6563146997929607E-3</v>
      </c>
      <c r="G730">
        <v>90.3</v>
      </c>
      <c r="H730">
        <v>0.14956521739130435</v>
      </c>
      <c r="I730">
        <v>78.2</v>
      </c>
      <c r="J730">
        <v>0.12952380952380954</v>
      </c>
      <c r="K730">
        <v>79.525000000000006</v>
      </c>
      <c r="L730">
        <v>0.13171842650103521</v>
      </c>
      <c r="M730" s="40">
        <v>-5.484447255730629E-2</v>
      </c>
      <c r="N730" s="40">
        <v>-9.0839706099058037E-5</v>
      </c>
    </row>
    <row r="731" spans="1:14" x14ac:dyDescent="0.25">
      <c r="A731">
        <v>7820412</v>
      </c>
      <c r="B731" t="s">
        <v>27</v>
      </c>
      <c r="C731" t="s">
        <v>6</v>
      </c>
      <c r="D731" t="s">
        <v>163</v>
      </c>
      <c r="E731" t="s">
        <v>1000</v>
      </c>
      <c r="F731">
        <v>8.2815734989648033E-4</v>
      </c>
      <c r="G731">
        <v>49.8</v>
      </c>
      <c r="H731">
        <v>4.1242236024844718E-2</v>
      </c>
      <c r="I731">
        <v>75.599999999999994</v>
      </c>
      <c r="J731">
        <v>6.2608695652173904E-2</v>
      </c>
      <c r="K731">
        <v>65.194999999999993</v>
      </c>
      <c r="L731">
        <v>5.399171842650103E-2</v>
      </c>
      <c r="M731" s="40">
        <v>1.0298370383679867E-2</v>
      </c>
      <c r="N731" s="40">
        <v>8.5286711252007184E-6</v>
      </c>
    </row>
    <row r="732" spans="1:14" x14ac:dyDescent="0.25">
      <c r="A732">
        <v>7820412</v>
      </c>
      <c r="B732" t="s">
        <v>27</v>
      </c>
      <c r="C732" t="s">
        <v>6</v>
      </c>
      <c r="D732" t="s">
        <v>163</v>
      </c>
      <c r="E732" t="s">
        <v>1730</v>
      </c>
      <c r="F732">
        <v>2.070393374741201E-3</v>
      </c>
      <c r="G732">
        <v>63.3</v>
      </c>
      <c r="H732">
        <v>0.13105590062111802</v>
      </c>
      <c r="I732">
        <v>91.5</v>
      </c>
      <c r="J732">
        <v>0.1894409937888199</v>
      </c>
      <c r="K732">
        <v>81.490000000000009</v>
      </c>
      <c r="L732">
        <v>0.16871635610766048</v>
      </c>
      <c r="M732" s="40">
        <v>9.4581775367259979E-2</v>
      </c>
      <c r="N732" s="40">
        <v>1.9582148109163557E-4</v>
      </c>
    </row>
    <row r="733" spans="1:14" x14ac:dyDescent="0.25">
      <c r="A733">
        <v>7820412</v>
      </c>
      <c r="B733" t="s">
        <v>27</v>
      </c>
      <c r="C733" t="s">
        <v>6</v>
      </c>
      <c r="D733" t="s">
        <v>729</v>
      </c>
      <c r="E733" t="s">
        <v>730</v>
      </c>
      <c r="F733">
        <v>3.7269999999999998E-3</v>
      </c>
      <c r="G733">
        <v>52.6</v>
      </c>
      <c r="H733">
        <v>0.1960402</v>
      </c>
      <c r="I733">
        <v>70.8</v>
      </c>
      <c r="J733">
        <v>0.26387159999999998</v>
      </c>
      <c r="K733">
        <v>58.679999999999993</v>
      </c>
      <c r="L733">
        <v>0.21870035999999995</v>
      </c>
      <c r="M733" s="40">
        <v>-6.5365836024284363E-2</v>
      </c>
      <c r="N733" s="40">
        <v>-2.4361847086250781E-4</v>
      </c>
    </row>
    <row r="734" spans="1:14" x14ac:dyDescent="0.25">
      <c r="A734">
        <v>7820412</v>
      </c>
      <c r="B734" t="s">
        <v>27</v>
      </c>
      <c r="C734" t="s">
        <v>6</v>
      </c>
      <c r="D734" t="s">
        <v>356</v>
      </c>
      <c r="E734" t="s">
        <v>731</v>
      </c>
      <c r="F734">
        <v>8.2815734989648033E-4</v>
      </c>
      <c r="G734">
        <v>48.7</v>
      </c>
      <c r="H734">
        <v>4.0331262939958597E-2</v>
      </c>
      <c r="I734">
        <v>84.5</v>
      </c>
      <c r="J734">
        <v>6.9979296066252583E-2</v>
      </c>
      <c r="K734">
        <v>67.694999999999993</v>
      </c>
      <c r="L734">
        <v>5.606211180124223E-2</v>
      </c>
      <c r="M734" s="40">
        <v>0.15400590002536774</v>
      </c>
      <c r="N734" s="40">
        <v>1.2754111803343083E-4</v>
      </c>
    </row>
    <row r="735" spans="1:14" x14ac:dyDescent="0.25">
      <c r="A735">
        <v>7820412</v>
      </c>
      <c r="B735" t="s">
        <v>27</v>
      </c>
      <c r="C735" t="s">
        <v>6</v>
      </c>
      <c r="D735" t="s">
        <v>356</v>
      </c>
      <c r="E735" t="s">
        <v>395</v>
      </c>
      <c r="F735">
        <v>4.1407867494824016E-4</v>
      </c>
      <c r="G735">
        <v>48.5</v>
      </c>
      <c r="H735">
        <v>2.0082815734989649E-2</v>
      </c>
      <c r="I735">
        <v>79.099999999999994</v>
      </c>
      <c r="J735">
        <v>3.2753623188405794E-2</v>
      </c>
      <c r="K735">
        <v>72.254999999999995</v>
      </c>
      <c r="L735">
        <v>2.9919254658385092E-2</v>
      </c>
      <c r="M735" s="40">
        <v>2.238280326128006E-2</v>
      </c>
      <c r="N735" s="40">
        <v>9.2682415160579954E-6</v>
      </c>
    </row>
    <row r="736" spans="1:14" x14ac:dyDescent="0.25">
      <c r="A736">
        <v>7820412</v>
      </c>
      <c r="B736" t="s">
        <v>27</v>
      </c>
      <c r="C736" t="s">
        <v>6</v>
      </c>
      <c r="D736" t="s">
        <v>732</v>
      </c>
      <c r="E736" t="s">
        <v>284</v>
      </c>
      <c r="F736">
        <v>8.2815734989648033E-4</v>
      </c>
      <c r="G736">
        <v>70.900000000000006</v>
      </c>
      <c r="H736">
        <v>5.8716356107660461E-2</v>
      </c>
      <c r="I736">
        <v>77.8</v>
      </c>
      <c r="J736">
        <v>6.4430641821946161E-2</v>
      </c>
      <c r="K736">
        <v>75.679999999999993</v>
      </c>
      <c r="L736">
        <v>6.2674948240165632E-2</v>
      </c>
      <c r="M736" s="40">
        <v>-8.8186651468276978E-2</v>
      </c>
      <c r="N736" s="40">
        <v>-7.3032423576212816E-5</v>
      </c>
    </row>
    <row r="737" spans="1:14" x14ac:dyDescent="0.25">
      <c r="A737">
        <v>7820412</v>
      </c>
      <c r="B737" t="s">
        <v>27</v>
      </c>
      <c r="C737" t="s">
        <v>6</v>
      </c>
      <c r="D737" t="s">
        <v>732</v>
      </c>
      <c r="E737" t="s">
        <v>353</v>
      </c>
      <c r="F737">
        <v>2.070393374741201E-3</v>
      </c>
      <c r="G737">
        <v>78.599999999999994</v>
      </c>
      <c r="H737">
        <v>0.16273291925465838</v>
      </c>
      <c r="I737">
        <v>91.9</v>
      </c>
      <c r="J737">
        <v>0.19026915113871637</v>
      </c>
      <c r="K737">
        <v>87.39500000000001</v>
      </c>
      <c r="L737">
        <v>0.18094202898550729</v>
      </c>
      <c r="M737" s="40">
        <v>1.7956620082259178E-2</v>
      </c>
      <c r="N737" s="40">
        <v>3.71772672510542E-5</v>
      </c>
    </row>
    <row r="738" spans="1:14" x14ac:dyDescent="0.25">
      <c r="A738">
        <v>7820412</v>
      </c>
      <c r="B738" t="s">
        <v>27</v>
      </c>
      <c r="C738" t="s">
        <v>6</v>
      </c>
      <c r="D738" t="s">
        <v>732</v>
      </c>
      <c r="E738" t="s">
        <v>733</v>
      </c>
      <c r="F738">
        <v>8.2815734989648033E-4</v>
      </c>
      <c r="G738">
        <v>90.5</v>
      </c>
      <c r="H738">
        <v>7.4948240165631466E-2</v>
      </c>
      <c r="I738">
        <v>85.7</v>
      </c>
      <c r="J738">
        <v>7.0973084886128371E-2</v>
      </c>
      <c r="K738">
        <v>86.5</v>
      </c>
      <c r="L738">
        <v>7.1635610766045549E-2</v>
      </c>
      <c r="M738" s="40">
        <v>-6.7778266966342926E-2</v>
      </c>
      <c r="N738" s="40">
        <v>-5.6131069951422715E-5</v>
      </c>
    </row>
    <row r="739" spans="1:14" x14ac:dyDescent="0.25">
      <c r="A739">
        <v>7820412</v>
      </c>
      <c r="B739" t="s">
        <v>27</v>
      </c>
      <c r="C739" t="s">
        <v>6</v>
      </c>
      <c r="D739" t="s">
        <v>732</v>
      </c>
      <c r="E739" t="s">
        <v>734</v>
      </c>
      <c r="F739">
        <v>4.9689440993788822E-3</v>
      </c>
      <c r="G739">
        <v>58</v>
      </c>
      <c r="H739">
        <v>0.28819875776397519</v>
      </c>
      <c r="I739">
        <v>79.8</v>
      </c>
      <c r="J739">
        <v>0.39652173913043476</v>
      </c>
      <c r="K739">
        <v>65.965000000000003</v>
      </c>
      <c r="L739">
        <v>0.32777639751552801</v>
      </c>
      <c r="M739" s="40">
        <v>-4.4714648276567459E-2</v>
      </c>
      <c r="N739" s="40">
        <v>-2.2218458770965197E-4</v>
      </c>
    </row>
    <row r="740" spans="1:14" x14ac:dyDescent="0.25">
      <c r="A740">
        <v>7820412</v>
      </c>
      <c r="B740" t="s">
        <v>27</v>
      </c>
      <c r="C740" t="s">
        <v>6</v>
      </c>
      <c r="D740" t="s">
        <v>732</v>
      </c>
      <c r="E740" t="s">
        <v>1731</v>
      </c>
      <c r="F740">
        <v>1.6563146997929607E-3</v>
      </c>
      <c r="G740">
        <v>59.5</v>
      </c>
      <c r="H740">
        <v>9.8550724637681164E-2</v>
      </c>
      <c r="I740">
        <v>66.7</v>
      </c>
      <c r="J740">
        <v>0.11047619047619048</v>
      </c>
      <c r="K740">
        <v>67.429999999999993</v>
      </c>
      <c r="L740">
        <v>0.11168530020703933</v>
      </c>
      <c r="M740" s="40">
        <v>-0.20469667017459869</v>
      </c>
      <c r="N740" s="40">
        <v>-3.3904210380885914E-4</v>
      </c>
    </row>
    <row r="741" spans="1:14" x14ac:dyDescent="0.25">
      <c r="A741">
        <v>7820412</v>
      </c>
      <c r="B741" t="s">
        <v>27</v>
      </c>
      <c r="C741" t="s">
        <v>6</v>
      </c>
      <c r="D741" t="s">
        <v>732</v>
      </c>
      <c r="E741" t="s">
        <v>1732</v>
      </c>
      <c r="F741">
        <v>2.4844720496894411E-3</v>
      </c>
      <c r="G741">
        <v>70.3</v>
      </c>
      <c r="H741">
        <v>0.1746583850931677</v>
      </c>
      <c r="I741">
        <v>77.7</v>
      </c>
      <c r="J741">
        <v>0.19304347826086957</v>
      </c>
      <c r="K741">
        <v>78.31</v>
      </c>
      <c r="L741">
        <v>0.19455900621118014</v>
      </c>
      <c r="M741" s="40">
        <v>-0.10026296973228455</v>
      </c>
      <c r="N741" s="40">
        <v>-2.4910054591871939E-4</v>
      </c>
    </row>
    <row r="742" spans="1:14" x14ac:dyDescent="0.25">
      <c r="A742">
        <v>7820412</v>
      </c>
      <c r="B742" t="s">
        <v>27</v>
      </c>
      <c r="C742" t="s">
        <v>6</v>
      </c>
      <c r="D742" t="s">
        <v>732</v>
      </c>
      <c r="E742" t="s">
        <v>1733</v>
      </c>
      <c r="F742">
        <v>3.3126293995859213E-3</v>
      </c>
      <c r="G742">
        <v>91.5</v>
      </c>
      <c r="H742">
        <v>0.3031055900621118</v>
      </c>
      <c r="I742">
        <v>93.2</v>
      </c>
      <c r="J742">
        <v>0.30873706004140788</v>
      </c>
      <c r="K742">
        <v>89.18</v>
      </c>
      <c r="L742">
        <v>0.29542028985507246</v>
      </c>
      <c r="M742" s="40">
        <v>6.3701711595058441E-2</v>
      </c>
      <c r="N742" s="40">
        <v>2.1102016263373398E-4</v>
      </c>
    </row>
    <row r="743" spans="1:14" x14ac:dyDescent="0.25">
      <c r="A743">
        <v>7820412</v>
      </c>
      <c r="B743" t="s">
        <v>27</v>
      </c>
      <c r="C743" t="s">
        <v>6</v>
      </c>
      <c r="D743" t="s">
        <v>732</v>
      </c>
      <c r="E743" t="s">
        <v>735</v>
      </c>
      <c r="F743">
        <v>1.2422360248447205E-3</v>
      </c>
      <c r="G743">
        <v>96.1</v>
      </c>
      <c r="H743">
        <v>0.11937888198757764</v>
      </c>
      <c r="I743">
        <v>92.9</v>
      </c>
      <c r="J743">
        <v>0.11540372670807454</v>
      </c>
      <c r="K743">
        <v>95.105000000000004</v>
      </c>
      <c r="L743">
        <v>0.11814285714285715</v>
      </c>
      <c r="M743" s="40">
        <v>1.4627968892455101E-2</v>
      </c>
      <c r="N743" s="40">
        <v>1.8171389928515653E-5</v>
      </c>
    </row>
    <row r="744" spans="1:14" x14ac:dyDescent="0.25">
      <c r="A744">
        <v>7820412</v>
      </c>
      <c r="B744" t="s">
        <v>27</v>
      </c>
      <c r="C744" t="s">
        <v>6</v>
      </c>
      <c r="D744" t="s">
        <v>1468</v>
      </c>
      <c r="E744" t="s">
        <v>1734</v>
      </c>
      <c r="F744">
        <v>1.2422360248447205E-3</v>
      </c>
      <c r="G744">
        <v>75</v>
      </c>
      <c r="H744">
        <v>9.3167701863354047E-2</v>
      </c>
      <c r="I744">
        <v>88.8</v>
      </c>
      <c r="J744">
        <v>0.11031055900621119</v>
      </c>
      <c r="K744">
        <v>86.32</v>
      </c>
      <c r="L744">
        <v>0.10722981366459627</v>
      </c>
      <c r="M744" s="40">
        <v>-9.1524533927440643E-2</v>
      </c>
      <c r="N744" s="40">
        <v>-1.1369507320178963E-4</v>
      </c>
    </row>
    <row r="745" spans="1:14" x14ac:dyDescent="0.25">
      <c r="A745">
        <v>7820412</v>
      </c>
      <c r="B745" t="s">
        <v>27</v>
      </c>
      <c r="C745" t="s">
        <v>6</v>
      </c>
      <c r="D745" t="s">
        <v>736</v>
      </c>
      <c r="E745" t="s">
        <v>737</v>
      </c>
      <c r="F745">
        <v>8.2815734989648033E-4</v>
      </c>
      <c r="G745">
        <v>56.3</v>
      </c>
      <c r="H745">
        <v>4.6625258799171843E-2</v>
      </c>
      <c r="I745">
        <v>86.2</v>
      </c>
      <c r="J745">
        <v>7.1387163561076605E-2</v>
      </c>
      <c r="K745">
        <v>72.72999999999999</v>
      </c>
      <c r="L745">
        <v>6.0231884057971002E-2</v>
      </c>
      <c r="M745" s="40">
        <v>0.10844472795724869</v>
      </c>
      <c r="N745" s="40">
        <v>8.9809298515319824E-5</v>
      </c>
    </row>
    <row r="746" spans="1:14" x14ac:dyDescent="0.25">
      <c r="A746">
        <v>7820412</v>
      </c>
      <c r="B746" t="s">
        <v>27</v>
      </c>
      <c r="C746" t="s">
        <v>6</v>
      </c>
      <c r="D746" t="s">
        <v>352</v>
      </c>
      <c r="E746" t="s">
        <v>628</v>
      </c>
      <c r="F746">
        <v>3.3126293995859213E-3</v>
      </c>
      <c r="G746">
        <v>58.2</v>
      </c>
      <c r="H746">
        <v>0.19279503105590062</v>
      </c>
      <c r="I746">
        <v>80.2</v>
      </c>
      <c r="J746">
        <v>0.26567287784679089</v>
      </c>
      <c r="K746">
        <v>68.745000000000005</v>
      </c>
      <c r="L746">
        <v>0.22772670807453418</v>
      </c>
      <c r="M746" s="40">
        <v>-4.1533760726451874E-2</v>
      </c>
      <c r="N746" s="40">
        <v>-1.3758595685781159E-4</v>
      </c>
    </row>
    <row r="747" spans="1:14" x14ac:dyDescent="0.25">
      <c r="A747">
        <v>7820412</v>
      </c>
      <c r="B747" t="s">
        <v>27</v>
      </c>
      <c r="C747" t="s">
        <v>6</v>
      </c>
      <c r="D747" t="s">
        <v>352</v>
      </c>
      <c r="E747" t="s">
        <v>629</v>
      </c>
      <c r="F747">
        <v>4.1407867494824016E-4</v>
      </c>
      <c r="G747">
        <v>76.8</v>
      </c>
      <c r="H747">
        <v>3.1801242236024846E-2</v>
      </c>
      <c r="I747">
        <v>83.9</v>
      </c>
      <c r="J747">
        <v>3.4741200828157355E-2</v>
      </c>
      <c r="K747">
        <v>74.385000000000005</v>
      </c>
      <c r="L747">
        <v>3.0801242236024845E-2</v>
      </c>
      <c r="M747" s="40">
        <v>-3.249933198094368E-2</v>
      </c>
      <c r="N747" s="40">
        <v>-1.3457280323372123E-5</v>
      </c>
    </row>
    <row r="748" spans="1:14" x14ac:dyDescent="0.25">
      <c r="A748">
        <v>7820412</v>
      </c>
      <c r="B748" t="s">
        <v>27</v>
      </c>
      <c r="C748" t="s">
        <v>6</v>
      </c>
      <c r="D748" t="s">
        <v>352</v>
      </c>
      <c r="E748" t="s">
        <v>630</v>
      </c>
      <c r="F748">
        <v>2.070393374741201E-3</v>
      </c>
      <c r="G748">
        <v>64</v>
      </c>
      <c r="H748">
        <v>0.13250517598343686</v>
      </c>
      <c r="I748">
        <v>86.9</v>
      </c>
      <c r="J748">
        <v>0.17991718426501038</v>
      </c>
      <c r="K748">
        <v>76.625</v>
      </c>
      <c r="L748">
        <v>0.15864389233954451</v>
      </c>
      <c r="M748" s="40">
        <v>3.0470229685306549E-3</v>
      </c>
      <c r="N748" s="40">
        <v>6.3085361667301347E-6</v>
      </c>
    </row>
    <row r="749" spans="1:14" x14ac:dyDescent="0.25">
      <c r="A749">
        <v>7820412</v>
      </c>
      <c r="B749" t="s">
        <v>27</v>
      </c>
      <c r="C749" t="s">
        <v>6</v>
      </c>
      <c r="D749" t="s">
        <v>352</v>
      </c>
      <c r="E749" t="s">
        <v>353</v>
      </c>
      <c r="F749">
        <v>1.2422360248447205E-3</v>
      </c>
      <c r="G749">
        <v>58.2</v>
      </c>
      <c r="H749">
        <v>7.2298136645962741E-2</v>
      </c>
      <c r="I749">
        <v>75</v>
      </c>
      <c r="J749">
        <v>9.3167701863354047E-2</v>
      </c>
      <c r="K749">
        <v>70.23</v>
      </c>
      <c r="L749">
        <v>8.7242236024844724E-2</v>
      </c>
      <c r="M749" s="40">
        <v>-7.4604853987693787E-2</v>
      </c>
      <c r="N749" s="40">
        <v>-9.2676837251793521E-5</v>
      </c>
    </row>
    <row r="750" spans="1:14" x14ac:dyDescent="0.25">
      <c r="A750">
        <v>7820412</v>
      </c>
      <c r="B750" t="s">
        <v>27</v>
      </c>
      <c r="C750" t="s">
        <v>6</v>
      </c>
      <c r="D750" t="s">
        <v>352</v>
      </c>
      <c r="E750" t="s">
        <v>631</v>
      </c>
      <c r="F750">
        <v>8.2815734989648033E-4</v>
      </c>
      <c r="G750">
        <v>71.2</v>
      </c>
      <c r="H750">
        <v>5.8964803312629405E-2</v>
      </c>
      <c r="I750">
        <v>85.4</v>
      </c>
      <c r="J750">
        <v>7.0724637681159427E-2</v>
      </c>
      <c r="K750">
        <v>76.155000000000001</v>
      </c>
      <c r="L750">
        <v>6.3068322981366456E-2</v>
      </c>
      <c r="M750" s="40">
        <v>-1.670260913670063E-2</v>
      </c>
      <c r="N750" s="40">
        <v>-1.3832388519006733E-5</v>
      </c>
    </row>
    <row r="751" spans="1:14" x14ac:dyDescent="0.25">
      <c r="A751">
        <v>7820412</v>
      </c>
      <c r="B751" t="s">
        <v>27</v>
      </c>
      <c r="C751" t="s">
        <v>6</v>
      </c>
      <c r="D751" t="s">
        <v>352</v>
      </c>
      <c r="E751" t="s">
        <v>632</v>
      </c>
      <c r="F751">
        <v>2.070393374741201E-3</v>
      </c>
      <c r="G751">
        <v>72.8</v>
      </c>
      <c r="H751">
        <v>0.15072463768115943</v>
      </c>
      <c r="I751">
        <v>72.900000000000006</v>
      </c>
      <c r="J751">
        <v>0.15093167701863355</v>
      </c>
      <c r="K751">
        <v>64.314999999999998</v>
      </c>
      <c r="L751">
        <v>0.13315734989648034</v>
      </c>
      <c r="M751" s="40">
        <v>-0.10052445530891418</v>
      </c>
      <c r="N751" s="40">
        <v>-2.0812516627104387E-4</v>
      </c>
    </row>
    <row r="752" spans="1:14" x14ac:dyDescent="0.25">
      <c r="A752">
        <v>7820412</v>
      </c>
      <c r="B752" t="s">
        <v>27</v>
      </c>
      <c r="C752" t="s">
        <v>6</v>
      </c>
      <c r="D752" t="s">
        <v>352</v>
      </c>
      <c r="E752" t="s">
        <v>633</v>
      </c>
      <c r="F752">
        <v>2.070393374741201E-3</v>
      </c>
      <c r="G752">
        <v>52.7</v>
      </c>
      <c r="H752">
        <v>0.1091097308488613</v>
      </c>
      <c r="I752">
        <v>76</v>
      </c>
      <c r="J752">
        <v>0.15734989648033126</v>
      </c>
      <c r="K752">
        <v>67.784999999999997</v>
      </c>
      <c r="L752">
        <v>0.14034161490683231</v>
      </c>
      <c r="M752" s="40">
        <v>-5.9371158480644226E-2</v>
      </c>
      <c r="N752" s="40">
        <v>-1.2292165316903566E-4</v>
      </c>
    </row>
    <row r="753" spans="1:14" x14ac:dyDescent="0.25">
      <c r="A753">
        <v>7820412</v>
      </c>
      <c r="B753" t="s">
        <v>27</v>
      </c>
      <c r="C753" t="s">
        <v>6</v>
      </c>
      <c r="D753" t="s">
        <v>78</v>
      </c>
      <c r="E753" t="s">
        <v>140</v>
      </c>
      <c r="F753">
        <v>2.070393374741201E-3</v>
      </c>
      <c r="G753">
        <v>43.5</v>
      </c>
      <c r="H753">
        <v>9.0062111801242239E-2</v>
      </c>
      <c r="I753">
        <v>73</v>
      </c>
      <c r="J753">
        <v>0.15113871635610768</v>
      </c>
      <c r="K753">
        <v>58.37</v>
      </c>
      <c r="L753">
        <v>0.1208488612836439</v>
      </c>
      <c r="M753" s="40">
        <v>-0.12503431737422943</v>
      </c>
      <c r="N753" s="40">
        <v>-2.5887022230689324E-4</v>
      </c>
    </row>
    <row r="754" spans="1:14" x14ac:dyDescent="0.25">
      <c r="A754">
        <v>7820412</v>
      </c>
      <c r="B754" t="s">
        <v>27</v>
      </c>
      <c r="C754" t="s">
        <v>6</v>
      </c>
      <c r="D754" t="s">
        <v>738</v>
      </c>
      <c r="E754" t="s">
        <v>739</v>
      </c>
      <c r="F754">
        <v>4.140786749482402E-3</v>
      </c>
      <c r="G754">
        <v>40.6</v>
      </c>
      <c r="H754">
        <v>0.16811594202898553</v>
      </c>
      <c r="I754">
        <v>75.7</v>
      </c>
      <c r="J754">
        <v>0.31345755693581784</v>
      </c>
      <c r="K754">
        <v>65.569999999999993</v>
      </c>
      <c r="L754">
        <v>0.27151138716356105</v>
      </c>
      <c r="M754" s="40">
        <v>-2.7262270450592041E-2</v>
      </c>
      <c r="N754" s="40">
        <v>-1.1288724824261716E-4</v>
      </c>
    </row>
    <row r="755" spans="1:14" x14ac:dyDescent="0.25">
      <c r="A755">
        <v>7820412</v>
      </c>
      <c r="B755" t="s">
        <v>27</v>
      </c>
      <c r="C755" t="s">
        <v>6</v>
      </c>
      <c r="D755" t="s">
        <v>1735</v>
      </c>
      <c r="E755" t="s">
        <v>1736</v>
      </c>
      <c r="F755">
        <v>2.4844720496894411E-3</v>
      </c>
      <c r="G755">
        <v>58.6</v>
      </c>
      <c r="H755">
        <v>0.14559006211180126</v>
      </c>
      <c r="I755">
        <v>76.099999999999994</v>
      </c>
      <c r="J755">
        <v>0.18906832298136644</v>
      </c>
      <c r="K755">
        <v>68.61999999999999</v>
      </c>
      <c r="L755">
        <v>0.17048447204968942</v>
      </c>
      <c r="M755" s="40">
        <v>-8.3532527089118958E-2</v>
      </c>
      <c r="N755" s="40">
        <v>-2.0753422879284214E-4</v>
      </c>
    </row>
    <row r="756" spans="1:14" x14ac:dyDescent="0.25">
      <c r="A756">
        <v>7820412</v>
      </c>
      <c r="B756" t="s">
        <v>27</v>
      </c>
      <c r="C756" t="s">
        <v>6</v>
      </c>
      <c r="D756" t="s">
        <v>1475</v>
      </c>
      <c r="E756" t="s">
        <v>1737</v>
      </c>
      <c r="F756">
        <v>1.2422360248447205E-3</v>
      </c>
      <c r="G756">
        <v>54.4</v>
      </c>
      <c r="H756">
        <v>6.7577639751552801E-2</v>
      </c>
      <c r="I756">
        <v>61.9</v>
      </c>
      <c r="J756">
        <v>7.6894409937888195E-2</v>
      </c>
      <c r="K756">
        <v>66.054999999999993</v>
      </c>
      <c r="L756">
        <v>8.2055900621118005E-2</v>
      </c>
      <c r="M756" s="40">
        <v>4.7842741012573242E-2</v>
      </c>
      <c r="N756" s="40">
        <v>5.9431976413134462E-5</v>
      </c>
    </row>
    <row r="757" spans="1:14" x14ac:dyDescent="0.25">
      <c r="A757">
        <v>7820412</v>
      </c>
      <c r="B757" t="s">
        <v>27</v>
      </c>
      <c r="C757" t="s">
        <v>6</v>
      </c>
      <c r="D757" t="s">
        <v>1090</v>
      </c>
      <c r="E757" t="s">
        <v>1738</v>
      </c>
      <c r="F757">
        <v>8.2815734989648033E-4</v>
      </c>
      <c r="G757">
        <v>67.3</v>
      </c>
      <c r="H757">
        <v>5.5734989648033126E-2</v>
      </c>
      <c r="I757">
        <v>63.4</v>
      </c>
      <c r="J757">
        <v>5.2505175983436854E-2</v>
      </c>
      <c r="K757">
        <v>74.259999999999991</v>
      </c>
      <c r="L757">
        <v>6.1498964803312621E-2</v>
      </c>
      <c r="M757" s="40">
        <v>-2.3602796718478203E-2</v>
      </c>
      <c r="N757" s="40">
        <v>-1.9546829580520251E-5</v>
      </c>
    </row>
    <row r="758" spans="1:14" x14ac:dyDescent="0.25">
      <c r="A758">
        <v>7820412</v>
      </c>
      <c r="B758" t="s">
        <v>27</v>
      </c>
      <c r="C758" t="s">
        <v>6</v>
      </c>
      <c r="D758" t="s">
        <v>1090</v>
      </c>
      <c r="E758" t="s">
        <v>1739</v>
      </c>
      <c r="F758">
        <v>3.3126293995859213E-3</v>
      </c>
      <c r="G758">
        <v>72.5</v>
      </c>
      <c r="H758">
        <v>0.2401656314699793</v>
      </c>
      <c r="I758">
        <v>90.7</v>
      </c>
      <c r="J758">
        <v>0.30045548654244308</v>
      </c>
      <c r="K758">
        <v>75.015000000000001</v>
      </c>
      <c r="L758">
        <v>0.24849689440993789</v>
      </c>
      <c r="M758" s="40">
        <v>5.8182969689369202E-2</v>
      </c>
      <c r="N758" s="40">
        <v>1.9273861594822095E-4</v>
      </c>
    </row>
    <row r="759" spans="1:14" x14ac:dyDescent="0.25">
      <c r="A759">
        <v>7820412</v>
      </c>
      <c r="B759" t="s">
        <v>27</v>
      </c>
      <c r="C759" t="s">
        <v>6</v>
      </c>
      <c r="D759" t="s">
        <v>358</v>
      </c>
      <c r="E759" t="s">
        <v>396</v>
      </c>
      <c r="F759">
        <v>1.2422360248447205E-3</v>
      </c>
      <c r="G759">
        <v>48.3</v>
      </c>
      <c r="H759">
        <v>0.06</v>
      </c>
      <c r="I759">
        <v>78.400000000000006</v>
      </c>
      <c r="J759">
        <v>9.7391304347826099E-2</v>
      </c>
      <c r="K759">
        <v>61.08</v>
      </c>
      <c r="L759">
        <v>7.5875776397515526E-2</v>
      </c>
      <c r="M759" s="40">
        <v>-5.2991636097431183E-2</v>
      </c>
      <c r="N759" s="40">
        <v>-6.5828119375690913E-5</v>
      </c>
    </row>
    <row r="760" spans="1:14" x14ac:dyDescent="0.25">
      <c r="A760">
        <v>7820412</v>
      </c>
      <c r="B760" t="s">
        <v>27</v>
      </c>
      <c r="C760" t="s">
        <v>6</v>
      </c>
      <c r="D760" t="s">
        <v>183</v>
      </c>
      <c r="E760" t="s">
        <v>282</v>
      </c>
      <c r="F760">
        <v>2.8985507246376812E-3</v>
      </c>
      <c r="G760">
        <v>34.700000000000003</v>
      </c>
      <c r="H760">
        <v>0.10057971014492754</v>
      </c>
      <c r="I760">
        <v>84.4</v>
      </c>
      <c r="J760">
        <v>0.24463768115942031</v>
      </c>
      <c r="K760">
        <v>67.594999999999999</v>
      </c>
      <c r="L760">
        <v>0.19592753623188405</v>
      </c>
      <c r="M760" s="40">
        <v>7.3806673288345337E-2</v>
      </c>
      <c r="N760" s="40">
        <v>2.1393238634302995E-4</v>
      </c>
    </row>
    <row r="761" spans="1:14" x14ac:dyDescent="0.25">
      <c r="A761">
        <v>7820412</v>
      </c>
      <c r="B761" t="s">
        <v>27</v>
      </c>
      <c r="C761" t="s">
        <v>6</v>
      </c>
      <c r="D761" t="s">
        <v>183</v>
      </c>
      <c r="E761" t="s">
        <v>283</v>
      </c>
      <c r="F761">
        <v>1.6563146997929607E-3</v>
      </c>
      <c r="G761">
        <v>92.7</v>
      </c>
      <c r="H761">
        <v>0.15354037267080745</v>
      </c>
      <c r="I761">
        <v>94.5</v>
      </c>
      <c r="J761">
        <v>0.15652173913043479</v>
      </c>
      <c r="K761">
        <v>93.804999999999993</v>
      </c>
      <c r="L761">
        <v>0.15537060041407866</v>
      </c>
      <c r="M761" s="40">
        <v>0.11358838528394699</v>
      </c>
      <c r="N761" s="40">
        <v>1.8813811227154782E-4</v>
      </c>
    </row>
    <row r="762" spans="1:14" x14ac:dyDescent="0.25">
      <c r="A762">
        <v>7820412</v>
      </c>
      <c r="B762" t="s">
        <v>27</v>
      </c>
      <c r="C762" t="s">
        <v>6</v>
      </c>
      <c r="D762" t="s">
        <v>183</v>
      </c>
      <c r="E762" t="s">
        <v>293</v>
      </c>
      <c r="F762">
        <v>2.070393374741201E-3</v>
      </c>
      <c r="G762">
        <v>46.2</v>
      </c>
      <c r="H762">
        <v>9.5652173913043495E-2</v>
      </c>
      <c r="I762">
        <v>87.9</v>
      </c>
      <c r="J762">
        <v>0.18198757763975157</v>
      </c>
      <c r="K762">
        <v>72.734999999999999</v>
      </c>
      <c r="L762">
        <v>0.15059006211180126</v>
      </c>
      <c r="M762" s="40">
        <v>6.6782355308532715E-2</v>
      </c>
      <c r="N762" s="40">
        <v>1.38265745980399E-4</v>
      </c>
    </row>
    <row r="763" spans="1:14" x14ac:dyDescent="0.25">
      <c r="A763">
        <v>7820412</v>
      </c>
      <c r="B763" t="s">
        <v>27</v>
      </c>
      <c r="C763" t="s">
        <v>6</v>
      </c>
      <c r="D763" t="s">
        <v>183</v>
      </c>
      <c r="E763" t="s">
        <v>284</v>
      </c>
      <c r="F763">
        <v>2.4844720496894411E-3</v>
      </c>
      <c r="G763">
        <v>34.200000000000003</v>
      </c>
      <c r="H763">
        <v>8.4968944099378899E-2</v>
      </c>
      <c r="I763">
        <v>75.8</v>
      </c>
      <c r="J763">
        <v>0.18832298136645964</v>
      </c>
      <c r="K763">
        <v>61.475000000000001</v>
      </c>
      <c r="L763">
        <v>0.1527329192546584</v>
      </c>
      <c r="M763" s="40">
        <v>-9.8677054047584534E-3</v>
      </c>
      <c r="N763" s="40">
        <v>-2.4516038272691809E-5</v>
      </c>
    </row>
    <row r="764" spans="1:14" x14ac:dyDescent="0.25">
      <c r="A764">
        <v>7820412</v>
      </c>
      <c r="B764" t="s">
        <v>27</v>
      </c>
      <c r="C764" t="s">
        <v>6</v>
      </c>
      <c r="D764" t="s">
        <v>183</v>
      </c>
      <c r="E764" t="s">
        <v>740</v>
      </c>
      <c r="F764">
        <v>1.6563146997929607E-3</v>
      </c>
      <c r="G764">
        <v>63.7</v>
      </c>
      <c r="H764">
        <v>0.10550724637681159</v>
      </c>
      <c r="I764">
        <v>83.2</v>
      </c>
      <c r="J764">
        <v>0.13780538302277434</v>
      </c>
      <c r="K764">
        <v>76.8</v>
      </c>
      <c r="L764">
        <v>0.12720496894409938</v>
      </c>
      <c r="M764" s="40">
        <v>2.4706121534109116E-2</v>
      </c>
      <c r="N764" s="40">
        <v>4.0921112271816339E-5</v>
      </c>
    </row>
    <row r="765" spans="1:14" x14ac:dyDescent="0.25">
      <c r="A765">
        <v>7820412</v>
      </c>
      <c r="B765" t="s">
        <v>27</v>
      </c>
      <c r="C765" t="s">
        <v>6</v>
      </c>
      <c r="D765" t="s">
        <v>183</v>
      </c>
      <c r="E765" t="s">
        <v>285</v>
      </c>
      <c r="F765">
        <v>4.5548654244306416E-3</v>
      </c>
      <c r="G765">
        <v>40.799999999999997</v>
      </c>
      <c r="H765">
        <v>0.18583850931677018</v>
      </c>
      <c r="I765">
        <v>82.2</v>
      </c>
      <c r="J765">
        <v>0.37440993788819876</v>
      </c>
      <c r="K765">
        <v>65.03</v>
      </c>
      <c r="L765">
        <v>0.29620289855072462</v>
      </c>
      <c r="M765" s="40">
        <v>3.0312032904475927E-3</v>
      </c>
      <c r="N765" s="40">
        <v>1.3806723062080131E-5</v>
      </c>
    </row>
    <row r="766" spans="1:14" x14ac:dyDescent="0.25">
      <c r="A766">
        <v>7820412</v>
      </c>
      <c r="B766" t="s">
        <v>27</v>
      </c>
      <c r="C766" t="s">
        <v>6</v>
      </c>
      <c r="D766" t="s">
        <v>183</v>
      </c>
      <c r="E766" t="s">
        <v>139</v>
      </c>
      <c r="F766">
        <v>3.3126293995859213E-3</v>
      </c>
      <c r="G766">
        <v>52.5</v>
      </c>
      <c r="H766">
        <v>0.17391304347826086</v>
      </c>
      <c r="I766">
        <v>73.599999999999994</v>
      </c>
      <c r="J766">
        <v>0.24380952380952378</v>
      </c>
      <c r="K766">
        <v>61.234999999999999</v>
      </c>
      <c r="L766">
        <v>0.20284886128364388</v>
      </c>
      <c r="M766" s="40">
        <v>-2.9260152950882912E-2</v>
      </c>
      <c r="N766" s="40">
        <v>-9.6928042901475481E-5</v>
      </c>
    </row>
    <row r="767" spans="1:14" x14ac:dyDescent="0.25">
      <c r="A767">
        <v>7820412</v>
      </c>
      <c r="B767" t="s">
        <v>27</v>
      </c>
      <c r="C767" t="s">
        <v>6</v>
      </c>
      <c r="D767" t="s">
        <v>183</v>
      </c>
      <c r="E767" t="s">
        <v>286</v>
      </c>
      <c r="F767">
        <v>1.2008281573498964E-2</v>
      </c>
      <c r="G767">
        <v>32.6</v>
      </c>
      <c r="H767">
        <v>0.39146997929606625</v>
      </c>
      <c r="I767">
        <v>82</v>
      </c>
      <c r="J767">
        <v>0.98467908902691503</v>
      </c>
      <c r="K767">
        <v>60.429999999999993</v>
      </c>
      <c r="L767">
        <v>0.72566045548654234</v>
      </c>
      <c r="M767" s="40">
        <v>8.8144153356552124E-2</v>
      </c>
      <c r="N767" s="40">
        <v>1.0584598125631518E-3</v>
      </c>
    </row>
    <row r="768" spans="1:14" x14ac:dyDescent="0.25">
      <c r="A768">
        <v>7820412</v>
      </c>
      <c r="B768" t="s">
        <v>27</v>
      </c>
      <c r="C768" t="s">
        <v>6</v>
      </c>
      <c r="D768" t="s">
        <v>183</v>
      </c>
      <c r="E768" t="s">
        <v>287</v>
      </c>
      <c r="F768">
        <v>5.7971014492753624E-3</v>
      </c>
      <c r="G768">
        <v>35.9</v>
      </c>
      <c r="H768">
        <v>0.20811594202898551</v>
      </c>
      <c r="I768">
        <v>76.3</v>
      </c>
      <c r="J768">
        <v>0.44231884057971016</v>
      </c>
      <c r="K768">
        <v>67.875</v>
      </c>
      <c r="L768">
        <v>0.39347826086956522</v>
      </c>
      <c r="M768" s="40">
        <v>4.3926339596509933E-2</v>
      </c>
      <c r="N768" s="40">
        <v>2.5464544693628948E-4</v>
      </c>
    </row>
    <row r="769" spans="1:14" x14ac:dyDescent="0.25">
      <c r="A769">
        <v>7820412</v>
      </c>
      <c r="B769" t="s">
        <v>27</v>
      </c>
      <c r="C769" t="s">
        <v>6</v>
      </c>
      <c r="D769" t="s">
        <v>183</v>
      </c>
      <c r="E769" t="s">
        <v>288</v>
      </c>
      <c r="F769">
        <v>6.6252587991718426E-3</v>
      </c>
      <c r="G769">
        <v>34.9</v>
      </c>
      <c r="H769">
        <v>0.2312215320910973</v>
      </c>
      <c r="I769">
        <v>75</v>
      </c>
      <c r="J769">
        <v>0.49689440993788819</v>
      </c>
      <c r="K769">
        <v>56.249999999999993</v>
      </c>
      <c r="L769">
        <v>0.37267080745341608</v>
      </c>
      <c r="M769" s="40">
        <v>1.8183190375566483E-2</v>
      </c>
      <c r="N769" s="40">
        <v>1.204683420327386E-4</v>
      </c>
    </row>
    <row r="770" spans="1:14" x14ac:dyDescent="0.25">
      <c r="A770">
        <v>7820412</v>
      </c>
      <c r="B770" t="s">
        <v>27</v>
      </c>
      <c r="C770" t="s">
        <v>6</v>
      </c>
      <c r="D770" t="s">
        <v>183</v>
      </c>
      <c r="E770" t="s">
        <v>490</v>
      </c>
      <c r="F770">
        <v>3.7267080745341614E-3</v>
      </c>
      <c r="G770">
        <v>63.4</v>
      </c>
      <c r="H770">
        <v>0.23627329192546584</v>
      </c>
      <c r="I770">
        <v>74.7</v>
      </c>
      <c r="J770">
        <v>0.27838509316770188</v>
      </c>
      <c r="K770">
        <v>69.58</v>
      </c>
      <c r="L770">
        <v>0.25930434782608697</v>
      </c>
      <c r="M770" s="40">
        <v>-3.0828582122921944E-2</v>
      </c>
      <c r="N770" s="40">
        <v>-1.148891259239327E-4</v>
      </c>
    </row>
    <row r="771" spans="1:14" x14ac:dyDescent="0.25">
      <c r="A771">
        <v>7820412</v>
      </c>
      <c r="B771" t="s">
        <v>27</v>
      </c>
      <c r="C771" t="s">
        <v>6</v>
      </c>
      <c r="D771" t="s">
        <v>183</v>
      </c>
      <c r="E771" t="s">
        <v>289</v>
      </c>
      <c r="F771">
        <v>4.5548654244306416E-3</v>
      </c>
      <c r="G771">
        <v>41.1</v>
      </c>
      <c r="H771">
        <v>0.18720496894409938</v>
      </c>
      <c r="I771">
        <v>84.4</v>
      </c>
      <c r="J771">
        <v>0.3844306418219462</v>
      </c>
      <c r="K771">
        <v>67.44</v>
      </c>
      <c r="L771">
        <v>0.30718012422360247</v>
      </c>
      <c r="M771" s="40">
        <v>6.1424780637025833E-2</v>
      </c>
      <c r="N771" s="40">
        <v>2.7978160952682571E-4</v>
      </c>
    </row>
    <row r="772" spans="1:14" x14ac:dyDescent="0.25">
      <c r="A772">
        <v>7820412</v>
      </c>
      <c r="B772" t="s">
        <v>27</v>
      </c>
      <c r="C772" t="s">
        <v>6</v>
      </c>
      <c r="D772" t="s">
        <v>183</v>
      </c>
      <c r="E772" t="s">
        <v>290</v>
      </c>
      <c r="F772">
        <v>3.7267080745341614E-3</v>
      </c>
      <c r="G772">
        <v>28.4</v>
      </c>
      <c r="H772">
        <v>0.10583850931677018</v>
      </c>
      <c r="I772">
        <v>84.3</v>
      </c>
      <c r="J772">
        <v>0.31416149068322979</v>
      </c>
      <c r="K772">
        <v>63.794999999999987</v>
      </c>
      <c r="L772">
        <v>0.23774534161490679</v>
      </c>
      <c r="M772" s="40">
        <v>5.2076071500778198E-2</v>
      </c>
      <c r="N772" s="40">
        <v>1.9407231615196842E-4</v>
      </c>
    </row>
    <row r="773" spans="1:14" x14ac:dyDescent="0.25">
      <c r="A773">
        <v>7820412</v>
      </c>
      <c r="B773" t="s">
        <v>27</v>
      </c>
      <c r="C773" t="s">
        <v>6</v>
      </c>
      <c r="D773" t="s">
        <v>183</v>
      </c>
      <c r="E773" t="s">
        <v>291</v>
      </c>
      <c r="F773">
        <v>8.2815734989648039E-3</v>
      </c>
      <c r="G773">
        <v>32.4</v>
      </c>
      <c r="H773">
        <v>0.26832298136645966</v>
      </c>
      <c r="I773">
        <v>78.3</v>
      </c>
      <c r="J773">
        <v>0.64844720496894415</v>
      </c>
      <c r="K773">
        <v>63.25</v>
      </c>
      <c r="L773">
        <v>0.52380952380952384</v>
      </c>
      <c r="M773" s="40">
        <v>2.4215143173933029E-2</v>
      </c>
      <c r="N773" s="40">
        <v>2.0053948798288225E-4</v>
      </c>
    </row>
    <row r="774" spans="1:14" x14ac:dyDescent="0.25">
      <c r="A774">
        <v>7820412</v>
      </c>
      <c r="B774" t="s">
        <v>27</v>
      </c>
      <c r="C774" t="s">
        <v>6</v>
      </c>
      <c r="D774" t="s">
        <v>183</v>
      </c>
      <c r="E774" t="s">
        <v>271</v>
      </c>
      <c r="F774">
        <v>1.6563146997929607E-3</v>
      </c>
      <c r="G774">
        <v>35.700000000000003</v>
      </c>
      <c r="H774">
        <v>5.9130434782608703E-2</v>
      </c>
      <c r="I774">
        <v>75.8</v>
      </c>
      <c r="J774">
        <v>0.12554865424430642</v>
      </c>
      <c r="K774">
        <v>61.449999999999996</v>
      </c>
      <c r="L774">
        <v>0.10178053830227743</v>
      </c>
      <c r="M774" s="40">
        <v>1.2042107991874218E-2</v>
      </c>
      <c r="N774" s="40">
        <v>1.9945520483435556E-5</v>
      </c>
    </row>
    <row r="775" spans="1:14" x14ac:dyDescent="0.25">
      <c r="A775">
        <v>7820412</v>
      </c>
      <c r="B775" t="s">
        <v>27</v>
      </c>
      <c r="C775" t="s">
        <v>6</v>
      </c>
      <c r="D775" t="s">
        <v>183</v>
      </c>
      <c r="E775" t="s">
        <v>491</v>
      </c>
      <c r="F775">
        <v>3.7267080745341614E-3</v>
      </c>
      <c r="G775">
        <v>47.6</v>
      </c>
      <c r="H775">
        <v>0.1773913043478261</v>
      </c>
      <c r="I775">
        <v>93.4</v>
      </c>
      <c r="J775">
        <v>0.3480745341614907</v>
      </c>
      <c r="K775">
        <v>78.31</v>
      </c>
      <c r="L775">
        <v>0.29183850931677019</v>
      </c>
      <c r="M775" s="40">
        <v>0.17017528414726257</v>
      </c>
      <c r="N775" s="40">
        <v>6.341936055177487E-4</v>
      </c>
    </row>
    <row r="776" spans="1:14" x14ac:dyDescent="0.25">
      <c r="A776">
        <v>7820412</v>
      </c>
      <c r="B776" t="s">
        <v>27</v>
      </c>
      <c r="C776" t="s">
        <v>6</v>
      </c>
      <c r="D776" t="s">
        <v>183</v>
      </c>
      <c r="E776" t="s">
        <v>292</v>
      </c>
      <c r="F776">
        <v>6.2111801242236021E-3</v>
      </c>
      <c r="G776">
        <v>35.4</v>
      </c>
      <c r="H776">
        <v>0.21987577639751552</v>
      </c>
      <c r="I776">
        <v>79.2</v>
      </c>
      <c r="J776">
        <v>0.49192546583850932</v>
      </c>
      <c r="K776">
        <v>57.524999999999991</v>
      </c>
      <c r="L776">
        <v>0.35729813664596266</v>
      </c>
      <c r="M776" s="40">
        <v>4.6164903789758682E-2</v>
      </c>
      <c r="N776" s="40">
        <v>2.8673853285564397E-4</v>
      </c>
    </row>
    <row r="777" spans="1:14" x14ac:dyDescent="0.25">
      <c r="A777">
        <v>7820412</v>
      </c>
      <c r="B777" t="s">
        <v>27</v>
      </c>
      <c r="C777" t="s">
        <v>6</v>
      </c>
      <c r="D777" t="s">
        <v>183</v>
      </c>
      <c r="E777" t="s">
        <v>492</v>
      </c>
      <c r="F777">
        <v>2.8985507246376812E-3</v>
      </c>
      <c r="G777">
        <v>51.3</v>
      </c>
      <c r="H777">
        <v>0.14869565217391303</v>
      </c>
      <c r="I777">
        <v>77.599999999999994</v>
      </c>
      <c r="J777">
        <v>0.22492753623188405</v>
      </c>
      <c r="K777">
        <v>64.75</v>
      </c>
      <c r="L777">
        <v>0.18768115942028984</v>
      </c>
      <c r="M777" s="40">
        <v>-2.4848988279700279E-2</v>
      </c>
      <c r="N777" s="40">
        <v>-7.2026052984638491E-5</v>
      </c>
    </row>
    <row r="778" spans="1:14" x14ac:dyDescent="0.25">
      <c r="A778">
        <v>7820412</v>
      </c>
      <c r="B778" t="s">
        <v>27</v>
      </c>
      <c r="C778" t="s">
        <v>6</v>
      </c>
      <c r="D778" t="s">
        <v>1097</v>
      </c>
      <c r="E778" t="s">
        <v>1740</v>
      </c>
      <c r="F778">
        <v>2.4844720496894411E-3</v>
      </c>
      <c r="G778">
        <v>49.6</v>
      </c>
      <c r="H778">
        <v>0.12322981366459629</v>
      </c>
      <c r="I778">
        <v>81.5</v>
      </c>
      <c r="J778">
        <v>0.20248447204968945</v>
      </c>
      <c r="K778">
        <v>74.724999999999994</v>
      </c>
      <c r="L778">
        <v>0.18565217391304348</v>
      </c>
      <c r="M778" s="40">
        <v>1.8208339810371399E-2</v>
      </c>
      <c r="N778" s="40">
        <v>4.5238111330115275E-5</v>
      </c>
    </row>
    <row r="779" spans="1:14" x14ac:dyDescent="0.25">
      <c r="A779">
        <v>7820412</v>
      </c>
      <c r="B779" t="s">
        <v>27</v>
      </c>
      <c r="C779" t="s">
        <v>6</v>
      </c>
      <c r="D779" t="s">
        <v>741</v>
      </c>
      <c r="E779" t="s">
        <v>742</v>
      </c>
      <c r="F779">
        <v>8.2815734989648033E-4</v>
      </c>
      <c r="G779">
        <v>30.7</v>
      </c>
      <c r="H779">
        <v>2.5424430641821944E-2</v>
      </c>
      <c r="I779">
        <v>89.4</v>
      </c>
      <c r="J779">
        <v>7.4037267080745345E-2</v>
      </c>
      <c r="K779">
        <v>64.644999999999996</v>
      </c>
      <c r="L779">
        <v>5.3536231884057969E-2</v>
      </c>
      <c r="M779" s="40">
        <v>7.2168342769145966E-2</v>
      </c>
      <c r="N779" s="40">
        <v>5.976674349411674E-5</v>
      </c>
    </row>
    <row r="780" spans="1:14" x14ac:dyDescent="0.25">
      <c r="A780">
        <v>7820412</v>
      </c>
      <c r="B780" t="s">
        <v>27</v>
      </c>
      <c r="C780" t="s">
        <v>6</v>
      </c>
      <c r="D780" t="s">
        <v>360</v>
      </c>
      <c r="E780" t="s">
        <v>397</v>
      </c>
      <c r="F780">
        <v>3.7267080745341614E-3</v>
      </c>
      <c r="G780">
        <v>37.9</v>
      </c>
      <c r="H780">
        <v>0.1412422360248447</v>
      </c>
      <c r="I780">
        <v>90.2</v>
      </c>
      <c r="J780">
        <v>0.33614906832298136</v>
      </c>
      <c r="K780">
        <v>68.64</v>
      </c>
      <c r="L780">
        <v>0.25580124223602485</v>
      </c>
      <c r="M780" s="40">
        <v>9.7073286771774292E-2</v>
      </c>
      <c r="N780" s="40">
        <v>3.6176380163394144E-4</v>
      </c>
    </row>
    <row r="781" spans="1:14" x14ac:dyDescent="0.25">
      <c r="A781">
        <v>7820412</v>
      </c>
      <c r="B781" t="s">
        <v>27</v>
      </c>
      <c r="C781" t="s">
        <v>6</v>
      </c>
      <c r="D781" t="s">
        <v>360</v>
      </c>
      <c r="E781" t="s">
        <v>398</v>
      </c>
      <c r="F781">
        <v>2.8985507246376812E-3</v>
      </c>
      <c r="G781">
        <v>42.1</v>
      </c>
      <c r="H781">
        <v>0.12202898550724638</v>
      </c>
      <c r="I781">
        <v>85.3</v>
      </c>
      <c r="J781">
        <v>0.2472463768115942</v>
      </c>
      <c r="K781">
        <v>71.87</v>
      </c>
      <c r="L781">
        <v>0.20831884057971017</v>
      </c>
      <c r="M781" s="40">
        <v>7.5062796473503113E-2</v>
      </c>
      <c r="N781" s="40">
        <v>2.1757332311160324E-4</v>
      </c>
    </row>
    <row r="782" spans="1:14" x14ac:dyDescent="0.25">
      <c r="A782">
        <v>7820412</v>
      </c>
      <c r="B782" t="s">
        <v>27</v>
      </c>
      <c r="C782" t="s">
        <v>6</v>
      </c>
      <c r="D782" t="s">
        <v>360</v>
      </c>
      <c r="E782" t="s">
        <v>399</v>
      </c>
      <c r="F782">
        <v>4.9689440993788822E-3</v>
      </c>
      <c r="G782">
        <v>22.5</v>
      </c>
      <c r="H782">
        <v>0.11180124223602485</v>
      </c>
      <c r="I782">
        <v>69.5</v>
      </c>
      <c r="J782">
        <v>0.34534161490683229</v>
      </c>
      <c r="K782">
        <v>56.125</v>
      </c>
      <c r="L782">
        <v>0.27888198757763977</v>
      </c>
      <c r="M782" s="40">
        <v>-2.7066223323345184E-2</v>
      </c>
      <c r="N782" s="40">
        <v>-1.3449055067500713E-4</v>
      </c>
    </row>
    <row r="783" spans="1:14" x14ac:dyDescent="0.25">
      <c r="A783">
        <v>7820412</v>
      </c>
      <c r="B783" t="s">
        <v>27</v>
      </c>
      <c r="C783" t="s">
        <v>6</v>
      </c>
      <c r="D783" t="s">
        <v>185</v>
      </c>
      <c r="E783" t="s">
        <v>293</v>
      </c>
      <c r="F783">
        <v>1.6563146997929607E-3</v>
      </c>
      <c r="G783">
        <v>65.2</v>
      </c>
      <c r="H783">
        <v>0.10799171842650104</v>
      </c>
      <c r="I783">
        <v>82.4</v>
      </c>
      <c r="J783">
        <v>0.13648033126293996</v>
      </c>
      <c r="K783">
        <v>71.814999999999998</v>
      </c>
      <c r="L783">
        <v>0.11894824016563146</v>
      </c>
      <c r="M783" s="40">
        <v>-1.6129227355122566E-2</v>
      </c>
      <c r="N783" s="40">
        <v>-2.6715076364592243E-5</v>
      </c>
    </row>
    <row r="784" spans="1:14" x14ac:dyDescent="0.25">
      <c r="A784">
        <v>7820412</v>
      </c>
      <c r="B784" t="s">
        <v>27</v>
      </c>
      <c r="C784" t="s">
        <v>6</v>
      </c>
      <c r="D784" t="s">
        <v>185</v>
      </c>
      <c r="E784" t="s">
        <v>294</v>
      </c>
      <c r="F784">
        <v>2.8985507246376812E-3</v>
      </c>
      <c r="G784">
        <v>44.1</v>
      </c>
      <c r="H784">
        <v>0.12782608695652176</v>
      </c>
      <c r="I784">
        <v>75.5</v>
      </c>
      <c r="J784">
        <v>0.21884057971014492</v>
      </c>
      <c r="K784">
        <v>66.36</v>
      </c>
      <c r="L784">
        <v>0.19234782608695652</v>
      </c>
      <c r="M784" s="40">
        <v>-4.839002713561058E-2</v>
      </c>
      <c r="N784" s="40">
        <v>-1.4026094821916111E-4</v>
      </c>
    </row>
    <row r="785" spans="1:14" x14ac:dyDescent="0.25">
      <c r="A785">
        <v>7820412</v>
      </c>
      <c r="B785" t="s">
        <v>27</v>
      </c>
      <c r="C785" t="s">
        <v>6</v>
      </c>
      <c r="D785" t="s">
        <v>185</v>
      </c>
      <c r="E785" t="s">
        <v>295</v>
      </c>
      <c r="F785">
        <v>4.140786749482402E-3</v>
      </c>
      <c r="G785">
        <v>49.9</v>
      </c>
      <c r="H785">
        <v>0.20662525879917185</v>
      </c>
      <c r="I785">
        <v>77.400000000000006</v>
      </c>
      <c r="J785">
        <v>0.32049689440993795</v>
      </c>
      <c r="K785">
        <v>64.990000000000009</v>
      </c>
      <c r="L785">
        <v>0.26910973084886136</v>
      </c>
      <c r="M785" s="40">
        <v>-8.7464198470115662E-2</v>
      </c>
      <c r="N785" s="40">
        <v>-3.6217059407915391E-4</v>
      </c>
    </row>
    <row r="786" spans="1:14" x14ac:dyDescent="0.25">
      <c r="A786">
        <v>7820412</v>
      </c>
      <c r="B786" t="s">
        <v>27</v>
      </c>
      <c r="C786" t="s">
        <v>6</v>
      </c>
      <c r="D786" t="s">
        <v>185</v>
      </c>
      <c r="E786" t="s">
        <v>1741</v>
      </c>
      <c r="F786">
        <v>2.8985507246376812E-3</v>
      </c>
      <c r="G786">
        <v>70.599999999999994</v>
      </c>
      <c r="H786">
        <v>0.20463768115942027</v>
      </c>
      <c r="I786">
        <v>81.400000000000006</v>
      </c>
      <c r="J786">
        <v>0.23594202898550726</v>
      </c>
      <c r="K786">
        <v>73.859999999999985</v>
      </c>
      <c r="L786">
        <v>0.21408695652173909</v>
      </c>
      <c r="M786" s="40">
        <v>-7.8072570264339447E-2</v>
      </c>
      <c r="N786" s="40">
        <v>-2.2629730511402739E-4</v>
      </c>
    </row>
    <row r="787" spans="1:14" x14ac:dyDescent="0.25">
      <c r="A787">
        <v>7820412</v>
      </c>
      <c r="B787" t="s">
        <v>27</v>
      </c>
      <c r="C787" t="s">
        <v>6</v>
      </c>
      <c r="D787" t="s">
        <v>185</v>
      </c>
      <c r="E787" t="s">
        <v>743</v>
      </c>
      <c r="F787">
        <v>4.140786749482402E-3</v>
      </c>
      <c r="G787">
        <v>68.900000000000006</v>
      </c>
      <c r="H787">
        <v>0.28530020703933751</v>
      </c>
      <c r="I787">
        <v>88</v>
      </c>
      <c r="J787">
        <v>0.36438923395445139</v>
      </c>
      <c r="K787">
        <v>79.10499999999999</v>
      </c>
      <c r="L787">
        <v>0.32755693581780537</v>
      </c>
      <c r="M787" s="40">
        <v>6.7035771906375885E-2</v>
      </c>
      <c r="N787" s="40">
        <v>2.775808360512459E-4</v>
      </c>
    </row>
    <row r="788" spans="1:14" x14ac:dyDescent="0.25">
      <c r="A788">
        <v>7820412</v>
      </c>
      <c r="B788" t="s">
        <v>27</v>
      </c>
      <c r="C788" t="s">
        <v>6</v>
      </c>
      <c r="D788" t="s">
        <v>185</v>
      </c>
      <c r="E788" t="s">
        <v>296</v>
      </c>
      <c r="F788">
        <v>1.2422360248447205E-3</v>
      </c>
      <c r="G788">
        <v>41.4</v>
      </c>
      <c r="H788">
        <v>5.1428571428571428E-2</v>
      </c>
      <c r="I788">
        <v>72.599999999999994</v>
      </c>
      <c r="J788">
        <v>9.0186335403726711E-2</v>
      </c>
      <c r="K788">
        <v>55.204999999999998</v>
      </c>
      <c r="L788">
        <v>6.8577639751552802E-2</v>
      </c>
      <c r="M788" s="40">
        <v>-6.0622401535511017E-2</v>
      </c>
      <c r="N788" s="40">
        <v>-7.5307331100013688E-5</v>
      </c>
    </row>
    <row r="789" spans="1:14" x14ac:dyDescent="0.25">
      <c r="A789">
        <v>7820412</v>
      </c>
      <c r="B789" t="s">
        <v>27</v>
      </c>
      <c r="C789" t="s">
        <v>6</v>
      </c>
      <c r="D789" t="s">
        <v>185</v>
      </c>
      <c r="E789" t="s">
        <v>297</v>
      </c>
      <c r="F789">
        <v>4.140786749482402E-3</v>
      </c>
      <c r="G789">
        <v>44.6</v>
      </c>
      <c r="H789">
        <v>0.18467908902691513</v>
      </c>
      <c r="I789">
        <v>76.900000000000006</v>
      </c>
      <c r="J789">
        <v>0.31842650103519671</v>
      </c>
      <c r="K789">
        <v>67.77000000000001</v>
      </c>
      <c r="L789">
        <v>0.2806211180124224</v>
      </c>
      <c r="M789" s="40">
        <v>-3.6161057651042938E-2</v>
      </c>
      <c r="N789" s="40">
        <v>-1.4973522836870783E-4</v>
      </c>
    </row>
    <row r="790" spans="1:14" x14ac:dyDescent="0.25">
      <c r="A790">
        <v>7820412</v>
      </c>
      <c r="B790" t="s">
        <v>27</v>
      </c>
      <c r="C790" t="s">
        <v>6</v>
      </c>
      <c r="D790" t="s">
        <v>185</v>
      </c>
      <c r="E790" t="s">
        <v>298</v>
      </c>
      <c r="F790">
        <v>1.6563146997929607E-3</v>
      </c>
      <c r="G790">
        <v>55.2</v>
      </c>
      <c r="H790">
        <v>9.1428571428571428E-2</v>
      </c>
      <c r="I790">
        <v>85.6</v>
      </c>
      <c r="J790">
        <v>0.14178053830227741</v>
      </c>
      <c r="K790">
        <v>69.069999999999993</v>
      </c>
      <c r="L790">
        <v>0.11440165631469978</v>
      </c>
      <c r="M790" s="40">
        <v>6.0331113636493683E-2</v>
      </c>
      <c r="N790" s="40">
        <v>9.9927310371004024E-5</v>
      </c>
    </row>
    <row r="791" spans="1:14" x14ac:dyDescent="0.25">
      <c r="A791">
        <v>7820412</v>
      </c>
      <c r="B791" t="s">
        <v>27</v>
      </c>
      <c r="C791" t="s">
        <v>6</v>
      </c>
      <c r="D791" t="s">
        <v>744</v>
      </c>
      <c r="E791" t="s">
        <v>745</v>
      </c>
      <c r="F791">
        <v>8.2815734989648033E-4</v>
      </c>
      <c r="G791">
        <v>40.4</v>
      </c>
      <c r="H791">
        <v>3.3457556935817805E-2</v>
      </c>
      <c r="I791">
        <v>90.3</v>
      </c>
      <c r="J791">
        <v>7.4782608695652175E-2</v>
      </c>
      <c r="K791">
        <v>73.324999999999989</v>
      </c>
      <c r="L791">
        <v>6.0724637681159412E-2</v>
      </c>
      <c r="M791" s="40">
        <v>-8.4793202579021454E-2</v>
      </c>
      <c r="N791" s="40">
        <v>-7.022211393707781E-5</v>
      </c>
    </row>
    <row r="792" spans="1:14" x14ac:dyDescent="0.25">
      <c r="A792">
        <v>7820412</v>
      </c>
      <c r="B792" t="s">
        <v>27</v>
      </c>
      <c r="C792" t="s">
        <v>6</v>
      </c>
      <c r="D792" t="s">
        <v>1102</v>
      </c>
      <c r="E792" t="s">
        <v>1742</v>
      </c>
      <c r="F792">
        <v>1.2422360248447205E-3</v>
      </c>
      <c r="G792">
        <v>40.6</v>
      </c>
      <c r="H792">
        <v>5.0434782608695654E-2</v>
      </c>
      <c r="I792">
        <v>87.2</v>
      </c>
      <c r="J792">
        <v>0.10832298136645964</v>
      </c>
      <c r="K792">
        <v>68.53</v>
      </c>
      <c r="L792">
        <v>8.5130434782608705E-2</v>
      </c>
      <c r="M792" s="40">
        <v>4.5217107981443405E-2</v>
      </c>
      <c r="N792" s="40">
        <v>5.6170320473842741E-5</v>
      </c>
    </row>
    <row r="793" spans="1:14" x14ac:dyDescent="0.25">
      <c r="A793">
        <v>7820412</v>
      </c>
      <c r="B793" t="s">
        <v>27</v>
      </c>
      <c r="C793" t="s">
        <v>6</v>
      </c>
      <c r="D793" t="s">
        <v>746</v>
      </c>
      <c r="E793" t="s">
        <v>747</v>
      </c>
      <c r="F793">
        <v>2.4844720496894411E-3</v>
      </c>
      <c r="G793">
        <v>73.099999999999994</v>
      </c>
      <c r="H793">
        <v>0.18161490683229814</v>
      </c>
      <c r="I793">
        <v>75.900000000000006</v>
      </c>
      <c r="J793">
        <v>0.18857142857142858</v>
      </c>
      <c r="K793">
        <v>71.169999999999987</v>
      </c>
      <c r="L793">
        <v>0.17681987577639749</v>
      </c>
      <c r="M793" s="40">
        <v>-6.2203042209148407E-2</v>
      </c>
      <c r="N793" s="40">
        <v>-1.5454171977428177E-4</v>
      </c>
    </row>
    <row r="794" spans="1:14" x14ac:dyDescent="0.25">
      <c r="A794">
        <v>7820412</v>
      </c>
      <c r="B794" t="s">
        <v>27</v>
      </c>
      <c r="C794" t="s">
        <v>6</v>
      </c>
      <c r="D794" t="s">
        <v>746</v>
      </c>
      <c r="E794" t="s">
        <v>748</v>
      </c>
      <c r="F794">
        <v>2.8985507246376812E-3</v>
      </c>
      <c r="G794">
        <v>65.5</v>
      </c>
      <c r="H794">
        <v>0.18985507246376812</v>
      </c>
      <c r="I794">
        <v>81.599999999999994</v>
      </c>
      <c r="J794">
        <v>0.23652173913043478</v>
      </c>
      <c r="K794">
        <v>73.724999999999994</v>
      </c>
      <c r="L794">
        <v>0.21369565217391304</v>
      </c>
      <c r="M794" s="40">
        <v>-6.070098839700222E-3</v>
      </c>
      <c r="N794" s="40">
        <v>-1.7594489390435428E-5</v>
      </c>
    </row>
    <row r="795" spans="1:14" x14ac:dyDescent="0.25">
      <c r="A795">
        <v>7820412</v>
      </c>
      <c r="B795" t="s">
        <v>27</v>
      </c>
      <c r="C795" t="s">
        <v>6</v>
      </c>
      <c r="D795" t="s">
        <v>746</v>
      </c>
      <c r="E795" t="s">
        <v>1743</v>
      </c>
      <c r="F795">
        <v>2.070393374741201E-3</v>
      </c>
      <c r="G795">
        <v>82.1</v>
      </c>
      <c r="H795">
        <v>0.16997929606625259</v>
      </c>
      <c r="I795">
        <v>88.6</v>
      </c>
      <c r="J795">
        <v>0.18343685300207038</v>
      </c>
      <c r="K795">
        <v>82.38</v>
      </c>
      <c r="L795">
        <v>0.17055900621118011</v>
      </c>
      <c r="M795" s="40">
        <v>2.5732884183526039E-2</v>
      </c>
      <c r="N795" s="40">
        <v>5.3277192926554952E-5</v>
      </c>
    </row>
    <row r="796" spans="1:14" x14ac:dyDescent="0.25">
      <c r="A796">
        <v>7820412</v>
      </c>
      <c r="B796" t="s">
        <v>27</v>
      </c>
      <c r="C796" t="s">
        <v>6</v>
      </c>
      <c r="D796" t="s">
        <v>1111</v>
      </c>
      <c r="E796" t="s">
        <v>1744</v>
      </c>
      <c r="F796">
        <v>1.6563146997929607E-3</v>
      </c>
      <c r="G796">
        <v>44.2</v>
      </c>
      <c r="H796">
        <v>7.3209109730848862E-2</v>
      </c>
      <c r="I796">
        <v>79.7</v>
      </c>
      <c r="J796">
        <v>0.13200828157349898</v>
      </c>
      <c r="K796">
        <v>65.16</v>
      </c>
      <c r="L796">
        <v>0.10792546583850932</v>
      </c>
      <c r="M796" s="40">
        <v>-9.8710577003657818E-4</v>
      </c>
      <c r="N796" s="40">
        <v>-1.6349577971620341E-6</v>
      </c>
    </row>
    <row r="797" spans="1:14" x14ac:dyDescent="0.25">
      <c r="A797">
        <v>7820412</v>
      </c>
      <c r="B797" t="s">
        <v>27</v>
      </c>
      <c r="C797" t="s">
        <v>6</v>
      </c>
      <c r="D797" t="s">
        <v>749</v>
      </c>
      <c r="E797" t="s">
        <v>750</v>
      </c>
      <c r="F797">
        <v>4.1407867494824016E-4</v>
      </c>
      <c r="G797">
        <v>60.6</v>
      </c>
      <c r="H797">
        <v>2.5093167701863355E-2</v>
      </c>
      <c r="I797">
        <v>73.599999999999994</v>
      </c>
      <c r="J797">
        <v>3.0476190476190473E-2</v>
      </c>
      <c r="K797">
        <v>68.685000000000002</v>
      </c>
      <c r="L797">
        <v>2.8440993788819875E-2</v>
      </c>
      <c r="M797" s="40">
        <v>-0.10735256969928741</v>
      </c>
      <c r="N797" s="40">
        <v>-4.4452409813369526E-5</v>
      </c>
    </row>
    <row r="798" spans="1:14" x14ac:dyDescent="0.25">
      <c r="A798">
        <v>7820412</v>
      </c>
      <c r="B798" t="s">
        <v>27</v>
      </c>
      <c r="C798" t="s">
        <v>6</v>
      </c>
      <c r="D798" t="s">
        <v>749</v>
      </c>
      <c r="E798" t="s">
        <v>1745</v>
      </c>
      <c r="F798">
        <v>2.070393374741201E-3</v>
      </c>
      <c r="G798">
        <v>42.4</v>
      </c>
      <c r="H798">
        <v>8.7784679089026915E-2</v>
      </c>
      <c r="I798">
        <v>73.7</v>
      </c>
      <c r="J798">
        <v>0.15258799171842652</v>
      </c>
      <c r="K798">
        <v>55.370000000000005</v>
      </c>
      <c r="L798">
        <v>0.1146376811594203</v>
      </c>
      <c r="M798" s="40">
        <v>-4.9630925059318542E-2</v>
      </c>
      <c r="N798" s="40">
        <v>-1.0275553842509016E-4</v>
      </c>
    </row>
    <row r="799" spans="1:14" x14ac:dyDescent="0.25">
      <c r="A799">
        <v>7820412</v>
      </c>
      <c r="B799" t="s">
        <v>27</v>
      </c>
      <c r="C799" t="s">
        <v>6</v>
      </c>
      <c r="D799" t="s">
        <v>1115</v>
      </c>
      <c r="E799" t="s">
        <v>1746</v>
      </c>
      <c r="F799">
        <v>8.2815734989648033E-4</v>
      </c>
      <c r="G799">
        <v>25.5</v>
      </c>
      <c r="H799">
        <v>2.1118012422360249E-2</v>
      </c>
      <c r="I799">
        <v>67.7</v>
      </c>
      <c r="J799">
        <v>5.6066252587991722E-2</v>
      </c>
      <c r="K799">
        <v>45.164999999999999</v>
      </c>
      <c r="L799">
        <v>3.7403726708074535E-2</v>
      </c>
      <c r="M799" s="40">
        <v>-8.7690763175487518E-2</v>
      </c>
      <c r="N799" s="40">
        <v>-7.2621750041811613E-5</v>
      </c>
    </row>
    <row r="800" spans="1:14" x14ac:dyDescent="0.25">
      <c r="A800">
        <v>7820412</v>
      </c>
      <c r="B800" t="s">
        <v>27</v>
      </c>
      <c r="C800" t="s">
        <v>6</v>
      </c>
      <c r="D800" t="s">
        <v>751</v>
      </c>
      <c r="E800" t="s">
        <v>752</v>
      </c>
      <c r="F800">
        <v>1.2422360248447205E-3</v>
      </c>
      <c r="G800">
        <v>58.4</v>
      </c>
      <c r="H800">
        <v>7.2546583850931684E-2</v>
      </c>
      <c r="I800">
        <v>81.400000000000006</v>
      </c>
      <c r="J800">
        <v>0.10111801242236026</v>
      </c>
      <c r="K800">
        <v>76.53</v>
      </c>
      <c r="L800">
        <v>9.5068322981366471E-2</v>
      </c>
      <c r="M800" s="40">
        <v>-4.5143119990825653E-2</v>
      </c>
      <c r="N800" s="40">
        <v>-5.6078409926491495E-5</v>
      </c>
    </row>
    <row r="801" spans="1:14" x14ac:dyDescent="0.25">
      <c r="A801">
        <v>7820412</v>
      </c>
      <c r="B801" t="s">
        <v>27</v>
      </c>
      <c r="C801" t="s">
        <v>6</v>
      </c>
      <c r="D801" t="s">
        <v>299</v>
      </c>
      <c r="E801" t="s">
        <v>753</v>
      </c>
      <c r="F801">
        <v>3.3126293995859213E-3</v>
      </c>
      <c r="G801">
        <v>72.8</v>
      </c>
      <c r="H801">
        <v>0.24115942028985507</v>
      </c>
      <c r="I801">
        <v>91.8</v>
      </c>
      <c r="J801">
        <v>0.30409937888198757</v>
      </c>
      <c r="K801">
        <v>83.245000000000005</v>
      </c>
      <c r="L801">
        <v>0.27575983436853002</v>
      </c>
      <c r="M801" s="40">
        <v>0.10883186757564545</v>
      </c>
      <c r="N801" s="40">
        <v>3.6051964414292488E-4</v>
      </c>
    </row>
    <row r="802" spans="1:14" x14ac:dyDescent="0.25">
      <c r="A802">
        <v>7820412</v>
      </c>
      <c r="B802" t="s">
        <v>27</v>
      </c>
      <c r="C802" t="s">
        <v>6</v>
      </c>
      <c r="D802" t="s">
        <v>299</v>
      </c>
      <c r="E802" t="s">
        <v>300</v>
      </c>
      <c r="F802">
        <v>6.6252587991718426E-3</v>
      </c>
      <c r="G802">
        <v>78.900000000000006</v>
      </c>
      <c r="H802">
        <v>0.52273291925465837</v>
      </c>
      <c r="I802">
        <v>93.7</v>
      </c>
      <c r="J802">
        <v>0.62078674948240165</v>
      </c>
      <c r="K802">
        <v>84.67</v>
      </c>
      <c r="L802">
        <v>0.56096066252587995</v>
      </c>
      <c r="M802" s="40">
        <v>0.15899860858917236</v>
      </c>
      <c r="N802" s="40">
        <v>1.0534069306114939E-3</v>
      </c>
    </row>
    <row r="803" spans="1:14" x14ac:dyDescent="0.25">
      <c r="A803">
        <v>7820412</v>
      </c>
      <c r="B803" t="s">
        <v>27</v>
      </c>
      <c r="C803" t="s">
        <v>6</v>
      </c>
      <c r="D803" t="s">
        <v>299</v>
      </c>
      <c r="E803" t="s">
        <v>1747</v>
      </c>
      <c r="F803">
        <v>2.070393374741201E-3</v>
      </c>
      <c r="G803">
        <v>94.3</v>
      </c>
      <c r="H803">
        <v>0.19523809523809524</v>
      </c>
      <c r="I803">
        <v>93.2</v>
      </c>
      <c r="J803">
        <v>0.19296066252587993</v>
      </c>
      <c r="K803">
        <v>88.52</v>
      </c>
      <c r="L803">
        <v>0.18327122153209111</v>
      </c>
      <c r="M803" s="40">
        <v>3.9407089352607727E-2</v>
      </c>
      <c r="N803" s="40">
        <v>8.1588176713473558E-5</v>
      </c>
    </row>
    <row r="804" spans="1:14" x14ac:dyDescent="0.25">
      <c r="A804">
        <v>7820412</v>
      </c>
      <c r="B804" t="s">
        <v>27</v>
      </c>
      <c r="C804" t="s">
        <v>6</v>
      </c>
      <c r="D804" t="s">
        <v>299</v>
      </c>
      <c r="E804" t="s">
        <v>1748</v>
      </c>
      <c r="F804">
        <v>2.8985507246376812E-3</v>
      </c>
      <c r="G804">
        <v>100</v>
      </c>
      <c r="H804">
        <v>0.28985507246376813</v>
      </c>
      <c r="I804">
        <v>97.2</v>
      </c>
      <c r="J804">
        <v>0.2817391304347826</v>
      </c>
      <c r="K804">
        <v>96.34</v>
      </c>
      <c r="L804">
        <v>0.2792463768115942</v>
      </c>
      <c r="M804" s="40">
        <v>0.1037624180316925</v>
      </c>
      <c r="N804" s="40">
        <v>3.0076063197592029E-4</v>
      </c>
    </row>
    <row r="805" spans="1:14" x14ac:dyDescent="0.25">
      <c r="A805">
        <v>7820412</v>
      </c>
      <c r="B805" t="s">
        <v>27</v>
      </c>
      <c r="C805" t="s">
        <v>6</v>
      </c>
      <c r="D805" t="s">
        <v>299</v>
      </c>
      <c r="E805" t="s">
        <v>1749</v>
      </c>
      <c r="F805">
        <v>2.4844720496894411E-3</v>
      </c>
      <c r="G805">
        <v>91.8</v>
      </c>
      <c r="H805">
        <v>0.22807453416149068</v>
      </c>
      <c r="I805">
        <v>97.5</v>
      </c>
      <c r="J805">
        <v>0.24223602484472051</v>
      </c>
      <c r="K805">
        <v>93.03</v>
      </c>
      <c r="L805">
        <v>0.2311304347826087</v>
      </c>
      <c r="M805" s="40">
        <v>0.15244649350643158</v>
      </c>
      <c r="N805" s="40">
        <v>3.7874905218989211E-4</v>
      </c>
    </row>
    <row r="806" spans="1:14" x14ac:dyDescent="0.25">
      <c r="A806">
        <v>7820412</v>
      </c>
      <c r="B806" t="s">
        <v>27</v>
      </c>
      <c r="C806" t="s">
        <v>6</v>
      </c>
      <c r="D806" t="s">
        <v>754</v>
      </c>
      <c r="E806" t="s">
        <v>1750</v>
      </c>
      <c r="F806">
        <v>8.2815734989648033E-4</v>
      </c>
      <c r="G806">
        <v>69</v>
      </c>
      <c r="H806">
        <v>5.7142857142857141E-2</v>
      </c>
      <c r="I806">
        <v>89.9</v>
      </c>
      <c r="J806">
        <v>7.4451345755693579E-2</v>
      </c>
      <c r="K806" t="s">
        <v>9</v>
      </c>
      <c r="L806" t="s">
        <v>99</v>
      </c>
      <c r="M806" s="40">
        <v>0</v>
      </c>
      <c r="N806" s="40">
        <v>0</v>
      </c>
    </row>
    <row r="807" spans="1:14" x14ac:dyDescent="0.25">
      <c r="A807">
        <v>7820412</v>
      </c>
      <c r="B807" t="s">
        <v>27</v>
      </c>
      <c r="C807" t="s">
        <v>6</v>
      </c>
      <c r="D807" t="s">
        <v>754</v>
      </c>
      <c r="E807" t="s">
        <v>1751</v>
      </c>
      <c r="F807">
        <v>8.2815734989648033E-4</v>
      </c>
      <c r="G807">
        <v>61.1</v>
      </c>
      <c r="H807">
        <v>5.0600414078674952E-2</v>
      </c>
      <c r="I807">
        <v>93.4</v>
      </c>
      <c r="J807">
        <v>7.7349896480331262E-2</v>
      </c>
      <c r="K807">
        <v>82.3</v>
      </c>
      <c r="L807">
        <v>6.8157349896480326E-2</v>
      </c>
      <c r="M807" s="40">
        <v>-1.026514358818531E-2</v>
      </c>
      <c r="N807" s="40">
        <v>-8.5011541102983942E-6</v>
      </c>
    </row>
    <row r="808" spans="1:14" x14ac:dyDescent="0.25">
      <c r="A808">
        <v>7820412</v>
      </c>
      <c r="B808" t="s">
        <v>27</v>
      </c>
      <c r="C808" t="s">
        <v>6</v>
      </c>
      <c r="D808" t="s">
        <v>754</v>
      </c>
      <c r="E808" t="s">
        <v>756</v>
      </c>
      <c r="F808">
        <v>4.1407867494824016E-4</v>
      </c>
      <c r="G808">
        <v>63.5</v>
      </c>
      <c r="H808">
        <v>2.629399585921325E-2</v>
      </c>
      <c r="I808">
        <v>93.1</v>
      </c>
      <c r="J808">
        <v>3.8550724637681159E-2</v>
      </c>
      <c r="K808">
        <v>77.964999999999989</v>
      </c>
      <c r="L808">
        <v>3.2283643892339543E-2</v>
      </c>
      <c r="M808" s="40">
        <v>6.7436672747135162E-2</v>
      </c>
      <c r="N808" s="40">
        <v>2.7924088094051828E-5</v>
      </c>
    </row>
    <row r="809" spans="1:14" x14ac:dyDescent="0.25">
      <c r="A809">
        <v>7820412</v>
      </c>
      <c r="B809" t="s">
        <v>27</v>
      </c>
      <c r="C809" t="s">
        <v>6</v>
      </c>
      <c r="D809" t="s">
        <v>563</v>
      </c>
      <c r="E809" t="s">
        <v>757</v>
      </c>
      <c r="F809">
        <v>2.4844720496894411E-3</v>
      </c>
      <c r="G809">
        <v>88.8</v>
      </c>
      <c r="H809">
        <v>0.22062111801242237</v>
      </c>
      <c r="I809">
        <v>83.5</v>
      </c>
      <c r="J809">
        <v>0.20745341614906834</v>
      </c>
      <c r="K809">
        <v>88.844999999999999</v>
      </c>
      <c r="L809">
        <v>0.22073291925465838</v>
      </c>
      <c r="M809" s="40">
        <v>-6.8174250423908234E-2</v>
      </c>
      <c r="N809" s="40">
        <v>-1.6937701968672853E-4</v>
      </c>
    </row>
    <row r="810" spans="1:14" x14ac:dyDescent="0.25">
      <c r="A810">
        <v>7820412</v>
      </c>
      <c r="B810" t="s">
        <v>27</v>
      </c>
      <c r="C810" t="s">
        <v>6</v>
      </c>
      <c r="D810" t="s">
        <v>563</v>
      </c>
      <c r="E810" t="s">
        <v>1752</v>
      </c>
      <c r="F810">
        <v>1.2422360248447205E-3</v>
      </c>
      <c r="G810">
        <v>83.2</v>
      </c>
      <c r="H810">
        <v>0.10335403726708076</v>
      </c>
      <c r="I810">
        <v>83.5</v>
      </c>
      <c r="J810">
        <v>0.10372670807453417</v>
      </c>
      <c r="K810">
        <v>84.78</v>
      </c>
      <c r="L810">
        <v>0.10531677018633541</v>
      </c>
      <c r="M810" s="40">
        <v>-4.1059281677007675E-2</v>
      </c>
      <c r="N810" s="40">
        <v>-5.1005318853425688E-5</v>
      </c>
    </row>
    <row r="811" spans="1:14" x14ac:dyDescent="0.25">
      <c r="A811">
        <v>7820412</v>
      </c>
      <c r="B811" t="s">
        <v>27</v>
      </c>
      <c r="C811" t="s">
        <v>6</v>
      </c>
      <c r="D811" t="s">
        <v>563</v>
      </c>
      <c r="E811" t="s">
        <v>1732</v>
      </c>
      <c r="F811">
        <v>8.2815734989648033E-4</v>
      </c>
      <c r="G811">
        <v>92.3</v>
      </c>
      <c r="H811">
        <v>7.6438923395445127E-2</v>
      </c>
      <c r="I811">
        <v>82.9</v>
      </c>
      <c r="J811">
        <v>6.8654244306418227E-2</v>
      </c>
      <c r="K811">
        <v>85.08</v>
      </c>
      <c r="L811">
        <v>7.0459627329192545E-2</v>
      </c>
      <c r="M811" s="40">
        <v>-0.11108098924160004</v>
      </c>
      <c r="N811" s="40">
        <v>-9.1992537674202927E-5</v>
      </c>
    </row>
    <row r="812" spans="1:14" x14ac:dyDescent="0.25">
      <c r="A812">
        <v>7820412</v>
      </c>
      <c r="B812" t="s">
        <v>27</v>
      </c>
      <c r="C812" t="s">
        <v>6</v>
      </c>
      <c r="D812" t="s">
        <v>563</v>
      </c>
      <c r="E812" t="s">
        <v>758</v>
      </c>
      <c r="F812">
        <v>1.6563146997929607E-3</v>
      </c>
      <c r="G812">
        <v>74.900000000000006</v>
      </c>
      <c r="H812">
        <v>0.12405797101449276</v>
      </c>
      <c r="I812">
        <v>78.7</v>
      </c>
      <c r="J812">
        <v>0.13035196687370601</v>
      </c>
      <c r="K812">
        <v>73.234999999999999</v>
      </c>
      <c r="L812">
        <v>0.12130020703933747</v>
      </c>
      <c r="M812" s="40">
        <v>-6.8827152252197266E-2</v>
      </c>
      <c r="N812" s="40">
        <v>-1.1399942402020251E-4</v>
      </c>
    </row>
    <row r="813" spans="1:14" x14ac:dyDescent="0.25">
      <c r="A813">
        <v>7820412</v>
      </c>
      <c r="B813" t="s">
        <v>27</v>
      </c>
      <c r="C813" t="s">
        <v>6</v>
      </c>
      <c r="D813" t="s">
        <v>563</v>
      </c>
      <c r="E813" t="s">
        <v>759</v>
      </c>
      <c r="F813">
        <v>2.070393374741201E-3</v>
      </c>
      <c r="G813">
        <v>57.6</v>
      </c>
      <c r="H813">
        <v>0.11925465838509318</v>
      </c>
      <c r="I813">
        <v>63.4</v>
      </c>
      <c r="J813">
        <v>0.13126293995859215</v>
      </c>
      <c r="K813">
        <v>56.185000000000002</v>
      </c>
      <c r="L813">
        <v>0.11632505175983437</v>
      </c>
      <c r="M813" s="40">
        <v>-0.20079028606414795</v>
      </c>
      <c r="N813" s="40">
        <v>-4.157148779796024E-4</v>
      </c>
    </row>
    <row r="814" spans="1:14" x14ac:dyDescent="0.25">
      <c r="A814">
        <v>7820412</v>
      </c>
      <c r="B814" t="s">
        <v>27</v>
      </c>
      <c r="C814" t="s">
        <v>6</v>
      </c>
      <c r="D814" t="s">
        <v>563</v>
      </c>
      <c r="E814" t="s">
        <v>1753</v>
      </c>
      <c r="F814">
        <v>4.1407867494824016E-4</v>
      </c>
      <c r="G814">
        <v>65.400000000000006</v>
      </c>
      <c r="H814">
        <v>2.708074534161491E-2</v>
      </c>
      <c r="I814">
        <v>69.5</v>
      </c>
      <c r="J814">
        <v>2.8778467908902691E-2</v>
      </c>
      <c r="K814">
        <v>67.204999999999998</v>
      </c>
      <c r="L814">
        <v>2.7828157349896479E-2</v>
      </c>
      <c r="M814" s="40">
        <v>-0.1883106529712677</v>
      </c>
      <c r="N814" s="40">
        <v>-7.7975425660980419E-5</v>
      </c>
    </row>
    <row r="815" spans="1:14" x14ac:dyDescent="0.25">
      <c r="A815">
        <v>7820412</v>
      </c>
      <c r="B815" t="s">
        <v>27</v>
      </c>
      <c r="C815" t="s">
        <v>6</v>
      </c>
      <c r="D815" t="s">
        <v>563</v>
      </c>
      <c r="E815" t="s">
        <v>584</v>
      </c>
      <c r="F815">
        <v>2.070393374741201E-3</v>
      </c>
      <c r="G815">
        <v>99.1</v>
      </c>
      <c r="H815">
        <v>0.205175983436853</v>
      </c>
      <c r="I815">
        <v>92</v>
      </c>
      <c r="J815">
        <v>0.19047619047619049</v>
      </c>
      <c r="K815">
        <v>94.784999999999997</v>
      </c>
      <c r="L815">
        <v>0.19624223602484472</v>
      </c>
      <c r="M815" s="40">
        <v>4.0405457839369774E-3</v>
      </c>
      <c r="N815" s="40">
        <v>8.3655192214016104E-6</v>
      </c>
    </row>
    <row r="816" spans="1:14" x14ac:dyDescent="0.25">
      <c r="A816">
        <v>7820412</v>
      </c>
      <c r="B816" t="s">
        <v>27</v>
      </c>
      <c r="C816" t="s">
        <v>6</v>
      </c>
      <c r="D816" t="s">
        <v>563</v>
      </c>
      <c r="E816" t="s">
        <v>760</v>
      </c>
      <c r="F816">
        <v>4.1407867494824016E-4</v>
      </c>
      <c r="G816">
        <v>98.6</v>
      </c>
      <c r="H816">
        <v>4.0828157349896477E-2</v>
      </c>
      <c r="I816">
        <v>93.5</v>
      </c>
      <c r="J816">
        <v>3.8716356107660457E-2</v>
      </c>
      <c r="K816">
        <v>92.375</v>
      </c>
      <c r="L816">
        <v>3.8250517598343685E-2</v>
      </c>
      <c r="M816" s="40">
        <v>5.7463604956865311E-2</v>
      </c>
      <c r="N816" s="40">
        <v>2.3794453398287914E-5</v>
      </c>
    </row>
    <row r="817" spans="1:14" x14ac:dyDescent="0.25">
      <c r="A817">
        <v>7820412</v>
      </c>
      <c r="B817" t="s">
        <v>27</v>
      </c>
      <c r="C817" t="s">
        <v>6</v>
      </c>
      <c r="D817" t="s">
        <v>563</v>
      </c>
      <c r="E817" t="s">
        <v>1754</v>
      </c>
      <c r="F817">
        <v>4.1407867494824016E-4</v>
      </c>
      <c r="G817">
        <v>99.5</v>
      </c>
      <c r="H817">
        <v>4.1200828157349899E-2</v>
      </c>
      <c r="I817">
        <v>92</v>
      </c>
      <c r="J817">
        <v>3.8095238095238092E-2</v>
      </c>
      <c r="K817">
        <v>93.894999999999996</v>
      </c>
      <c r="L817">
        <v>3.8879917184265006E-2</v>
      </c>
      <c r="M817" s="40">
        <v>-5.6502372026443481E-2</v>
      </c>
      <c r="N817" s="40">
        <v>-2.3396427340142227E-5</v>
      </c>
    </row>
    <row r="818" spans="1:14" x14ac:dyDescent="0.25">
      <c r="A818">
        <v>7820412</v>
      </c>
      <c r="B818" t="s">
        <v>27</v>
      </c>
      <c r="C818" t="s">
        <v>6</v>
      </c>
      <c r="D818" t="s">
        <v>563</v>
      </c>
      <c r="E818" t="s">
        <v>1755</v>
      </c>
      <c r="F818">
        <v>1.6563146997929607E-3</v>
      </c>
      <c r="G818">
        <v>88.5</v>
      </c>
      <c r="H818">
        <v>0.14658385093167703</v>
      </c>
      <c r="I818">
        <v>80.5</v>
      </c>
      <c r="J818">
        <v>0.13333333333333333</v>
      </c>
      <c r="K818">
        <v>84.614999999999995</v>
      </c>
      <c r="L818">
        <v>0.14014906832298135</v>
      </c>
      <c r="M818" s="40">
        <v>-0.10806895792484283</v>
      </c>
      <c r="N818" s="40">
        <v>-1.7899620360222414E-4</v>
      </c>
    </row>
    <row r="819" spans="1:14" x14ac:dyDescent="0.25">
      <c r="A819">
        <v>7820412</v>
      </c>
      <c r="B819" t="s">
        <v>27</v>
      </c>
      <c r="C819" t="s">
        <v>6</v>
      </c>
      <c r="D819" t="s">
        <v>761</v>
      </c>
      <c r="E819" t="s">
        <v>762</v>
      </c>
      <c r="F819">
        <v>3.3126293995859213E-3</v>
      </c>
      <c r="G819">
        <v>51.2</v>
      </c>
      <c r="H819">
        <v>0.16960662525879919</v>
      </c>
      <c r="I819">
        <v>61.9</v>
      </c>
      <c r="J819">
        <v>0.20505175983436852</v>
      </c>
      <c r="K819">
        <v>62.88</v>
      </c>
      <c r="L819">
        <v>0.20829813664596275</v>
      </c>
      <c r="M819" s="40">
        <v>-0.19224587082862854</v>
      </c>
      <c r="N819" s="40">
        <v>-6.3683932365591234E-4</v>
      </c>
    </row>
    <row r="820" spans="1:14" x14ac:dyDescent="0.25">
      <c r="A820">
        <v>7820412</v>
      </c>
      <c r="B820" t="s">
        <v>27</v>
      </c>
      <c r="C820" t="s">
        <v>6</v>
      </c>
      <c r="D820" t="s">
        <v>193</v>
      </c>
      <c r="E820" t="s">
        <v>975</v>
      </c>
      <c r="F820">
        <v>1.2422360248447205E-3</v>
      </c>
      <c r="G820">
        <v>98.9</v>
      </c>
      <c r="H820">
        <v>0.12285714285714287</v>
      </c>
      <c r="I820">
        <v>92.6</v>
      </c>
      <c r="J820">
        <v>0.11503105590062111</v>
      </c>
      <c r="K820">
        <v>94.105000000000004</v>
      </c>
      <c r="L820">
        <v>0.11690062111801243</v>
      </c>
      <c r="M820" s="40">
        <v>2.0490715280175209E-2</v>
      </c>
      <c r="N820" s="40">
        <v>2.5454304695869827E-5</v>
      </c>
    </row>
    <row r="821" spans="1:14" x14ac:dyDescent="0.25">
      <c r="A821">
        <v>7820412</v>
      </c>
      <c r="B821" t="s">
        <v>27</v>
      </c>
      <c r="C821" t="s">
        <v>6</v>
      </c>
      <c r="D821" t="s">
        <v>193</v>
      </c>
      <c r="E821" t="s">
        <v>301</v>
      </c>
      <c r="F821">
        <v>4.5548654244306416E-3</v>
      </c>
      <c r="G821">
        <v>41.2</v>
      </c>
      <c r="H821">
        <v>0.18766045548654245</v>
      </c>
      <c r="I821">
        <v>70</v>
      </c>
      <c r="J821">
        <v>0.3188405797101449</v>
      </c>
      <c r="K821">
        <v>63.484999999999999</v>
      </c>
      <c r="L821">
        <v>0.28916563146997926</v>
      </c>
      <c r="M821" s="40">
        <v>-2.3494848981499672E-2</v>
      </c>
      <c r="N821" s="40">
        <v>-1.0701587527805233E-4</v>
      </c>
    </row>
    <row r="822" spans="1:14" x14ac:dyDescent="0.25">
      <c r="A822">
        <v>7820412</v>
      </c>
      <c r="B822" t="s">
        <v>27</v>
      </c>
      <c r="C822" t="s">
        <v>6</v>
      </c>
      <c r="D822" t="s">
        <v>193</v>
      </c>
      <c r="E822" t="s">
        <v>302</v>
      </c>
      <c r="F822">
        <v>8.2815734989648033E-4</v>
      </c>
      <c r="G822">
        <v>47.2</v>
      </c>
      <c r="H822">
        <v>3.9089026915113873E-2</v>
      </c>
      <c r="I822">
        <v>81.3</v>
      </c>
      <c r="J822">
        <v>6.7329192546583844E-2</v>
      </c>
      <c r="K822">
        <v>58.839999999999996</v>
      </c>
      <c r="L822">
        <v>4.8728778467908899E-2</v>
      </c>
      <c r="M822" s="40">
        <v>9.8676487803459167E-2</v>
      </c>
      <c r="N822" s="40">
        <v>8.1719658636405108E-5</v>
      </c>
    </row>
    <row r="823" spans="1:14" x14ac:dyDescent="0.25">
      <c r="A823">
        <v>7820412</v>
      </c>
      <c r="B823" t="s">
        <v>27</v>
      </c>
      <c r="C823" t="s">
        <v>6</v>
      </c>
      <c r="D823" t="s">
        <v>193</v>
      </c>
      <c r="E823" t="s">
        <v>763</v>
      </c>
      <c r="F823">
        <v>8.2815734989648033E-4</v>
      </c>
      <c r="G823">
        <v>86.9</v>
      </c>
      <c r="H823">
        <v>7.1966873706004145E-2</v>
      </c>
      <c r="I823">
        <v>89.2</v>
      </c>
      <c r="J823">
        <v>7.3871635610766054E-2</v>
      </c>
      <c r="K823">
        <v>84.039999999999992</v>
      </c>
      <c r="L823">
        <v>6.9598343685300199E-2</v>
      </c>
      <c r="M823" s="40">
        <v>1.5318362042307854E-2</v>
      </c>
      <c r="N823" s="40">
        <v>1.2686014113712508E-5</v>
      </c>
    </row>
    <row r="824" spans="1:14" x14ac:dyDescent="0.25">
      <c r="A824">
        <v>7820412</v>
      </c>
      <c r="B824" t="s">
        <v>27</v>
      </c>
      <c r="C824" t="s">
        <v>6</v>
      </c>
      <c r="D824" t="s">
        <v>193</v>
      </c>
      <c r="E824" t="s">
        <v>764</v>
      </c>
      <c r="F824">
        <v>1.6563146997929607E-3</v>
      </c>
      <c r="G824">
        <v>73.900000000000006</v>
      </c>
      <c r="H824">
        <v>0.12240165631469981</v>
      </c>
      <c r="I824">
        <v>81.2</v>
      </c>
      <c r="J824">
        <v>0.13449275362318841</v>
      </c>
      <c r="K824">
        <v>79.825000000000003</v>
      </c>
      <c r="L824">
        <v>0.1322153209109731</v>
      </c>
      <c r="M824" s="40">
        <v>1.0664612986147404E-2</v>
      </c>
      <c r="N824" s="40">
        <v>1.7663955256558845E-5</v>
      </c>
    </row>
    <row r="825" spans="1:14" x14ac:dyDescent="0.25">
      <c r="A825">
        <v>7820412</v>
      </c>
      <c r="B825" t="s">
        <v>27</v>
      </c>
      <c r="C825" t="s">
        <v>6</v>
      </c>
      <c r="D825" t="s">
        <v>193</v>
      </c>
      <c r="E825" t="s">
        <v>1756</v>
      </c>
      <c r="F825">
        <v>1.6563146997929607E-3</v>
      </c>
      <c r="G825">
        <v>77.2</v>
      </c>
      <c r="H825">
        <v>0.12786749482401658</v>
      </c>
      <c r="I825">
        <v>87.2</v>
      </c>
      <c r="J825">
        <v>0.14443064182194618</v>
      </c>
      <c r="K825">
        <v>83.84</v>
      </c>
      <c r="L825">
        <v>0.13886542443064182</v>
      </c>
      <c r="M825" s="40">
        <v>2.0487328991293907E-2</v>
      </c>
      <c r="N825" s="40">
        <v>3.3933464167774585E-5</v>
      </c>
    </row>
    <row r="826" spans="1:14" x14ac:dyDescent="0.25">
      <c r="A826">
        <v>7820412</v>
      </c>
      <c r="B826" t="s">
        <v>27</v>
      </c>
      <c r="C826" t="s">
        <v>6</v>
      </c>
      <c r="D826" t="s">
        <v>193</v>
      </c>
      <c r="E826" t="s">
        <v>1757</v>
      </c>
      <c r="F826">
        <v>4.1407867494824016E-4</v>
      </c>
      <c r="G826">
        <v>56.2</v>
      </c>
      <c r="H826">
        <v>2.3271221532091099E-2</v>
      </c>
      <c r="I826">
        <v>85.2</v>
      </c>
      <c r="J826">
        <v>3.5279503105590061E-2</v>
      </c>
      <c r="K826">
        <v>65.64</v>
      </c>
      <c r="L826">
        <v>2.7180124223602484E-2</v>
      </c>
      <c r="M826" s="40">
        <v>2.5675982236862183E-2</v>
      </c>
      <c r="N826" s="40">
        <v>1.0631876702634445E-5</v>
      </c>
    </row>
    <row r="827" spans="1:14" x14ac:dyDescent="0.25">
      <c r="A827">
        <v>7820412</v>
      </c>
      <c r="B827" t="s">
        <v>27</v>
      </c>
      <c r="C827" t="s">
        <v>6</v>
      </c>
      <c r="D827" t="s">
        <v>193</v>
      </c>
      <c r="E827" t="s">
        <v>765</v>
      </c>
      <c r="F827">
        <v>3.7267080745341614E-3</v>
      </c>
      <c r="G827">
        <v>87.9</v>
      </c>
      <c r="H827">
        <v>0.3275776397515528</v>
      </c>
      <c r="I827">
        <v>86.2</v>
      </c>
      <c r="J827">
        <v>0.32124223602484475</v>
      </c>
      <c r="K827">
        <v>86.644999999999996</v>
      </c>
      <c r="L827">
        <v>0.32290062111801238</v>
      </c>
      <c r="M827" s="40">
        <v>5.7654157280921936E-3</v>
      </c>
      <c r="N827" s="40">
        <v>2.1486021346927431E-5</v>
      </c>
    </row>
    <row r="828" spans="1:14" x14ac:dyDescent="0.25">
      <c r="A828">
        <v>7820412</v>
      </c>
      <c r="B828" t="s">
        <v>27</v>
      </c>
      <c r="C828" t="s">
        <v>6</v>
      </c>
      <c r="D828" t="s">
        <v>193</v>
      </c>
      <c r="E828" t="s">
        <v>303</v>
      </c>
      <c r="F828">
        <v>5.7971014492753624E-3</v>
      </c>
      <c r="G828">
        <v>33.5</v>
      </c>
      <c r="H828">
        <v>0.19420289855072465</v>
      </c>
      <c r="I828">
        <v>78.3</v>
      </c>
      <c r="J828">
        <v>0.45391304347826084</v>
      </c>
      <c r="K828">
        <v>60.76</v>
      </c>
      <c r="L828">
        <v>0.35223188405797101</v>
      </c>
      <c r="M828" s="40">
        <v>-1.5632594004273415E-3</v>
      </c>
      <c r="N828" s="40">
        <v>-9.0623733358106751E-6</v>
      </c>
    </row>
    <row r="829" spans="1:14" x14ac:dyDescent="0.25">
      <c r="A829">
        <v>7820412</v>
      </c>
      <c r="B829" t="s">
        <v>27</v>
      </c>
      <c r="C829" t="s">
        <v>6</v>
      </c>
      <c r="D829" t="s">
        <v>193</v>
      </c>
      <c r="E829" t="s">
        <v>1758</v>
      </c>
      <c r="F829">
        <v>1.2422360248447205E-3</v>
      </c>
      <c r="G829">
        <v>97.8</v>
      </c>
      <c r="H829">
        <v>0.12149068322981367</v>
      </c>
      <c r="I829">
        <v>97.9</v>
      </c>
      <c r="J829">
        <v>0.12161490683229814</v>
      </c>
      <c r="K829">
        <v>94.894999999999996</v>
      </c>
      <c r="L829">
        <v>0.11788198757763975</v>
      </c>
      <c r="M829" s="40">
        <v>0.10850332677364349</v>
      </c>
      <c r="N829" s="40">
        <v>1.3478674133371864E-4</v>
      </c>
    </row>
    <row r="830" spans="1:14" x14ac:dyDescent="0.25">
      <c r="A830">
        <v>7820412</v>
      </c>
      <c r="B830" t="s">
        <v>27</v>
      </c>
      <c r="C830" t="s">
        <v>6</v>
      </c>
      <c r="D830" t="s">
        <v>193</v>
      </c>
      <c r="E830" t="s">
        <v>304</v>
      </c>
      <c r="F830">
        <v>2.070393374741201E-3</v>
      </c>
      <c r="G830">
        <v>34.299999999999997</v>
      </c>
      <c r="H830">
        <v>7.101449275362319E-2</v>
      </c>
      <c r="I830">
        <v>74.8</v>
      </c>
      <c r="J830">
        <v>0.15486542443064183</v>
      </c>
      <c r="K830">
        <v>58.73</v>
      </c>
      <c r="L830">
        <v>0.12159420289855073</v>
      </c>
      <c r="M830" s="40">
        <v>-2.5731790810823441E-2</v>
      </c>
      <c r="N830" s="40">
        <v>-5.3274929214955366E-5</v>
      </c>
    </row>
    <row r="831" spans="1:14" x14ac:dyDescent="0.25">
      <c r="A831">
        <v>7820412</v>
      </c>
      <c r="B831" t="s">
        <v>27</v>
      </c>
      <c r="C831" t="s">
        <v>6</v>
      </c>
      <c r="D831" t="s">
        <v>193</v>
      </c>
      <c r="E831" t="s">
        <v>305</v>
      </c>
      <c r="F831">
        <v>5.7971014492753624E-3</v>
      </c>
      <c r="G831">
        <v>43</v>
      </c>
      <c r="H831">
        <v>0.24927536231884059</v>
      </c>
      <c r="I831">
        <v>84</v>
      </c>
      <c r="J831">
        <v>0.48695652173913045</v>
      </c>
      <c r="K831">
        <v>69.819999999999993</v>
      </c>
      <c r="L831">
        <v>0.40475362318840574</v>
      </c>
      <c r="M831" s="40">
        <v>1.113779004663229E-2</v>
      </c>
      <c r="N831" s="40">
        <v>6.4566898821056759E-5</v>
      </c>
    </row>
    <row r="832" spans="1:14" x14ac:dyDescent="0.25">
      <c r="A832">
        <v>7820412</v>
      </c>
      <c r="B832" t="s">
        <v>27</v>
      </c>
      <c r="C832" t="s">
        <v>6</v>
      </c>
      <c r="D832" t="s">
        <v>193</v>
      </c>
      <c r="E832" t="s">
        <v>493</v>
      </c>
      <c r="F832">
        <v>8.2815734989648033E-4</v>
      </c>
      <c r="G832">
        <v>68.5</v>
      </c>
      <c r="H832">
        <v>5.67287784679089E-2</v>
      </c>
      <c r="I832">
        <v>85.7</v>
      </c>
      <c r="J832">
        <v>7.0973084886128371E-2</v>
      </c>
      <c r="K832">
        <v>76.13</v>
      </c>
      <c r="L832">
        <v>6.3047619047619047E-2</v>
      </c>
      <c r="M832" s="40">
        <v>2.7938263490796089E-2</v>
      </c>
      <c r="N832" s="40">
        <v>2.3137278253247279E-5</v>
      </c>
    </row>
    <row r="833" spans="1:14" x14ac:dyDescent="0.25">
      <c r="A833">
        <v>7820412</v>
      </c>
      <c r="B833" t="s">
        <v>27</v>
      </c>
      <c r="C833" t="s">
        <v>6</v>
      </c>
      <c r="D833" t="s">
        <v>193</v>
      </c>
      <c r="E833" t="s">
        <v>1759</v>
      </c>
      <c r="F833">
        <v>2.070393374741201E-3</v>
      </c>
      <c r="G833">
        <v>97.9</v>
      </c>
      <c r="H833">
        <v>0.2026915113871636</v>
      </c>
      <c r="I833">
        <v>97.8</v>
      </c>
      <c r="J833">
        <v>0.20248447204968945</v>
      </c>
      <c r="K833">
        <v>92.089999999999989</v>
      </c>
      <c r="L833">
        <v>0.19066252587991717</v>
      </c>
      <c r="M833" s="40">
        <v>6.7781224846839905E-2</v>
      </c>
      <c r="N833" s="40">
        <v>1.4033379885474101E-4</v>
      </c>
    </row>
    <row r="834" spans="1:14" x14ac:dyDescent="0.25">
      <c r="A834">
        <v>7820412</v>
      </c>
      <c r="B834" t="s">
        <v>27</v>
      </c>
      <c r="C834" t="s">
        <v>6</v>
      </c>
      <c r="D834" t="s">
        <v>193</v>
      </c>
      <c r="E834" t="s">
        <v>253</v>
      </c>
      <c r="F834">
        <v>4.140786749482402E-3</v>
      </c>
      <c r="G834">
        <v>52.6</v>
      </c>
      <c r="H834">
        <v>0.21780538302277436</v>
      </c>
      <c r="I834">
        <v>86.8</v>
      </c>
      <c r="J834">
        <v>0.35942028985507246</v>
      </c>
      <c r="K834">
        <v>75.905000000000001</v>
      </c>
      <c r="L834">
        <v>0.3143064182194617</v>
      </c>
      <c r="M834" s="40">
        <v>2.8046464547514915E-2</v>
      </c>
      <c r="N834" s="40">
        <v>1.1613442876817771E-4</v>
      </c>
    </row>
    <row r="835" spans="1:14" x14ac:dyDescent="0.25">
      <c r="A835">
        <v>7820412</v>
      </c>
      <c r="B835" t="s">
        <v>27</v>
      </c>
      <c r="C835" t="s">
        <v>6</v>
      </c>
      <c r="D835" t="s">
        <v>193</v>
      </c>
      <c r="E835" t="s">
        <v>766</v>
      </c>
      <c r="F835">
        <v>2.8985507246376812E-3</v>
      </c>
      <c r="G835">
        <v>58.8</v>
      </c>
      <c r="H835">
        <v>0.17043478260869566</v>
      </c>
      <c r="I835">
        <v>81.900000000000006</v>
      </c>
      <c r="J835">
        <v>0.2373913043478261</v>
      </c>
      <c r="K835">
        <v>75.724999999999994</v>
      </c>
      <c r="L835">
        <v>0.2194927536231884</v>
      </c>
      <c r="M835" s="40">
        <v>4.072241485118866E-3</v>
      </c>
      <c r="N835" s="40">
        <v>1.1803598507590915E-5</v>
      </c>
    </row>
    <row r="836" spans="1:14" x14ac:dyDescent="0.25">
      <c r="A836">
        <v>7820412</v>
      </c>
      <c r="B836" t="s">
        <v>27</v>
      </c>
      <c r="C836" t="s">
        <v>6</v>
      </c>
      <c r="D836" t="s">
        <v>193</v>
      </c>
      <c r="E836" t="s">
        <v>1760</v>
      </c>
      <c r="F836">
        <v>2.070393374741201E-3</v>
      </c>
      <c r="G836">
        <v>94.5</v>
      </c>
      <c r="H836">
        <v>0.19565217391304349</v>
      </c>
      <c r="I836">
        <v>91.2</v>
      </c>
      <c r="J836">
        <v>0.18881987577639753</v>
      </c>
      <c r="K836">
        <v>86.42</v>
      </c>
      <c r="L836">
        <v>0.17892339544513458</v>
      </c>
      <c r="M836" s="40">
        <v>-1.4547684695571661E-3</v>
      </c>
      <c r="N836" s="40">
        <v>-3.011943001153553E-6</v>
      </c>
    </row>
    <row r="837" spans="1:14" x14ac:dyDescent="0.25">
      <c r="A837">
        <v>7820412</v>
      </c>
      <c r="B837" t="s">
        <v>27</v>
      </c>
      <c r="C837" t="s">
        <v>6</v>
      </c>
      <c r="D837" t="s">
        <v>193</v>
      </c>
      <c r="E837" t="s">
        <v>1761</v>
      </c>
      <c r="F837">
        <v>4.1407867494824016E-4</v>
      </c>
      <c r="G837">
        <v>100</v>
      </c>
      <c r="H837">
        <v>4.1407867494824016E-2</v>
      </c>
      <c r="I837">
        <v>98.5</v>
      </c>
      <c r="J837">
        <v>4.0786749482401657E-2</v>
      </c>
      <c r="K837">
        <v>93.839999999999989</v>
      </c>
      <c r="L837">
        <v>3.8857142857142854E-2</v>
      </c>
      <c r="M837" s="40">
        <v>0.10432960838079453</v>
      </c>
      <c r="N837" s="40">
        <v>4.3200665996188211E-5</v>
      </c>
    </row>
    <row r="838" spans="1:14" x14ac:dyDescent="0.25">
      <c r="A838">
        <v>7820412</v>
      </c>
      <c r="B838" t="s">
        <v>27</v>
      </c>
      <c r="C838" t="s">
        <v>6</v>
      </c>
      <c r="D838" t="s">
        <v>193</v>
      </c>
      <c r="E838" t="s">
        <v>254</v>
      </c>
      <c r="F838">
        <v>2.070393374741201E-3</v>
      </c>
      <c r="G838">
        <v>35.6</v>
      </c>
      <c r="H838">
        <v>7.3706004140786763E-2</v>
      </c>
      <c r="I838">
        <v>77.2</v>
      </c>
      <c r="J838">
        <v>0.15983436853002073</v>
      </c>
      <c r="K838">
        <v>66.64</v>
      </c>
      <c r="L838">
        <v>0.13797101449275365</v>
      </c>
      <c r="M838" s="40">
        <v>2.0887997001409531E-2</v>
      </c>
      <c r="N838" s="40">
        <v>4.3246370603332364E-5</v>
      </c>
    </row>
    <row r="839" spans="1:14" x14ac:dyDescent="0.25">
      <c r="A839">
        <v>7820412</v>
      </c>
      <c r="B839" t="s">
        <v>27</v>
      </c>
      <c r="C839" t="s">
        <v>6</v>
      </c>
      <c r="D839" t="s">
        <v>1152</v>
      </c>
      <c r="E839" t="s">
        <v>1762</v>
      </c>
      <c r="F839">
        <v>8.2815734989648033E-4</v>
      </c>
      <c r="G839">
        <v>41.9</v>
      </c>
      <c r="H839">
        <v>3.4699792960662522E-2</v>
      </c>
      <c r="I839">
        <v>71.599999999999994</v>
      </c>
      <c r="J839">
        <v>5.9296066252587987E-2</v>
      </c>
      <c r="K839">
        <v>60.349999999999994</v>
      </c>
      <c r="L839">
        <v>4.9979296066252586E-2</v>
      </c>
      <c r="M839" s="40">
        <v>-6.4214549958705902E-2</v>
      </c>
      <c r="N839" s="40">
        <v>-5.3179751518597021E-5</v>
      </c>
    </row>
    <row r="840" spans="1:14" x14ac:dyDescent="0.25">
      <c r="A840">
        <v>7820412</v>
      </c>
      <c r="B840" t="s">
        <v>27</v>
      </c>
      <c r="C840" t="s">
        <v>6</v>
      </c>
      <c r="D840" t="s">
        <v>767</v>
      </c>
      <c r="E840" t="s">
        <v>768</v>
      </c>
      <c r="F840">
        <v>4.140786749482402E-3</v>
      </c>
      <c r="G840">
        <v>66.900000000000006</v>
      </c>
      <c r="H840">
        <v>0.27701863354037271</v>
      </c>
      <c r="I840">
        <v>82.5</v>
      </c>
      <c r="J840">
        <v>0.34161490683229817</v>
      </c>
      <c r="K840">
        <v>70.88</v>
      </c>
      <c r="L840">
        <v>0.29349896480331261</v>
      </c>
      <c r="M840" s="40">
        <v>1.1682196520268917E-2</v>
      </c>
      <c r="N840" s="40">
        <v>4.8373484555978959E-5</v>
      </c>
    </row>
    <row r="841" spans="1:14" x14ac:dyDescent="0.25">
      <c r="A841">
        <v>7820412</v>
      </c>
      <c r="B841" t="s">
        <v>27</v>
      </c>
      <c r="C841" t="s">
        <v>6</v>
      </c>
      <c r="D841" t="s">
        <v>769</v>
      </c>
      <c r="E841" t="s">
        <v>770</v>
      </c>
      <c r="F841">
        <v>8.2815734989648033E-4</v>
      </c>
      <c r="G841">
        <v>72.599999999999994</v>
      </c>
      <c r="H841">
        <v>6.012422360248447E-2</v>
      </c>
      <c r="I841">
        <v>80.5</v>
      </c>
      <c r="J841">
        <v>6.6666666666666666E-2</v>
      </c>
      <c r="K841">
        <v>79.72999999999999</v>
      </c>
      <c r="L841">
        <v>6.6028985507246368E-2</v>
      </c>
      <c r="M841" s="40">
        <v>-1.2865851633250713E-2</v>
      </c>
      <c r="N841" s="40">
        <v>-1.0654949592754213E-5</v>
      </c>
    </row>
    <row r="842" spans="1:14" x14ac:dyDescent="0.25">
      <c r="A842">
        <v>7820412</v>
      </c>
      <c r="B842" t="s">
        <v>27</v>
      </c>
      <c r="C842" t="s">
        <v>6</v>
      </c>
      <c r="D842" t="s">
        <v>769</v>
      </c>
      <c r="E842" t="s">
        <v>771</v>
      </c>
      <c r="F842">
        <v>8.2815734989648033E-4</v>
      </c>
      <c r="G842">
        <v>63.1</v>
      </c>
      <c r="H842">
        <v>5.225672877846791E-2</v>
      </c>
      <c r="I842">
        <v>85.7</v>
      </c>
      <c r="J842">
        <v>7.0973084886128371E-2</v>
      </c>
      <c r="K842">
        <v>72.81</v>
      </c>
      <c r="L842">
        <v>6.0298136645962737E-2</v>
      </c>
      <c r="M842" s="40">
        <v>0.11232582479715347</v>
      </c>
      <c r="N842" s="40">
        <v>9.3023457388946969E-5</v>
      </c>
    </row>
    <row r="843" spans="1:14" x14ac:dyDescent="0.25">
      <c r="A843">
        <v>7820412</v>
      </c>
      <c r="B843" t="s">
        <v>27</v>
      </c>
      <c r="C843" t="s">
        <v>6</v>
      </c>
      <c r="D843" t="s">
        <v>769</v>
      </c>
      <c r="E843" t="s">
        <v>1763</v>
      </c>
      <c r="F843">
        <v>2.4844720496894411E-3</v>
      </c>
      <c r="G843">
        <v>64.8</v>
      </c>
      <c r="H843">
        <v>0.16099378881987578</v>
      </c>
      <c r="I843">
        <v>82.6</v>
      </c>
      <c r="J843">
        <v>0.20521739130434782</v>
      </c>
      <c r="K843">
        <v>76.674999999999997</v>
      </c>
      <c r="L843">
        <v>0.19049689440993789</v>
      </c>
      <c r="M843" s="40">
        <v>5.5470507591962814E-2</v>
      </c>
      <c r="N843" s="40">
        <v>1.3781492569431755E-4</v>
      </c>
    </row>
    <row r="844" spans="1:14" x14ac:dyDescent="0.25">
      <c r="A844">
        <v>7820412</v>
      </c>
      <c r="B844" t="s">
        <v>27</v>
      </c>
      <c r="C844" t="s">
        <v>6</v>
      </c>
      <c r="D844" t="s">
        <v>769</v>
      </c>
      <c r="E844" t="s">
        <v>1764</v>
      </c>
      <c r="F844">
        <v>8.2815734989648033E-4</v>
      </c>
      <c r="G844">
        <v>55.1</v>
      </c>
      <c r="H844">
        <v>4.5631469979296069E-2</v>
      </c>
      <c r="I844">
        <v>77.3</v>
      </c>
      <c r="J844">
        <v>6.4016563146997926E-2</v>
      </c>
      <c r="K844">
        <v>64.639999999999986</v>
      </c>
      <c r="L844">
        <v>5.3532091097308478E-2</v>
      </c>
      <c r="M844" s="40">
        <v>4.3482564389705658E-2</v>
      </c>
      <c r="N844" s="40">
        <v>3.6010405291681701E-5</v>
      </c>
    </row>
    <row r="845" spans="1:14" x14ac:dyDescent="0.25">
      <c r="A845">
        <v>7820412</v>
      </c>
      <c r="B845" t="s">
        <v>27</v>
      </c>
      <c r="C845" t="s">
        <v>6</v>
      </c>
      <c r="D845" t="s">
        <v>772</v>
      </c>
      <c r="E845" t="s">
        <v>773</v>
      </c>
      <c r="F845">
        <v>1.6563146997929607E-3</v>
      </c>
      <c r="G845">
        <v>59.3</v>
      </c>
      <c r="H845">
        <v>9.8219461697722568E-2</v>
      </c>
      <c r="I845">
        <v>77.5</v>
      </c>
      <c r="J845">
        <v>0.12836438923395446</v>
      </c>
      <c r="K845">
        <v>65.375</v>
      </c>
      <c r="L845">
        <v>0.10828157349896481</v>
      </c>
      <c r="M845" s="40">
        <v>-5.6757945567369461E-2</v>
      </c>
      <c r="N845" s="40">
        <v>-9.4009019573282747E-5</v>
      </c>
    </row>
    <row r="846" spans="1:14" x14ac:dyDescent="0.25">
      <c r="A846">
        <v>7820412</v>
      </c>
      <c r="B846" t="s">
        <v>27</v>
      </c>
      <c r="C846" t="s">
        <v>6</v>
      </c>
      <c r="D846" t="s">
        <v>775</v>
      </c>
      <c r="E846" t="s">
        <v>776</v>
      </c>
      <c r="F846">
        <v>2.070393374741201E-3</v>
      </c>
      <c r="G846">
        <v>44.8</v>
      </c>
      <c r="H846">
        <v>9.2753623188405798E-2</v>
      </c>
      <c r="I846">
        <v>75.400000000000006</v>
      </c>
      <c r="J846">
        <v>0.15610766045548657</v>
      </c>
      <c r="K846">
        <v>68.974999999999994</v>
      </c>
      <c r="L846">
        <v>0.14280538302277432</v>
      </c>
      <c r="M846" s="40">
        <v>-2.2399546578526497E-2</v>
      </c>
      <c r="N846" s="40">
        <v>-4.6375872833388196E-5</v>
      </c>
    </row>
    <row r="847" spans="1:14" x14ac:dyDescent="0.25">
      <c r="A847">
        <v>7820412</v>
      </c>
      <c r="B847" t="s">
        <v>27</v>
      </c>
      <c r="C847" t="s">
        <v>6</v>
      </c>
      <c r="D847" t="s">
        <v>1544</v>
      </c>
      <c r="E847" t="s">
        <v>1765</v>
      </c>
      <c r="F847">
        <v>1.2422360248447205E-3</v>
      </c>
      <c r="G847">
        <v>34.700000000000003</v>
      </c>
      <c r="H847">
        <v>4.3105590062111808E-2</v>
      </c>
      <c r="I847">
        <v>75.2</v>
      </c>
      <c r="J847">
        <v>9.341614906832299E-2</v>
      </c>
      <c r="K847">
        <v>66.69</v>
      </c>
      <c r="L847">
        <v>8.2844720496894411E-2</v>
      </c>
      <c r="M847" s="40">
        <v>-0.11662068963050842</v>
      </c>
      <c r="N847" s="40">
        <v>-1.4487042190125272E-4</v>
      </c>
    </row>
    <row r="848" spans="1:14" x14ac:dyDescent="0.25">
      <c r="A848">
        <v>7820412</v>
      </c>
      <c r="B848" t="s">
        <v>27</v>
      </c>
      <c r="C848" t="s">
        <v>6</v>
      </c>
      <c r="D848" t="s">
        <v>306</v>
      </c>
      <c r="E848" t="s">
        <v>1766</v>
      </c>
      <c r="F848">
        <v>3.3126293995859213E-3</v>
      </c>
      <c r="G848">
        <v>96.1</v>
      </c>
      <c r="H848">
        <v>0.31834368530020701</v>
      </c>
      <c r="I848">
        <v>89.3</v>
      </c>
      <c r="J848">
        <v>0.29581780538302277</v>
      </c>
      <c r="K848">
        <v>88.98</v>
      </c>
      <c r="L848">
        <v>0.2947577639751553</v>
      </c>
      <c r="M848" s="40">
        <v>9.9652715027332306E-2</v>
      </c>
      <c r="N848" s="40">
        <v>3.3011251354809871E-4</v>
      </c>
    </row>
    <row r="849" spans="1:14" x14ac:dyDescent="0.25">
      <c r="A849">
        <v>7820412</v>
      </c>
      <c r="B849" t="s">
        <v>27</v>
      </c>
      <c r="C849" t="s">
        <v>6</v>
      </c>
      <c r="D849" t="s">
        <v>306</v>
      </c>
      <c r="E849" t="s">
        <v>307</v>
      </c>
      <c r="F849">
        <v>2.4844720496894411E-3</v>
      </c>
      <c r="G849">
        <v>82.1</v>
      </c>
      <c r="H849">
        <v>0.20397515527950311</v>
      </c>
      <c r="I849">
        <v>90.8</v>
      </c>
      <c r="J849">
        <v>0.22559006211180124</v>
      </c>
      <c r="K849">
        <v>88.65</v>
      </c>
      <c r="L849">
        <v>0.22024844720496897</v>
      </c>
      <c r="M849" s="40">
        <v>0.10110443830490112</v>
      </c>
      <c r="N849" s="40">
        <v>2.5119115106807732E-4</v>
      </c>
    </row>
    <row r="850" spans="1:14" x14ac:dyDescent="0.25">
      <c r="A850">
        <v>7820412</v>
      </c>
      <c r="B850" t="s">
        <v>27</v>
      </c>
      <c r="C850" t="s">
        <v>6</v>
      </c>
      <c r="D850" t="s">
        <v>306</v>
      </c>
      <c r="E850" t="s">
        <v>494</v>
      </c>
      <c r="F850">
        <v>1.6563146997929607E-3</v>
      </c>
      <c r="G850">
        <v>50</v>
      </c>
      <c r="H850">
        <v>8.2815734989648032E-2</v>
      </c>
      <c r="I850">
        <v>76.599999999999994</v>
      </c>
      <c r="J850">
        <v>0.12687370600414077</v>
      </c>
      <c r="K850">
        <v>63.254999999999995</v>
      </c>
      <c r="L850">
        <v>0.10477018633540372</v>
      </c>
      <c r="M850" s="40">
        <v>-2.381412498652935E-2</v>
      </c>
      <c r="N850" s="40">
        <v>-3.9443685277895405E-5</v>
      </c>
    </row>
    <row r="851" spans="1:14" x14ac:dyDescent="0.25">
      <c r="A851">
        <v>7820412</v>
      </c>
      <c r="B851" t="s">
        <v>27</v>
      </c>
      <c r="C851" t="s">
        <v>6</v>
      </c>
      <c r="D851" t="s">
        <v>306</v>
      </c>
      <c r="E851" t="s">
        <v>496</v>
      </c>
      <c r="F851">
        <v>6.2111801242236021E-3</v>
      </c>
      <c r="G851">
        <v>77.7</v>
      </c>
      <c r="H851">
        <v>0.4826086956521739</v>
      </c>
      <c r="I851">
        <v>83.4</v>
      </c>
      <c r="J851">
        <v>0.51801242236024847</v>
      </c>
      <c r="K851">
        <v>78.39</v>
      </c>
      <c r="L851">
        <v>0.48689440993788818</v>
      </c>
      <c r="M851" s="40">
        <v>5.7533532381057739E-2</v>
      </c>
      <c r="N851" s="40">
        <v>3.5735113280160083E-4</v>
      </c>
    </row>
    <row r="852" spans="1:14" x14ac:dyDescent="0.25">
      <c r="A852">
        <v>7820412</v>
      </c>
      <c r="B852" t="s">
        <v>27</v>
      </c>
      <c r="C852" t="s">
        <v>6</v>
      </c>
      <c r="D852" t="s">
        <v>306</v>
      </c>
      <c r="E852" t="s">
        <v>497</v>
      </c>
      <c r="F852">
        <v>3.3126293995859213E-3</v>
      </c>
      <c r="G852">
        <v>72.3</v>
      </c>
      <c r="H852">
        <v>0.2395031055900621</v>
      </c>
      <c r="I852">
        <v>78</v>
      </c>
      <c r="J852">
        <v>0.25838509316770186</v>
      </c>
      <c r="K852">
        <v>76.014999999999986</v>
      </c>
      <c r="L852">
        <v>0.25180952380952376</v>
      </c>
      <c r="M852" s="40">
        <v>-1.0785549879074097E-2</v>
      </c>
      <c r="N852" s="40">
        <v>-3.5728529620121231E-5</v>
      </c>
    </row>
    <row r="853" spans="1:14" x14ac:dyDescent="0.25">
      <c r="A853">
        <v>7820412</v>
      </c>
      <c r="B853" t="s">
        <v>27</v>
      </c>
      <c r="C853" t="s">
        <v>6</v>
      </c>
      <c r="D853" t="s">
        <v>306</v>
      </c>
      <c r="E853" t="s">
        <v>498</v>
      </c>
      <c r="F853">
        <v>4.140786749482402E-3</v>
      </c>
      <c r="G853">
        <v>69.599999999999994</v>
      </c>
      <c r="H853">
        <v>0.28819875776397513</v>
      </c>
      <c r="I853">
        <v>86.9</v>
      </c>
      <c r="J853">
        <v>0.35983436853002077</v>
      </c>
      <c r="K853">
        <v>75.694999999999993</v>
      </c>
      <c r="L853">
        <v>0.31343685300207041</v>
      </c>
      <c r="M853" s="40">
        <v>7.2892196476459503E-2</v>
      </c>
      <c r="N853" s="40">
        <v>3.0183104131039132E-4</v>
      </c>
    </row>
    <row r="854" spans="1:14" x14ac:dyDescent="0.25">
      <c r="A854">
        <v>7820412</v>
      </c>
      <c r="B854" t="s">
        <v>27</v>
      </c>
      <c r="C854" t="s">
        <v>6</v>
      </c>
      <c r="D854" t="s">
        <v>306</v>
      </c>
      <c r="E854" t="s">
        <v>499</v>
      </c>
      <c r="F854">
        <v>2.070393374741201E-3</v>
      </c>
      <c r="G854">
        <v>62</v>
      </c>
      <c r="H854">
        <v>0.12836438923395446</v>
      </c>
      <c r="I854">
        <v>80.5</v>
      </c>
      <c r="J854">
        <v>0.16666666666666669</v>
      </c>
      <c r="K854">
        <v>74.389999999999986</v>
      </c>
      <c r="L854">
        <v>0.15401656314699791</v>
      </c>
      <c r="M854" s="40">
        <v>2.1874383091926575E-2</v>
      </c>
      <c r="N854" s="40">
        <v>4.528857783007573E-5</v>
      </c>
    </row>
    <row r="855" spans="1:14" x14ac:dyDescent="0.25">
      <c r="A855">
        <v>7820412</v>
      </c>
      <c r="B855" t="s">
        <v>27</v>
      </c>
      <c r="C855" t="s">
        <v>6</v>
      </c>
      <c r="D855" t="s">
        <v>306</v>
      </c>
      <c r="E855" t="s">
        <v>500</v>
      </c>
      <c r="F855">
        <v>2.070393374741201E-3</v>
      </c>
      <c r="G855">
        <v>83.5</v>
      </c>
      <c r="H855">
        <v>0.17287784679089027</v>
      </c>
      <c r="I855">
        <v>81.2</v>
      </c>
      <c r="J855">
        <v>0.16811594202898553</v>
      </c>
      <c r="K855">
        <v>78.989999999999995</v>
      </c>
      <c r="L855">
        <v>0.16354037267080745</v>
      </c>
      <c r="M855" s="40">
        <v>-1.1628814041614532E-2</v>
      </c>
      <c r="N855" s="40">
        <v>-2.4076219547856177E-5</v>
      </c>
    </row>
    <row r="856" spans="1:14" x14ac:dyDescent="0.25">
      <c r="A856">
        <v>7820412</v>
      </c>
      <c r="B856" t="s">
        <v>27</v>
      </c>
      <c r="C856" t="s">
        <v>6</v>
      </c>
      <c r="D856" t="s">
        <v>306</v>
      </c>
      <c r="E856" t="s">
        <v>777</v>
      </c>
      <c r="F856">
        <v>2.070393374741201E-3</v>
      </c>
      <c r="G856">
        <v>94.5</v>
      </c>
      <c r="H856">
        <v>0.19565217391304349</v>
      </c>
      <c r="I856">
        <v>88.8</v>
      </c>
      <c r="J856">
        <v>0.18385093167701863</v>
      </c>
      <c r="K856">
        <v>89.249999999999986</v>
      </c>
      <c r="L856">
        <v>0.18478260869565216</v>
      </c>
      <c r="M856" s="40">
        <v>9.0749680995941162E-2</v>
      </c>
      <c r="N856" s="40">
        <v>1.8788753829387405E-4</v>
      </c>
    </row>
    <row r="857" spans="1:14" x14ac:dyDescent="0.25">
      <c r="A857">
        <v>7820412</v>
      </c>
      <c r="B857" t="s">
        <v>27</v>
      </c>
      <c r="C857" t="s">
        <v>6</v>
      </c>
      <c r="D857" t="s">
        <v>306</v>
      </c>
      <c r="E857" t="s">
        <v>1767</v>
      </c>
      <c r="F857">
        <v>2.4844720496894411E-3</v>
      </c>
      <c r="G857">
        <v>86.6</v>
      </c>
      <c r="H857">
        <v>0.21515527950310559</v>
      </c>
      <c r="I857">
        <v>82.9</v>
      </c>
      <c r="J857">
        <v>0.20596273291925468</v>
      </c>
      <c r="K857">
        <v>81.194999999999993</v>
      </c>
      <c r="L857">
        <v>0.20172670807453416</v>
      </c>
      <c r="M857" s="40">
        <v>-1.1188268661499023E-2</v>
      </c>
      <c r="N857" s="40">
        <v>-2.779694077391062E-5</v>
      </c>
    </row>
    <row r="858" spans="1:14" x14ac:dyDescent="0.25">
      <c r="A858">
        <v>7820412</v>
      </c>
      <c r="B858" t="s">
        <v>27</v>
      </c>
      <c r="C858" t="s">
        <v>6</v>
      </c>
      <c r="D858" t="s">
        <v>306</v>
      </c>
      <c r="E858" t="s">
        <v>778</v>
      </c>
      <c r="F858">
        <v>1.2422360248447205E-3</v>
      </c>
      <c r="G858">
        <v>51.8</v>
      </c>
      <c r="H858">
        <v>6.4347826086956522E-2</v>
      </c>
      <c r="I858">
        <v>76.3</v>
      </c>
      <c r="J858">
        <v>9.4782608695652179E-2</v>
      </c>
      <c r="K858">
        <v>63.86</v>
      </c>
      <c r="L858">
        <v>7.9329192546583854E-2</v>
      </c>
      <c r="M858" s="40">
        <v>-1.7608750611543655E-2</v>
      </c>
      <c r="N858" s="40">
        <v>-2.1874224362166033E-5</v>
      </c>
    </row>
    <row r="859" spans="1:14" x14ac:dyDescent="0.25">
      <c r="A859">
        <v>7820412</v>
      </c>
      <c r="B859" t="s">
        <v>27</v>
      </c>
      <c r="C859" t="s">
        <v>6</v>
      </c>
      <c r="D859" t="s">
        <v>306</v>
      </c>
      <c r="E859" t="s">
        <v>1768</v>
      </c>
      <c r="F859">
        <v>8.2815734989648033E-4</v>
      </c>
      <c r="G859">
        <v>93.2</v>
      </c>
      <c r="H859">
        <v>7.7184265010351971E-2</v>
      </c>
      <c r="I859">
        <v>96.6</v>
      </c>
      <c r="J859">
        <v>0.08</v>
      </c>
      <c r="K859">
        <v>91.01</v>
      </c>
      <c r="L859">
        <v>7.5370600414078684E-2</v>
      </c>
      <c r="M859" s="40">
        <v>7.3521874845027924E-2</v>
      </c>
      <c r="N859" s="40">
        <v>6.0887681031079026E-5</v>
      </c>
    </row>
    <row r="860" spans="1:14" x14ac:dyDescent="0.25">
      <c r="A860">
        <v>7820412</v>
      </c>
      <c r="B860" t="s">
        <v>27</v>
      </c>
      <c r="C860" t="s">
        <v>6</v>
      </c>
      <c r="D860" t="s">
        <v>306</v>
      </c>
      <c r="E860" t="s">
        <v>501</v>
      </c>
      <c r="F860">
        <v>1.2422360248447205E-3</v>
      </c>
      <c r="G860">
        <v>53.4</v>
      </c>
      <c r="H860">
        <v>6.633540372670807E-2</v>
      </c>
      <c r="I860">
        <v>83.7</v>
      </c>
      <c r="J860">
        <v>0.10397515527950311</v>
      </c>
      <c r="K860">
        <v>69.355000000000004</v>
      </c>
      <c r="L860">
        <v>8.61552795031056E-2</v>
      </c>
      <c r="M860" s="40">
        <v>3.3242527395486832E-2</v>
      </c>
      <c r="N860" s="40">
        <v>4.129506508756128E-5</v>
      </c>
    </row>
    <row r="861" spans="1:14" x14ac:dyDescent="0.25">
      <c r="A861">
        <v>7820412</v>
      </c>
      <c r="B861" t="s">
        <v>27</v>
      </c>
      <c r="C861" t="s">
        <v>6</v>
      </c>
      <c r="D861" t="s">
        <v>306</v>
      </c>
      <c r="E861" t="s">
        <v>1769</v>
      </c>
      <c r="F861">
        <v>1.6563146997929607E-3</v>
      </c>
      <c r="G861">
        <v>83.3</v>
      </c>
      <c r="H861">
        <v>0.13797101449275362</v>
      </c>
      <c r="I861">
        <v>87.6</v>
      </c>
      <c r="J861">
        <v>0.14509316770186334</v>
      </c>
      <c r="K861">
        <v>80.044999999999987</v>
      </c>
      <c r="L861">
        <v>0.1325797101449275</v>
      </c>
      <c r="M861" s="40">
        <v>5.888727679848671E-2</v>
      </c>
      <c r="N861" s="40">
        <v>9.7535862192110493E-5</v>
      </c>
    </row>
    <row r="862" spans="1:14" x14ac:dyDescent="0.25">
      <c r="A862">
        <v>7820412</v>
      </c>
      <c r="B862" t="s">
        <v>27</v>
      </c>
      <c r="C862" t="s">
        <v>6</v>
      </c>
      <c r="D862" t="s">
        <v>306</v>
      </c>
      <c r="E862" t="s">
        <v>502</v>
      </c>
      <c r="F862">
        <v>3.3126293995859213E-3</v>
      </c>
      <c r="G862">
        <v>45.9</v>
      </c>
      <c r="H862">
        <v>0.15204968944099378</v>
      </c>
      <c r="I862">
        <v>79.2</v>
      </c>
      <c r="J862">
        <v>0.26236024844720496</v>
      </c>
      <c r="K862">
        <v>62.48</v>
      </c>
      <c r="L862">
        <v>0.20697308488612834</v>
      </c>
      <c r="M862" s="40">
        <v>-2.8048248961567879E-2</v>
      </c>
      <c r="N862" s="40">
        <v>-9.2913454116995048E-5</v>
      </c>
    </row>
    <row r="863" spans="1:14" x14ac:dyDescent="0.25">
      <c r="A863">
        <v>7820412</v>
      </c>
      <c r="B863" t="s">
        <v>27</v>
      </c>
      <c r="C863" t="s">
        <v>6</v>
      </c>
      <c r="D863" t="s">
        <v>306</v>
      </c>
      <c r="E863" t="s">
        <v>503</v>
      </c>
      <c r="F863">
        <v>2.8985507246376812E-3</v>
      </c>
      <c r="G863">
        <v>74.8</v>
      </c>
      <c r="H863">
        <v>0.21681159420289856</v>
      </c>
      <c r="I863">
        <v>87.2</v>
      </c>
      <c r="J863">
        <v>0.25275362318840583</v>
      </c>
      <c r="K863">
        <v>78.64</v>
      </c>
      <c r="L863">
        <v>0.22794202898550725</v>
      </c>
      <c r="M863" s="40">
        <v>0.11614338308572769</v>
      </c>
      <c r="N863" s="40">
        <v>3.3664748720500781E-4</v>
      </c>
    </row>
    <row r="864" spans="1:14" x14ac:dyDescent="0.25">
      <c r="A864">
        <v>7820412</v>
      </c>
      <c r="B864" t="s">
        <v>27</v>
      </c>
      <c r="C864" t="s">
        <v>6</v>
      </c>
      <c r="D864" t="s">
        <v>306</v>
      </c>
      <c r="E864" t="s">
        <v>504</v>
      </c>
      <c r="F864">
        <v>2.4844720496894411E-3</v>
      </c>
      <c r="G864">
        <v>54.8</v>
      </c>
      <c r="H864">
        <v>0.13614906832298138</v>
      </c>
      <c r="I864">
        <v>81.099999999999994</v>
      </c>
      <c r="J864">
        <v>0.20149068322981364</v>
      </c>
      <c r="K864">
        <v>73.404999999999987</v>
      </c>
      <c r="L864">
        <v>0.1823726708074534</v>
      </c>
      <c r="M864" s="40">
        <v>2.0775464363396168E-3</v>
      </c>
      <c r="N864" s="40">
        <v>5.1616060530176815E-6</v>
      </c>
    </row>
    <row r="865" spans="1:14" x14ac:dyDescent="0.25">
      <c r="A865">
        <v>7820412</v>
      </c>
      <c r="B865" t="s">
        <v>27</v>
      </c>
      <c r="C865" t="s">
        <v>6</v>
      </c>
      <c r="D865" t="s">
        <v>306</v>
      </c>
      <c r="E865" t="s">
        <v>1770</v>
      </c>
      <c r="F865">
        <v>2.4844720496894411E-3</v>
      </c>
      <c r="G865">
        <v>98.9</v>
      </c>
      <c r="H865">
        <v>0.24571428571428575</v>
      </c>
      <c r="I865">
        <v>91.2</v>
      </c>
      <c r="J865">
        <v>0.22658385093167704</v>
      </c>
      <c r="K865">
        <v>91.93</v>
      </c>
      <c r="L865">
        <v>0.22839751552795035</v>
      </c>
      <c r="M865" s="40">
        <v>5.5987125961109996E-4</v>
      </c>
      <c r="N865" s="40">
        <v>1.3909844959281987E-6</v>
      </c>
    </row>
    <row r="866" spans="1:14" x14ac:dyDescent="0.25">
      <c r="A866">
        <v>7820412</v>
      </c>
      <c r="B866" t="s">
        <v>27</v>
      </c>
      <c r="C866" t="s">
        <v>6</v>
      </c>
      <c r="D866" t="s">
        <v>306</v>
      </c>
      <c r="E866" t="s">
        <v>505</v>
      </c>
      <c r="F866">
        <v>1.2422360248447205E-3</v>
      </c>
      <c r="G866">
        <v>73.900000000000006</v>
      </c>
      <c r="H866">
        <v>9.1801242236024858E-2</v>
      </c>
      <c r="I866">
        <v>84.6</v>
      </c>
      <c r="J866">
        <v>0.10509316770186335</v>
      </c>
      <c r="K866">
        <v>74.48</v>
      </c>
      <c r="L866">
        <v>9.2521739130434794E-2</v>
      </c>
      <c r="M866" s="40">
        <v>1.9162669777870178E-2</v>
      </c>
      <c r="N866" s="40">
        <v>2.3804558730273515E-5</v>
      </c>
    </row>
    <row r="867" spans="1:14" x14ac:dyDescent="0.25">
      <c r="A867">
        <v>7820412</v>
      </c>
      <c r="B867" t="s">
        <v>27</v>
      </c>
      <c r="C867" t="s">
        <v>6</v>
      </c>
      <c r="D867" t="s">
        <v>306</v>
      </c>
      <c r="E867" t="s">
        <v>506</v>
      </c>
      <c r="F867">
        <v>8.4373E-3</v>
      </c>
      <c r="G867">
        <v>69.400000000000006</v>
      </c>
      <c r="H867">
        <v>0.58554862000000008</v>
      </c>
      <c r="I867">
        <v>74.099999999999994</v>
      </c>
      <c r="J867">
        <v>0.62520392999999996</v>
      </c>
      <c r="K867">
        <v>70.17</v>
      </c>
      <c r="L867">
        <v>0.59204534100000006</v>
      </c>
      <c r="M867" s="40">
        <v>-5.8485168963670731E-2</v>
      </c>
      <c r="N867" s="40">
        <v>-4.934569160971791E-4</v>
      </c>
    </row>
    <row r="868" spans="1:14" x14ac:dyDescent="0.25">
      <c r="A868">
        <v>7820412</v>
      </c>
      <c r="B868" t="s">
        <v>27</v>
      </c>
      <c r="C868" t="s">
        <v>6</v>
      </c>
      <c r="D868" t="s">
        <v>306</v>
      </c>
      <c r="E868" t="s">
        <v>507</v>
      </c>
      <c r="F868">
        <v>2.8985507246376812E-3</v>
      </c>
      <c r="G868">
        <v>48.4</v>
      </c>
      <c r="H868">
        <v>0.14028985507246378</v>
      </c>
      <c r="I868">
        <v>78.2</v>
      </c>
      <c r="J868">
        <v>0.22666666666666668</v>
      </c>
      <c r="K868">
        <v>58.75</v>
      </c>
      <c r="L868">
        <v>0.17028985507246377</v>
      </c>
      <c r="M868" s="40">
        <v>-1.3013221323490143E-3</v>
      </c>
      <c r="N868" s="40">
        <v>-3.7719482097072879E-6</v>
      </c>
    </row>
    <row r="869" spans="1:14" x14ac:dyDescent="0.25">
      <c r="A869">
        <v>7820412</v>
      </c>
      <c r="B869" t="s">
        <v>27</v>
      </c>
      <c r="C869" t="s">
        <v>6</v>
      </c>
      <c r="D869" t="s">
        <v>306</v>
      </c>
      <c r="E869" t="s">
        <v>508</v>
      </c>
      <c r="F869">
        <v>2.070393374741201E-3</v>
      </c>
      <c r="G869">
        <v>54.6</v>
      </c>
      <c r="H869">
        <v>0.11304347826086958</v>
      </c>
      <c r="I869">
        <v>77.599999999999994</v>
      </c>
      <c r="J869">
        <v>0.1606625258799172</v>
      </c>
      <c r="K869">
        <v>61.83</v>
      </c>
      <c r="L869">
        <v>0.12801242236024846</v>
      </c>
      <c r="M869" s="40">
        <v>-7.0492895320057869E-3</v>
      </c>
      <c r="N869" s="40">
        <v>-1.4594802343697283E-5</v>
      </c>
    </row>
    <row r="870" spans="1:14" x14ac:dyDescent="0.25">
      <c r="A870">
        <v>7820412</v>
      </c>
      <c r="B870" t="s">
        <v>27</v>
      </c>
      <c r="C870" t="s">
        <v>6</v>
      </c>
      <c r="D870" t="s">
        <v>306</v>
      </c>
      <c r="E870" t="s">
        <v>509</v>
      </c>
      <c r="F870">
        <v>1.4078674948240166E-2</v>
      </c>
      <c r="G870">
        <v>46.7</v>
      </c>
      <c r="H870">
        <v>0.6574741200828158</v>
      </c>
      <c r="I870">
        <v>66.099999999999994</v>
      </c>
      <c r="J870">
        <v>0.93060041407867489</v>
      </c>
      <c r="K870">
        <v>57.169999999999995</v>
      </c>
      <c r="L870">
        <v>0.80487784679089025</v>
      </c>
      <c r="M870" s="40">
        <v>-0.10904782265424728</v>
      </c>
      <c r="N870" s="40">
        <v>-1.5352488489624877E-3</v>
      </c>
    </row>
    <row r="871" spans="1:14" x14ac:dyDescent="0.25">
      <c r="A871">
        <v>7820412</v>
      </c>
      <c r="B871" t="s">
        <v>27</v>
      </c>
      <c r="C871" t="s">
        <v>6</v>
      </c>
      <c r="D871" t="s">
        <v>306</v>
      </c>
      <c r="E871" t="s">
        <v>779</v>
      </c>
      <c r="F871">
        <v>6.2111801242236021E-3</v>
      </c>
      <c r="G871">
        <v>55</v>
      </c>
      <c r="H871">
        <v>0.34161490683229812</v>
      </c>
      <c r="I871">
        <v>76.400000000000006</v>
      </c>
      <c r="J871">
        <v>0.47453416149068323</v>
      </c>
      <c r="K871">
        <v>65.985000000000014</v>
      </c>
      <c r="L871">
        <v>0.40984472049689447</v>
      </c>
      <c r="M871" s="40">
        <v>-1.9198542460799217E-2</v>
      </c>
      <c r="N871" s="40">
        <v>-1.1924560534657898E-4</v>
      </c>
    </row>
    <row r="872" spans="1:14" x14ac:dyDescent="0.25">
      <c r="A872">
        <v>7820412</v>
      </c>
      <c r="B872" t="s">
        <v>27</v>
      </c>
      <c r="C872" t="s">
        <v>6</v>
      </c>
      <c r="D872" t="s">
        <v>306</v>
      </c>
      <c r="E872" t="s">
        <v>510</v>
      </c>
      <c r="F872">
        <v>1.6563146997929607E-3</v>
      </c>
      <c r="G872">
        <v>49.6</v>
      </c>
      <c r="H872">
        <v>8.2153209109730854E-2</v>
      </c>
      <c r="I872">
        <v>71.2</v>
      </c>
      <c r="J872">
        <v>0.11792960662525881</v>
      </c>
      <c r="K872">
        <v>58.965000000000003</v>
      </c>
      <c r="L872">
        <v>9.7664596273291937E-2</v>
      </c>
      <c r="M872" s="40">
        <v>-4.1498485952615738E-2</v>
      </c>
      <c r="N872" s="40">
        <v>-6.8734552302469136E-5</v>
      </c>
    </row>
    <row r="873" spans="1:14" x14ac:dyDescent="0.25">
      <c r="A873">
        <v>7820412</v>
      </c>
      <c r="B873" t="s">
        <v>27</v>
      </c>
      <c r="C873" t="s">
        <v>6</v>
      </c>
      <c r="D873" t="s">
        <v>306</v>
      </c>
      <c r="E873" t="s">
        <v>511</v>
      </c>
      <c r="F873">
        <v>1.6563146997929607E-3</v>
      </c>
      <c r="G873">
        <v>58.4</v>
      </c>
      <c r="H873">
        <v>9.6728778467908894E-2</v>
      </c>
      <c r="I873">
        <v>81.8</v>
      </c>
      <c r="J873">
        <v>0.13548654244306418</v>
      </c>
      <c r="K873">
        <v>66.884999999999991</v>
      </c>
      <c r="L873">
        <v>0.11078260869565215</v>
      </c>
      <c r="M873" s="40">
        <v>4.655209556221962E-2</v>
      </c>
      <c r="N873" s="40">
        <v>7.7104920185871008E-5</v>
      </c>
    </row>
    <row r="874" spans="1:14" x14ac:dyDescent="0.25">
      <c r="A874">
        <v>7820412</v>
      </c>
      <c r="B874" t="s">
        <v>27</v>
      </c>
      <c r="C874" t="s">
        <v>6</v>
      </c>
      <c r="D874" t="s">
        <v>306</v>
      </c>
      <c r="E874" t="s">
        <v>308</v>
      </c>
      <c r="F874">
        <v>3.3126293995859213E-3</v>
      </c>
      <c r="G874">
        <v>77.7</v>
      </c>
      <c r="H874">
        <v>0.25739130434782609</v>
      </c>
      <c r="I874">
        <v>84.4</v>
      </c>
      <c r="J874">
        <v>0.27958592132505178</v>
      </c>
      <c r="K874">
        <v>79.905000000000001</v>
      </c>
      <c r="L874">
        <v>0.26469565217391305</v>
      </c>
      <c r="M874" s="40">
        <v>2.4637594819068909E-2</v>
      </c>
      <c r="N874" s="40">
        <v>8.1615220932733449E-5</v>
      </c>
    </row>
    <row r="875" spans="1:14" x14ac:dyDescent="0.25">
      <c r="A875">
        <v>7820412</v>
      </c>
      <c r="B875" t="s">
        <v>27</v>
      </c>
      <c r="C875" t="s">
        <v>6</v>
      </c>
      <c r="D875" t="s">
        <v>306</v>
      </c>
      <c r="E875" t="s">
        <v>780</v>
      </c>
      <c r="F875">
        <v>2.070393374741201E-3</v>
      </c>
      <c r="G875">
        <v>86.7</v>
      </c>
      <c r="H875">
        <v>0.17950310559006213</v>
      </c>
      <c r="I875">
        <v>90</v>
      </c>
      <c r="J875">
        <v>0.18633540372670809</v>
      </c>
      <c r="K875">
        <v>87.02</v>
      </c>
      <c r="L875">
        <v>0.1801656314699793</v>
      </c>
      <c r="M875" s="40">
        <v>0.10017438232898712</v>
      </c>
      <c r="N875" s="40">
        <v>2.0740037749272696E-4</v>
      </c>
    </row>
    <row r="876" spans="1:14" x14ac:dyDescent="0.25">
      <c r="A876">
        <v>7820412</v>
      </c>
      <c r="B876" t="s">
        <v>27</v>
      </c>
      <c r="C876" t="s">
        <v>6</v>
      </c>
      <c r="D876" t="s">
        <v>309</v>
      </c>
      <c r="E876" t="s">
        <v>1771</v>
      </c>
      <c r="F876">
        <v>4.1407867494824016E-4</v>
      </c>
      <c r="G876">
        <v>73.2</v>
      </c>
      <c r="H876">
        <v>3.0310559006211182E-2</v>
      </c>
      <c r="I876">
        <v>89.2</v>
      </c>
      <c r="J876">
        <v>3.6935817805383027E-2</v>
      </c>
      <c r="K876">
        <v>84.905000000000001</v>
      </c>
      <c r="L876">
        <v>3.5157349896480332E-2</v>
      </c>
      <c r="M876" s="40">
        <v>7.863597571849823E-2</v>
      </c>
      <c r="N876" s="40">
        <v>3.2561480628777732E-5</v>
      </c>
    </row>
    <row r="877" spans="1:14" x14ac:dyDescent="0.25">
      <c r="A877">
        <v>7820412</v>
      </c>
      <c r="B877" t="s">
        <v>27</v>
      </c>
      <c r="C877" t="s">
        <v>6</v>
      </c>
      <c r="D877" t="s">
        <v>309</v>
      </c>
      <c r="E877" t="s">
        <v>1772</v>
      </c>
      <c r="F877">
        <v>3.3126293995859213E-3</v>
      </c>
      <c r="G877">
        <v>52</v>
      </c>
      <c r="H877">
        <v>0.1722567287784679</v>
      </c>
      <c r="I877">
        <v>78.7</v>
      </c>
      <c r="J877">
        <v>0.26070393374741202</v>
      </c>
      <c r="K877">
        <v>73.484999999999999</v>
      </c>
      <c r="L877">
        <v>0.24342857142857144</v>
      </c>
      <c r="M877" s="40">
        <v>2.0922994241118431E-2</v>
      </c>
      <c r="N877" s="40">
        <v>6.9310125850495836E-5</v>
      </c>
    </row>
    <row r="878" spans="1:14" x14ac:dyDescent="0.25">
      <c r="A878">
        <v>7820412</v>
      </c>
      <c r="B878" t="s">
        <v>27</v>
      </c>
      <c r="C878" t="s">
        <v>6</v>
      </c>
      <c r="D878" t="s">
        <v>309</v>
      </c>
      <c r="E878" t="s">
        <v>310</v>
      </c>
      <c r="F878">
        <v>2.4844720496894411E-3</v>
      </c>
      <c r="G878">
        <v>60.2</v>
      </c>
      <c r="H878">
        <v>0.14956521739130435</v>
      </c>
      <c r="I878">
        <v>78.2</v>
      </c>
      <c r="J878">
        <v>0.19428571428571431</v>
      </c>
      <c r="K878">
        <v>75.14</v>
      </c>
      <c r="L878">
        <v>0.18668322981366461</v>
      </c>
      <c r="M878" s="40">
        <v>-3.657899796962738E-2</v>
      </c>
      <c r="N878" s="40">
        <v>-9.0879498061186039E-5</v>
      </c>
    </row>
    <row r="879" spans="1:14" x14ac:dyDescent="0.25">
      <c r="A879">
        <v>7820412</v>
      </c>
      <c r="B879" t="s">
        <v>27</v>
      </c>
      <c r="C879" t="s">
        <v>6</v>
      </c>
      <c r="D879" t="s">
        <v>309</v>
      </c>
      <c r="E879" t="s">
        <v>781</v>
      </c>
      <c r="F879">
        <v>4.1407867494824016E-4</v>
      </c>
      <c r="G879">
        <v>43.9</v>
      </c>
      <c r="H879">
        <v>1.8178053830227744E-2</v>
      </c>
      <c r="I879">
        <v>82.1</v>
      </c>
      <c r="J879">
        <v>3.3995859213250518E-2</v>
      </c>
      <c r="K879">
        <v>63.534999999999997</v>
      </c>
      <c r="L879">
        <v>2.6308488612836436E-2</v>
      </c>
      <c r="M879" s="40">
        <v>2.5278225541114807E-2</v>
      </c>
      <c r="N879" s="40">
        <v>1.0467174137107581E-5</v>
      </c>
    </row>
    <row r="880" spans="1:14" x14ac:dyDescent="0.25">
      <c r="A880">
        <v>7820412</v>
      </c>
      <c r="B880" t="s">
        <v>27</v>
      </c>
      <c r="C880" t="s">
        <v>6</v>
      </c>
      <c r="D880" t="s">
        <v>309</v>
      </c>
      <c r="E880" t="s">
        <v>782</v>
      </c>
      <c r="F880">
        <v>8.2815734989648033E-4</v>
      </c>
      <c r="G880">
        <v>69.3</v>
      </c>
      <c r="H880">
        <v>5.7391304347826085E-2</v>
      </c>
      <c r="I880">
        <v>74.400000000000006</v>
      </c>
      <c r="J880">
        <v>6.1614906832298144E-2</v>
      </c>
      <c r="K880">
        <v>72.094999999999999</v>
      </c>
      <c r="L880">
        <v>5.970600414078675E-2</v>
      </c>
      <c r="M880" s="40">
        <v>-6.3283264636993408E-2</v>
      </c>
      <c r="N880" s="40">
        <v>-5.2408500734570111E-5</v>
      </c>
    </row>
    <row r="881" spans="1:14" x14ac:dyDescent="0.25">
      <c r="A881">
        <v>7820412</v>
      </c>
      <c r="B881" t="s">
        <v>27</v>
      </c>
      <c r="C881" t="s">
        <v>6</v>
      </c>
      <c r="D881" t="s">
        <v>309</v>
      </c>
      <c r="E881" t="s">
        <v>783</v>
      </c>
      <c r="F881">
        <v>8.2815734989648033E-4</v>
      </c>
      <c r="G881">
        <v>46.7</v>
      </c>
      <c r="H881">
        <v>3.8674948240165631E-2</v>
      </c>
      <c r="I881">
        <v>77.599999999999994</v>
      </c>
      <c r="J881">
        <v>6.426501035196687E-2</v>
      </c>
      <c r="K881">
        <v>68.25</v>
      </c>
      <c r="L881">
        <v>5.6521739130434782E-2</v>
      </c>
      <c r="M881" s="40">
        <v>-3.0318489298224449E-2</v>
      </c>
      <c r="N881" s="40">
        <v>-2.510847975008236E-5</v>
      </c>
    </row>
    <row r="882" spans="1:14" x14ac:dyDescent="0.25">
      <c r="A882">
        <v>7820412</v>
      </c>
      <c r="B882" t="s">
        <v>27</v>
      </c>
      <c r="C882" t="s">
        <v>6</v>
      </c>
      <c r="D882" t="s">
        <v>784</v>
      </c>
      <c r="E882" t="s">
        <v>785</v>
      </c>
      <c r="F882">
        <v>1.2422360248447205E-3</v>
      </c>
      <c r="G882">
        <v>67.3</v>
      </c>
      <c r="H882">
        <v>8.3602484472049696E-2</v>
      </c>
      <c r="I882">
        <v>89.5</v>
      </c>
      <c r="J882">
        <v>0.11118012422360249</v>
      </c>
      <c r="K882">
        <v>78.275000000000006</v>
      </c>
      <c r="L882">
        <v>9.7236024844720506E-2</v>
      </c>
      <c r="M882" s="40">
        <v>8.5172161459922791E-2</v>
      </c>
      <c r="N882" s="40">
        <v>1.0580392727940719E-4</v>
      </c>
    </row>
    <row r="883" spans="1:14" x14ac:dyDescent="0.25">
      <c r="A883">
        <v>7820412</v>
      </c>
      <c r="B883" t="s">
        <v>27</v>
      </c>
      <c r="C883" t="s">
        <v>6</v>
      </c>
      <c r="D883" t="s">
        <v>786</v>
      </c>
      <c r="E883" t="s">
        <v>1189</v>
      </c>
      <c r="F883">
        <v>8.2815734989648033E-4</v>
      </c>
      <c r="G883">
        <v>73.8</v>
      </c>
      <c r="H883">
        <v>6.1118012422360243E-2</v>
      </c>
      <c r="I883">
        <v>94.5</v>
      </c>
      <c r="J883">
        <v>7.8260869565217397E-2</v>
      </c>
      <c r="K883">
        <v>81.679999999999978</v>
      </c>
      <c r="L883">
        <v>6.7643892339544501E-2</v>
      </c>
      <c r="M883" s="40">
        <v>-0.20683640241622925</v>
      </c>
      <c r="N883" s="40">
        <v>-1.7129308688714636E-4</v>
      </c>
    </row>
    <row r="884" spans="1:14" x14ac:dyDescent="0.25">
      <c r="A884">
        <v>7820412</v>
      </c>
      <c r="B884" t="s">
        <v>27</v>
      </c>
      <c r="C884" t="s">
        <v>6</v>
      </c>
      <c r="D884" t="s">
        <v>786</v>
      </c>
      <c r="E884" t="s">
        <v>787</v>
      </c>
      <c r="F884">
        <v>2.070393374741201E-3</v>
      </c>
      <c r="G884">
        <v>76.2</v>
      </c>
      <c r="H884">
        <v>0.15776397515527951</v>
      </c>
      <c r="I884">
        <v>95.6</v>
      </c>
      <c r="J884">
        <v>0.1979296066252588</v>
      </c>
      <c r="K884">
        <v>87.414999999999992</v>
      </c>
      <c r="L884">
        <v>0.18098343685300206</v>
      </c>
      <c r="M884" s="40">
        <v>9.941226989030838E-2</v>
      </c>
      <c r="N884" s="40">
        <v>2.0582250494887864E-4</v>
      </c>
    </row>
    <row r="885" spans="1:14" x14ac:dyDescent="0.25">
      <c r="A885">
        <v>7820412</v>
      </c>
      <c r="B885" t="s">
        <v>27</v>
      </c>
      <c r="C885" t="s">
        <v>6</v>
      </c>
      <c r="D885" t="s">
        <v>1190</v>
      </c>
      <c r="E885" t="s">
        <v>1773</v>
      </c>
      <c r="F885">
        <v>1.2422360248447205E-3</v>
      </c>
      <c r="G885">
        <v>67.8</v>
      </c>
      <c r="H885">
        <v>8.4223602484472054E-2</v>
      </c>
      <c r="I885">
        <v>85.8</v>
      </c>
      <c r="J885">
        <v>0.10658385093167702</v>
      </c>
      <c r="K885">
        <v>79.674999999999997</v>
      </c>
      <c r="L885">
        <v>9.897515527950311E-2</v>
      </c>
      <c r="M885" s="40">
        <v>6.2101289629936218E-2</v>
      </c>
      <c r="N885" s="40">
        <v>7.7144459167622631E-5</v>
      </c>
    </row>
    <row r="886" spans="1:14" x14ac:dyDescent="0.25">
      <c r="A886">
        <v>7820412</v>
      </c>
      <c r="B886" t="s">
        <v>27</v>
      </c>
      <c r="C886" t="s">
        <v>6</v>
      </c>
      <c r="D886" t="s">
        <v>788</v>
      </c>
      <c r="E886" t="s">
        <v>789</v>
      </c>
      <c r="F886">
        <v>8.2815734989648033E-4</v>
      </c>
      <c r="G886">
        <v>78.5</v>
      </c>
      <c r="H886">
        <v>6.50103519668737E-2</v>
      </c>
      <c r="I886">
        <v>90.7</v>
      </c>
      <c r="J886">
        <v>7.5113871635610771E-2</v>
      </c>
      <c r="K886">
        <v>86.975000000000009</v>
      </c>
      <c r="L886">
        <v>7.2028985507246387E-2</v>
      </c>
      <c r="M886" s="40">
        <v>7.8482791781425476E-2</v>
      </c>
      <c r="N886" s="40">
        <v>6.4996100854182589E-5</v>
      </c>
    </row>
    <row r="887" spans="1:14" x14ac:dyDescent="0.25">
      <c r="A887">
        <v>7820412</v>
      </c>
      <c r="B887" t="s">
        <v>27</v>
      </c>
      <c r="C887" t="s">
        <v>6</v>
      </c>
      <c r="D887" t="s">
        <v>80</v>
      </c>
      <c r="E887" t="s">
        <v>311</v>
      </c>
      <c r="F887">
        <v>4.1407867494824016E-4</v>
      </c>
      <c r="G887">
        <v>48.9</v>
      </c>
      <c r="H887">
        <v>2.0248447204968944E-2</v>
      </c>
      <c r="I887">
        <v>81.5</v>
      </c>
      <c r="J887">
        <v>3.3747412008281574E-2</v>
      </c>
      <c r="K887">
        <v>65.16</v>
      </c>
      <c r="L887">
        <v>2.6981366459627329E-2</v>
      </c>
      <c r="M887" s="40">
        <v>-2.326025627553463E-2</v>
      </c>
      <c r="N887" s="40">
        <v>-9.6315760975298676E-6</v>
      </c>
    </row>
    <row r="888" spans="1:14" x14ac:dyDescent="0.25">
      <c r="A888">
        <v>7820412</v>
      </c>
      <c r="B888" t="s">
        <v>27</v>
      </c>
      <c r="C888" t="s">
        <v>6</v>
      </c>
      <c r="D888" t="s">
        <v>80</v>
      </c>
      <c r="E888" t="s">
        <v>312</v>
      </c>
      <c r="F888">
        <v>2.4844720496894411E-3</v>
      </c>
      <c r="G888">
        <v>48.5</v>
      </c>
      <c r="H888">
        <v>0.1204968944099379</v>
      </c>
      <c r="I888">
        <v>69.099999999999994</v>
      </c>
      <c r="J888">
        <v>0.17167701863354037</v>
      </c>
      <c r="K888">
        <v>57.474999999999994</v>
      </c>
      <c r="L888">
        <v>0.14279503105590061</v>
      </c>
      <c r="M888" s="40">
        <v>-0.13222537934780121</v>
      </c>
      <c r="N888" s="40">
        <v>-3.2851025924919558E-4</v>
      </c>
    </row>
    <row r="889" spans="1:14" x14ac:dyDescent="0.25">
      <c r="A889">
        <v>7820412</v>
      </c>
      <c r="B889" t="s">
        <v>27</v>
      </c>
      <c r="C889" t="s">
        <v>6</v>
      </c>
      <c r="D889" t="s">
        <v>80</v>
      </c>
      <c r="E889" t="s">
        <v>313</v>
      </c>
      <c r="F889">
        <v>3.7267080745341614E-3</v>
      </c>
      <c r="G889">
        <v>42.9</v>
      </c>
      <c r="H889">
        <v>0.15987577639751552</v>
      </c>
      <c r="I889">
        <v>78.8</v>
      </c>
      <c r="J889">
        <v>0.29366459627329189</v>
      </c>
      <c r="K889">
        <v>60.414999999999999</v>
      </c>
      <c r="L889">
        <v>0.22514906832298137</v>
      </c>
      <c r="M889" s="40">
        <v>-4.9523677676916122E-2</v>
      </c>
      <c r="N889" s="40">
        <v>-1.8456028947919052E-4</v>
      </c>
    </row>
    <row r="890" spans="1:14" x14ac:dyDescent="0.25">
      <c r="A890">
        <v>7820412</v>
      </c>
      <c r="B890" t="s">
        <v>27</v>
      </c>
      <c r="C890" t="s">
        <v>6</v>
      </c>
      <c r="D890" t="s">
        <v>80</v>
      </c>
      <c r="E890" t="s">
        <v>790</v>
      </c>
      <c r="F890">
        <v>5.3830227743271218E-3</v>
      </c>
      <c r="G890">
        <v>44.4</v>
      </c>
      <c r="H890">
        <v>0.23900621118012419</v>
      </c>
      <c r="I890">
        <v>71.599999999999994</v>
      </c>
      <c r="J890">
        <v>0.38542443064182191</v>
      </c>
      <c r="K890">
        <v>63.064999999999998</v>
      </c>
      <c r="L890">
        <v>0.33948033126293992</v>
      </c>
      <c r="M890" s="40">
        <v>-5.9428367763757706E-2</v>
      </c>
      <c r="N890" s="40">
        <v>-3.1990425711339549E-4</v>
      </c>
    </row>
    <row r="891" spans="1:14" x14ac:dyDescent="0.25">
      <c r="A891">
        <v>7820412</v>
      </c>
      <c r="B891" t="s">
        <v>27</v>
      </c>
      <c r="C891" t="s">
        <v>6</v>
      </c>
      <c r="D891" t="s">
        <v>80</v>
      </c>
      <c r="E891" t="s">
        <v>791</v>
      </c>
      <c r="F891">
        <v>5.3830227743271218E-3</v>
      </c>
      <c r="G891">
        <v>46.7</v>
      </c>
      <c r="H891">
        <v>0.2513871635610766</v>
      </c>
      <c r="I891">
        <v>77</v>
      </c>
      <c r="J891">
        <v>0.41449275362318838</v>
      </c>
      <c r="K891">
        <v>61.674999999999997</v>
      </c>
      <c r="L891">
        <v>0.33199792960662522</v>
      </c>
      <c r="M891" s="40">
        <v>-6.0357317328453064E-2</v>
      </c>
      <c r="N891" s="40">
        <v>-3.2490481377635191E-4</v>
      </c>
    </row>
    <row r="892" spans="1:14" x14ac:dyDescent="0.25">
      <c r="A892">
        <v>7820412</v>
      </c>
      <c r="B892" t="s">
        <v>27</v>
      </c>
      <c r="C892" t="s">
        <v>6</v>
      </c>
      <c r="D892" t="s">
        <v>80</v>
      </c>
      <c r="E892" t="s">
        <v>792</v>
      </c>
      <c r="F892">
        <v>3.7267080745341614E-3</v>
      </c>
      <c r="G892">
        <v>39.6</v>
      </c>
      <c r="H892">
        <v>0.1475776397515528</v>
      </c>
      <c r="I892">
        <v>72.900000000000006</v>
      </c>
      <c r="J892">
        <v>0.27167701863354038</v>
      </c>
      <c r="K892">
        <v>61.464999999999996</v>
      </c>
      <c r="L892">
        <v>0.22906211180124222</v>
      </c>
      <c r="M892" s="40">
        <v>-7.0738092064857483E-2</v>
      </c>
      <c r="N892" s="40">
        <v>-2.6362021887524529E-4</v>
      </c>
    </row>
    <row r="893" spans="1:14" x14ac:dyDescent="0.25">
      <c r="A893">
        <v>7820412</v>
      </c>
      <c r="B893" t="s">
        <v>27</v>
      </c>
      <c r="C893" t="s">
        <v>6</v>
      </c>
      <c r="D893" t="s">
        <v>80</v>
      </c>
      <c r="E893" t="s">
        <v>793</v>
      </c>
      <c r="F893">
        <v>4.9689440993788822E-3</v>
      </c>
      <c r="G893">
        <v>39</v>
      </c>
      <c r="H893">
        <v>0.1937888198757764</v>
      </c>
      <c r="I893">
        <v>80</v>
      </c>
      <c r="J893">
        <v>0.39751552795031059</v>
      </c>
      <c r="K893">
        <v>69.275000000000006</v>
      </c>
      <c r="L893">
        <v>0.34422360248447209</v>
      </c>
      <c r="M893" s="40">
        <v>-2.6522427797317505E-2</v>
      </c>
      <c r="N893" s="40">
        <v>-1.3178846110468325E-4</v>
      </c>
    </row>
    <row r="894" spans="1:14" x14ac:dyDescent="0.25">
      <c r="A894">
        <v>7820412</v>
      </c>
      <c r="B894" t="s">
        <v>27</v>
      </c>
      <c r="C894" t="s">
        <v>6</v>
      </c>
      <c r="D894" t="s">
        <v>80</v>
      </c>
      <c r="E894" t="s">
        <v>1774</v>
      </c>
      <c r="F894">
        <v>3.3126293995859213E-3</v>
      </c>
      <c r="G894">
        <v>63.9</v>
      </c>
      <c r="H894">
        <v>0.21167701863354035</v>
      </c>
      <c r="I894">
        <v>81.2</v>
      </c>
      <c r="J894">
        <v>0.26898550724637682</v>
      </c>
      <c r="K894">
        <v>71.594999999999999</v>
      </c>
      <c r="L894">
        <v>0.23716770186335404</v>
      </c>
      <c r="M894" s="40">
        <v>-2.1509814541786909E-3</v>
      </c>
      <c r="N894" s="40">
        <v>-7.1254044030764087E-6</v>
      </c>
    </row>
    <row r="895" spans="1:14" x14ac:dyDescent="0.25">
      <c r="A895">
        <v>7820412</v>
      </c>
      <c r="B895" t="s">
        <v>27</v>
      </c>
      <c r="C895" t="s">
        <v>6</v>
      </c>
      <c r="D895" t="s">
        <v>80</v>
      </c>
      <c r="E895" t="s">
        <v>794</v>
      </c>
      <c r="F895">
        <v>2.070393374741201E-3</v>
      </c>
      <c r="G895">
        <v>32.1</v>
      </c>
      <c r="H895">
        <v>6.6459627329192555E-2</v>
      </c>
      <c r="I895">
        <v>67.7</v>
      </c>
      <c r="J895">
        <v>0.14016563146997932</v>
      </c>
      <c r="K895">
        <v>50.77</v>
      </c>
      <c r="L895">
        <v>0.10511387163561078</v>
      </c>
      <c r="M895" s="40">
        <v>-0.11884272843599319</v>
      </c>
      <c r="N895" s="40">
        <v>-2.4605119759004806E-4</v>
      </c>
    </row>
    <row r="896" spans="1:14" x14ac:dyDescent="0.25">
      <c r="A896">
        <v>7820412</v>
      </c>
      <c r="B896" t="s">
        <v>27</v>
      </c>
      <c r="C896" t="s">
        <v>6</v>
      </c>
      <c r="D896" t="s">
        <v>80</v>
      </c>
      <c r="E896" t="s">
        <v>1775</v>
      </c>
      <c r="F896">
        <v>3.3126293995859213E-3</v>
      </c>
      <c r="G896">
        <v>70.900000000000006</v>
      </c>
      <c r="H896">
        <v>0.23486542443064184</v>
      </c>
      <c r="I896">
        <v>83.2</v>
      </c>
      <c r="J896">
        <v>0.27561076604554868</v>
      </c>
      <c r="K896">
        <v>72.335000000000008</v>
      </c>
      <c r="L896">
        <v>0.23961904761904765</v>
      </c>
      <c r="M896" s="40">
        <v>8.0685028806328773E-3</v>
      </c>
      <c r="N896" s="40">
        <v>2.6727959853028165E-5</v>
      </c>
    </row>
    <row r="897" spans="1:14" x14ac:dyDescent="0.25">
      <c r="A897">
        <v>7820412</v>
      </c>
      <c r="B897" t="s">
        <v>27</v>
      </c>
      <c r="C897" t="s">
        <v>6</v>
      </c>
      <c r="D897" t="s">
        <v>80</v>
      </c>
      <c r="E897" t="s">
        <v>254</v>
      </c>
      <c r="F897">
        <v>1.2422360248447205E-3</v>
      </c>
      <c r="G897">
        <v>50.4</v>
      </c>
      <c r="H897">
        <v>6.2608695652173918E-2</v>
      </c>
      <c r="I897">
        <v>76</v>
      </c>
      <c r="J897">
        <v>9.4409937888198764E-2</v>
      </c>
      <c r="K897">
        <v>66.884999999999991</v>
      </c>
      <c r="L897">
        <v>8.3086956521739128E-2</v>
      </c>
      <c r="M897" s="40">
        <v>-6.523614376783371E-2</v>
      </c>
      <c r="N897" s="40">
        <v>-8.1038687910352439E-5</v>
      </c>
    </row>
    <row r="898" spans="1:14" x14ac:dyDescent="0.25">
      <c r="A898">
        <v>7820412</v>
      </c>
      <c r="B898" t="s">
        <v>27</v>
      </c>
      <c r="C898" t="s">
        <v>6</v>
      </c>
      <c r="D898" t="s">
        <v>82</v>
      </c>
      <c r="E898" t="s">
        <v>1776</v>
      </c>
      <c r="F898">
        <v>8.2815734989648033E-4</v>
      </c>
      <c r="G898">
        <v>89.7</v>
      </c>
      <c r="H898">
        <v>7.4285714285714288E-2</v>
      </c>
      <c r="I898">
        <v>88.4</v>
      </c>
      <c r="J898">
        <v>7.3209109730848862E-2</v>
      </c>
      <c r="K898">
        <v>87.415000000000006</v>
      </c>
      <c r="L898">
        <v>7.2393374741200833E-2</v>
      </c>
      <c r="M898" s="40">
        <v>1.7947673797607422E-2</v>
      </c>
      <c r="N898" s="40">
        <v>1.4863497969033062E-5</v>
      </c>
    </row>
    <row r="899" spans="1:14" x14ac:dyDescent="0.25">
      <c r="A899">
        <v>7820412</v>
      </c>
      <c r="B899" t="s">
        <v>27</v>
      </c>
      <c r="C899" t="s">
        <v>6</v>
      </c>
      <c r="D899" t="s">
        <v>82</v>
      </c>
      <c r="E899" t="s">
        <v>141</v>
      </c>
      <c r="F899">
        <v>1.2422360248447205E-3</v>
      </c>
      <c r="G899">
        <v>78.3</v>
      </c>
      <c r="H899">
        <v>9.7267080745341614E-2</v>
      </c>
      <c r="I899">
        <v>87.3</v>
      </c>
      <c r="J899">
        <v>0.1084472049689441</v>
      </c>
      <c r="K899">
        <v>77.709999999999994</v>
      </c>
      <c r="L899">
        <v>9.6534161490683223E-2</v>
      </c>
      <c r="M899" s="40">
        <v>9.5258122310042381E-3</v>
      </c>
      <c r="N899" s="40">
        <v>1.1833307119259923E-5</v>
      </c>
    </row>
    <row r="900" spans="1:14" x14ac:dyDescent="0.25">
      <c r="A900">
        <v>7820412</v>
      </c>
      <c r="B900" t="s">
        <v>27</v>
      </c>
      <c r="C900" t="s">
        <v>6</v>
      </c>
      <c r="D900" t="s">
        <v>82</v>
      </c>
      <c r="E900" t="s">
        <v>593</v>
      </c>
      <c r="F900">
        <v>4.5548654244306416E-3</v>
      </c>
      <c r="G900">
        <v>55.4</v>
      </c>
      <c r="H900">
        <v>0.25233954451345753</v>
      </c>
      <c r="I900">
        <v>78.599999999999994</v>
      </c>
      <c r="J900">
        <v>0.35801242236024838</v>
      </c>
      <c r="K900">
        <v>64.294999999999987</v>
      </c>
      <c r="L900">
        <v>0.29285507246376807</v>
      </c>
      <c r="M900" s="40">
        <v>-6.471079308539629E-3</v>
      </c>
      <c r="N900" s="40">
        <v>-2.94748954012157E-5</v>
      </c>
    </row>
    <row r="901" spans="1:14" x14ac:dyDescent="0.25">
      <c r="A901">
        <v>7820412</v>
      </c>
      <c r="B901" t="s">
        <v>27</v>
      </c>
      <c r="C901" t="s">
        <v>6</v>
      </c>
      <c r="D901" t="s">
        <v>82</v>
      </c>
      <c r="E901" t="s">
        <v>795</v>
      </c>
      <c r="F901">
        <v>4.9689440993788822E-3</v>
      </c>
      <c r="G901">
        <v>81</v>
      </c>
      <c r="H901">
        <v>0.40248447204968946</v>
      </c>
      <c r="I901">
        <v>88</v>
      </c>
      <c r="J901">
        <v>0.43726708074534165</v>
      </c>
      <c r="K901">
        <v>82.474999999999994</v>
      </c>
      <c r="L901">
        <v>0.40981366459627327</v>
      </c>
      <c r="M901" s="40">
        <v>1.2753030750900507E-3</v>
      </c>
      <c r="N901" s="40">
        <v>6.3369096898884513E-6</v>
      </c>
    </row>
    <row r="902" spans="1:14" x14ac:dyDescent="0.25">
      <c r="A902">
        <v>7820412</v>
      </c>
      <c r="B902" t="s">
        <v>27</v>
      </c>
      <c r="C902" t="s">
        <v>6</v>
      </c>
      <c r="D902" t="s">
        <v>82</v>
      </c>
      <c r="E902" t="s">
        <v>594</v>
      </c>
      <c r="F902">
        <v>3.7267080745341614E-3</v>
      </c>
      <c r="G902">
        <v>45.9</v>
      </c>
      <c r="H902">
        <v>0.171055900621118</v>
      </c>
      <c r="I902">
        <v>73.099999999999994</v>
      </c>
      <c r="J902">
        <v>0.27242236024844718</v>
      </c>
      <c r="K902">
        <v>55.564999999999998</v>
      </c>
      <c r="L902">
        <v>0.20707453416149066</v>
      </c>
      <c r="M902" s="40">
        <v>-4.4910784810781479E-2</v>
      </c>
      <c r="N902" s="40">
        <v>-1.6736938438800551E-4</v>
      </c>
    </row>
    <row r="903" spans="1:14" x14ac:dyDescent="0.25">
      <c r="A903">
        <v>7820412</v>
      </c>
      <c r="B903" t="s">
        <v>27</v>
      </c>
      <c r="C903" t="s">
        <v>6</v>
      </c>
      <c r="D903" t="s">
        <v>82</v>
      </c>
      <c r="E903" t="s">
        <v>796</v>
      </c>
      <c r="F903">
        <v>3.3126293995859213E-3</v>
      </c>
      <c r="G903">
        <v>70.8</v>
      </c>
      <c r="H903">
        <v>0.23453416149068321</v>
      </c>
      <c r="I903">
        <v>80.599999999999994</v>
      </c>
      <c r="J903">
        <v>0.26699792960662522</v>
      </c>
      <c r="K903">
        <v>69.39</v>
      </c>
      <c r="L903">
        <v>0.22986335403726707</v>
      </c>
      <c r="M903" s="40">
        <v>-3.3532269299030304E-2</v>
      </c>
      <c r="N903" s="40">
        <v>-1.1107998111480017E-4</v>
      </c>
    </row>
    <row r="904" spans="1:14" x14ac:dyDescent="0.25">
      <c r="A904">
        <v>7820412</v>
      </c>
      <c r="B904" t="s">
        <v>27</v>
      </c>
      <c r="C904" t="s">
        <v>6</v>
      </c>
      <c r="D904" t="s">
        <v>82</v>
      </c>
      <c r="E904" t="s">
        <v>142</v>
      </c>
      <c r="F904">
        <v>2.4844720496894411E-3</v>
      </c>
      <c r="G904">
        <v>63.6</v>
      </c>
      <c r="H904">
        <v>0.15801242236024846</v>
      </c>
      <c r="I904">
        <v>76.3</v>
      </c>
      <c r="J904">
        <v>0.18956521739130436</v>
      </c>
      <c r="K904">
        <v>70.465000000000003</v>
      </c>
      <c r="L904">
        <v>0.17506832298136649</v>
      </c>
      <c r="M904" s="40">
        <v>-1.372036524116993E-3</v>
      </c>
      <c r="N904" s="40">
        <v>-3.4087863953217219E-6</v>
      </c>
    </row>
    <row r="905" spans="1:14" x14ac:dyDescent="0.25">
      <c r="A905">
        <v>7820412</v>
      </c>
      <c r="B905" t="s">
        <v>27</v>
      </c>
      <c r="C905" t="s">
        <v>6</v>
      </c>
      <c r="D905" t="s">
        <v>82</v>
      </c>
      <c r="E905" t="s">
        <v>1777</v>
      </c>
      <c r="F905">
        <v>3.7267080745341614E-3</v>
      </c>
      <c r="G905">
        <v>55.6</v>
      </c>
      <c r="H905">
        <v>0.20720496894409937</v>
      </c>
      <c r="I905">
        <v>69.5</v>
      </c>
      <c r="J905">
        <v>0.25900621118012424</v>
      </c>
      <c r="K905">
        <v>62.424999999999997</v>
      </c>
      <c r="L905">
        <v>0.23263975155279501</v>
      </c>
      <c r="M905" s="40">
        <v>-6.8741448223590851E-2</v>
      </c>
      <c r="N905" s="40">
        <v>-2.5617931015002799E-4</v>
      </c>
    </row>
    <row r="906" spans="1:14" x14ac:dyDescent="0.25">
      <c r="A906">
        <v>7820412</v>
      </c>
      <c r="B906" t="s">
        <v>27</v>
      </c>
      <c r="C906" t="s">
        <v>6</v>
      </c>
      <c r="D906" t="s">
        <v>1204</v>
      </c>
      <c r="E906" t="s">
        <v>1778</v>
      </c>
      <c r="F906">
        <v>4.1407867494824016E-4</v>
      </c>
      <c r="G906">
        <v>58.9</v>
      </c>
      <c r="H906">
        <v>2.4389233954451344E-2</v>
      </c>
      <c r="I906">
        <v>88.3</v>
      </c>
      <c r="J906">
        <v>3.6563146997929605E-2</v>
      </c>
      <c r="K906">
        <v>70.384999999999991</v>
      </c>
      <c r="L906">
        <v>2.9144927536231879E-2</v>
      </c>
      <c r="M906" s="40">
        <v>5.981849879026413E-2</v>
      </c>
      <c r="N906" s="40">
        <v>2.4769564716465477E-5</v>
      </c>
    </row>
    <row r="907" spans="1:14" x14ac:dyDescent="0.25">
      <c r="A907">
        <v>7820412</v>
      </c>
      <c r="B907" t="s">
        <v>27</v>
      </c>
      <c r="C907" t="s">
        <v>6</v>
      </c>
      <c r="D907" t="s">
        <v>512</v>
      </c>
      <c r="E907" t="s">
        <v>797</v>
      </c>
      <c r="F907">
        <v>4.1407867494824016E-4</v>
      </c>
      <c r="G907">
        <v>49.6</v>
      </c>
      <c r="H907">
        <v>2.0538302277432714E-2</v>
      </c>
      <c r="I907">
        <v>59.7</v>
      </c>
      <c r="J907">
        <v>2.472049689440994E-2</v>
      </c>
      <c r="K907">
        <v>51.6</v>
      </c>
      <c r="L907">
        <v>2.1366459627329193E-2</v>
      </c>
      <c r="M907" s="40">
        <v>-3.1434416770935059E-2</v>
      </c>
      <c r="N907" s="40">
        <v>-1.3016321644279528E-5</v>
      </c>
    </row>
    <row r="908" spans="1:14" x14ac:dyDescent="0.25">
      <c r="A908">
        <v>7820412</v>
      </c>
      <c r="B908" t="s">
        <v>27</v>
      </c>
      <c r="C908" t="s">
        <v>6</v>
      </c>
      <c r="D908" t="s">
        <v>512</v>
      </c>
      <c r="E908" t="s">
        <v>1779</v>
      </c>
      <c r="F908">
        <v>2.070393374741201E-3</v>
      </c>
      <c r="G908">
        <v>61.2</v>
      </c>
      <c r="H908">
        <v>0.1267080745341615</v>
      </c>
      <c r="I908">
        <v>82.2</v>
      </c>
      <c r="J908">
        <v>0.17018633540372671</v>
      </c>
      <c r="K908">
        <v>75.989999999999995</v>
      </c>
      <c r="L908">
        <v>0.15732919254658384</v>
      </c>
      <c r="M908" s="40">
        <v>3.3537477254867554E-2</v>
      </c>
      <c r="N908" s="40">
        <v>6.9435770714011507E-5</v>
      </c>
    </row>
    <row r="909" spans="1:14" x14ac:dyDescent="0.25">
      <c r="A909">
        <v>7820412</v>
      </c>
      <c r="B909" t="s">
        <v>27</v>
      </c>
      <c r="C909" t="s">
        <v>6</v>
      </c>
      <c r="D909" t="s">
        <v>512</v>
      </c>
      <c r="E909" t="s">
        <v>513</v>
      </c>
      <c r="F909">
        <v>5.3830227743271218E-3</v>
      </c>
      <c r="G909">
        <v>72.400000000000006</v>
      </c>
      <c r="H909">
        <v>0.38973084886128367</v>
      </c>
      <c r="I909">
        <v>91</v>
      </c>
      <c r="J909">
        <v>0.48985507246376808</v>
      </c>
      <c r="K909">
        <v>82.975000000000009</v>
      </c>
      <c r="L909">
        <v>0.446656314699793</v>
      </c>
      <c r="M909" s="40">
        <v>3.7127036601305008E-2</v>
      </c>
      <c r="N909" s="40">
        <v>1.9985568356810149E-4</v>
      </c>
    </row>
    <row r="910" spans="1:14" x14ac:dyDescent="0.25">
      <c r="A910">
        <v>7820412</v>
      </c>
      <c r="B910" t="s">
        <v>27</v>
      </c>
      <c r="C910" t="s">
        <v>6</v>
      </c>
      <c r="D910" t="s">
        <v>1211</v>
      </c>
      <c r="E910" t="s">
        <v>1780</v>
      </c>
      <c r="F910">
        <v>1.2422360248447205E-3</v>
      </c>
      <c r="G910">
        <v>50.8</v>
      </c>
      <c r="H910">
        <v>6.3105590062111805E-2</v>
      </c>
      <c r="I910">
        <v>87.4</v>
      </c>
      <c r="J910">
        <v>0.10857142857142858</v>
      </c>
      <c r="K910">
        <v>74.754999999999995</v>
      </c>
      <c r="L910">
        <v>9.2863354037267073E-2</v>
      </c>
      <c r="M910" s="40">
        <v>-2.7747059240937233E-2</v>
      </c>
      <c r="N910" s="40">
        <v>-3.4468396572592835E-5</v>
      </c>
    </row>
    <row r="911" spans="1:14" x14ac:dyDescent="0.25">
      <c r="A911">
        <v>7820412</v>
      </c>
      <c r="B911" t="s">
        <v>27</v>
      </c>
      <c r="C911" t="s">
        <v>6</v>
      </c>
      <c r="D911" t="s">
        <v>1589</v>
      </c>
      <c r="E911" t="s">
        <v>1781</v>
      </c>
      <c r="F911">
        <v>4.1407867494824016E-4</v>
      </c>
      <c r="G911">
        <v>67.3</v>
      </c>
      <c r="H911">
        <v>2.7867494824016563E-2</v>
      </c>
      <c r="I911">
        <v>89.5</v>
      </c>
      <c r="J911">
        <v>3.7060041407867492E-2</v>
      </c>
      <c r="K911">
        <v>77.81</v>
      </c>
      <c r="L911">
        <v>3.2219461697722565E-2</v>
      </c>
      <c r="M911" s="40">
        <v>0.11818672716617584</v>
      </c>
      <c r="N911" s="40">
        <v>4.8938603381439273E-5</v>
      </c>
    </row>
    <row r="912" spans="1:14" x14ac:dyDescent="0.25">
      <c r="A912">
        <v>7820412</v>
      </c>
      <c r="B912" t="s">
        <v>27</v>
      </c>
      <c r="C912" t="s">
        <v>6</v>
      </c>
      <c r="D912" t="s">
        <v>1214</v>
      </c>
      <c r="E912" t="s">
        <v>1782</v>
      </c>
      <c r="F912">
        <v>2.070393374741201E-3</v>
      </c>
      <c r="G912">
        <v>90.2</v>
      </c>
      <c r="H912">
        <v>0.18674948240165634</v>
      </c>
      <c r="I912">
        <v>89</v>
      </c>
      <c r="J912">
        <v>0.18426501035196688</v>
      </c>
      <c r="K912">
        <v>85.664999999999992</v>
      </c>
      <c r="L912">
        <v>0.17736024844720497</v>
      </c>
      <c r="M912" s="40">
        <v>1.7701750621199608E-2</v>
      </c>
      <c r="N912" s="40">
        <v>3.6649587207452606E-5</v>
      </c>
    </row>
    <row r="913" spans="1:14" x14ac:dyDescent="0.25">
      <c r="A913">
        <v>7820412</v>
      </c>
      <c r="B913" t="s">
        <v>27</v>
      </c>
      <c r="C913" t="s">
        <v>6</v>
      </c>
      <c r="D913" t="s">
        <v>1217</v>
      </c>
      <c r="E913" t="s">
        <v>1783</v>
      </c>
      <c r="F913">
        <v>1.6563146997929607E-3</v>
      </c>
      <c r="G913">
        <v>32.5</v>
      </c>
      <c r="H913">
        <v>5.3830227743271224E-2</v>
      </c>
      <c r="I913">
        <v>78</v>
      </c>
      <c r="J913">
        <v>0.12919254658385093</v>
      </c>
      <c r="K913">
        <v>60.35</v>
      </c>
      <c r="L913">
        <v>9.9958592132505172E-2</v>
      </c>
      <c r="M913" s="40">
        <v>-5.4600100964307785E-2</v>
      </c>
      <c r="N913" s="40">
        <v>-9.0434949837362797E-5</v>
      </c>
    </row>
    <row r="914" spans="1:14" x14ac:dyDescent="0.25">
      <c r="A914">
        <v>7820412</v>
      </c>
      <c r="B914" t="s">
        <v>27</v>
      </c>
      <c r="C914" t="s">
        <v>6</v>
      </c>
      <c r="D914" t="s">
        <v>1593</v>
      </c>
      <c r="E914" t="s">
        <v>1784</v>
      </c>
      <c r="F914">
        <v>2.070393374741201E-3</v>
      </c>
      <c r="G914">
        <v>57.8</v>
      </c>
      <c r="H914">
        <v>0.11966873706004141</v>
      </c>
      <c r="I914">
        <v>95.3</v>
      </c>
      <c r="J914">
        <v>0.19730848861283645</v>
      </c>
      <c r="K914">
        <v>79.474999999999994</v>
      </c>
      <c r="L914">
        <v>0.16454451345755694</v>
      </c>
      <c r="M914" s="40">
        <v>0.1232713982462883</v>
      </c>
      <c r="N914" s="40">
        <v>2.5522028622419941E-4</v>
      </c>
    </row>
    <row r="915" spans="1:14" x14ac:dyDescent="0.25">
      <c r="A915">
        <v>7820412</v>
      </c>
      <c r="B915" t="s">
        <v>27</v>
      </c>
      <c r="C915" t="s">
        <v>6</v>
      </c>
      <c r="D915" t="s">
        <v>1220</v>
      </c>
      <c r="E915" t="s">
        <v>1785</v>
      </c>
      <c r="F915">
        <v>8.2815734989648033E-4</v>
      </c>
      <c r="G915">
        <v>52.4</v>
      </c>
      <c r="H915">
        <v>4.3395445134575571E-2</v>
      </c>
      <c r="I915">
        <v>80.3</v>
      </c>
      <c r="J915">
        <v>6.6501035196687375E-2</v>
      </c>
      <c r="K915">
        <v>66.004999999999995</v>
      </c>
      <c r="L915">
        <v>5.4662525879917177E-2</v>
      </c>
      <c r="M915" s="40">
        <v>-4.1505243629217148E-2</v>
      </c>
      <c r="N915" s="40">
        <v>-3.4372872570780247E-5</v>
      </c>
    </row>
    <row r="916" spans="1:14" x14ac:dyDescent="0.25">
      <c r="A916">
        <v>7820412</v>
      </c>
      <c r="B916" t="s">
        <v>27</v>
      </c>
      <c r="C916" t="s">
        <v>6</v>
      </c>
      <c r="D916" t="s">
        <v>92</v>
      </c>
      <c r="E916" t="s">
        <v>143</v>
      </c>
      <c r="F916">
        <v>4.1407867494824016E-4</v>
      </c>
      <c r="G916">
        <v>55.9</v>
      </c>
      <c r="H916">
        <v>2.3146997929606623E-2</v>
      </c>
      <c r="I916">
        <v>84.1</v>
      </c>
      <c r="J916">
        <v>3.4824016563146994E-2</v>
      </c>
      <c r="K916">
        <v>75.06</v>
      </c>
      <c r="L916">
        <v>3.1080745341614906E-2</v>
      </c>
      <c r="M916" s="40">
        <v>2.2688629105687141E-3</v>
      </c>
      <c r="N916" s="40">
        <v>9.3948774764750066E-7</v>
      </c>
    </row>
    <row r="917" spans="1:14" x14ac:dyDescent="0.25">
      <c r="A917">
        <v>7820412</v>
      </c>
      <c r="B917" t="s">
        <v>27</v>
      </c>
      <c r="C917" t="s">
        <v>6</v>
      </c>
      <c r="D917" t="s">
        <v>92</v>
      </c>
      <c r="E917" t="s">
        <v>144</v>
      </c>
      <c r="F917">
        <v>4.1407867494824016E-4</v>
      </c>
      <c r="G917">
        <v>66.3</v>
      </c>
      <c r="H917">
        <v>2.7453416149068322E-2</v>
      </c>
      <c r="I917">
        <v>86.8</v>
      </c>
      <c r="J917">
        <v>3.5942028985507246E-2</v>
      </c>
      <c r="K917">
        <v>80.289999999999992</v>
      </c>
      <c r="L917">
        <v>3.3246376811594203E-2</v>
      </c>
      <c r="M917" s="40">
        <v>-1.5041699633002281E-2</v>
      </c>
      <c r="N917" s="40">
        <v>-6.2284470530030153E-6</v>
      </c>
    </row>
    <row r="918" spans="1:14" x14ac:dyDescent="0.25">
      <c r="A918">
        <v>7820412</v>
      </c>
      <c r="B918" t="s">
        <v>27</v>
      </c>
      <c r="C918" t="s">
        <v>6</v>
      </c>
      <c r="D918" t="s">
        <v>97</v>
      </c>
      <c r="E918" t="s">
        <v>145</v>
      </c>
      <c r="F918">
        <v>1.6563146997929607E-3</v>
      </c>
      <c r="G918">
        <v>56.8</v>
      </c>
      <c r="H918">
        <v>9.4078674948240154E-2</v>
      </c>
      <c r="I918">
        <v>92.8</v>
      </c>
      <c r="J918">
        <v>0.15370600414078675</v>
      </c>
      <c r="K918">
        <v>77.91</v>
      </c>
      <c r="L918">
        <v>0.12904347826086957</v>
      </c>
      <c r="M918" s="40">
        <v>1.3339660130441189E-2</v>
      </c>
      <c r="N918" s="40">
        <v>2.2094675164291824E-5</v>
      </c>
    </row>
    <row r="919" spans="1:14" x14ac:dyDescent="0.25">
      <c r="A919">
        <v>7820412</v>
      </c>
      <c r="B919" t="s">
        <v>27</v>
      </c>
      <c r="C919" t="s">
        <v>6</v>
      </c>
      <c r="D919" t="s">
        <v>798</v>
      </c>
      <c r="E919" t="s">
        <v>799</v>
      </c>
      <c r="F919">
        <v>1.6563146997929607E-3</v>
      </c>
      <c r="G919">
        <v>59.1</v>
      </c>
      <c r="H919">
        <v>9.7888198757763972E-2</v>
      </c>
      <c r="I919">
        <v>85.4</v>
      </c>
      <c r="J919">
        <v>0.14144927536231885</v>
      </c>
      <c r="K919">
        <v>75.150000000000006</v>
      </c>
      <c r="L919">
        <v>0.12447204968944101</v>
      </c>
      <c r="M919" s="40">
        <v>5.6203994899988174E-2</v>
      </c>
      <c r="N919" s="40">
        <v>9.3091502939939011E-5</v>
      </c>
    </row>
    <row r="920" spans="1:14" x14ac:dyDescent="0.25">
      <c r="A920">
        <v>7820412</v>
      </c>
      <c r="B920" t="s">
        <v>27</v>
      </c>
      <c r="C920" t="s">
        <v>6</v>
      </c>
      <c r="D920" t="s">
        <v>371</v>
      </c>
      <c r="E920" t="s">
        <v>400</v>
      </c>
      <c r="F920">
        <v>1.6563146997929607E-3</v>
      </c>
      <c r="G920">
        <v>69.400000000000006</v>
      </c>
      <c r="H920">
        <v>0.11494824016563147</v>
      </c>
      <c r="I920">
        <v>81.900000000000006</v>
      </c>
      <c r="J920">
        <v>0.13565217391304349</v>
      </c>
      <c r="K920">
        <v>76.58</v>
      </c>
      <c r="L920">
        <v>0.12684057971014492</v>
      </c>
      <c r="M920" s="40">
        <v>-4.0268309414386749E-2</v>
      </c>
      <c r="N920" s="40">
        <v>-6.6696992818860042E-5</v>
      </c>
    </row>
    <row r="921" spans="1:14" x14ac:dyDescent="0.25">
      <c r="A921">
        <v>7820412</v>
      </c>
      <c r="B921" t="s">
        <v>27</v>
      </c>
      <c r="C921" t="s">
        <v>6</v>
      </c>
      <c r="D921" t="s">
        <v>371</v>
      </c>
      <c r="E921" t="s">
        <v>401</v>
      </c>
      <c r="F921">
        <v>8.2815734989648033E-4</v>
      </c>
      <c r="G921">
        <v>76.099999999999994</v>
      </c>
      <c r="H921">
        <v>6.3022774327122152E-2</v>
      </c>
      <c r="I921">
        <v>91</v>
      </c>
      <c r="J921">
        <v>7.5362318840579715E-2</v>
      </c>
      <c r="K921">
        <v>86.609999999999985</v>
      </c>
      <c r="L921">
        <v>7.1726708074534143E-2</v>
      </c>
      <c r="M921" s="40">
        <v>2.8562339022755623E-2</v>
      </c>
      <c r="N921" s="40">
        <v>2.3654110991930122E-5</v>
      </c>
    </row>
    <row r="922" spans="1:14" x14ac:dyDescent="0.25">
      <c r="A922">
        <v>7820412</v>
      </c>
      <c r="B922" t="s">
        <v>27</v>
      </c>
      <c r="C922" t="s">
        <v>6</v>
      </c>
      <c r="D922" t="s">
        <v>800</v>
      </c>
      <c r="E922" t="s">
        <v>801</v>
      </c>
      <c r="F922">
        <v>4.5548654244306416E-3</v>
      </c>
      <c r="G922">
        <v>48.5</v>
      </c>
      <c r="H922">
        <v>0.22091097308488611</v>
      </c>
      <c r="I922">
        <v>88</v>
      </c>
      <c r="J922">
        <v>0.40082815734989646</v>
      </c>
      <c r="K922">
        <v>72.614999999999995</v>
      </c>
      <c r="L922">
        <v>0.33075155279503105</v>
      </c>
      <c r="M922" s="40">
        <v>1.6725001856684685E-2</v>
      </c>
      <c r="N922" s="40">
        <v>7.6180132680551352E-5</v>
      </c>
    </row>
    <row r="923" spans="1:14" x14ac:dyDescent="0.25">
      <c r="A923">
        <v>7820412</v>
      </c>
      <c r="B923" t="s">
        <v>27</v>
      </c>
      <c r="C923" t="s">
        <v>6</v>
      </c>
      <c r="D923" t="s">
        <v>800</v>
      </c>
      <c r="E923" t="s">
        <v>802</v>
      </c>
      <c r="F923">
        <v>3.3126293995859213E-3</v>
      </c>
      <c r="G923">
        <v>60.7</v>
      </c>
      <c r="H923">
        <v>0.20107660455486542</v>
      </c>
      <c r="I923">
        <v>93.3</v>
      </c>
      <c r="J923">
        <v>0.30906832298136644</v>
      </c>
      <c r="K923">
        <v>76.905000000000001</v>
      </c>
      <c r="L923">
        <v>0.25475776397515526</v>
      </c>
      <c r="M923" s="40">
        <v>7.9206198453903198E-2</v>
      </c>
      <c r="N923" s="40">
        <v>2.6238078162783667E-4</v>
      </c>
    </row>
    <row r="924" spans="1:14" x14ac:dyDescent="0.25">
      <c r="A924">
        <v>7820412</v>
      </c>
      <c r="B924" t="s">
        <v>27</v>
      </c>
      <c r="C924" t="s">
        <v>6</v>
      </c>
      <c r="D924" t="s">
        <v>800</v>
      </c>
      <c r="E924" t="s">
        <v>803</v>
      </c>
      <c r="F924">
        <v>2.8985507246376812E-3</v>
      </c>
      <c r="G924">
        <v>45.3</v>
      </c>
      <c r="H924">
        <v>0.13130434782608694</v>
      </c>
      <c r="I924">
        <v>86.9</v>
      </c>
      <c r="J924">
        <v>0.25188405797101449</v>
      </c>
      <c r="K924">
        <v>66.33</v>
      </c>
      <c r="L924">
        <v>0.1922608695652174</v>
      </c>
      <c r="M924" s="40">
        <v>2.5880960747599602E-2</v>
      </c>
      <c r="N924" s="40">
        <v>7.501727752927421E-5</v>
      </c>
    </row>
    <row r="925" spans="1:14" x14ac:dyDescent="0.25">
      <c r="A925">
        <v>7820412</v>
      </c>
      <c r="B925" t="s">
        <v>27</v>
      </c>
      <c r="C925" t="s">
        <v>6</v>
      </c>
      <c r="D925" t="s">
        <v>804</v>
      </c>
      <c r="E925" t="s">
        <v>805</v>
      </c>
      <c r="F925">
        <v>8.2815734989648033E-4</v>
      </c>
      <c r="G925">
        <v>74.599999999999994</v>
      </c>
      <c r="H925">
        <v>6.1780538302277428E-2</v>
      </c>
      <c r="I925">
        <v>89</v>
      </c>
      <c r="J925">
        <v>7.3706004140786749E-2</v>
      </c>
      <c r="K925">
        <v>83.225000000000009</v>
      </c>
      <c r="L925">
        <v>6.892339544513458E-2</v>
      </c>
      <c r="M925" s="40">
        <v>3.5386510193347931E-2</v>
      </c>
      <c r="N925" s="40">
        <v>2.9305598503807812E-5</v>
      </c>
    </row>
    <row r="926" spans="1:14" x14ac:dyDescent="0.25">
      <c r="A926">
        <v>7820412</v>
      </c>
      <c r="B926" t="s">
        <v>27</v>
      </c>
      <c r="C926" t="s">
        <v>6</v>
      </c>
      <c r="D926" t="s">
        <v>806</v>
      </c>
      <c r="E926" t="s">
        <v>807</v>
      </c>
      <c r="F926">
        <v>5.3830227743271218E-3</v>
      </c>
      <c r="G926">
        <v>46.2</v>
      </c>
      <c r="H926">
        <v>0.24869565217391304</v>
      </c>
      <c r="I926">
        <v>71.099999999999994</v>
      </c>
      <c r="J926">
        <v>0.38273291925465835</v>
      </c>
      <c r="K926">
        <v>60.414999999999999</v>
      </c>
      <c r="L926">
        <v>0.32521532091097305</v>
      </c>
      <c r="M926" s="40">
        <v>-0.11818750947713852</v>
      </c>
      <c r="N926" s="40">
        <v>-6.3620605515643915E-4</v>
      </c>
    </row>
    <row r="927" spans="1:14" x14ac:dyDescent="0.25">
      <c r="A927">
        <v>7820412</v>
      </c>
      <c r="B927" t="s">
        <v>27</v>
      </c>
      <c r="C927" t="s">
        <v>6</v>
      </c>
      <c r="D927" t="s">
        <v>808</v>
      </c>
      <c r="E927" t="s">
        <v>809</v>
      </c>
      <c r="F927">
        <v>1.2422360248447205E-3</v>
      </c>
      <c r="G927">
        <v>92.4</v>
      </c>
      <c r="H927">
        <v>0.11478260869565218</v>
      </c>
      <c r="I927">
        <v>95.8</v>
      </c>
      <c r="J927">
        <v>0.11900621118012422</v>
      </c>
      <c r="K927">
        <v>93.72</v>
      </c>
      <c r="L927">
        <v>0.11642236024844721</v>
      </c>
      <c r="M927" s="40">
        <v>8.0091759562492371E-2</v>
      </c>
      <c r="N927" s="40">
        <v>9.9492869021729661E-5</v>
      </c>
    </row>
    <row r="928" spans="1:14" x14ac:dyDescent="0.25">
      <c r="A928">
        <v>7820412</v>
      </c>
      <c r="B928" t="s">
        <v>27</v>
      </c>
      <c r="C928" t="s">
        <v>6</v>
      </c>
      <c r="D928" t="s">
        <v>808</v>
      </c>
      <c r="E928" t="s">
        <v>810</v>
      </c>
      <c r="F928">
        <v>1.6563146997929607E-3</v>
      </c>
      <c r="G928">
        <v>66.900000000000006</v>
      </c>
      <c r="H928">
        <v>0.11080745341614907</v>
      </c>
      <c r="I928">
        <v>81</v>
      </c>
      <c r="J928">
        <v>0.1341614906832298</v>
      </c>
      <c r="K928">
        <v>72.610000000000014</v>
      </c>
      <c r="L928">
        <v>0.12026501035196689</v>
      </c>
      <c r="M928" s="40">
        <v>2.8258066624403E-2</v>
      </c>
      <c r="N928" s="40">
        <v>4.6804251137727538E-5</v>
      </c>
    </row>
    <row r="929" spans="1:14" x14ac:dyDescent="0.25">
      <c r="A929">
        <v>7820412</v>
      </c>
      <c r="B929" t="s">
        <v>27</v>
      </c>
      <c r="C929" t="s">
        <v>6</v>
      </c>
      <c r="D929" t="s">
        <v>808</v>
      </c>
      <c r="E929" t="s">
        <v>1786</v>
      </c>
      <c r="F929">
        <v>1.6563146997929607E-3</v>
      </c>
      <c r="G929">
        <v>79.2</v>
      </c>
      <c r="H929">
        <v>0.13118012422360248</v>
      </c>
      <c r="I929">
        <v>88.7</v>
      </c>
      <c r="J929">
        <v>0.14691511387163561</v>
      </c>
      <c r="K929">
        <v>83.835000000000008</v>
      </c>
      <c r="L929">
        <v>0.13885714285714287</v>
      </c>
      <c r="M929" s="40">
        <v>2.4671658873558044E-2</v>
      </c>
      <c r="N929" s="40">
        <v>4.0864031260551629E-5</v>
      </c>
    </row>
    <row r="930" spans="1:14" x14ac:dyDescent="0.25">
      <c r="A930">
        <v>7820412</v>
      </c>
      <c r="B930" t="s">
        <v>27</v>
      </c>
      <c r="C930" t="s">
        <v>6</v>
      </c>
      <c r="D930" t="s">
        <v>1236</v>
      </c>
      <c r="E930" t="s">
        <v>1787</v>
      </c>
      <c r="F930">
        <v>4.5548654244306416E-3</v>
      </c>
      <c r="G930">
        <v>58.2</v>
      </c>
      <c r="H930">
        <v>0.26509316770186336</v>
      </c>
      <c r="I930">
        <v>70.3</v>
      </c>
      <c r="J930">
        <v>0.32020703933747408</v>
      </c>
      <c r="K930">
        <v>64.794999999999987</v>
      </c>
      <c r="L930">
        <v>0.29513250517598338</v>
      </c>
      <c r="M930" s="40">
        <v>-0.14936801791191101</v>
      </c>
      <c r="N930" s="40">
        <v>-6.8035122030270017E-4</v>
      </c>
    </row>
    <row r="931" spans="1:14" x14ac:dyDescent="0.25">
      <c r="A931">
        <v>7820412</v>
      </c>
      <c r="B931" t="s">
        <v>27</v>
      </c>
      <c r="C931" t="s">
        <v>6</v>
      </c>
      <c r="D931" t="s">
        <v>100</v>
      </c>
      <c r="E931" t="s">
        <v>1788</v>
      </c>
      <c r="F931">
        <v>1.2422360248447205E-3</v>
      </c>
      <c r="G931">
        <v>41.2</v>
      </c>
      <c r="H931">
        <v>5.1180124223602491E-2</v>
      </c>
      <c r="I931">
        <v>90.6</v>
      </c>
      <c r="J931">
        <v>0.11254658385093168</v>
      </c>
      <c r="K931">
        <v>72.460000000000008</v>
      </c>
      <c r="L931">
        <v>9.0012422360248465E-2</v>
      </c>
      <c r="M931" s="40">
        <v>8.2238264381885529E-2</v>
      </c>
      <c r="N931" s="40">
        <v>1.0215933463588265E-4</v>
      </c>
    </row>
    <row r="932" spans="1:14" x14ac:dyDescent="0.25">
      <c r="A932">
        <v>7820412</v>
      </c>
      <c r="B932" t="s">
        <v>27</v>
      </c>
      <c r="C932" t="s">
        <v>6</v>
      </c>
      <c r="D932" t="s">
        <v>811</v>
      </c>
      <c r="E932" t="s">
        <v>812</v>
      </c>
      <c r="F932">
        <v>2.070393374741201E-3</v>
      </c>
      <c r="G932">
        <v>63.2</v>
      </c>
      <c r="H932">
        <v>0.1308488612836439</v>
      </c>
      <c r="I932">
        <v>75.5</v>
      </c>
      <c r="J932">
        <v>0.15631469979296067</v>
      </c>
      <c r="K932">
        <v>69.284999999999997</v>
      </c>
      <c r="L932">
        <v>0.14344720496894411</v>
      </c>
      <c r="M932" s="40">
        <v>-7.4147365987300873E-2</v>
      </c>
      <c r="N932" s="40">
        <v>-1.535142152946188E-4</v>
      </c>
    </row>
    <row r="933" spans="1:14" x14ac:dyDescent="0.25">
      <c r="A933">
        <v>7820412</v>
      </c>
      <c r="B933" t="s">
        <v>27</v>
      </c>
      <c r="C933" t="s">
        <v>6</v>
      </c>
      <c r="D933" t="s">
        <v>207</v>
      </c>
      <c r="E933" t="s">
        <v>813</v>
      </c>
      <c r="F933">
        <v>8.2815734989648033E-4</v>
      </c>
      <c r="G933">
        <v>67.7</v>
      </c>
      <c r="H933">
        <v>5.6066252587991722E-2</v>
      </c>
      <c r="I933">
        <v>82.6</v>
      </c>
      <c r="J933">
        <v>6.840579710144927E-2</v>
      </c>
      <c r="K933">
        <v>80.400000000000006</v>
      </c>
      <c r="L933">
        <v>6.6583850931677027E-2</v>
      </c>
      <c r="M933" s="40">
        <v>5.9525653719902039E-2</v>
      </c>
      <c r="N933" s="40">
        <v>4.9296607635529638E-5</v>
      </c>
    </row>
    <row r="934" spans="1:14" x14ac:dyDescent="0.25">
      <c r="A934">
        <v>7820412</v>
      </c>
      <c r="B934" t="s">
        <v>27</v>
      </c>
      <c r="C934" t="s">
        <v>6</v>
      </c>
      <c r="D934" t="s">
        <v>207</v>
      </c>
      <c r="E934" t="s">
        <v>585</v>
      </c>
      <c r="F934">
        <v>1.6563146997929607E-3</v>
      </c>
      <c r="G934">
        <v>60.2</v>
      </c>
      <c r="H934">
        <v>9.9710144927536243E-2</v>
      </c>
      <c r="I934">
        <v>77.5</v>
      </c>
      <c r="J934">
        <v>0.12836438923395446</v>
      </c>
      <c r="K934">
        <v>70.210000000000008</v>
      </c>
      <c r="L934">
        <v>0.11628985507246378</v>
      </c>
      <c r="M934" s="40">
        <v>5.2410893142223358E-2</v>
      </c>
      <c r="N934" s="40">
        <v>8.6808932740742621E-5</v>
      </c>
    </row>
    <row r="935" spans="1:14" x14ac:dyDescent="0.25">
      <c r="A935">
        <v>7820412</v>
      </c>
      <c r="B935" t="s">
        <v>27</v>
      </c>
      <c r="C935" t="s">
        <v>6</v>
      </c>
      <c r="D935" t="s">
        <v>613</v>
      </c>
      <c r="E935" t="s">
        <v>814</v>
      </c>
      <c r="F935">
        <v>1.2422360248447205E-3</v>
      </c>
      <c r="G935">
        <v>55.2</v>
      </c>
      <c r="H935">
        <v>6.8571428571428575E-2</v>
      </c>
      <c r="I935">
        <v>85.6</v>
      </c>
      <c r="J935">
        <v>0.10633540372670808</v>
      </c>
      <c r="K935">
        <v>74.594999999999999</v>
      </c>
      <c r="L935">
        <v>9.2664596273291933E-2</v>
      </c>
      <c r="M935" s="40">
        <v>-0.12198418378829956</v>
      </c>
      <c r="N935" s="40">
        <v>-1.5153314756310505E-4</v>
      </c>
    </row>
    <row r="936" spans="1:14" x14ac:dyDescent="0.25">
      <c r="A936">
        <v>7820412</v>
      </c>
      <c r="B936" t="s">
        <v>27</v>
      </c>
      <c r="C936" t="s">
        <v>6</v>
      </c>
      <c r="D936" t="s">
        <v>815</v>
      </c>
      <c r="E936" t="s">
        <v>816</v>
      </c>
      <c r="F936">
        <v>4.9689440993788822E-3</v>
      </c>
      <c r="G936">
        <v>41.8</v>
      </c>
      <c r="H936">
        <v>0.20770186335403726</v>
      </c>
      <c r="I936">
        <v>81.5</v>
      </c>
      <c r="J936">
        <v>0.40496894409937889</v>
      </c>
      <c r="K936">
        <v>66.97</v>
      </c>
      <c r="L936">
        <v>0.33277018633540373</v>
      </c>
      <c r="M936" s="40">
        <v>4.6275205910205841E-2</v>
      </c>
      <c r="N936" s="40">
        <v>2.2993891135506008E-4</v>
      </c>
    </row>
    <row r="937" spans="1:14" x14ac:dyDescent="0.25">
      <c r="A937">
        <v>7820412</v>
      </c>
      <c r="B937" t="s">
        <v>27</v>
      </c>
      <c r="C937" t="s">
        <v>6</v>
      </c>
      <c r="D937" t="s">
        <v>817</v>
      </c>
      <c r="E937" t="s">
        <v>818</v>
      </c>
      <c r="F937">
        <v>8.2815734989648033E-4</v>
      </c>
      <c r="G937">
        <v>60.8</v>
      </c>
      <c r="H937">
        <v>5.0351966873706001E-2</v>
      </c>
      <c r="I937">
        <v>89.1</v>
      </c>
      <c r="J937">
        <v>7.3788819875776387E-2</v>
      </c>
      <c r="K937">
        <v>80.704999999999998</v>
      </c>
      <c r="L937">
        <v>6.6836438923395441E-2</v>
      </c>
      <c r="M937" s="40">
        <v>6.261482834815979E-2</v>
      </c>
      <c r="N937" s="40">
        <v>5.1854930309035023E-5</v>
      </c>
    </row>
    <row r="938" spans="1:14" x14ac:dyDescent="0.25">
      <c r="A938">
        <v>7820412</v>
      </c>
      <c r="B938" t="s">
        <v>27</v>
      </c>
      <c r="C938" t="s">
        <v>6</v>
      </c>
      <c r="D938" t="s">
        <v>615</v>
      </c>
      <c r="E938" t="s">
        <v>634</v>
      </c>
      <c r="F938">
        <v>1.6563146997929607E-3</v>
      </c>
      <c r="G938">
        <v>37.5</v>
      </c>
      <c r="H938">
        <v>6.2111801242236024E-2</v>
      </c>
      <c r="I938">
        <v>89.3</v>
      </c>
      <c r="J938">
        <v>0.14790890269151138</v>
      </c>
      <c r="K938">
        <v>74.004999999999995</v>
      </c>
      <c r="L938">
        <v>0.12257556935817805</v>
      </c>
      <c r="M938" s="40">
        <v>9.6037223935127258E-2</v>
      </c>
      <c r="N938" s="40">
        <v>1.5906786573105964E-4</v>
      </c>
    </row>
    <row r="939" spans="1:14" x14ac:dyDescent="0.25">
      <c r="A939">
        <v>7820412</v>
      </c>
      <c r="B939" t="s">
        <v>27</v>
      </c>
      <c r="C939" t="s">
        <v>6</v>
      </c>
      <c r="D939" t="s">
        <v>615</v>
      </c>
      <c r="E939" t="s">
        <v>635</v>
      </c>
      <c r="F939">
        <v>1.2422360248447205E-3</v>
      </c>
      <c r="G939">
        <v>38.700000000000003</v>
      </c>
      <c r="H939">
        <v>4.8074534161490691E-2</v>
      </c>
      <c r="I939">
        <v>72</v>
      </c>
      <c r="J939">
        <v>8.9440993788819881E-2</v>
      </c>
      <c r="K939">
        <v>64.144999999999996</v>
      </c>
      <c r="L939">
        <v>7.9683229813664588E-2</v>
      </c>
      <c r="M939" s="40">
        <v>-3.6665897816419601E-2</v>
      </c>
      <c r="N939" s="40">
        <v>-4.5547699150831802E-5</v>
      </c>
    </row>
    <row r="940" spans="1:14" x14ac:dyDescent="0.25">
      <c r="A940">
        <v>7820412</v>
      </c>
      <c r="B940" t="s">
        <v>27</v>
      </c>
      <c r="C940" t="s">
        <v>6</v>
      </c>
      <c r="D940" t="s">
        <v>1608</v>
      </c>
      <c r="E940" t="s">
        <v>1789</v>
      </c>
      <c r="F940">
        <v>4.1407867494824016E-4</v>
      </c>
      <c r="G940">
        <v>59.8</v>
      </c>
      <c r="H940">
        <v>2.4761904761904759E-2</v>
      </c>
      <c r="I940">
        <v>94.7</v>
      </c>
      <c r="J940">
        <v>3.9213250517598344E-2</v>
      </c>
      <c r="K940">
        <v>73.525000000000006</v>
      </c>
      <c r="L940">
        <v>3.0445134575569362E-2</v>
      </c>
      <c r="M940" s="40">
        <v>0.10749375075101852</v>
      </c>
      <c r="N940" s="40">
        <v>4.4510869876198144E-5</v>
      </c>
    </row>
    <row r="941" spans="1:14" x14ac:dyDescent="0.25">
      <c r="A941">
        <v>7820412</v>
      </c>
      <c r="B941" t="s">
        <v>27</v>
      </c>
      <c r="C941" t="s">
        <v>6</v>
      </c>
      <c r="D941" t="s">
        <v>376</v>
      </c>
      <c r="E941" t="s">
        <v>402</v>
      </c>
      <c r="F941">
        <v>2.0699999999999998E-3</v>
      </c>
      <c r="G941">
        <v>49</v>
      </c>
      <c r="H941">
        <v>0.10142999999999999</v>
      </c>
      <c r="I941">
        <v>92.3</v>
      </c>
      <c r="J941">
        <v>0.19106099999999998</v>
      </c>
      <c r="K941">
        <v>76.334999999999994</v>
      </c>
      <c r="L941">
        <v>0.15801344999999997</v>
      </c>
      <c r="M941" s="40">
        <v>0.11247394979000092</v>
      </c>
      <c r="N941" s="40">
        <v>2.3282107606530187E-4</v>
      </c>
    </row>
    <row r="942" spans="1:14" x14ac:dyDescent="0.25">
      <c r="A942">
        <v>7820412</v>
      </c>
      <c r="B942" t="s">
        <v>27</v>
      </c>
      <c r="C942" t="s">
        <v>6</v>
      </c>
      <c r="D942" t="s">
        <v>102</v>
      </c>
      <c r="E942" t="s">
        <v>146</v>
      </c>
      <c r="F942">
        <v>1.2422360248447205E-3</v>
      </c>
      <c r="G942">
        <v>79.599999999999994</v>
      </c>
      <c r="H942">
        <v>9.8881987577639746E-2</v>
      </c>
      <c r="I942">
        <v>88</v>
      </c>
      <c r="J942">
        <v>0.10931677018633541</v>
      </c>
      <c r="K942">
        <v>82.6</v>
      </c>
      <c r="L942">
        <v>0.10260869565217391</v>
      </c>
      <c r="M942" s="40">
        <v>4.472721740603447E-2</v>
      </c>
      <c r="N942" s="40">
        <v>5.5561760752837853E-5</v>
      </c>
    </row>
    <row r="943" spans="1:14" x14ac:dyDescent="0.25">
      <c r="A943">
        <v>7820412</v>
      </c>
      <c r="B943" t="s">
        <v>27</v>
      </c>
      <c r="C943" t="s">
        <v>6</v>
      </c>
      <c r="D943" t="s">
        <v>821</v>
      </c>
      <c r="E943" t="s">
        <v>822</v>
      </c>
      <c r="F943">
        <v>4.1407867494824016E-4</v>
      </c>
      <c r="G943">
        <v>67.3</v>
      </c>
      <c r="H943">
        <v>2.7867494824016563E-2</v>
      </c>
      <c r="I943">
        <v>87</v>
      </c>
      <c r="J943">
        <v>3.6024844720496892E-2</v>
      </c>
      <c r="K943">
        <v>73.355000000000004</v>
      </c>
      <c r="L943">
        <v>3.037474120082816E-2</v>
      </c>
      <c r="M943" s="40">
        <v>3.4940309822559357E-2</v>
      </c>
      <c r="N943" s="40">
        <v>1.4468037193606359E-5</v>
      </c>
    </row>
    <row r="944" spans="1:14" x14ac:dyDescent="0.25">
      <c r="A944">
        <v>7820412</v>
      </c>
      <c r="B944" t="s">
        <v>27</v>
      </c>
      <c r="C944" t="s">
        <v>6</v>
      </c>
      <c r="D944" t="s">
        <v>823</v>
      </c>
      <c r="E944" t="s">
        <v>824</v>
      </c>
      <c r="F944">
        <v>4.1407867494824016E-4</v>
      </c>
      <c r="G944">
        <v>58.5</v>
      </c>
      <c r="H944">
        <v>2.422360248447205E-2</v>
      </c>
      <c r="I944">
        <v>77.3</v>
      </c>
      <c r="J944">
        <v>3.2008281573498963E-2</v>
      </c>
      <c r="K944">
        <v>70.905000000000001</v>
      </c>
      <c r="L944">
        <v>2.9360248447204969E-2</v>
      </c>
      <c r="M944" s="40">
        <v>-4.3915469199419022E-2</v>
      </c>
      <c r="N944" s="40">
        <v>-1.818445929582568E-5</v>
      </c>
    </row>
    <row r="945" spans="1:14" x14ac:dyDescent="0.25">
      <c r="A945">
        <v>7820412</v>
      </c>
      <c r="B945" t="s">
        <v>27</v>
      </c>
      <c r="C945" t="s">
        <v>6</v>
      </c>
      <c r="D945" t="s">
        <v>823</v>
      </c>
      <c r="E945" t="s">
        <v>1246</v>
      </c>
      <c r="F945">
        <v>4.1407867494824016E-4</v>
      </c>
      <c r="G945">
        <v>72.900000000000006</v>
      </c>
      <c r="H945">
        <v>3.018633540372671E-2</v>
      </c>
      <c r="I945">
        <v>92.2</v>
      </c>
      <c r="J945">
        <v>3.8178053830227744E-2</v>
      </c>
      <c r="K945">
        <v>85.38</v>
      </c>
      <c r="L945">
        <v>3.5354037267080744E-2</v>
      </c>
      <c r="M945" s="40">
        <v>-0.27778893709182739</v>
      </c>
      <c r="N945" s="40">
        <v>-1.1502647498626394E-4</v>
      </c>
    </row>
    <row r="946" spans="1:14" x14ac:dyDescent="0.25">
      <c r="A946">
        <v>7820412</v>
      </c>
      <c r="B946" t="s">
        <v>27</v>
      </c>
      <c r="C946" t="s">
        <v>6</v>
      </c>
      <c r="D946" t="s">
        <v>823</v>
      </c>
      <c r="E946" t="s">
        <v>825</v>
      </c>
      <c r="F946">
        <v>1.6563146997929607E-3</v>
      </c>
      <c r="G946">
        <v>53.8</v>
      </c>
      <c r="H946">
        <v>8.9109730848861285E-2</v>
      </c>
      <c r="I946">
        <v>83</v>
      </c>
      <c r="J946">
        <v>0.13747412008281573</v>
      </c>
      <c r="K946">
        <v>69.625</v>
      </c>
      <c r="L946">
        <v>0.11532091097308489</v>
      </c>
      <c r="M946" s="40">
        <v>-3.8194723427295685E-2</v>
      </c>
      <c r="N946" s="40">
        <v>-6.3262481867156411E-5</v>
      </c>
    </row>
    <row r="947" spans="1:14" x14ac:dyDescent="0.25">
      <c r="A947">
        <v>7820412</v>
      </c>
      <c r="B947" t="s">
        <v>27</v>
      </c>
      <c r="C947" t="s">
        <v>6</v>
      </c>
      <c r="D947" t="s">
        <v>823</v>
      </c>
      <c r="E947" t="s">
        <v>1247</v>
      </c>
      <c r="F947">
        <v>4.1407867494824016E-4</v>
      </c>
      <c r="G947">
        <v>54.2</v>
      </c>
      <c r="H947">
        <v>2.2443064182194619E-2</v>
      </c>
      <c r="I947">
        <v>75.400000000000006</v>
      </c>
      <c r="J947">
        <v>3.122153209109731E-2</v>
      </c>
      <c r="K947">
        <v>66.195000000000007</v>
      </c>
      <c r="L947">
        <v>2.740993788819876E-2</v>
      </c>
      <c r="M947" s="40">
        <v>6.8322829902172089E-2</v>
      </c>
      <c r="N947" s="40">
        <v>2.829102687460542E-5</v>
      </c>
    </row>
    <row r="948" spans="1:14" x14ac:dyDescent="0.25">
      <c r="A948">
        <v>7820412</v>
      </c>
      <c r="B948" t="s">
        <v>27</v>
      </c>
      <c r="C948" t="s">
        <v>6</v>
      </c>
      <c r="D948" t="s">
        <v>827</v>
      </c>
      <c r="E948" t="s">
        <v>1790</v>
      </c>
      <c r="F948">
        <v>2.4844720496894411E-3</v>
      </c>
      <c r="G948">
        <v>71.3</v>
      </c>
      <c r="H948">
        <v>0.17714285714285713</v>
      </c>
      <c r="I948">
        <v>88.7</v>
      </c>
      <c r="J948">
        <v>0.22037267080745343</v>
      </c>
      <c r="K948">
        <v>76.150000000000006</v>
      </c>
      <c r="L948">
        <v>0.18919254658385096</v>
      </c>
      <c r="M948" s="40">
        <v>1.6793886199593544E-2</v>
      </c>
      <c r="N948" s="40">
        <v>4.1723940868555389E-5</v>
      </c>
    </row>
    <row r="949" spans="1:14" x14ac:dyDescent="0.25">
      <c r="A949">
        <v>7820412</v>
      </c>
      <c r="B949" t="s">
        <v>27</v>
      </c>
      <c r="C949" t="s">
        <v>6</v>
      </c>
      <c r="D949" t="s">
        <v>827</v>
      </c>
      <c r="E949" t="s">
        <v>828</v>
      </c>
      <c r="F949">
        <v>8.2815734989648033E-4</v>
      </c>
      <c r="G949">
        <v>31.3</v>
      </c>
      <c r="H949">
        <v>2.5921325051759835E-2</v>
      </c>
      <c r="I949">
        <v>61.9</v>
      </c>
      <c r="J949">
        <v>5.126293995859213E-2</v>
      </c>
      <c r="K949">
        <v>48.83</v>
      </c>
      <c r="L949">
        <v>4.043892339544513E-2</v>
      </c>
      <c r="M949" s="40">
        <v>-0.10911074280738831</v>
      </c>
      <c r="N949" s="40">
        <v>-9.036086360860315E-5</v>
      </c>
    </row>
    <row r="950" spans="1:14" x14ac:dyDescent="0.25">
      <c r="A950">
        <v>7820412</v>
      </c>
      <c r="B950" t="s">
        <v>27</v>
      </c>
      <c r="C950" t="s">
        <v>6</v>
      </c>
      <c r="D950" t="s">
        <v>827</v>
      </c>
      <c r="E950" t="s">
        <v>829</v>
      </c>
      <c r="F950">
        <v>4.5548654244306416E-3</v>
      </c>
      <c r="G950">
        <v>17.899999999999999</v>
      </c>
      <c r="H950">
        <v>8.1532091097308482E-2</v>
      </c>
      <c r="I950">
        <v>63.3</v>
      </c>
      <c r="J950">
        <v>0.28832298136645962</v>
      </c>
      <c r="K950">
        <v>49.9</v>
      </c>
      <c r="L950">
        <v>0.227287784679089</v>
      </c>
      <c r="M950" s="40">
        <v>-3.4655343741178513E-2</v>
      </c>
      <c r="N950" s="40">
        <v>-1.5785042697845285E-4</v>
      </c>
    </row>
    <row r="951" spans="1:14" x14ac:dyDescent="0.25">
      <c r="A951">
        <v>7820412</v>
      </c>
      <c r="B951" t="s">
        <v>27</v>
      </c>
      <c r="C951" t="s">
        <v>6</v>
      </c>
      <c r="D951" t="s">
        <v>827</v>
      </c>
      <c r="E951" t="s">
        <v>830</v>
      </c>
      <c r="F951">
        <v>8.2815734989648033E-4</v>
      </c>
      <c r="G951">
        <v>67.8</v>
      </c>
      <c r="H951">
        <v>5.614906832298136E-2</v>
      </c>
      <c r="I951">
        <v>86.4</v>
      </c>
      <c r="J951">
        <v>7.155279503105591E-2</v>
      </c>
      <c r="K951">
        <v>73.27</v>
      </c>
      <c r="L951">
        <v>6.0679089026915108E-2</v>
      </c>
      <c r="M951" s="40">
        <v>5.9805414639413357E-3</v>
      </c>
      <c r="N951" s="40">
        <v>4.9528293697236731E-6</v>
      </c>
    </row>
    <row r="952" spans="1:14" x14ac:dyDescent="0.25">
      <c r="A952">
        <v>7820412</v>
      </c>
      <c r="B952" t="s">
        <v>27</v>
      </c>
      <c r="C952" t="s">
        <v>6</v>
      </c>
      <c r="D952" t="s">
        <v>827</v>
      </c>
      <c r="E952" t="s">
        <v>831</v>
      </c>
      <c r="F952">
        <v>1.6563146997929607E-3</v>
      </c>
      <c r="G952">
        <v>40.799999999999997</v>
      </c>
      <c r="H952">
        <v>6.7577639751552787E-2</v>
      </c>
      <c r="I952">
        <v>83.9</v>
      </c>
      <c r="J952">
        <v>0.13896480331262942</v>
      </c>
      <c r="K952">
        <v>64.534999999999997</v>
      </c>
      <c r="L952">
        <v>0.10689026915113871</v>
      </c>
      <c r="M952" s="40">
        <v>8.0928772687911987E-2</v>
      </c>
      <c r="N952" s="40">
        <v>1.3404351583919171E-4</v>
      </c>
    </row>
    <row r="953" spans="1:14" x14ac:dyDescent="0.25">
      <c r="A953">
        <v>7820412</v>
      </c>
      <c r="B953" t="s">
        <v>27</v>
      </c>
      <c r="C953" t="s">
        <v>6</v>
      </c>
      <c r="D953" t="s">
        <v>827</v>
      </c>
      <c r="E953" t="s">
        <v>832</v>
      </c>
      <c r="F953">
        <v>4.140786749482402E-3</v>
      </c>
      <c r="G953">
        <v>30.8</v>
      </c>
      <c r="H953">
        <v>0.12753623188405799</v>
      </c>
      <c r="I953">
        <v>71.8</v>
      </c>
      <c r="J953">
        <v>0.29730848861283643</v>
      </c>
      <c r="K953">
        <v>54.325000000000003</v>
      </c>
      <c r="L953">
        <v>0.2249482401656315</v>
      </c>
      <c r="M953" s="40">
        <v>-1.8440984422340989E-4</v>
      </c>
      <c r="N953" s="40">
        <v>-7.6360183943440951E-7</v>
      </c>
    </row>
    <row r="954" spans="1:14" x14ac:dyDescent="0.25">
      <c r="A954">
        <v>7820412</v>
      </c>
      <c r="B954" t="s">
        <v>27</v>
      </c>
      <c r="C954" t="s">
        <v>6</v>
      </c>
      <c r="D954" t="s">
        <v>827</v>
      </c>
      <c r="E954" t="s">
        <v>833</v>
      </c>
      <c r="F954">
        <v>4.5548654244306416E-3</v>
      </c>
      <c r="G954">
        <v>21.8</v>
      </c>
      <c r="H954">
        <v>9.9296066252587994E-2</v>
      </c>
      <c r="I954">
        <v>71.7</v>
      </c>
      <c r="J954">
        <v>0.32658385093167702</v>
      </c>
      <c r="K954">
        <v>44.894999999999996</v>
      </c>
      <c r="L954">
        <v>0.20449068322981365</v>
      </c>
      <c r="M954" s="40">
        <v>-3.9459165185689926E-2</v>
      </c>
      <c r="N954" s="40">
        <v>-1.7973118718119636E-4</v>
      </c>
    </row>
    <row r="955" spans="1:14" x14ac:dyDescent="0.25">
      <c r="A955">
        <v>7820412</v>
      </c>
      <c r="B955" t="s">
        <v>27</v>
      </c>
      <c r="C955" t="s">
        <v>6</v>
      </c>
      <c r="D955" t="s">
        <v>827</v>
      </c>
      <c r="E955" t="s">
        <v>1791</v>
      </c>
      <c r="F955">
        <v>2.4844720496894411E-3</v>
      </c>
      <c r="G955">
        <v>30.1</v>
      </c>
      <c r="H955">
        <v>7.4782608695652175E-2</v>
      </c>
      <c r="I955">
        <v>64.7</v>
      </c>
      <c r="J955">
        <v>0.16074534161490683</v>
      </c>
      <c r="K955">
        <v>50.655000000000001</v>
      </c>
      <c r="L955">
        <v>0.12585093167701863</v>
      </c>
      <c r="M955" s="40">
        <v>-7.8356742858886719E-2</v>
      </c>
      <c r="N955" s="40">
        <v>-1.9467513753760677E-4</v>
      </c>
    </row>
    <row r="956" spans="1:14" x14ac:dyDescent="0.25">
      <c r="A956">
        <v>7820412</v>
      </c>
      <c r="B956" t="s">
        <v>27</v>
      </c>
      <c r="C956" t="s">
        <v>6</v>
      </c>
      <c r="D956" t="s">
        <v>827</v>
      </c>
      <c r="E956" t="s">
        <v>834</v>
      </c>
      <c r="F956">
        <v>2.8985507246376812E-3</v>
      </c>
      <c r="G956">
        <v>46.3</v>
      </c>
      <c r="H956">
        <v>0.13420289855072462</v>
      </c>
      <c r="I956">
        <v>82.3</v>
      </c>
      <c r="J956">
        <v>0.23855072463768115</v>
      </c>
      <c r="K956">
        <v>63.914999999999992</v>
      </c>
      <c r="L956">
        <v>0.18526086956521737</v>
      </c>
      <c r="M956" s="40">
        <v>3.4516945481300354E-2</v>
      </c>
      <c r="N956" s="40">
        <v>1.0004911733710248E-4</v>
      </c>
    </row>
    <row r="957" spans="1:14" x14ac:dyDescent="0.25">
      <c r="A957">
        <v>7820412</v>
      </c>
      <c r="B957" t="s">
        <v>27</v>
      </c>
      <c r="C957" t="s">
        <v>6</v>
      </c>
      <c r="D957" t="s">
        <v>827</v>
      </c>
      <c r="E957" t="s">
        <v>508</v>
      </c>
      <c r="F957">
        <v>4.5548654244306416E-3</v>
      </c>
      <c r="G957">
        <v>68.8</v>
      </c>
      <c r="H957">
        <v>0.31337474120082814</v>
      </c>
      <c r="I957">
        <v>83.3</v>
      </c>
      <c r="J957">
        <v>0.37942028985507242</v>
      </c>
      <c r="K957">
        <v>75.414999999999992</v>
      </c>
      <c r="L957">
        <v>0.34350517598343683</v>
      </c>
      <c r="M957" s="40">
        <v>4.7233058139681816E-3</v>
      </c>
      <c r="N957" s="40">
        <v>2.15140223410559E-5</v>
      </c>
    </row>
    <row r="958" spans="1:14" x14ac:dyDescent="0.25">
      <c r="A958">
        <v>7820412</v>
      </c>
      <c r="B958" t="s">
        <v>27</v>
      </c>
      <c r="C958" t="s">
        <v>6</v>
      </c>
      <c r="D958" t="s">
        <v>827</v>
      </c>
      <c r="E958" t="s">
        <v>835</v>
      </c>
      <c r="F958">
        <v>5.3830227743271218E-3</v>
      </c>
      <c r="G958">
        <v>24.1</v>
      </c>
      <c r="H958">
        <v>0.12973084886128364</v>
      </c>
      <c r="I958">
        <v>69.400000000000006</v>
      </c>
      <c r="J958">
        <v>0.37358178053830227</v>
      </c>
      <c r="K958">
        <v>52.844999999999999</v>
      </c>
      <c r="L958">
        <v>0.28446583850931673</v>
      </c>
      <c r="M958" s="40">
        <v>-1.5534618869423866E-2</v>
      </c>
      <c r="N958" s="40">
        <v>-8.3623207164600519E-5</v>
      </c>
    </row>
    <row r="959" spans="1:14" x14ac:dyDescent="0.25">
      <c r="A959">
        <v>7820412</v>
      </c>
      <c r="B959" t="s">
        <v>27</v>
      </c>
      <c r="C959" t="s">
        <v>6</v>
      </c>
      <c r="D959" t="s">
        <v>827</v>
      </c>
      <c r="E959" t="s">
        <v>836</v>
      </c>
      <c r="F959">
        <v>2.070393374741201E-3</v>
      </c>
      <c r="G959">
        <v>57.1</v>
      </c>
      <c r="H959">
        <v>0.11821946169772257</v>
      </c>
      <c r="I959">
        <v>78.5</v>
      </c>
      <c r="J959">
        <v>0.16252587991718428</v>
      </c>
      <c r="K959">
        <v>70.594999999999999</v>
      </c>
      <c r="L959">
        <v>0.14615942028985507</v>
      </c>
      <c r="M959" s="40">
        <v>-5.5236656218767166E-2</v>
      </c>
      <c r="N959" s="40">
        <v>-1.143616070781929E-4</v>
      </c>
    </row>
    <row r="960" spans="1:14" x14ac:dyDescent="0.25">
      <c r="A960">
        <v>7820412</v>
      </c>
      <c r="B960" t="s">
        <v>27</v>
      </c>
      <c r="C960" t="s">
        <v>6</v>
      </c>
      <c r="D960" t="s">
        <v>346</v>
      </c>
      <c r="E960" t="s">
        <v>837</v>
      </c>
      <c r="F960">
        <v>3.7267080745341614E-3</v>
      </c>
      <c r="G960">
        <v>34.200000000000003</v>
      </c>
      <c r="H960">
        <v>0.12745341614906833</v>
      </c>
      <c r="I960">
        <v>74.3</v>
      </c>
      <c r="J960">
        <v>0.27689440993788816</v>
      </c>
      <c r="K960">
        <v>52.690000000000005</v>
      </c>
      <c r="L960">
        <v>0.19636024844720498</v>
      </c>
      <c r="M960" s="40">
        <v>-6.3394919037818909E-2</v>
      </c>
      <c r="N960" s="40">
        <v>-2.3625435666267916E-4</v>
      </c>
    </row>
    <row r="961" spans="1:14" x14ac:dyDescent="0.25">
      <c r="A961">
        <v>7820412</v>
      </c>
      <c r="B961" t="s">
        <v>27</v>
      </c>
      <c r="C961" t="s">
        <v>6</v>
      </c>
      <c r="D961" t="s">
        <v>346</v>
      </c>
      <c r="E961" t="s">
        <v>1792</v>
      </c>
      <c r="F961">
        <v>4.140786749482402E-3</v>
      </c>
      <c r="G961">
        <v>33.299999999999997</v>
      </c>
      <c r="H961">
        <v>0.13788819875776398</v>
      </c>
      <c r="I961">
        <v>64.900000000000006</v>
      </c>
      <c r="J961">
        <v>0.2687370600414079</v>
      </c>
      <c r="K961">
        <v>52.93</v>
      </c>
      <c r="L961">
        <v>0.21917184265010353</v>
      </c>
      <c r="M961" s="40">
        <v>-0.14537996053695679</v>
      </c>
      <c r="N961" s="40">
        <v>-6.0198741423170515E-4</v>
      </c>
    </row>
    <row r="962" spans="1:14" x14ac:dyDescent="0.25">
      <c r="A962">
        <v>7820412</v>
      </c>
      <c r="B962" t="s">
        <v>27</v>
      </c>
      <c r="C962" t="s">
        <v>6</v>
      </c>
      <c r="D962" t="s">
        <v>346</v>
      </c>
      <c r="E962" t="s">
        <v>838</v>
      </c>
      <c r="F962">
        <v>4.9689440993788822E-3</v>
      </c>
      <c r="G962">
        <v>32.1</v>
      </c>
      <c r="H962">
        <v>0.15950310559006212</v>
      </c>
      <c r="I962">
        <v>65.099999999999994</v>
      </c>
      <c r="J962">
        <v>0.32347826086956522</v>
      </c>
      <c r="K962">
        <v>47.5</v>
      </c>
      <c r="L962">
        <v>0.2360248447204969</v>
      </c>
      <c r="M962" s="40">
        <v>-0.17932255566120148</v>
      </c>
      <c r="N962" s="40">
        <v>-8.9104375483826828E-4</v>
      </c>
    </row>
    <row r="963" spans="1:14" x14ac:dyDescent="0.25">
      <c r="A963">
        <v>7820412</v>
      </c>
      <c r="B963" t="s">
        <v>27</v>
      </c>
      <c r="C963" t="s">
        <v>6</v>
      </c>
      <c r="D963" t="s">
        <v>346</v>
      </c>
      <c r="E963" t="s">
        <v>758</v>
      </c>
      <c r="F963">
        <v>8.2815734989648039E-3</v>
      </c>
      <c r="G963">
        <v>28.8</v>
      </c>
      <c r="H963">
        <v>0.23850931677018636</v>
      </c>
      <c r="I963">
        <v>68.5</v>
      </c>
      <c r="J963">
        <v>0.56728778467908902</v>
      </c>
      <c r="K963">
        <v>49.839999999999996</v>
      </c>
      <c r="L963">
        <v>0.4127536231884058</v>
      </c>
      <c r="M963" s="40">
        <v>-0.11277800053358078</v>
      </c>
      <c r="N963" s="40">
        <v>-9.3397930048514115E-4</v>
      </c>
    </row>
    <row r="964" spans="1:14" x14ac:dyDescent="0.25">
      <c r="A964">
        <v>7820412</v>
      </c>
      <c r="B964" t="s">
        <v>27</v>
      </c>
      <c r="C964" t="s">
        <v>6</v>
      </c>
      <c r="D964" t="s">
        <v>346</v>
      </c>
      <c r="E964" t="s">
        <v>839</v>
      </c>
      <c r="F964">
        <v>7.8674948240165625E-3</v>
      </c>
      <c r="G964">
        <v>45.1</v>
      </c>
      <c r="H964">
        <v>0.35482401656314699</v>
      </c>
      <c r="I964">
        <v>78.900000000000006</v>
      </c>
      <c r="J964">
        <v>0.6207453416149068</v>
      </c>
      <c r="K964">
        <v>64.504999999999995</v>
      </c>
      <c r="L964">
        <v>0.50749275362318835</v>
      </c>
      <c r="M964" s="40">
        <v>-7.8687788918614388E-3</v>
      </c>
      <c r="N964" s="40">
        <v>-6.1907577203050657E-5</v>
      </c>
    </row>
    <row r="965" spans="1:14" x14ac:dyDescent="0.25">
      <c r="A965">
        <v>7820412</v>
      </c>
      <c r="B965" t="s">
        <v>27</v>
      </c>
      <c r="C965" t="s">
        <v>6</v>
      </c>
      <c r="D965" t="s">
        <v>1272</v>
      </c>
      <c r="E965" t="s">
        <v>1793</v>
      </c>
      <c r="F965">
        <v>1.6563146997929607E-3</v>
      </c>
      <c r="G965">
        <v>97.2</v>
      </c>
      <c r="H965">
        <v>0.16099378881987578</v>
      </c>
      <c r="I965">
        <v>89.5</v>
      </c>
      <c r="J965">
        <v>0.14824016563146997</v>
      </c>
      <c r="K965">
        <v>88.674999999999997</v>
      </c>
      <c r="L965">
        <v>0.14687370600414079</v>
      </c>
      <c r="M965" s="40">
        <v>4.1640941053628922E-2</v>
      </c>
      <c r="N965" s="40">
        <v>6.8970502780337761E-5</v>
      </c>
    </row>
    <row r="966" spans="1:14" x14ac:dyDescent="0.25">
      <c r="A966">
        <v>7820412</v>
      </c>
      <c r="B966" t="s">
        <v>27</v>
      </c>
      <c r="C966" t="s">
        <v>6</v>
      </c>
      <c r="D966" t="s">
        <v>1272</v>
      </c>
      <c r="E966" t="s">
        <v>1794</v>
      </c>
      <c r="F966">
        <v>4.1407867494824016E-4</v>
      </c>
      <c r="G966">
        <v>93.7</v>
      </c>
      <c r="H966">
        <v>3.8799171842650103E-2</v>
      </c>
      <c r="I966">
        <v>84.3</v>
      </c>
      <c r="J966">
        <v>3.4906832298136646E-2</v>
      </c>
      <c r="K966">
        <v>87.024999999999991</v>
      </c>
      <c r="L966">
        <v>3.6035196687370596E-2</v>
      </c>
      <c r="M966" s="40">
        <v>-1.3323664665222168E-2</v>
      </c>
      <c r="N966" s="40">
        <v>-5.5170454100298834E-6</v>
      </c>
    </row>
    <row r="967" spans="1:14" x14ac:dyDescent="0.25">
      <c r="A967">
        <v>7820412</v>
      </c>
      <c r="B967" t="s">
        <v>27</v>
      </c>
      <c r="C967" t="s">
        <v>6</v>
      </c>
      <c r="D967" t="s">
        <v>840</v>
      </c>
      <c r="E967" t="s">
        <v>841</v>
      </c>
      <c r="F967">
        <v>3.3126293995859213E-3</v>
      </c>
      <c r="G967">
        <v>64.2</v>
      </c>
      <c r="H967">
        <v>0.21267080745341616</v>
      </c>
      <c r="I967">
        <v>83.7</v>
      </c>
      <c r="J967">
        <v>0.27726708074534162</v>
      </c>
      <c r="K967">
        <v>70.05</v>
      </c>
      <c r="L967">
        <v>0.23204968944099377</v>
      </c>
      <c r="M967" s="40">
        <v>4.7048602253198624E-2</v>
      </c>
      <c r="N967" s="40">
        <v>1.5585458303337017E-4</v>
      </c>
    </row>
    <row r="968" spans="1:14" x14ac:dyDescent="0.25">
      <c r="A968">
        <v>7820412</v>
      </c>
      <c r="B968" t="s">
        <v>27</v>
      </c>
      <c r="C968" t="s">
        <v>6</v>
      </c>
      <c r="D968" t="s">
        <v>209</v>
      </c>
      <c r="E968" t="s">
        <v>842</v>
      </c>
      <c r="F968">
        <v>1.2422360248447205E-3</v>
      </c>
      <c r="G968">
        <v>61.3</v>
      </c>
      <c r="H968">
        <v>7.6149068322981364E-2</v>
      </c>
      <c r="I968">
        <v>78.099999999999994</v>
      </c>
      <c r="J968">
        <v>9.701863354037267E-2</v>
      </c>
      <c r="K968">
        <v>67.61</v>
      </c>
      <c r="L968">
        <v>8.3987577639751551E-2</v>
      </c>
      <c r="M968" s="40">
        <v>-3.1048770993947983E-2</v>
      </c>
      <c r="N968" s="40">
        <v>-3.8569901855836006E-5</v>
      </c>
    </row>
    <row r="969" spans="1:14" x14ac:dyDescent="0.25">
      <c r="A969">
        <v>7820412</v>
      </c>
      <c r="B969" t="s">
        <v>27</v>
      </c>
      <c r="C969" t="s">
        <v>6</v>
      </c>
      <c r="D969" t="s">
        <v>209</v>
      </c>
      <c r="E969" t="s">
        <v>1795</v>
      </c>
      <c r="F969">
        <v>2.8985507246376812E-3</v>
      </c>
      <c r="G969">
        <v>58.7</v>
      </c>
      <c r="H969">
        <v>0.17014492753623189</v>
      </c>
      <c r="I969">
        <v>81.900000000000006</v>
      </c>
      <c r="J969">
        <v>0.2373913043478261</v>
      </c>
      <c r="K969">
        <v>72.900000000000006</v>
      </c>
      <c r="L969">
        <v>0.21130434782608698</v>
      </c>
      <c r="M969" s="40">
        <v>2.2865992039442062E-2</v>
      </c>
      <c r="N969" s="40">
        <v>6.6278237795484236E-5</v>
      </c>
    </row>
    <row r="970" spans="1:14" x14ac:dyDescent="0.25">
      <c r="A970">
        <v>7820412</v>
      </c>
      <c r="B970" t="s">
        <v>27</v>
      </c>
      <c r="C970" t="s">
        <v>6</v>
      </c>
      <c r="D970" t="s">
        <v>209</v>
      </c>
      <c r="E970" t="s">
        <v>1796</v>
      </c>
      <c r="F970">
        <v>1.6563146997929607E-3</v>
      </c>
      <c r="G970">
        <v>65.5</v>
      </c>
      <c r="H970">
        <v>0.10848861283643892</v>
      </c>
      <c r="I970">
        <v>76.7</v>
      </c>
      <c r="J970">
        <v>0.12703933747412008</v>
      </c>
      <c r="K970">
        <v>75.634999999999991</v>
      </c>
      <c r="L970">
        <v>0.12527536231884057</v>
      </c>
      <c r="M970" s="40">
        <v>-4.9732733517885208E-2</v>
      </c>
      <c r="N970" s="40">
        <v>-8.2373057586559347E-5</v>
      </c>
    </row>
    <row r="971" spans="1:14" x14ac:dyDescent="0.25">
      <c r="A971">
        <v>7820412</v>
      </c>
      <c r="B971" t="s">
        <v>27</v>
      </c>
      <c r="C971" t="s">
        <v>6</v>
      </c>
      <c r="D971" t="s">
        <v>209</v>
      </c>
      <c r="E971" t="s">
        <v>314</v>
      </c>
      <c r="F971">
        <v>3.3126293995859213E-3</v>
      </c>
      <c r="G971">
        <v>48</v>
      </c>
      <c r="H971">
        <v>0.15900621118012423</v>
      </c>
      <c r="I971">
        <v>75.099999999999994</v>
      </c>
      <c r="J971">
        <v>0.24877846790890268</v>
      </c>
      <c r="K971">
        <v>62.14</v>
      </c>
      <c r="L971">
        <v>0.20584679089026914</v>
      </c>
      <c r="M971" s="40">
        <v>-7.1840539574623108E-2</v>
      </c>
      <c r="N971" s="40">
        <v>-2.3798108347701237E-4</v>
      </c>
    </row>
    <row r="972" spans="1:14" x14ac:dyDescent="0.25">
      <c r="A972">
        <v>7820412</v>
      </c>
      <c r="B972" t="s">
        <v>27</v>
      </c>
      <c r="C972" t="s">
        <v>6</v>
      </c>
      <c r="D972" t="s">
        <v>209</v>
      </c>
      <c r="E972" t="s">
        <v>1727</v>
      </c>
      <c r="F972">
        <v>2.8985507246376812E-3</v>
      </c>
      <c r="G972">
        <v>82.9</v>
      </c>
      <c r="H972">
        <v>0.24028985507246378</v>
      </c>
      <c r="I972">
        <v>88.3</v>
      </c>
      <c r="J972">
        <v>0.25594202898550722</v>
      </c>
      <c r="K972">
        <v>78.674999999999997</v>
      </c>
      <c r="L972">
        <v>0.22804347826086957</v>
      </c>
      <c r="M972" s="40">
        <v>1.057351753115654E-2</v>
      </c>
      <c r="N972" s="40">
        <v>3.0647876901903013E-5</v>
      </c>
    </row>
    <row r="973" spans="1:14" x14ac:dyDescent="0.25">
      <c r="A973">
        <v>7820412</v>
      </c>
      <c r="B973" t="s">
        <v>27</v>
      </c>
      <c r="C973" t="s">
        <v>6</v>
      </c>
      <c r="D973" t="s">
        <v>209</v>
      </c>
      <c r="E973" t="s">
        <v>843</v>
      </c>
      <c r="F973">
        <v>1.6563146997929607E-3</v>
      </c>
      <c r="G973">
        <v>57.1</v>
      </c>
      <c r="H973">
        <v>9.4575569358178055E-2</v>
      </c>
      <c r="I973">
        <v>77.400000000000006</v>
      </c>
      <c r="J973">
        <v>0.12819875776397516</v>
      </c>
      <c r="K973">
        <v>66.204999999999998</v>
      </c>
      <c r="L973">
        <v>0.10965631469979295</v>
      </c>
      <c r="M973" s="40">
        <v>-6.7751683294773102E-2</v>
      </c>
      <c r="N973" s="40">
        <v>-1.1221810897684986E-4</v>
      </c>
    </row>
    <row r="974" spans="1:14" x14ac:dyDescent="0.25">
      <c r="A974">
        <v>7820412</v>
      </c>
      <c r="B974" t="s">
        <v>27</v>
      </c>
      <c r="C974" t="s">
        <v>6</v>
      </c>
      <c r="D974" t="s">
        <v>209</v>
      </c>
      <c r="E974" t="s">
        <v>844</v>
      </c>
      <c r="F974">
        <v>1.6563146997929607E-3</v>
      </c>
      <c r="G974">
        <v>53.4</v>
      </c>
      <c r="H974">
        <v>8.8447204968944093E-2</v>
      </c>
      <c r="I974">
        <v>78.3</v>
      </c>
      <c r="J974">
        <v>0.12968944099378882</v>
      </c>
      <c r="K974">
        <v>64.98</v>
      </c>
      <c r="L974">
        <v>0.10762732919254658</v>
      </c>
      <c r="M974" s="40">
        <v>-3.5182297229766846E-2</v>
      </c>
      <c r="N974" s="40">
        <v>-5.8272956074147986E-5</v>
      </c>
    </row>
    <row r="975" spans="1:14" x14ac:dyDescent="0.25">
      <c r="A975">
        <v>7820412</v>
      </c>
      <c r="B975" t="s">
        <v>27</v>
      </c>
      <c r="C975" t="s">
        <v>6</v>
      </c>
      <c r="D975" t="s">
        <v>209</v>
      </c>
      <c r="E975" t="s">
        <v>845</v>
      </c>
      <c r="F975">
        <v>1.2422360248447205E-3</v>
      </c>
      <c r="G975">
        <v>55.5</v>
      </c>
      <c r="H975">
        <v>6.894409937888199E-2</v>
      </c>
      <c r="I975">
        <v>79.599999999999994</v>
      </c>
      <c r="J975">
        <v>9.8881987577639746E-2</v>
      </c>
      <c r="K975">
        <v>64.039999999999992</v>
      </c>
      <c r="L975">
        <v>7.955279503105589E-2</v>
      </c>
      <c r="M975" s="40">
        <v>-4.749809205532074E-2</v>
      </c>
      <c r="N975" s="40">
        <v>-5.9003841062510237E-5</v>
      </c>
    </row>
    <row r="976" spans="1:14" x14ac:dyDescent="0.25">
      <c r="A976">
        <v>7820412</v>
      </c>
      <c r="B976" t="s">
        <v>27</v>
      </c>
      <c r="C976" t="s">
        <v>6</v>
      </c>
      <c r="D976" t="s">
        <v>209</v>
      </c>
      <c r="E976" t="s">
        <v>846</v>
      </c>
      <c r="F976">
        <v>1.6563146997929607E-3</v>
      </c>
      <c r="G976">
        <v>49.6</v>
      </c>
      <c r="H976">
        <v>8.2153209109730854E-2</v>
      </c>
      <c r="I976">
        <v>64.599999999999994</v>
      </c>
      <c r="J976">
        <v>0.10699792960662526</v>
      </c>
      <c r="K976">
        <v>58.864999999999995</v>
      </c>
      <c r="L976">
        <v>9.7498964803312618E-2</v>
      </c>
      <c r="M976" s="40">
        <v>-0.14534048736095428</v>
      </c>
      <c r="N976" s="40">
        <v>-2.4072958569102158E-4</v>
      </c>
    </row>
    <row r="977" spans="1:14" x14ac:dyDescent="0.25">
      <c r="A977">
        <v>7820412</v>
      </c>
      <c r="B977" t="s">
        <v>27</v>
      </c>
      <c r="C977" t="s">
        <v>6</v>
      </c>
      <c r="D977" t="s">
        <v>106</v>
      </c>
      <c r="E977" t="s">
        <v>147</v>
      </c>
      <c r="F977">
        <v>1.6563146997929607E-3</v>
      </c>
      <c r="G977">
        <v>61.9</v>
      </c>
      <c r="H977">
        <v>0.10252587991718426</v>
      </c>
      <c r="I977">
        <v>87.2</v>
      </c>
      <c r="J977">
        <v>0.14443064182194618</v>
      </c>
      <c r="K977">
        <v>79.5</v>
      </c>
      <c r="L977">
        <v>0.13167701863354037</v>
      </c>
      <c r="M977" s="40">
        <v>6.0890254098922014E-4</v>
      </c>
      <c r="N977" s="40">
        <v>1.008534229381731E-6</v>
      </c>
    </row>
    <row r="978" spans="1:14" x14ac:dyDescent="0.25">
      <c r="A978">
        <v>7820412</v>
      </c>
      <c r="B978" t="s">
        <v>27</v>
      </c>
      <c r="C978" t="s">
        <v>6</v>
      </c>
      <c r="D978" t="s">
        <v>106</v>
      </c>
      <c r="E978" t="s">
        <v>148</v>
      </c>
      <c r="F978">
        <v>2.8985507246376812E-3</v>
      </c>
      <c r="G978">
        <v>34.799999999999997</v>
      </c>
      <c r="H978">
        <v>0.10086956521739129</v>
      </c>
      <c r="I978">
        <v>73.400000000000006</v>
      </c>
      <c r="J978">
        <v>0.21275362318840582</v>
      </c>
      <c r="K978">
        <v>55.67</v>
      </c>
      <c r="L978">
        <v>0.16136231884057972</v>
      </c>
      <c r="M978" s="40">
        <v>-5.3740799427032471E-2</v>
      </c>
      <c r="N978" s="40">
        <v>-1.5577043312183325E-4</v>
      </c>
    </row>
    <row r="979" spans="1:14" x14ac:dyDescent="0.25">
      <c r="A979">
        <v>7820412</v>
      </c>
      <c r="B979" t="s">
        <v>27</v>
      </c>
      <c r="C979" t="s">
        <v>6</v>
      </c>
      <c r="D979" t="s">
        <v>379</v>
      </c>
      <c r="E979" t="s">
        <v>403</v>
      </c>
      <c r="F979">
        <v>4.1407867494824016E-4</v>
      </c>
      <c r="G979">
        <v>38.1</v>
      </c>
      <c r="H979">
        <v>1.5776397515527951E-2</v>
      </c>
      <c r="I979">
        <v>75.7</v>
      </c>
      <c r="J979">
        <v>3.1345755693581778E-2</v>
      </c>
      <c r="K979">
        <v>61.664999999999999</v>
      </c>
      <c r="L979">
        <v>2.553416149068323E-2</v>
      </c>
      <c r="M979" s="40">
        <v>-4.6136997640132904E-2</v>
      </c>
      <c r="N979" s="40">
        <v>-1.9104346848916317E-5</v>
      </c>
    </row>
    <row r="980" spans="1:14" x14ac:dyDescent="0.25">
      <c r="A980">
        <v>7820412</v>
      </c>
      <c r="B980" t="s">
        <v>27</v>
      </c>
      <c r="C980" t="s">
        <v>6</v>
      </c>
      <c r="D980" t="s">
        <v>567</v>
      </c>
      <c r="E980" t="s">
        <v>570</v>
      </c>
      <c r="F980">
        <v>8.2815734989648033E-4</v>
      </c>
      <c r="G980">
        <v>56</v>
      </c>
      <c r="H980">
        <v>4.6376811594202899E-2</v>
      </c>
      <c r="I980">
        <v>100</v>
      </c>
      <c r="J980">
        <v>8.2815734989648032E-2</v>
      </c>
      <c r="K980">
        <v>67.37</v>
      </c>
      <c r="L980">
        <v>5.5792960662525884E-2</v>
      </c>
      <c r="M980" s="40">
        <v>-0.25958406925201416</v>
      </c>
      <c r="N980" s="40">
        <v>-2.1497645486709247E-4</v>
      </c>
    </row>
    <row r="981" spans="1:14" x14ac:dyDescent="0.25">
      <c r="A981">
        <v>7820412</v>
      </c>
      <c r="B981" t="s">
        <v>27</v>
      </c>
      <c r="C981" t="s">
        <v>6</v>
      </c>
      <c r="D981" t="s">
        <v>567</v>
      </c>
      <c r="E981" t="s">
        <v>586</v>
      </c>
      <c r="F981">
        <v>1.2422360248447205E-3</v>
      </c>
      <c r="G981">
        <v>60.8</v>
      </c>
      <c r="H981">
        <v>7.5527950310559006E-2</v>
      </c>
      <c r="I981">
        <v>70.3</v>
      </c>
      <c r="J981">
        <v>8.7329192546583848E-2</v>
      </c>
      <c r="K981">
        <v>69.935000000000002</v>
      </c>
      <c r="L981">
        <v>8.6875776397515536E-2</v>
      </c>
      <c r="M981" s="40">
        <v>-0.12570886313915253</v>
      </c>
      <c r="N981" s="40">
        <v>-1.5616007843372986E-4</v>
      </c>
    </row>
    <row r="982" spans="1:14" x14ac:dyDescent="0.25">
      <c r="A982">
        <v>7820412</v>
      </c>
      <c r="B982" t="s">
        <v>27</v>
      </c>
      <c r="C982" t="s">
        <v>6</v>
      </c>
      <c r="D982" t="s">
        <v>847</v>
      </c>
      <c r="E982" t="s">
        <v>848</v>
      </c>
      <c r="F982">
        <v>1.6563146997929607E-3</v>
      </c>
      <c r="G982">
        <v>79.099999999999994</v>
      </c>
      <c r="H982">
        <v>0.13101449275362317</v>
      </c>
      <c r="I982">
        <v>88</v>
      </c>
      <c r="J982">
        <v>0.14575569358178053</v>
      </c>
      <c r="K982">
        <v>78.819999999999993</v>
      </c>
      <c r="L982">
        <v>0.13055072463768114</v>
      </c>
      <c r="M982" s="40">
        <v>9.8299257457256317E-2</v>
      </c>
      <c r="N982" s="40">
        <v>1.6281450510518644E-4</v>
      </c>
    </row>
    <row r="983" spans="1:14" x14ac:dyDescent="0.25">
      <c r="A983">
        <v>7820412</v>
      </c>
      <c r="B983" t="s">
        <v>27</v>
      </c>
      <c r="C983" t="s">
        <v>6</v>
      </c>
      <c r="D983" t="s">
        <v>618</v>
      </c>
      <c r="E983" t="s">
        <v>1797</v>
      </c>
      <c r="F983">
        <v>2.4844720496894411E-3</v>
      </c>
      <c r="G983">
        <v>62.7</v>
      </c>
      <c r="H983">
        <v>0.15577639751552796</v>
      </c>
      <c r="I983">
        <v>81.7</v>
      </c>
      <c r="J983">
        <v>0.20298136645962733</v>
      </c>
      <c r="K983">
        <v>76.84</v>
      </c>
      <c r="L983">
        <v>0.19090683229813665</v>
      </c>
      <c r="M983" s="40">
        <v>-7.5697153806686401E-2</v>
      </c>
      <c r="N983" s="40">
        <v>-1.8806746287375505E-4</v>
      </c>
    </row>
    <row r="984" spans="1:14" x14ac:dyDescent="0.25">
      <c r="A984">
        <v>7820412</v>
      </c>
      <c r="B984" t="s">
        <v>27</v>
      </c>
      <c r="C984" t="s">
        <v>6</v>
      </c>
      <c r="D984" t="s">
        <v>849</v>
      </c>
      <c r="E984" t="s">
        <v>850</v>
      </c>
      <c r="F984">
        <v>1.2422360248447205E-3</v>
      </c>
      <c r="G984">
        <v>44.5</v>
      </c>
      <c r="H984">
        <v>5.5279503105590065E-2</v>
      </c>
      <c r="I984">
        <v>68.3</v>
      </c>
      <c r="J984">
        <v>8.4844720496894413E-2</v>
      </c>
      <c r="K984">
        <v>62.064999999999998</v>
      </c>
      <c r="L984">
        <v>7.7099378881987576E-2</v>
      </c>
      <c r="M984" s="40">
        <v>-0.11018049716949463</v>
      </c>
      <c r="N984" s="40">
        <v>-1.36870182819248E-4</v>
      </c>
    </row>
    <row r="985" spans="1:14" x14ac:dyDescent="0.25">
      <c r="A985">
        <v>7820412</v>
      </c>
      <c r="B985" t="s">
        <v>27</v>
      </c>
      <c r="C985" t="s">
        <v>6</v>
      </c>
      <c r="D985" t="s">
        <v>849</v>
      </c>
      <c r="E985" t="s">
        <v>851</v>
      </c>
      <c r="F985">
        <v>1.6563146997929607E-3</v>
      </c>
      <c r="G985">
        <v>49.7</v>
      </c>
      <c r="H985">
        <v>8.2318840579710145E-2</v>
      </c>
      <c r="I985">
        <v>87.1</v>
      </c>
      <c r="J985">
        <v>0.14426501035196687</v>
      </c>
      <c r="K985">
        <v>74.06</v>
      </c>
      <c r="L985">
        <v>0.12266666666666667</v>
      </c>
      <c r="M985" s="40">
        <v>3.2077163457870483E-2</v>
      </c>
      <c r="N985" s="40">
        <v>5.3129877362932474E-5</v>
      </c>
    </row>
    <row r="986" spans="1:14" x14ac:dyDescent="0.25">
      <c r="A986">
        <v>7820412</v>
      </c>
      <c r="B986" t="s">
        <v>27</v>
      </c>
      <c r="C986" t="s">
        <v>6</v>
      </c>
      <c r="D986" t="s">
        <v>852</v>
      </c>
      <c r="E986" t="s">
        <v>853</v>
      </c>
      <c r="F986">
        <v>1.2422360248447205E-3</v>
      </c>
      <c r="G986">
        <v>49.7</v>
      </c>
      <c r="H986">
        <v>6.1739130434782616E-2</v>
      </c>
      <c r="I986">
        <v>73.8</v>
      </c>
      <c r="J986">
        <v>9.1677018633540372E-2</v>
      </c>
      <c r="K986">
        <v>59.109999999999992</v>
      </c>
      <c r="L986">
        <v>7.3428571428571426E-2</v>
      </c>
      <c r="M986" s="40">
        <v>6.2333291862159967E-4</v>
      </c>
      <c r="N986" s="40">
        <v>7.7432660698335368E-7</v>
      </c>
    </row>
    <row r="987" spans="1:14" x14ac:dyDescent="0.25">
      <c r="A987">
        <v>7820412</v>
      </c>
      <c r="B987" t="s">
        <v>27</v>
      </c>
      <c r="C987" t="s">
        <v>6</v>
      </c>
      <c r="D987" t="s">
        <v>854</v>
      </c>
      <c r="E987" t="s">
        <v>855</v>
      </c>
      <c r="F987">
        <v>2.070393374741201E-3</v>
      </c>
      <c r="G987">
        <v>57.6</v>
      </c>
      <c r="H987">
        <v>0.11925465838509318</v>
      </c>
      <c r="I987">
        <v>76.3</v>
      </c>
      <c r="J987">
        <v>0.15797101449275364</v>
      </c>
      <c r="K987">
        <v>63.260000000000005</v>
      </c>
      <c r="L987">
        <v>0.13097308488612838</v>
      </c>
      <c r="M987" s="40">
        <v>-1.2455829419195652E-2</v>
      </c>
      <c r="N987" s="40">
        <v>-2.5788466706409221E-5</v>
      </c>
    </row>
    <row r="988" spans="1:14" x14ac:dyDescent="0.25">
      <c r="A988">
        <v>7820412</v>
      </c>
      <c r="B988" t="s">
        <v>27</v>
      </c>
      <c r="C988" t="s">
        <v>6</v>
      </c>
      <c r="D988" t="s">
        <v>856</v>
      </c>
      <c r="E988" t="s">
        <v>858</v>
      </c>
      <c r="F988">
        <v>4.1407867494824016E-4</v>
      </c>
      <c r="G988">
        <v>69.2</v>
      </c>
      <c r="H988">
        <v>2.865424430641822E-2</v>
      </c>
      <c r="I988">
        <v>82.8</v>
      </c>
      <c r="J988">
        <v>3.4285714285714287E-2</v>
      </c>
      <c r="K988">
        <v>71.72</v>
      </c>
      <c r="L988">
        <v>2.9697722567287786E-2</v>
      </c>
      <c r="M988" s="40">
        <v>-2.8478028252720833E-2</v>
      </c>
      <c r="N988" s="40">
        <v>-1.1792144204025189E-5</v>
      </c>
    </row>
    <row r="989" spans="1:14" x14ac:dyDescent="0.25">
      <c r="A989">
        <v>7820412</v>
      </c>
      <c r="B989" t="s">
        <v>27</v>
      </c>
      <c r="C989" t="s">
        <v>6</v>
      </c>
      <c r="D989" t="s">
        <v>859</v>
      </c>
      <c r="E989" t="s">
        <v>1798</v>
      </c>
      <c r="F989">
        <v>1.6563146997929607E-3</v>
      </c>
      <c r="G989">
        <v>31.6</v>
      </c>
      <c r="H989">
        <v>5.2339544513457556E-2</v>
      </c>
      <c r="I989">
        <v>75</v>
      </c>
      <c r="J989">
        <v>0.12422360248447205</v>
      </c>
      <c r="K989">
        <v>62.06</v>
      </c>
      <c r="L989">
        <v>0.10279089026915114</v>
      </c>
      <c r="M989" s="40">
        <v>-5.4337795823812485E-2</v>
      </c>
      <c r="N989" s="40">
        <v>-9.0000489977329169E-5</v>
      </c>
    </row>
    <row r="990" spans="1:14" x14ac:dyDescent="0.25">
      <c r="A990">
        <v>7820412</v>
      </c>
      <c r="B990" t="s">
        <v>27</v>
      </c>
      <c r="C990" t="s">
        <v>6</v>
      </c>
      <c r="D990" t="s">
        <v>859</v>
      </c>
      <c r="E990" t="s">
        <v>1297</v>
      </c>
      <c r="F990">
        <v>8.2815734989648033E-4</v>
      </c>
      <c r="G990">
        <v>68.3</v>
      </c>
      <c r="H990">
        <v>5.6563146997929602E-2</v>
      </c>
      <c r="I990">
        <v>85.5</v>
      </c>
      <c r="J990">
        <v>7.0807453416149066E-2</v>
      </c>
      <c r="K990">
        <v>81.679999999999993</v>
      </c>
      <c r="L990">
        <v>6.7643892339544501E-2</v>
      </c>
      <c r="M990" s="40">
        <v>0.11818739026784897</v>
      </c>
      <c r="N990" s="40">
        <v>9.7877755915402875E-5</v>
      </c>
    </row>
    <row r="991" spans="1:14" x14ac:dyDescent="0.25">
      <c r="A991">
        <v>7820412</v>
      </c>
      <c r="B991" t="s">
        <v>27</v>
      </c>
      <c r="C991" t="s">
        <v>6</v>
      </c>
      <c r="D991" t="s">
        <v>859</v>
      </c>
      <c r="E991" t="s">
        <v>860</v>
      </c>
      <c r="F991">
        <v>4.5548654244306416E-3</v>
      </c>
      <c r="G991">
        <v>17.3</v>
      </c>
      <c r="H991">
        <v>7.8799171842650104E-2</v>
      </c>
      <c r="I991">
        <v>61.5</v>
      </c>
      <c r="J991">
        <v>0.28012422360248446</v>
      </c>
      <c r="K991">
        <v>44.69</v>
      </c>
      <c r="L991">
        <v>0.20355693581780537</v>
      </c>
      <c r="M991" s="40">
        <v>-9.3260489404201508E-2</v>
      </c>
      <c r="N991" s="40">
        <v>-4.2478897865267767E-4</v>
      </c>
    </row>
    <row r="992" spans="1:14" x14ac:dyDescent="0.25">
      <c r="A992">
        <v>7820412</v>
      </c>
      <c r="B992" t="s">
        <v>27</v>
      </c>
      <c r="C992" t="s">
        <v>6</v>
      </c>
      <c r="D992" t="s">
        <v>859</v>
      </c>
      <c r="E992" t="s">
        <v>1799</v>
      </c>
      <c r="F992">
        <v>2.8985507246376812E-3</v>
      </c>
      <c r="G992">
        <v>31</v>
      </c>
      <c r="H992">
        <v>8.9855072463768115E-2</v>
      </c>
      <c r="I992">
        <v>74.2</v>
      </c>
      <c r="J992">
        <v>0.21507246376811595</v>
      </c>
      <c r="K992">
        <v>60.429999999999993</v>
      </c>
      <c r="L992">
        <v>0.17515942028985507</v>
      </c>
      <c r="M992" s="40">
        <v>1.1498063802719116E-2</v>
      </c>
      <c r="N992" s="40">
        <v>3.3327721167301787E-5</v>
      </c>
    </row>
    <row r="993" spans="1:14" x14ac:dyDescent="0.25">
      <c r="A993">
        <v>7820412</v>
      </c>
      <c r="B993" t="s">
        <v>27</v>
      </c>
      <c r="C993" t="s">
        <v>6</v>
      </c>
      <c r="D993" t="s">
        <v>859</v>
      </c>
      <c r="E993" t="s">
        <v>861</v>
      </c>
      <c r="F993">
        <v>1.6563146997929607E-3</v>
      </c>
      <c r="G993">
        <v>24.6</v>
      </c>
      <c r="H993">
        <v>4.0745341614906831E-2</v>
      </c>
      <c r="I993">
        <v>71.400000000000006</v>
      </c>
      <c r="J993">
        <v>0.11826086956521741</v>
      </c>
      <c r="K993">
        <v>57.905000000000008</v>
      </c>
      <c r="L993">
        <v>9.5908902691511394E-2</v>
      </c>
      <c r="M993" s="40">
        <v>-1.4628790318965912E-2</v>
      </c>
      <c r="N993" s="40">
        <v>-2.4229880445492193E-5</v>
      </c>
    </row>
    <row r="994" spans="1:14" x14ac:dyDescent="0.25">
      <c r="A994">
        <v>7820412</v>
      </c>
      <c r="B994" t="s">
        <v>27</v>
      </c>
      <c r="C994" t="s">
        <v>6</v>
      </c>
      <c r="D994" t="s">
        <v>859</v>
      </c>
      <c r="E994" t="s">
        <v>862</v>
      </c>
      <c r="F994">
        <v>2.4844720496894411E-3</v>
      </c>
      <c r="G994">
        <v>20.2</v>
      </c>
      <c r="H994">
        <v>5.018633540372671E-2</v>
      </c>
      <c r="I994">
        <v>76.3</v>
      </c>
      <c r="J994">
        <v>0.18956521739130436</v>
      </c>
      <c r="K994">
        <v>58.75</v>
      </c>
      <c r="L994">
        <v>0.14596273291925466</v>
      </c>
      <c r="M994" s="40">
        <v>5.4076757282018661E-2</v>
      </c>
      <c r="N994" s="40">
        <v>1.3435219200501531E-4</v>
      </c>
    </row>
    <row r="995" spans="1:14" x14ac:dyDescent="0.25">
      <c r="A995">
        <v>7820412</v>
      </c>
      <c r="B995" t="s">
        <v>27</v>
      </c>
      <c r="C995" t="s">
        <v>6</v>
      </c>
      <c r="D995" t="s">
        <v>859</v>
      </c>
      <c r="E995" t="s">
        <v>863</v>
      </c>
      <c r="F995">
        <v>1.6563146997929607E-3</v>
      </c>
      <c r="G995">
        <v>27.2</v>
      </c>
      <c r="H995">
        <v>4.5051759834368529E-2</v>
      </c>
      <c r="I995">
        <v>70.599999999999994</v>
      </c>
      <c r="J995">
        <v>0.11693581780538301</v>
      </c>
      <c r="K995">
        <v>59.15</v>
      </c>
      <c r="L995">
        <v>9.7971014492753625E-2</v>
      </c>
      <c r="M995" s="40">
        <v>-4.5712023973464966E-2</v>
      </c>
      <c r="N995" s="40">
        <v>-7.5713497264538247E-5</v>
      </c>
    </row>
    <row r="996" spans="1:14" x14ac:dyDescent="0.25">
      <c r="A996">
        <v>7820412</v>
      </c>
      <c r="B996" t="s">
        <v>27</v>
      </c>
      <c r="C996" t="s">
        <v>6</v>
      </c>
      <c r="D996" t="s">
        <v>859</v>
      </c>
      <c r="E996" t="s">
        <v>1305</v>
      </c>
      <c r="F996">
        <v>2.070393374741201E-3</v>
      </c>
      <c r="G996">
        <v>19.399999999999999</v>
      </c>
      <c r="H996">
        <v>4.0165631469979299E-2</v>
      </c>
      <c r="I996">
        <v>71.900000000000006</v>
      </c>
      <c r="J996">
        <v>0.14886128364389237</v>
      </c>
      <c r="K996">
        <v>52.54</v>
      </c>
      <c r="L996">
        <v>0.10877846790890269</v>
      </c>
      <c r="M996" s="40">
        <v>-0.14160507917404175</v>
      </c>
      <c r="N996" s="40">
        <v>-2.9317821775163926E-4</v>
      </c>
    </row>
    <row r="997" spans="1:14" x14ac:dyDescent="0.25">
      <c r="A997">
        <v>7820412</v>
      </c>
      <c r="B997" t="s">
        <v>27</v>
      </c>
      <c r="C997" t="s">
        <v>6</v>
      </c>
      <c r="D997" t="s">
        <v>859</v>
      </c>
      <c r="E997" t="s">
        <v>864</v>
      </c>
      <c r="F997">
        <v>2.8985507246376812E-3</v>
      </c>
      <c r="G997">
        <v>20.5</v>
      </c>
      <c r="H997">
        <v>5.9420289855072465E-2</v>
      </c>
      <c r="I997">
        <v>69.5</v>
      </c>
      <c r="J997">
        <v>0.20144927536231885</v>
      </c>
      <c r="K997">
        <v>47.04</v>
      </c>
      <c r="L997">
        <v>0.13634782608695653</v>
      </c>
      <c r="M997" s="40">
        <v>-5.6728575378656387E-2</v>
      </c>
      <c r="N997" s="40">
        <v>-1.6443065327146779E-4</v>
      </c>
    </row>
    <row r="998" spans="1:14" x14ac:dyDescent="0.25">
      <c r="A998">
        <v>7820412</v>
      </c>
      <c r="B998" t="s">
        <v>27</v>
      </c>
      <c r="C998" t="s">
        <v>6</v>
      </c>
      <c r="D998" t="s">
        <v>859</v>
      </c>
      <c r="E998" t="s">
        <v>1800</v>
      </c>
      <c r="F998">
        <v>2.8985507246376812E-3</v>
      </c>
      <c r="G998">
        <v>31.9</v>
      </c>
      <c r="H998">
        <v>9.2463768115942022E-2</v>
      </c>
      <c r="I998">
        <v>74.7</v>
      </c>
      <c r="J998">
        <v>0.21652173913043479</v>
      </c>
      <c r="K998">
        <v>60.515000000000001</v>
      </c>
      <c r="L998">
        <v>0.17540579710144927</v>
      </c>
      <c r="M998" s="40">
        <v>-7.9287746921181679E-3</v>
      </c>
      <c r="N998" s="40">
        <v>-2.2981955629328022E-5</v>
      </c>
    </row>
    <row r="999" spans="1:14" x14ac:dyDescent="0.25">
      <c r="A999">
        <v>7820412</v>
      </c>
      <c r="B999" t="s">
        <v>27</v>
      </c>
      <c r="C999" t="s">
        <v>6</v>
      </c>
      <c r="D999" t="s">
        <v>859</v>
      </c>
      <c r="E999" t="s">
        <v>865</v>
      </c>
      <c r="F999">
        <v>4.1407867494824016E-4</v>
      </c>
      <c r="G999">
        <v>16</v>
      </c>
      <c r="H999">
        <v>6.6252587991718426E-3</v>
      </c>
      <c r="I999">
        <v>68.900000000000006</v>
      </c>
      <c r="J999">
        <v>2.8530020703933751E-2</v>
      </c>
      <c r="K999">
        <v>46.085000000000008</v>
      </c>
      <c r="L999">
        <v>1.9082815734989652E-2</v>
      </c>
      <c r="M999" s="40">
        <v>-4.6557403402402997E-4</v>
      </c>
      <c r="N999" s="40">
        <v>-1.9278427909897722E-7</v>
      </c>
    </row>
    <row r="1000" spans="1:14" x14ac:dyDescent="0.25">
      <c r="A1000">
        <v>7820412</v>
      </c>
      <c r="B1000" t="s">
        <v>27</v>
      </c>
      <c r="C1000" t="s">
        <v>6</v>
      </c>
      <c r="D1000" t="s">
        <v>673</v>
      </c>
      <c r="E1000" t="s">
        <v>866</v>
      </c>
      <c r="F1000">
        <v>1.6563146997929607E-3</v>
      </c>
      <c r="G1000">
        <v>43.9</v>
      </c>
      <c r="H1000">
        <v>7.2712215320910975E-2</v>
      </c>
      <c r="I1000">
        <v>75.599999999999994</v>
      </c>
      <c r="J1000">
        <v>0.12521739130434781</v>
      </c>
      <c r="K1000">
        <v>62.274999999999991</v>
      </c>
      <c r="L1000">
        <v>0.1031469979296066</v>
      </c>
      <c r="M1000" s="40">
        <v>-1.5952220186591148E-2</v>
      </c>
      <c r="N1000" s="40">
        <v>-2.6421896789384926E-5</v>
      </c>
    </row>
    <row r="1001" spans="1:14" x14ac:dyDescent="0.25">
      <c r="A1001">
        <v>7820412</v>
      </c>
      <c r="B1001" t="s">
        <v>27</v>
      </c>
      <c r="C1001" t="s">
        <v>6</v>
      </c>
      <c r="D1001" t="s">
        <v>673</v>
      </c>
      <c r="E1001" t="s">
        <v>867</v>
      </c>
      <c r="F1001">
        <v>2.8985507246376812E-3</v>
      </c>
      <c r="G1001">
        <v>53.6</v>
      </c>
      <c r="H1001">
        <v>0.15536231884057972</v>
      </c>
      <c r="I1001">
        <v>83.1</v>
      </c>
      <c r="J1001">
        <v>0.24086956521739128</v>
      </c>
      <c r="K1001">
        <v>66.7</v>
      </c>
      <c r="L1001">
        <v>0.19333333333333336</v>
      </c>
      <c r="M1001" s="40">
        <v>2.2279830649495125E-2</v>
      </c>
      <c r="N1001" s="40">
        <v>6.4579219273898917E-5</v>
      </c>
    </row>
    <row r="1002" spans="1:14" x14ac:dyDescent="0.25">
      <c r="A1002">
        <v>7820412</v>
      </c>
      <c r="B1002" t="s">
        <v>27</v>
      </c>
      <c r="C1002" t="s">
        <v>6</v>
      </c>
      <c r="D1002" t="s">
        <v>673</v>
      </c>
      <c r="E1002" t="s">
        <v>993</v>
      </c>
      <c r="F1002">
        <v>6.6252587991718426E-3</v>
      </c>
      <c r="G1002">
        <v>49.5</v>
      </c>
      <c r="H1002">
        <v>0.3279503105590062</v>
      </c>
      <c r="I1002">
        <v>93.2</v>
      </c>
      <c r="J1002">
        <v>0.61747412008281577</v>
      </c>
      <c r="K1002">
        <v>75.245000000000005</v>
      </c>
      <c r="L1002">
        <v>0.49851759834368531</v>
      </c>
      <c r="M1002" s="40">
        <v>0.10270021110773087</v>
      </c>
      <c r="N1002" s="40">
        <v>6.8041547731829976E-4</v>
      </c>
    </row>
    <row r="1003" spans="1:14" x14ac:dyDescent="0.25">
      <c r="A1003">
        <v>7820412</v>
      </c>
      <c r="B1003" t="s">
        <v>27</v>
      </c>
      <c r="C1003" t="s">
        <v>6</v>
      </c>
      <c r="D1003" t="s">
        <v>673</v>
      </c>
      <c r="E1003" t="s">
        <v>868</v>
      </c>
      <c r="F1003">
        <v>4.5548654244306416E-3</v>
      </c>
      <c r="G1003">
        <v>64.900000000000006</v>
      </c>
      <c r="H1003">
        <v>0.29561076604554865</v>
      </c>
      <c r="I1003">
        <v>96.9</v>
      </c>
      <c r="J1003">
        <v>0.44136645962732918</v>
      </c>
      <c r="K1003">
        <v>78.14</v>
      </c>
      <c r="L1003">
        <v>0.35591718426501034</v>
      </c>
      <c r="M1003" s="40">
        <v>0.11752209067344666</v>
      </c>
      <c r="N1003" s="40">
        <v>5.3529730741528497E-4</v>
      </c>
    </row>
    <row r="1004" spans="1:14" x14ac:dyDescent="0.25">
      <c r="A1004">
        <v>7820412</v>
      </c>
      <c r="B1004" t="s">
        <v>27</v>
      </c>
      <c r="C1004" t="s">
        <v>6</v>
      </c>
      <c r="D1004" t="s">
        <v>869</v>
      </c>
      <c r="E1004" t="s">
        <v>870</v>
      </c>
      <c r="F1004">
        <v>1.2422360248447205E-3</v>
      </c>
      <c r="G1004">
        <v>54.3</v>
      </c>
      <c r="H1004">
        <v>6.7453416149068315E-2</v>
      </c>
      <c r="I1004">
        <v>73.599999999999994</v>
      </c>
      <c r="J1004">
        <v>9.1428571428571428E-2</v>
      </c>
      <c r="K1004">
        <v>67.114999999999995</v>
      </c>
      <c r="L1004">
        <v>8.337267080745342E-2</v>
      </c>
      <c r="M1004" s="40">
        <v>-7.0006169378757477E-2</v>
      </c>
      <c r="N1004" s="40">
        <v>-8.6964185563673886E-5</v>
      </c>
    </row>
    <row r="1005" spans="1:14" x14ac:dyDescent="0.25">
      <c r="A1005">
        <v>7820412</v>
      </c>
      <c r="B1005" t="s">
        <v>27</v>
      </c>
      <c r="C1005" t="s">
        <v>6</v>
      </c>
      <c r="D1005" t="s">
        <v>871</v>
      </c>
      <c r="E1005" t="s">
        <v>1801</v>
      </c>
      <c r="F1005">
        <v>1.2422360248447205E-3</v>
      </c>
      <c r="G1005">
        <v>63.7</v>
      </c>
      <c r="H1005">
        <v>7.91304347826087E-2</v>
      </c>
      <c r="I1005">
        <v>82.9</v>
      </c>
      <c r="J1005">
        <v>0.10298136645962734</v>
      </c>
      <c r="K1005">
        <v>76.92</v>
      </c>
      <c r="L1005">
        <v>9.5552795031055904E-2</v>
      </c>
      <c r="M1005" s="40">
        <v>-5.627962201833725E-2</v>
      </c>
      <c r="N1005" s="40">
        <v>-6.9912573935822673E-5</v>
      </c>
    </row>
    <row r="1006" spans="1:14" x14ac:dyDescent="0.25">
      <c r="A1006">
        <v>7820412</v>
      </c>
      <c r="B1006" t="s">
        <v>27</v>
      </c>
      <c r="C1006" t="s">
        <v>6</v>
      </c>
      <c r="D1006" t="s">
        <v>871</v>
      </c>
      <c r="E1006" t="s">
        <v>872</v>
      </c>
      <c r="F1006">
        <v>4.1407867494824016E-4</v>
      </c>
      <c r="G1006">
        <v>23</v>
      </c>
      <c r="H1006">
        <v>9.5238095238095229E-3</v>
      </c>
      <c r="I1006">
        <v>71.3</v>
      </c>
      <c r="J1006">
        <v>2.9523809523809522E-2</v>
      </c>
      <c r="K1006">
        <v>57.309999999999995</v>
      </c>
      <c r="L1006">
        <v>2.373084886128364E-2</v>
      </c>
      <c r="M1006" s="40">
        <v>-7.4916832149028778E-2</v>
      </c>
      <c r="N1006" s="40">
        <v>-3.1021462587589558E-5</v>
      </c>
    </row>
    <row r="1007" spans="1:14" x14ac:dyDescent="0.25">
      <c r="A1007">
        <v>7820412</v>
      </c>
      <c r="B1007" t="s">
        <v>27</v>
      </c>
      <c r="C1007" t="s">
        <v>6</v>
      </c>
      <c r="D1007" t="s">
        <v>871</v>
      </c>
      <c r="E1007" t="s">
        <v>874</v>
      </c>
      <c r="F1007">
        <v>8.2815734989648033E-4</v>
      </c>
      <c r="G1007">
        <v>48.1</v>
      </c>
      <c r="H1007">
        <v>3.9834368530020703E-2</v>
      </c>
      <c r="I1007">
        <v>74.7</v>
      </c>
      <c r="J1007">
        <v>6.1863354037267081E-2</v>
      </c>
      <c r="K1007">
        <v>64.91</v>
      </c>
      <c r="L1007">
        <v>5.3755693581780534E-2</v>
      </c>
      <c r="M1007" s="40">
        <v>-3.9893202483654022E-2</v>
      </c>
      <c r="N1007" s="40">
        <v>-3.3037848847746605E-5</v>
      </c>
    </row>
    <row r="1008" spans="1:14" x14ac:dyDescent="0.25">
      <c r="A1008">
        <v>7820412</v>
      </c>
      <c r="B1008" t="s">
        <v>27</v>
      </c>
      <c r="C1008" t="s">
        <v>6</v>
      </c>
      <c r="D1008" t="s">
        <v>871</v>
      </c>
      <c r="E1008" t="s">
        <v>1802</v>
      </c>
      <c r="F1008">
        <v>4.1407867494824016E-4</v>
      </c>
      <c r="G1008">
        <v>40.200000000000003</v>
      </c>
      <c r="H1008">
        <v>1.6645962732919257E-2</v>
      </c>
      <c r="I1008">
        <v>78.099999999999994</v>
      </c>
      <c r="J1008">
        <v>3.2339544513457552E-2</v>
      </c>
      <c r="K1008">
        <v>63.83</v>
      </c>
      <c r="L1008">
        <v>2.6430641821946169E-2</v>
      </c>
      <c r="M1008" s="40">
        <v>-7.5846627354621887E-2</v>
      </c>
      <c r="N1008" s="40">
        <v>-3.1406470954294779E-5</v>
      </c>
    </row>
    <row r="1009" spans="1:14" x14ac:dyDescent="0.25">
      <c r="A1009">
        <v>7820412</v>
      </c>
      <c r="B1009" t="s">
        <v>27</v>
      </c>
      <c r="C1009" t="s">
        <v>6</v>
      </c>
      <c r="D1009" t="s">
        <v>871</v>
      </c>
      <c r="E1009" t="s">
        <v>875</v>
      </c>
      <c r="F1009">
        <v>1.2422360248447205E-3</v>
      </c>
      <c r="G1009">
        <v>24.5</v>
      </c>
      <c r="H1009">
        <v>3.0434782608695653E-2</v>
      </c>
      <c r="I1009">
        <v>73</v>
      </c>
      <c r="J1009">
        <v>9.0683229813664598E-2</v>
      </c>
      <c r="K1009">
        <v>52.825000000000003</v>
      </c>
      <c r="L1009">
        <v>6.5621118012422361E-2</v>
      </c>
      <c r="M1009" s="40">
        <v>-2.2769620642066002E-2</v>
      </c>
      <c r="N1009" s="40">
        <v>-2.8285243033622362E-5</v>
      </c>
    </row>
    <row r="1010" spans="1:14" x14ac:dyDescent="0.25">
      <c r="A1010">
        <v>7820412</v>
      </c>
      <c r="B1010" t="s">
        <v>27</v>
      </c>
      <c r="C1010" t="s">
        <v>6</v>
      </c>
      <c r="D1010" t="s">
        <v>871</v>
      </c>
      <c r="E1010" t="s">
        <v>1803</v>
      </c>
      <c r="F1010">
        <v>8.2815734989648033E-4</v>
      </c>
      <c r="G1010">
        <v>33.799999999999997</v>
      </c>
      <c r="H1010">
        <v>2.7991718426501031E-2</v>
      </c>
      <c r="I1010">
        <v>86.9</v>
      </c>
      <c r="J1010">
        <v>7.1966873706004145E-2</v>
      </c>
      <c r="K1010">
        <v>67.78</v>
      </c>
      <c r="L1010">
        <v>5.6132505175983435E-2</v>
      </c>
      <c r="M1010" s="40">
        <v>-0.11662223190069199</v>
      </c>
      <c r="N1010" s="40">
        <v>-9.6581558509889842E-5</v>
      </c>
    </row>
    <row r="1011" spans="1:14" x14ac:dyDescent="0.25">
      <c r="A1011">
        <v>7820412</v>
      </c>
      <c r="B1011" t="s">
        <v>27</v>
      </c>
      <c r="C1011" t="s">
        <v>6</v>
      </c>
      <c r="D1011" t="s">
        <v>871</v>
      </c>
      <c r="E1011" t="s">
        <v>876</v>
      </c>
      <c r="F1011">
        <v>4.1407867494824016E-4</v>
      </c>
      <c r="G1011">
        <v>23.8</v>
      </c>
      <c r="H1011">
        <v>9.8550724637681154E-3</v>
      </c>
      <c r="I1011">
        <v>60.8</v>
      </c>
      <c r="J1011">
        <v>2.5175983436853001E-2</v>
      </c>
      <c r="K1011">
        <v>49.015000000000001</v>
      </c>
      <c r="L1011">
        <v>2.029606625258799E-2</v>
      </c>
      <c r="M1011" s="40">
        <v>-9.9437236785888672E-2</v>
      </c>
      <c r="N1011" s="40">
        <v>-4.1174839248815187E-5</v>
      </c>
    </row>
    <row r="1012" spans="1:14" x14ac:dyDescent="0.25">
      <c r="A1012">
        <v>7820412</v>
      </c>
      <c r="B1012" t="s">
        <v>27</v>
      </c>
      <c r="C1012" t="s">
        <v>6</v>
      </c>
      <c r="D1012" t="s">
        <v>871</v>
      </c>
      <c r="E1012" t="s">
        <v>877</v>
      </c>
      <c r="F1012">
        <v>8.2815734989648033E-4</v>
      </c>
      <c r="G1012">
        <v>22.7</v>
      </c>
      <c r="H1012">
        <v>1.8799171842650102E-2</v>
      </c>
      <c r="I1012">
        <v>74.8</v>
      </c>
      <c r="J1012">
        <v>6.1946169772256726E-2</v>
      </c>
      <c r="K1012">
        <v>60.289999999999992</v>
      </c>
      <c r="L1012">
        <v>4.9929606625258791E-2</v>
      </c>
      <c r="M1012" s="40">
        <v>-8.9496724307537079E-2</v>
      </c>
      <c r="N1012" s="40">
        <v>-7.411737002694582E-5</v>
      </c>
    </row>
    <row r="1013" spans="1:14" x14ac:dyDescent="0.25">
      <c r="A1013">
        <v>7820412</v>
      </c>
      <c r="B1013" t="s">
        <v>27</v>
      </c>
      <c r="C1013" t="s">
        <v>6</v>
      </c>
      <c r="D1013" t="s">
        <v>871</v>
      </c>
      <c r="E1013" t="s">
        <v>878</v>
      </c>
      <c r="F1013">
        <v>1.2422360248447205E-3</v>
      </c>
      <c r="G1013">
        <v>48.8</v>
      </c>
      <c r="H1013">
        <v>6.0621118012422356E-2</v>
      </c>
      <c r="I1013">
        <v>83.2</v>
      </c>
      <c r="J1013">
        <v>0.10335403726708076</v>
      </c>
      <c r="K1013">
        <v>74.3</v>
      </c>
      <c r="L1013">
        <v>9.2298136645962731E-2</v>
      </c>
      <c r="M1013" s="40">
        <v>3.3566910773515701E-2</v>
      </c>
      <c r="N1013" s="40">
        <v>4.1698025805609568E-5</v>
      </c>
    </row>
    <row r="1014" spans="1:14" x14ac:dyDescent="0.25">
      <c r="A1014">
        <v>7820412</v>
      </c>
      <c r="B1014" t="s">
        <v>27</v>
      </c>
      <c r="C1014" t="s">
        <v>6</v>
      </c>
      <c r="D1014" t="s">
        <v>871</v>
      </c>
      <c r="E1014" t="s">
        <v>1327</v>
      </c>
      <c r="F1014">
        <v>2.8985507246376812E-3</v>
      </c>
      <c r="G1014">
        <v>34.9</v>
      </c>
      <c r="H1014">
        <v>0.10115942028985507</v>
      </c>
      <c r="I1014">
        <v>82.1</v>
      </c>
      <c r="J1014">
        <v>0.2379710144927536</v>
      </c>
      <c r="K1014">
        <v>63.445</v>
      </c>
      <c r="L1014">
        <v>0.18389855072463768</v>
      </c>
      <c r="M1014" s="40">
        <v>-5.7468991726636887E-2</v>
      </c>
      <c r="N1014" s="40">
        <v>-1.6657678761344025E-4</v>
      </c>
    </row>
    <row r="1015" spans="1:14" x14ac:dyDescent="0.25">
      <c r="A1015">
        <v>7820412</v>
      </c>
      <c r="B1015" t="s">
        <v>27</v>
      </c>
      <c r="C1015" t="s">
        <v>6</v>
      </c>
      <c r="D1015" t="s">
        <v>871</v>
      </c>
      <c r="E1015" t="s">
        <v>879</v>
      </c>
      <c r="F1015">
        <v>6.2111801242236021E-3</v>
      </c>
      <c r="G1015">
        <v>31.7</v>
      </c>
      <c r="H1015">
        <v>0.19689440993788818</v>
      </c>
      <c r="I1015">
        <v>73.599999999999994</v>
      </c>
      <c r="J1015">
        <v>0.45714285714285707</v>
      </c>
      <c r="K1015">
        <v>62.179999999999993</v>
      </c>
      <c r="L1015">
        <v>0.38621118012422351</v>
      </c>
      <c r="M1015" s="40">
        <v>-5.3676377981901169E-2</v>
      </c>
      <c r="N1015" s="40">
        <v>-3.3339365206149792E-4</v>
      </c>
    </row>
    <row r="1016" spans="1:14" x14ac:dyDescent="0.25">
      <c r="A1016">
        <v>7820412</v>
      </c>
      <c r="B1016" t="s">
        <v>27</v>
      </c>
      <c r="C1016" t="s">
        <v>6</v>
      </c>
      <c r="D1016" t="s">
        <v>871</v>
      </c>
      <c r="E1016" t="s">
        <v>880</v>
      </c>
      <c r="F1016">
        <v>2.8985507246376812E-3</v>
      </c>
      <c r="G1016">
        <v>36.4</v>
      </c>
      <c r="H1016">
        <v>0.10550724637681159</v>
      </c>
      <c r="I1016">
        <v>67.099999999999994</v>
      </c>
      <c r="J1016">
        <v>0.19449275362318838</v>
      </c>
      <c r="K1016">
        <v>53.24499999999999</v>
      </c>
      <c r="L1016">
        <v>0.15433333333333329</v>
      </c>
      <c r="M1016" s="40">
        <v>-0.13821956515312195</v>
      </c>
      <c r="N1016" s="40">
        <v>-4.0063642073368683E-4</v>
      </c>
    </row>
    <row r="1017" spans="1:14" x14ac:dyDescent="0.25">
      <c r="A1017">
        <v>7820412</v>
      </c>
      <c r="B1017" t="s">
        <v>27</v>
      </c>
      <c r="C1017" t="s">
        <v>6</v>
      </c>
      <c r="D1017" t="s">
        <v>1332</v>
      </c>
      <c r="E1017" t="s">
        <v>1804</v>
      </c>
      <c r="F1017">
        <v>2.070393374741201E-3</v>
      </c>
      <c r="G1017">
        <v>65.099999999999994</v>
      </c>
      <c r="H1017">
        <v>0.13478260869565217</v>
      </c>
      <c r="I1017">
        <v>84.2</v>
      </c>
      <c r="J1017">
        <v>0.17432712215320914</v>
      </c>
      <c r="K1017">
        <v>75.144999999999996</v>
      </c>
      <c r="L1017">
        <v>0.15557971014492755</v>
      </c>
      <c r="M1017" s="40">
        <v>2.7655767276883125E-2</v>
      </c>
      <c r="N1017" s="40">
        <v>5.7258317343443325E-5</v>
      </c>
    </row>
    <row r="1018" spans="1:14" x14ac:dyDescent="0.25">
      <c r="A1018">
        <v>7820412</v>
      </c>
      <c r="B1018" t="s">
        <v>27</v>
      </c>
      <c r="C1018" t="s">
        <v>6</v>
      </c>
      <c r="D1018" t="s">
        <v>1658</v>
      </c>
      <c r="E1018" t="s">
        <v>1659</v>
      </c>
      <c r="F1018">
        <v>4.1407867494824016E-4</v>
      </c>
      <c r="G1018">
        <v>48.1</v>
      </c>
      <c r="H1018">
        <v>1.9917184265010351E-2</v>
      </c>
      <c r="I1018">
        <v>69.099999999999994</v>
      </c>
      <c r="J1018">
        <v>2.8612836438923393E-2</v>
      </c>
      <c r="K1018">
        <v>60.284999999999997</v>
      </c>
      <c r="L1018">
        <v>2.4962732919254656E-2</v>
      </c>
      <c r="M1018" s="40">
        <v>-0.13432836532592773</v>
      </c>
      <c r="N1018" s="40">
        <v>-5.5622511522123287E-5</v>
      </c>
    </row>
    <row r="1019" spans="1:14" x14ac:dyDescent="0.25">
      <c r="A1019">
        <v>7820412</v>
      </c>
      <c r="B1019" t="s">
        <v>27</v>
      </c>
      <c r="C1019" t="s">
        <v>6</v>
      </c>
      <c r="D1019" t="s">
        <v>1660</v>
      </c>
      <c r="E1019" t="s">
        <v>1805</v>
      </c>
      <c r="F1019">
        <v>4.1407867494824016E-4</v>
      </c>
      <c r="G1019">
        <v>53.4</v>
      </c>
      <c r="H1019">
        <v>2.2111801242236023E-2</v>
      </c>
      <c r="I1019">
        <v>60.6</v>
      </c>
      <c r="J1019">
        <v>2.5093167701863355E-2</v>
      </c>
      <c r="K1019">
        <v>59.805000000000007</v>
      </c>
      <c r="L1019">
        <v>2.4763975155279505E-2</v>
      </c>
      <c r="M1019" s="40">
        <v>-0.2301696240901947</v>
      </c>
      <c r="N1019" s="40">
        <v>-9.5308332956602356E-5</v>
      </c>
    </row>
    <row r="1020" spans="1:14" x14ac:dyDescent="0.25">
      <c r="A1020">
        <v>7820412</v>
      </c>
      <c r="B1020" t="s">
        <v>27</v>
      </c>
      <c r="C1020" t="s">
        <v>6</v>
      </c>
      <c r="D1020" t="s">
        <v>620</v>
      </c>
      <c r="E1020" t="s">
        <v>636</v>
      </c>
      <c r="F1020">
        <v>2.4844720496894411E-3</v>
      </c>
      <c r="G1020">
        <v>47.6</v>
      </c>
      <c r="H1020">
        <v>0.11826086956521741</v>
      </c>
      <c r="I1020">
        <v>90.6</v>
      </c>
      <c r="J1020">
        <v>0.22509316770186336</v>
      </c>
      <c r="K1020">
        <v>74.61</v>
      </c>
      <c r="L1020">
        <v>0.1853664596273292</v>
      </c>
      <c r="M1020" s="40">
        <v>0.12203960865736008</v>
      </c>
      <c r="N1020" s="40">
        <v>3.0320399666424863E-4</v>
      </c>
    </row>
    <row r="1021" spans="1:14" x14ac:dyDescent="0.25">
      <c r="A1021">
        <v>7820412</v>
      </c>
      <c r="B1021" t="s">
        <v>27</v>
      </c>
      <c r="C1021" t="s">
        <v>6</v>
      </c>
      <c r="D1021" t="s">
        <v>620</v>
      </c>
      <c r="E1021" t="s">
        <v>637</v>
      </c>
      <c r="F1021">
        <v>3.7267080745341614E-3</v>
      </c>
      <c r="G1021">
        <v>30.7</v>
      </c>
      <c r="H1021">
        <v>0.11440993788819875</v>
      </c>
      <c r="I1021">
        <v>74.7</v>
      </c>
      <c r="J1021">
        <v>0.27838509316770188</v>
      </c>
      <c r="K1021">
        <v>64.11999999999999</v>
      </c>
      <c r="L1021">
        <v>0.2389565217391304</v>
      </c>
      <c r="M1021" s="40">
        <v>-8.0494165420532227E-2</v>
      </c>
      <c r="N1021" s="40">
        <v>-2.9997825622558595E-4</v>
      </c>
    </row>
    <row r="1022" spans="1:14" x14ac:dyDescent="0.25">
      <c r="A1022">
        <v>7820412</v>
      </c>
      <c r="B1022" t="s">
        <v>27</v>
      </c>
      <c r="C1022" t="s">
        <v>6</v>
      </c>
      <c r="D1022" t="s">
        <v>620</v>
      </c>
      <c r="E1022" t="s">
        <v>1806</v>
      </c>
      <c r="F1022">
        <v>1.6563146997929607E-3</v>
      </c>
      <c r="G1022">
        <v>34.6</v>
      </c>
      <c r="H1022">
        <v>5.7308488612836439E-2</v>
      </c>
      <c r="I1022">
        <v>75.5</v>
      </c>
      <c r="J1022">
        <v>0.12505175983436853</v>
      </c>
      <c r="K1022">
        <v>63.53</v>
      </c>
      <c r="L1022">
        <v>0.10522567287784679</v>
      </c>
      <c r="M1022" s="40">
        <v>-7.4437879025936127E-2</v>
      </c>
      <c r="N1022" s="40">
        <v>-1.2329255325206813E-4</v>
      </c>
    </row>
    <row r="1023" spans="1:14" x14ac:dyDescent="0.25">
      <c r="A1023">
        <v>7820412</v>
      </c>
      <c r="B1023" t="s">
        <v>27</v>
      </c>
      <c r="C1023" t="s">
        <v>6</v>
      </c>
      <c r="D1023" t="s">
        <v>620</v>
      </c>
      <c r="E1023" t="s">
        <v>638</v>
      </c>
      <c r="F1023">
        <v>2.070393374741201E-3</v>
      </c>
      <c r="G1023">
        <v>50.3</v>
      </c>
      <c r="H1023">
        <v>0.10414078674948241</v>
      </c>
      <c r="I1023">
        <v>90.5</v>
      </c>
      <c r="J1023">
        <v>0.18737060041407869</v>
      </c>
      <c r="K1023">
        <v>75.089999999999989</v>
      </c>
      <c r="L1023">
        <v>0.15546583850931675</v>
      </c>
      <c r="M1023" s="40">
        <v>9.4685114920139313E-2</v>
      </c>
      <c r="N1023" s="40">
        <v>1.9603543461726568E-4</v>
      </c>
    </row>
    <row r="1024" spans="1:14" x14ac:dyDescent="0.25">
      <c r="A1024">
        <v>7820412</v>
      </c>
      <c r="B1024" t="s">
        <v>27</v>
      </c>
      <c r="C1024" t="s">
        <v>6</v>
      </c>
      <c r="D1024" t="s">
        <v>881</v>
      </c>
      <c r="E1024" t="s">
        <v>882</v>
      </c>
      <c r="F1024">
        <v>1.2422360248447205E-3</v>
      </c>
      <c r="G1024">
        <v>59.4</v>
      </c>
      <c r="H1024">
        <v>7.3788819875776401E-2</v>
      </c>
      <c r="I1024">
        <v>84.4</v>
      </c>
      <c r="J1024">
        <v>0.10484472049689442</v>
      </c>
      <c r="K1024">
        <v>71.094999999999999</v>
      </c>
      <c r="L1024">
        <v>8.8316770186335408E-2</v>
      </c>
      <c r="M1024" s="40">
        <v>8.0169655382633209E-2</v>
      </c>
      <c r="N1024" s="40">
        <v>9.9589634015693432E-5</v>
      </c>
    </row>
    <row r="1025" spans="1:14" x14ac:dyDescent="0.25">
      <c r="A1025">
        <v>7820412</v>
      </c>
      <c r="B1025" t="s">
        <v>27</v>
      </c>
      <c r="C1025" t="s">
        <v>6</v>
      </c>
      <c r="D1025" t="s">
        <v>883</v>
      </c>
      <c r="E1025" t="s">
        <v>885</v>
      </c>
      <c r="F1025">
        <v>1.6563146997929607E-3</v>
      </c>
      <c r="G1025">
        <v>34.9</v>
      </c>
      <c r="H1025">
        <v>5.7805383022774326E-2</v>
      </c>
      <c r="I1025">
        <v>78.900000000000006</v>
      </c>
      <c r="J1025">
        <v>0.13068322981366459</v>
      </c>
      <c r="K1025">
        <v>65.245000000000005</v>
      </c>
      <c r="L1025">
        <v>0.10806625258799173</v>
      </c>
      <c r="M1025" s="40">
        <v>0.10053442418575287</v>
      </c>
      <c r="N1025" s="40">
        <v>1.6651664461408343E-4</v>
      </c>
    </row>
    <row r="1026" spans="1:14" x14ac:dyDescent="0.25">
      <c r="A1026">
        <v>7820412</v>
      </c>
      <c r="B1026" t="s">
        <v>27</v>
      </c>
      <c r="C1026" t="s">
        <v>6</v>
      </c>
      <c r="D1026" t="s">
        <v>886</v>
      </c>
      <c r="E1026" t="s">
        <v>887</v>
      </c>
      <c r="F1026">
        <v>8.2815734989648033E-4</v>
      </c>
      <c r="G1026">
        <v>31.5</v>
      </c>
      <c r="H1026">
        <v>2.6086956521739129E-2</v>
      </c>
      <c r="I1026">
        <v>93.1</v>
      </c>
      <c r="J1026">
        <v>7.7101449275362319E-2</v>
      </c>
      <c r="K1026">
        <v>70.88</v>
      </c>
      <c r="L1026">
        <v>5.8699792960662522E-2</v>
      </c>
      <c r="M1026" s="40">
        <v>-6.2505699694156647E-2</v>
      </c>
      <c r="N1026" s="40">
        <v>-5.1764554612138009E-5</v>
      </c>
    </row>
    <row r="1027" spans="1:14" x14ac:dyDescent="0.25">
      <c r="A1027">
        <v>7820412</v>
      </c>
      <c r="B1027" t="s">
        <v>27</v>
      </c>
      <c r="C1027" t="s">
        <v>6</v>
      </c>
      <c r="D1027" t="s">
        <v>888</v>
      </c>
      <c r="E1027" t="s">
        <v>890</v>
      </c>
      <c r="F1027">
        <v>8.2815734989648033E-4</v>
      </c>
      <c r="G1027">
        <v>51.6</v>
      </c>
      <c r="H1027">
        <v>4.2732919254658386E-2</v>
      </c>
      <c r="I1027">
        <v>79.7</v>
      </c>
      <c r="J1027">
        <v>6.6004140786749488E-2</v>
      </c>
      <c r="K1027">
        <v>63.010000000000005</v>
      </c>
      <c r="L1027">
        <v>5.2182194616977227E-2</v>
      </c>
      <c r="M1027" s="40">
        <v>-2.0734190940856934E-2</v>
      </c>
      <c r="N1027" s="40">
        <v>-1.7171172621827689E-5</v>
      </c>
    </row>
    <row r="1028" spans="1:14" x14ac:dyDescent="0.25">
      <c r="A1028">
        <v>7820412</v>
      </c>
      <c r="B1028" t="s">
        <v>27</v>
      </c>
      <c r="C1028" t="s">
        <v>6</v>
      </c>
      <c r="D1028" t="s">
        <v>1341</v>
      </c>
      <c r="E1028" t="s">
        <v>1807</v>
      </c>
      <c r="F1028">
        <v>4.1407867494824016E-4</v>
      </c>
      <c r="G1028">
        <v>50.5</v>
      </c>
      <c r="H1028">
        <v>2.0910973084886129E-2</v>
      </c>
      <c r="I1028">
        <v>95.3</v>
      </c>
      <c r="J1028">
        <v>3.9461697722567288E-2</v>
      </c>
      <c r="K1028">
        <v>79.564999999999998</v>
      </c>
      <c r="L1028">
        <v>3.2946169772256728E-2</v>
      </c>
      <c r="M1028" s="40">
        <v>0.13352206349372864</v>
      </c>
      <c r="N1028" s="40">
        <v>5.5288639127837944E-5</v>
      </c>
    </row>
    <row r="1029" spans="1:14" x14ac:dyDescent="0.25">
      <c r="A1029">
        <v>7820412</v>
      </c>
      <c r="B1029" t="s">
        <v>27</v>
      </c>
      <c r="C1029" t="s">
        <v>6</v>
      </c>
      <c r="D1029" t="s">
        <v>1668</v>
      </c>
      <c r="E1029" t="s">
        <v>1808</v>
      </c>
      <c r="F1029">
        <v>8.2815734989648033E-4</v>
      </c>
      <c r="G1029">
        <v>56.7</v>
      </c>
      <c r="H1029">
        <v>4.6956521739130438E-2</v>
      </c>
      <c r="I1029">
        <v>95.1</v>
      </c>
      <c r="J1029">
        <v>7.875776397515527E-2</v>
      </c>
      <c r="K1029">
        <v>76.765000000000001</v>
      </c>
      <c r="L1029">
        <v>6.3573498964803313E-2</v>
      </c>
      <c r="M1029" s="40">
        <v>0.16109809279441833</v>
      </c>
      <c r="N1029" s="40">
        <v>1.3341456960200277E-4</v>
      </c>
    </row>
    <row r="1030" spans="1:14" x14ac:dyDescent="0.25">
      <c r="A1030">
        <v>7820412</v>
      </c>
      <c r="B1030" t="s">
        <v>27</v>
      </c>
      <c r="C1030" t="s">
        <v>6</v>
      </c>
      <c r="D1030" t="s">
        <v>1343</v>
      </c>
      <c r="E1030" t="s">
        <v>1809</v>
      </c>
      <c r="F1030">
        <v>4.1407867494824016E-4</v>
      </c>
      <c r="G1030">
        <v>37.9</v>
      </c>
      <c r="H1030">
        <v>1.5693581780538302E-2</v>
      </c>
      <c r="I1030">
        <v>76.099999999999994</v>
      </c>
      <c r="J1030">
        <v>3.1511387163561076E-2</v>
      </c>
      <c r="K1030">
        <v>66.819999999999993</v>
      </c>
      <c r="L1030">
        <v>2.7668737060041405E-2</v>
      </c>
      <c r="M1030" s="40">
        <v>4.6619077329523861E-4</v>
      </c>
      <c r="N1030" s="40">
        <v>1.9303965767918782E-7</v>
      </c>
    </row>
    <row r="1031" spans="1:14" x14ac:dyDescent="0.25">
      <c r="A1031">
        <v>7820412</v>
      </c>
      <c r="B1031" t="s">
        <v>27</v>
      </c>
      <c r="C1031" t="s">
        <v>6</v>
      </c>
      <c r="D1031" t="s">
        <v>891</v>
      </c>
      <c r="E1031" t="s">
        <v>892</v>
      </c>
      <c r="F1031">
        <v>8.2815734989648033E-4</v>
      </c>
      <c r="G1031">
        <v>54.5</v>
      </c>
      <c r="H1031">
        <v>4.5134575569358175E-2</v>
      </c>
      <c r="I1031">
        <v>86.2</v>
      </c>
      <c r="J1031">
        <v>7.1387163561076605E-2</v>
      </c>
      <c r="K1031">
        <v>68.185000000000002</v>
      </c>
      <c r="L1031">
        <v>5.6467908902691516E-2</v>
      </c>
      <c r="M1031" s="40">
        <v>-0.24801531434059143</v>
      </c>
      <c r="N1031" s="40">
        <v>-2.0539570545804672E-4</v>
      </c>
    </row>
    <row r="1032" spans="1:14" x14ac:dyDescent="0.25">
      <c r="A1032">
        <v>7820412</v>
      </c>
      <c r="B1032" t="s">
        <v>27</v>
      </c>
      <c r="C1032" t="s">
        <v>6</v>
      </c>
      <c r="D1032" t="s">
        <v>1672</v>
      </c>
      <c r="E1032" t="s">
        <v>1810</v>
      </c>
      <c r="F1032">
        <v>4.1407867494824016E-4</v>
      </c>
      <c r="G1032">
        <v>49.1</v>
      </c>
      <c r="H1032">
        <v>2.0331262939958593E-2</v>
      </c>
      <c r="I1032">
        <v>76.7</v>
      </c>
      <c r="J1032">
        <v>3.175983436853002E-2</v>
      </c>
      <c r="K1032">
        <v>60.900000000000006</v>
      </c>
      <c r="L1032">
        <v>2.5217391304347827E-2</v>
      </c>
      <c r="M1032" s="40">
        <v>-2.1659934893250465E-2</v>
      </c>
      <c r="N1032" s="40">
        <v>-8.9689171400623049E-6</v>
      </c>
    </row>
    <row r="1033" spans="1:14" x14ac:dyDescent="0.25">
      <c r="A1033">
        <v>7820412</v>
      </c>
      <c r="B1033" t="s">
        <v>27</v>
      </c>
      <c r="C1033" t="s">
        <v>6</v>
      </c>
      <c r="D1033" t="s">
        <v>893</v>
      </c>
      <c r="E1033" t="s">
        <v>894</v>
      </c>
      <c r="F1033">
        <v>1.6563146997929607E-3</v>
      </c>
      <c r="G1033">
        <v>56.5</v>
      </c>
      <c r="H1033">
        <v>9.3581780538302281E-2</v>
      </c>
      <c r="I1033">
        <v>81.5</v>
      </c>
      <c r="J1033">
        <v>0.1349896480331263</v>
      </c>
      <c r="K1033">
        <v>75.894999999999996</v>
      </c>
      <c r="L1033">
        <v>0.12570600414078675</v>
      </c>
      <c r="M1033" s="40">
        <v>6.5078370273113251E-2</v>
      </c>
      <c r="N1033" s="40">
        <v>1.0779026132192671E-4</v>
      </c>
    </row>
    <row r="1034" spans="1:14" x14ac:dyDescent="0.25">
      <c r="A1034">
        <v>7820412</v>
      </c>
      <c r="B1034" t="s">
        <v>27</v>
      </c>
      <c r="C1034" t="s">
        <v>6</v>
      </c>
      <c r="D1034" t="s">
        <v>893</v>
      </c>
      <c r="E1034" t="s">
        <v>895</v>
      </c>
      <c r="F1034">
        <v>1.2422360248447205E-3</v>
      </c>
      <c r="G1034">
        <v>45.1</v>
      </c>
      <c r="H1034">
        <v>5.6024844720496896E-2</v>
      </c>
      <c r="I1034">
        <v>71.7</v>
      </c>
      <c r="J1034">
        <v>8.9068322981366466E-2</v>
      </c>
      <c r="K1034">
        <v>60.195</v>
      </c>
      <c r="L1034">
        <v>7.4776397515527948E-2</v>
      </c>
      <c r="M1034" s="40">
        <v>-2.7662266045808792E-2</v>
      </c>
      <c r="N1034" s="40">
        <v>-3.4363063410942603E-5</v>
      </c>
    </row>
    <row r="1035" spans="1:14" x14ac:dyDescent="0.25">
      <c r="A1035">
        <v>7820412</v>
      </c>
      <c r="B1035" t="s">
        <v>27</v>
      </c>
      <c r="C1035" t="s">
        <v>6</v>
      </c>
      <c r="D1035" t="s">
        <v>896</v>
      </c>
      <c r="E1035" t="s">
        <v>897</v>
      </c>
      <c r="F1035">
        <v>4.1407867494824016E-4</v>
      </c>
      <c r="G1035">
        <v>49.3</v>
      </c>
      <c r="H1035">
        <v>2.0414078674948238E-2</v>
      </c>
      <c r="I1035">
        <v>64.5</v>
      </c>
      <c r="J1035">
        <v>2.6708074534161491E-2</v>
      </c>
      <c r="K1035">
        <v>65.474999999999994</v>
      </c>
      <c r="L1035">
        <v>2.7111801242236021E-2</v>
      </c>
      <c r="M1035" s="40">
        <v>-9.4190485775470734E-2</v>
      </c>
      <c r="N1035" s="40">
        <v>-3.9002271542637981E-5</v>
      </c>
    </row>
    <row r="1036" spans="1:14" x14ac:dyDescent="0.25">
      <c r="A1036">
        <v>7820412</v>
      </c>
      <c r="B1036" t="s">
        <v>27</v>
      </c>
      <c r="C1036" t="s">
        <v>6</v>
      </c>
      <c r="D1036" t="s">
        <v>1811</v>
      </c>
      <c r="E1036" t="s">
        <v>1812</v>
      </c>
      <c r="F1036">
        <v>4.1407867494824016E-4</v>
      </c>
      <c r="G1036">
        <v>79.900000000000006</v>
      </c>
      <c r="H1036">
        <v>3.3084886128364389E-2</v>
      </c>
      <c r="I1036">
        <v>99.6</v>
      </c>
      <c r="J1036">
        <v>4.1242236024844718E-2</v>
      </c>
      <c r="K1036">
        <v>91.45</v>
      </c>
      <c r="L1036">
        <v>3.7867494824016565E-2</v>
      </c>
      <c r="M1036" s="40">
        <v>0.15059567987918854</v>
      </c>
      <c r="N1036" s="40">
        <v>6.2358459577303746E-5</v>
      </c>
    </row>
    <row r="1037" spans="1:14" x14ac:dyDescent="0.25">
      <c r="A1037">
        <v>7820412</v>
      </c>
      <c r="B1037" t="s">
        <v>27</v>
      </c>
      <c r="C1037" t="s">
        <v>6</v>
      </c>
      <c r="D1037" t="s">
        <v>1351</v>
      </c>
      <c r="E1037" t="s">
        <v>1676</v>
      </c>
      <c r="F1037">
        <v>4.1407867494824016E-4</v>
      </c>
      <c r="G1037">
        <v>51</v>
      </c>
      <c r="H1037">
        <v>2.1118012422360249E-2</v>
      </c>
      <c r="I1037">
        <v>84.4</v>
      </c>
      <c r="J1037">
        <v>3.4948240165631472E-2</v>
      </c>
      <c r="K1037">
        <v>75.86</v>
      </c>
      <c r="L1037">
        <v>3.1412008281573499E-2</v>
      </c>
      <c r="M1037" s="40">
        <v>0.10045868158340454</v>
      </c>
      <c r="N1037" s="40">
        <v>4.1597797757103332E-5</v>
      </c>
    </row>
    <row r="1038" spans="1:14" x14ac:dyDescent="0.25">
      <c r="A1038">
        <v>7820412</v>
      </c>
      <c r="B1038" t="s">
        <v>27</v>
      </c>
      <c r="C1038" t="s">
        <v>6</v>
      </c>
      <c r="D1038" t="s">
        <v>898</v>
      </c>
      <c r="E1038" t="s">
        <v>1813</v>
      </c>
      <c r="F1038">
        <v>1.2422360248447205E-3</v>
      </c>
      <c r="G1038">
        <v>45.8</v>
      </c>
      <c r="H1038">
        <v>5.6894409937888198E-2</v>
      </c>
      <c r="I1038">
        <v>82</v>
      </c>
      <c r="J1038">
        <v>0.10186335403726708</v>
      </c>
      <c r="K1038">
        <v>72.004999999999995</v>
      </c>
      <c r="L1038">
        <v>8.9447204968944094E-2</v>
      </c>
      <c r="M1038" s="40">
        <v>4.0714133530855179E-2</v>
      </c>
      <c r="N1038" s="40">
        <v>5.0576563392366686E-5</v>
      </c>
    </row>
    <row r="1039" spans="1:14" x14ac:dyDescent="0.25">
      <c r="A1039">
        <v>7820412</v>
      </c>
      <c r="B1039" t="s">
        <v>27</v>
      </c>
      <c r="C1039" t="s">
        <v>6</v>
      </c>
      <c r="D1039" t="s">
        <v>898</v>
      </c>
      <c r="E1039" t="s">
        <v>899</v>
      </c>
      <c r="F1039">
        <v>2.070393374741201E-3</v>
      </c>
      <c r="G1039">
        <v>48.4</v>
      </c>
      <c r="H1039">
        <v>0.10020703933747413</v>
      </c>
      <c r="I1039">
        <v>75.8</v>
      </c>
      <c r="J1039">
        <v>0.15693581780538302</v>
      </c>
      <c r="K1039">
        <v>68.634999999999991</v>
      </c>
      <c r="L1039">
        <v>0.14210144927536231</v>
      </c>
      <c r="M1039" s="40">
        <v>-8.6332419887185097E-3</v>
      </c>
      <c r="N1039" s="40">
        <v>-1.7874207015980352E-5</v>
      </c>
    </row>
    <row r="1040" spans="1:14" x14ac:dyDescent="0.25">
      <c r="A1040">
        <v>7820412</v>
      </c>
      <c r="B1040" t="s">
        <v>27</v>
      </c>
      <c r="C1040" t="s">
        <v>6</v>
      </c>
      <c r="D1040" t="s">
        <v>898</v>
      </c>
      <c r="E1040" t="s">
        <v>1814</v>
      </c>
      <c r="F1040">
        <v>1.2422360248447205E-3</v>
      </c>
      <c r="G1040">
        <v>62.5</v>
      </c>
      <c r="H1040">
        <v>7.7639751552795039E-2</v>
      </c>
      <c r="I1040">
        <v>85.8</v>
      </c>
      <c r="J1040">
        <v>0.10658385093167702</v>
      </c>
      <c r="K1040">
        <v>76.835000000000008</v>
      </c>
      <c r="L1040">
        <v>9.5447204968944113E-2</v>
      </c>
      <c r="M1040" s="40">
        <v>0.11259988695383072</v>
      </c>
      <c r="N1040" s="40">
        <v>1.3987563596749159E-4</v>
      </c>
    </row>
    <row r="1041" spans="1:14" x14ac:dyDescent="0.25">
      <c r="A1041">
        <v>7820412</v>
      </c>
      <c r="B1041" t="s">
        <v>27</v>
      </c>
      <c r="C1041" t="s">
        <v>6</v>
      </c>
      <c r="D1041" t="s">
        <v>900</v>
      </c>
      <c r="E1041" t="s">
        <v>901</v>
      </c>
      <c r="F1041">
        <v>4.1407867494824016E-4</v>
      </c>
      <c r="G1041">
        <v>38.1</v>
      </c>
      <c r="H1041">
        <v>1.5776397515527951E-2</v>
      </c>
      <c r="I1041">
        <v>70.3</v>
      </c>
      <c r="J1041">
        <v>2.9109730848861284E-2</v>
      </c>
      <c r="K1041">
        <v>67.094999999999999</v>
      </c>
      <c r="L1041">
        <v>2.7782608695652172E-2</v>
      </c>
      <c r="M1041" s="40">
        <v>-6.1801861971616745E-2</v>
      </c>
      <c r="N1041" s="40">
        <v>-2.5590833114541093E-5</v>
      </c>
    </row>
    <row r="1042" spans="1:14" x14ac:dyDescent="0.25">
      <c r="A1042">
        <v>7820412</v>
      </c>
      <c r="B1042" t="s">
        <v>27</v>
      </c>
      <c r="C1042" t="s">
        <v>6</v>
      </c>
      <c r="D1042" t="s">
        <v>109</v>
      </c>
      <c r="E1042" t="s">
        <v>149</v>
      </c>
      <c r="F1042">
        <v>8.2815734989648033E-4</v>
      </c>
      <c r="G1042">
        <v>31.1</v>
      </c>
      <c r="H1042">
        <v>2.575569358178054E-2</v>
      </c>
      <c r="I1042">
        <v>69.599999999999994</v>
      </c>
      <c r="J1042">
        <v>5.7639751552795028E-2</v>
      </c>
      <c r="K1042">
        <v>59.42</v>
      </c>
      <c r="L1042">
        <v>4.9209109730848861E-2</v>
      </c>
      <c r="M1042" s="40">
        <v>-0.11642170697450638</v>
      </c>
      <c r="N1042" s="40">
        <v>-9.6415492318431781E-5</v>
      </c>
    </row>
    <row r="1043" spans="1:14" x14ac:dyDescent="0.25">
      <c r="A1043">
        <v>7820412</v>
      </c>
      <c r="B1043" t="s">
        <v>27</v>
      </c>
      <c r="C1043" t="s">
        <v>6</v>
      </c>
      <c r="D1043" t="s">
        <v>1358</v>
      </c>
      <c r="E1043" t="s">
        <v>1815</v>
      </c>
      <c r="F1043">
        <v>4.1407867494824016E-4</v>
      </c>
      <c r="G1043">
        <v>66.099999999999994</v>
      </c>
      <c r="H1043">
        <v>2.7370600414078673E-2</v>
      </c>
      <c r="I1043">
        <v>80</v>
      </c>
      <c r="J1043">
        <v>3.3126293995859216E-2</v>
      </c>
      <c r="K1043">
        <v>70.960000000000008</v>
      </c>
      <c r="L1043">
        <v>2.9383022774327125E-2</v>
      </c>
      <c r="M1043" s="40">
        <v>-5.1730949431657791E-2</v>
      </c>
      <c r="N1043" s="40">
        <v>-2.1420682994475275E-5</v>
      </c>
    </row>
    <row r="1044" spans="1:14" x14ac:dyDescent="0.25">
      <c r="A1044">
        <v>7820412</v>
      </c>
      <c r="B1044" t="s">
        <v>27</v>
      </c>
      <c r="C1044" t="s">
        <v>6</v>
      </c>
      <c r="D1044" t="s">
        <v>111</v>
      </c>
      <c r="E1044" t="s">
        <v>902</v>
      </c>
      <c r="F1044">
        <v>3.3126293995859213E-3</v>
      </c>
      <c r="G1044">
        <v>48</v>
      </c>
      <c r="H1044">
        <v>0.15900621118012423</v>
      </c>
      <c r="I1044">
        <v>70.599999999999994</v>
      </c>
      <c r="J1044">
        <v>0.23387163561076602</v>
      </c>
      <c r="K1044">
        <v>61.164999999999999</v>
      </c>
      <c r="L1044">
        <v>0.20261697722567287</v>
      </c>
      <c r="M1044" s="40">
        <v>-9.9615104496479034E-2</v>
      </c>
      <c r="N1044" s="40">
        <v>-3.2998792379786016E-4</v>
      </c>
    </row>
    <row r="1045" spans="1:14" x14ac:dyDescent="0.25">
      <c r="A1045">
        <v>7820412</v>
      </c>
      <c r="B1045" t="s">
        <v>27</v>
      </c>
      <c r="C1045" t="s">
        <v>6</v>
      </c>
      <c r="D1045" t="s">
        <v>903</v>
      </c>
      <c r="E1045" t="s">
        <v>904</v>
      </c>
      <c r="F1045">
        <v>3.7267080745341614E-3</v>
      </c>
      <c r="G1045">
        <v>35.200000000000003</v>
      </c>
      <c r="H1045">
        <v>0.13118012422360248</v>
      </c>
      <c r="I1045">
        <v>77.7</v>
      </c>
      <c r="J1045">
        <v>0.28956521739130436</v>
      </c>
      <c r="K1045">
        <v>66.954999999999998</v>
      </c>
      <c r="L1045">
        <v>0.24952173913043477</v>
      </c>
      <c r="M1045" s="40">
        <v>6.6597841214388609E-4</v>
      </c>
      <c r="N1045" s="40">
        <v>2.4819071260020601E-6</v>
      </c>
    </row>
    <row r="1046" spans="1:14" x14ac:dyDescent="0.25">
      <c r="A1046">
        <v>7820412</v>
      </c>
      <c r="B1046" t="s">
        <v>27</v>
      </c>
      <c r="C1046" t="s">
        <v>6</v>
      </c>
      <c r="D1046" t="s">
        <v>903</v>
      </c>
      <c r="E1046" t="s">
        <v>905</v>
      </c>
      <c r="F1046">
        <v>4.5548654244306416E-3</v>
      </c>
      <c r="G1046">
        <v>53.4</v>
      </c>
      <c r="H1046">
        <v>0.24322981366459626</v>
      </c>
      <c r="I1046">
        <v>86.8</v>
      </c>
      <c r="J1046">
        <v>0.39536231884057971</v>
      </c>
      <c r="K1046">
        <v>76.264999999999986</v>
      </c>
      <c r="L1046">
        <v>0.34737681159420281</v>
      </c>
      <c r="M1046" s="40">
        <v>5.3058527410030365E-2</v>
      </c>
      <c r="N1046" s="40">
        <v>2.416744519711528E-4</v>
      </c>
    </row>
    <row r="1047" spans="1:14" x14ac:dyDescent="0.25">
      <c r="A1047">
        <v>7820412</v>
      </c>
      <c r="B1047" t="s">
        <v>27</v>
      </c>
      <c r="C1047" t="s">
        <v>6</v>
      </c>
      <c r="D1047" t="s">
        <v>1366</v>
      </c>
      <c r="E1047" t="s">
        <v>1816</v>
      </c>
      <c r="F1047">
        <v>8.2815734989648033E-4</v>
      </c>
      <c r="G1047">
        <v>47.4</v>
      </c>
      <c r="H1047">
        <v>3.9254658385093164E-2</v>
      </c>
      <c r="I1047">
        <v>83.4</v>
      </c>
      <c r="J1047">
        <v>6.9068322981366462E-2</v>
      </c>
      <c r="K1047">
        <v>66.61</v>
      </c>
      <c r="L1047">
        <v>5.5163561076604556E-2</v>
      </c>
      <c r="M1047" s="40">
        <v>-2.1982546895742416E-2</v>
      </c>
      <c r="N1047" s="40">
        <v>-1.8205007781153139E-5</v>
      </c>
    </row>
    <row r="1048" spans="1:14" x14ac:dyDescent="0.25">
      <c r="A1048">
        <v>7820412</v>
      </c>
      <c r="B1048" t="s">
        <v>27</v>
      </c>
      <c r="C1048" t="s">
        <v>6</v>
      </c>
      <c r="D1048" t="s">
        <v>906</v>
      </c>
      <c r="E1048" t="s">
        <v>907</v>
      </c>
      <c r="F1048">
        <v>8.2815734989648033E-4</v>
      </c>
      <c r="G1048">
        <v>59.7</v>
      </c>
      <c r="H1048">
        <v>4.944099378881988E-2</v>
      </c>
      <c r="I1048">
        <v>76.900000000000006</v>
      </c>
      <c r="J1048">
        <v>6.3685300207039344E-2</v>
      </c>
      <c r="K1048">
        <v>70.545000000000002</v>
      </c>
      <c r="L1048">
        <v>5.8422360248447207E-2</v>
      </c>
      <c r="M1048" s="40">
        <v>-6.8098999559879303E-2</v>
      </c>
      <c r="N1048" s="40">
        <v>-5.6396687006111227E-5</v>
      </c>
    </row>
    <row r="1049" spans="1:14" x14ac:dyDescent="0.25">
      <c r="A1049">
        <v>7820412</v>
      </c>
      <c r="B1049" t="s">
        <v>27</v>
      </c>
      <c r="C1049" t="s">
        <v>6</v>
      </c>
      <c r="D1049" t="s">
        <v>906</v>
      </c>
      <c r="E1049" t="s">
        <v>908</v>
      </c>
      <c r="F1049">
        <v>2.8985507246376812E-3</v>
      </c>
      <c r="G1049">
        <v>49.6</v>
      </c>
      <c r="H1049">
        <v>0.14376811594202898</v>
      </c>
      <c r="I1049">
        <v>83.3</v>
      </c>
      <c r="J1049">
        <v>0.24144927536231883</v>
      </c>
      <c r="K1049">
        <v>68.664999999999992</v>
      </c>
      <c r="L1049">
        <v>0.19902898550724635</v>
      </c>
      <c r="M1049" s="40">
        <v>3.2346092164516449E-2</v>
      </c>
      <c r="N1049" s="40">
        <v>9.3756788882656372E-5</v>
      </c>
    </row>
    <row r="1050" spans="1:14" x14ac:dyDescent="0.25">
      <c r="A1050">
        <v>7820412</v>
      </c>
      <c r="B1050" t="s">
        <v>27</v>
      </c>
      <c r="C1050" t="s">
        <v>6</v>
      </c>
      <c r="D1050" t="s">
        <v>906</v>
      </c>
      <c r="E1050" t="s">
        <v>1817</v>
      </c>
      <c r="F1050">
        <v>2.070393374741201E-3</v>
      </c>
      <c r="G1050">
        <v>47.3</v>
      </c>
      <c r="H1050">
        <v>9.7929606625258805E-2</v>
      </c>
      <c r="I1050">
        <v>75.5</v>
      </c>
      <c r="J1050">
        <v>0.15631469979296067</v>
      </c>
      <c r="K1050">
        <v>62.734999999999999</v>
      </c>
      <c r="L1050">
        <v>0.12988612836438923</v>
      </c>
      <c r="M1050" s="40">
        <v>-3.7064138799905777E-2</v>
      </c>
      <c r="N1050" s="40">
        <v>-7.6737347411813206E-5</v>
      </c>
    </row>
    <row r="1051" spans="1:14" x14ac:dyDescent="0.25">
      <c r="A1051">
        <v>7820412</v>
      </c>
      <c r="B1051" t="s">
        <v>27</v>
      </c>
      <c r="C1051" t="s">
        <v>6</v>
      </c>
      <c r="D1051" t="s">
        <v>906</v>
      </c>
      <c r="E1051" t="s">
        <v>1818</v>
      </c>
      <c r="F1051">
        <v>4.1407867494824016E-4</v>
      </c>
      <c r="G1051">
        <v>65.2</v>
      </c>
      <c r="H1051">
        <v>2.6997929606625261E-2</v>
      </c>
      <c r="I1051">
        <v>97.2</v>
      </c>
      <c r="J1051">
        <v>4.0248447204968944E-2</v>
      </c>
      <c r="K1051">
        <v>86</v>
      </c>
      <c r="L1051">
        <v>3.5610766045548657E-2</v>
      </c>
      <c r="M1051" s="40">
        <v>-4.2398232966661453E-2</v>
      </c>
      <c r="N1051" s="40">
        <v>-1.7556204126981969E-5</v>
      </c>
    </row>
    <row r="1052" spans="1:14" x14ac:dyDescent="0.25">
      <c r="A1052">
        <v>7820412</v>
      </c>
      <c r="B1052" t="s">
        <v>27</v>
      </c>
      <c r="C1052" t="s">
        <v>6</v>
      </c>
      <c r="D1052" t="s">
        <v>489</v>
      </c>
      <c r="E1052" t="s">
        <v>1819</v>
      </c>
      <c r="F1052">
        <v>4.5548654244306416E-3</v>
      </c>
      <c r="G1052">
        <v>51.3</v>
      </c>
      <c r="H1052">
        <v>0.23366459627329189</v>
      </c>
      <c r="I1052">
        <v>74.900000000000006</v>
      </c>
      <c r="J1052">
        <v>0.34115942028985508</v>
      </c>
      <c r="K1052">
        <v>68.625</v>
      </c>
      <c r="L1052">
        <v>0.31257763975155278</v>
      </c>
      <c r="M1052" s="40">
        <v>-5.2883889526128769E-2</v>
      </c>
      <c r="N1052" s="40">
        <v>-2.4087899991197368E-4</v>
      </c>
    </row>
    <row r="1053" spans="1:14" x14ac:dyDescent="0.25">
      <c r="A1053">
        <v>7820412</v>
      </c>
      <c r="B1053" t="s">
        <v>27</v>
      </c>
      <c r="C1053" t="s">
        <v>6</v>
      </c>
      <c r="D1053" t="s">
        <v>489</v>
      </c>
      <c r="E1053" t="s">
        <v>909</v>
      </c>
      <c r="F1053">
        <v>2.4844720496894411E-3</v>
      </c>
      <c r="G1053">
        <v>71.3</v>
      </c>
      <c r="H1053">
        <v>0.17714285714285713</v>
      </c>
      <c r="I1053">
        <v>80.599999999999994</v>
      </c>
      <c r="J1053">
        <v>0.20024844720496893</v>
      </c>
      <c r="K1053">
        <v>78.054999999999993</v>
      </c>
      <c r="L1053">
        <v>0.19392546583850931</v>
      </c>
      <c r="M1053" s="40">
        <v>-1.080996822565794E-2</v>
      </c>
      <c r="N1053" s="40">
        <v>-2.6857063914678113E-5</v>
      </c>
    </row>
    <row r="1054" spans="1:14" x14ac:dyDescent="0.25">
      <c r="A1054">
        <v>7820412</v>
      </c>
      <c r="B1054" t="s">
        <v>27</v>
      </c>
      <c r="C1054" t="s">
        <v>6</v>
      </c>
      <c r="D1054" t="s">
        <v>489</v>
      </c>
      <c r="E1054" t="s">
        <v>910</v>
      </c>
      <c r="F1054">
        <v>4.5548654244306416E-3</v>
      </c>
      <c r="G1054">
        <v>71.5</v>
      </c>
      <c r="H1054">
        <v>0.32567287784679089</v>
      </c>
      <c r="I1054">
        <v>84.4</v>
      </c>
      <c r="J1054">
        <v>0.3844306418219462</v>
      </c>
      <c r="K1054">
        <v>80.544999999999987</v>
      </c>
      <c r="L1054">
        <v>0.36687163561076597</v>
      </c>
      <c r="M1054" s="40">
        <v>4.2429644614458084E-2</v>
      </c>
      <c r="N1054" s="40">
        <v>1.9326132122527491E-4</v>
      </c>
    </row>
    <row r="1055" spans="1:14" x14ac:dyDescent="0.25">
      <c r="A1055">
        <v>7820412</v>
      </c>
      <c r="B1055" t="s">
        <v>27</v>
      </c>
      <c r="C1055" t="s">
        <v>6</v>
      </c>
      <c r="D1055" t="s">
        <v>911</v>
      </c>
      <c r="E1055" t="s">
        <v>912</v>
      </c>
      <c r="F1055">
        <v>2.4844720496894411E-3</v>
      </c>
      <c r="G1055">
        <v>54</v>
      </c>
      <c r="H1055">
        <v>0.13416149068322983</v>
      </c>
      <c r="I1055">
        <v>72.099999999999994</v>
      </c>
      <c r="J1055">
        <v>0.17913043478260868</v>
      </c>
      <c r="K1055">
        <v>70.05</v>
      </c>
      <c r="L1055">
        <v>0.17403726708074535</v>
      </c>
      <c r="M1055" s="40">
        <v>-3.0214188620448112E-2</v>
      </c>
      <c r="N1055" s="40">
        <v>-7.5066307131548102E-5</v>
      </c>
    </row>
    <row r="1056" spans="1:14" x14ac:dyDescent="0.25">
      <c r="A1056">
        <v>7820412</v>
      </c>
      <c r="B1056" t="s">
        <v>27</v>
      </c>
      <c r="C1056" t="s">
        <v>6</v>
      </c>
      <c r="D1056" t="s">
        <v>911</v>
      </c>
      <c r="E1056" t="s">
        <v>1820</v>
      </c>
      <c r="F1056">
        <v>1.6563146997929607E-3</v>
      </c>
      <c r="G1056">
        <v>55.5</v>
      </c>
      <c r="H1056">
        <v>9.1925465838509315E-2</v>
      </c>
      <c r="I1056">
        <v>80.2</v>
      </c>
      <c r="J1056">
        <v>0.13283643892339544</v>
      </c>
      <c r="K1056">
        <v>71.64</v>
      </c>
      <c r="L1056">
        <v>0.1186583850931677</v>
      </c>
      <c r="M1056" s="40">
        <v>6.5359584987163544E-2</v>
      </c>
      <c r="N1056" s="40">
        <v>1.0825604138660629E-4</v>
      </c>
    </row>
    <row r="1057" spans="1:14" x14ac:dyDescent="0.25">
      <c r="A1057">
        <v>7820412</v>
      </c>
      <c r="B1057" t="s">
        <v>27</v>
      </c>
      <c r="C1057" t="s">
        <v>6</v>
      </c>
      <c r="D1057" t="s">
        <v>1383</v>
      </c>
      <c r="E1057" t="s">
        <v>1821</v>
      </c>
      <c r="F1057">
        <v>2.070393374741201E-3</v>
      </c>
      <c r="G1057">
        <v>34.9</v>
      </c>
      <c r="H1057">
        <v>7.2256728778467907E-2</v>
      </c>
      <c r="I1057">
        <v>73.3</v>
      </c>
      <c r="J1057">
        <v>0.15175983436853002</v>
      </c>
      <c r="K1057">
        <v>55.724999999999994</v>
      </c>
      <c r="L1057">
        <v>0.11537267080745341</v>
      </c>
      <c r="M1057" s="40">
        <v>-0.1050432026386261</v>
      </c>
      <c r="N1057" s="40">
        <v>-2.1748075080460893E-4</v>
      </c>
    </row>
    <row r="1058" spans="1:14" x14ac:dyDescent="0.25">
      <c r="A1058">
        <v>7820412</v>
      </c>
      <c r="B1058" t="s">
        <v>27</v>
      </c>
      <c r="C1058" t="s">
        <v>6</v>
      </c>
      <c r="D1058" t="s">
        <v>915</v>
      </c>
      <c r="E1058" t="s">
        <v>1822</v>
      </c>
      <c r="F1058">
        <v>1.6563146997929607E-3</v>
      </c>
      <c r="G1058">
        <v>61.5</v>
      </c>
      <c r="H1058">
        <v>0.10186335403726708</v>
      </c>
      <c r="I1058">
        <v>79.599999999999994</v>
      </c>
      <c r="J1058">
        <v>0.13184265010351967</v>
      </c>
      <c r="K1058">
        <v>70.194999999999993</v>
      </c>
      <c r="L1058">
        <v>0.11626501035196686</v>
      </c>
      <c r="M1058" s="40">
        <v>2.5389105081558228E-2</v>
      </c>
      <c r="N1058" s="40">
        <v>4.2052347961173048E-5</v>
      </c>
    </row>
    <row r="1059" spans="1:14" x14ac:dyDescent="0.25">
      <c r="A1059">
        <v>7820412</v>
      </c>
      <c r="B1059" t="s">
        <v>27</v>
      </c>
      <c r="C1059" t="s">
        <v>6</v>
      </c>
      <c r="D1059" t="s">
        <v>915</v>
      </c>
      <c r="E1059" t="s">
        <v>916</v>
      </c>
      <c r="F1059">
        <v>2.4844720496894411E-3</v>
      </c>
      <c r="G1059">
        <v>49.7</v>
      </c>
      <c r="H1059">
        <v>0.12347826086956523</v>
      </c>
      <c r="I1059">
        <v>72.3</v>
      </c>
      <c r="J1059">
        <v>0.17962732919254659</v>
      </c>
      <c r="K1059">
        <v>60.249999999999993</v>
      </c>
      <c r="L1059">
        <v>0.14968944099378881</v>
      </c>
      <c r="M1059" s="40">
        <v>-6.3325300812721252E-2</v>
      </c>
      <c r="N1059" s="40">
        <v>-1.5732993990738201E-4</v>
      </c>
    </row>
    <row r="1060" spans="1:14" x14ac:dyDescent="0.25">
      <c r="A1060">
        <v>7820412</v>
      </c>
      <c r="B1060" t="s">
        <v>27</v>
      </c>
      <c r="C1060" t="s">
        <v>6</v>
      </c>
      <c r="D1060" t="s">
        <v>917</v>
      </c>
      <c r="E1060" t="s">
        <v>918</v>
      </c>
      <c r="F1060">
        <v>2.070393374741201E-3</v>
      </c>
      <c r="G1060">
        <v>64.599999999999994</v>
      </c>
      <c r="H1060">
        <v>0.13374741200828158</v>
      </c>
      <c r="I1060">
        <v>71.400000000000006</v>
      </c>
      <c r="J1060">
        <v>0.14782608695652177</v>
      </c>
      <c r="K1060">
        <v>66.795000000000002</v>
      </c>
      <c r="L1060">
        <v>0.13829192546583852</v>
      </c>
      <c r="M1060" s="40">
        <v>-0.12935748696327209</v>
      </c>
      <c r="N1060" s="40">
        <v>-2.678208839819298E-4</v>
      </c>
    </row>
    <row r="1061" spans="1:14" x14ac:dyDescent="0.25">
      <c r="A1061">
        <v>7820412</v>
      </c>
      <c r="B1061" t="s">
        <v>27</v>
      </c>
      <c r="C1061" t="s">
        <v>6</v>
      </c>
      <c r="D1061" t="s">
        <v>919</v>
      </c>
      <c r="E1061" t="s">
        <v>921</v>
      </c>
      <c r="F1061">
        <v>8.2815734989648033E-4</v>
      </c>
      <c r="G1061">
        <v>70</v>
      </c>
      <c r="H1061">
        <v>5.7971014492753624E-2</v>
      </c>
      <c r="I1061">
        <v>93.1</v>
      </c>
      <c r="J1061">
        <v>7.7101449275362319E-2</v>
      </c>
      <c r="K1061">
        <v>78.564999999999998</v>
      </c>
      <c r="L1061">
        <v>6.5064182194616973E-2</v>
      </c>
      <c r="M1061" s="40">
        <v>0.10685142129659653</v>
      </c>
      <c r="N1061" s="40">
        <v>8.8489789893661722E-5</v>
      </c>
    </row>
    <row r="1062" spans="1:14" x14ac:dyDescent="0.25">
      <c r="A1062">
        <v>7820412</v>
      </c>
      <c r="B1062" t="s">
        <v>27</v>
      </c>
      <c r="C1062" t="s">
        <v>6</v>
      </c>
      <c r="D1062" t="s">
        <v>919</v>
      </c>
      <c r="E1062" t="s">
        <v>922</v>
      </c>
      <c r="F1062">
        <v>1.6563146997929607E-3</v>
      </c>
      <c r="G1062">
        <v>64.900000000000006</v>
      </c>
      <c r="H1062">
        <v>0.10749482401656316</v>
      </c>
      <c r="I1062">
        <v>85.4</v>
      </c>
      <c r="J1062">
        <v>0.14144927536231885</v>
      </c>
      <c r="K1062">
        <v>78.665000000000006</v>
      </c>
      <c r="L1062">
        <v>0.13029399585921325</v>
      </c>
      <c r="M1062" s="40">
        <v>5.2159052342176437E-2</v>
      </c>
      <c r="N1062" s="40">
        <v>8.6391805121617291E-5</v>
      </c>
    </row>
    <row r="1063" spans="1:14" x14ac:dyDescent="0.25">
      <c r="A1063">
        <v>7820412</v>
      </c>
      <c r="B1063" t="s">
        <v>27</v>
      </c>
      <c r="C1063" t="s">
        <v>6</v>
      </c>
      <c r="D1063" t="s">
        <v>919</v>
      </c>
      <c r="E1063" t="s">
        <v>923</v>
      </c>
      <c r="F1063">
        <v>2.4844720496894411E-3</v>
      </c>
      <c r="G1063">
        <v>69.099999999999994</v>
      </c>
      <c r="H1063">
        <v>0.17167701863354037</v>
      </c>
      <c r="I1063">
        <v>91.6</v>
      </c>
      <c r="J1063">
        <v>0.22757763975155279</v>
      </c>
      <c r="K1063">
        <v>84.49</v>
      </c>
      <c r="L1063">
        <v>0.20991304347826087</v>
      </c>
      <c r="M1063" s="40">
        <v>0.19745443761348724</v>
      </c>
      <c r="N1063" s="40">
        <v>4.9057003133785653E-4</v>
      </c>
    </row>
    <row r="1064" spans="1:14" x14ac:dyDescent="0.25">
      <c r="A1064">
        <v>7820412</v>
      </c>
      <c r="B1064" t="s">
        <v>27</v>
      </c>
      <c r="C1064" t="s">
        <v>6</v>
      </c>
      <c r="D1064" t="s">
        <v>919</v>
      </c>
      <c r="E1064" t="s">
        <v>684</v>
      </c>
      <c r="F1064">
        <v>4.1407867494824016E-4</v>
      </c>
      <c r="G1064">
        <v>72.2</v>
      </c>
      <c r="H1064">
        <v>2.989648033126294E-2</v>
      </c>
      <c r="I1064">
        <v>99.4</v>
      </c>
      <c r="J1064">
        <v>4.1159420289855073E-2</v>
      </c>
      <c r="K1064">
        <v>84.450000000000017</v>
      </c>
      <c r="L1064">
        <v>3.4968944099378889E-2</v>
      </c>
      <c r="M1064" s="40">
        <v>0.20084622502326965</v>
      </c>
      <c r="N1064" s="40">
        <v>8.3166138725991574E-5</v>
      </c>
    </row>
    <row r="1065" spans="1:14" x14ac:dyDescent="0.25">
      <c r="A1065">
        <v>7820412</v>
      </c>
      <c r="B1065" t="s">
        <v>27</v>
      </c>
      <c r="C1065" t="s">
        <v>6</v>
      </c>
      <c r="D1065" t="s">
        <v>1701</v>
      </c>
      <c r="E1065" t="s">
        <v>1823</v>
      </c>
      <c r="F1065">
        <v>4.1407867494824016E-4</v>
      </c>
      <c r="G1065">
        <v>64.2</v>
      </c>
      <c r="H1065">
        <v>2.6583850931677019E-2</v>
      </c>
      <c r="I1065">
        <v>90.1</v>
      </c>
      <c r="J1065">
        <v>3.7308488612836435E-2</v>
      </c>
      <c r="K1065">
        <v>69.985000000000014</v>
      </c>
      <c r="L1065">
        <v>2.8979296066252592E-2</v>
      </c>
      <c r="M1065" s="40">
        <v>6.0958128422498703E-2</v>
      </c>
      <c r="N1065" s="40">
        <v>2.5241461044512922E-5</v>
      </c>
    </row>
    <row r="1066" spans="1:14" x14ac:dyDescent="0.25">
      <c r="A1066">
        <v>7820412</v>
      </c>
      <c r="B1066" t="s">
        <v>27</v>
      </c>
      <c r="C1066" t="s">
        <v>6</v>
      </c>
      <c r="D1066" t="s">
        <v>1703</v>
      </c>
      <c r="E1066" t="s">
        <v>1824</v>
      </c>
      <c r="F1066">
        <v>4.1407867494824016E-4</v>
      </c>
      <c r="G1066">
        <v>53.2</v>
      </c>
      <c r="H1066">
        <v>2.2028985507246378E-2</v>
      </c>
      <c r="I1066">
        <v>91.7</v>
      </c>
      <c r="J1066">
        <v>3.7971014492753627E-2</v>
      </c>
      <c r="K1066">
        <v>68.995000000000005</v>
      </c>
      <c r="L1066">
        <v>2.8569358178053832E-2</v>
      </c>
      <c r="M1066" s="40">
        <v>8.5568398237228394E-2</v>
      </c>
      <c r="N1066" s="40">
        <v>3.5432048959514864E-5</v>
      </c>
    </row>
    <row r="1067" spans="1:14" x14ac:dyDescent="0.25">
      <c r="A1067">
        <v>7820412</v>
      </c>
      <c r="B1067" t="s">
        <v>27</v>
      </c>
      <c r="C1067" t="s">
        <v>6</v>
      </c>
      <c r="D1067" t="s">
        <v>114</v>
      </c>
      <c r="E1067" t="s">
        <v>150</v>
      </c>
      <c r="F1067">
        <v>1.6563146997929607E-3</v>
      </c>
      <c r="G1067">
        <v>34.5</v>
      </c>
      <c r="H1067">
        <v>5.7142857142857141E-2</v>
      </c>
      <c r="I1067">
        <v>82.6</v>
      </c>
      <c r="J1067">
        <v>0.13681159420289854</v>
      </c>
      <c r="K1067">
        <v>61.085000000000001</v>
      </c>
      <c r="L1067">
        <v>0.10117598343685301</v>
      </c>
      <c r="M1067" s="40">
        <v>-5.1696377340704203E-4</v>
      </c>
      <c r="N1067" s="40">
        <v>-8.5625469715452099E-7</v>
      </c>
    </row>
    <row r="1068" spans="1:14" x14ac:dyDescent="0.25">
      <c r="A1068">
        <v>7820412</v>
      </c>
      <c r="B1068" t="s">
        <v>27</v>
      </c>
      <c r="C1068" t="s">
        <v>6</v>
      </c>
      <c r="D1068" t="s">
        <v>381</v>
      </c>
      <c r="E1068" t="s">
        <v>404</v>
      </c>
      <c r="F1068">
        <v>2.8985507246376812E-3</v>
      </c>
      <c r="G1068">
        <v>48.3</v>
      </c>
      <c r="H1068">
        <v>0.13999999999999999</v>
      </c>
      <c r="I1068">
        <v>73.099999999999994</v>
      </c>
      <c r="J1068">
        <v>0.21188405797101448</v>
      </c>
      <c r="K1068">
        <v>60.19</v>
      </c>
      <c r="L1068">
        <v>0.17446376811594203</v>
      </c>
      <c r="M1068" s="40">
        <v>-7.91434645652771E-2</v>
      </c>
      <c r="N1068" s="40">
        <v>-2.2940134656602057E-4</v>
      </c>
    </row>
    <row r="1069" spans="1:14" x14ac:dyDescent="0.25">
      <c r="A1069">
        <v>7820412</v>
      </c>
      <c r="B1069" t="s">
        <v>27</v>
      </c>
      <c r="C1069" t="s">
        <v>6</v>
      </c>
      <c r="D1069" t="s">
        <v>2324</v>
      </c>
      <c r="F1069">
        <v>1.0001556250517625</v>
      </c>
      <c r="H1069">
        <v>53.835275548778505</v>
      </c>
      <c r="J1069">
        <v>80.015001954430602</v>
      </c>
      <c r="L1069">
        <v>69.010634927397533</v>
      </c>
      <c r="M1069" s="40"/>
      <c r="N1069" s="40">
        <v>-8.1621817336482907E-3</v>
      </c>
    </row>
    <row r="1070" spans="1:14" x14ac:dyDescent="0.25">
      <c r="A1070">
        <v>7820120</v>
      </c>
      <c r="B1070" t="s">
        <v>28</v>
      </c>
      <c r="C1070" t="s">
        <v>6</v>
      </c>
      <c r="D1070" t="s">
        <v>674</v>
      </c>
      <c r="E1070" t="s">
        <v>675</v>
      </c>
      <c r="F1070">
        <v>5.6866647711117425E-4</v>
      </c>
      <c r="G1070">
        <v>60.8</v>
      </c>
      <c r="H1070">
        <v>3.4574921808359395E-2</v>
      </c>
      <c r="I1070">
        <v>76.3</v>
      </c>
      <c r="J1070">
        <v>4.3389252203582591E-2</v>
      </c>
      <c r="K1070">
        <v>74.759999999999991</v>
      </c>
      <c r="L1070">
        <v>4.2513505828831379E-2</v>
      </c>
      <c r="M1070" s="40">
        <v>-6.0485862195491791E-3</v>
      </c>
      <c r="N1070" s="40">
        <v>-3.4396282169742272E-6</v>
      </c>
    </row>
    <row r="1071" spans="1:14" x14ac:dyDescent="0.25">
      <c r="A1071">
        <v>7820120</v>
      </c>
      <c r="B1071" t="s">
        <v>28</v>
      </c>
      <c r="C1071" t="s">
        <v>6</v>
      </c>
      <c r="D1071" t="s">
        <v>151</v>
      </c>
      <c r="E1071" t="s">
        <v>215</v>
      </c>
      <c r="F1071">
        <v>2.8433323855558713E-4</v>
      </c>
      <c r="G1071">
        <v>37.6</v>
      </c>
      <c r="H1071">
        <v>1.0690929769690076E-2</v>
      </c>
      <c r="I1071">
        <v>95.9</v>
      </c>
      <c r="J1071">
        <v>2.7267557577480808E-2</v>
      </c>
      <c r="K1071">
        <v>70.650000000000006</v>
      </c>
      <c r="L1071">
        <v>2.0088143303952231E-2</v>
      </c>
      <c r="M1071" s="40">
        <v>3.2315213233232498E-2</v>
      </c>
      <c r="N1071" s="40">
        <v>9.1882892332193612E-6</v>
      </c>
    </row>
    <row r="1072" spans="1:14" x14ac:dyDescent="0.25">
      <c r="A1072">
        <v>7820120</v>
      </c>
      <c r="B1072" t="s">
        <v>28</v>
      </c>
      <c r="C1072" t="s">
        <v>6</v>
      </c>
      <c r="D1072" t="s">
        <v>151</v>
      </c>
      <c r="E1072" t="s">
        <v>242</v>
      </c>
      <c r="F1072">
        <v>5.4023315325561561E-3</v>
      </c>
      <c r="G1072">
        <v>28.2</v>
      </c>
      <c r="H1072">
        <v>0.15234574921808361</v>
      </c>
      <c r="I1072">
        <v>76</v>
      </c>
      <c r="J1072">
        <v>0.41057719647426788</v>
      </c>
      <c r="K1072">
        <v>58.125</v>
      </c>
      <c r="L1072">
        <v>0.31401052032982657</v>
      </c>
      <c r="M1072" s="40">
        <v>-2.8409458696842194E-2</v>
      </c>
      <c r="N1072" s="40">
        <v>-1.5347731454080229E-4</v>
      </c>
    </row>
    <row r="1073" spans="1:14" x14ac:dyDescent="0.25">
      <c r="A1073">
        <v>7820120</v>
      </c>
      <c r="B1073" t="s">
        <v>28</v>
      </c>
      <c r="C1073" t="s">
        <v>6</v>
      </c>
      <c r="D1073" t="s">
        <v>151</v>
      </c>
      <c r="E1073" t="s">
        <v>243</v>
      </c>
      <c r="F1073">
        <v>3.6963321012226328E-3</v>
      </c>
      <c r="G1073">
        <v>30.4</v>
      </c>
      <c r="H1073">
        <v>0.11236849587716803</v>
      </c>
      <c r="I1073">
        <v>74.8</v>
      </c>
      <c r="J1073">
        <v>0.27648564117145291</v>
      </c>
      <c r="K1073">
        <v>54.93</v>
      </c>
      <c r="L1073">
        <v>0.2030395223201592</v>
      </c>
      <c r="M1073" s="40">
        <v>-1.737816259264946E-2</v>
      </c>
      <c r="N1073" s="40">
        <v>-6.4235460251476536E-5</v>
      </c>
    </row>
    <row r="1074" spans="1:14" x14ac:dyDescent="0.25">
      <c r="A1074">
        <v>7820120</v>
      </c>
      <c r="B1074" t="s">
        <v>28</v>
      </c>
      <c r="C1074" t="s">
        <v>6</v>
      </c>
      <c r="D1074" t="s">
        <v>151</v>
      </c>
      <c r="E1074" t="s">
        <v>227</v>
      </c>
      <c r="F1074">
        <v>2.8433323855558713E-4</v>
      </c>
      <c r="G1074">
        <v>33.299999999999997</v>
      </c>
      <c r="H1074">
        <v>9.4682968439010508E-3</v>
      </c>
      <c r="I1074">
        <v>96.4</v>
      </c>
      <c r="J1074">
        <v>2.7409724196758599E-2</v>
      </c>
      <c r="K1074">
        <v>71.75</v>
      </c>
      <c r="L1074">
        <v>2.0400909866363375E-2</v>
      </c>
      <c r="M1074" s="40">
        <v>-0.23428280651569366</v>
      </c>
      <c r="N1074" s="40">
        <v>-6.661438911449919E-5</v>
      </c>
    </row>
    <row r="1075" spans="1:14" x14ac:dyDescent="0.25">
      <c r="A1075">
        <v>7820120</v>
      </c>
      <c r="B1075" t="s">
        <v>28</v>
      </c>
      <c r="C1075" t="s">
        <v>6</v>
      </c>
      <c r="D1075" t="s">
        <v>151</v>
      </c>
      <c r="E1075" t="s">
        <v>244</v>
      </c>
      <c r="F1075">
        <v>6.5396644867785044E-3</v>
      </c>
      <c r="G1075">
        <v>29.9</v>
      </c>
      <c r="H1075">
        <v>0.19553596815467728</v>
      </c>
      <c r="I1075">
        <v>72.900000000000006</v>
      </c>
      <c r="J1075">
        <v>0.47674154108615302</v>
      </c>
      <c r="K1075">
        <v>57.81</v>
      </c>
      <c r="L1075">
        <v>0.37805800398066536</v>
      </c>
      <c r="M1075" s="40">
        <v>-1.8294582143425941E-2</v>
      </c>
      <c r="N1075" s="40">
        <v>-1.196404291438148E-4</v>
      </c>
    </row>
    <row r="1076" spans="1:14" x14ac:dyDescent="0.25">
      <c r="A1076">
        <v>7820120</v>
      </c>
      <c r="B1076" t="s">
        <v>28</v>
      </c>
      <c r="C1076" t="s">
        <v>6</v>
      </c>
      <c r="D1076" t="s">
        <v>151</v>
      </c>
      <c r="E1076" t="s">
        <v>245</v>
      </c>
      <c r="F1076">
        <v>8.5299971566676143E-4</v>
      </c>
      <c r="G1076">
        <v>25</v>
      </c>
      <c r="H1076">
        <v>2.1324992891669035E-2</v>
      </c>
      <c r="I1076">
        <v>83.9</v>
      </c>
      <c r="J1076">
        <v>7.1566676144441288E-2</v>
      </c>
      <c r="K1076">
        <v>64.944999999999993</v>
      </c>
      <c r="L1076">
        <v>5.5398066533977816E-2</v>
      </c>
      <c r="M1076" s="40">
        <v>4.3599221855401993E-2</v>
      </c>
      <c r="N1076" s="40">
        <v>3.7190123845949949E-5</v>
      </c>
    </row>
    <row r="1077" spans="1:14" x14ac:dyDescent="0.25">
      <c r="A1077">
        <v>7820120</v>
      </c>
      <c r="B1077" t="s">
        <v>28</v>
      </c>
      <c r="C1077" t="s">
        <v>6</v>
      </c>
      <c r="D1077" t="s">
        <v>151</v>
      </c>
      <c r="E1077" t="s">
        <v>246</v>
      </c>
      <c r="F1077">
        <v>1.7059994313335229E-3</v>
      </c>
      <c r="G1077">
        <v>40.200000000000003</v>
      </c>
      <c r="H1077">
        <v>6.8581177139607624E-2</v>
      </c>
      <c r="I1077">
        <v>70.8</v>
      </c>
      <c r="J1077">
        <v>0.12078475973841342</v>
      </c>
      <c r="K1077">
        <v>59.724999999999994</v>
      </c>
      <c r="L1077">
        <v>0.10189081603639465</v>
      </c>
      <c r="M1077" s="40">
        <v>-3.77177894115448E-2</v>
      </c>
      <c r="N1077" s="40">
        <v>-6.4346527287253001E-5</v>
      </c>
    </row>
    <row r="1078" spans="1:14" x14ac:dyDescent="0.25">
      <c r="A1078">
        <v>7820120</v>
      </c>
      <c r="B1078" t="s">
        <v>28</v>
      </c>
      <c r="C1078" t="s">
        <v>6</v>
      </c>
      <c r="D1078" t="s">
        <v>151</v>
      </c>
      <c r="E1078" t="s">
        <v>247</v>
      </c>
      <c r="F1078">
        <v>7.6769974410008527E-3</v>
      </c>
      <c r="G1078">
        <v>32.5</v>
      </c>
      <c r="H1078">
        <v>0.24950241683252772</v>
      </c>
      <c r="I1078">
        <v>78.599999999999994</v>
      </c>
      <c r="J1078">
        <v>0.60341199886266694</v>
      </c>
      <c r="K1078">
        <v>58.9</v>
      </c>
      <c r="L1078">
        <v>0.45217514927495023</v>
      </c>
      <c r="M1078" s="40">
        <v>4.3711982667446136E-2</v>
      </c>
      <c r="N1078" s="40">
        <v>3.3557677907905764E-4</v>
      </c>
    </row>
    <row r="1079" spans="1:14" x14ac:dyDescent="0.25">
      <c r="A1079">
        <v>7820120</v>
      </c>
      <c r="B1079" t="s">
        <v>28</v>
      </c>
      <c r="C1079" t="s">
        <v>6</v>
      </c>
      <c r="D1079" t="s">
        <v>151</v>
      </c>
      <c r="E1079" t="s">
        <v>248</v>
      </c>
      <c r="F1079">
        <v>1.1373329542223485E-3</v>
      </c>
      <c r="G1079">
        <v>86.7</v>
      </c>
      <c r="H1079">
        <v>9.8606767131077619E-2</v>
      </c>
      <c r="I1079">
        <v>85.8</v>
      </c>
      <c r="J1079">
        <v>9.7583167472277493E-2</v>
      </c>
      <c r="K1079">
        <v>79.164999999999992</v>
      </c>
      <c r="L1079">
        <v>9.0036963321012214E-2</v>
      </c>
      <c r="M1079" s="40">
        <v>-6.3483761623501778E-3</v>
      </c>
      <c r="N1079" s="40">
        <v>-7.2202174152404634E-6</v>
      </c>
    </row>
    <row r="1080" spans="1:14" x14ac:dyDescent="0.25">
      <c r="A1080">
        <v>7820120</v>
      </c>
      <c r="B1080" t="s">
        <v>28</v>
      </c>
      <c r="C1080" t="s">
        <v>6</v>
      </c>
      <c r="D1080" t="s">
        <v>151</v>
      </c>
      <c r="E1080" t="s">
        <v>249</v>
      </c>
      <c r="F1080">
        <v>2.8433323855558716E-3</v>
      </c>
      <c r="G1080">
        <v>67.7</v>
      </c>
      <c r="H1080">
        <v>0.19249360250213252</v>
      </c>
      <c r="I1080">
        <v>82.8</v>
      </c>
      <c r="J1080">
        <v>0.23542792152402617</v>
      </c>
      <c r="K1080">
        <v>75.299999999999983</v>
      </c>
      <c r="L1080">
        <v>0.21410292863235708</v>
      </c>
      <c r="M1080" s="40">
        <v>3.1987838447093964E-2</v>
      </c>
      <c r="N1080" s="40">
        <v>9.0952057000551502E-5</v>
      </c>
    </row>
    <row r="1081" spans="1:14" x14ac:dyDescent="0.25">
      <c r="A1081">
        <v>7820120</v>
      </c>
      <c r="B1081" t="s">
        <v>28</v>
      </c>
      <c r="C1081" t="s">
        <v>6</v>
      </c>
      <c r="D1081" t="s">
        <v>151</v>
      </c>
      <c r="E1081" t="s">
        <v>250</v>
      </c>
      <c r="F1081">
        <v>1.9903326698891099E-3</v>
      </c>
      <c r="G1081">
        <v>36.799999999999997</v>
      </c>
      <c r="H1081">
        <v>7.3244242251919237E-2</v>
      </c>
      <c r="I1081">
        <v>89.2</v>
      </c>
      <c r="J1081">
        <v>0.17753767415410862</v>
      </c>
      <c r="K1081">
        <v>64.23</v>
      </c>
      <c r="L1081">
        <v>0.12783906738697753</v>
      </c>
      <c r="M1081" s="40">
        <v>6.5613739192485809E-2</v>
      </c>
      <c r="N1081" s="40">
        <v>1.30593168708388E-4</v>
      </c>
    </row>
    <row r="1082" spans="1:14" x14ac:dyDescent="0.25">
      <c r="A1082">
        <v>7820120</v>
      </c>
      <c r="B1082" t="s">
        <v>28</v>
      </c>
      <c r="C1082" t="s">
        <v>6</v>
      </c>
      <c r="D1082" t="s">
        <v>151</v>
      </c>
      <c r="E1082" t="s">
        <v>251</v>
      </c>
      <c r="F1082">
        <v>3.9806653397782199E-3</v>
      </c>
      <c r="G1082">
        <v>29.6</v>
      </c>
      <c r="H1082">
        <v>0.11782769405743532</v>
      </c>
      <c r="I1082">
        <v>75.400000000000006</v>
      </c>
      <c r="J1082">
        <v>0.30014216661927778</v>
      </c>
      <c r="K1082">
        <v>58.88</v>
      </c>
      <c r="L1082">
        <v>0.23438157520614158</v>
      </c>
      <c r="M1082" s="40">
        <v>-2.0951222628355026E-2</v>
      </c>
      <c r="N1082" s="40">
        <v>-8.3399805742669992E-5</v>
      </c>
    </row>
    <row r="1083" spans="1:14" x14ac:dyDescent="0.25">
      <c r="A1083">
        <v>7820120</v>
      </c>
      <c r="B1083" t="s">
        <v>28</v>
      </c>
      <c r="C1083" t="s">
        <v>6</v>
      </c>
      <c r="D1083" t="s">
        <v>676</v>
      </c>
      <c r="E1083" t="s">
        <v>677</v>
      </c>
      <c r="F1083">
        <v>5.6866647711117425E-4</v>
      </c>
      <c r="G1083">
        <v>68.5</v>
      </c>
      <c r="H1083">
        <v>3.8953653682115438E-2</v>
      </c>
      <c r="I1083">
        <v>87.5</v>
      </c>
      <c r="J1083">
        <v>4.9758316747227749E-2</v>
      </c>
      <c r="K1083">
        <v>82.215000000000003</v>
      </c>
      <c r="L1083">
        <v>4.6752914415695193E-2</v>
      </c>
      <c r="M1083" s="40">
        <v>9.4019241631031036E-2</v>
      </c>
      <c r="N1083" s="40">
        <v>5.3465590918982675E-5</v>
      </c>
    </row>
    <row r="1084" spans="1:14" x14ac:dyDescent="0.25">
      <c r="A1084">
        <v>7820120</v>
      </c>
      <c r="B1084" t="s">
        <v>28</v>
      </c>
      <c r="C1084" t="s">
        <v>6</v>
      </c>
      <c r="D1084" t="s">
        <v>354</v>
      </c>
      <c r="E1084" t="s">
        <v>355</v>
      </c>
      <c r="F1084">
        <v>2.8433323855558713E-4</v>
      </c>
      <c r="G1084">
        <v>32.799999999999997</v>
      </c>
      <c r="H1084">
        <v>9.3261302246232577E-3</v>
      </c>
      <c r="I1084">
        <v>78.599999999999994</v>
      </c>
      <c r="J1084">
        <v>2.2348592550469146E-2</v>
      </c>
      <c r="K1084">
        <v>59.339999999999996</v>
      </c>
      <c r="L1084">
        <v>1.6872334375888538E-2</v>
      </c>
      <c r="M1084" s="40">
        <v>-6.7655831575393677E-2</v>
      </c>
      <c r="N1084" s="40">
        <v>-1.9236801699003035E-5</v>
      </c>
    </row>
    <row r="1085" spans="1:14" x14ac:dyDescent="0.25">
      <c r="A1085">
        <v>7820120</v>
      </c>
      <c r="B1085" t="s">
        <v>28</v>
      </c>
      <c r="C1085" t="s">
        <v>6</v>
      </c>
      <c r="D1085" t="s">
        <v>587</v>
      </c>
      <c r="E1085" t="s">
        <v>678</v>
      </c>
      <c r="F1085">
        <v>3.1276656241114587E-3</v>
      </c>
      <c r="G1085">
        <v>37.799999999999997</v>
      </c>
      <c r="H1085">
        <v>0.11822576059141313</v>
      </c>
      <c r="I1085">
        <v>74.099999999999994</v>
      </c>
      <c r="J1085">
        <v>0.23176002274665908</v>
      </c>
      <c r="K1085">
        <v>56.314999999999991</v>
      </c>
      <c r="L1085">
        <v>0.17613448962183675</v>
      </c>
      <c r="M1085" s="40">
        <v>-3.3133860677480698E-2</v>
      </c>
      <c r="N1085" s="40">
        <v>-1.0363163703505479E-4</v>
      </c>
    </row>
    <row r="1086" spans="1:14" x14ac:dyDescent="0.25">
      <c r="A1086">
        <v>7820120</v>
      </c>
      <c r="B1086" t="s">
        <v>28</v>
      </c>
      <c r="C1086" t="s">
        <v>6</v>
      </c>
      <c r="D1086" t="s">
        <v>679</v>
      </c>
      <c r="E1086" t="s">
        <v>680</v>
      </c>
      <c r="F1086">
        <v>2.274665908444697E-3</v>
      </c>
      <c r="G1086">
        <v>60.8</v>
      </c>
      <c r="H1086">
        <v>0.13829968723343758</v>
      </c>
      <c r="I1086">
        <v>69.2</v>
      </c>
      <c r="J1086">
        <v>0.15740688086437304</v>
      </c>
      <c r="K1086">
        <v>59.819999999999993</v>
      </c>
      <c r="L1086">
        <v>0.13607051464316175</v>
      </c>
      <c r="M1086" s="40">
        <v>-0.12903445959091187</v>
      </c>
      <c r="N1086" s="40">
        <v>-2.9351028624603206E-4</v>
      </c>
    </row>
    <row r="1087" spans="1:14" x14ac:dyDescent="0.25">
      <c r="A1087">
        <v>7820120</v>
      </c>
      <c r="B1087" t="s">
        <v>28</v>
      </c>
      <c r="C1087" t="s">
        <v>6</v>
      </c>
      <c r="D1087" t="s">
        <v>681</v>
      </c>
      <c r="E1087" t="s">
        <v>301</v>
      </c>
      <c r="F1087">
        <v>1.7059994313335229E-3</v>
      </c>
      <c r="G1087">
        <v>56.8</v>
      </c>
      <c r="H1087">
        <v>9.6900767699744095E-2</v>
      </c>
      <c r="I1087">
        <v>80.3</v>
      </c>
      <c r="J1087">
        <v>0.13699175433608188</v>
      </c>
      <c r="K1087">
        <v>75.62</v>
      </c>
      <c r="L1087">
        <v>0.12900767699744101</v>
      </c>
      <c r="M1087" s="40">
        <v>-8.2275299355387688E-3</v>
      </c>
      <c r="N1087" s="40">
        <v>-1.4036161391308676E-5</v>
      </c>
    </row>
    <row r="1088" spans="1:14" x14ac:dyDescent="0.25">
      <c r="A1088">
        <v>7820120</v>
      </c>
      <c r="B1088" t="s">
        <v>28</v>
      </c>
      <c r="C1088" t="s">
        <v>6</v>
      </c>
      <c r="D1088" t="s">
        <v>681</v>
      </c>
      <c r="E1088" t="s">
        <v>682</v>
      </c>
      <c r="F1088">
        <v>1.9903326698891099E-3</v>
      </c>
      <c r="G1088">
        <v>50</v>
      </c>
      <c r="H1088">
        <v>9.9516633494455498E-2</v>
      </c>
      <c r="I1088">
        <v>84.5</v>
      </c>
      <c r="J1088">
        <v>0.16818311060562979</v>
      </c>
      <c r="K1088">
        <v>67.515000000000001</v>
      </c>
      <c r="L1088">
        <v>0.13437731020756327</v>
      </c>
      <c r="M1088" s="40">
        <v>-2.7419379912316799E-3</v>
      </c>
      <c r="N1088" s="40">
        <v>-5.457368762758532E-6</v>
      </c>
    </row>
    <row r="1089" spans="1:14" x14ac:dyDescent="0.25">
      <c r="A1089">
        <v>7820120</v>
      </c>
      <c r="B1089" t="s">
        <v>28</v>
      </c>
      <c r="C1089" t="s">
        <v>6</v>
      </c>
      <c r="D1089" t="s">
        <v>681</v>
      </c>
      <c r="E1089" t="s">
        <v>683</v>
      </c>
      <c r="F1089">
        <v>1.7059994313335229E-3</v>
      </c>
      <c r="G1089">
        <v>57.2</v>
      </c>
      <c r="H1089">
        <v>9.7583167472277507E-2</v>
      </c>
      <c r="I1089">
        <v>79.2</v>
      </c>
      <c r="J1089">
        <v>0.13511515496161502</v>
      </c>
      <c r="K1089">
        <v>67.524999999999991</v>
      </c>
      <c r="L1089">
        <v>0.11519761160079611</v>
      </c>
      <c r="M1089" s="40">
        <v>-1.7999760806560516E-2</v>
      </c>
      <c r="N1089" s="40">
        <v>-3.0707581700131676E-5</v>
      </c>
    </row>
    <row r="1090" spans="1:14" x14ac:dyDescent="0.25">
      <c r="A1090">
        <v>7820120</v>
      </c>
      <c r="B1090" t="s">
        <v>28</v>
      </c>
      <c r="C1090" t="s">
        <v>6</v>
      </c>
      <c r="D1090" t="s">
        <v>681</v>
      </c>
      <c r="E1090" t="s">
        <v>684</v>
      </c>
      <c r="F1090">
        <v>1.4216661927779358E-3</v>
      </c>
      <c r="G1090">
        <v>47.6</v>
      </c>
      <c r="H1090">
        <v>6.7671310776229746E-2</v>
      </c>
      <c r="I1090">
        <v>80</v>
      </c>
      <c r="J1090">
        <v>0.11373329542223487</v>
      </c>
      <c r="K1090">
        <v>67.905000000000001</v>
      </c>
      <c r="L1090">
        <v>9.6538242820585735E-2</v>
      </c>
      <c r="M1090" s="40">
        <v>-2.0495394244790077E-2</v>
      </c>
      <c r="N1090" s="40">
        <v>-2.9137609105473527E-5</v>
      </c>
    </row>
    <row r="1091" spans="1:14" x14ac:dyDescent="0.25">
      <c r="A1091">
        <v>7820120</v>
      </c>
      <c r="B1091" t="s">
        <v>28</v>
      </c>
      <c r="C1091" t="s">
        <v>6</v>
      </c>
      <c r="D1091" t="s">
        <v>514</v>
      </c>
      <c r="E1091" t="s">
        <v>685</v>
      </c>
      <c r="F1091">
        <v>2.8433323855558713E-4</v>
      </c>
      <c r="G1091">
        <v>58.9</v>
      </c>
      <c r="H1091">
        <v>1.674722775092408E-2</v>
      </c>
      <c r="I1091">
        <v>80.099999999999994</v>
      </c>
      <c r="J1091">
        <v>2.2775092408302527E-2</v>
      </c>
      <c r="K1091">
        <v>71.33</v>
      </c>
      <c r="L1091">
        <v>2.0281489906170028E-2</v>
      </c>
      <c r="M1091" s="40">
        <v>-3.5865049809217453E-2</v>
      </c>
      <c r="N1091" s="40">
        <v>-1.0197625763212241E-5</v>
      </c>
    </row>
    <row r="1092" spans="1:14" x14ac:dyDescent="0.25">
      <c r="A1092">
        <v>7820120</v>
      </c>
      <c r="B1092" t="s">
        <v>28</v>
      </c>
      <c r="C1092" t="s">
        <v>6</v>
      </c>
      <c r="D1092" t="s">
        <v>514</v>
      </c>
      <c r="E1092" t="s">
        <v>572</v>
      </c>
      <c r="F1092">
        <v>3.1276656241114587E-3</v>
      </c>
      <c r="G1092">
        <v>59.5</v>
      </c>
      <c r="H1092">
        <v>0.18609610463463178</v>
      </c>
      <c r="I1092">
        <v>78.099999999999994</v>
      </c>
      <c r="J1092">
        <v>0.24427068524310491</v>
      </c>
      <c r="K1092">
        <v>68.614999999999995</v>
      </c>
      <c r="L1092">
        <v>0.21460477679840773</v>
      </c>
      <c r="M1092" s="40">
        <v>-6.854739785194397E-2</v>
      </c>
      <c r="N1092" s="40">
        <v>-2.1439333988381679E-4</v>
      </c>
    </row>
    <row r="1093" spans="1:14" x14ac:dyDescent="0.25">
      <c r="A1093">
        <v>7820120</v>
      </c>
      <c r="B1093" t="s">
        <v>28</v>
      </c>
      <c r="C1093" t="s">
        <v>6</v>
      </c>
      <c r="D1093" t="s">
        <v>514</v>
      </c>
      <c r="E1093" t="s">
        <v>573</v>
      </c>
      <c r="F1093">
        <v>2.274665908444697E-3</v>
      </c>
      <c r="G1093">
        <v>47.2</v>
      </c>
      <c r="H1093">
        <v>0.10736423087858971</v>
      </c>
      <c r="I1093">
        <v>72.3</v>
      </c>
      <c r="J1093">
        <v>0.16445834518055158</v>
      </c>
      <c r="K1093">
        <v>69.094999999999999</v>
      </c>
      <c r="L1093">
        <v>0.15716804094398634</v>
      </c>
      <c r="M1093" s="40">
        <v>-7.5053222477436066E-2</v>
      </c>
      <c r="N1093" s="40">
        <v>-1.7072100648833906E-4</v>
      </c>
    </row>
    <row r="1094" spans="1:14" x14ac:dyDescent="0.25">
      <c r="A1094">
        <v>7820120</v>
      </c>
      <c r="B1094" t="s">
        <v>28</v>
      </c>
      <c r="C1094" t="s">
        <v>6</v>
      </c>
      <c r="D1094" t="s">
        <v>514</v>
      </c>
      <c r="E1094" t="s">
        <v>254</v>
      </c>
      <c r="F1094">
        <v>8.5299971566676143E-4</v>
      </c>
      <c r="G1094">
        <v>61</v>
      </c>
      <c r="H1094">
        <v>5.2032982655672445E-2</v>
      </c>
      <c r="I1094">
        <v>79.900000000000006</v>
      </c>
      <c r="J1094">
        <v>6.815467728177424E-2</v>
      </c>
      <c r="K1094">
        <v>74.545000000000002</v>
      </c>
      <c r="L1094">
        <v>6.3586863804378738E-2</v>
      </c>
      <c r="M1094" s="40">
        <v>-5.6702341884374619E-2</v>
      </c>
      <c r="N1094" s="40">
        <v>-4.8367081505011046E-5</v>
      </c>
    </row>
    <row r="1095" spans="1:14" x14ac:dyDescent="0.25">
      <c r="A1095">
        <v>7820120</v>
      </c>
      <c r="B1095" t="s">
        <v>28</v>
      </c>
      <c r="C1095" t="s">
        <v>6</v>
      </c>
      <c r="D1095" t="s">
        <v>1015</v>
      </c>
      <c r="E1095" t="s">
        <v>1705</v>
      </c>
      <c r="F1095">
        <v>2.274665908444697E-3</v>
      </c>
      <c r="G1095">
        <v>44.8</v>
      </c>
      <c r="H1095">
        <v>0.10190503269832242</v>
      </c>
      <c r="I1095">
        <v>79.099999999999994</v>
      </c>
      <c r="J1095">
        <v>0.17992607335797553</v>
      </c>
      <c r="K1095">
        <v>67.734999999999985</v>
      </c>
      <c r="L1095">
        <v>0.15407449530850151</v>
      </c>
      <c r="M1095" s="40">
        <v>-4.6792570501565933E-2</v>
      </c>
      <c r="N1095" s="40">
        <v>-1.0643746488840701E-4</v>
      </c>
    </row>
    <row r="1096" spans="1:14" x14ac:dyDescent="0.25">
      <c r="A1096">
        <v>7820120</v>
      </c>
      <c r="B1096" t="s">
        <v>28</v>
      </c>
      <c r="C1096" t="s">
        <v>6</v>
      </c>
      <c r="D1096" t="s">
        <v>686</v>
      </c>
      <c r="E1096" t="s">
        <v>687</v>
      </c>
      <c r="F1096">
        <v>2.8433323855558716E-3</v>
      </c>
      <c r="G1096">
        <v>72.5</v>
      </c>
      <c r="H1096">
        <v>0.20614159795280068</v>
      </c>
      <c r="I1096">
        <v>87.6</v>
      </c>
      <c r="J1096">
        <v>0.24907591697469433</v>
      </c>
      <c r="K1096">
        <v>76.94</v>
      </c>
      <c r="L1096">
        <v>0.21876599374466876</v>
      </c>
      <c r="M1096" s="40">
        <v>2.6167996227741241E-2</v>
      </c>
      <c r="N1096" s="40">
        <v>7.4404311139440548E-5</v>
      </c>
    </row>
    <row r="1097" spans="1:14" x14ac:dyDescent="0.25">
      <c r="A1097">
        <v>7820120</v>
      </c>
      <c r="B1097" t="s">
        <v>28</v>
      </c>
      <c r="C1097" t="s">
        <v>6</v>
      </c>
      <c r="D1097" t="s">
        <v>57</v>
      </c>
      <c r="E1097" t="s">
        <v>133</v>
      </c>
      <c r="F1097">
        <v>3.1276656241114587E-3</v>
      </c>
      <c r="G1097">
        <v>27.9</v>
      </c>
      <c r="H1097">
        <v>8.7261870912709691E-2</v>
      </c>
      <c r="I1097">
        <v>68.8</v>
      </c>
      <c r="J1097">
        <v>0.21518339493886834</v>
      </c>
      <c r="K1097">
        <v>53.75</v>
      </c>
      <c r="L1097">
        <v>0.1681120272959909</v>
      </c>
      <c r="M1097" s="40">
        <v>-8.374776691198349E-2</v>
      </c>
      <c r="N1097" s="40">
        <v>-2.6193501166670979E-4</v>
      </c>
    </row>
    <row r="1098" spans="1:14" x14ac:dyDescent="0.25">
      <c r="A1098">
        <v>7820120</v>
      </c>
      <c r="B1098" t="s">
        <v>28</v>
      </c>
      <c r="C1098" t="s">
        <v>6</v>
      </c>
      <c r="D1098" t="s">
        <v>57</v>
      </c>
      <c r="E1098" t="s">
        <v>134</v>
      </c>
      <c r="F1098">
        <v>2.274665908444697E-3</v>
      </c>
      <c r="G1098">
        <v>22.3</v>
      </c>
      <c r="H1098">
        <v>5.0725049758316744E-2</v>
      </c>
      <c r="I1098">
        <v>70.900000000000006</v>
      </c>
      <c r="J1098">
        <v>0.16127381290872903</v>
      </c>
      <c r="K1098">
        <v>54.475000000000001</v>
      </c>
      <c r="L1098">
        <v>0.12391242536252488</v>
      </c>
      <c r="M1098" s="40">
        <v>-6.3780635595321655E-2</v>
      </c>
      <c r="N1098" s="40">
        <v>-1.450796374076125E-4</v>
      </c>
    </row>
    <row r="1099" spans="1:14" x14ac:dyDescent="0.25">
      <c r="A1099">
        <v>7820120</v>
      </c>
      <c r="B1099" t="s">
        <v>28</v>
      </c>
      <c r="C1099" t="s">
        <v>6</v>
      </c>
      <c r="D1099" t="s">
        <v>57</v>
      </c>
      <c r="E1099" t="s">
        <v>135</v>
      </c>
      <c r="F1099">
        <v>4.2649985783338069E-3</v>
      </c>
      <c r="G1099">
        <v>42.3</v>
      </c>
      <c r="H1099">
        <v>0.18040943986352001</v>
      </c>
      <c r="I1099">
        <v>71.7</v>
      </c>
      <c r="J1099">
        <v>0.30580039806653397</v>
      </c>
      <c r="K1099">
        <v>58.14</v>
      </c>
      <c r="L1099">
        <v>0.24796701734432755</v>
      </c>
      <c r="M1099" s="40">
        <v>-5.5543232709169388E-2</v>
      </c>
      <c r="N1099" s="40">
        <v>-2.3689180854067124E-4</v>
      </c>
    </row>
    <row r="1100" spans="1:14" x14ac:dyDescent="0.25">
      <c r="A1100">
        <v>7820120</v>
      </c>
      <c r="B1100" t="s">
        <v>28</v>
      </c>
      <c r="C1100" t="s">
        <v>6</v>
      </c>
      <c r="D1100" t="s">
        <v>57</v>
      </c>
      <c r="E1100" t="s">
        <v>136</v>
      </c>
      <c r="F1100">
        <v>1.7059994313335229E-3</v>
      </c>
      <c r="G1100">
        <v>53.9</v>
      </c>
      <c r="H1100">
        <v>9.1953369348876879E-2</v>
      </c>
      <c r="I1100">
        <v>87.4</v>
      </c>
      <c r="J1100">
        <v>0.1491043502985499</v>
      </c>
      <c r="K1100">
        <v>71.465000000000003</v>
      </c>
      <c r="L1100">
        <v>0.12191924936025021</v>
      </c>
      <c r="M1100" s="40">
        <v>4.382169246673584E-2</v>
      </c>
      <c r="N1100" s="40">
        <v>7.4759782428323866E-5</v>
      </c>
    </row>
    <row r="1101" spans="1:14" x14ac:dyDescent="0.25">
      <c r="A1101">
        <v>7820120</v>
      </c>
      <c r="B1101" t="s">
        <v>28</v>
      </c>
      <c r="C1101" t="s">
        <v>6</v>
      </c>
      <c r="D1101" t="s">
        <v>57</v>
      </c>
      <c r="E1101" t="s">
        <v>137</v>
      </c>
      <c r="F1101">
        <v>3.4119988626670457E-3</v>
      </c>
      <c r="G1101">
        <v>43.8</v>
      </c>
      <c r="H1101">
        <v>0.14944555018481659</v>
      </c>
      <c r="I1101">
        <v>75.3</v>
      </c>
      <c r="J1101">
        <v>0.25692351435882854</v>
      </c>
      <c r="K1101">
        <v>66.765000000000001</v>
      </c>
      <c r="L1101">
        <v>0.22780210406596532</v>
      </c>
      <c r="M1101" s="40">
        <v>-3.2314274460077286E-2</v>
      </c>
      <c r="N1101" s="40">
        <v>-1.1025626770569447E-4</v>
      </c>
    </row>
    <row r="1102" spans="1:14" x14ac:dyDescent="0.25">
      <c r="A1102">
        <v>7820120</v>
      </c>
      <c r="B1102" t="s">
        <v>28</v>
      </c>
      <c r="C1102" t="s">
        <v>6</v>
      </c>
      <c r="D1102" t="s">
        <v>57</v>
      </c>
      <c r="E1102" t="s">
        <v>138</v>
      </c>
      <c r="F1102">
        <v>3.4119988626670457E-3</v>
      </c>
      <c r="G1102">
        <v>30.3</v>
      </c>
      <c r="H1102">
        <v>0.10338356553881149</v>
      </c>
      <c r="I1102">
        <v>73.599999999999994</v>
      </c>
      <c r="J1102">
        <v>0.25112311629229456</v>
      </c>
      <c r="K1102">
        <v>63.739999999999995</v>
      </c>
      <c r="L1102">
        <v>0.21748080750639748</v>
      </c>
      <c r="M1102" s="40">
        <v>-3.9826780557632446E-2</v>
      </c>
      <c r="N1102" s="40">
        <v>-1.3588892996633191E-4</v>
      </c>
    </row>
    <row r="1103" spans="1:14" x14ac:dyDescent="0.25">
      <c r="A1103">
        <v>7820120</v>
      </c>
      <c r="B1103" t="s">
        <v>28</v>
      </c>
      <c r="C1103" t="s">
        <v>6</v>
      </c>
      <c r="D1103" t="s">
        <v>688</v>
      </c>
      <c r="E1103" t="s">
        <v>689</v>
      </c>
      <c r="F1103">
        <v>8.5299971566676143E-4</v>
      </c>
      <c r="G1103">
        <v>78.7</v>
      </c>
      <c r="H1103">
        <v>6.7131077622974128E-2</v>
      </c>
      <c r="I1103">
        <v>86.1</v>
      </c>
      <c r="J1103">
        <v>7.3443275518908155E-2</v>
      </c>
      <c r="K1103">
        <v>86</v>
      </c>
      <c r="L1103">
        <v>7.3357975547341484E-2</v>
      </c>
      <c r="M1103" s="40">
        <v>3.2751161605119705E-2</v>
      </c>
      <c r="N1103" s="40">
        <v>2.7936731536923263E-5</v>
      </c>
    </row>
    <row r="1104" spans="1:14" x14ac:dyDescent="0.25">
      <c r="A1104">
        <v>7820120</v>
      </c>
      <c r="B1104" t="s">
        <v>28</v>
      </c>
      <c r="C1104" t="s">
        <v>6</v>
      </c>
      <c r="D1104" t="s">
        <v>1020</v>
      </c>
      <c r="E1104" t="s">
        <v>1706</v>
      </c>
      <c r="F1104">
        <v>1.4216661927779358E-3</v>
      </c>
      <c r="G1104">
        <v>69.8</v>
      </c>
      <c r="H1104">
        <v>9.9232300255899908E-2</v>
      </c>
      <c r="I1104">
        <v>80.7</v>
      </c>
      <c r="J1104">
        <v>0.11472846175717942</v>
      </c>
      <c r="K1104">
        <v>77.56</v>
      </c>
      <c r="L1104">
        <v>0.1102644299118567</v>
      </c>
      <c r="M1104" s="40">
        <v>3.3650335390120745E-3</v>
      </c>
      <c r="N1104" s="40">
        <v>4.7839544199773593E-6</v>
      </c>
    </row>
    <row r="1105" spans="1:14" x14ac:dyDescent="0.25">
      <c r="A1105">
        <v>7820120</v>
      </c>
      <c r="B1105" t="s">
        <v>28</v>
      </c>
      <c r="C1105" t="s">
        <v>6</v>
      </c>
      <c r="D1105" t="s">
        <v>1407</v>
      </c>
      <c r="E1105" t="s">
        <v>1708</v>
      </c>
      <c r="F1105">
        <v>5.6866647711117425E-4</v>
      </c>
      <c r="G1105">
        <v>94.1</v>
      </c>
      <c r="H1105">
        <v>5.3511515496161496E-2</v>
      </c>
      <c r="I1105">
        <v>91.4</v>
      </c>
      <c r="J1105">
        <v>5.1976116007961329E-2</v>
      </c>
      <c r="K1105">
        <v>91.825000000000003</v>
      </c>
      <c r="L1105">
        <v>5.2217799260733576E-2</v>
      </c>
      <c r="M1105" s="40">
        <v>8.9097589254379272E-2</v>
      </c>
      <c r="N1105" s="40">
        <v>5.0666812200386278E-5</v>
      </c>
    </row>
    <row r="1106" spans="1:14" x14ac:dyDescent="0.25">
      <c r="A1106">
        <v>7820120</v>
      </c>
      <c r="B1106" t="s">
        <v>28</v>
      </c>
      <c r="C1106" t="s">
        <v>6</v>
      </c>
      <c r="D1106" t="s">
        <v>690</v>
      </c>
      <c r="E1106" t="s">
        <v>691</v>
      </c>
      <c r="F1106">
        <v>1.4216661927779358E-3</v>
      </c>
      <c r="G1106">
        <v>37</v>
      </c>
      <c r="H1106">
        <v>5.2601649132783625E-2</v>
      </c>
      <c r="I1106">
        <v>76.2</v>
      </c>
      <c r="J1106">
        <v>0.10833096388967871</v>
      </c>
      <c r="K1106">
        <v>64.004999999999995</v>
      </c>
      <c r="L1106">
        <v>9.0993744668751778E-2</v>
      </c>
      <c r="M1106" s="40">
        <v>-6.177351251244545E-2</v>
      </c>
      <c r="N1106" s="40">
        <v>-8.7821314348088505E-5</v>
      </c>
    </row>
    <row r="1107" spans="1:14" x14ac:dyDescent="0.25">
      <c r="A1107">
        <v>7820120</v>
      </c>
      <c r="B1107" t="s">
        <v>28</v>
      </c>
      <c r="C1107" t="s">
        <v>6</v>
      </c>
      <c r="D1107" t="s">
        <v>692</v>
      </c>
      <c r="E1107" t="s">
        <v>693</v>
      </c>
      <c r="F1107">
        <v>1.4216661927779358E-3</v>
      </c>
      <c r="G1107">
        <v>59</v>
      </c>
      <c r="H1107">
        <v>8.3878305373898218E-2</v>
      </c>
      <c r="I1107">
        <v>78.2</v>
      </c>
      <c r="J1107">
        <v>0.11117429627523458</v>
      </c>
      <c r="K1107">
        <v>71.789999999999992</v>
      </c>
      <c r="L1107">
        <v>0.102061415979528</v>
      </c>
      <c r="M1107" s="40">
        <v>-4.9941688776016235E-2</v>
      </c>
      <c r="N1107" s="40">
        <v>-7.1000410543099575E-5</v>
      </c>
    </row>
    <row r="1108" spans="1:14" x14ac:dyDescent="0.25">
      <c r="A1108">
        <v>7820120</v>
      </c>
      <c r="B1108" t="s">
        <v>28</v>
      </c>
      <c r="C1108" t="s">
        <v>6</v>
      </c>
      <c r="D1108" t="s">
        <v>692</v>
      </c>
      <c r="E1108" t="s">
        <v>694</v>
      </c>
      <c r="F1108">
        <v>2.5589991470002845E-3</v>
      </c>
      <c r="G1108">
        <v>82.1</v>
      </c>
      <c r="H1108">
        <v>0.21009382996872333</v>
      </c>
      <c r="I1108">
        <v>80.5</v>
      </c>
      <c r="J1108">
        <v>0.20599943133352291</v>
      </c>
      <c r="K1108">
        <v>80.84</v>
      </c>
      <c r="L1108">
        <v>0.206869491043503</v>
      </c>
      <c r="M1108" s="40">
        <v>-3.2210223376750946E-2</v>
      </c>
      <c r="N1108" s="40">
        <v>-8.2425934145794299E-5</v>
      </c>
    </row>
    <row r="1109" spans="1:14" x14ac:dyDescent="0.25">
      <c r="A1109">
        <v>7820120</v>
      </c>
      <c r="B1109" t="s">
        <v>28</v>
      </c>
      <c r="C1109" t="s">
        <v>6</v>
      </c>
      <c r="D1109" t="s">
        <v>697</v>
      </c>
      <c r="E1109" t="s">
        <v>1709</v>
      </c>
      <c r="F1109">
        <v>2.8433323855558716E-3</v>
      </c>
      <c r="G1109">
        <v>41.8</v>
      </c>
      <c r="H1109">
        <v>0.11885129371623543</v>
      </c>
      <c r="I1109">
        <v>77.5</v>
      </c>
      <c r="J1109">
        <v>0.22035825988058005</v>
      </c>
      <c r="K1109">
        <v>66.715000000000003</v>
      </c>
      <c r="L1109">
        <v>0.18969292010235997</v>
      </c>
      <c r="M1109" s="40">
        <v>-9.9542569369077682E-3</v>
      </c>
      <c r="N1109" s="40">
        <v>-2.8303261122854049E-5</v>
      </c>
    </row>
    <row r="1110" spans="1:14" x14ac:dyDescent="0.25">
      <c r="A1110">
        <v>7820120</v>
      </c>
      <c r="B1110" t="s">
        <v>28</v>
      </c>
      <c r="C1110" t="s">
        <v>6</v>
      </c>
      <c r="D1110" t="s">
        <v>697</v>
      </c>
      <c r="E1110" t="s">
        <v>1710</v>
      </c>
      <c r="F1110">
        <v>5.6866647711117425E-4</v>
      </c>
      <c r="G1110">
        <v>58.5</v>
      </c>
      <c r="H1110">
        <v>3.3266988911003693E-2</v>
      </c>
      <c r="I1110">
        <v>83.2</v>
      </c>
      <c r="J1110">
        <v>4.7313050895649703E-2</v>
      </c>
      <c r="K1110">
        <v>75.884999999999991</v>
      </c>
      <c r="L1110">
        <v>4.3153255615581455E-2</v>
      </c>
      <c r="M1110" s="40">
        <v>6.4300275407731533E-3</v>
      </c>
      <c r="N1110" s="40">
        <v>3.6565411093392964E-6</v>
      </c>
    </row>
    <row r="1111" spans="1:14" x14ac:dyDescent="0.25">
      <c r="A1111">
        <v>7820120</v>
      </c>
      <c r="B1111" t="s">
        <v>28</v>
      </c>
      <c r="C1111" t="s">
        <v>6</v>
      </c>
      <c r="D1111" t="s">
        <v>697</v>
      </c>
      <c r="E1111" t="s">
        <v>698</v>
      </c>
      <c r="F1111">
        <v>5.6866647711117425E-4</v>
      </c>
      <c r="G1111">
        <v>71.099999999999994</v>
      </c>
      <c r="H1111">
        <v>4.0432186522604489E-2</v>
      </c>
      <c r="I1111">
        <v>89.5</v>
      </c>
      <c r="J1111">
        <v>5.0895649701450094E-2</v>
      </c>
      <c r="K1111">
        <v>84.034999999999997</v>
      </c>
      <c r="L1111">
        <v>4.7787887404037527E-2</v>
      </c>
      <c r="M1111" s="40">
        <v>5.4425094276666641E-2</v>
      </c>
      <c r="N1111" s="40">
        <v>3.0949726628755549E-5</v>
      </c>
    </row>
    <row r="1112" spans="1:14" x14ac:dyDescent="0.25">
      <c r="A1112">
        <v>7820120</v>
      </c>
      <c r="B1112" t="s">
        <v>28</v>
      </c>
      <c r="C1112" t="s">
        <v>6</v>
      </c>
      <c r="D1112" t="s">
        <v>697</v>
      </c>
      <c r="E1112" t="s">
        <v>699</v>
      </c>
      <c r="F1112">
        <v>5.6866647711117425E-4</v>
      </c>
      <c r="G1112">
        <v>52.2</v>
      </c>
      <c r="H1112">
        <v>2.9684390105203299E-2</v>
      </c>
      <c r="I1112">
        <v>74.8</v>
      </c>
      <c r="J1112">
        <v>4.2536252487915829E-2</v>
      </c>
      <c r="K1112">
        <v>64.004999999999995</v>
      </c>
      <c r="L1112">
        <v>3.6397497867500704E-2</v>
      </c>
      <c r="M1112" s="40">
        <v>-1.0698714293539524E-2</v>
      </c>
      <c r="N1112" s="40">
        <v>-6.0840001669260862E-6</v>
      </c>
    </row>
    <row r="1113" spans="1:14" x14ac:dyDescent="0.25">
      <c r="A1113">
        <v>7820120</v>
      </c>
      <c r="B1113" t="s">
        <v>28</v>
      </c>
      <c r="C1113" t="s">
        <v>6</v>
      </c>
      <c r="D1113" t="s">
        <v>700</v>
      </c>
      <c r="E1113" t="s">
        <v>701</v>
      </c>
      <c r="F1113">
        <v>3.1276656241114587E-3</v>
      </c>
      <c r="G1113">
        <v>40.1</v>
      </c>
      <c r="H1113">
        <v>0.12541939152686948</v>
      </c>
      <c r="I1113">
        <v>80.900000000000006</v>
      </c>
      <c r="J1113">
        <v>0.25302814899061704</v>
      </c>
      <c r="K1113">
        <v>68.25</v>
      </c>
      <c r="L1113">
        <v>0.21346317884560706</v>
      </c>
      <c r="M1113" s="40">
        <v>-7.2523945709690452E-4</v>
      </c>
      <c r="N1113" s="40">
        <v>-2.2683065192112453E-6</v>
      </c>
    </row>
    <row r="1114" spans="1:14" x14ac:dyDescent="0.25">
      <c r="A1114">
        <v>7820120</v>
      </c>
      <c r="B1114" t="s">
        <v>28</v>
      </c>
      <c r="C1114" t="s">
        <v>6</v>
      </c>
      <c r="D1114" t="s">
        <v>76</v>
      </c>
      <c r="E1114" t="s">
        <v>139</v>
      </c>
      <c r="F1114">
        <v>3.6963321012226328E-3</v>
      </c>
      <c r="G1114">
        <v>50</v>
      </c>
      <c r="H1114">
        <v>0.18481660506113165</v>
      </c>
      <c r="I1114">
        <v>78.8</v>
      </c>
      <c r="J1114">
        <v>0.29127096957634346</v>
      </c>
      <c r="K1114">
        <v>67.83</v>
      </c>
      <c r="L1114">
        <v>0.25072220642593118</v>
      </c>
      <c r="M1114" s="40">
        <v>-2.9108002781867981E-2</v>
      </c>
      <c r="N1114" s="40">
        <v>-1.0759284508509631E-4</v>
      </c>
    </row>
    <row r="1115" spans="1:14" x14ac:dyDescent="0.25">
      <c r="A1115">
        <v>7820120</v>
      </c>
      <c r="B1115" t="s">
        <v>28</v>
      </c>
      <c r="C1115" t="s">
        <v>6</v>
      </c>
      <c r="D1115" t="s">
        <v>702</v>
      </c>
      <c r="E1115" t="s">
        <v>703</v>
      </c>
      <c r="F1115">
        <v>1.4216661927779358E-3</v>
      </c>
      <c r="G1115">
        <v>66.099999999999994</v>
      </c>
      <c r="H1115">
        <v>9.3972135342621554E-2</v>
      </c>
      <c r="I1115">
        <v>80.3</v>
      </c>
      <c r="J1115">
        <v>0.11415979528006824</v>
      </c>
      <c r="K1115">
        <v>77.19</v>
      </c>
      <c r="L1115">
        <v>0.10973841342052885</v>
      </c>
      <c r="M1115" s="40">
        <v>-3.3920422196388245E-2</v>
      </c>
      <c r="N1115" s="40">
        <v>-4.8223517481359462E-5</v>
      </c>
    </row>
    <row r="1116" spans="1:14" x14ac:dyDescent="0.25">
      <c r="A1116">
        <v>7820120</v>
      </c>
      <c r="B1116" t="s">
        <v>28</v>
      </c>
      <c r="C1116" t="s">
        <v>6</v>
      </c>
      <c r="D1116" t="s">
        <v>706</v>
      </c>
      <c r="E1116" t="s">
        <v>707</v>
      </c>
      <c r="F1116">
        <v>5.4023315325561561E-3</v>
      </c>
      <c r="G1116">
        <v>70.599999999999994</v>
      </c>
      <c r="H1116">
        <v>0.38140460619846461</v>
      </c>
      <c r="I1116">
        <v>73.900000000000006</v>
      </c>
      <c r="J1116">
        <v>0.39923230025589995</v>
      </c>
      <c r="K1116">
        <v>66.995000000000005</v>
      </c>
      <c r="L1116">
        <v>0.36192920102359971</v>
      </c>
      <c r="M1116" s="40">
        <v>-7.3392607271671295E-2</v>
      </c>
      <c r="N1116" s="40">
        <v>-3.9649119652026009E-4</v>
      </c>
    </row>
    <row r="1117" spans="1:14" x14ac:dyDescent="0.25">
      <c r="A1117">
        <v>7820120</v>
      </c>
      <c r="B1117" t="s">
        <v>28</v>
      </c>
      <c r="C1117" t="s">
        <v>6</v>
      </c>
      <c r="D1117" t="s">
        <v>706</v>
      </c>
      <c r="E1117" t="s">
        <v>708</v>
      </c>
      <c r="F1117">
        <v>3.6963321012226328E-3</v>
      </c>
      <c r="G1117">
        <v>83</v>
      </c>
      <c r="H1117">
        <v>0.30679556440147854</v>
      </c>
      <c r="I1117">
        <v>86.8</v>
      </c>
      <c r="J1117">
        <v>0.32084162638612451</v>
      </c>
      <c r="K1117">
        <v>84.289999999999992</v>
      </c>
      <c r="L1117">
        <v>0.31156383281205569</v>
      </c>
      <c r="M1117" s="40">
        <v>1.7827175557613373E-2</v>
      </c>
      <c r="N1117" s="40">
        <v>6.5895161287737796E-5</v>
      </c>
    </row>
    <row r="1118" spans="1:14" x14ac:dyDescent="0.25">
      <c r="A1118">
        <v>7820120</v>
      </c>
      <c r="B1118" t="s">
        <v>28</v>
      </c>
      <c r="C1118" t="s">
        <v>6</v>
      </c>
      <c r="D1118" t="s">
        <v>1042</v>
      </c>
      <c r="E1118" t="s">
        <v>1711</v>
      </c>
      <c r="F1118">
        <v>1.4216661927779358E-3</v>
      </c>
      <c r="G1118">
        <v>50.7</v>
      </c>
      <c r="H1118">
        <v>7.2078475973841344E-2</v>
      </c>
      <c r="I1118">
        <v>82.1</v>
      </c>
      <c r="J1118">
        <v>0.11671879442706852</v>
      </c>
      <c r="K1118">
        <v>68.52</v>
      </c>
      <c r="L1118">
        <v>9.7412567529144151E-2</v>
      </c>
      <c r="M1118" s="40">
        <v>4.7101579606533051E-2</v>
      </c>
      <c r="N1118" s="40">
        <v>6.6962723353046705E-5</v>
      </c>
    </row>
    <row r="1119" spans="1:14" x14ac:dyDescent="0.25">
      <c r="A1119">
        <v>7820120</v>
      </c>
      <c r="B1119" t="s">
        <v>28</v>
      </c>
      <c r="C1119" t="s">
        <v>6</v>
      </c>
      <c r="D1119" t="s">
        <v>405</v>
      </c>
      <c r="E1119" t="s">
        <v>709</v>
      </c>
      <c r="F1119">
        <v>2.8433323855558716E-3</v>
      </c>
      <c r="G1119">
        <v>62.1</v>
      </c>
      <c r="H1119">
        <v>0.17657094114301963</v>
      </c>
      <c r="I1119">
        <v>76.8</v>
      </c>
      <c r="J1119">
        <v>0.21836792721069093</v>
      </c>
      <c r="K1119">
        <v>67.215000000000003</v>
      </c>
      <c r="L1119">
        <v>0.19111458629513792</v>
      </c>
      <c r="M1119" s="40">
        <v>-4.4855650514364243E-2</v>
      </c>
      <c r="N1119" s="40">
        <v>-1.2753952378266774E-4</v>
      </c>
    </row>
    <row r="1120" spans="1:14" x14ac:dyDescent="0.25">
      <c r="A1120">
        <v>7820120</v>
      </c>
      <c r="B1120" t="s">
        <v>28</v>
      </c>
      <c r="C1120" t="s">
        <v>6</v>
      </c>
      <c r="D1120" t="s">
        <v>405</v>
      </c>
      <c r="E1120" t="s">
        <v>2071</v>
      </c>
      <c r="F1120">
        <v>5.6866647711117425E-4</v>
      </c>
      <c r="G1120">
        <v>73.2</v>
      </c>
      <c r="H1120">
        <v>4.1626386124537958E-2</v>
      </c>
      <c r="I1120">
        <v>78.7</v>
      </c>
      <c r="J1120">
        <v>4.4754051748649416E-2</v>
      </c>
      <c r="K1120">
        <v>72.034999999999997</v>
      </c>
      <c r="L1120">
        <v>4.0963889678703437E-2</v>
      </c>
      <c r="M1120" s="40">
        <v>-6.0259699821472168E-2</v>
      </c>
      <c r="N1120" s="40">
        <v>-3.4267671209253436E-5</v>
      </c>
    </row>
    <row r="1121" spans="1:14" x14ac:dyDescent="0.25">
      <c r="A1121">
        <v>7820120</v>
      </c>
      <c r="B1121" t="s">
        <v>28</v>
      </c>
      <c r="C1121" t="s">
        <v>6</v>
      </c>
      <c r="D1121" t="s">
        <v>405</v>
      </c>
      <c r="E1121" t="s">
        <v>710</v>
      </c>
      <c r="F1121">
        <v>2.8433323855558716E-3</v>
      </c>
      <c r="G1121">
        <v>78.400000000000006</v>
      </c>
      <c r="H1121">
        <v>0.22291725902758036</v>
      </c>
      <c r="I1121">
        <v>88.8</v>
      </c>
      <c r="J1121">
        <v>0.25248791583736141</v>
      </c>
      <c r="K1121">
        <v>83.539999999999992</v>
      </c>
      <c r="L1121">
        <v>0.23753198748933749</v>
      </c>
      <c r="M1121" s="40">
        <v>8.328612893819809E-2</v>
      </c>
      <c r="N1121" s="40">
        <v>2.368101476775607E-4</v>
      </c>
    </row>
    <row r="1122" spans="1:14" x14ac:dyDescent="0.25">
      <c r="A1122">
        <v>7820120</v>
      </c>
      <c r="B1122" t="s">
        <v>28</v>
      </c>
      <c r="C1122" t="s">
        <v>6</v>
      </c>
      <c r="D1122" t="s">
        <v>405</v>
      </c>
      <c r="E1122" t="s">
        <v>1712</v>
      </c>
      <c r="F1122">
        <v>8.5299971566676143E-4</v>
      </c>
      <c r="G1122">
        <v>52</v>
      </c>
      <c r="H1122">
        <v>4.4355985214671594E-2</v>
      </c>
      <c r="I1122">
        <v>64</v>
      </c>
      <c r="J1122">
        <v>5.4591981802672732E-2</v>
      </c>
      <c r="K1122">
        <v>55.284999999999997</v>
      </c>
      <c r="L1122">
        <v>4.7158089280636903E-2</v>
      </c>
      <c r="M1122" s="40">
        <v>-0.14266769587993622</v>
      </c>
      <c r="N1122" s="40">
        <v>-1.2169550402041759E-4</v>
      </c>
    </row>
    <row r="1123" spans="1:14" x14ac:dyDescent="0.25">
      <c r="A1123">
        <v>7820120</v>
      </c>
      <c r="B1123" t="s">
        <v>28</v>
      </c>
      <c r="C1123" t="s">
        <v>6</v>
      </c>
      <c r="D1123" t="s">
        <v>405</v>
      </c>
      <c r="E1123" t="s">
        <v>711</v>
      </c>
      <c r="F1123">
        <v>2.8433323855558716E-3</v>
      </c>
      <c r="G1123">
        <v>54</v>
      </c>
      <c r="H1123">
        <v>0.15353994882001706</v>
      </c>
      <c r="I1123">
        <v>69.5</v>
      </c>
      <c r="J1123">
        <v>0.19761160079613307</v>
      </c>
      <c r="K1123">
        <v>64.94</v>
      </c>
      <c r="L1123">
        <v>0.18464600511799831</v>
      </c>
      <c r="M1123" s="40">
        <v>-0.11621391028165817</v>
      </c>
      <c r="N1123" s="40">
        <v>-3.3043477475592315E-4</v>
      </c>
    </row>
    <row r="1124" spans="1:14" x14ac:dyDescent="0.25">
      <c r="A1124">
        <v>7820120</v>
      </c>
      <c r="B1124" t="s">
        <v>28</v>
      </c>
      <c r="C1124" t="s">
        <v>6</v>
      </c>
      <c r="D1124" t="s">
        <v>405</v>
      </c>
      <c r="E1124" t="s">
        <v>712</v>
      </c>
      <c r="F1124">
        <v>2.5589991470002845E-3</v>
      </c>
      <c r="G1124">
        <v>52.2</v>
      </c>
      <c r="H1124">
        <v>0.13357975547341486</v>
      </c>
      <c r="I1124">
        <v>78.2</v>
      </c>
      <c r="J1124">
        <v>0.20011373329542226</v>
      </c>
      <c r="K1124">
        <v>70.990000000000009</v>
      </c>
      <c r="L1124">
        <v>0.18166334944555021</v>
      </c>
      <c r="M1124" s="40">
        <v>-5.7246875017881393E-2</v>
      </c>
      <c r="N1124" s="40">
        <v>-1.4649470433919038E-4</v>
      </c>
    </row>
    <row r="1125" spans="1:14" x14ac:dyDescent="0.25">
      <c r="A1125">
        <v>7820120</v>
      </c>
      <c r="B1125" t="s">
        <v>28</v>
      </c>
      <c r="C1125" t="s">
        <v>6</v>
      </c>
      <c r="D1125" t="s">
        <v>407</v>
      </c>
      <c r="E1125" t="s">
        <v>1713</v>
      </c>
      <c r="F1125">
        <v>2.8433323855558713E-4</v>
      </c>
      <c r="G1125">
        <v>58.8</v>
      </c>
      <c r="H1125">
        <v>1.6718794427068522E-2</v>
      </c>
      <c r="I1125">
        <v>65.599999999999994</v>
      </c>
      <c r="J1125">
        <v>1.8652260449246515E-2</v>
      </c>
      <c r="K1125">
        <v>59.739999999999995</v>
      </c>
      <c r="L1125">
        <v>1.6986067671310775E-2</v>
      </c>
      <c r="M1125" s="40">
        <v>-0.1631946861743927</v>
      </c>
      <c r="N1125" s="40">
        <v>-4.6401673635027776E-5</v>
      </c>
    </row>
    <row r="1126" spans="1:14" x14ac:dyDescent="0.25">
      <c r="A1126">
        <v>7820120</v>
      </c>
      <c r="B1126" t="s">
        <v>28</v>
      </c>
      <c r="C1126" t="s">
        <v>6</v>
      </c>
      <c r="D1126" t="s">
        <v>520</v>
      </c>
      <c r="E1126" t="s">
        <v>1714</v>
      </c>
      <c r="F1126">
        <v>2.8433323855558713E-4</v>
      </c>
      <c r="G1126">
        <v>68.900000000000006</v>
      </c>
      <c r="H1126">
        <v>1.9590560136479956E-2</v>
      </c>
      <c r="I1126">
        <v>87.6</v>
      </c>
      <c r="J1126">
        <v>2.4907591697469429E-2</v>
      </c>
      <c r="K1126">
        <v>72.074999999999989</v>
      </c>
      <c r="L1126">
        <v>2.049331816889394E-2</v>
      </c>
      <c r="M1126" s="40">
        <v>4.4233649969100952E-2</v>
      </c>
      <c r="N1126" s="40">
        <v>1.2577096948848721E-5</v>
      </c>
    </row>
    <row r="1127" spans="1:14" x14ac:dyDescent="0.25">
      <c r="A1127">
        <v>7820120</v>
      </c>
      <c r="B1127" t="s">
        <v>28</v>
      </c>
      <c r="C1127" t="s">
        <v>6</v>
      </c>
      <c r="D1127" t="s">
        <v>713</v>
      </c>
      <c r="E1127" t="s">
        <v>1715</v>
      </c>
      <c r="F1127">
        <v>5.6866647711117425E-4</v>
      </c>
      <c r="G1127">
        <v>80.599999999999994</v>
      </c>
      <c r="H1127">
        <v>4.5834518055160645E-2</v>
      </c>
      <c r="I1127">
        <v>95.5</v>
      </c>
      <c r="J1127">
        <v>5.4307648564117142E-2</v>
      </c>
      <c r="K1127">
        <v>90.644999999999996</v>
      </c>
      <c r="L1127">
        <v>5.1546772817742385E-2</v>
      </c>
      <c r="M1127" s="40">
        <v>0.11938872933387756</v>
      </c>
      <c r="N1127" s="40">
        <v>6.7892368117075661E-5</v>
      </c>
    </row>
    <row r="1128" spans="1:14" x14ac:dyDescent="0.25">
      <c r="A1128">
        <v>7820120</v>
      </c>
      <c r="B1128" t="s">
        <v>28</v>
      </c>
      <c r="C1128" t="s">
        <v>6</v>
      </c>
      <c r="D1128" t="s">
        <v>713</v>
      </c>
      <c r="E1128" t="s">
        <v>714</v>
      </c>
      <c r="F1128">
        <v>2.8433323855558713E-4</v>
      </c>
      <c r="G1128">
        <v>52.7</v>
      </c>
      <c r="H1128">
        <v>1.4984361671879443E-2</v>
      </c>
      <c r="I1128">
        <v>71.099999999999994</v>
      </c>
      <c r="J1128">
        <v>2.0216093261302245E-2</v>
      </c>
      <c r="K1128">
        <v>62.234999999999999</v>
      </c>
      <c r="L1128">
        <v>1.7695479101506966E-2</v>
      </c>
      <c r="M1128" s="40">
        <v>-0.10732783377170563</v>
      </c>
      <c r="N1128" s="40">
        <v>-3.0516870563464775E-5</v>
      </c>
    </row>
    <row r="1129" spans="1:14" x14ac:dyDescent="0.25">
      <c r="A1129">
        <v>7820120</v>
      </c>
      <c r="B1129" t="s">
        <v>28</v>
      </c>
      <c r="C1129" t="s">
        <v>6</v>
      </c>
      <c r="D1129" t="s">
        <v>713</v>
      </c>
      <c r="E1129" t="s">
        <v>715</v>
      </c>
      <c r="F1129">
        <v>1.1373329542223485E-3</v>
      </c>
      <c r="G1129">
        <v>78</v>
      </c>
      <c r="H1129">
        <v>8.8711970429343187E-2</v>
      </c>
      <c r="I1129">
        <v>95.5</v>
      </c>
      <c r="J1129">
        <v>0.10861529712823428</v>
      </c>
      <c r="K1129">
        <v>84.584999999999994</v>
      </c>
      <c r="L1129">
        <v>9.6201307932897343E-2</v>
      </c>
      <c r="M1129" s="40">
        <v>0.12447711080312729</v>
      </c>
      <c r="N1129" s="40">
        <v>1.4157192016278337E-4</v>
      </c>
    </row>
    <row r="1130" spans="1:14" x14ac:dyDescent="0.25">
      <c r="A1130">
        <v>7820120</v>
      </c>
      <c r="B1130" t="s">
        <v>28</v>
      </c>
      <c r="C1130" t="s">
        <v>6</v>
      </c>
      <c r="D1130" t="s">
        <v>1051</v>
      </c>
      <c r="E1130" t="s">
        <v>1716</v>
      </c>
      <c r="F1130">
        <v>1.4216661927779358E-3</v>
      </c>
      <c r="G1130">
        <v>55</v>
      </c>
      <c r="H1130">
        <v>7.8191640602786466E-2</v>
      </c>
      <c r="I1130">
        <v>73.5</v>
      </c>
      <c r="J1130">
        <v>0.10449246516917828</v>
      </c>
      <c r="K1130">
        <v>68.88</v>
      </c>
      <c r="L1130">
        <v>9.7924367358544206E-2</v>
      </c>
      <c r="M1130" s="40">
        <v>-0.13801249861717224</v>
      </c>
      <c r="N1130" s="40">
        <v>-1.9620770346484538E-4</v>
      </c>
    </row>
    <row r="1131" spans="1:14" x14ac:dyDescent="0.25">
      <c r="A1131">
        <v>7820120</v>
      </c>
      <c r="B1131" t="s">
        <v>28</v>
      </c>
      <c r="C1131" t="s">
        <v>6</v>
      </c>
      <c r="D1131" t="s">
        <v>716</v>
      </c>
      <c r="E1131" t="s">
        <v>717</v>
      </c>
      <c r="F1131">
        <v>2.8433323855558713E-4</v>
      </c>
      <c r="G1131">
        <v>56.4</v>
      </c>
      <c r="H1131">
        <v>1.6036394654535113E-2</v>
      </c>
      <c r="I1131">
        <v>88.5</v>
      </c>
      <c r="J1131">
        <v>2.5163491612169461E-2</v>
      </c>
      <c r="K1131">
        <v>80.234999999999999</v>
      </c>
      <c r="L1131">
        <v>2.2813477395507532E-2</v>
      </c>
      <c r="M1131" s="40">
        <v>-1.179709006100893E-2</v>
      </c>
      <c r="N1131" s="40">
        <v>-3.3543048225785982E-6</v>
      </c>
    </row>
    <row r="1132" spans="1:14" x14ac:dyDescent="0.25">
      <c r="A1132">
        <v>7820120</v>
      </c>
      <c r="B1132" t="s">
        <v>28</v>
      </c>
      <c r="C1132" t="s">
        <v>6</v>
      </c>
      <c r="D1132" t="s">
        <v>718</v>
      </c>
      <c r="E1132" t="s">
        <v>1717</v>
      </c>
      <c r="F1132">
        <v>5.6866647711117425E-4</v>
      </c>
      <c r="G1132">
        <v>55.5</v>
      </c>
      <c r="H1132">
        <v>3.1560989479670169E-2</v>
      </c>
      <c r="I1132">
        <v>92</v>
      </c>
      <c r="J1132">
        <v>5.2317315894228028E-2</v>
      </c>
      <c r="K1132">
        <v>76.97</v>
      </c>
      <c r="L1132">
        <v>4.3770258743247081E-2</v>
      </c>
      <c r="M1132" s="40">
        <v>-3.082193061709404E-2</v>
      </c>
      <c r="N1132" s="40">
        <v>-1.7527398701787907E-5</v>
      </c>
    </row>
    <row r="1133" spans="1:14" x14ac:dyDescent="0.25">
      <c r="A1133">
        <v>7820120</v>
      </c>
      <c r="B1133" t="s">
        <v>28</v>
      </c>
      <c r="C1133" t="s">
        <v>6</v>
      </c>
      <c r="D1133" t="s">
        <v>718</v>
      </c>
      <c r="E1133" t="s">
        <v>719</v>
      </c>
      <c r="F1133">
        <v>2.8433323855558713E-4</v>
      </c>
      <c r="G1133">
        <v>39.200000000000003</v>
      </c>
      <c r="H1133">
        <v>1.1145862951379017E-2</v>
      </c>
      <c r="I1133">
        <v>88.5</v>
      </c>
      <c r="J1133">
        <v>2.5163491612169461E-2</v>
      </c>
      <c r="K1133">
        <v>68.414999999999992</v>
      </c>
      <c r="L1133">
        <v>1.9452658515780492E-2</v>
      </c>
      <c r="M1133" s="40">
        <v>6.2012027949094772E-2</v>
      </c>
      <c r="N1133" s="40">
        <v>1.7632080736165701E-5</v>
      </c>
    </row>
    <row r="1134" spans="1:14" x14ac:dyDescent="0.25">
      <c r="A1134">
        <v>7820120</v>
      </c>
      <c r="B1134" t="s">
        <v>28</v>
      </c>
      <c r="C1134" t="s">
        <v>6</v>
      </c>
      <c r="D1134" t="s">
        <v>523</v>
      </c>
      <c r="E1134" t="s">
        <v>497</v>
      </c>
      <c r="F1134">
        <v>1.4216661927779358E-3</v>
      </c>
      <c r="G1134">
        <v>77.5</v>
      </c>
      <c r="H1134">
        <v>0.11017912994029003</v>
      </c>
      <c r="I1134">
        <v>78.900000000000006</v>
      </c>
      <c r="J1134">
        <v>0.11216946261017914</v>
      </c>
      <c r="K1134">
        <v>76.45</v>
      </c>
      <c r="L1134">
        <v>0.1086863804378732</v>
      </c>
      <c r="M1134" s="40">
        <v>-5.9514954686164856E-2</v>
      </c>
      <c r="N1134" s="40">
        <v>-8.4610399042031357E-5</v>
      </c>
    </row>
    <row r="1135" spans="1:14" x14ac:dyDescent="0.25">
      <c r="A1135">
        <v>7820120</v>
      </c>
      <c r="B1135" t="s">
        <v>28</v>
      </c>
      <c r="C1135" t="s">
        <v>6</v>
      </c>
      <c r="D1135" t="s">
        <v>523</v>
      </c>
      <c r="E1135" t="s">
        <v>574</v>
      </c>
      <c r="F1135">
        <v>8.5299971566676143E-4</v>
      </c>
      <c r="G1135">
        <v>77.599999999999994</v>
      </c>
      <c r="H1135">
        <v>6.6192777935740688E-2</v>
      </c>
      <c r="I1135">
        <v>82.1</v>
      </c>
      <c r="J1135">
        <v>7.0031276656241107E-2</v>
      </c>
      <c r="K1135">
        <v>78.644999999999996</v>
      </c>
      <c r="L1135">
        <v>6.7084162638612443E-2</v>
      </c>
      <c r="M1135" s="40">
        <v>-3.6632940173149109E-2</v>
      </c>
      <c r="N1135" s="40">
        <v>-3.1247887551733674E-5</v>
      </c>
    </row>
    <row r="1136" spans="1:14" x14ac:dyDescent="0.25">
      <c r="A1136">
        <v>7820120</v>
      </c>
      <c r="B1136" t="s">
        <v>28</v>
      </c>
      <c r="C1136" t="s">
        <v>6</v>
      </c>
      <c r="D1136" t="s">
        <v>523</v>
      </c>
      <c r="E1136" t="s">
        <v>575</v>
      </c>
      <c r="F1136">
        <v>1.4216661927779358E-3</v>
      </c>
      <c r="G1136">
        <v>63.6</v>
      </c>
      <c r="H1136">
        <v>9.0417969860676725E-2</v>
      </c>
      <c r="I1136">
        <v>71.8</v>
      </c>
      <c r="J1136">
        <v>0.10207563264145579</v>
      </c>
      <c r="K1136">
        <v>65.36</v>
      </c>
      <c r="L1136">
        <v>9.2920102359965881E-2</v>
      </c>
      <c r="M1136" s="40">
        <v>-0.1543920636177063</v>
      </c>
      <c r="N1136" s="40">
        <v>-2.1949397727851337E-4</v>
      </c>
    </row>
    <row r="1137" spans="1:14" x14ac:dyDescent="0.25">
      <c r="A1137">
        <v>7820120</v>
      </c>
      <c r="B1137" t="s">
        <v>28</v>
      </c>
      <c r="C1137" t="s">
        <v>6</v>
      </c>
      <c r="D1137" t="s">
        <v>523</v>
      </c>
      <c r="E1137" t="s">
        <v>285</v>
      </c>
      <c r="F1137">
        <v>1.9903326698891099E-3</v>
      </c>
      <c r="G1137">
        <v>75.7</v>
      </c>
      <c r="H1137">
        <v>0.15066818311060562</v>
      </c>
      <c r="I1137">
        <v>76</v>
      </c>
      <c r="J1137">
        <v>0.15126528291157235</v>
      </c>
      <c r="K1137">
        <v>73.585000000000008</v>
      </c>
      <c r="L1137">
        <v>0.14645862951379018</v>
      </c>
      <c r="M1137" s="40">
        <v>-6.3486494123935699E-2</v>
      </c>
      <c r="N1137" s="40">
        <v>-1.2635924335159223E-4</v>
      </c>
    </row>
    <row r="1138" spans="1:14" x14ac:dyDescent="0.25">
      <c r="A1138">
        <v>7820120</v>
      </c>
      <c r="B1138" t="s">
        <v>28</v>
      </c>
      <c r="C1138" t="s">
        <v>6</v>
      </c>
      <c r="D1138" t="s">
        <v>523</v>
      </c>
      <c r="E1138" t="s">
        <v>576</v>
      </c>
      <c r="F1138">
        <v>1.4216661927779358E-3</v>
      </c>
      <c r="G1138">
        <v>73.900000000000006</v>
      </c>
      <c r="H1138">
        <v>0.10506113164628947</v>
      </c>
      <c r="I1138">
        <v>77.8</v>
      </c>
      <c r="J1138">
        <v>0.1106056297981234</v>
      </c>
      <c r="K1138">
        <v>72.16</v>
      </c>
      <c r="L1138">
        <v>0.10258743247085585</v>
      </c>
      <c r="M1138" s="40">
        <v>-7.4674896895885468E-2</v>
      </c>
      <c r="N1138" s="40">
        <v>-1.0616277636605839E-4</v>
      </c>
    </row>
    <row r="1139" spans="1:14" x14ac:dyDescent="0.25">
      <c r="A1139">
        <v>7820120</v>
      </c>
      <c r="B1139" t="s">
        <v>28</v>
      </c>
      <c r="C1139" t="s">
        <v>6</v>
      </c>
      <c r="D1139" t="s">
        <v>523</v>
      </c>
      <c r="E1139" t="s">
        <v>577</v>
      </c>
      <c r="F1139">
        <v>3.9806653397782199E-3</v>
      </c>
      <c r="G1139">
        <v>54.8</v>
      </c>
      <c r="H1139">
        <v>0.21814046061984643</v>
      </c>
      <c r="I1139">
        <v>72.8</v>
      </c>
      <c r="J1139">
        <v>0.28979243673585442</v>
      </c>
      <c r="K1139">
        <v>67.275000000000006</v>
      </c>
      <c r="L1139">
        <v>0.26779926073357979</v>
      </c>
      <c r="M1139" s="40">
        <v>-9.3160517513751984E-2</v>
      </c>
      <c r="N1139" s="40">
        <v>-3.7084084310279433E-4</v>
      </c>
    </row>
    <row r="1140" spans="1:14" x14ac:dyDescent="0.25">
      <c r="A1140">
        <v>7820120</v>
      </c>
      <c r="B1140" t="s">
        <v>28</v>
      </c>
      <c r="C1140" t="s">
        <v>6</v>
      </c>
      <c r="D1140" t="s">
        <v>523</v>
      </c>
      <c r="E1140" t="s">
        <v>578</v>
      </c>
      <c r="F1140">
        <v>1.4216661927779358E-3</v>
      </c>
      <c r="G1140">
        <v>66.900000000000006</v>
      </c>
      <c r="H1140">
        <v>9.5109468296843913E-2</v>
      </c>
      <c r="I1140">
        <v>76.5</v>
      </c>
      <c r="J1140">
        <v>0.10875746374751209</v>
      </c>
      <c r="K1140">
        <v>65.150000000000006</v>
      </c>
      <c r="L1140">
        <v>9.2621552459482531E-2</v>
      </c>
      <c r="M1140" s="40">
        <v>-6.6386722028255463E-2</v>
      </c>
      <c r="N1140" s="40">
        <v>-9.4379758356917071E-5</v>
      </c>
    </row>
    <row r="1141" spans="1:14" x14ac:dyDescent="0.25">
      <c r="A1141">
        <v>7820120</v>
      </c>
      <c r="B1141" t="s">
        <v>28</v>
      </c>
      <c r="C1141" t="s">
        <v>6</v>
      </c>
      <c r="D1141" t="s">
        <v>1056</v>
      </c>
      <c r="E1141" t="s">
        <v>1718</v>
      </c>
      <c r="F1141">
        <v>2.8433323855558713E-4</v>
      </c>
      <c r="G1141">
        <v>52.3</v>
      </c>
      <c r="H1141">
        <v>1.4870628376457206E-2</v>
      </c>
      <c r="I1141">
        <v>80.400000000000006</v>
      </c>
      <c r="J1141">
        <v>2.2860392379869206E-2</v>
      </c>
      <c r="K1141">
        <v>74.39</v>
      </c>
      <c r="L1141">
        <v>2.1151549616150126E-2</v>
      </c>
      <c r="M1141" s="40">
        <v>3.4733224660158157E-2</v>
      </c>
      <c r="N1141" s="40">
        <v>9.875810253101551E-6</v>
      </c>
    </row>
    <row r="1142" spans="1:14" x14ac:dyDescent="0.25">
      <c r="A1142">
        <v>7820120</v>
      </c>
      <c r="B1142" t="s">
        <v>28</v>
      </c>
      <c r="C1142" t="s">
        <v>6</v>
      </c>
      <c r="D1142" t="s">
        <v>1056</v>
      </c>
      <c r="E1142" t="s">
        <v>1719</v>
      </c>
      <c r="F1142">
        <v>5.6866647711117425E-4</v>
      </c>
      <c r="G1142">
        <v>53.1</v>
      </c>
      <c r="H1142">
        <v>3.0196189934603355E-2</v>
      </c>
      <c r="I1142">
        <v>72.900000000000006</v>
      </c>
      <c r="J1142">
        <v>4.1455786181404608E-2</v>
      </c>
      <c r="K1142">
        <v>61.015000000000001</v>
      </c>
      <c r="L1142">
        <v>3.4697185100938298E-2</v>
      </c>
      <c r="M1142" s="40">
        <v>-4.5415773987770081E-2</v>
      </c>
      <c r="N1142" s="40">
        <v>-2.5826428198902517E-5</v>
      </c>
    </row>
    <row r="1143" spans="1:14" x14ac:dyDescent="0.25">
      <c r="A1143">
        <v>7820120</v>
      </c>
      <c r="B1143" t="s">
        <v>28</v>
      </c>
      <c r="C1143" t="s">
        <v>6</v>
      </c>
      <c r="D1143" t="s">
        <v>1056</v>
      </c>
      <c r="E1143" t="s">
        <v>1720</v>
      </c>
      <c r="F1143">
        <v>8.5299971566676143E-4</v>
      </c>
      <c r="G1143">
        <v>46.5</v>
      </c>
      <c r="H1143">
        <v>3.9664486778504406E-2</v>
      </c>
      <c r="I1143">
        <v>78.5</v>
      </c>
      <c r="J1143">
        <v>6.6960477679840771E-2</v>
      </c>
      <c r="K1143">
        <v>69.459999999999994</v>
      </c>
      <c r="L1143">
        <v>5.9249360250213247E-2</v>
      </c>
      <c r="M1143" s="40">
        <v>5.5834386497735977E-2</v>
      </c>
      <c r="N1143" s="40">
        <v>4.7626715806996854E-5</v>
      </c>
    </row>
    <row r="1144" spans="1:14" x14ac:dyDescent="0.25">
      <c r="A1144">
        <v>7820120</v>
      </c>
      <c r="B1144" t="s">
        <v>28</v>
      </c>
      <c r="C1144" t="s">
        <v>6</v>
      </c>
      <c r="D1144" t="s">
        <v>1056</v>
      </c>
      <c r="E1144" t="s">
        <v>1721</v>
      </c>
      <c r="F1144">
        <v>3.1276656241114587E-3</v>
      </c>
      <c r="G1144">
        <v>28.7</v>
      </c>
      <c r="H1144">
        <v>8.9764003411998861E-2</v>
      </c>
      <c r="I1144">
        <v>70.5</v>
      </c>
      <c r="J1144">
        <v>0.22050042649985785</v>
      </c>
      <c r="K1144">
        <v>56.199999999999996</v>
      </c>
      <c r="L1144">
        <v>0.17577480807506396</v>
      </c>
      <c r="M1144" s="40">
        <v>-4.9615956842899323E-2</v>
      </c>
      <c r="N1144" s="40">
        <v>-1.5518212262493391E-4</v>
      </c>
    </row>
    <row r="1145" spans="1:14" x14ac:dyDescent="0.25">
      <c r="A1145">
        <v>7820120</v>
      </c>
      <c r="B1145" t="s">
        <v>28</v>
      </c>
      <c r="C1145" t="s">
        <v>6</v>
      </c>
      <c r="D1145" t="s">
        <v>722</v>
      </c>
      <c r="E1145" t="s">
        <v>723</v>
      </c>
      <c r="F1145">
        <v>1.4216661927779358E-3</v>
      </c>
      <c r="G1145">
        <v>36.299999999999997</v>
      </c>
      <c r="H1145">
        <v>5.1606482797839068E-2</v>
      </c>
      <c r="I1145">
        <v>82.5</v>
      </c>
      <c r="J1145">
        <v>0.1172874609041797</v>
      </c>
      <c r="K1145">
        <v>64.289999999999992</v>
      </c>
      <c r="L1145">
        <v>9.1398919533693487E-2</v>
      </c>
      <c r="M1145" s="40">
        <v>3.2190714031457901E-2</v>
      </c>
      <c r="N1145" s="40">
        <v>4.5764449859906031E-5</v>
      </c>
    </row>
    <row r="1146" spans="1:14" x14ac:dyDescent="0.25">
      <c r="A1146">
        <v>7820120</v>
      </c>
      <c r="B1146" t="s">
        <v>28</v>
      </c>
      <c r="C1146" t="s">
        <v>6</v>
      </c>
      <c r="D1146" t="s">
        <v>160</v>
      </c>
      <c r="E1146" t="s">
        <v>348</v>
      </c>
      <c r="F1146">
        <v>2.8433323855558716E-3</v>
      </c>
      <c r="G1146">
        <v>37.6</v>
      </c>
      <c r="H1146">
        <v>0.10690929769690077</v>
      </c>
      <c r="I1146">
        <v>82.9</v>
      </c>
      <c r="J1146">
        <v>0.23571225476258176</v>
      </c>
      <c r="K1146">
        <v>71.275000000000006</v>
      </c>
      <c r="L1146">
        <v>0.20265851578049476</v>
      </c>
      <c r="M1146" s="40">
        <v>2.2424547933042049E-3</v>
      </c>
      <c r="N1146" s="40">
        <v>6.3760443369468443E-6</v>
      </c>
    </row>
    <row r="1147" spans="1:14" x14ac:dyDescent="0.25">
      <c r="A1147">
        <v>7820120</v>
      </c>
      <c r="B1147" t="s">
        <v>28</v>
      </c>
      <c r="C1147" t="s">
        <v>6</v>
      </c>
      <c r="D1147" t="s">
        <v>160</v>
      </c>
      <c r="E1147" t="s">
        <v>265</v>
      </c>
      <c r="F1147">
        <v>3.6963321012226328E-3</v>
      </c>
      <c r="G1147">
        <v>43</v>
      </c>
      <c r="H1147">
        <v>0.15894228035257321</v>
      </c>
      <c r="I1147">
        <v>91.6</v>
      </c>
      <c r="J1147">
        <v>0.33858402047199315</v>
      </c>
      <c r="K1147">
        <v>67.874999999999986</v>
      </c>
      <c r="L1147">
        <v>0.25088854137048616</v>
      </c>
      <c r="M1147" s="40">
        <v>8.6113922297954559E-2</v>
      </c>
      <c r="N1147" s="40">
        <v>3.1830565535212089E-4</v>
      </c>
    </row>
    <row r="1148" spans="1:14" x14ac:dyDescent="0.25">
      <c r="A1148">
        <v>7820120</v>
      </c>
      <c r="B1148" t="s">
        <v>28</v>
      </c>
      <c r="C1148" t="s">
        <v>6</v>
      </c>
      <c r="D1148" t="s">
        <v>160</v>
      </c>
      <c r="E1148" t="s">
        <v>724</v>
      </c>
      <c r="F1148">
        <v>6.5396644867785044E-3</v>
      </c>
      <c r="G1148">
        <v>33.1</v>
      </c>
      <c r="H1148">
        <v>0.2164628945123685</v>
      </c>
      <c r="I1148">
        <v>79.8</v>
      </c>
      <c r="J1148">
        <v>0.52186522604492458</v>
      </c>
      <c r="K1148">
        <v>62.055</v>
      </c>
      <c r="L1148">
        <v>0.40581887972704006</v>
      </c>
      <c r="M1148" s="40">
        <v>-2.4309299886226654E-2</v>
      </c>
      <c r="N1148" s="40">
        <v>-1.5897466516440518E-4</v>
      </c>
    </row>
    <row r="1149" spans="1:14" x14ac:dyDescent="0.25">
      <c r="A1149">
        <v>7820120</v>
      </c>
      <c r="B1149" t="s">
        <v>28</v>
      </c>
      <c r="C1149" t="s">
        <v>6</v>
      </c>
      <c r="D1149" t="s">
        <v>160</v>
      </c>
      <c r="E1149" t="s">
        <v>349</v>
      </c>
      <c r="F1149">
        <v>1.4216661927779358E-3</v>
      </c>
      <c r="G1149">
        <v>24.7</v>
      </c>
      <c r="H1149">
        <v>3.5115154961615012E-2</v>
      </c>
      <c r="I1149">
        <v>79.8</v>
      </c>
      <c r="J1149">
        <v>0.11344896218367927</v>
      </c>
      <c r="K1149">
        <v>62.674999999999997</v>
      </c>
      <c r="L1149">
        <v>8.9102928632357123E-2</v>
      </c>
      <c r="M1149" s="40">
        <v>-1.5668034553527832E-2</v>
      </c>
      <c r="N1149" s="40">
        <v>-2.2274715032027057E-5</v>
      </c>
    </row>
    <row r="1150" spans="1:14" x14ac:dyDescent="0.25">
      <c r="A1150">
        <v>7820120</v>
      </c>
      <c r="B1150" t="s">
        <v>28</v>
      </c>
      <c r="C1150" t="s">
        <v>6</v>
      </c>
      <c r="D1150" t="s">
        <v>160</v>
      </c>
      <c r="E1150" t="s">
        <v>266</v>
      </c>
      <c r="F1150">
        <v>5.4023315325561561E-3</v>
      </c>
      <c r="G1150">
        <v>28.1</v>
      </c>
      <c r="H1150">
        <v>0.15180551606482801</v>
      </c>
      <c r="I1150">
        <v>83.8</v>
      </c>
      <c r="J1150">
        <v>0.45271538242820586</v>
      </c>
      <c r="K1150">
        <v>60.469999999999992</v>
      </c>
      <c r="L1150">
        <v>0.32667898777367071</v>
      </c>
      <c r="M1150" s="40">
        <v>1.5977680683135986E-2</v>
      </c>
      <c r="N1150" s="40">
        <v>8.6316728171618927E-5</v>
      </c>
    </row>
    <row r="1151" spans="1:14" x14ac:dyDescent="0.25">
      <c r="A1151">
        <v>7820120</v>
      </c>
      <c r="B1151" t="s">
        <v>28</v>
      </c>
      <c r="C1151" t="s">
        <v>6</v>
      </c>
      <c r="D1151" t="s">
        <v>160</v>
      </c>
      <c r="E1151" t="s">
        <v>267</v>
      </c>
      <c r="F1151">
        <v>1.7059994313335229E-3</v>
      </c>
      <c r="G1151">
        <v>35.799999999999997</v>
      </c>
      <c r="H1151">
        <v>6.1074779641740115E-2</v>
      </c>
      <c r="I1151">
        <v>77.8</v>
      </c>
      <c r="J1151">
        <v>0.13272675575774806</v>
      </c>
      <c r="K1151">
        <v>59.28</v>
      </c>
      <c r="L1151">
        <v>0.10113164628945123</v>
      </c>
      <c r="M1151" s="40">
        <v>-1.1009743437170982E-2</v>
      </c>
      <c r="N1151" s="40">
        <v>-1.8782616042941683E-5</v>
      </c>
    </row>
    <row r="1152" spans="1:14" x14ac:dyDescent="0.25">
      <c r="A1152">
        <v>7820120</v>
      </c>
      <c r="B1152" t="s">
        <v>28</v>
      </c>
      <c r="C1152" t="s">
        <v>6</v>
      </c>
      <c r="D1152" t="s">
        <v>160</v>
      </c>
      <c r="E1152" t="s">
        <v>350</v>
      </c>
      <c r="F1152">
        <v>3.1276656241114587E-3</v>
      </c>
      <c r="G1152">
        <v>40.5</v>
      </c>
      <c r="H1152">
        <v>0.12667045777651409</v>
      </c>
      <c r="I1152">
        <v>85.9</v>
      </c>
      <c r="J1152">
        <v>0.26866647711117431</v>
      </c>
      <c r="K1152">
        <v>65.790000000000006</v>
      </c>
      <c r="L1152">
        <v>0.20576912141029288</v>
      </c>
      <c r="M1152" s="40">
        <v>2.2504717111587524E-2</v>
      </c>
      <c r="N1152" s="40">
        <v>7.0387230090265216E-5</v>
      </c>
    </row>
    <row r="1153" spans="1:14" x14ac:dyDescent="0.25">
      <c r="A1153">
        <v>7820120</v>
      </c>
      <c r="B1153" t="s">
        <v>28</v>
      </c>
      <c r="C1153" t="s">
        <v>6</v>
      </c>
      <c r="D1153" t="s">
        <v>160</v>
      </c>
      <c r="E1153" t="s">
        <v>725</v>
      </c>
      <c r="F1153">
        <v>6.8239977253340914E-3</v>
      </c>
      <c r="G1153">
        <v>36.1</v>
      </c>
      <c r="H1153">
        <v>0.24634631788456071</v>
      </c>
      <c r="I1153">
        <v>83</v>
      </c>
      <c r="J1153">
        <v>0.56639181120272963</v>
      </c>
      <c r="K1153">
        <v>65.59</v>
      </c>
      <c r="L1153">
        <v>0.44758601080466309</v>
      </c>
      <c r="M1153" s="40">
        <v>3.8124993443489075E-2</v>
      </c>
      <c r="N1153" s="40">
        <v>2.601648685367466E-4</v>
      </c>
    </row>
    <row r="1154" spans="1:14" x14ac:dyDescent="0.25">
      <c r="A1154">
        <v>7820120</v>
      </c>
      <c r="B1154" t="s">
        <v>28</v>
      </c>
      <c r="C1154" t="s">
        <v>6</v>
      </c>
      <c r="D1154" t="s">
        <v>160</v>
      </c>
      <c r="E1154" t="s">
        <v>268</v>
      </c>
      <c r="F1154">
        <v>3.9806653397782199E-3</v>
      </c>
      <c r="G1154">
        <v>37.700000000000003</v>
      </c>
      <c r="H1154">
        <v>0.15007108330963889</v>
      </c>
      <c r="I1154">
        <v>88.2</v>
      </c>
      <c r="J1154">
        <v>0.35109468296843899</v>
      </c>
      <c r="K1154">
        <v>66.945000000000007</v>
      </c>
      <c r="L1154">
        <v>0.26648564117145296</v>
      </c>
      <c r="M1154" s="40">
        <v>6.9682449102401733E-2</v>
      </c>
      <c r="N1154" s="40">
        <v>2.773825099327905E-4</v>
      </c>
    </row>
    <row r="1155" spans="1:14" x14ac:dyDescent="0.25">
      <c r="A1155">
        <v>7820120</v>
      </c>
      <c r="B1155" t="s">
        <v>28</v>
      </c>
      <c r="C1155" t="s">
        <v>6</v>
      </c>
      <c r="D1155" t="s">
        <v>160</v>
      </c>
      <c r="E1155" t="s">
        <v>351</v>
      </c>
      <c r="F1155">
        <v>4.549331816889394E-3</v>
      </c>
      <c r="G1155">
        <v>36.1</v>
      </c>
      <c r="H1155">
        <v>0.16423087858970714</v>
      </c>
      <c r="I1155">
        <v>86.2</v>
      </c>
      <c r="J1155">
        <v>0.39215240261586576</v>
      </c>
      <c r="K1155">
        <v>68.709999999999994</v>
      </c>
      <c r="L1155">
        <v>0.31258458913847026</v>
      </c>
      <c r="M1155" s="40">
        <v>5.4441068321466446E-2</v>
      </c>
      <c r="N1155" s="40">
        <v>2.476704842602966E-4</v>
      </c>
    </row>
    <row r="1156" spans="1:14" x14ac:dyDescent="0.25">
      <c r="A1156">
        <v>7820120</v>
      </c>
      <c r="B1156" t="s">
        <v>28</v>
      </c>
      <c r="C1156" t="s">
        <v>6</v>
      </c>
      <c r="D1156" t="s">
        <v>160</v>
      </c>
      <c r="E1156" t="s">
        <v>269</v>
      </c>
      <c r="F1156">
        <v>3.1276656241114587E-3</v>
      </c>
      <c r="G1156">
        <v>42.7</v>
      </c>
      <c r="H1156">
        <v>0.13355132214955928</v>
      </c>
      <c r="I1156">
        <v>96.3</v>
      </c>
      <c r="J1156">
        <v>0.30119419960193344</v>
      </c>
      <c r="K1156">
        <v>76.254999999999995</v>
      </c>
      <c r="L1156">
        <v>0.23850014216661927</v>
      </c>
      <c r="M1156" s="40">
        <v>0.11756718903779984</v>
      </c>
      <c r="N1156" s="40">
        <v>3.6771085567694004E-4</v>
      </c>
    </row>
    <row r="1157" spans="1:14" x14ac:dyDescent="0.25">
      <c r="A1157">
        <v>7820120</v>
      </c>
      <c r="B1157" t="s">
        <v>28</v>
      </c>
      <c r="C1157" t="s">
        <v>6</v>
      </c>
      <c r="D1157" t="s">
        <v>160</v>
      </c>
      <c r="E1157" t="s">
        <v>252</v>
      </c>
      <c r="F1157">
        <v>4.549331816889394E-3</v>
      </c>
      <c r="G1157">
        <v>35.299999999999997</v>
      </c>
      <c r="H1157">
        <v>0.1605914131361956</v>
      </c>
      <c r="I1157">
        <v>82.8</v>
      </c>
      <c r="J1157">
        <v>0.37668467443844184</v>
      </c>
      <c r="K1157">
        <v>63.294999999999995</v>
      </c>
      <c r="L1157">
        <v>0.28794995735001416</v>
      </c>
      <c r="M1157" s="40">
        <v>5.6764152832329273E-3</v>
      </c>
      <c r="N1157" s="40">
        <v>2.5823896653888779E-5</v>
      </c>
    </row>
    <row r="1158" spans="1:14" x14ac:dyDescent="0.25">
      <c r="A1158">
        <v>7820120</v>
      </c>
      <c r="B1158" t="s">
        <v>28</v>
      </c>
      <c r="C1158" t="s">
        <v>6</v>
      </c>
      <c r="D1158" t="s">
        <v>160</v>
      </c>
      <c r="E1158" t="s">
        <v>270</v>
      </c>
      <c r="F1158">
        <v>3.9806653397782199E-3</v>
      </c>
      <c r="G1158">
        <v>52.1</v>
      </c>
      <c r="H1158">
        <v>0.20739266420244526</v>
      </c>
      <c r="I1158">
        <v>88.3</v>
      </c>
      <c r="J1158">
        <v>0.35149274950241682</v>
      </c>
      <c r="K1158">
        <v>76.284999999999997</v>
      </c>
      <c r="L1158">
        <v>0.30366505544498151</v>
      </c>
      <c r="M1158" s="40">
        <v>1.2995327822864056E-2</v>
      </c>
      <c r="N1158" s="40">
        <v>5.1730051043530501E-5</v>
      </c>
    </row>
    <row r="1159" spans="1:14" x14ac:dyDescent="0.25">
      <c r="A1159">
        <v>7820120</v>
      </c>
      <c r="B1159" t="s">
        <v>28</v>
      </c>
      <c r="C1159" t="s">
        <v>6</v>
      </c>
      <c r="D1159" t="s">
        <v>160</v>
      </c>
      <c r="E1159" t="s">
        <v>271</v>
      </c>
      <c r="F1159">
        <v>3.1276656241114587E-3</v>
      </c>
      <c r="G1159">
        <v>31.3</v>
      </c>
      <c r="H1159">
        <v>9.7895934034688659E-2</v>
      </c>
      <c r="I1159">
        <v>73.900000000000006</v>
      </c>
      <c r="J1159">
        <v>0.2311344896218368</v>
      </c>
      <c r="K1159">
        <v>57.234999999999999</v>
      </c>
      <c r="L1159">
        <v>0.17901194199601933</v>
      </c>
      <c r="M1159" s="40">
        <v>-3.9937306195497513E-2</v>
      </c>
      <c r="N1159" s="40">
        <v>-1.2491053970727117E-4</v>
      </c>
    </row>
    <row r="1160" spans="1:14" x14ac:dyDescent="0.25">
      <c r="A1160">
        <v>7820120</v>
      </c>
      <c r="B1160" t="s">
        <v>28</v>
      </c>
      <c r="C1160" t="s">
        <v>6</v>
      </c>
      <c r="D1160" t="s">
        <v>1445</v>
      </c>
      <c r="E1160" t="s">
        <v>2072</v>
      </c>
      <c r="F1160">
        <v>2.8433323855558713E-4</v>
      </c>
      <c r="G1160">
        <v>60.5</v>
      </c>
      <c r="H1160">
        <v>1.7202160932613023E-2</v>
      </c>
      <c r="I1160">
        <v>88.4</v>
      </c>
      <c r="J1160">
        <v>2.5135058288313902E-2</v>
      </c>
      <c r="K1160">
        <v>77.240000000000009</v>
      </c>
      <c r="L1160">
        <v>2.1961899346033553E-2</v>
      </c>
      <c r="M1160" s="40">
        <v>-0.24310688674449921</v>
      </c>
      <c r="N1160" s="40">
        <v>-6.9123368423229799E-5</v>
      </c>
    </row>
    <row r="1161" spans="1:14" x14ac:dyDescent="0.25">
      <c r="A1161">
        <v>7820120</v>
      </c>
      <c r="B1161" t="s">
        <v>28</v>
      </c>
      <c r="C1161" t="s">
        <v>6</v>
      </c>
      <c r="D1161" t="s">
        <v>163</v>
      </c>
      <c r="E1161" t="s">
        <v>272</v>
      </c>
      <c r="F1161">
        <v>5.6866647711117425E-4</v>
      </c>
      <c r="G1161">
        <v>62.1</v>
      </c>
      <c r="H1161">
        <v>3.5314188228603924E-2</v>
      </c>
      <c r="I1161">
        <v>81.7</v>
      </c>
      <c r="J1161">
        <v>4.646005117998294E-2</v>
      </c>
      <c r="K1161">
        <v>69.875</v>
      </c>
      <c r="L1161">
        <v>3.9735570088143303E-2</v>
      </c>
      <c r="M1161" s="40">
        <v>-1.9119355827569962E-2</v>
      </c>
      <c r="N1161" s="40">
        <v>-1.087253672309921E-5</v>
      </c>
    </row>
    <row r="1162" spans="1:14" x14ac:dyDescent="0.25">
      <c r="A1162">
        <v>7820120</v>
      </c>
      <c r="B1162" t="s">
        <v>28</v>
      </c>
      <c r="C1162" t="s">
        <v>6</v>
      </c>
      <c r="D1162" t="s">
        <v>163</v>
      </c>
      <c r="E1162" t="s">
        <v>579</v>
      </c>
      <c r="F1162">
        <v>1.1373329542223485E-3</v>
      </c>
      <c r="G1162">
        <v>60.2</v>
      </c>
      <c r="H1162">
        <v>6.8467443844185377E-2</v>
      </c>
      <c r="I1162">
        <v>81.7</v>
      </c>
      <c r="J1162">
        <v>9.2920102359965881E-2</v>
      </c>
      <c r="K1162">
        <v>69.37</v>
      </c>
      <c r="L1162">
        <v>7.8896787034404323E-2</v>
      </c>
      <c r="M1162" s="40">
        <v>-1.8653377890586853E-2</v>
      </c>
      <c r="N1162" s="40">
        <v>-2.1215101382526986E-5</v>
      </c>
    </row>
    <row r="1163" spans="1:14" x14ac:dyDescent="0.25">
      <c r="A1163">
        <v>7820120</v>
      </c>
      <c r="B1163" t="s">
        <v>28</v>
      </c>
      <c r="C1163" t="s">
        <v>6</v>
      </c>
      <c r="D1163" t="s">
        <v>163</v>
      </c>
      <c r="E1163" t="s">
        <v>273</v>
      </c>
      <c r="F1163">
        <v>1.7059994313335229E-3</v>
      </c>
      <c r="G1163">
        <v>58.4</v>
      </c>
      <c r="H1163">
        <v>9.9630366789877731E-2</v>
      </c>
      <c r="I1163">
        <v>81.900000000000006</v>
      </c>
      <c r="J1163">
        <v>0.13972135342621553</v>
      </c>
      <c r="K1163">
        <v>72.055000000000007</v>
      </c>
      <c r="L1163">
        <v>0.122925789024737</v>
      </c>
      <c r="M1163" s="40">
        <v>8.3888368681073189E-3</v>
      </c>
      <c r="N1163" s="40">
        <v>1.4311350926540777E-5</v>
      </c>
    </row>
    <row r="1164" spans="1:14" x14ac:dyDescent="0.25">
      <c r="A1164">
        <v>7820120</v>
      </c>
      <c r="B1164" t="s">
        <v>28</v>
      </c>
      <c r="C1164" t="s">
        <v>6</v>
      </c>
      <c r="D1164" t="s">
        <v>163</v>
      </c>
      <c r="E1164" t="s">
        <v>274</v>
      </c>
      <c r="F1164">
        <v>4.2649985783338069E-3</v>
      </c>
      <c r="G1164">
        <v>67</v>
      </c>
      <c r="H1164">
        <v>0.28575490474836507</v>
      </c>
      <c r="I1164">
        <v>93.6</v>
      </c>
      <c r="J1164">
        <v>0.39920386693204429</v>
      </c>
      <c r="K1164">
        <v>81.425000000000011</v>
      </c>
      <c r="L1164">
        <v>0.34727750924083028</v>
      </c>
      <c r="M1164" s="40">
        <v>0.13624365627765656</v>
      </c>
      <c r="N1164" s="40">
        <v>5.8107900033120509E-4</v>
      </c>
    </row>
    <row r="1165" spans="1:14" x14ac:dyDescent="0.25">
      <c r="A1165">
        <v>7820120</v>
      </c>
      <c r="B1165" t="s">
        <v>28</v>
      </c>
      <c r="C1165" t="s">
        <v>6</v>
      </c>
      <c r="D1165" t="s">
        <v>163</v>
      </c>
      <c r="E1165" t="s">
        <v>580</v>
      </c>
      <c r="F1165">
        <v>2.274665908444697E-3</v>
      </c>
      <c r="G1165">
        <v>66.8</v>
      </c>
      <c r="H1165">
        <v>0.15194768268410574</v>
      </c>
      <c r="I1165">
        <v>78.400000000000006</v>
      </c>
      <c r="J1165">
        <v>0.17833380722206427</v>
      </c>
      <c r="K1165">
        <v>65.935000000000002</v>
      </c>
      <c r="L1165">
        <v>0.14998009667330109</v>
      </c>
      <c r="M1165" s="40">
        <v>-3.86701300740242E-2</v>
      </c>
      <c r="N1165" s="40">
        <v>-8.796162655450486E-5</v>
      </c>
    </row>
    <row r="1166" spans="1:14" x14ac:dyDescent="0.25">
      <c r="A1166">
        <v>7820120</v>
      </c>
      <c r="B1166" t="s">
        <v>28</v>
      </c>
      <c r="C1166" t="s">
        <v>6</v>
      </c>
      <c r="D1166" t="s">
        <v>163</v>
      </c>
      <c r="E1166" t="s">
        <v>1722</v>
      </c>
      <c r="F1166">
        <v>1.7059994313335229E-3</v>
      </c>
      <c r="G1166">
        <v>99.6</v>
      </c>
      <c r="H1166">
        <v>0.16991754336081888</v>
      </c>
      <c r="I1166">
        <v>100</v>
      </c>
      <c r="J1166">
        <v>0.17059994313335228</v>
      </c>
      <c r="K1166">
        <v>98.344999999999999</v>
      </c>
      <c r="L1166">
        <v>0.16777651407449531</v>
      </c>
      <c r="M1166" s="40">
        <v>0.20583322644233704</v>
      </c>
      <c r="N1166" s="40">
        <v>3.5115136726017124E-4</v>
      </c>
    </row>
    <row r="1167" spans="1:14" x14ac:dyDescent="0.25">
      <c r="A1167">
        <v>7820120</v>
      </c>
      <c r="B1167" t="s">
        <v>28</v>
      </c>
      <c r="C1167" t="s">
        <v>6</v>
      </c>
      <c r="D1167" t="s">
        <v>163</v>
      </c>
      <c r="E1167" t="s">
        <v>1724</v>
      </c>
      <c r="F1167">
        <v>5.6866647711117425E-4</v>
      </c>
      <c r="G1167">
        <v>84.2</v>
      </c>
      <c r="H1167">
        <v>4.7881717372760875E-2</v>
      </c>
      <c r="I1167">
        <v>83.9</v>
      </c>
      <c r="J1167">
        <v>4.7711117429627525E-2</v>
      </c>
      <c r="K1167">
        <v>85.99</v>
      </c>
      <c r="L1167">
        <v>4.8899630366789869E-2</v>
      </c>
      <c r="M1167" s="40">
        <v>-4.1068915277719498E-2</v>
      </c>
      <c r="N1167" s="40">
        <v>-2.3354515369758029E-5</v>
      </c>
    </row>
    <row r="1168" spans="1:14" x14ac:dyDescent="0.25">
      <c r="A1168">
        <v>7820120</v>
      </c>
      <c r="B1168" t="s">
        <v>28</v>
      </c>
      <c r="C1168" t="s">
        <v>6</v>
      </c>
      <c r="D1168" t="s">
        <v>163</v>
      </c>
      <c r="E1168" t="s">
        <v>275</v>
      </c>
      <c r="F1168">
        <v>2.274665908444697E-3</v>
      </c>
      <c r="G1168">
        <v>59.8</v>
      </c>
      <c r="H1168">
        <v>0.13602502132499286</v>
      </c>
      <c r="I1168">
        <v>85.9</v>
      </c>
      <c r="J1168">
        <v>0.19539380153539948</v>
      </c>
      <c r="K1168">
        <v>78.844999999999999</v>
      </c>
      <c r="L1168">
        <v>0.17934603355132214</v>
      </c>
      <c r="M1168" s="40">
        <v>3.5312123596668243E-2</v>
      </c>
      <c r="N1168" s="40">
        <v>8.0323283700126796E-5</v>
      </c>
    </row>
    <row r="1169" spans="1:14" x14ac:dyDescent="0.25">
      <c r="A1169">
        <v>7820120</v>
      </c>
      <c r="B1169" t="s">
        <v>28</v>
      </c>
      <c r="C1169" t="s">
        <v>6</v>
      </c>
      <c r="D1169" t="s">
        <v>163</v>
      </c>
      <c r="E1169" t="s">
        <v>276</v>
      </c>
      <c r="F1169">
        <v>1.7059994313335229E-3</v>
      </c>
      <c r="G1169">
        <v>52.8</v>
      </c>
      <c r="H1169">
        <v>9.0076769974409998E-2</v>
      </c>
      <c r="I1169">
        <v>84.5</v>
      </c>
      <c r="J1169">
        <v>0.14415695194768269</v>
      </c>
      <c r="K1169">
        <v>74.849999999999994</v>
      </c>
      <c r="L1169">
        <v>0.12769405743531417</v>
      </c>
      <c r="M1169" s="40">
        <v>4.1772309690713882E-2</v>
      </c>
      <c r="N1169" s="40">
        <v>7.1263536577845685E-5</v>
      </c>
    </row>
    <row r="1170" spans="1:14" x14ac:dyDescent="0.25">
      <c r="A1170">
        <v>7820120</v>
      </c>
      <c r="B1170" t="s">
        <v>28</v>
      </c>
      <c r="C1170" t="s">
        <v>6</v>
      </c>
      <c r="D1170" t="s">
        <v>163</v>
      </c>
      <c r="E1170" t="s">
        <v>277</v>
      </c>
      <c r="F1170">
        <v>2.8433323855558716E-3</v>
      </c>
      <c r="G1170">
        <v>49.6</v>
      </c>
      <c r="H1170">
        <v>0.14102928632357123</v>
      </c>
      <c r="I1170">
        <v>83.2</v>
      </c>
      <c r="J1170">
        <v>0.23656525447824853</v>
      </c>
      <c r="K1170">
        <v>73.754999999999995</v>
      </c>
      <c r="L1170">
        <v>0.2097099800966733</v>
      </c>
      <c r="M1170" s="40">
        <v>1.461449172347784E-2</v>
      </c>
      <c r="N1170" s="40">
        <v>4.1553857615802789E-5</v>
      </c>
    </row>
    <row r="1171" spans="1:14" x14ac:dyDescent="0.25">
      <c r="A1171">
        <v>7820120</v>
      </c>
      <c r="B1171" t="s">
        <v>28</v>
      </c>
      <c r="C1171" t="s">
        <v>6</v>
      </c>
      <c r="D1171" t="s">
        <v>163</v>
      </c>
      <c r="E1171" t="s">
        <v>726</v>
      </c>
      <c r="F1171">
        <v>5.6866647711117425E-4</v>
      </c>
      <c r="G1171">
        <v>56.5</v>
      </c>
      <c r="H1171">
        <v>3.2129655956781349E-2</v>
      </c>
      <c r="I1171">
        <v>74.5</v>
      </c>
      <c r="J1171">
        <v>4.236565254478248E-2</v>
      </c>
      <c r="K1171">
        <v>63.835000000000001</v>
      </c>
      <c r="L1171">
        <v>3.6300824566391811E-2</v>
      </c>
      <c r="M1171" s="40">
        <v>-2.0792460069060326E-2</v>
      </c>
      <c r="N1171" s="40">
        <v>-1.1823975017947299E-5</v>
      </c>
    </row>
    <row r="1172" spans="1:14" x14ac:dyDescent="0.25">
      <c r="A1172">
        <v>7820120</v>
      </c>
      <c r="B1172" t="s">
        <v>28</v>
      </c>
      <c r="C1172" t="s">
        <v>6</v>
      </c>
      <c r="D1172" t="s">
        <v>163</v>
      </c>
      <c r="E1172" t="s">
        <v>1725</v>
      </c>
      <c r="F1172">
        <v>5.6866647711117425E-4</v>
      </c>
      <c r="G1172">
        <v>97.8</v>
      </c>
      <c r="H1172">
        <v>5.5615581461472843E-2</v>
      </c>
      <c r="I1172">
        <v>92.5</v>
      </c>
      <c r="J1172">
        <v>5.2601649132783618E-2</v>
      </c>
      <c r="K1172">
        <v>92.39500000000001</v>
      </c>
      <c r="L1172">
        <v>5.2541939152686949E-2</v>
      </c>
      <c r="M1172" s="40">
        <v>3.901507705450058E-2</v>
      </c>
      <c r="N1172" s="40">
        <v>2.2186566422803854E-5</v>
      </c>
    </row>
    <row r="1173" spans="1:14" x14ac:dyDescent="0.25">
      <c r="A1173">
        <v>7820120</v>
      </c>
      <c r="B1173" t="s">
        <v>28</v>
      </c>
      <c r="C1173" t="s">
        <v>6</v>
      </c>
      <c r="D1173" t="s">
        <v>163</v>
      </c>
      <c r="E1173" t="s">
        <v>278</v>
      </c>
      <c r="F1173">
        <v>8.5299971566676143E-4</v>
      </c>
      <c r="G1173">
        <v>50</v>
      </c>
      <c r="H1173">
        <v>4.2649985783338069E-2</v>
      </c>
      <c r="I1173">
        <v>87.2</v>
      </c>
      <c r="J1173">
        <v>7.4381575206141595E-2</v>
      </c>
      <c r="K1173">
        <v>71.63</v>
      </c>
      <c r="L1173">
        <v>6.1100369633210118E-2</v>
      </c>
      <c r="M1173" s="40">
        <v>0.13027022778987885</v>
      </c>
      <c r="N1173" s="40">
        <v>1.1112046726461089E-4</v>
      </c>
    </row>
    <row r="1174" spans="1:14" x14ac:dyDescent="0.25">
      <c r="A1174">
        <v>7820120</v>
      </c>
      <c r="B1174" t="s">
        <v>28</v>
      </c>
      <c r="C1174" t="s">
        <v>6</v>
      </c>
      <c r="D1174" t="s">
        <v>163</v>
      </c>
      <c r="E1174" t="s">
        <v>279</v>
      </c>
      <c r="F1174">
        <v>3.9806653397782199E-3</v>
      </c>
      <c r="G1174">
        <v>49.1</v>
      </c>
      <c r="H1174">
        <v>0.1954506681831106</v>
      </c>
      <c r="I1174">
        <v>82.3</v>
      </c>
      <c r="J1174">
        <v>0.32760875746374746</v>
      </c>
      <c r="K1174">
        <v>73.634999999999991</v>
      </c>
      <c r="L1174">
        <v>0.2931162922945692</v>
      </c>
      <c r="M1174" s="40">
        <v>2.5388449430465698E-2</v>
      </c>
      <c r="N1174" s="40">
        <v>1.0106292067856689E-4</v>
      </c>
    </row>
    <row r="1175" spans="1:14" x14ac:dyDescent="0.25">
      <c r="A1175">
        <v>7820120</v>
      </c>
      <c r="B1175" t="s">
        <v>28</v>
      </c>
      <c r="C1175" t="s">
        <v>6</v>
      </c>
      <c r="D1175" t="s">
        <v>163</v>
      </c>
      <c r="E1175" t="s">
        <v>1726</v>
      </c>
      <c r="F1175">
        <v>1.1373329542223485E-3</v>
      </c>
      <c r="G1175">
        <v>92.1</v>
      </c>
      <c r="H1175">
        <v>0.10474836508387829</v>
      </c>
      <c r="I1175">
        <v>93.1</v>
      </c>
      <c r="J1175">
        <v>0.10588569803810063</v>
      </c>
      <c r="K1175">
        <v>92.33499999999998</v>
      </c>
      <c r="L1175">
        <v>0.10501563832812053</v>
      </c>
      <c r="M1175" s="40">
        <v>5.5068675428628922E-2</v>
      </c>
      <c r="N1175" s="40">
        <v>6.2631419310354183E-5</v>
      </c>
    </row>
    <row r="1176" spans="1:14" x14ac:dyDescent="0.25">
      <c r="A1176">
        <v>7820120</v>
      </c>
      <c r="B1176" t="s">
        <v>28</v>
      </c>
      <c r="C1176" t="s">
        <v>6</v>
      </c>
      <c r="D1176" t="s">
        <v>163</v>
      </c>
      <c r="E1176" t="s">
        <v>727</v>
      </c>
      <c r="F1176">
        <v>1.1373329542223485E-3</v>
      </c>
      <c r="G1176">
        <v>80</v>
      </c>
      <c r="H1176">
        <v>9.0986636337787877E-2</v>
      </c>
      <c r="I1176">
        <v>79.599999999999994</v>
      </c>
      <c r="J1176">
        <v>9.053170315609893E-2</v>
      </c>
      <c r="K1176">
        <v>82.704999999999998</v>
      </c>
      <c r="L1176">
        <v>9.406312197895933E-2</v>
      </c>
      <c r="M1176" s="40">
        <v>-6.0513399541378021E-2</v>
      </c>
      <c r="N1176" s="40">
        <v>-6.8823883470432772E-5</v>
      </c>
    </row>
    <row r="1177" spans="1:14" x14ac:dyDescent="0.25">
      <c r="A1177">
        <v>7820120</v>
      </c>
      <c r="B1177" t="s">
        <v>28</v>
      </c>
      <c r="C1177" t="s">
        <v>6</v>
      </c>
      <c r="D1177" t="s">
        <v>163</v>
      </c>
      <c r="E1177" t="s">
        <v>728</v>
      </c>
      <c r="F1177">
        <v>2.8433323855558713E-4</v>
      </c>
      <c r="G1177">
        <v>96.1</v>
      </c>
      <c r="H1177">
        <v>2.7324424225191921E-2</v>
      </c>
      <c r="I1177">
        <v>79.2</v>
      </c>
      <c r="J1177">
        <v>2.25191924936025E-2</v>
      </c>
      <c r="K1177">
        <v>85.495000000000005</v>
      </c>
      <c r="L1177">
        <v>2.4309070230309923E-2</v>
      </c>
      <c r="M1177" s="40">
        <v>-4.0056109428405762E-2</v>
      </c>
      <c r="N1177" s="40">
        <v>-1.1389283317715599E-5</v>
      </c>
    </row>
    <row r="1178" spans="1:14" x14ac:dyDescent="0.25">
      <c r="A1178">
        <v>7820120</v>
      </c>
      <c r="B1178" t="s">
        <v>28</v>
      </c>
      <c r="C1178" t="s">
        <v>6</v>
      </c>
      <c r="D1178" t="s">
        <v>163</v>
      </c>
      <c r="E1178" t="s">
        <v>581</v>
      </c>
      <c r="F1178">
        <v>2.8433323855558713E-4</v>
      </c>
      <c r="G1178">
        <v>70.2</v>
      </c>
      <c r="H1178">
        <v>1.9960193346602217E-2</v>
      </c>
      <c r="I1178">
        <v>86.4</v>
      </c>
      <c r="J1178">
        <v>2.456639181120273E-2</v>
      </c>
      <c r="K1178">
        <v>79.72999999999999</v>
      </c>
      <c r="L1178">
        <v>2.2669889110036957E-2</v>
      </c>
      <c r="M1178" s="40">
        <v>2.5649163872003555E-2</v>
      </c>
      <c r="N1178" s="40">
        <v>7.2929098299697334E-6</v>
      </c>
    </row>
    <row r="1179" spans="1:14" x14ac:dyDescent="0.25">
      <c r="A1179">
        <v>7820120</v>
      </c>
      <c r="B1179" t="s">
        <v>28</v>
      </c>
      <c r="C1179" t="s">
        <v>6</v>
      </c>
      <c r="D1179" t="s">
        <v>163</v>
      </c>
      <c r="E1179" t="s">
        <v>1727</v>
      </c>
      <c r="F1179">
        <v>8.5299971566676143E-4</v>
      </c>
      <c r="G1179">
        <v>83.3</v>
      </c>
      <c r="H1179">
        <v>7.1054876315041218E-2</v>
      </c>
      <c r="I1179">
        <v>88.2</v>
      </c>
      <c r="J1179">
        <v>7.5234574921808364E-2</v>
      </c>
      <c r="K1179">
        <v>84.105000000000004</v>
      </c>
      <c r="L1179">
        <v>7.174154108615298E-2</v>
      </c>
      <c r="M1179" s="40">
        <v>6.5767563879489899E-2</v>
      </c>
      <c r="N1179" s="40">
        <v>5.6099713289300454E-5</v>
      </c>
    </row>
    <row r="1180" spans="1:14" x14ac:dyDescent="0.25">
      <c r="A1180">
        <v>7820120</v>
      </c>
      <c r="B1180" t="s">
        <v>28</v>
      </c>
      <c r="C1180" t="s">
        <v>6</v>
      </c>
      <c r="D1180" t="s">
        <v>163</v>
      </c>
      <c r="E1180" t="s">
        <v>582</v>
      </c>
      <c r="F1180">
        <v>1.1373329542223485E-3</v>
      </c>
      <c r="G1180">
        <v>68.900000000000006</v>
      </c>
      <c r="H1180">
        <v>7.8362240545919823E-2</v>
      </c>
      <c r="I1180">
        <v>82.7</v>
      </c>
      <c r="J1180">
        <v>9.4057435314188226E-2</v>
      </c>
      <c r="K1180">
        <v>71.025000000000006</v>
      </c>
      <c r="L1180">
        <v>8.0779073073642307E-2</v>
      </c>
      <c r="M1180" s="40">
        <v>2.4864349514245987E-2</v>
      </c>
      <c r="N1180" s="40">
        <v>2.8279044087854405E-5</v>
      </c>
    </row>
    <row r="1181" spans="1:14" x14ac:dyDescent="0.25">
      <c r="A1181">
        <v>7820120</v>
      </c>
      <c r="B1181" t="s">
        <v>28</v>
      </c>
      <c r="C1181" t="s">
        <v>6</v>
      </c>
      <c r="D1181" t="s">
        <v>163</v>
      </c>
      <c r="E1181" t="s">
        <v>583</v>
      </c>
      <c r="F1181">
        <v>1.1373329542223485E-3</v>
      </c>
      <c r="G1181">
        <v>37.9</v>
      </c>
      <c r="H1181">
        <v>4.3104918965027009E-2</v>
      </c>
      <c r="I1181">
        <v>72.900000000000006</v>
      </c>
      <c r="J1181">
        <v>8.2911572362809216E-2</v>
      </c>
      <c r="K1181">
        <v>66.149999999999991</v>
      </c>
      <c r="L1181">
        <v>7.523457492180835E-2</v>
      </c>
      <c r="M1181" s="40">
        <v>-3.4144911915063858E-2</v>
      </c>
      <c r="N1181" s="40">
        <v>-3.8834133540021443E-5</v>
      </c>
    </row>
    <row r="1182" spans="1:14" x14ac:dyDescent="0.25">
      <c r="A1182">
        <v>7820120</v>
      </c>
      <c r="B1182" t="s">
        <v>28</v>
      </c>
      <c r="C1182" t="s">
        <v>6</v>
      </c>
      <c r="D1182" t="s">
        <v>163</v>
      </c>
      <c r="E1182" t="s">
        <v>1728</v>
      </c>
      <c r="F1182">
        <v>8.5299971566676143E-4</v>
      </c>
      <c r="G1182">
        <v>65.3</v>
      </c>
      <c r="H1182">
        <v>5.5700881433039522E-2</v>
      </c>
      <c r="I1182">
        <v>86.6</v>
      </c>
      <c r="J1182">
        <v>7.3869775376741539E-2</v>
      </c>
      <c r="K1182">
        <v>79.539999999999992</v>
      </c>
      <c r="L1182">
        <v>6.7847597384134192E-2</v>
      </c>
      <c r="M1182" s="40">
        <v>-1.865009032189846E-2</v>
      </c>
      <c r="N1182" s="40">
        <v>-1.5908521741738806E-5</v>
      </c>
    </row>
    <row r="1183" spans="1:14" x14ac:dyDescent="0.25">
      <c r="A1183">
        <v>7820120</v>
      </c>
      <c r="B1183" t="s">
        <v>28</v>
      </c>
      <c r="C1183" t="s">
        <v>6</v>
      </c>
      <c r="D1183" t="s">
        <v>163</v>
      </c>
      <c r="E1183" t="s">
        <v>1729</v>
      </c>
      <c r="F1183">
        <v>2.8433323855558713E-4</v>
      </c>
      <c r="G1183">
        <v>90.3</v>
      </c>
      <c r="H1183">
        <v>2.5675291441569516E-2</v>
      </c>
      <c r="I1183">
        <v>78.2</v>
      </c>
      <c r="J1183">
        <v>2.2234859255046913E-2</v>
      </c>
      <c r="K1183">
        <v>79.525000000000006</v>
      </c>
      <c r="L1183">
        <v>2.2611600796133068E-2</v>
      </c>
      <c r="M1183" s="40">
        <v>-5.484447255730629E-2</v>
      </c>
      <c r="N1183" s="40">
        <v>-1.5594106499091921E-5</v>
      </c>
    </row>
    <row r="1184" spans="1:14" x14ac:dyDescent="0.25">
      <c r="A1184">
        <v>7820120</v>
      </c>
      <c r="B1184" t="s">
        <v>28</v>
      </c>
      <c r="C1184" t="s">
        <v>6</v>
      </c>
      <c r="D1184" t="s">
        <v>163</v>
      </c>
      <c r="E1184" t="s">
        <v>1000</v>
      </c>
      <c r="F1184">
        <v>1.7059994313335229E-3</v>
      </c>
      <c r="G1184">
        <v>49.8</v>
      </c>
      <c r="H1184">
        <v>8.4958771680409439E-2</v>
      </c>
      <c r="I1184">
        <v>75.599999999999994</v>
      </c>
      <c r="J1184">
        <v>0.12897355700881433</v>
      </c>
      <c r="K1184">
        <v>65.194999999999993</v>
      </c>
      <c r="L1184">
        <v>0.11122263292578902</v>
      </c>
      <c r="M1184" s="40">
        <v>1.0298370383679867E-2</v>
      </c>
      <c r="N1184" s="40">
        <v>1.7569014018219847E-5</v>
      </c>
    </row>
    <row r="1185" spans="1:14" x14ac:dyDescent="0.25">
      <c r="A1185">
        <v>7820120</v>
      </c>
      <c r="B1185" t="s">
        <v>28</v>
      </c>
      <c r="C1185" t="s">
        <v>6</v>
      </c>
      <c r="D1185" t="s">
        <v>163</v>
      </c>
      <c r="E1185" t="s">
        <v>1730</v>
      </c>
      <c r="F1185">
        <v>2.5589991470002845E-3</v>
      </c>
      <c r="G1185">
        <v>63.3</v>
      </c>
      <c r="H1185">
        <v>0.161984646005118</v>
      </c>
      <c r="I1185">
        <v>91.5</v>
      </c>
      <c r="J1185">
        <v>0.23414842195052604</v>
      </c>
      <c r="K1185">
        <v>81.490000000000009</v>
      </c>
      <c r="L1185">
        <v>0.20853284048905321</v>
      </c>
      <c r="M1185" s="40">
        <v>9.4581775367259979E-2</v>
      </c>
      <c r="N1185" s="40">
        <v>2.4203468248659081E-4</v>
      </c>
    </row>
    <row r="1186" spans="1:14" x14ac:dyDescent="0.25">
      <c r="A1186">
        <v>7820120</v>
      </c>
      <c r="B1186" t="s">
        <v>28</v>
      </c>
      <c r="C1186" t="s">
        <v>6</v>
      </c>
      <c r="D1186" t="s">
        <v>729</v>
      </c>
      <c r="E1186" t="s">
        <v>730</v>
      </c>
      <c r="F1186">
        <v>5.6866647711117432E-3</v>
      </c>
      <c r="G1186">
        <v>52.6</v>
      </c>
      <c r="H1186">
        <v>0.29911856696047767</v>
      </c>
      <c r="I1186">
        <v>70.8</v>
      </c>
      <c r="J1186">
        <v>0.40261586579471142</v>
      </c>
      <c r="K1186">
        <v>58.679999999999993</v>
      </c>
      <c r="L1186">
        <v>0.33369348876883703</v>
      </c>
      <c r="M1186" s="40">
        <v>-6.5365836024284363E-2</v>
      </c>
      <c r="N1186" s="40">
        <v>-3.7171359695356478E-4</v>
      </c>
    </row>
    <row r="1187" spans="1:14" x14ac:dyDescent="0.25">
      <c r="A1187">
        <v>7820120</v>
      </c>
      <c r="B1187" t="s">
        <v>28</v>
      </c>
      <c r="C1187" t="s">
        <v>6</v>
      </c>
      <c r="D1187" t="s">
        <v>356</v>
      </c>
      <c r="E1187" t="s">
        <v>731</v>
      </c>
      <c r="F1187">
        <v>1.4216661927779358E-3</v>
      </c>
      <c r="G1187">
        <v>48.7</v>
      </c>
      <c r="H1187">
        <v>6.9235143588285475E-2</v>
      </c>
      <c r="I1187">
        <v>84.5</v>
      </c>
      <c r="J1187">
        <v>0.12013079328973557</v>
      </c>
      <c r="K1187">
        <v>67.694999999999993</v>
      </c>
      <c r="L1187">
        <v>9.6239692920102357E-2</v>
      </c>
      <c r="M1187" s="40">
        <v>0.15400590002536774</v>
      </c>
      <c r="N1187" s="40">
        <v>2.1894498155440397E-4</v>
      </c>
    </row>
    <row r="1188" spans="1:14" x14ac:dyDescent="0.25">
      <c r="A1188">
        <v>7820120</v>
      </c>
      <c r="B1188" t="s">
        <v>28</v>
      </c>
      <c r="C1188" t="s">
        <v>6</v>
      </c>
      <c r="D1188" t="s">
        <v>356</v>
      </c>
      <c r="E1188" t="s">
        <v>395</v>
      </c>
      <c r="F1188">
        <v>2.8433323855558716E-3</v>
      </c>
      <c r="G1188">
        <v>48.5</v>
      </c>
      <c r="H1188">
        <v>0.13790162069945977</v>
      </c>
      <c r="I1188">
        <v>79.099999999999994</v>
      </c>
      <c r="J1188">
        <v>0.22490759169746943</v>
      </c>
      <c r="K1188">
        <v>72.254999999999995</v>
      </c>
      <c r="L1188">
        <v>0.20544498151833948</v>
      </c>
      <c r="M1188" s="40">
        <v>2.238280326128006E-2</v>
      </c>
      <c r="N1188" s="40">
        <v>6.3641749392323176E-5</v>
      </c>
    </row>
    <row r="1189" spans="1:14" x14ac:dyDescent="0.25">
      <c r="A1189">
        <v>7820120</v>
      </c>
      <c r="B1189" t="s">
        <v>28</v>
      </c>
      <c r="C1189" t="s">
        <v>6</v>
      </c>
      <c r="D1189" t="s">
        <v>732</v>
      </c>
      <c r="E1189" t="s">
        <v>284</v>
      </c>
      <c r="F1189">
        <v>5.6866647711117425E-4</v>
      </c>
      <c r="G1189">
        <v>70.900000000000006</v>
      </c>
      <c r="H1189">
        <v>4.0318453227182256E-2</v>
      </c>
      <c r="I1189">
        <v>77.8</v>
      </c>
      <c r="J1189">
        <v>4.4242251919249354E-2</v>
      </c>
      <c r="K1189">
        <v>75.679999999999993</v>
      </c>
      <c r="L1189">
        <v>4.3036678987773663E-2</v>
      </c>
      <c r="M1189" s="40">
        <v>-8.8186651468276978E-2</v>
      </c>
      <c r="N1189" s="40">
        <v>-5.0148792418696031E-5</v>
      </c>
    </row>
    <row r="1190" spans="1:14" x14ac:dyDescent="0.25">
      <c r="A1190">
        <v>7820120</v>
      </c>
      <c r="B1190" t="s">
        <v>28</v>
      </c>
      <c r="C1190" t="s">
        <v>6</v>
      </c>
      <c r="D1190" t="s">
        <v>732</v>
      </c>
      <c r="E1190" t="s">
        <v>353</v>
      </c>
      <c r="F1190">
        <v>1.1373329542223485E-3</v>
      </c>
      <c r="G1190">
        <v>78.599999999999994</v>
      </c>
      <c r="H1190">
        <v>8.9394370201876586E-2</v>
      </c>
      <c r="I1190">
        <v>91.9</v>
      </c>
      <c r="J1190">
        <v>0.10452089849303384</v>
      </c>
      <c r="K1190">
        <v>87.39500000000001</v>
      </c>
      <c r="L1190">
        <v>9.939721353426216E-2</v>
      </c>
      <c r="M1190" s="40">
        <v>1.7956620082259178E-2</v>
      </c>
      <c r="N1190" s="40">
        <v>2.042265576600418E-5</v>
      </c>
    </row>
    <row r="1191" spans="1:14" x14ac:dyDescent="0.25">
      <c r="A1191">
        <v>7820120</v>
      </c>
      <c r="B1191" t="s">
        <v>28</v>
      </c>
      <c r="C1191" t="s">
        <v>6</v>
      </c>
      <c r="D1191" t="s">
        <v>732</v>
      </c>
      <c r="E1191" t="s">
        <v>733</v>
      </c>
      <c r="F1191">
        <v>5.6866647711117425E-4</v>
      </c>
      <c r="G1191">
        <v>90.5</v>
      </c>
      <c r="H1191">
        <v>5.1464316178561273E-2</v>
      </c>
      <c r="I1191">
        <v>85.7</v>
      </c>
      <c r="J1191">
        <v>4.8734717088427637E-2</v>
      </c>
      <c r="K1191">
        <v>86.5</v>
      </c>
      <c r="L1191">
        <v>4.9189650270116569E-2</v>
      </c>
      <c r="M1191" s="40">
        <v>-6.7778266966342926E-2</v>
      </c>
      <c r="N1191" s="40">
        <v>-3.8543228300450905E-5</v>
      </c>
    </row>
    <row r="1192" spans="1:14" x14ac:dyDescent="0.25">
      <c r="A1192">
        <v>7820120</v>
      </c>
      <c r="B1192" t="s">
        <v>28</v>
      </c>
      <c r="C1192" t="s">
        <v>6</v>
      </c>
      <c r="D1192" t="s">
        <v>732</v>
      </c>
      <c r="E1192" t="s">
        <v>734</v>
      </c>
      <c r="F1192">
        <v>2.274665908444697E-3</v>
      </c>
      <c r="G1192">
        <v>58</v>
      </c>
      <c r="H1192">
        <v>0.13193062268979242</v>
      </c>
      <c r="I1192">
        <v>79.8</v>
      </c>
      <c r="J1192">
        <v>0.18151833949388682</v>
      </c>
      <c r="K1192">
        <v>65.965000000000003</v>
      </c>
      <c r="L1192">
        <v>0.15004833665055445</v>
      </c>
      <c r="M1192" s="40">
        <v>-4.4714648276567459E-2</v>
      </c>
      <c r="N1192" s="40">
        <v>-1.0171088604280342E-4</v>
      </c>
    </row>
    <row r="1193" spans="1:14" x14ac:dyDescent="0.25">
      <c r="A1193">
        <v>7820120</v>
      </c>
      <c r="B1193" t="s">
        <v>28</v>
      </c>
      <c r="C1193" t="s">
        <v>6</v>
      </c>
      <c r="D1193" t="s">
        <v>732</v>
      </c>
      <c r="E1193" t="s">
        <v>1731</v>
      </c>
      <c r="F1193">
        <v>3.1276656241114587E-3</v>
      </c>
      <c r="G1193">
        <v>59.5</v>
      </c>
      <c r="H1193">
        <v>0.18609610463463178</v>
      </c>
      <c r="I1193">
        <v>66.7</v>
      </c>
      <c r="J1193">
        <v>0.20861529712823429</v>
      </c>
      <c r="K1193">
        <v>67.429999999999993</v>
      </c>
      <c r="L1193">
        <v>0.21089849303383562</v>
      </c>
      <c r="M1193" s="40">
        <v>-0.20469667017459869</v>
      </c>
      <c r="N1193" s="40">
        <v>-6.4022273867517362E-4</v>
      </c>
    </row>
    <row r="1194" spans="1:14" x14ac:dyDescent="0.25">
      <c r="A1194">
        <v>7820120</v>
      </c>
      <c r="B1194" t="s">
        <v>28</v>
      </c>
      <c r="C1194" t="s">
        <v>6</v>
      </c>
      <c r="D1194" t="s">
        <v>732</v>
      </c>
      <c r="E1194" t="s">
        <v>1732</v>
      </c>
      <c r="F1194">
        <v>5.6866647711117425E-4</v>
      </c>
      <c r="G1194">
        <v>70.3</v>
      </c>
      <c r="H1194">
        <v>3.997725334091555E-2</v>
      </c>
      <c r="I1194">
        <v>77.7</v>
      </c>
      <c r="J1194">
        <v>4.4185385271538244E-2</v>
      </c>
      <c r="K1194">
        <v>78.31</v>
      </c>
      <c r="L1194">
        <v>4.4532271822576054E-2</v>
      </c>
      <c r="M1194" s="40">
        <v>-0.10026296973228455</v>
      </c>
      <c r="N1194" s="40">
        <v>-5.7016189782362545E-5</v>
      </c>
    </row>
    <row r="1195" spans="1:14" x14ac:dyDescent="0.25">
      <c r="A1195">
        <v>7820120</v>
      </c>
      <c r="B1195" t="s">
        <v>28</v>
      </c>
      <c r="C1195" t="s">
        <v>6</v>
      </c>
      <c r="D1195" t="s">
        <v>732</v>
      </c>
      <c r="E1195" t="s">
        <v>1733</v>
      </c>
      <c r="F1195">
        <v>1.1373329542223485E-3</v>
      </c>
      <c r="G1195">
        <v>91.5</v>
      </c>
      <c r="H1195">
        <v>0.10406596531134489</v>
      </c>
      <c r="I1195">
        <v>93.2</v>
      </c>
      <c r="J1195">
        <v>0.10599943133352288</v>
      </c>
      <c r="K1195">
        <v>89.18</v>
      </c>
      <c r="L1195">
        <v>0.10142735285754904</v>
      </c>
      <c r="M1195" s="40">
        <v>6.3701711595058441E-2</v>
      </c>
      <c r="N1195" s="40">
        <v>7.2450055837427847E-5</v>
      </c>
    </row>
    <row r="1196" spans="1:14" x14ac:dyDescent="0.25">
      <c r="A1196">
        <v>7820120</v>
      </c>
      <c r="B1196" t="s">
        <v>28</v>
      </c>
      <c r="C1196" t="s">
        <v>6</v>
      </c>
      <c r="D1196" t="s">
        <v>732</v>
      </c>
      <c r="E1196" t="s">
        <v>735</v>
      </c>
      <c r="F1196">
        <v>2.8433323855558713E-4</v>
      </c>
      <c r="G1196">
        <v>96.1</v>
      </c>
      <c r="H1196">
        <v>2.7324424225191921E-2</v>
      </c>
      <c r="I1196">
        <v>92.9</v>
      </c>
      <c r="J1196">
        <v>2.6414557861814045E-2</v>
      </c>
      <c r="K1196">
        <v>95.105000000000004</v>
      </c>
      <c r="L1196">
        <v>2.7041512652829114E-2</v>
      </c>
      <c r="M1196" s="40">
        <v>1.4627968892455101E-2</v>
      </c>
      <c r="N1196" s="40">
        <v>4.1592177686821436E-6</v>
      </c>
    </row>
    <row r="1197" spans="1:14" x14ac:dyDescent="0.25">
      <c r="A1197">
        <v>7820120</v>
      </c>
      <c r="B1197" t="s">
        <v>28</v>
      </c>
      <c r="C1197" t="s">
        <v>6</v>
      </c>
      <c r="D1197" t="s">
        <v>1468</v>
      </c>
      <c r="E1197" t="s">
        <v>1734</v>
      </c>
      <c r="F1197">
        <v>2.274665908444697E-3</v>
      </c>
      <c r="G1197">
        <v>75</v>
      </c>
      <c r="H1197">
        <v>0.17059994313335228</v>
      </c>
      <c r="I1197">
        <v>88.8</v>
      </c>
      <c r="J1197">
        <v>0.20199033266988908</v>
      </c>
      <c r="K1197">
        <v>86.32</v>
      </c>
      <c r="L1197">
        <v>0.19634916121694623</v>
      </c>
      <c r="M1197" s="40">
        <v>-9.1524533927440643E-2</v>
      </c>
      <c r="N1197" s="40">
        <v>-2.0818773711103926E-4</v>
      </c>
    </row>
    <row r="1198" spans="1:14" x14ac:dyDescent="0.25">
      <c r="A1198">
        <v>7820120</v>
      </c>
      <c r="B1198" t="s">
        <v>28</v>
      </c>
      <c r="C1198" t="s">
        <v>6</v>
      </c>
      <c r="D1198" t="s">
        <v>736</v>
      </c>
      <c r="E1198" t="s">
        <v>737</v>
      </c>
      <c r="F1198">
        <v>2.8433323855558716E-3</v>
      </c>
      <c r="G1198">
        <v>56.3</v>
      </c>
      <c r="H1198">
        <v>0.16007961330679557</v>
      </c>
      <c r="I1198">
        <v>86.2</v>
      </c>
      <c r="J1198">
        <v>0.24509525163491613</v>
      </c>
      <c r="K1198">
        <v>72.72999999999999</v>
      </c>
      <c r="L1198">
        <v>0.2067955644014785</v>
      </c>
      <c r="M1198" s="40">
        <v>0.10844472795724869</v>
      </c>
      <c r="N1198" s="40">
        <v>3.0834440704364142E-4</v>
      </c>
    </row>
    <row r="1199" spans="1:14" x14ac:dyDescent="0.25">
      <c r="A1199">
        <v>7820120</v>
      </c>
      <c r="B1199" t="s">
        <v>28</v>
      </c>
      <c r="C1199" t="s">
        <v>6</v>
      </c>
      <c r="D1199" t="s">
        <v>352</v>
      </c>
      <c r="E1199" t="s">
        <v>628</v>
      </c>
      <c r="F1199">
        <v>1.9903326698891099E-3</v>
      </c>
      <c r="G1199">
        <v>58.2</v>
      </c>
      <c r="H1199">
        <v>0.1158373613875462</v>
      </c>
      <c r="I1199">
        <v>80.2</v>
      </c>
      <c r="J1199">
        <v>0.15962468012510661</v>
      </c>
      <c r="K1199">
        <v>68.745000000000005</v>
      </c>
      <c r="L1199">
        <v>0.13682541939152687</v>
      </c>
      <c r="M1199" s="40">
        <v>-4.1533760726451874E-2</v>
      </c>
      <c r="N1199" s="40">
        <v>-8.2666000877214423E-5</v>
      </c>
    </row>
    <row r="1200" spans="1:14" x14ac:dyDescent="0.25">
      <c r="A1200">
        <v>7820120</v>
      </c>
      <c r="B1200" t="s">
        <v>28</v>
      </c>
      <c r="C1200" t="s">
        <v>6</v>
      </c>
      <c r="D1200" t="s">
        <v>352</v>
      </c>
      <c r="E1200" t="s">
        <v>629</v>
      </c>
      <c r="F1200">
        <v>1.4216661927779358E-3</v>
      </c>
      <c r="G1200">
        <v>76.8</v>
      </c>
      <c r="H1200">
        <v>0.10918396360534546</v>
      </c>
      <c r="I1200">
        <v>83.9</v>
      </c>
      <c r="J1200">
        <v>0.11927779357406883</v>
      </c>
      <c r="K1200">
        <v>74.385000000000005</v>
      </c>
      <c r="L1200">
        <v>0.10575063974978677</v>
      </c>
      <c r="M1200" s="40">
        <v>-3.249933198094368E-2</v>
      </c>
      <c r="N1200" s="40">
        <v>-4.6203201565174414E-5</v>
      </c>
    </row>
    <row r="1201" spans="1:14" x14ac:dyDescent="0.25">
      <c r="A1201">
        <v>7820120</v>
      </c>
      <c r="B1201" t="s">
        <v>28</v>
      </c>
      <c r="C1201" t="s">
        <v>6</v>
      </c>
      <c r="D1201" t="s">
        <v>352</v>
      </c>
      <c r="E1201" t="s">
        <v>630</v>
      </c>
      <c r="F1201">
        <v>2.8433323855558716E-3</v>
      </c>
      <c r="G1201">
        <v>64</v>
      </c>
      <c r="H1201">
        <v>0.18197327267557578</v>
      </c>
      <c r="I1201">
        <v>86.9</v>
      </c>
      <c r="J1201">
        <v>0.24708558430480526</v>
      </c>
      <c r="K1201">
        <v>76.625</v>
      </c>
      <c r="L1201">
        <v>0.21787034404321867</v>
      </c>
      <c r="M1201" s="40">
        <v>3.0470229685306549E-3</v>
      </c>
      <c r="N1201" s="40">
        <v>8.663699085955801E-6</v>
      </c>
    </row>
    <row r="1202" spans="1:14" x14ac:dyDescent="0.25">
      <c r="A1202">
        <v>7820120</v>
      </c>
      <c r="B1202" t="s">
        <v>28</v>
      </c>
      <c r="C1202" t="s">
        <v>6</v>
      </c>
      <c r="D1202" t="s">
        <v>352</v>
      </c>
      <c r="E1202" t="s">
        <v>353</v>
      </c>
      <c r="F1202">
        <v>1.7059994313335229E-3</v>
      </c>
      <c r="G1202">
        <v>58.2</v>
      </c>
      <c r="H1202">
        <v>9.9289166903611031E-2</v>
      </c>
      <c r="I1202">
        <v>75</v>
      </c>
      <c r="J1202">
        <v>0.12794995735001422</v>
      </c>
      <c r="K1202">
        <v>70.23</v>
      </c>
      <c r="L1202">
        <v>0.11981234006255331</v>
      </c>
      <c r="M1202" s="40">
        <v>-7.4604853987693787E-2</v>
      </c>
      <c r="N1202" s="40">
        <v>-1.272758384777261E-4</v>
      </c>
    </row>
    <row r="1203" spans="1:14" x14ac:dyDescent="0.25">
      <c r="A1203">
        <v>7820120</v>
      </c>
      <c r="B1203" t="s">
        <v>28</v>
      </c>
      <c r="C1203" t="s">
        <v>6</v>
      </c>
      <c r="D1203" t="s">
        <v>352</v>
      </c>
      <c r="E1203" t="s">
        <v>631</v>
      </c>
      <c r="F1203">
        <v>1.1373329542223485E-3</v>
      </c>
      <c r="G1203">
        <v>71.2</v>
      </c>
      <c r="H1203">
        <v>8.0978106340631212E-2</v>
      </c>
      <c r="I1203">
        <v>85.4</v>
      </c>
      <c r="J1203">
        <v>9.7128234290588575E-2</v>
      </c>
      <c r="K1203">
        <v>76.155000000000001</v>
      </c>
      <c r="L1203">
        <v>8.6613591128802958E-2</v>
      </c>
      <c r="M1203" s="40">
        <v>-1.670260913670063E-2</v>
      </c>
      <c r="N1203" s="40">
        <v>-1.8996427792664918E-5</v>
      </c>
    </row>
    <row r="1204" spans="1:14" x14ac:dyDescent="0.25">
      <c r="A1204">
        <v>7820120</v>
      </c>
      <c r="B1204" t="s">
        <v>28</v>
      </c>
      <c r="C1204" t="s">
        <v>6</v>
      </c>
      <c r="D1204" t="s">
        <v>352</v>
      </c>
      <c r="E1204" t="s">
        <v>632</v>
      </c>
      <c r="F1204">
        <v>5.6866647711117425E-4</v>
      </c>
      <c r="G1204">
        <v>72.8</v>
      </c>
      <c r="H1204">
        <v>4.1398919533693485E-2</v>
      </c>
      <c r="I1204">
        <v>72.900000000000006</v>
      </c>
      <c r="J1204">
        <v>4.1455786181404608E-2</v>
      </c>
      <c r="K1204">
        <v>64.314999999999998</v>
      </c>
      <c r="L1204">
        <v>3.6573784475405172E-2</v>
      </c>
      <c r="M1204" s="40">
        <v>-0.10052445530891418</v>
      </c>
      <c r="N1204" s="40">
        <v>-5.7164887864039908E-5</v>
      </c>
    </row>
    <row r="1205" spans="1:14" x14ac:dyDescent="0.25">
      <c r="A1205">
        <v>7820120</v>
      </c>
      <c r="B1205" t="s">
        <v>28</v>
      </c>
      <c r="C1205" t="s">
        <v>6</v>
      </c>
      <c r="D1205" t="s">
        <v>352</v>
      </c>
      <c r="E1205" t="s">
        <v>633</v>
      </c>
      <c r="F1205">
        <v>1.7059994313335229E-3</v>
      </c>
      <c r="G1205">
        <v>52.7</v>
      </c>
      <c r="H1205">
        <v>8.9906170031276655E-2</v>
      </c>
      <c r="I1205">
        <v>76</v>
      </c>
      <c r="J1205">
        <v>0.12965595678134773</v>
      </c>
      <c r="K1205">
        <v>67.784999999999997</v>
      </c>
      <c r="L1205">
        <v>0.11564117145294284</v>
      </c>
      <c r="M1205" s="40">
        <v>-5.9371158480644226E-2</v>
      </c>
      <c r="N1205" s="40">
        <v>-1.0128716260559152E-4</v>
      </c>
    </row>
    <row r="1206" spans="1:14" x14ac:dyDescent="0.25">
      <c r="A1206">
        <v>7820120</v>
      </c>
      <c r="B1206" t="s">
        <v>28</v>
      </c>
      <c r="C1206" t="s">
        <v>6</v>
      </c>
      <c r="D1206" t="s">
        <v>78</v>
      </c>
      <c r="E1206" t="s">
        <v>140</v>
      </c>
      <c r="F1206">
        <v>3.6963321012226328E-3</v>
      </c>
      <c r="G1206">
        <v>43.5</v>
      </c>
      <c r="H1206">
        <v>0.16079044640318452</v>
      </c>
      <c r="I1206">
        <v>73</v>
      </c>
      <c r="J1206">
        <v>0.26983224338925221</v>
      </c>
      <c r="K1206">
        <v>58.37</v>
      </c>
      <c r="L1206">
        <v>0.21575490474836506</v>
      </c>
      <c r="M1206" s="40">
        <v>-0.12503431737422943</v>
      </c>
      <c r="N1206" s="40">
        <v>-4.62168361064823E-4</v>
      </c>
    </row>
    <row r="1207" spans="1:14" x14ac:dyDescent="0.25">
      <c r="A1207">
        <v>7820120</v>
      </c>
      <c r="B1207" t="s">
        <v>28</v>
      </c>
      <c r="C1207" t="s">
        <v>6</v>
      </c>
      <c r="D1207" t="s">
        <v>738</v>
      </c>
      <c r="E1207" t="s">
        <v>739</v>
      </c>
      <c r="F1207">
        <v>8.5299971566676143E-4</v>
      </c>
      <c r="G1207">
        <v>40.6</v>
      </c>
      <c r="H1207">
        <v>3.4631788456070518E-2</v>
      </c>
      <c r="I1207">
        <v>75.7</v>
      </c>
      <c r="J1207">
        <v>6.4572078475973849E-2</v>
      </c>
      <c r="K1207">
        <v>65.569999999999993</v>
      </c>
      <c r="L1207">
        <v>5.593119135626954E-2</v>
      </c>
      <c r="M1207" s="40">
        <v>-2.7262270450592041E-2</v>
      </c>
      <c r="N1207" s="40">
        <v>-2.3254708942785365E-5</v>
      </c>
    </row>
    <row r="1208" spans="1:14" x14ac:dyDescent="0.25">
      <c r="A1208">
        <v>7820120</v>
      </c>
      <c r="B1208" t="s">
        <v>28</v>
      </c>
      <c r="C1208" t="s">
        <v>6</v>
      </c>
      <c r="D1208" t="s">
        <v>1735</v>
      </c>
      <c r="E1208" t="s">
        <v>1736</v>
      </c>
      <c r="F1208">
        <v>2.8433323855558713E-4</v>
      </c>
      <c r="G1208">
        <v>58.6</v>
      </c>
      <c r="H1208">
        <v>1.6661927779357405E-2</v>
      </c>
      <c r="I1208">
        <v>76.099999999999994</v>
      </c>
      <c r="J1208">
        <v>2.1637759454080179E-2</v>
      </c>
      <c r="K1208">
        <v>68.61999999999999</v>
      </c>
      <c r="L1208">
        <v>1.9510946829684385E-2</v>
      </c>
      <c r="M1208" s="40">
        <v>-8.3532527089118958E-2</v>
      </c>
      <c r="N1208" s="40">
        <v>-2.3751073951981505E-5</v>
      </c>
    </row>
    <row r="1209" spans="1:14" x14ac:dyDescent="0.25">
      <c r="A1209">
        <v>7820120</v>
      </c>
      <c r="B1209" t="s">
        <v>28</v>
      </c>
      <c r="C1209" t="s">
        <v>6</v>
      </c>
      <c r="D1209" t="s">
        <v>1475</v>
      </c>
      <c r="E1209" t="s">
        <v>1737</v>
      </c>
      <c r="F1209">
        <v>5.6866647711117425E-4</v>
      </c>
      <c r="G1209">
        <v>54.4</v>
      </c>
      <c r="H1209">
        <v>3.0935456354847877E-2</v>
      </c>
      <c r="I1209">
        <v>61.9</v>
      </c>
      <c r="J1209">
        <v>3.5200454933181684E-2</v>
      </c>
      <c r="K1209">
        <v>66.054999999999993</v>
      </c>
      <c r="L1209">
        <v>3.7563264145578611E-2</v>
      </c>
      <c r="M1209" s="40">
        <v>4.7842741012573242E-2</v>
      </c>
      <c r="N1209" s="40">
        <v>2.720656298696232E-5</v>
      </c>
    </row>
    <row r="1210" spans="1:14" x14ac:dyDescent="0.25">
      <c r="A1210">
        <v>7820120</v>
      </c>
      <c r="B1210" t="s">
        <v>28</v>
      </c>
      <c r="C1210" t="s">
        <v>6</v>
      </c>
      <c r="D1210" t="s">
        <v>1090</v>
      </c>
      <c r="E1210" t="s">
        <v>1738</v>
      </c>
      <c r="F1210">
        <v>5.6866647711117425E-4</v>
      </c>
      <c r="G1210">
        <v>67.3</v>
      </c>
      <c r="H1210">
        <v>3.8271253909582026E-2</v>
      </c>
      <c r="I1210">
        <v>63.4</v>
      </c>
      <c r="J1210">
        <v>3.6053454648848446E-2</v>
      </c>
      <c r="K1210">
        <v>74.259999999999991</v>
      </c>
      <c r="L1210">
        <v>4.2229172590275796E-2</v>
      </c>
      <c r="M1210" s="40">
        <v>-2.3602796718478203E-2</v>
      </c>
      <c r="N1210" s="40">
        <v>-1.3422119259868184E-5</v>
      </c>
    </row>
    <row r="1211" spans="1:14" x14ac:dyDescent="0.25">
      <c r="A1211">
        <v>7820120</v>
      </c>
      <c r="B1211" t="s">
        <v>28</v>
      </c>
      <c r="C1211" t="s">
        <v>6</v>
      </c>
      <c r="D1211" t="s">
        <v>1090</v>
      </c>
      <c r="E1211" t="s">
        <v>1739</v>
      </c>
      <c r="F1211">
        <v>8.5299971566676143E-4</v>
      </c>
      <c r="G1211">
        <v>72.5</v>
      </c>
      <c r="H1211">
        <v>6.1842479385840206E-2</v>
      </c>
      <c r="I1211">
        <v>90.7</v>
      </c>
      <c r="J1211">
        <v>7.7367074210975259E-2</v>
      </c>
      <c r="K1211">
        <v>75.015000000000001</v>
      </c>
      <c r="L1211">
        <v>6.3987773670742112E-2</v>
      </c>
      <c r="M1211" s="40">
        <v>5.8182969689369202E-2</v>
      </c>
      <c r="N1211" s="40">
        <v>4.9630056601679728E-5</v>
      </c>
    </row>
    <row r="1212" spans="1:14" x14ac:dyDescent="0.25">
      <c r="A1212">
        <v>7820120</v>
      </c>
      <c r="B1212" t="s">
        <v>28</v>
      </c>
      <c r="C1212" t="s">
        <v>6</v>
      </c>
      <c r="D1212" t="s">
        <v>280</v>
      </c>
      <c r="E1212" t="s">
        <v>281</v>
      </c>
      <c r="F1212">
        <v>2.8433323855558713E-4</v>
      </c>
      <c r="G1212">
        <v>90.5</v>
      </c>
      <c r="H1212">
        <v>2.5732158089280636E-2</v>
      </c>
      <c r="I1212">
        <v>86.2</v>
      </c>
      <c r="J1212">
        <v>2.450952516349161E-2</v>
      </c>
      <c r="K1212">
        <v>90.94</v>
      </c>
      <c r="L1212">
        <v>2.5857264714245091E-2</v>
      </c>
      <c r="M1212" s="40">
        <v>-8.504912257194519E-3</v>
      </c>
      <c r="N1212" s="40">
        <v>-2.4182292457192264E-6</v>
      </c>
    </row>
    <row r="1213" spans="1:14" x14ac:dyDescent="0.25">
      <c r="A1213">
        <v>7820120</v>
      </c>
      <c r="B1213" t="s">
        <v>28</v>
      </c>
      <c r="C1213" t="s">
        <v>6</v>
      </c>
      <c r="D1213" t="s">
        <v>358</v>
      </c>
      <c r="E1213" t="s">
        <v>396</v>
      </c>
      <c r="F1213">
        <v>8.5299971566676143E-4</v>
      </c>
      <c r="G1213">
        <v>48.3</v>
      </c>
      <c r="H1213">
        <v>4.1199886266704573E-2</v>
      </c>
      <c r="I1213">
        <v>78.400000000000006</v>
      </c>
      <c r="J1213">
        <v>6.68751777082741E-2</v>
      </c>
      <c r="K1213">
        <v>61.08</v>
      </c>
      <c r="L1213">
        <v>5.2101222632925784E-2</v>
      </c>
      <c r="M1213" s="40">
        <v>-5.2991636097431183E-2</v>
      </c>
      <c r="N1213" s="40">
        <v>-4.5201850523825288E-5</v>
      </c>
    </row>
    <row r="1214" spans="1:14" x14ac:dyDescent="0.25">
      <c r="A1214">
        <v>7820120</v>
      </c>
      <c r="B1214" t="s">
        <v>28</v>
      </c>
      <c r="C1214" t="s">
        <v>6</v>
      </c>
      <c r="D1214" t="s">
        <v>183</v>
      </c>
      <c r="E1214" t="s">
        <v>282</v>
      </c>
      <c r="F1214">
        <v>5.9709980096673302E-3</v>
      </c>
      <c r="G1214">
        <v>34.700000000000003</v>
      </c>
      <c r="H1214">
        <v>0.20719363093545637</v>
      </c>
      <c r="I1214">
        <v>84.4</v>
      </c>
      <c r="J1214">
        <v>0.50395223201592265</v>
      </c>
      <c r="K1214">
        <v>67.594999999999999</v>
      </c>
      <c r="L1214">
        <v>0.40360961046346316</v>
      </c>
      <c r="M1214" s="40">
        <v>7.3806673288345337E-2</v>
      </c>
      <c r="N1214" s="40">
        <v>4.4069949930487692E-4</v>
      </c>
    </row>
    <row r="1215" spans="1:14" x14ac:dyDescent="0.25">
      <c r="A1215">
        <v>7820120</v>
      </c>
      <c r="B1215" t="s">
        <v>28</v>
      </c>
      <c r="C1215" t="s">
        <v>6</v>
      </c>
      <c r="D1215" t="s">
        <v>183</v>
      </c>
      <c r="E1215" t="s">
        <v>283</v>
      </c>
      <c r="F1215">
        <v>8.5299971566676143E-4</v>
      </c>
      <c r="G1215">
        <v>92.7</v>
      </c>
      <c r="H1215">
        <v>7.9073073642308783E-2</v>
      </c>
      <c r="I1215">
        <v>94.5</v>
      </c>
      <c r="J1215">
        <v>8.0608473130508951E-2</v>
      </c>
      <c r="K1215">
        <v>93.804999999999993</v>
      </c>
      <c r="L1215">
        <v>8.0015638328120545E-2</v>
      </c>
      <c r="M1215" s="40">
        <v>0.11358838528394699</v>
      </c>
      <c r="N1215" s="40">
        <v>9.6890860350253336E-5</v>
      </c>
    </row>
    <row r="1216" spans="1:14" x14ac:dyDescent="0.25">
      <c r="A1216">
        <v>7820120</v>
      </c>
      <c r="B1216" t="s">
        <v>28</v>
      </c>
      <c r="C1216" t="s">
        <v>6</v>
      </c>
      <c r="D1216" t="s">
        <v>183</v>
      </c>
      <c r="E1216" t="s">
        <v>293</v>
      </c>
      <c r="F1216">
        <v>3.1276656241114587E-3</v>
      </c>
      <c r="G1216">
        <v>46.2</v>
      </c>
      <c r="H1216">
        <v>0.1444981518339494</v>
      </c>
      <c r="I1216">
        <v>87.9</v>
      </c>
      <c r="J1216">
        <v>0.27492180835939722</v>
      </c>
      <c r="K1216">
        <v>72.734999999999999</v>
      </c>
      <c r="L1216">
        <v>0.22749075916974695</v>
      </c>
      <c r="M1216" s="40">
        <v>6.6782355308532715E-2</v>
      </c>
      <c r="N1216" s="40">
        <v>2.0887287699569517E-4</v>
      </c>
    </row>
    <row r="1217" spans="1:14" x14ac:dyDescent="0.25">
      <c r="A1217">
        <v>7820120</v>
      </c>
      <c r="B1217" t="s">
        <v>28</v>
      </c>
      <c r="C1217" t="s">
        <v>6</v>
      </c>
      <c r="D1217" t="s">
        <v>183</v>
      </c>
      <c r="E1217" t="s">
        <v>284</v>
      </c>
      <c r="F1217">
        <v>8.5299971566676143E-4</v>
      </c>
      <c r="G1217">
        <v>34.200000000000003</v>
      </c>
      <c r="H1217">
        <v>2.9172590275803243E-2</v>
      </c>
      <c r="I1217">
        <v>75.8</v>
      </c>
      <c r="J1217">
        <v>6.465737844754052E-2</v>
      </c>
      <c r="K1217">
        <v>61.475000000000001</v>
      </c>
      <c r="L1217">
        <v>5.2438157520614162E-2</v>
      </c>
      <c r="M1217" s="40">
        <v>-9.8677054047584534E-3</v>
      </c>
      <c r="N1217" s="40">
        <v>-8.4171499045423256E-6</v>
      </c>
    </row>
    <row r="1218" spans="1:14" x14ac:dyDescent="0.25">
      <c r="A1218">
        <v>7820120</v>
      </c>
      <c r="B1218" t="s">
        <v>28</v>
      </c>
      <c r="C1218" t="s">
        <v>6</v>
      </c>
      <c r="D1218" t="s">
        <v>183</v>
      </c>
      <c r="E1218" t="s">
        <v>740</v>
      </c>
      <c r="F1218">
        <v>2.274665908444697E-3</v>
      </c>
      <c r="G1218">
        <v>63.7</v>
      </c>
      <c r="H1218">
        <v>0.14489621836792721</v>
      </c>
      <c r="I1218">
        <v>83.2</v>
      </c>
      <c r="J1218">
        <v>0.18925220358259881</v>
      </c>
      <c r="K1218">
        <v>76.8</v>
      </c>
      <c r="L1218">
        <v>0.17469434176855272</v>
      </c>
      <c r="M1218" s="40">
        <v>2.4706121534109116E-2</v>
      </c>
      <c r="N1218" s="40">
        <v>5.61981723835294E-5</v>
      </c>
    </row>
    <row r="1219" spans="1:14" x14ac:dyDescent="0.25">
      <c r="A1219">
        <v>7820120</v>
      </c>
      <c r="B1219" t="s">
        <v>28</v>
      </c>
      <c r="C1219" t="s">
        <v>6</v>
      </c>
      <c r="D1219" t="s">
        <v>183</v>
      </c>
      <c r="E1219" t="s">
        <v>285</v>
      </c>
      <c r="F1219">
        <v>1.1373329542223486E-2</v>
      </c>
      <c r="G1219">
        <v>40.799999999999997</v>
      </c>
      <c r="H1219">
        <v>0.46403184532271818</v>
      </c>
      <c r="I1219">
        <v>82.2</v>
      </c>
      <c r="J1219">
        <v>0.93488768837077063</v>
      </c>
      <c r="K1219">
        <v>65.03</v>
      </c>
      <c r="L1219">
        <v>0.73960762013079329</v>
      </c>
      <c r="M1219" s="40">
        <v>3.0312032904475927E-3</v>
      </c>
      <c r="N1219" s="40">
        <v>3.4474873931732648E-5</v>
      </c>
    </row>
    <row r="1220" spans="1:14" x14ac:dyDescent="0.25">
      <c r="A1220">
        <v>7820120</v>
      </c>
      <c r="B1220" t="s">
        <v>28</v>
      </c>
      <c r="C1220" t="s">
        <v>6</v>
      </c>
      <c r="D1220" t="s">
        <v>183</v>
      </c>
      <c r="E1220" t="s">
        <v>139</v>
      </c>
      <c r="F1220">
        <v>1.4216661927779358E-3</v>
      </c>
      <c r="G1220">
        <v>52.5</v>
      </c>
      <c r="H1220">
        <v>7.4637475120841623E-2</v>
      </c>
      <c r="I1220">
        <v>73.599999999999994</v>
      </c>
      <c r="J1220">
        <v>0.10463463178845607</v>
      </c>
      <c r="K1220">
        <v>61.234999999999999</v>
      </c>
      <c r="L1220">
        <v>8.7055729314756899E-2</v>
      </c>
      <c r="M1220" s="40">
        <v>-2.9260152950882912E-2</v>
      </c>
      <c r="N1220" s="40">
        <v>-4.1598170245781791E-5</v>
      </c>
    </row>
    <row r="1221" spans="1:14" x14ac:dyDescent="0.25">
      <c r="A1221">
        <v>7820120</v>
      </c>
      <c r="B1221" t="s">
        <v>28</v>
      </c>
      <c r="C1221" t="s">
        <v>6</v>
      </c>
      <c r="D1221" t="s">
        <v>183</v>
      </c>
      <c r="E1221" t="s">
        <v>286</v>
      </c>
      <c r="F1221">
        <v>1.194199601933466E-2</v>
      </c>
      <c r="G1221">
        <v>32.6</v>
      </c>
      <c r="H1221">
        <v>0.38930907023030997</v>
      </c>
      <c r="I1221">
        <v>82</v>
      </c>
      <c r="J1221">
        <v>0.97924367358544218</v>
      </c>
      <c r="K1221">
        <v>60.429999999999993</v>
      </c>
      <c r="L1221">
        <v>0.72165481944839349</v>
      </c>
      <c r="M1221" s="40">
        <v>8.8144153356552124E-2</v>
      </c>
      <c r="N1221" s="40">
        <v>1.0526171285115693E-3</v>
      </c>
    </row>
    <row r="1222" spans="1:14" x14ac:dyDescent="0.25">
      <c r="A1222">
        <v>7820120</v>
      </c>
      <c r="B1222" t="s">
        <v>28</v>
      </c>
      <c r="C1222" t="s">
        <v>6</v>
      </c>
      <c r="D1222" t="s">
        <v>183</v>
      </c>
      <c r="E1222" t="s">
        <v>287</v>
      </c>
      <c r="F1222">
        <v>4.2649985783338069E-3</v>
      </c>
      <c r="G1222">
        <v>35.9</v>
      </c>
      <c r="H1222">
        <v>0.15311344896218365</v>
      </c>
      <c r="I1222">
        <v>76.3</v>
      </c>
      <c r="J1222">
        <v>0.32541939152686944</v>
      </c>
      <c r="K1222">
        <v>67.875</v>
      </c>
      <c r="L1222">
        <v>0.28948677850440713</v>
      </c>
      <c r="M1222" s="40">
        <v>4.3926339596509933E-2</v>
      </c>
      <c r="N1222" s="40">
        <v>1.8734577593052288E-4</v>
      </c>
    </row>
    <row r="1223" spans="1:14" x14ac:dyDescent="0.25">
      <c r="A1223">
        <v>7820120</v>
      </c>
      <c r="B1223" t="s">
        <v>28</v>
      </c>
      <c r="C1223" t="s">
        <v>6</v>
      </c>
      <c r="D1223" t="s">
        <v>183</v>
      </c>
      <c r="E1223" t="s">
        <v>288</v>
      </c>
      <c r="F1223">
        <v>4.549331816889394E-3</v>
      </c>
      <c r="G1223">
        <v>34.9</v>
      </c>
      <c r="H1223">
        <v>0.15877168040943984</v>
      </c>
      <c r="I1223">
        <v>75</v>
      </c>
      <c r="J1223">
        <v>0.34119988626670456</v>
      </c>
      <c r="K1223">
        <v>56.249999999999993</v>
      </c>
      <c r="L1223">
        <v>0.25589991470002837</v>
      </c>
      <c r="M1223" s="40">
        <v>1.8183190375566483E-2</v>
      </c>
      <c r="N1223" s="40">
        <v>8.2721366508121605E-5</v>
      </c>
    </row>
    <row r="1224" spans="1:14" x14ac:dyDescent="0.25">
      <c r="A1224">
        <v>7820120</v>
      </c>
      <c r="B1224" t="s">
        <v>28</v>
      </c>
      <c r="C1224" t="s">
        <v>6</v>
      </c>
      <c r="D1224" t="s">
        <v>183</v>
      </c>
      <c r="E1224" t="s">
        <v>490</v>
      </c>
      <c r="F1224">
        <v>1.9903326698891099E-3</v>
      </c>
      <c r="G1224">
        <v>63.4</v>
      </c>
      <c r="H1224">
        <v>0.12618709127096955</v>
      </c>
      <c r="I1224">
        <v>74.7</v>
      </c>
      <c r="J1224">
        <v>0.14867785044071652</v>
      </c>
      <c r="K1224">
        <v>69.58</v>
      </c>
      <c r="L1224">
        <v>0.13848734717088426</v>
      </c>
      <c r="M1224" s="40">
        <v>-3.0828582122921944E-2</v>
      </c>
      <c r="N1224" s="40">
        <v>-6.1359134165610919E-5</v>
      </c>
    </row>
    <row r="1225" spans="1:14" x14ac:dyDescent="0.25">
      <c r="A1225">
        <v>7820120</v>
      </c>
      <c r="B1225" t="s">
        <v>28</v>
      </c>
      <c r="C1225" t="s">
        <v>6</v>
      </c>
      <c r="D1225" t="s">
        <v>183</v>
      </c>
      <c r="E1225" t="s">
        <v>289</v>
      </c>
      <c r="F1225">
        <v>6.2553312482229173E-3</v>
      </c>
      <c r="G1225">
        <v>41.1</v>
      </c>
      <c r="H1225">
        <v>0.25709411430196188</v>
      </c>
      <c r="I1225">
        <v>84.4</v>
      </c>
      <c r="J1225">
        <v>0.52794995735001427</v>
      </c>
      <c r="K1225">
        <v>67.44</v>
      </c>
      <c r="L1225">
        <v>0.42185953938015353</v>
      </c>
      <c r="M1225" s="40">
        <v>6.1424780637025833E-2</v>
      </c>
      <c r="N1225" s="40">
        <v>3.8423234973402568E-4</v>
      </c>
    </row>
    <row r="1226" spans="1:14" x14ac:dyDescent="0.25">
      <c r="A1226">
        <v>7820120</v>
      </c>
      <c r="B1226" t="s">
        <v>28</v>
      </c>
      <c r="C1226" t="s">
        <v>6</v>
      </c>
      <c r="D1226" t="s">
        <v>183</v>
      </c>
      <c r="E1226" t="s">
        <v>290</v>
      </c>
      <c r="F1226">
        <v>4.2649985783338069E-3</v>
      </c>
      <c r="G1226">
        <v>28.4</v>
      </c>
      <c r="H1226">
        <v>0.1211259596246801</v>
      </c>
      <c r="I1226">
        <v>84.3</v>
      </c>
      <c r="J1226">
        <v>0.35953938015353992</v>
      </c>
      <c r="K1226">
        <v>63.794999999999987</v>
      </c>
      <c r="L1226">
        <v>0.27208558430480517</v>
      </c>
      <c r="M1226" s="40">
        <v>5.2076071500778198E-2</v>
      </c>
      <c r="N1226" s="40">
        <v>2.221043709160287E-4</v>
      </c>
    </row>
    <row r="1227" spans="1:14" x14ac:dyDescent="0.25">
      <c r="A1227">
        <v>7820120</v>
      </c>
      <c r="B1227" t="s">
        <v>28</v>
      </c>
      <c r="C1227" t="s">
        <v>6</v>
      </c>
      <c r="D1227" t="s">
        <v>183</v>
      </c>
      <c r="E1227" t="s">
        <v>291</v>
      </c>
      <c r="F1227">
        <v>6.5396644867785044E-3</v>
      </c>
      <c r="G1227">
        <v>32.4</v>
      </c>
      <c r="H1227">
        <v>0.21188512937162354</v>
      </c>
      <c r="I1227">
        <v>78.3</v>
      </c>
      <c r="J1227">
        <v>0.51205572931475685</v>
      </c>
      <c r="K1227">
        <v>63.25</v>
      </c>
      <c r="L1227">
        <v>0.41363377878874041</v>
      </c>
      <c r="M1227" s="40">
        <v>2.4215143173933029E-2</v>
      </c>
      <c r="N1227" s="40">
        <v>1.5835891185682674E-4</v>
      </c>
    </row>
    <row r="1228" spans="1:14" x14ac:dyDescent="0.25">
      <c r="A1228">
        <v>7820120</v>
      </c>
      <c r="B1228" t="s">
        <v>28</v>
      </c>
      <c r="C1228" t="s">
        <v>6</v>
      </c>
      <c r="D1228" t="s">
        <v>183</v>
      </c>
      <c r="E1228" t="s">
        <v>271</v>
      </c>
      <c r="F1228">
        <v>1.9903326698891099E-3</v>
      </c>
      <c r="G1228">
        <v>35.700000000000003</v>
      </c>
      <c r="H1228">
        <v>7.1054876315041232E-2</v>
      </c>
      <c r="I1228">
        <v>75.8</v>
      </c>
      <c r="J1228">
        <v>0.15086721637759454</v>
      </c>
      <c r="K1228">
        <v>61.449999999999996</v>
      </c>
      <c r="L1228">
        <v>0.1223059425646858</v>
      </c>
      <c r="M1228" s="40">
        <v>1.2042107991874218E-2</v>
      </c>
      <c r="N1228" s="40">
        <v>2.3967800950560002E-5</v>
      </c>
    </row>
    <row r="1229" spans="1:14" x14ac:dyDescent="0.25">
      <c r="A1229">
        <v>7820120</v>
      </c>
      <c r="B1229" t="s">
        <v>28</v>
      </c>
      <c r="C1229" t="s">
        <v>6</v>
      </c>
      <c r="D1229" t="s">
        <v>183</v>
      </c>
      <c r="E1229" t="s">
        <v>491</v>
      </c>
      <c r="F1229">
        <v>9.9516633494455501E-3</v>
      </c>
      <c r="G1229">
        <v>47.6</v>
      </c>
      <c r="H1229">
        <v>0.47369917543360818</v>
      </c>
      <c r="I1229">
        <v>93.4</v>
      </c>
      <c r="J1229">
        <v>0.92948535683821443</v>
      </c>
      <c r="K1229">
        <v>78.31</v>
      </c>
      <c r="L1229">
        <v>0.77931475689508101</v>
      </c>
      <c r="M1229" s="40">
        <v>0.17017528414726257</v>
      </c>
      <c r="N1229" s="40">
        <v>1.6935271382297952E-3</v>
      </c>
    </row>
    <row r="1230" spans="1:14" x14ac:dyDescent="0.25">
      <c r="A1230">
        <v>7820120</v>
      </c>
      <c r="B1230" t="s">
        <v>28</v>
      </c>
      <c r="C1230" t="s">
        <v>6</v>
      </c>
      <c r="D1230" t="s">
        <v>183</v>
      </c>
      <c r="E1230" t="s">
        <v>292</v>
      </c>
      <c r="F1230">
        <v>9.6673301108899639E-3</v>
      </c>
      <c r="G1230">
        <v>35.4</v>
      </c>
      <c r="H1230">
        <v>0.34222348592550472</v>
      </c>
      <c r="I1230">
        <v>79.2</v>
      </c>
      <c r="J1230">
        <v>0.76565254478248512</v>
      </c>
      <c r="K1230">
        <v>57.524999999999991</v>
      </c>
      <c r="L1230">
        <v>0.55611316462894511</v>
      </c>
      <c r="M1230" s="40">
        <v>4.6164903789758682E-2</v>
      </c>
      <c r="N1230" s="40">
        <v>4.462913644730723E-4</v>
      </c>
    </row>
    <row r="1231" spans="1:14" x14ac:dyDescent="0.25">
      <c r="A1231">
        <v>7820120</v>
      </c>
      <c r="B1231" t="s">
        <v>28</v>
      </c>
      <c r="C1231" t="s">
        <v>6</v>
      </c>
      <c r="D1231" t="s">
        <v>183</v>
      </c>
      <c r="E1231" t="s">
        <v>492</v>
      </c>
      <c r="F1231">
        <v>3.9806653397782199E-3</v>
      </c>
      <c r="G1231">
        <v>51.3</v>
      </c>
      <c r="H1231">
        <v>0.20420813193062268</v>
      </c>
      <c r="I1231">
        <v>77.599999999999994</v>
      </c>
      <c r="J1231">
        <v>0.30889963036678986</v>
      </c>
      <c r="K1231">
        <v>64.75</v>
      </c>
      <c r="L1231">
        <v>0.25774808075063976</v>
      </c>
      <c r="M1231" s="40">
        <v>-2.4848988279700279E-2</v>
      </c>
      <c r="N1231" s="40">
        <v>-9.8915506373558113E-5</v>
      </c>
    </row>
    <row r="1232" spans="1:14" x14ac:dyDescent="0.25">
      <c r="A1232">
        <v>7820120</v>
      </c>
      <c r="B1232" t="s">
        <v>28</v>
      </c>
      <c r="C1232" t="s">
        <v>6</v>
      </c>
      <c r="D1232" t="s">
        <v>1097</v>
      </c>
      <c r="E1232" t="s">
        <v>1740</v>
      </c>
      <c r="F1232">
        <v>5.6866647711117425E-4</v>
      </c>
      <c r="G1232">
        <v>49.6</v>
      </c>
      <c r="H1232">
        <v>2.8205857264714244E-2</v>
      </c>
      <c r="I1232">
        <v>81.5</v>
      </c>
      <c r="J1232">
        <v>4.63463178845607E-2</v>
      </c>
      <c r="K1232">
        <v>74.724999999999994</v>
      </c>
      <c r="L1232">
        <v>4.2493602502132494E-2</v>
      </c>
      <c r="M1232" s="40">
        <v>1.8208339810371399E-2</v>
      </c>
      <c r="N1232" s="40">
        <v>1.035447245400705E-5</v>
      </c>
    </row>
    <row r="1233" spans="1:14" x14ac:dyDescent="0.25">
      <c r="A1233">
        <v>7820120</v>
      </c>
      <c r="B1233" t="s">
        <v>28</v>
      </c>
      <c r="C1233" t="s">
        <v>6</v>
      </c>
      <c r="D1233" t="s">
        <v>741</v>
      </c>
      <c r="E1233" t="s">
        <v>742</v>
      </c>
      <c r="F1233">
        <v>1.4216661927779358E-3</v>
      </c>
      <c r="G1233">
        <v>30.7</v>
      </c>
      <c r="H1233">
        <v>4.3645152118282626E-2</v>
      </c>
      <c r="I1233">
        <v>89.4</v>
      </c>
      <c r="J1233">
        <v>0.12709695763434747</v>
      </c>
      <c r="K1233">
        <v>64.644999999999996</v>
      </c>
      <c r="L1233">
        <v>9.1903611032129656E-2</v>
      </c>
      <c r="M1233" s="40">
        <v>7.2168342769145966E-2</v>
      </c>
      <c r="N1233" s="40">
        <v>1.0259929310370481E-4</v>
      </c>
    </row>
    <row r="1234" spans="1:14" x14ac:dyDescent="0.25">
      <c r="A1234">
        <v>7820120</v>
      </c>
      <c r="B1234" t="s">
        <v>28</v>
      </c>
      <c r="C1234" t="s">
        <v>6</v>
      </c>
      <c r="D1234" t="s">
        <v>360</v>
      </c>
      <c r="E1234" t="s">
        <v>397</v>
      </c>
      <c r="F1234">
        <v>6.8239977253340914E-3</v>
      </c>
      <c r="G1234">
        <v>37.9</v>
      </c>
      <c r="H1234">
        <v>0.25862951379016208</v>
      </c>
      <c r="I1234">
        <v>90.2</v>
      </c>
      <c r="J1234">
        <v>0.61552459482513511</v>
      </c>
      <c r="K1234">
        <v>68.64</v>
      </c>
      <c r="L1234">
        <v>0.46839920386693207</v>
      </c>
      <c r="M1234" s="40">
        <v>9.7073286771774292E-2</v>
      </c>
      <c r="N1234" s="40">
        <v>6.6242788812129172E-4</v>
      </c>
    </row>
    <row r="1235" spans="1:14" x14ac:dyDescent="0.25">
      <c r="A1235">
        <v>7820120</v>
      </c>
      <c r="B1235" t="s">
        <v>28</v>
      </c>
      <c r="C1235" t="s">
        <v>6</v>
      </c>
      <c r="D1235" t="s">
        <v>360</v>
      </c>
      <c r="E1235" t="s">
        <v>398</v>
      </c>
      <c r="F1235">
        <v>2.8433323855558716E-3</v>
      </c>
      <c r="G1235">
        <v>42.1</v>
      </c>
      <c r="H1235">
        <v>0.1197042934319022</v>
      </c>
      <c r="I1235">
        <v>85.3</v>
      </c>
      <c r="J1235">
        <v>0.24253625248791583</v>
      </c>
      <c r="K1235">
        <v>71.87</v>
      </c>
      <c r="L1235">
        <v>0.2043502985499005</v>
      </c>
      <c r="M1235" s="40">
        <v>7.5062796473503113E-2</v>
      </c>
      <c r="N1235" s="40">
        <v>2.1342848016350048E-4</v>
      </c>
    </row>
    <row r="1236" spans="1:14" x14ac:dyDescent="0.25">
      <c r="A1236">
        <v>7820120</v>
      </c>
      <c r="B1236" t="s">
        <v>28</v>
      </c>
      <c r="C1236" t="s">
        <v>6</v>
      </c>
      <c r="D1236" t="s">
        <v>360</v>
      </c>
      <c r="E1236" t="s">
        <v>399</v>
      </c>
      <c r="F1236">
        <v>4.2649985783338069E-3</v>
      </c>
      <c r="G1236">
        <v>22.5</v>
      </c>
      <c r="H1236">
        <v>9.5962468012510654E-2</v>
      </c>
      <c r="I1236">
        <v>69.5</v>
      </c>
      <c r="J1236">
        <v>0.29641740119419957</v>
      </c>
      <c r="K1236">
        <v>56.125</v>
      </c>
      <c r="L1236">
        <v>0.23937304520898492</v>
      </c>
      <c r="M1236" s="40">
        <v>-2.7066223323345184E-2</v>
      </c>
      <c r="N1236" s="40">
        <v>-1.1543740399493253E-4</v>
      </c>
    </row>
    <row r="1237" spans="1:14" x14ac:dyDescent="0.25">
      <c r="A1237">
        <v>7820120</v>
      </c>
      <c r="B1237" t="s">
        <v>28</v>
      </c>
      <c r="C1237" t="s">
        <v>6</v>
      </c>
      <c r="D1237" t="s">
        <v>185</v>
      </c>
      <c r="E1237" t="s">
        <v>293</v>
      </c>
      <c r="F1237">
        <v>2.274665908444697E-3</v>
      </c>
      <c r="G1237">
        <v>65.2</v>
      </c>
      <c r="H1237">
        <v>0.14830821723059426</v>
      </c>
      <c r="I1237">
        <v>82.4</v>
      </c>
      <c r="J1237">
        <v>0.18743247085584305</v>
      </c>
      <c r="K1237">
        <v>71.814999999999998</v>
      </c>
      <c r="L1237">
        <v>0.1633551322149559</v>
      </c>
      <c r="M1237" s="40">
        <v>-1.6129227355122566E-2</v>
      </c>
      <c r="N1237" s="40">
        <v>-3.6688603594250927E-5</v>
      </c>
    </row>
    <row r="1238" spans="1:14" x14ac:dyDescent="0.25">
      <c r="A1238">
        <v>7820120</v>
      </c>
      <c r="B1238" t="s">
        <v>28</v>
      </c>
      <c r="C1238" t="s">
        <v>6</v>
      </c>
      <c r="D1238" t="s">
        <v>185</v>
      </c>
      <c r="E1238" t="s">
        <v>294</v>
      </c>
      <c r="F1238">
        <v>3.1276656241114587E-3</v>
      </c>
      <c r="G1238">
        <v>44.1</v>
      </c>
      <c r="H1238">
        <v>0.13793005402331532</v>
      </c>
      <c r="I1238">
        <v>75.5</v>
      </c>
      <c r="J1238">
        <v>0.23613875462041511</v>
      </c>
      <c r="K1238">
        <v>66.36</v>
      </c>
      <c r="L1238">
        <v>0.20755189081603639</v>
      </c>
      <c r="M1238" s="40">
        <v>-4.839002713561058E-2</v>
      </c>
      <c r="N1238" s="40">
        <v>-1.5134782442186988E-4</v>
      </c>
    </row>
    <row r="1239" spans="1:14" x14ac:dyDescent="0.25">
      <c r="A1239">
        <v>7820120</v>
      </c>
      <c r="B1239" t="s">
        <v>28</v>
      </c>
      <c r="C1239" t="s">
        <v>6</v>
      </c>
      <c r="D1239" t="s">
        <v>185</v>
      </c>
      <c r="E1239" t="s">
        <v>295</v>
      </c>
      <c r="F1239">
        <v>5.9709980096673302E-3</v>
      </c>
      <c r="G1239">
        <v>49.9</v>
      </c>
      <c r="H1239">
        <v>0.29795280068239977</v>
      </c>
      <c r="I1239">
        <v>77.400000000000006</v>
      </c>
      <c r="J1239">
        <v>0.46215524594825141</v>
      </c>
      <c r="K1239">
        <v>64.990000000000009</v>
      </c>
      <c r="L1239">
        <v>0.38805516064827983</v>
      </c>
      <c r="M1239" s="40">
        <v>-8.7464198470115662E-2</v>
      </c>
      <c r="N1239" s="40">
        <v>-5.2224855498220896E-4</v>
      </c>
    </row>
    <row r="1240" spans="1:14" x14ac:dyDescent="0.25">
      <c r="A1240">
        <v>7820120</v>
      </c>
      <c r="B1240" t="s">
        <v>28</v>
      </c>
      <c r="C1240" t="s">
        <v>6</v>
      </c>
      <c r="D1240" t="s">
        <v>185</v>
      </c>
      <c r="E1240" t="s">
        <v>1741</v>
      </c>
      <c r="F1240">
        <v>5.6866647711117425E-4</v>
      </c>
      <c r="G1240">
        <v>70.599999999999994</v>
      </c>
      <c r="H1240">
        <v>4.01478532840489E-2</v>
      </c>
      <c r="I1240">
        <v>81.400000000000006</v>
      </c>
      <c r="J1240">
        <v>4.6289451236849584E-2</v>
      </c>
      <c r="K1240">
        <v>73.859999999999985</v>
      </c>
      <c r="L1240">
        <v>4.2001705999431323E-2</v>
      </c>
      <c r="M1240" s="40">
        <v>-7.8072570264339447E-2</v>
      </c>
      <c r="N1240" s="40">
        <v>-4.4397253491236535E-5</v>
      </c>
    </row>
    <row r="1241" spans="1:14" x14ac:dyDescent="0.25">
      <c r="A1241">
        <v>7820120</v>
      </c>
      <c r="B1241" t="s">
        <v>28</v>
      </c>
      <c r="C1241" t="s">
        <v>6</v>
      </c>
      <c r="D1241" t="s">
        <v>185</v>
      </c>
      <c r="E1241" t="s">
        <v>743</v>
      </c>
      <c r="F1241">
        <v>2.274665908444697E-3</v>
      </c>
      <c r="G1241">
        <v>68.900000000000006</v>
      </c>
      <c r="H1241">
        <v>0.15672448109183965</v>
      </c>
      <c r="I1241">
        <v>88</v>
      </c>
      <c r="J1241">
        <v>0.20017059994313333</v>
      </c>
      <c r="K1241">
        <v>79.10499999999999</v>
      </c>
      <c r="L1241">
        <v>0.17993744668751774</v>
      </c>
      <c r="M1241" s="40">
        <v>6.7035771906375885E-2</v>
      </c>
      <c r="N1241" s="40">
        <v>1.5248398500170799E-4</v>
      </c>
    </row>
    <row r="1242" spans="1:14" x14ac:dyDescent="0.25">
      <c r="A1242">
        <v>7820120</v>
      </c>
      <c r="B1242" t="s">
        <v>28</v>
      </c>
      <c r="C1242" t="s">
        <v>6</v>
      </c>
      <c r="D1242" t="s">
        <v>185</v>
      </c>
      <c r="E1242" t="s">
        <v>296</v>
      </c>
      <c r="F1242">
        <v>1.4216661927779358E-3</v>
      </c>
      <c r="G1242">
        <v>41.4</v>
      </c>
      <c r="H1242">
        <v>5.8856980381006542E-2</v>
      </c>
      <c r="I1242">
        <v>72.599999999999994</v>
      </c>
      <c r="J1242">
        <v>0.10321296559567814</v>
      </c>
      <c r="K1242">
        <v>55.204999999999998</v>
      </c>
      <c r="L1242">
        <v>7.8483082172305943E-2</v>
      </c>
      <c r="M1242" s="40">
        <v>-6.0622401535511017E-2</v>
      </c>
      <c r="N1242" s="40">
        <v>-8.6184818788045232E-5</v>
      </c>
    </row>
    <row r="1243" spans="1:14" x14ac:dyDescent="0.25">
      <c r="A1243">
        <v>7820120</v>
      </c>
      <c r="B1243" t="s">
        <v>28</v>
      </c>
      <c r="C1243" t="s">
        <v>6</v>
      </c>
      <c r="D1243" t="s">
        <v>185</v>
      </c>
      <c r="E1243" t="s">
        <v>297</v>
      </c>
      <c r="F1243">
        <v>2.274665908444697E-3</v>
      </c>
      <c r="G1243">
        <v>44.6</v>
      </c>
      <c r="H1243">
        <v>0.10145009951663349</v>
      </c>
      <c r="I1243">
        <v>76.900000000000006</v>
      </c>
      <c r="J1243">
        <v>0.17492180835939722</v>
      </c>
      <c r="K1243">
        <v>67.77000000000001</v>
      </c>
      <c r="L1243">
        <v>0.15415410861529713</v>
      </c>
      <c r="M1243" s="40">
        <v>-3.6161057651042938E-2</v>
      </c>
      <c r="N1243" s="40">
        <v>-8.2254325052130641E-5</v>
      </c>
    </row>
    <row r="1244" spans="1:14" x14ac:dyDescent="0.25">
      <c r="A1244">
        <v>7820120</v>
      </c>
      <c r="B1244" t="s">
        <v>28</v>
      </c>
      <c r="C1244" t="s">
        <v>6</v>
      </c>
      <c r="D1244" t="s">
        <v>185</v>
      </c>
      <c r="E1244" t="s">
        <v>298</v>
      </c>
      <c r="F1244">
        <v>3.6963321012226328E-3</v>
      </c>
      <c r="G1244">
        <v>55.2</v>
      </c>
      <c r="H1244">
        <v>0.20403753198748933</v>
      </c>
      <c r="I1244">
        <v>85.6</v>
      </c>
      <c r="J1244">
        <v>0.31640602786465732</v>
      </c>
      <c r="K1244">
        <v>69.069999999999993</v>
      </c>
      <c r="L1244">
        <v>0.25530565823144724</v>
      </c>
      <c r="M1244" s="40">
        <v>6.0331113636493683E-2</v>
      </c>
      <c r="N1244" s="40">
        <v>2.2300383203708213E-4</v>
      </c>
    </row>
    <row r="1245" spans="1:14" x14ac:dyDescent="0.25">
      <c r="A1245">
        <v>7820120</v>
      </c>
      <c r="B1245" t="s">
        <v>28</v>
      </c>
      <c r="C1245" t="s">
        <v>6</v>
      </c>
      <c r="D1245" t="s">
        <v>744</v>
      </c>
      <c r="E1245" t="s">
        <v>745</v>
      </c>
      <c r="F1245">
        <v>1.4216661927779358E-3</v>
      </c>
      <c r="G1245">
        <v>40.4</v>
      </c>
      <c r="H1245">
        <v>5.7435314188228601E-2</v>
      </c>
      <c r="I1245">
        <v>90.3</v>
      </c>
      <c r="J1245">
        <v>0.1283764572078476</v>
      </c>
      <c r="K1245">
        <v>73.324999999999989</v>
      </c>
      <c r="L1245">
        <v>0.10424367358544212</v>
      </c>
      <c r="M1245" s="40">
        <v>-8.4793202579021454E-2</v>
      </c>
      <c r="N1245" s="40">
        <v>-1.2054762948396568E-4</v>
      </c>
    </row>
    <row r="1246" spans="1:14" x14ac:dyDescent="0.25">
      <c r="A1246">
        <v>7820120</v>
      </c>
      <c r="B1246" t="s">
        <v>28</v>
      </c>
      <c r="C1246" t="s">
        <v>6</v>
      </c>
      <c r="D1246" t="s">
        <v>1102</v>
      </c>
      <c r="E1246" t="s">
        <v>1742</v>
      </c>
      <c r="F1246">
        <v>5.6866647711117425E-4</v>
      </c>
      <c r="G1246">
        <v>40.6</v>
      </c>
      <c r="H1246">
        <v>2.3087858970713675E-2</v>
      </c>
      <c r="I1246">
        <v>87.2</v>
      </c>
      <c r="J1246">
        <v>4.9587716804094399E-2</v>
      </c>
      <c r="K1246">
        <v>68.53</v>
      </c>
      <c r="L1246">
        <v>3.8970713676428771E-2</v>
      </c>
      <c r="M1246" s="40">
        <v>4.5217107981443405E-2</v>
      </c>
      <c r="N1246" s="40">
        <v>2.5713453500962981E-5</v>
      </c>
    </row>
    <row r="1247" spans="1:14" x14ac:dyDescent="0.25">
      <c r="A1247">
        <v>7820120</v>
      </c>
      <c r="B1247" t="s">
        <v>28</v>
      </c>
      <c r="C1247" t="s">
        <v>6</v>
      </c>
      <c r="D1247" t="s">
        <v>746</v>
      </c>
      <c r="E1247" t="s">
        <v>747</v>
      </c>
      <c r="F1247">
        <v>1.9903326698891099E-3</v>
      </c>
      <c r="G1247">
        <v>73.099999999999994</v>
      </c>
      <c r="H1247">
        <v>0.14549331816889394</v>
      </c>
      <c r="I1247">
        <v>75.900000000000006</v>
      </c>
      <c r="J1247">
        <v>0.15106624964458346</v>
      </c>
      <c r="K1247">
        <v>71.169999999999987</v>
      </c>
      <c r="L1247">
        <v>0.14165197611600794</v>
      </c>
      <c r="M1247" s="40">
        <v>-6.2203042209148407E-2</v>
      </c>
      <c r="N1247" s="40">
        <v>-1.2380474707535935E-4</v>
      </c>
    </row>
    <row r="1248" spans="1:14" x14ac:dyDescent="0.25">
      <c r="A1248">
        <v>7820120</v>
      </c>
      <c r="B1248" t="s">
        <v>28</v>
      </c>
      <c r="C1248" t="s">
        <v>6</v>
      </c>
      <c r="D1248" t="s">
        <v>746</v>
      </c>
      <c r="E1248" t="s">
        <v>748</v>
      </c>
      <c r="F1248">
        <v>3.1276656241114587E-3</v>
      </c>
      <c r="G1248">
        <v>65.5</v>
      </c>
      <c r="H1248">
        <v>0.20486209837930053</v>
      </c>
      <c r="I1248">
        <v>81.599999999999994</v>
      </c>
      <c r="J1248">
        <v>0.255217514927495</v>
      </c>
      <c r="K1248">
        <v>73.724999999999994</v>
      </c>
      <c r="L1248">
        <v>0.23058714813761727</v>
      </c>
      <c r="M1248" s="40">
        <v>-6.070098839700222E-3</v>
      </c>
      <c r="N1248" s="40">
        <v>-1.8985239475889235E-5</v>
      </c>
    </row>
    <row r="1249" spans="1:14" x14ac:dyDescent="0.25">
      <c r="A1249">
        <v>7820120</v>
      </c>
      <c r="B1249" t="s">
        <v>28</v>
      </c>
      <c r="C1249" t="s">
        <v>6</v>
      </c>
      <c r="D1249" t="s">
        <v>746</v>
      </c>
      <c r="E1249" t="s">
        <v>1743</v>
      </c>
      <c r="F1249">
        <v>1.9903326698891099E-3</v>
      </c>
      <c r="G1249">
        <v>82.1</v>
      </c>
      <c r="H1249">
        <v>0.16340631219789592</v>
      </c>
      <c r="I1249">
        <v>88.6</v>
      </c>
      <c r="J1249">
        <v>0.17634347455217514</v>
      </c>
      <c r="K1249">
        <v>82.38</v>
      </c>
      <c r="L1249">
        <v>0.16396360534546486</v>
      </c>
      <c r="M1249" s="40">
        <v>2.5732884183526039E-2</v>
      </c>
      <c r="N1249" s="40">
        <v>5.1217000080944631E-5</v>
      </c>
    </row>
    <row r="1250" spans="1:14" x14ac:dyDescent="0.25">
      <c r="A1250">
        <v>7820120</v>
      </c>
      <c r="B1250" t="s">
        <v>28</v>
      </c>
      <c r="C1250" t="s">
        <v>6</v>
      </c>
      <c r="D1250" t="s">
        <v>1111</v>
      </c>
      <c r="E1250" t="s">
        <v>1744</v>
      </c>
      <c r="F1250">
        <v>8.5299971566676143E-4</v>
      </c>
      <c r="G1250">
        <v>44.2</v>
      </c>
      <c r="H1250">
        <v>3.770258743247086E-2</v>
      </c>
      <c r="I1250">
        <v>79.7</v>
      </c>
      <c r="J1250">
        <v>6.7984077338640883E-2</v>
      </c>
      <c r="K1250">
        <v>65.16</v>
      </c>
      <c r="L1250">
        <v>5.5581461472846171E-2</v>
      </c>
      <c r="M1250" s="40">
        <v>-9.8710577003657818E-4</v>
      </c>
      <c r="N1250" s="40">
        <v>-8.4200094117422078E-7</v>
      </c>
    </row>
    <row r="1251" spans="1:14" x14ac:dyDescent="0.25">
      <c r="A1251">
        <v>7820120</v>
      </c>
      <c r="B1251" t="s">
        <v>28</v>
      </c>
      <c r="C1251" t="s">
        <v>6</v>
      </c>
      <c r="D1251" t="s">
        <v>749</v>
      </c>
      <c r="E1251" t="s">
        <v>750</v>
      </c>
      <c r="F1251">
        <v>1.4216661927779358E-3</v>
      </c>
      <c r="G1251">
        <v>60.6</v>
      </c>
      <c r="H1251">
        <v>8.6152971282342908E-2</v>
      </c>
      <c r="I1251">
        <v>73.599999999999994</v>
      </c>
      <c r="J1251">
        <v>0.10463463178845607</v>
      </c>
      <c r="K1251">
        <v>68.685000000000002</v>
      </c>
      <c r="L1251">
        <v>9.7647142450952518E-2</v>
      </c>
      <c r="M1251" s="40">
        <v>-0.10735256969928741</v>
      </c>
      <c r="N1251" s="40">
        <v>-1.5261951904931394E-4</v>
      </c>
    </row>
    <row r="1252" spans="1:14" x14ac:dyDescent="0.25">
      <c r="A1252">
        <v>7820120</v>
      </c>
      <c r="B1252" t="s">
        <v>28</v>
      </c>
      <c r="C1252" t="s">
        <v>6</v>
      </c>
      <c r="D1252" t="s">
        <v>749</v>
      </c>
      <c r="E1252" t="s">
        <v>1745</v>
      </c>
      <c r="F1252">
        <v>1.4216661927779358E-3</v>
      </c>
      <c r="G1252">
        <v>42.4</v>
      </c>
      <c r="H1252">
        <v>6.0278646573784476E-2</v>
      </c>
      <c r="I1252">
        <v>73.7</v>
      </c>
      <c r="J1252">
        <v>0.10477679840773388</v>
      </c>
      <c r="K1252">
        <v>55.370000000000005</v>
      </c>
      <c r="L1252">
        <v>7.871765709411431E-2</v>
      </c>
      <c r="M1252" s="40">
        <v>-4.9630925059318542E-2</v>
      </c>
      <c r="N1252" s="40">
        <v>-7.0558608273128438E-5</v>
      </c>
    </row>
    <row r="1253" spans="1:14" x14ac:dyDescent="0.25">
      <c r="A1253">
        <v>7820120</v>
      </c>
      <c r="B1253" t="s">
        <v>28</v>
      </c>
      <c r="C1253" t="s">
        <v>6</v>
      </c>
      <c r="D1253" t="s">
        <v>1115</v>
      </c>
      <c r="E1253" t="s">
        <v>1746</v>
      </c>
      <c r="F1253">
        <v>1.9903326698891099E-3</v>
      </c>
      <c r="G1253">
        <v>25.5</v>
      </c>
      <c r="H1253">
        <v>5.0753483082172306E-2</v>
      </c>
      <c r="I1253">
        <v>67.7</v>
      </c>
      <c r="J1253">
        <v>0.13474552175149274</v>
      </c>
      <c r="K1253">
        <v>45.164999999999999</v>
      </c>
      <c r="L1253">
        <v>8.9893375035541651E-2</v>
      </c>
      <c r="M1253" s="40">
        <v>-8.7690763175487518E-2</v>
      </c>
      <c r="N1253" s="40">
        <v>-1.7453379079568172E-4</v>
      </c>
    </row>
    <row r="1254" spans="1:14" x14ac:dyDescent="0.25">
      <c r="A1254">
        <v>7820120</v>
      </c>
      <c r="B1254" t="s">
        <v>28</v>
      </c>
      <c r="C1254" t="s">
        <v>6</v>
      </c>
      <c r="D1254" t="s">
        <v>751</v>
      </c>
      <c r="E1254" t="s">
        <v>752</v>
      </c>
      <c r="F1254">
        <v>1.9903326698891099E-3</v>
      </c>
      <c r="G1254">
        <v>58.4</v>
      </c>
      <c r="H1254">
        <v>0.11623542792152401</v>
      </c>
      <c r="I1254">
        <v>81.400000000000006</v>
      </c>
      <c r="J1254">
        <v>0.16201307932897355</v>
      </c>
      <c r="K1254">
        <v>76.53</v>
      </c>
      <c r="L1254">
        <v>0.15232015922661357</v>
      </c>
      <c r="M1254" s="40">
        <v>-4.5143119990825653E-2</v>
      </c>
      <c r="N1254" s="40">
        <v>-8.9849826538464475E-5</v>
      </c>
    </row>
    <row r="1255" spans="1:14" x14ac:dyDescent="0.25">
      <c r="A1255">
        <v>7820120</v>
      </c>
      <c r="B1255" t="s">
        <v>28</v>
      </c>
      <c r="C1255" t="s">
        <v>6</v>
      </c>
      <c r="D1255" t="s">
        <v>299</v>
      </c>
      <c r="E1255" t="s">
        <v>753</v>
      </c>
      <c r="F1255">
        <v>3.9806653397782199E-3</v>
      </c>
      <c r="G1255">
        <v>72.8</v>
      </c>
      <c r="H1255">
        <v>0.28979243673585442</v>
      </c>
      <c r="I1255">
        <v>91.8</v>
      </c>
      <c r="J1255">
        <v>0.36542507819164055</v>
      </c>
      <c r="K1255">
        <v>83.245000000000005</v>
      </c>
      <c r="L1255">
        <v>0.33137048620983794</v>
      </c>
      <c r="M1255" s="40">
        <v>0.10883186757564545</v>
      </c>
      <c r="N1255" s="40">
        <v>4.3322324312170489E-4</v>
      </c>
    </row>
    <row r="1256" spans="1:14" x14ac:dyDescent="0.25">
      <c r="A1256">
        <v>7820120</v>
      </c>
      <c r="B1256" t="s">
        <v>28</v>
      </c>
      <c r="C1256" t="s">
        <v>6</v>
      </c>
      <c r="D1256" t="s">
        <v>299</v>
      </c>
      <c r="E1256" t="s">
        <v>300</v>
      </c>
      <c r="F1256">
        <v>3.6963321012226328E-3</v>
      </c>
      <c r="G1256">
        <v>78.900000000000006</v>
      </c>
      <c r="H1256">
        <v>0.29164060278646575</v>
      </c>
      <c r="I1256">
        <v>93.7</v>
      </c>
      <c r="J1256">
        <v>0.34634631788456072</v>
      </c>
      <c r="K1256">
        <v>84.67</v>
      </c>
      <c r="L1256">
        <v>0.31296843901052035</v>
      </c>
      <c r="M1256" s="40">
        <v>0.15899860858917236</v>
      </c>
      <c r="N1256" s="40">
        <v>5.8771166097789046E-4</v>
      </c>
    </row>
    <row r="1257" spans="1:14" x14ac:dyDescent="0.25">
      <c r="A1257">
        <v>7820120</v>
      </c>
      <c r="B1257" t="s">
        <v>28</v>
      </c>
      <c r="C1257" t="s">
        <v>6</v>
      </c>
      <c r="D1257" t="s">
        <v>299</v>
      </c>
      <c r="E1257" t="s">
        <v>1747</v>
      </c>
      <c r="F1257">
        <v>5.6866647711117425E-4</v>
      </c>
      <c r="G1257">
        <v>94.3</v>
      </c>
      <c r="H1257">
        <v>5.3625248791583729E-2</v>
      </c>
      <c r="I1257">
        <v>93.2</v>
      </c>
      <c r="J1257">
        <v>5.2999715666761441E-2</v>
      </c>
      <c r="K1257">
        <v>88.52</v>
      </c>
      <c r="L1257">
        <v>5.0338356553881143E-2</v>
      </c>
      <c r="M1257" s="40">
        <v>3.9407089352607727E-2</v>
      </c>
      <c r="N1257" s="40">
        <v>2.24094906753527E-5</v>
      </c>
    </row>
    <row r="1258" spans="1:14" x14ac:dyDescent="0.25">
      <c r="A1258">
        <v>7820120</v>
      </c>
      <c r="B1258" t="s">
        <v>28</v>
      </c>
      <c r="C1258" t="s">
        <v>6</v>
      </c>
      <c r="D1258" t="s">
        <v>299</v>
      </c>
      <c r="E1258" t="s">
        <v>1748</v>
      </c>
      <c r="F1258">
        <v>5.6866647711117425E-4</v>
      </c>
      <c r="G1258">
        <v>100</v>
      </c>
      <c r="H1258">
        <v>5.6866647711117428E-2</v>
      </c>
      <c r="I1258">
        <v>97.2</v>
      </c>
      <c r="J1258">
        <v>5.5274381575206137E-2</v>
      </c>
      <c r="K1258">
        <v>96.34</v>
      </c>
      <c r="L1258">
        <v>5.4785328404890532E-2</v>
      </c>
      <c r="M1258" s="40">
        <v>0.1037624180316925</v>
      </c>
      <c r="N1258" s="40">
        <v>5.900620871861956E-5</v>
      </c>
    </row>
    <row r="1259" spans="1:14" x14ac:dyDescent="0.25">
      <c r="A1259">
        <v>7820120</v>
      </c>
      <c r="B1259" t="s">
        <v>28</v>
      </c>
      <c r="C1259" t="s">
        <v>6</v>
      </c>
      <c r="D1259" t="s">
        <v>299</v>
      </c>
      <c r="E1259" t="s">
        <v>1749</v>
      </c>
      <c r="F1259">
        <v>2.8433323855558716E-3</v>
      </c>
      <c r="G1259">
        <v>91.8</v>
      </c>
      <c r="H1259">
        <v>0.26101791299402899</v>
      </c>
      <c r="I1259">
        <v>97.5</v>
      </c>
      <c r="J1259">
        <v>0.27722490759169749</v>
      </c>
      <c r="K1259">
        <v>93.03</v>
      </c>
      <c r="L1259">
        <v>0.26451521182826276</v>
      </c>
      <c r="M1259" s="40">
        <v>0.15244649350643158</v>
      </c>
      <c r="N1259" s="40">
        <v>4.3345605205126979E-4</v>
      </c>
    </row>
    <row r="1260" spans="1:14" x14ac:dyDescent="0.25">
      <c r="A1260">
        <v>7820120</v>
      </c>
      <c r="B1260" t="s">
        <v>28</v>
      </c>
      <c r="C1260" t="s">
        <v>6</v>
      </c>
      <c r="D1260" t="s">
        <v>754</v>
      </c>
      <c r="E1260" t="s">
        <v>1750</v>
      </c>
      <c r="F1260">
        <v>5.6866647711117425E-4</v>
      </c>
      <c r="G1260">
        <v>69</v>
      </c>
      <c r="H1260">
        <v>3.9237986920671021E-2</v>
      </c>
      <c r="I1260">
        <v>89.9</v>
      </c>
      <c r="J1260">
        <v>5.1123116292294567E-2</v>
      </c>
      <c r="K1260" t="s">
        <v>9</v>
      </c>
      <c r="L1260" t="s">
        <v>99</v>
      </c>
      <c r="M1260" s="40">
        <v>0</v>
      </c>
      <c r="N1260" s="40">
        <v>0</v>
      </c>
    </row>
    <row r="1261" spans="1:14" x14ac:dyDescent="0.25">
      <c r="A1261">
        <v>7820120</v>
      </c>
      <c r="B1261" t="s">
        <v>28</v>
      </c>
      <c r="C1261" t="s">
        <v>6</v>
      </c>
      <c r="D1261" t="s">
        <v>754</v>
      </c>
      <c r="E1261" t="s">
        <v>1751</v>
      </c>
      <c r="F1261">
        <v>4.2649985783338069E-3</v>
      </c>
      <c r="G1261">
        <v>61.1</v>
      </c>
      <c r="H1261">
        <v>0.2605914131361956</v>
      </c>
      <c r="I1261">
        <v>93.4</v>
      </c>
      <c r="J1261">
        <v>0.39835086721637758</v>
      </c>
      <c r="K1261">
        <v>82.3</v>
      </c>
      <c r="L1261">
        <v>0.35100938299687229</v>
      </c>
      <c r="M1261" s="40">
        <v>-1.026514358818531E-2</v>
      </c>
      <c r="N1261" s="40">
        <v>-4.378082281000274E-5</v>
      </c>
    </row>
    <row r="1262" spans="1:14" x14ac:dyDescent="0.25">
      <c r="A1262">
        <v>7820120</v>
      </c>
      <c r="B1262" t="s">
        <v>28</v>
      </c>
      <c r="C1262" t="s">
        <v>6</v>
      </c>
      <c r="D1262" t="s">
        <v>754</v>
      </c>
      <c r="E1262" t="s">
        <v>755</v>
      </c>
      <c r="F1262">
        <v>1.1373329542223485E-3</v>
      </c>
      <c r="G1262">
        <v>77.900000000000006</v>
      </c>
      <c r="H1262">
        <v>8.8598237133920954E-2</v>
      </c>
      <c r="I1262">
        <v>90.2</v>
      </c>
      <c r="J1262">
        <v>0.10258743247085583</v>
      </c>
      <c r="K1262">
        <v>83.63</v>
      </c>
      <c r="L1262">
        <v>9.5115154961615003E-2</v>
      </c>
      <c r="M1262" s="40">
        <v>-0.17331615090370178</v>
      </c>
      <c r="N1262" s="40">
        <v>-1.9711816992175351E-4</v>
      </c>
    </row>
    <row r="1263" spans="1:14" x14ac:dyDescent="0.25">
      <c r="A1263">
        <v>7820120</v>
      </c>
      <c r="B1263" t="s">
        <v>28</v>
      </c>
      <c r="C1263" t="s">
        <v>6</v>
      </c>
      <c r="D1263" t="s">
        <v>754</v>
      </c>
      <c r="E1263" t="s">
        <v>756</v>
      </c>
      <c r="F1263">
        <v>1.4216661927779358E-3</v>
      </c>
      <c r="G1263">
        <v>63.5</v>
      </c>
      <c r="H1263">
        <v>9.0275803241398916E-2</v>
      </c>
      <c r="I1263">
        <v>93.1</v>
      </c>
      <c r="J1263">
        <v>0.13235712254762583</v>
      </c>
      <c r="K1263">
        <v>77.964999999999989</v>
      </c>
      <c r="L1263">
        <v>0.11084020471993175</v>
      </c>
      <c r="M1263" s="40">
        <v>6.7436672747135162E-2</v>
      </c>
      <c r="N1263" s="40">
        <v>9.5872437798031232E-5</v>
      </c>
    </row>
    <row r="1264" spans="1:14" x14ac:dyDescent="0.25">
      <c r="A1264">
        <v>7820120</v>
      </c>
      <c r="B1264" t="s">
        <v>28</v>
      </c>
      <c r="C1264" t="s">
        <v>6</v>
      </c>
      <c r="D1264" t="s">
        <v>563</v>
      </c>
      <c r="E1264" t="s">
        <v>757</v>
      </c>
      <c r="F1264">
        <v>1.4216661927779358E-3</v>
      </c>
      <c r="G1264">
        <v>88.8</v>
      </c>
      <c r="H1264">
        <v>0.1262439579186807</v>
      </c>
      <c r="I1264">
        <v>83.5</v>
      </c>
      <c r="J1264">
        <v>0.11870912709695763</v>
      </c>
      <c r="K1264">
        <v>88.844999999999999</v>
      </c>
      <c r="L1264">
        <v>0.1263079328973557</v>
      </c>
      <c r="M1264" s="40">
        <v>-6.8174250423908234E-2</v>
      </c>
      <c r="N1264" s="40">
        <v>-9.6921027045647191E-5</v>
      </c>
    </row>
    <row r="1265" spans="1:14" x14ac:dyDescent="0.25">
      <c r="A1265">
        <v>7820120</v>
      </c>
      <c r="B1265" t="s">
        <v>28</v>
      </c>
      <c r="C1265" t="s">
        <v>6</v>
      </c>
      <c r="D1265" t="s">
        <v>563</v>
      </c>
      <c r="E1265" t="s">
        <v>1732</v>
      </c>
      <c r="F1265">
        <v>1.4216661927779358E-3</v>
      </c>
      <c r="G1265">
        <v>92.3</v>
      </c>
      <c r="H1265">
        <v>0.13121978959340347</v>
      </c>
      <c r="I1265">
        <v>82.9</v>
      </c>
      <c r="J1265">
        <v>0.11785612738129088</v>
      </c>
      <c r="K1265">
        <v>85.08</v>
      </c>
      <c r="L1265">
        <v>0.12095535968154678</v>
      </c>
      <c r="M1265" s="40">
        <v>-0.11108098924160004</v>
      </c>
      <c r="N1265" s="40">
        <v>-1.5792008706511237E-4</v>
      </c>
    </row>
    <row r="1266" spans="1:14" x14ac:dyDescent="0.25">
      <c r="A1266">
        <v>7820120</v>
      </c>
      <c r="B1266" t="s">
        <v>28</v>
      </c>
      <c r="C1266" t="s">
        <v>6</v>
      </c>
      <c r="D1266" t="s">
        <v>563</v>
      </c>
      <c r="E1266" t="s">
        <v>758</v>
      </c>
      <c r="F1266">
        <v>2.8433323855558713E-4</v>
      </c>
      <c r="G1266">
        <v>74.900000000000006</v>
      </c>
      <c r="H1266">
        <v>2.1296559567813476E-2</v>
      </c>
      <c r="I1266">
        <v>78.7</v>
      </c>
      <c r="J1266">
        <v>2.2377025874324708E-2</v>
      </c>
      <c r="K1266">
        <v>73.234999999999999</v>
      </c>
      <c r="L1266">
        <v>2.0823144725618421E-2</v>
      </c>
      <c r="M1266" s="40">
        <v>-6.8827152252197266E-2</v>
      </c>
      <c r="N1266" s="40">
        <v>-1.9569847100425719E-5</v>
      </c>
    </row>
    <row r="1267" spans="1:14" x14ac:dyDescent="0.25">
      <c r="A1267">
        <v>7820120</v>
      </c>
      <c r="B1267" t="s">
        <v>28</v>
      </c>
      <c r="C1267" t="s">
        <v>6</v>
      </c>
      <c r="D1267" t="s">
        <v>563</v>
      </c>
      <c r="E1267" t="s">
        <v>759</v>
      </c>
      <c r="F1267">
        <v>2.8433323855558713E-4</v>
      </c>
      <c r="G1267">
        <v>57.6</v>
      </c>
      <c r="H1267">
        <v>1.6377594540801819E-2</v>
      </c>
      <c r="I1267">
        <v>63.4</v>
      </c>
      <c r="J1267">
        <v>1.8026727324424223E-2</v>
      </c>
      <c r="K1267">
        <v>56.185000000000002</v>
      </c>
      <c r="L1267">
        <v>1.5975263008245665E-2</v>
      </c>
      <c r="M1267" s="40">
        <v>-0.20079028606414795</v>
      </c>
      <c r="N1267" s="40">
        <v>-5.7091352307121959E-5</v>
      </c>
    </row>
    <row r="1268" spans="1:14" x14ac:dyDescent="0.25">
      <c r="A1268">
        <v>7820120</v>
      </c>
      <c r="B1268" t="s">
        <v>28</v>
      </c>
      <c r="C1268" t="s">
        <v>6</v>
      </c>
      <c r="D1268" t="s">
        <v>563</v>
      </c>
      <c r="E1268" t="s">
        <v>1753</v>
      </c>
      <c r="F1268">
        <v>5.6866647711117425E-4</v>
      </c>
      <c r="G1268">
        <v>65.400000000000006</v>
      </c>
      <c r="H1268">
        <v>3.7190787603070798E-2</v>
      </c>
      <c r="I1268">
        <v>69.5</v>
      </c>
      <c r="J1268">
        <v>3.9522320159226611E-2</v>
      </c>
      <c r="K1268">
        <v>67.204999999999998</v>
      </c>
      <c r="L1268">
        <v>3.8217230594256461E-2</v>
      </c>
      <c r="M1268" s="40">
        <v>-0.1883106529712677</v>
      </c>
      <c r="N1268" s="40">
        <v>-1.0708595562767569E-4</v>
      </c>
    </row>
    <row r="1269" spans="1:14" x14ac:dyDescent="0.25">
      <c r="A1269">
        <v>7820120</v>
      </c>
      <c r="B1269" t="s">
        <v>28</v>
      </c>
      <c r="C1269" t="s">
        <v>6</v>
      </c>
      <c r="D1269" t="s">
        <v>563</v>
      </c>
      <c r="E1269" t="s">
        <v>584</v>
      </c>
      <c r="F1269">
        <v>2.8433323855558713E-4</v>
      </c>
      <c r="G1269">
        <v>99.1</v>
      </c>
      <c r="H1269">
        <v>2.8177423940858683E-2</v>
      </c>
      <c r="I1269">
        <v>92</v>
      </c>
      <c r="J1269">
        <v>2.6158657947114014E-2</v>
      </c>
      <c r="K1269">
        <v>94.784999999999997</v>
      </c>
      <c r="L1269">
        <v>2.6950526016491325E-2</v>
      </c>
      <c r="M1269" s="40">
        <v>4.0405457839369774E-3</v>
      </c>
      <c r="N1269" s="40">
        <v>1.1488614682789245E-6</v>
      </c>
    </row>
    <row r="1270" spans="1:14" x14ac:dyDescent="0.25">
      <c r="A1270">
        <v>7820120</v>
      </c>
      <c r="B1270" t="s">
        <v>28</v>
      </c>
      <c r="C1270" t="s">
        <v>6</v>
      </c>
      <c r="D1270" t="s">
        <v>563</v>
      </c>
      <c r="E1270" t="s">
        <v>760</v>
      </c>
      <c r="F1270">
        <v>2.8433323855558713E-4</v>
      </c>
      <c r="G1270">
        <v>98.6</v>
      </c>
      <c r="H1270">
        <v>2.8035257321580888E-2</v>
      </c>
      <c r="I1270">
        <v>93.5</v>
      </c>
      <c r="J1270">
        <v>2.6585157804947395E-2</v>
      </c>
      <c r="K1270">
        <v>92.375</v>
      </c>
      <c r="L1270">
        <v>2.626528291157236E-2</v>
      </c>
      <c r="M1270" s="40">
        <v>5.7463604956865311E-2</v>
      </c>
      <c r="N1270" s="40">
        <v>1.6338812896464404E-5</v>
      </c>
    </row>
    <row r="1271" spans="1:14" x14ac:dyDescent="0.25">
      <c r="A1271">
        <v>7820120</v>
      </c>
      <c r="B1271" t="s">
        <v>28</v>
      </c>
      <c r="C1271" t="s">
        <v>6</v>
      </c>
      <c r="D1271" t="s">
        <v>563</v>
      </c>
      <c r="E1271" t="s">
        <v>1754</v>
      </c>
      <c r="F1271">
        <v>1.1373329542223485E-3</v>
      </c>
      <c r="G1271">
        <v>99.5</v>
      </c>
      <c r="H1271">
        <v>0.11316462894512368</v>
      </c>
      <c r="I1271">
        <v>92</v>
      </c>
      <c r="J1271">
        <v>0.10463463178845606</v>
      </c>
      <c r="K1271">
        <v>93.894999999999996</v>
      </c>
      <c r="L1271">
        <v>0.10678987773670741</v>
      </c>
      <c r="M1271" s="40">
        <v>-5.6502372026443481E-2</v>
      </c>
      <c r="N1271" s="40">
        <v>-6.4262009697405153E-5</v>
      </c>
    </row>
    <row r="1272" spans="1:14" x14ac:dyDescent="0.25">
      <c r="A1272">
        <v>7820120</v>
      </c>
      <c r="B1272" t="s">
        <v>28</v>
      </c>
      <c r="C1272" t="s">
        <v>6</v>
      </c>
      <c r="D1272" t="s">
        <v>761</v>
      </c>
      <c r="E1272" t="s">
        <v>762</v>
      </c>
      <c r="F1272">
        <v>3.4119988626670457E-3</v>
      </c>
      <c r="G1272">
        <v>51.2</v>
      </c>
      <c r="H1272">
        <v>0.17469434176855275</v>
      </c>
      <c r="I1272">
        <v>61.9</v>
      </c>
      <c r="J1272">
        <v>0.21120272959909012</v>
      </c>
      <c r="K1272">
        <v>62.88</v>
      </c>
      <c r="L1272">
        <v>0.21454648848450383</v>
      </c>
      <c r="M1272" s="40">
        <v>-0.19224587082862854</v>
      </c>
      <c r="N1272" s="40">
        <v>-6.5594269261971632E-4</v>
      </c>
    </row>
    <row r="1273" spans="1:14" x14ac:dyDescent="0.25">
      <c r="A1273">
        <v>7820120</v>
      </c>
      <c r="B1273" t="s">
        <v>28</v>
      </c>
      <c r="C1273" t="s">
        <v>6</v>
      </c>
      <c r="D1273" t="s">
        <v>193</v>
      </c>
      <c r="E1273" t="s">
        <v>975</v>
      </c>
      <c r="F1273">
        <v>8.5299971566676143E-4</v>
      </c>
      <c r="G1273">
        <v>98.9</v>
      </c>
      <c r="H1273">
        <v>8.4361671879442712E-2</v>
      </c>
      <c r="I1273">
        <v>92.6</v>
      </c>
      <c r="J1273">
        <v>7.8987773670742098E-2</v>
      </c>
      <c r="K1273">
        <v>94.105000000000004</v>
      </c>
      <c r="L1273">
        <v>8.0271538242820586E-2</v>
      </c>
      <c r="M1273" s="40">
        <v>2.0490715280175209E-2</v>
      </c>
      <c r="N1273" s="40">
        <v>1.7478574307798018E-5</v>
      </c>
    </row>
    <row r="1274" spans="1:14" x14ac:dyDescent="0.25">
      <c r="A1274">
        <v>7820120</v>
      </c>
      <c r="B1274" t="s">
        <v>28</v>
      </c>
      <c r="C1274" t="s">
        <v>6</v>
      </c>
      <c r="D1274" t="s">
        <v>193</v>
      </c>
      <c r="E1274" t="s">
        <v>301</v>
      </c>
      <c r="F1274">
        <v>7.9613306795564397E-3</v>
      </c>
      <c r="G1274">
        <v>41.2</v>
      </c>
      <c r="H1274">
        <v>0.32800682399772535</v>
      </c>
      <c r="I1274">
        <v>70</v>
      </c>
      <c r="J1274">
        <v>0.55729314756895076</v>
      </c>
      <c r="K1274">
        <v>63.484999999999999</v>
      </c>
      <c r="L1274">
        <v>0.50542507819164062</v>
      </c>
      <c r="M1274" s="40">
        <v>-2.3494848981499672E-2</v>
      </c>
      <c r="N1274" s="40">
        <v>-1.870502620079587E-4</v>
      </c>
    </row>
    <row r="1275" spans="1:14" x14ac:dyDescent="0.25">
      <c r="A1275">
        <v>7820120</v>
      </c>
      <c r="B1275" t="s">
        <v>28</v>
      </c>
      <c r="C1275" t="s">
        <v>6</v>
      </c>
      <c r="D1275" t="s">
        <v>193</v>
      </c>
      <c r="E1275" t="s">
        <v>302</v>
      </c>
      <c r="F1275">
        <v>5.6866647711117432E-3</v>
      </c>
      <c r="G1275">
        <v>47.2</v>
      </c>
      <c r="H1275">
        <v>0.26841057719647432</v>
      </c>
      <c r="I1275">
        <v>81.3</v>
      </c>
      <c r="J1275">
        <v>0.4623258458913847</v>
      </c>
      <c r="K1275">
        <v>58.839999999999996</v>
      </c>
      <c r="L1275">
        <v>0.33460335513221495</v>
      </c>
      <c r="M1275" s="40">
        <v>9.8676487803459167E-2</v>
      </c>
      <c r="N1275" s="40">
        <v>5.6114010692896884E-4</v>
      </c>
    </row>
    <row r="1276" spans="1:14" x14ac:dyDescent="0.25">
      <c r="A1276">
        <v>7820120</v>
      </c>
      <c r="B1276" t="s">
        <v>28</v>
      </c>
      <c r="C1276" t="s">
        <v>6</v>
      </c>
      <c r="D1276" t="s">
        <v>193</v>
      </c>
      <c r="E1276" t="s">
        <v>763</v>
      </c>
      <c r="F1276">
        <v>2.8433323855558713E-4</v>
      </c>
      <c r="G1276">
        <v>86.9</v>
      </c>
      <c r="H1276">
        <v>2.4708558430480521E-2</v>
      </c>
      <c r="I1276">
        <v>89.2</v>
      </c>
      <c r="J1276">
        <v>2.5362524879158372E-2</v>
      </c>
      <c r="K1276">
        <v>84.039999999999992</v>
      </c>
      <c r="L1276">
        <v>2.3895365368211539E-2</v>
      </c>
      <c r="M1276" s="40">
        <v>1.5318362042307854E-2</v>
      </c>
      <c r="N1276" s="40">
        <v>4.3555194888563694E-6</v>
      </c>
    </row>
    <row r="1277" spans="1:14" x14ac:dyDescent="0.25">
      <c r="A1277">
        <v>7820120</v>
      </c>
      <c r="B1277" t="s">
        <v>28</v>
      </c>
      <c r="C1277" t="s">
        <v>6</v>
      </c>
      <c r="D1277" t="s">
        <v>193</v>
      </c>
      <c r="E1277" t="s">
        <v>764</v>
      </c>
      <c r="F1277">
        <v>5.6866647711117425E-4</v>
      </c>
      <c r="G1277">
        <v>73.900000000000006</v>
      </c>
      <c r="H1277">
        <v>4.202445265851578E-2</v>
      </c>
      <c r="I1277">
        <v>81.2</v>
      </c>
      <c r="J1277">
        <v>4.6175717941427351E-2</v>
      </c>
      <c r="K1277">
        <v>79.825000000000003</v>
      </c>
      <c r="L1277">
        <v>4.5393801535399486E-2</v>
      </c>
      <c r="M1277" s="40">
        <v>1.0664612986147404E-2</v>
      </c>
      <c r="N1277" s="40">
        <v>6.0646078965865239E-6</v>
      </c>
    </row>
    <row r="1278" spans="1:14" x14ac:dyDescent="0.25">
      <c r="A1278">
        <v>7820120</v>
      </c>
      <c r="B1278" t="s">
        <v>28</v>
      </c>
      <c r="C1278" t="s">
        <v>6</v>
      </c>
      <c r="D1278" t="s">
        <v>193</v>
      </c>
      <c r="E1278" t="s">
        <v>1756</v>
      </c>
      <c r="F1278">
        <v>1.4216661927779358E-3</v>
      </c>
      <c r="G1278">
        <v>77.2</v>
      </c>
      <c r="H1278">
        <v>0.10975263008245664</v>
      </c>
      <c r="I1278">
        <v>87.2</v>
      </c>
      <c r="J1278">
        <v>0.123969292010236</v>
      </c>
      <c r="K1278">
        <v>83.84</v>
      </c>
      <c r="L1278">
        <v>0.11919249360250214</v>
      </c>
      <c r="M1278" s="40">
        <v>2.0487328991293907E-2</v>
      </c>
      <c r="N1278" s="40">
        <v>2.9126143007241837E-5</v>
      </c>
    </row>
    <row r="1279" spans="1:14" x14ac:dyDescent="0.25">
      <c r="A1279">
        <v>7820120</v>
      </c>
      <c r="B1279" t="s">
        <v>28</v>
      </c>
      <c r="C1279" t="s">
        <v>6</v>
      </c>
      <c r="D1279" t="s">
        <v>193</v>
      </c>
      <c r="E1279" t="s">
        <v>1757</v>
      </c>
      <c r="F1279">
        <v>8.5299971566676143E-4</v>
      </c>
      <c r="G1279">
        <v>56.2</v>
      </c>
      <c r="H1279">
        <v>4.7938584020471992E-2</v>
      </c>
      <c r="I1279">
        <v>85.2</v>
      </c>
      <c r="J1279">
        <v>7.2675575774808071E-2</v>
      </c>
      <c r="K1279">
        <v>65.64</v>
      </c>
      <c r="L1279">
        <v>5.5990901336366222E-2</v>
      </c>
      <c r="M1279" s="40">
        <v>2.5675982236862183E-2</v>
      </c>
      <c r="N1279" s="40">
        <v>2.1901605547508257E-5</v>
      </c>
    </row>
    <row r="1280" spans="1:14" x14ac:dyDescent="0.25">
      <c r="A1280">
        <v>7820120</v>
      </c>
      <c r="B1280" t="s">
        <v>28</v>
      </c>
      <c r="C1280" t="s">
        <v>6</v>
      </c>
      <c r="D1280" t="s">
        <v>193</v>
      </c>
      <c r="E1280" t="s">
        <v>765</v>
      </c>
      <c r="F1280">
        <v>1.7059994313335229E-3</v>
      </c>
      <c r="G1280">
        <v>87.9</v>
      </c>
      <c r="H1280">
        <v>0.14995735001421667</v>
      </c>
      <c r="I1280">
        <v>86.2</v>
      </c>
      <c r="J1280">
        <v>0.14705715098094968</v>
      </c>
      <c r="K1280">
        <v>86.644999999999996</v>
      </c>
      <c r="L1280">
        <v>0.14781632072789308</v>
      </c>
      <c r="M1280" s="40">
        <v>5.7654157280921936E-3</v>
      </c>
      <c r="N1280" s="40">
        <v>9.8357959535266317E-6</v>
      </c>
    </row>
    <row r="1281" spans="1:14" x14ac:dyDescent="0.25">
      <c r="A1281">
        <v>7820120</v>
      </c>
      <c r="B1281" t="s">
        <v>28</v>
      </c>
      <c r="C1281" t="s">
        <v>6</v>
      </c>
      <c r="D1281" t="s">
        <v>193</v>
      </c>
      <c r="E1281" t="s">
        <v>303</v>
      </c>
      <c r="F1281">
        <v>6.2553312482229173E-3</v>
      </c>
      <c r="G1281">
        <v>33.5</v>
      </c>
      <c r="H1281">
        <v>0.20955359681546773</v>
      </c>
      <c r="I1281">
        <v>78.3</v>
      </c>
      <c r="J1281">
        <v>0.48979243673585443</v>
      </c>
      <c r="K1281">
        <v>60.76</v>
      </c>
      <c r="L1281">
        <v>0.38007392664202444</v>
      </c>
      <c r="M1281" s="40">
        <v>-1.5632594004273415E-3</v>
      </c>
      <c r="N1281" s="40">
        <v>-9.7787053765713704E-6</v>
      </c>
    </row>
    <row r="1282" spans="1:14" x14ac:dyDescent="0.25">
      <c r="A1282">
        <v>7820120</v>
      </c>
      <c r="B1282" t="s">
        <v>28</v>
      </c>
      <c r="C1282" t="s">
        <v>6</v>
      </c>
      <c r="D1282" t="s">
        <v>193</v>
      </c>
      <c r="E1282" t="s">
        <v>1758</v>
      </c>
      <c r="F1282">
        <v>1.4216661927779358E-3</v>
      </c>
      <c r="G1282">
        <v>97.8</v>
      </c>
      <c r="H1282">
        <v>0.13903895365368213</v>
      </c>
      <c r="I1282">
        <v>97.9</v>
      </c>
      <c r="J1282">
        <v>0.13918112027295992</v>
      </c>
      <c r="K1282">
        <v>94.894999999999996</v>
      </c>
      <c r="L1282">
        <v>0.13490901336366221</v>
      </c>
      <c r="M1282" s="40">
        <v>0.10850332677364349</v>
      </c>
      <c r="N1282" s="40">
        <v>1.5425551147802601E-4</v>
      </c>
    </row>
    <row r="1283" spans="1:14" x14ac:dyDescent="0.25">
      <c r="A1283">
        <v>7820120</v>
      </c>
      <c r="B1283" t="s">
        <v>28</v>
      </c>
      <c r="C1283" t="s">
        <v>6</v>
      </c>
      <c r="D1283" t="s">
        <v>193</v>
      </c>
      <c r="E1283" t="s">
        <v>304</v>
      </c>
      <c r="F1283">
        <v>4.549331816889394E-3</v>
      </c>
      <c r="G1283">
        <v>34.299999999999997</v>
      </c>
      <c r="H1283">
        <v>0.15604208131930619</v>
      </c>
      <c r="I1283">
        <v>74.8</v>
      </c>
      <c r="J1283">
        <v>0.34029001990332663</v>
      </c>
      <c r="K1283">
        <v>58.73</v>
      </c>
      <c r="L1283">
        <v>0.26718225760591408</v>
      </c>
      <c r="M1283" s="40">
        <v>-2.5731790810823441E-2</v>
      </c>
      <c r="N1283" s="40">
        <v>-1.1706245464122122E-4</v>
      </c>
    </row>
    <row r="1284" spans="1:14" x14ac:dyDescent="0.25">
      <c r="A1284">
        <v>7820120</v>
      </c>
      <c r="B1284" t="s">
        <v>28</v>
      </c>
      <c r="C1284" t="s">
        <v>6</v>
      </c>
      <c r="D1284" t="s">
        <v>193</v>
      </c>
      <c r="E1284" t="s">
        <v>305</v>
      </c>
      <c r="F1284">
        <v>7.6769974410008527E-3</v>
      </c>
      <c r="G1284">
        <v>43</v>
      </c>
      <c r="H1284">
        <v>0.33011088996303667</v>
      </c>
      <c r="I1284">
        <v>84</v>
      </c>
      <c r="J1284">
        <v>0.64486778504407161</v>
      </c>
      <c r="K1284">
        <v>69.819999999999993</v>
      </c>
      <c r="L1284">
        <v>0.53600796133067952</v>
      </c>
      <c r="M1284" s="40">
        <v>1.113779004663229E-2</v>
      </c>
      <c r="N1284" s="40">
        <v>8.5504785686400854E-5</v>
      </c>
    </row>
    <row r="1285" spans="1:14" x14ac:dyDescent="0.25">
      <c r="A1285">
        <v>7820120</v>
      </c>
      <c r="B1285" t="s">
        <v>28</v>
      </c>
      <c r="C1285" t="s">
        <v>6</v>
      </c>
      <c r="D1285" t="s">
        <v>193</v>
      </c>
      <c r="E1285" t="s">
        <v>493</v>
      </c>
      <c r="F1285">
        <v>8.5299971566676143E-4</v>
      </c>
      <c r="G1285">
        <v>68.5</v>
      </c>
      <c r="H1285">
        <v>5.8430480523173157E-2</v>
      </c>
      <c r="I1285">
        <v>85.7</v>
      </c>
      <c r="J1285">
        <v>7.3102075632641456E-2</v>
      </c>
      <c r="K1285">
        <v>76.13</v>
      </c>
      <c r="L1285">
        <v>6.4938868353710544E-2</v>
      </c>
      <c r="M1285" s="40">
        <v>2.7938263490796089E-2</v>
      </c>
      <c r="N1285" s="40">
        <v>2.3831330813872124E-5</v>
      </c>
    </row>
    <row r="1286" spans="1:14" x14ac:dyDescent="0.25">
      <c r="A1286">
        <v>7820120</v>
      </c>
      <c r="B1286" t="s">
        <v>28</v>
      </c>
      <c r="C1286" t="s">
        <v>6</v>
      </c>
      <c r="D1286" t="s">
        <v>193</v>
      </c>
      <c r="E1286" t="s">
        <v>1759</v>
      </c>
      <c r="F1286">
        <v>2.8433323855558713E-4</v>
      </c>
      <c r="G1286">
        <v>97.9</v>
      </c>
      <c r="H1286">
        <v>2.783622405459198E-2</v>
      </c>
      <c r="I1286">
        <v>97.8</v>
      </c>
      <c r="J1286">
        <v>2.7807790730736422E-2</v>
      </c>
      <c r="K1286">
        <v>92.089999999999989</v>
      </c>
      <c r="L1286">
        <v>2.6184247938584017E-2</v>
      </c>
      <c r="M1286" s="40">
        <v>6.7781224846839905E-2</v>
      </c>
      <c r="N1286" s="40">
        <v>1.9272455173966421E-5</v>
      </c>
    </row>
    <row r="1287" spans="1:14" x14ac:dyDescent="0.25">
      <c r="A1287">
        <v>7820120</v>
      </c>
      <c r="B1287" t="s">
        <v>28</v>
      </c>
      <c r="C1287" t="s">
        <v>6</v>
      </c>
      <c r="D1287" t="s">
        <v>193</v>
      </c>
      <c r="E1287" t="s">
        <v>253</v>
      </c>
      <c r="F1287">
        <v>2.5589991470002845E-3</v>
      </c>
      <c r="G1287">
        <v>52.6</v>
      </c>
      <c r="H1287">
        <v>0.13460335513221497</v>
      </c>
      <c r="I1287">
        <v>86.8</v>
      </c>
      <c r="J1287">
        <v>0.22212112595962469</v>
      </c>
      <c r="K1287">
        <v>75.905000000000001</v>
      </c>
      <c r="L1287">
        <v>0.19424083025305661</v>
      </c>
      <c r="M1287" s="40">
        <v>2.8046464547514915E-2</v>
      </c>
      <c r="N1287" s="40">
        <v>7.1770878853464395E-5</v>
      </c>
    </row>
    <row r="1288" spans="1:14" x14ac:dyDescent="0.25">
      <c r="A1288">
        <v>7820120</v>
      </c>
      <c r="B1288" t="s">
        <v>28</v>
      </c>
      <c r="C1288" t="s">
        <v>6</v>
      </c>
      <c r="D1288" t="s">
        <v>193</v>
      </c>
      <c r="E1288" t="s">
        <v>766</v>
      </c>
      <c r="F1288">
        <v>3.1276656241114587E-3</v>
      </c>
      <c r="G1288">
        <v>58.8</v>
      </c>
      <c r="H1288">
        <v>0.18390673869775376</v>
      </c>
      <c r="I1288">
        <v>81.900000000000006</v>
      </c>
      <c r="J1288">
        <v>0.25615581461472847</v>
      </c>
      <c r="K1288">
        <v>75.724999999999994</v>
      </c>
      <c r="L1288">
        <v>0.23684247938584019</v>
      </c>
      <c r="M1288" s="40">
        <v>4.072241485118866E-3</v>
      </c>
      <c r="N1288" s="40">
        <v>1.273660970608687E-5</v>
      </c>
    </row>
    <row r="1289" spans="1:14" x14ac:dyDescent="0.25">
      <c r="A1289">
        <v>7820120</v>
      </c>
      <c r="B1289" t="s">
        <v>28</v>
      </c>
      <c r="C1289" t="s">
        <v>6</v>
      </c>
      <c r="D1289" t="s">
        <v>193</v>
      </c>
      <c r="E1289" t="s">
        <v>1760</v>
      </c>
      <c r="F1289">
        <v>5.6866647711117425E-4</v>
      </c>
      <c r="G1289">
        <v>94.5</v>
      </c>
      <c r="H1289">
        <v>5.373898208700597E-2</v>
      </c>
      <c r="I1289">
        <v>91.2</v>
      </c>
      <c r="J1289">
        <v>5.1862382712539096E-2</v>
      </c>
      <c r="K1289">
        <v>86.42</v>
      </c>
      <c r="L1289">
        <v>4.9144156951947682E-2</v>
      </c>
      <c r="M1289" s="40">
        <v>-1.4547684695571661E-3</v>
      </c>
      <c r="N1289" s="40">
        <v>-8.2727806059548823E-7</v>
      </c>
    </row>
    <row r="1290" spans="1:14" x14ac:dyDescent="0.25">
      <c r="A1290">
        <v>7820120</v>
      </c>
      <c r="B1290" t="s">
        <v>28</v>
      </c>
      <c r="C1290" t="s">
        <v>6</v>
      </c>
      <c r="D1290" t="s">
        <v>193</v>
      </c>
      <c r="E1290" t="s">
        <v>1761</v>
      </c>
      <c r="F1290">
        <v>5.6866647711117425E-4</v>
      </c>
      <c r="G1290">
        <v>100</v>
      </c>
      <c r="H1290">
        <v>5.6866647711117428E-2</v>
      </c>
      <c r="I1290">
        <v>98.5</v>
      </c>
      <c r="J1290">
        <v>5.6013647995450666E-2</v>
      </c>
      <c r="K1290">
        <v>93.839999999999989</v>
      </c>
      <c r="L1290">
        <v>5.3363662212112584E-2</v>
      </c>
      <c r="M1290" s="40">
        <v>0.10432960838079453</v>
      </c>
      <c r="N1290" s="40">
        <v>5.9328750856294863E-5</v>
      </c>
    </row>
    <row r="1291" spans="1:14" x14ac:dyDescent="0.25">
      <c r="A1291">
        <v>7820120</v>
      </c>
      <c r="B1291" t="s">
        <v>28</v>
      </c>
      <c r="C1291" t="s">
        <v>6</v>
      </c>
      <c r="D1291" t="s">
        <v>193</v>
      </c>
      <c r="E1291" t="s">
        <v>254</v>
      </c>
      <c r="F1291">
        <v>4.2649985783338069E-3</v>
      </c>
      <c r="G1291">
        <v>35.6</v>
      </c>
      <c r="H1291">
        <v>0.15183394938868353</v>
      </c>
      <c r="I1291">
        <v>77.2</v>
      </c>
      <c r="J1291">
        <v>0.3292578902473699</v>
      </c>
      <c r="K1291">
        <v>66.64</v>
      </c>
      <c r="L1291">
        <v>0.28421950526016487</v>
      </c>
      <c r="M1291" s="40">
        <v>2.0887997001409531E-2</v>
      </c>
      <c r="N1291" s="40">
        <v>8.9087277515252473E-5</v>
      </c>
    </row>
    <row r="1292" spans="1:14" x14ac:dyDescent="0.25">
      <c r="A1292">
        <v>7820120</v>
      </c>
      <c r="B1292" t="s">
        <v>28</v>
      </c>
      <c r="C1292" t="s">
        <v>6</v>
      </c>
      <c r="D1292" t="s">
        <v>1152</v>
      </c>
      <c r="E1292" t="s">
        <v>2073</v>
      </c>
      <c r="F1292">
        <v>1.1373329542223485E-3</v>
      </c>
      <c r="G1292">
        <v>45.4</v>
      </c>
      <c r="H1292">
        <v>5.1634916121694623E-2</v>
      </c>
      <c r="I1292">
        <v>73.099999999999994</v>
      </c>
      <c r="J1292">
        <v>8.3139038953653668E-2</v>
      </c>
      <c r="K1292">
        <v>62.265000000000001</v>
      </c>
      <c r="L1292">
        <v>7.081603639465453E-2</v>
      </c>
      <c r="M1292" s="40">
        <v>-8.9564912021160126E-2</v>
      </c>
      <c r="N1292" s="40">
        <v>-1.0186512598369078E-4</v>
      </c>
    </row>
    <row r="1293" spans="1:14" x14ac:dyDescent="0.25">
      <c r="A1293">
        <v>7820120</v>
      </c>
      <c r="B1293" t="s">
        <v>28</v>
      </c>
      <c r="C1293" t="s">
        <v>6</v>
      </c>
      <c r="D1293" t="s">
        <v>1152</v>
      </c>
      <c r="E1293" t="s">
        <v>1762</v>
      </c>
      <c r="F1293">
        <v>2.8433323855558713E-4</v>
      </c>
      <c r="G1293">
        <v>41.9</v>
      </c>
      <c r="H1293">
        <v>1.19135626954791E-2</v>
      </c>
      <c r="I1293">
        <v>71.599999999999994</v>
      </c>
      <c r="J1293">
        <v>2.0358259880580036E-2</v>
      </c>
      <c r="K1293">
        <v>60.349999999999994</v>
      </c>
      <c r="L1293">
        <v>1.715951094682968E-2</v>
      </c>
      <c r="M1293" s="40">
        <v>-6.4214549958705902E-2</v>
      </c>
      <c r="N1293" s="40">
        <v>-1.8258330952148394E-5</v>
      </c>
    </row>
    <row r="1294" spans="1:14" x14ac:dyDescent="0.25">
      <c r="A1294">
        <v>7820120</v>
      </c>
      <c r="B1294" t="s">
        <v>28</v>
      </c>
      <c r="C1294" t="s">
        <v>6</v>
      </c>
      <c r="D1294" t="s">
        <v>767</v>
      </c>
      <c r="E1294" t="s">
        <v>768</v>
      </c>
      <c r="F1294">
        <v>1.9903326698891099E-3</v>
      </c>
      <c r="G1294">
        <v>66.900000000000006</v>
      </c>
      <c r="H1294">
        <v>0.13315325561558147</v>
      </c>
      <c r="I1294">
        <v>82.5</v>
      </c>
      <c r="J1294">
        <v>0.16420244526585157</v>
      </c>
      <c r="K1294">
        <v>70.88</v>
      </c>
      <c r="L1294">
        <v>0.14107477964174012</v>
      </c>
      <c r="M1294" s="40">
        <v>1.1682196520268917E-2</v>
      </c>
      <c r="N1294" s="40">
        <v>2.3251457390356104E-5</v>
      </c>
    </row>
    <row r="1295" spans="1:14" x14ac:dyDescent="0.25">
      <c r="A1295">
        <v>7820120</v>
      </c>
      <c r="B1295" t="s">
        <v>28</v>
      </c>
      <c r="C1295" t="s">
        <v>6</v>
      </c>
      <c r="D1295" t="s">
        <v>769</v>
      </c>
      <c r="E1295" t="s">
        <v>770</v>
      </c>
      <c r="F1295">
        <v>5.6866647711117425E-4</v>
      </c>
      <c r="G1295">
        <v>72.599999999999994</v>
      </c>
      <c r="H1295">
        <v>4.1285186238271245E-2</v>
      </c>
      <c r="I1295">
        <v>80.5</v>
      </c>
      <c r="J1295">
        <v>4.5777651407449528E-2</v>
      </c>
      <c r="K1295">
        <v>79.72999999999999</v>
      </c>
      <c r="L1295">
        <v>4.5339778220073915E-2</v>
      </c>
      <c r="M1295" s="40">
        <v>-1.2865851633250713E-2</v>
      </c>
      <c r="N1295" s="40">
        <v>-7.3163785233157308E-6</v>
      </c>
    </row>
    <row r="1296" spans="1:14" x14ac:dyDescent="0.25">
      <c r="A1296">
        <v>7820120</v>
      </c>
      <c r="B1296" t="s">
        <v>28</v>
      </c>
      <c r="C1296" t="s">
        <v>6</v>
      </c>
      <c r="D1296" t="s">
        <v>769</v>
      </c>
      <c r="E1296" t="s">
        <v>771</v>
      </c>
      <c r="F1296">
        <v>1.9903326698891099E-3</v>
      </c>
      <c r="G1296">
        <v>63.1</v>
      </c>
      <c r="H1296">
        <v>0.12558999147000283</v>
      </c>
      <c r="I1296">
        <v>85.7</v>
      </c>
      <c r="J1296">
        <v>0.17057150980949673</v>
      </c>
      <c r="K1296">
        <v>72.81</v>
      </c>
      <c r="L1296">
        <v>0.14491612169462609</v>
      </c>
      <c r="M1296" s="40">
        <v>0.11232582479715347</v>
      </c>
      <c r="N1296" s="40">
        <v>2.2356575876601487E-4</v>
      </c>
    </row>
    <row r="1297" spans="1:14" x14ac:dyDescent="0.25">
      <c r="A1297">
        <v>7820120</v>
      </c>
      <c r="B1297" t="s">
        <v>28</v>
      </c>
      <c r="C1297" t="s">
        <v>6</v>
      </c>
      <c r="D1297" t="s">
        <v>769</v>
      </c>
      <c r="E1297" t="s">
        <v>1763</v>
      </c>
      <c r="F1297">
        <v>2.274665908444697E-3</v>
      </c>
      <c r="G1297">
        <v>64.8</v>
      </c>
      <c r="H1297">
        <v>0.14739835086721637</v>
      </c>
      <c r="I1297">
        <v>82.6</v>
      </c>
      <c r="J1297">
        <v>0.18788740403753196</v>
      </c>
      <c r="K1297">
        <v>76.674999999999997</v>
      </c>
      <c r="L1297">
        <v>0.17441000852999713</v>
      </c>
      <c r="M1297" s="40">
        <v>5.5470507591962814E-2</v>
      </c>
      <c r="N1297" s="40">
        <v>1.2617687254356055E-4</v>
      </c>
    </row>
    <row r="1298" spans="1:14" x14ac:dyDescent="0.25">
      <c r="A1298">
        <v>7820120</v>
      </c>
      <c r="B1298" t="s">
        <v>28</v>
      </c>
      <c r="C1298" t="s">
        <v>6</v>
      </c>
      <c r="D1298" t="s">
        <v>769</v>
      </c>
      <c r="E1298" t="s">
        <v>1764</v>
      </c>
      <c r="F1298">
        <v>2.8433323855558713E-4</v>
      </c>
      <c r="G1298">
        <v>55.1</v>
      </c>
      <c r="H1298">
        <v>1.5666761444412852E-2</v>
      </c>
      <c r="I1298">
        <v>77.3</v>
      </c>
      <c r="J1298">
        <v>2.1978959340346885E-2</v>
      </c>
      <c r="K1298">
        <v>64.639999999999986</v>
      </c>
      <c r="L1298">
        <v>1.8379300540233148E-2</v>
      </c>
      <c r="M1298" s="40">
        <v>4.3482564389705658E-2</v>
      </c>
      <c r="N1298" s="40">
        <v>1.2363538353626857E-5</v>
      </c>
    </row>
    <row r="1299" spans="1:14" x14ac:dyDescent="0.25">
      <c r="A1299">
        <v>7820120</v>
      </c>
      <c r="B1299" t="s">
        <v>28</v>
      </c>
      <c r="C1299" t="s">
        <v>6</v>
      </c>
      <c r="D1299" t="s">
        <v>772</v>
      </c>
      <c r="E1299" t="s">
        <v>773</v>
      </c>
      <c r="F1299">
        <v>1.9903326698891099E-3</v>
      </c>
      <c r="G1299">
        <v>59.3</v>
      </c>
      <c r="H1299">
        <v>0.11802672732442421</v>
      </c>
      <c r="I1299">
        <v>77.5</v>
      </c>
      <c r="J1299">
        <v>0.15425078191640601</v>
      </c>
      <c r="K1299">
        <v>65.375</v>
      </c>
      <c r="L1299">
        <v>0.13011799829400056</v>
      </c>
      <c r="M1299" s="40">
        <v>-5.6757945567369461E-2</v>
      </c>
      <c r="N1299" s="40">
        <v>-1.1296719333852323E-4</v>
      </c>
    </row>
    <row r="1300" spans="1:14" x14ac:dyDescent="0.25">
      <c r="A1300">
        <v>7820120</v>
      </c>
      <c r="B1300" t="s">
        <v>28</v>
      </c>
      <c r="C1300" t="s">
        <v>6</v>
      </c>
      <c r="D1300" t="s">
        <v>772</v>
      </c>
      <c r="E1300" t="s">
        <v>774</v>
      </c>
      <c r="F1300">
        <v>1.7059994313335229E-3</v>
      </c>
      <c r="G1300">
        <v>62</v>
      </c>
      <c r="H1300">
        <v>0.10577196474267841</v>
      </c>
      <c r="I1300">
        <v>72.2</v>
      </c>
      <c r="J1300">
        <v>0.12317315894228036</v>
      </c>
      <c r="K1300">
        <v>69.174999999999997</v>
      </c>
      <c r="L1300">
        <v>0.11801251066249643</v>
      </c>
      <c r="M1300" s="40">
        <v>-9.1882087290287018E-2</v>
      </c>
      <c r="N1300" s="40">
        <v>-1.5675078866696676E-4</v>
      </c>
    </row>
    <row r="1301" spans="1:14" x14ac:dyDescent="0.25">
      <c r="A1301">
        <v>7820120</v>
      </c>
      <c r="B1301" t="s">
        <v>28</v>
      </c>
      <c r="C1301" t="s">
        <v>6</v>
      </c>
      <c r="D1301" t="s">
        <v>1544</v>
      </c>
      <c r="E1301" t="s">
        <v>1765</v>
      </c>
      <c r="F1301">
        <v>1.1373329542223485E-3</v>
      </c>
      <c r="G1301">
        <v>34.700000000000003</v>
      </c>
      <c r="H1301">
        <v>3.9465453511515494E-2</v>
      </c>
      <c r="I1301">
        <v>75.2</v>
      </c>
      <c r="J1301">
        <v>8.5527438157520605E-2</v>
      </c>
      <c r="K1301">
        <v>66.69</v>
      </c>
      <c r="L1301">
        <v>7.5848734717088417E-2</v>
      </c>
      <c r="M1301" s="40">
        <v>-0.11662068963050842</v>
      </c>
      <c r="N1301" s="40">
        <v>-1.3263655346091376E-4</v>
      </c>
    </row>
    <row r="1302" spans="1:14" x14ac:dyDescent="0.25">
      <c r="A1302">
        <v>7820120</v>
      </c>
      <c r="B1302" t="s">
        <v>28</v>
      </c>
      <c r="C1302" t="s">
        <v>6</v>
      </c>
      <c r="D1302" t="s">
        <v>306</v>
      </c>
      <c r="E1302" t="s">
        <v>1766</v>
      </c>
      <c r="F1302">
        <v>1.4216661927779358E-3</v>
      </c>
      <c r="G1302">
        <v>96.1</v>
      </c>
      <c r="H1302">
        <v>0.13662212112595962</v>
      </c>
      <c r="I1302">
        <v>89.3</v>
      </c>
      <c r="J1302">
        <v>0.12695479101506965</v>
      </c>
      <c r="K1302">
        <v>88.98</v>
      </c>
      <c r="L1302">
        <v>0.12649985783338072</v>
      </c>
      <c r="M1302" s="40">
        <v>9.9652715027332306E-2</v>
      </c>
      <c r="N1302" s="40">
        <v>1.4167289597289212E-4</v>
      </c>
    </row>
    <row r="1303" spans="1:14" x14ac:dyDescent="0.25">
      <c r="A1303">
        <v>7820120</v>
      </c>
      <c r="B1303" t="s">
        <v>28</v>
      </c>
      <c r="C1303" t="s">
        <v>6</v>
      </c>
      <c r="D1303" t="s">
        <v>306</v>
      </c>
      <c r="E1303" t="s">
        <v>307</v>
      </c>
      <c r="F1303">
        <v>1.1373329542223485E-3</v>
      </c>
      <c r="G1303">
        <v>82.1</v>
      </c>
      <c r="H1303">
        <v>9.3375035541654799E-2</v>
      </c>
      <c r="I1303">
        <v>90.8</v>
      </c>
      <c r="J1303">
        <v>0.10326983224338925</v>
      </c>
      <c r="K1303">
        <v>88.65</v>
      </c>
      <c r="L1303">
        <v>0.1008245663918112</v>
      </c>
      <c r="M1303" s="40">
        <v>0.10110443830490112</v>
      </c>
      <c r="N1303" s="40">
        <v>1.1498940950230437E-4</v>
      </c>
    </row>
    <row r="1304" spans="1:14" x14ac:dyDescent="0.25">
      <c r="A1304">
        <v>7820120</v>
      </c>
      <c r="B1304" t="s">
        <v>28</v>
      </c>
      <c r="C1304" t="s">
        <v>6</v>
      </c>
      <c r="D1304" t="s">
        <v>306</v>
      </c>
      <c r="E1304" t="s">
        <v>494</v>
      </c>
      <c r="F1304">
        <v>1.4216661927779358E-3</v>
      </c>
      <c r="G1304">
        <v>50</v>
      </c>
      <c r="H1304">
        <v>7.1083309638896794E-2</v>
      </c>
      <c r="I1304">
        <v>76.599999999999994</v>
      </c>
      <c r="J1304">
        <v>0.10889963036678987</v>
      </c>
      <c r="K1304">
        <v>63.254999999999995</v>
      </c>
      <c r="L1304">
        <v>8.9927495024168316E-2</v>
      </c>
      <c r="M1304" s="40">
        <v>-2.381412498652935E-2</v>
      </c>
      <c r="N1304" s="40">
        <v>-3.385573640393709E-5</v>
      </c>
    </row>
    <row r="1305" spans="1:14" x14ac:dyDescent="0.25">
      <c r="A1305">
        <v>7820120</v>
      </c>
      <c r="B1305" t="s">
        <v>28</v>
      </c>
      <c r="C1305" t="s">
        <v>6</v>
      </c>
      <c r="D1305" t="s">
        <v>306</v>
      </c>
      <c r="E1305" t="s">
        <v>495</v>
      </c>
      <c r="F1305">
        <v>1.4216661927779358E-3</v>
      </c>
      <c r="G1305">
        <v>81.5</v>
      </c>
      <c r="H1305">
        <v>0.11586579471140177</v>
      </c>
      <c r="I1305">
        <v>87</v>
      </c>
      <c r="J1305">
        <v>0.12368495877168041</v>
      </c>
      <c r="K1305">
        <v>83.78</v>
      </c>
      <c r="L1305">
        <v>0.11910719363093546</v>
      </c>
      <c r="M1305" s="40">
        <v>1.1283425614237785E-2</v>
      </c>
      <c r="N1305" s="40">
        <v>1.6041264734486473E-5</v>
      </c>
    </row>
    <row r="1306" spans="1:14" x14ac:dyDescent="0.25">
      <c r="A1306">
        <v>7820120</v>
      </c>
      <c r="B1306" t="s">
        <v>28</v>
      </c>
      <c r="C1306" t="s">
        <v>6</v>
      </c>
      <c r="D1306" t="s">
        <v>306</v>
      </c>
      <c r="E1306" t="s">
        <v>496</v>
      </c>
      <c r="F1306">
        <v>1.9903326698891099E-3</v>
      </c>
      <c r="G1306">
        <v>77.7</v>
      </c>
      <c r="H1306">
        <v>0.15464884845038385</v>
      </c>
      <c r="I1306">
        <v>83.4</v>
      </c>
      <c r="J1306">
        <v>0.16599374466875177</v>
      </c>
      <c r="K1306">
        <v>78.39</v>
      </c>
      <c r="L1306">
        <v>0.15602217799260734</v>
      </c>
      <c r="M1306" s="40">
        <v>5.7533532381057739E-2</v>
      </c>
      <c r="N1306" s="40">
        <v>1.1451086911214221E-4</v>
      </c>
    </row>
    <row r="1307" spans="1:14" x14ac:dyDescent="0.25">
      <c r="A1307">
        <v>7820120</v>
      </c>
      <c r="B1307" t="s">
        <v>28</v>
      </c>
      <c r="C1307" t="s">
        <v>6</v>
      </c>
      <c r="D1307" t="s">
        <v>306</v>
      </c>
      <c r="E1307" t="s">
        <v>497</v>
      </c>
      <c r="F1307">
        <v>2.274665908444697E-3</v>
      </c>
      <c r="G1307">
        <v>72.3</v>
      </c>
      <c r="H1307">
        <v>0.16445834518055158</v>
      </c>
      <c r="I1307">
        <v>78</v>
      </c>
      <c r="J1307">
        <v>0.17742394085868637</v>
      </c>
      <c r="K1307">
        <v>76.014999999999986</v>
      </c>
      <c r="L1307">
        <v>0.17290872903042362</v>
      </c>
      <c r="M1307" s="40">
        <v>-1.0785549879074097E-2</v>
      </c>
      <c r="N1307" s="40">
        <v>-2.4533522613759672E-5</v>
      </c>
    </row>
    <row r="1308" spans="1:14" x14ac:dyDescent="0.25">
      <c r="A1308">
        <v>7820120</v>
      </c>
      <c r="B1308" t="s">
        <v>28</v>
      </c>
      <c r="C1308" t="s">
        <v>6</v>
      </c>
      <c r="D1308" t="s">
        <v>306</v>
      </c>
      <c r="E1308" t="s">
        <v>498</v>
      </c>
      <c r="F1308">
        <v>1.7059994313335229E-3</v>
      </c>
      <c r="G1308">
        <v>69.599999999999994</v>
      </c>
      <c r="H1308">
        <v>0.11873756042081318</v>
      </c>
      <c r="I1308">
        <v>86.9</v>
      </c>
      <c r="J1308">
        <v>0.14825135058288313</v>
      </c>
      <c r="K1308">
        <v>75.694999999999993</v>
      </c>
      <c r="L1308">
        <v>0.129135626954791</v>
      </c>
      <c r="M1308" s="40">
        <v>7.2892196476459503E-2</v>
      </c>
      <c r="N1308" s="40">
        <v>1.2435404573749132E-4</v>
      </c>
    </row>
    <row r="1309" spans="1:14" x14ac:dyDescent="0.25">
      <c r="A1309">
        <v>7820120</v>
      </c>
      <c r="B1309" t="s">
        <v>28</v>
      </c>
      <c r="C1309" t="s">
        <v>6</v>
      </c>
      <c r="D1309" t="s">
        <v>306</v>
      </c>
      <c r="E1309" t="s">
        <v>499</v>
      </c>
      <c r="F1309">
        <v>1.4216661927779358E-3</v>
      </c>
      <c r="G1309">
        <v>62</v>
      </c>
      <c r="H1309">
        <v>8.8143303952232022E-2</v>
      </c>
      <c r="I1309">
        <v>80.5</v>
      </c>
      <c r="J1309">
        <v>0.11444412851862383</v>
      </c>
      <c r="K1309">
        <v>74.389999999999986</v>
      </c>
      <c r="L1309">
        <v>0.10575774808075063</v>
      </c>
      <c r="M1309" s="40">
        <v>2.1874383091926575E-2</v>
      </c>
      <c r="N1309" s="40">
        <v>3.1098070929665305E-5</v>
      </c>
    </row>
    <row r="1310" spans="1:14" x14ac:dyDescent="0.25">
      <c r="A1310">
        <v>7820120</v>
      </c>
      <c r="B1310" t="s">
        <v>28</v>
      </c>
      <c r="C1310" t="s">
        <v>6</v>
      </c>
      <c r="D1310" t="s">
        <v>306</v>
      </c>
      <c r="E1310" t="s">
        <v>500</v>
      </c>
      <c r="F1310">
        <v>1.1373329542223485E-3</v>
      </c>
      <c r="G1310">
        <v>83.5</v>
      </c>
      <c r="H1310">
        <v>9.4967301677566104E-2</v>
      </c>
      <c r="I1310">
        <v>81.2</v>
      </c>
      <c r="J1310">
        <v>9.2351435882854702E-2</v>
      </c>
      <c r="K1310">
        <v>78.989999999999995</v>
      </c>
      <c r="L1310">
        <v>8.9837930054023296E-2</v>
      </c>
      <c r="M1310" s="40">
        <v>-1.1628814041614532E-2</v>
      </c>
      <c r="N1310" s="40">
        <v>-1.3225833428051784E-5</v>
      </c>
    </row>
    <row r="1311" spans="1:14" x14ac:dyDescent="0.25">
      <c r="A1311">
        <v>7820120</v>
      </c>
      <c r="B1311" t="s">
        <v>28</v>
      </c>
      <c r="C1311" t="s">
        <v>6</v>
      </c>
      <c r="D1311" t="s">
        <v>306</v>
      </c>
      <c r="E1311" t="s">
        <v>777</v>
      </c>
      <c r="F1311">
        <v>1.9903326698891099E-3</v>
      </c>
      <c r="G1311">
        <v>94.5</v>
      </c>
      <c r="H1311">
        <v>0.18808643730452088</v>
      </c>
      <c r="I1311">
        <v>88.8</v>
      </c>
      <c r="J1311">
        <v>0.17674154108615295</v>
      </c>
      <c r="K1311">
        <v>89.249999999999986</v>
      </c>
      <c r="L1311">
        <v>0.17763719078760304</v>
      </c>
      <c r="M1311" s="40">
        <v>9.0749680995941162E-2</v>
      </c>
      <c r="N1311" s="40">
        <v>1.806220548682366E-4</v>
      </c>
    </row>
    <row r="1312" spans="1:14" x14ac:dyDescent="0.25">
      <c r="A1312">
        <v>7820120</v>
      </c>
      <c r="B1312" t="s">
        <v>28</v>
      </c>
      <c r="C1312" t="s">
        <v>6</v>
      </c>
      <c r="D1312" t="s">
        <v>306</v>
      </c>
      <c r="E1312" t="s">
        <v>1767</v>
      </c>
      <c r="F1312">
        <v>1.9903326698891099E-3</v>
      </c>
      <c r="G1312">
        <v>86.6</v>
      </c>
      <c r="H1312">
        <v>0.17236280921239691</v>
      </c>
      <c r="I1312">
        <v>82.9</v>
      </c>
      <c r="J1312">
        <v>0.16499857833380721</v>
      </c>
      <c r="K1312">
        <v>81.194999999999993</v>
      </c>
      <c r="L1312">
        <v>0.16160506113164627</v>
      </c>
      <c r="M1312" s="40">
        <v>-1.1188268661499023E-2</v>
      </c>
      <c r="N1312" s="40">
        <v>-2.2268376636478008E-5</v>
      </c>
    </row>
    <row r="1313" spans="1:14" x14ac:dyDescent="0.25">
      <c r="A1313">
        <v>7820120</v>
      </c>
      <c r="B1313" t="s">
        <v>28</v>
      </c>
      <c r="C1313" t="s">
        <v>6</v>
      </c>
      <c r="D1313" t="s">
        <v>306</v>
      </c>
      <c r="E1313" t="s">
        <v>778</v>
      </c>
      <c r="F1313">
        <v>5.4023315325561561E-3</v>
      </c>
      <c r="G1313">
        <v>51.8</v>
      </c>
      <c r="H1313">
        <v>0.27984077338640889</v>
      </c>
      <c r="I1313">
        <v>76.3</v>
      </c>
      <c r="J1313">
        <v>0.41219789593403472</v>
      </c>
      <c r="K1313">
        <v>63.86</v>
      </c>
      <c r="L1313">
        <v>0.34499289166903613</v>
      </c>
      <c r="M1313" s="40">
        <v>-1.7608750611543655E-2</v>
      </c>
      <c r="N1313" s="40">
        <v>-9.5128308677659782E-5</v>
      </c>
    </row>
    <row r="1314" spans="1:14" x14ac:dyDescent="0.25">
      <c r="A1314">
        <v>7820120</v>
      </c>
      <c r="B1314" t="s">
        <v>28</v>
      </c>
      <c r="C1314" t="s">
        <v>6</v>
      </c>
      <c r="D1314" t="s">
        <v>306</v>
      </c>
      <c r="E1314" t="s">
        <v>1768</v>
      </c>
      <c r="F1314">
        <v>1.1373329542223485E-3</v>
      </c>
      <c r="G1314">
        <v>93.2</v>
      </c>
      <c r="H1314">
        <v>0.10599943133352288</v>
      </c>
      <c r="I1314">
        <v>96.6</v>
      </c>
      <c r="J1314">
        <v>0.10986636337787886</v>
      </c>
      <c r="K1314">
        <v>91.01</v>
      </c>
      <c r="L1314">
        <v>0.10350867216377595</v>
      </c>
      <c r="M1314" s="40">
        <v>7.3521874845027924E-2</v>
      </c>
      <c r="N1314" s="40">
        <v>8.3618851117461378E-5</v>
      </c>
    </row>
    <row r="1315" spans="1:14" x14ac:dyDescent="0.25">
      <c r="A1315">
        <v>7820120</v>
      </c>
      <c r="B1315" t="s">
        <v>28</v>
      </c>
      <c r="C1315" t="s">
        <v>6</v>
      </c>
      <c r="D1315" t="s">
        <v>306</v>
      </c>
      <c r="E1315" t="s">
        <v>501</v>
      </c>
      <c r="F1315">
        <v>1.4216661927779358E-3</v>
      </c>
      <c r="G1315">
        <v>53.4</v>
      </c>
      <c r="H1315">
        <v>7.5916974694341763E-2</v>
      </c>
      <c r="I1315">
        <v>83.7</v>
      </c>
      <c r="J1315">
        <v>0.11899346033551322</v>
      </c>
      <c r="K1315">
        <v>69.355000000000004</v>
      </c>
      <c r="L1315">
        <v>9.8599658800113746E-2</v>
      </c>
      <c r="M1315" s="40">
        <v>3.3242527395486832E-2</v>
      </c>
      <c r="N1315" s="40">
        <v>4.7259777360657991E-5</v>
      </c>
    </row>
    <row r="1316" spans="1:14" x14ac:dyDescent="0.25">
      <c r="A1316">
        <v>7820120</v>
      </c>
      <c r="B1316" t="s">
        <v>28</v>
      </c>
      <c r="C1316" t="s">
        <v>6</v>
      </c>
      <c r="D1316" t="s">
        <v>306</v>
      </c>
      <c r="E1316" t="s">
        <v>1769</v>
      </c>
      <c r="F1316">
        <v>5.6866647711117425E-4</v>
      </c>
      <c r="G1316">
        <v>83.3</v>
      </c>
      <c r="H1316">
        <v>4.7369917543360812E-2</v>
      </c>
      <c r="I1316">
        <v>87.6</v>
      </c>
      <c r="J1316">
        <v>4.9815183394938858E-2</v>
      </c>
      <c r="K1316">
        <v>80.044999999999987</v>
      </c>
      <c r="L1316">
        <v>4.5518908160363934E-2</v>
      </c>
      <c r="M1316" s="40">
        <v>5.888727679848671E-2</v>
      </c>
      <c r="N1316" s="40">
        <v>3.3487220243666024E-5</v>
      </c>
    </row>
    <row r="1317" spans="1:14" x14ac:dyDescent="0.25">
      <c r="A1317">
        <v>7820120</v>
      </c>
      <c r="B1317" t="s">
        <v>28</v>
      </c>
      <c r="C1317" t="s">
        <v>6</v>
      </c>
      <c r="D1317" t="s">
        <v>306</v>
      </c>
      <c r="E1317" t="s">
        <v>502</v>
      </c>
      <c r="F1317">
        <v>1.1373329542223485E-3</v>
      </c>
      <c r="G1317">
        <v>45.9</v>
      </c>
      <c r="H1317">
        <v>5.2203582598805795E-2</v>
      </c>
      <c r="I1317">
        <v>79.2</v>
      </c>
      <c r="J1317">
        <v>9.0076769974409998E-2</v>
      </c>
      <c r="K1317">
        <v>62.48</v>
      </c>
      <c r="L1317">
        <v>7.1060562979812336E-2</v>
      </c>
      <c r="M1317" s="40">
        <v>-2.8048248961567879E-2</v>
      </c>
      <c r="N1317" s="40">
        <v>-3.1900197852223913E-5</v>
      </c>
    </row>
    <row r="1318" spans="1:14" x14ac:dyDescent="0.25">
      <c r="A1318">
        <v>7820120</v>
      </c>
      <c r="B1318" t="s">
        <v>28</v>
      </c>
      <c r="C1318" t="s">
        <v>6</v>
      </c>
      <c r="D1318" t="s">
        <v>306</v>
      </c>
      <c r="E1318" t="s">
        <v>503</v>
      </c>
      <c r="F1318">
        <v>6.5396644867785044E-3</v>
      </c>
      <c r="G1318">
        <v>74.8</v>
      </c>
      <c r="H1318">
        <v>0.4891669036110321</v>
      </c>
      <c r="I1318">
        <v>87.2</v>
      </c>
      <c r="J1318">
        <v>0.57025874324708559</v>
      </c>
      <c r="K1318">
        <v>78.64</v>
      </c>
      <c r="L1318">
        <v>0.51427921524026154</v>
      </c>
      <c r="M1318" s="40">
        <v>0.11614338308572769</v>
      </c>
      <c r="N1318" s="40">
        <v>7.5953875774004457E-4</v>
      </c>
    </row>
    <row r="1319" spans="1:14" x14ac:dyDescent="0.25">
      <c r="A1319">
        <v>7820120</v>
      </c>
      <c r="B1319" t="s">
        <v>28</v>
      </c>
      <c r="C1319" t="s">
        <v>6</v>
      </c>
      <c r="D1319" t="s">
        <v>306</v>
      </c>
      <c r="E1319" t="s">
        <v>504</v>
      </c>
      <c r="F1319">
        <v>3.6963321012226328E-3</v>
      </c>
      <c r="G1319">
        <v>54.8</v>
      </c>
      <c r="H1319">
        <v>0.20255899914700026</v>
      </c>
      <c r="I1319">
        <v>81.099999999999994</v>
      </c>
      <c r="J1319">
        <v>0.29977253340915549</v>
      </c>
      <c r="K1319">
        <v>73.404999999999987</v>
      </c>
      <c r="L1319">
        <v>0.27132925789024731</v>
      </c>
      <c r="M1319" s="40">
        <v>2.0775464363396168E-3</v>
      </c>
      <c r="N1319" s="40">
        <v>7.6793015844228085E-6</v>
      </c>
    </row>
    <row r="1320" spans="1:14" x14ac:dyDescent="0.25">
      <c r="A1320">
        <v>7820120</v>
      </c>
      <c r="B1320" t="s">
        <v>28</v>
      </c>
      <c r="C1320" t="s">
        <v>6</v>
      </c>
      <c r="D1320" t="s">
        <v>306</v>
      </c>
      <c r="E1320" t="s">
        <v>1770</v>
      </c>
      <c r="F1320">
        <v>2.5590000000000001E-3</v>
      </c>
      <c r="G1320">
        <v>98.9</v>
      </c>
      <c r="H1320">
        <v>0.25308510000000001</v>
      </c>
      <c r="I1320">
        <v>91.2</v>
      </c>
      <c r="J1320">
        <v>0.23338080000000003</v>
      </c>
      <c r="K1320">
        <v>91.93</v>
      </c>
      <c r="L1320">
        <v>0.23524887000000003</v>
      </c>
      <c r="M1320" s="40">
        <v>5.5987125961109996E-4</v>
      </c>
      <c r="N1320" s="40">
        <v>1.4327105533448048E-6</v>
      </c>
    </row>
    <row r="1321" spans="1:14" x14ac:dyDescent="0.25">
      <c r="A1321">
        <v>7820120</v>
      </c>
      <c r="B1321" t="s">
        <v>28</v>
      </c>
      <c r="C1321" t="s">
        <v>6</v>
      </c>
      <c r="D1321" t="s">
        <v>306</v>
      </c>
      <c r="E1321" t="s">
        <v>505</v>
      </c>
      <c r="F1321">
        <v>1.4216661927779358E-3</v>
      </c>
      <c r="G1321">
        <v>73.900000000000006</v>
      </c>
      <c r="H1321">
        <v>0.10506113164628947</v>
      </c>
      <c r="I1321">
        <v>84.6</v>
      </c>
      <c r="J1321">
        <v>0.12027295990901336</v>
      </c>
      <c r="K1321">
        <v>74.48</v>
      </c>
      <c r="L1321">
        <v>0.10588569803810066</v>
      </c>
      <c r="M1321" s="40">
        <v>1.9162669777870178E-2</v>
      </c>
      <c r="N1321" s="40">
        <v>2.724291978656551E-5</v>
      </c>
    </row>
    <row r="1322" spans="1:14" x14ac:dyDescent="0.25">
      <c r="A1322">
        <v>7820120</v>
      </c>
      <c r="B1322" t="s">
        <v>28</v>
      </c>
      <c r="C1322" t="s">
        <v>6</v>
      </c>
      <c r="D1322" t="s">
        <v>306</v>
      </c>
      <c r="E1322" t="s">
        <v>506</v>
      </c>
      <c r="F1322">
        <v>1.1373329542223485E-3</v>
      </c>
      <c r="G1322">
        <v>69.400000000000006</v>
      </c>
      <c r="H1322">
        <v>7.8930907023030988E-2</v>
      </c>
      <c r="I1322">
        <v>74.099999999999994</v>
      </c>
      <c r="J1322">
        <v>8.4276371907876013E-2</v>
      </c>
      <c r="K1322">
        <v>70.17</v>
      </c>
      <c r="L1322">
        <v>7.9806653397782201E-2</v>
      </c>
      <c r="M1322" s="40">
        <v>-5.8485168963670731E-2</v>
      </c>
      <c r="N1322" s="40">
        <v>-6.6517109995644836E-5</v>
      </c>
    </row>
    <row r="1323" spans="1:14" x14ac:dyDescent="0.25">
      <c r="A1323">
        <v>7820120</v>
      </c>
      <c r="B1323" t="s">
        <v>28</v>
      </c>
      <c r="C1323" t="s">
        <v>6</v>
      </c>
      <c r="D1323" t="s">
        <v>306</v>
      </c>
      <c r="E1323" t="s">
        <v>507</v>
      </c>
      <c r="F1323">
        <v>1.4216661927779358E-3</v>
      </c>
      <c r="G1323">
        <v>48.4</v>
      </c>
      <c r="H1323">
        <v>6.880864373045209E-2</v>
      </c>
      <c r="I1323">
        <v>78.2</v>
      </c>
      <c r="J1323">
        <v>0.11117429627523458</v>
      </c>
      <c r="K1323">
        <v>58.75</v>
      </c>
      <c r="L1323">
        <v>8.3522888825703731E-2</v>
      </c>
      <c r="M1323" s="40">
        <v>-1.3013221323490143E-3</v>
      </c>
      <c r="N1323" s="40">
        <v>-1.8500456814742881E-6</v>
      </c>
    </row>
    <row r="1324" spans="1:14" x14ac:dyDescent="0.25">
      <c r="A1324">
        <v>7820120</v>
      </c>
      <c r="B1324" t="s">
        <v>28</v>
      </c>
      <c r="C1324" t="s">
        <v>6</v>
      </c>
      <c r="D1324" t="s">
        <v>306</v>
      </c>
      <c r="E1324" t="s">
        <v>508</v>
      </c>
      <c r="F1324">
        <v>5.4023315325561561E-3</v>
      </c>
      <c r="G1324">
        <v>54.6</v>
      </c>
      <c r="H1324">
        <v>0.29496730167756613</v>
      </c>
      <c r="I1324">
        <v>77.599999999999994</v>
      </c>
      <c r="J1324">
        <v>0.41922092692635771</v>
      </c>
      <c r="K1324">
        <v>61.83</v>
      </c>
      <c r="L1324">
        <v>0.3340261586579471</v>
      </c>
      <c r="M1324" s="40">
        <v>-7.0492895320057869E-3</v>
      </c>
      <c r="N1324" s="40">
        <v>-3.8082599120872893E-5</v>
      </c>
    </row>
    <row r="1325" spans="1:14" x14ac:dyDescent="0.25">
      <c r="A1325">
        <v>7820120</v>
      </c>
      <c r="B1325" t="s">
        <v>28</v>
      </c>
      <c r="C1325" t="s">
        <v>6</v>
      </c>
      <c r="D1325" t="s">
        <v>306</v>
      </c>
      <c r="E1325" t="s">
        <v>509</v>
      </c>
      <c r="F1325">
        <v>5.9709980096673302E-3</v>
      </c>
      <c r="G1325">
        <v>46.7</v>
      </c>
      <c r="H1325">
        <v>0.27884560705146433</v>
      </c>
      <c r="I1325">
        <v>66.099999999999994</v>
      </c>
      <c r="J1325">
        <v>0.39468296843901052</v>
      </c>
      <c r="K1325">
        <v>57.169999999999995</v>
      </c>
      <c r="L1325">
        <v>0.34136195621268123</v>
      </c>
      <c r="M1325" s="40">
        <v>-0.10904782265424728</v>
      </c>
      <c r="N1325" s="40">
        <v>-6.5112433202706653E-4</v>
      </c>
    </row>
    <row r="1326" spans="1:14" x14ac:dyDescent="0.25">
      <c r="A1326">
        <v>7820120</v>
      </c>
      <c r="B1326" t="s">
        <v>28</v>
      </c>
      <c r="C1326" t="s">
        <v>6</v>
      </c>
      <c r="D1326" t="s">
        <v>306</v>
      </c>
      <c r="E1326" t="s">
        <v>779</v>
      </c>
      <c r="F1326">
        <v>4.549331816889394E-3</v>
      </c>
      <c r="G1326">
        <v>55</v>
      </c>
      <c r="H1326">
        <v>0.25021324992891669</v>
      </c>
      <c r="I1326">
        <v>76.400000000000006</v>
      </c>
      <c r="J1326">
        <v>0.34756895081034972</v>
      </c>
      <c r="K1326">
        <v>65.985000000000014</v>
      </c>
      <c r="L1326">
        <v>0.30018765993744673</v>
      </c>
      <c r="M1326" s="40">
        <v>-1.9198542460799217E-2</v>
      </c>
      <c r="N1326" s="40">
        <v>-8.7340540054815877E-5</v>
      </c>
    </row>
    <row r="1327" spans="1:14" x14ac:dyDescent="0.25">
      <c r="A1327">
        <v>7820120</v>
      </c>
      <c r="B1327" t="s">
        <v>28</v>
      </c>
      <c r="C1327" t="s">
        <v>6</v>
      </c>
      <c r="D1327" t="s">
        <v>306</v>
      </c>
      <c r="E1327" t="s">
        <v>510</v>
      </c>
      <c r="F1327">
        <v>1.1373329542223485E-3</v>
      </c>
      <c r="G1327">
        <v>49.6</v>
      </c>
      <c r="H1327">
        <v>5.6411714529428489E-2</v>
      </c>
      <c r="I1327">
        <v>71.2</v>
      </c>
      <c r="J1327">
        <v>8.0978106340631212E-2</v>
      </c>
      <c r="K1327">
        <v>58.965000000000003</v>
      </c>
      <c r="L1327">
        <v>6.7062837645720783E-2</v>
      </c>
      <c r="M1327" s="40">
        <v>-4.1498485952615738E-2</v>
      </c>
      <c r="N1327" s="40">
        <v>-4.7197595624243085E-5</v>
      </c>
    </row>
    <row r="1328" spans="1:14" x14ac:dyDescent="0.25">
      <c r="A1328">
        <v>7820120</v>
      </c>
      <c r="B1328" t="s">
        <v>28</v>
      </c>
      <c r="C1328" t="s">
        <v>6</v>
      </c>
      <c r="D1328" t="s">
        <v>306</v>
      </c>
      <c r="E1328" t="s">
        <v>511</v>
      </c>
      <c r="F1328">
        <v>1.4216661927779358E-3</v>
      </c>
      <c r="G1328">
        <v>58.4</v>
      </c>
      <c r="H1328">
        <v>8.3025305658231449E-2</v>
      </c>
      <c r="I1328">
        <v>81.8</v>
      </c>
      <c r="J1328">
        <v>0.11629229456923515</v>
      </c>
      <c r="K1328">
        <v>66.884999999999991</v>
      </c>
      <c r="L1328">
        <v>9.5088143303952224E-2</v>
      </c>
      <c r="M1328" s="40">
        <v>4.655209556221962E-2</v>
      </c>
      <c r="N1328" s="40">
        <v>6.6181540463775414E-5</v>
      </c>
    </row>
    <row r="1329" spans="1:14" x14ac:dyDescent="0.25">
      <c r="A1329">
        <v>7820120</v>
      </c>
      <c r="B1329" t="s">
        <v>28</v>
      </c>
      <c r="C1329" t="s">
        <v>6</v>
      </c>
      <c r="D1329" t="s">
        <v>306</v>
      </c>
      <c r="E1329" t="s">
        <v>308</v>
      </c>
      <c r="F1329">
        <v>2.5589991470002845E-3</v>
      </c>
      <c r="G1329">
        <v>77.7</v>
      </c>
      <c r="H1329">
        <v>0.1988342337219221</v>
      </c>
      <c r="I1329">
        <v>84.4</v>
      </c>
      <c r="J1329">
        <v>0.21597952800682402</v>
      </c>
      <c r="K1329">
        <v>79.905000000000001</v>
      </c>
      <c r="L1329">
        <v>0.20447682684105772</v>
      </c>
      <c r="M1329" s="40">
        <v>2.4637594819068909E-2</v>
      </c>
      <c r="N1329" s="40">
        <v>6.3047584126135964E-5</v>
      </c>
    </row>
    <row r="1330" spans="1:14" x14ac:dyDescent="0.25">
      <c r="A1330">
        <v>7820120</v>
      </c>
      <c r="B1330" t="s">
        <v>28</v>
      </c>
      <c r="C1330" t="s">
        <v>6</v>
      </c>
      <c r="D1330" t="s">
        <v>306</v>
      </c>
      <c r="E1330" t="s">
        <v>780</v>
      </c>
      <c r="F1330">
        <v>1.4216661927779358E-3</v>
      </c>
      <c r="G1330">
        <v>86.7</v>
      </c>
      <c r="H1330">
        <v>0.12325845891384704</v>
      </c>
      <c r="I1330">
        <v>90</v>
      </c>
      <c r="J1330">
        <v>0.12794995735001422</v>
      </c>
      <c r="K1330">
        <v>87.02</v>
      </c>
      <c r="L1330">
        <v>0.12371339209553597</v>
      </c>
      <c r="M1330" s="40">
        <v>0.10017438232898712</v>
      </c>
      <c r="N1330" s="40">
        <v>1.4241453273953244E-4</v>
      </c>
    </row>
    <row r="1331" spans="1:14" x14ac:dyDescent="0.25">
      <c r="A1331">
        <v>7820120</v>
      </c>
      <c r="B1331" t="s">
        <v>28</v>
      </c>
      <c r="C1331" t="s">
        <v>6</v>
      </c>
      <c r="D1331" t="s">
        <v>1180</v>
      </c>
      <c r="E1331" t="s">
        <v>1565</v>
      </c>
      <c r="F1331">
        <v>1.137E-3</v>
      </c>
      <c r="G1331" t="s">
        <v>8</v>
      </c>
      <c r="H1331" t="s">
        <v>99</v>
      </c>
      <c r="I1331" t="s">
        <v>8</v>
      </c>
      <c r="J1331" t="s">
        <v>99</v>
      </c>
      <c r="K1331" t="s">
        <v>9</v>
      </c>
      <c r="L1331" t="s">
        <v>99</v>
      </c>
      <c r="M1331" s="40">
        <v>0.72138106822967529</v>
      </c>
      <c r="N1331" s="40">
        <v>8.2021027457714079E-4</v>
      </c>
    </row>
    <row r="1332" spans="1:14" x14ac:dyDescent="0.25">
      <c r="A1332">
        <v>7820120</v>
      </c>
      <c r="B1332" t="s">
        <v>28</v>
      </c>
      <c r="C1332" t="s">
        <v>6</v>
      </c>
      <c r="D1332" t="s">
        <v>309</v>
      </c>
      <c r="E1332" t="s">
        <v>1771</v>
      </c>
      <c r="F1332">
        <v>2.8433323855558713E-4</v>
      </c>
      <c r="G1332">
        <v>73.2</v>
      </c>
      <c r="H1332">
        <v>2.0813193062268979E-2</v>
      </c>
      <c r="I1332">
        <v>89.2</v>
      </c>
      <c r="J1332">
        <v>2.5362524879158372E-2</v>
      </c>
      <c r="K1332">
        <v>84.905000000000001</v>
      </c>
      <c r="L1332">
        <v>2.4141313619562125E-2</v>
      </c>
      <c r="M1332" s="40">
        <v>7.863597571849823E-2</v>
      </c>
      <c r="N1332" s="40">
        <v>2.2358821643019113E-5</v>
      </c>
    </row>
    <row r="1333" spans="1:14" x14ac:dyDescent="0.25">
      <c r="A1333">
        <v>7820120</v>
      </c>
      <c r="B1333" t="s">
        <v>28</v>
      </c>
      <c r="C1333" t="s">
        <v>6</v>
      </c>
      <c r="D1333" t="s">
        <v>309</v>
      </c>
      <c r="E1333" t="s">
        <v>1772</v>
      </c>
      <c r="F1333">
        <v>1.1373329542223485E-3</v>
      </c>
      <c r="G1333">
        <v>52</v>
      </c>
      <c r="H1333">
        <v>5.9141313619562125E-2</v>
      </c>
      <c r="I1333">
        <v>78.7</v>
      </c>
      <c r="J1333">
        <v>8.9508103497298833E-2</v>
      </c>
      <c r="K1333">
        <v>73.484999999999999</v>
      </c>
      <c r="L1333">
        <v>8.3576912141029275E-2</v>
      </c>
      <c r="M1333" s="40">
        <v>2.0922994241118431E-2</v>
      </c>
      <c r="N1333" s="40">
        <v>2.379641085142841E-5</v>
      </c>
    </row>
    <row r="1334" spans="1:14" x14ac:dyDescent="0.25">
      <c r="A1334">
        <v>7820120</v>
      </c>
      <c r="B1334" t="s">
        <v>28</v>
      </c>
      <c r="C1334" t="s">
        <v>6</v>
      </c>
      <c r="D1334" t="s">
        <v>309</v>
      </c>
      <c r="E1334" t="s">
        <v>310</v>
      </c>
      <c r="F1334">
        <v>1.4216661927779358E-3</v>
      </c>
      <c r="G1334">
        <v>60.2</v>
      </c>
      <c r="H1334">
        <v>8.5584304805231742E-2</v>
      </c>
      <c r="I1334">
        <v>78.2</v>
      </c>
      <c r="J1334">
        <v>0.11117429627523458</v>
      </c>
      <c r="K1334">
        <v>75.14</v>
      </c>
      <c r="L1334">
        <v>0.1068239977253341</v>
      </c>
      <c r="M1334" s="40">
        <v>-3.657899796962738E-2</v>
      </c>
      <c r="N1334" s="40">
        <v>-5.2003124779112E-5</v>
      </c>
    </row>
    <row r="1335" spans="1:14" x14ac:dyDescent="0.25">
      <c r="A1335">
        <v>7820120</v>
      </c>
      <c r="B1335" t="s">
        <v>28</v>
      </c>
      <c r="C1335" t="s">
        <v>6</v>
      </c>
      <c r="D1335" t="s">
        <v>309</v>
      </c>
      <c r="E1335" t="s">
        <v>781</v>
      </c>
      <c r="F1335">
        <v>1.9903326698891099E-3</v>
      </c>
      <c r="G1335">
        <v>43.9</v>
      </c>
      <c r="H1335">
        <v>8.7375604208131924E-2</v>
      </c>
      <c r="I1335">
        <v>82.1</v>
      </c>
      <c r="J1335">
        <v>0.16340631219789592</v>
      </c>
      <c r="K1335">
        <v>63.534999999999997</v>
      </c>
      <c r="L1335">
        <v>0.1264557861814046</v>
      </c>
      <c r="M1335" s="40">
        <v>2.5278225541114807E-2</v>
      </c>
      <c r="N1335" s="40">
        <v>5.0312078131306128E-5</v>
      </c>
    </row>
    <row r="1336" spans="1:14" x14ac:dyDescent="0.25">
      <c r="A1336">
        <v>7820120</v>
      </c>
      <c r="B1336" t="s">
        <v>28</v>
      </c>
      <c r="C1336" t="s">
        <v>6</v>
      </c>
      <c r="D1336" t="s">
        <v>309</v>
      </c>
      <c r="E1336" t="s">
        <v>782</v>
      </c>
      <c r="F1336">
        <v>2.8433323855558713E-4</v>
      </c>
      <c r="G1336">
        <v>69.3</v>
      </c>
      <c r="H1336">
        <v>1.9704293431902185E-2</v>
      </c>
      <c r="I1336">
        <v>74.400000000000006</v>
      </c>
      <c r="J1336">
        <v>2.1154392948535685E-2</v>
      </c>
      <c r="K1336">
        <v>72.094999999999999</v>
      </c>
      <c r="L1336">
        <v>2.0499004833665055E-2</v>
      </c>
      <c r="M1336" s="40">
        <v>-6.3283264636993408E-2</v>
      </c>
      <c r="N1336" s="40">
        <v>-1.7993535580606596E-5</v>
      </c>
    </row>
    <row r="1337" spans="1:14" x14ac:dyDescent="0.25">
      <c r="A1337">
        <v>7820120</v>
      </c>
      <c r="B1337" t="s">
        <v>28</v>
      </c>
      <c r="C1337" t="s">
        <v>6</v>
      </c>
      <c r="D1337" t="s">
        <v>309</v>
      </c>
      <c r="E1337" t="s">
        <v>2074</v>
      </c>
      <c r="F1337">
        <v>8.5299971566676143E-4</v>
      </c>
      <c r="G1337">
        <v>52.6</v>
      </c>
      <c r="H1337">
        <v>4.4867785044071649E-2</v>
      </c>
      <c r="I1337">
        <v>76.8</v>
      </c>
      <c r="J1337">
        <v>6.5510378163207275E-2</v>
      </c>
      <c r="K1337">
        <v>63.174999999999997</v>
      </c>
      <c r="L1337">
        <v>5.3888257037247651E-2</v>
      </c>
      <c r="M1337" s="40">
        <v>-5.7157609611749649E-2</v>
      </c>
      <c r="N1337" s="40">
        <v>-4.8755424747014202E-5</v>
      </c>
    </row>
    <row r="1338" spans="1:14" x14ac:dyDescent="0.25">
      <c r="A1338">
        <v>7820120</v>
      </c>
      <c r="B1338" t="s">
        <v>28</v>
      </c>
      <c r="C1338" t="s">
        <v>6</v>
      </c>
      <c r="D1338" t="s">
        <v>309</v>
      </c>
      <c r="E1338" t="s">
        <v>783</v>
      </c>
      <c r="F1338">
        <v>1.7059994313335229E-3</v>
      </c>
      <c r="G1338">
        <v>46.7</v>
      </c>
      <c r="H1338">
        <v>7.9670173443275524E-2</v>
      </c>
      <c r="I1338">
        <v>77.599999999999994</v>
      </c>
      <c r="J1338">
        <v>0.13238555587148138</v>
      </c>
      <c r="K1338">
        <v>68.25</v>
      </c>
      <c r="L1338">
        <v>0.11643446118851293</v>
      </c>
      <c r="M1338" s="40">
        <v>-3.0318489298224449E-2</v>
      </c>
      <c r="N1338" s="40">
        <v>-5.1723325501662407E-5</v>
      </c>
    </row>
    <row r="1339" spans="1:14" x14ac:dyDescent="0.25">
      <c r="A1339">
        <v>7820120</v>
      </c>
      <c r="B1339" t="s">
        <v>28</v>
      </c>
      <c r="C1339" t="s">
        <v>6</v>
      </c>
      <c r="D1339" t="s">
        <v>1953</v>
      </c>
      <c r="E1339" t="s">
        <v>2075</v>
      </c>
      <c r="F1339">
        <v>2.8433323855558713E-4</v>
      </c>
      <c r="G1339">
        <v>25.2</v>
      </c>
      <c r="H1339">
        <v>7.1651976116007951E-3</v>
      </c>
      <c r="I1339">
        <v>84</v>
      </c>
      <c r="J1339">
        <v>2.3883992038669317E-2</v>
      </c>
      <c r="K1339">
        <v>56.06</v>
      </c>
      <c r="L1339">
        <v>1.5939721353426216E-2</v>
      </c>
      <c r="M1339" s="40">
        <v>-2.094760350883007E-2</v>
      </c>
      <c r="N1339" s="40">
        <v>-5.9560999456440345E-6</v>
      </c>
    </row>
    <row r="1340" spans="1:14" x14ac:dyDescent="0.25">
      <c r="A1340">
        <v>7820120</v>
      </c>
      <c r="B1340" t="s">
        <v>28</v>
      </c>
      <c r="C1340" t="s">
        <v>6</v>
      </c>
      <c r="D1340" t="s">
        <v>784</v>
      </c>
      <c r="E1340" t="s">
        <v>785</v>
      </c>
      <c r="F1340">
        <v>1.7059994313335229E-3</v>
      </c>
      <c r="G1340">
        <v>67.3</v>
      </c>
      <c r="H1340">
        <v>0.11481376172874608</v>
      </c>
      <c r="I1340">
        <v>89.5</v>
      </c>
      <c r="J1340">
        <v>0.15268694910435029</v>
      </c>
      <c r="K1340">
        <v>78.275000000000006</v>
      </c>
      <c r="L1340">
        <v>0.13353710548763151</v>
      </c>
      <c r="M1340" s="40">
        <v>8.5172161459922791E-2</v>
      </c>
      <c r="N1340" s="40">
        <v>1.4530365901607527E-4</v>
      </c>
    </row>
    <row r="1341" spans="1:14" x14ac:dyDescent="0.25">
      <c r="A1341">
        <v>7820120</v>
      </c>
      <c r="B1341" t="s">
        <v>28</v>
      </c>
      <c r="C1341" t="s">
        <v>6</v>
      </c>
      <c r="D1341" t="s">
        <v>786</v>
      </c>
      <c r="E1341" t="s">
        <v>1189</v>
      </c>
      <c r="F1341">
        <v>1.1373329542223485E-3</v>
      </c>
      <c r="G1341">
        <v>73.8</v>
      </c>
      <c r="H1341">
        <v>8.3935172021609314E-2</v>
      </c>
      <c r="I1341">
        <v>94.5</v>
      </c>
      <c r="J1341">
        <v>0.10747796417401194</v>
      </c>
      <c r="K1341">
        <v>81.679999999999978</v>
      </c>
      <c r="L1341">
        <v>9.2897355700881395E-2</v>
      </c>
      <c r="M1341" s="40">
        <v>-0.20683640241622925</v>
      </c>
      <c r="N1341" s="40">
        <v>-2.3524185660077251E-4</v>
      </c>
    </row>
    <row r="1342" spans="1:14" x14ac:dyDescent="0.25">
      <c r="A1342">
        <v>7820120</v>
      </c>
      <c r="B1342" t="s">
        <v>28</v>
      </c>
      <c r="C1342" t="s">
        <v>6</v>
      </c>
      <c r="D1342" t="s">
        <v>786</v>
      </c>
      <c r="E1342" t="s">
        <v>787</v>
      </c>
      <c r="F1342">
        <v>2.5589991470002845E-3</v>
      </c>
      <c r="G1342">
        <v>76.2</v>
      </c>
      <c r="H1342">
        <v>0.1949957350014217</v>
      </c>
      <c r="I1342">
        <v>95.6</v>
      </c>
      <c r="J1342">
        <v>0.24464031845322717</v>
      </c>
      <c r="K1342">
        <v>87.414999999999992</v>
      </c>
      <c r="L1342">
        <v>0.22369491043502984</v>
      </c>
      <c r="M1342" s="40">
        <v>9.941226989030838E-2</v>
      </c>
      <c r="N1342" s="40">
        <v>2.5439591385066119E-4</v>
      </c>
    </row>
    <row r="1343" spans="1:14" x14ac:dyDescent="0.25">
      <c r="A1343">
        <v>7820120</v>
      </c>
      <c r="B1343" t="s">
        <v>28</v>
      </c>
      <c r="C1343" t="s">
        <v>6</v>
      </c>
      <c r="D1343" t="s">
        <v>1190</v>
      </c>
      <c r="E1343" t="s">
        <v>1773</v>
      </c>
      <c r="F1343">
        <v>2.8433323855558716E-3</v>
      </c>
      <c r="G1343">
        <v>67.8</v>
      </c>
      <c r="H1343">
        <v>0.19277793574068808</v>
      </c>
      <c r="I1343">
        <v>85.8</v>
      </c>
      <c r="J1343">
        <v>0.24395791868069377</v>
      </c>
      <c r="K1343">
        <v>79.674999999999997</v>
      </c>
      <c r="L1343">
        <v>0.22654250781916407</v>
      </c>
      <c r="M1343" s="40">
        <v>6.2101289629936218E-2</v>
      </c>
      <c r="N1343" s="40">
        <v>1.7657460798958265E-4</v>
      </c>
    </row>
    <row r="1344" spans="1:14" x14ac:dyDescent="0.25">
      <c r="A1344">
        <v>7820120</v>
      </c>
      <c r="B1344" t="s">
        <v>28</v>
      </c>
      <c r="C1344" t="s">
        <v>6</v>
      </c>
      <c r="D1344" t="s">
        <v>788</v>
      </c>
      <c r="E1344" t="s">
        <v>789</v>
      </c>
      <c r="F1344">
        <v>1.1373329542223485E-3</v>
      </c>
      <c r="G1344">
        <v>78.5</v>
      </c>
      <c r="H1344">
        <v>8.9280636906454353E-2</v>
      </c>
      <c r="I1344">
        <v>90.7</v>
      </c>
      <c r="J1344">
        <v>0.10315609894796701</v>
      </c>
      <c r="K1344">
        <v>86.975000000000009</v>
      </c>
      <c r="L1344">
        <v>9.891953369348877E-2</v>
      </c>
      <c r="M1344" s="40">
        <v>7.8482791781425476E-2</v>
      </c>
      <c r="N1344" s="40">
        <v>8.9261065432386097E-5</v>
      </c>
    </row>
    <row r="1345" spans="1:14" x14ac:dyDescent="0.25">
      <c r="A1345">
        <v>7820120</v>
      </c>
      <c r="B1345" t="s">
        <v>28</v>
      </c>
      <c r="C1345" t="s">
        <v>6</v>
      </c>
      <c r="D1345" t="s">
        <v>80</v>
      </c>
      <c r="E1345" t="s">
        <v>311</v>
      </c>
      <c r="F1345">
        <v>2.5589991470002845E-3</v>
      </c>
      <c r="G1345">
        <v>48.9</v>
      </c>
      <c r="H1345">
        <v>0.12513505828831392</v>
      </c>
      <c r="I1345">
        <v>81.5</v>
      </c>
      <c r="J1345">
        <v>0.20855843048052319</v>
      </c>
      <c r="K1345">
        <v>65.16</v>
      </c>
      <c r="L1345">
        <v>0.16674438441853853</v>
      </c>
      <c r="M1345" s="40">
        <v>-2.326025627553463E-2</v>
      </c>
      <c r="N1345" s="40">
        <v>-5.9522975968101132E-5</v>
      </c>
    </row>
    <row r="1346" spans="1:14" x14ac:dyDescent="0.25">
      <c r="A1346">
        <v>7820120</v>
      </c>
      <c r="B1346" t="s">
        <v>28</v>
      </c>
      <c r="C1346" t="s">
        <v>6</v>
      </c>
      <c r="D1346" t="s">
        <v>80</v>
      </c>
      <c r="E1346" t="s">
        <v>312</v>
      </c>
      <c r="F1346">
        <v>3.6963321012226328E-3</v>
      </c>
      <c r="G1346">
        <v>48.5</v>
      </c>
      <c r="H1346">
        <v>0.17927210690929768</v>
      </c>
      <c r="I1346">
        <v>69.099999999999994</v>
      </c>
      <c r="J1346">
        <v>0.25541654819448389</v>
      </c>
      <c r="K1346">
        <v>57.474999999999994</v>
      </c>
      <c r="L1346">
        <v>0.21244668751777079</v>
      </c>
      <c r="M1346" s="40">
        <v>-0.13222537934780121</v>
      </c>
      <c r="N1346" s="40">
        <v>-4.8874891427961773E-4</v>
      </c>
    </row>
    <row r="1347" spans="1:14" x14ac:dyDescent="0.25">
      <c r="A1347">
        <v>7820120</v>
      </c>
      <c r="B1347" t="s">
        <v>28</v>
      </c>
      <c r="C1347" t="s">
        <v>6</v>
      </c>
      <c r="D1347" t="s">
        <v>80</v>
      </c>
      <c r="E1347" t="s">
        <v>313</v>
      </c>
      <c r="F1347">
        <v>3.4119988626670457E-3</v>
      </c>
      <c r="G1347">
        <v>42.9</v>
      </c>
      <c r="H1347">
        <v>0.14637475120841625</v>
      </c>
      <c r="I1347">
        <v>78.8</v>
      </c>
      <c r="J1347">
        <v>0.2688655103781632</v>
      </c>
      <c r="K1347">
        <v>60.414999999999999</v>
      </c>
      <c r="L1347">
        <v>0.20613591128802958</v>
      </c>
      <c r="M1347" s="40">
        <v>-4.9523677676916122E-2</v>
      </c>
      <c r="N1347" s="40">
        <v>-1.6897473190872716E-4</v>
      </c>
    </row>
    <row r="1348" spans="1:14" x14ac:dyDescent="0.25">
      <c r="A1348">
        <v>7820120</v>
      </c>
      <c r="B1348" t="s">
        <v>28</v>
      </c>
      <c r="C1348" t="s">
        <v>6</v>
      </c>
      <c r="D1348" t="s">
        <v>80</v>
      </c>
      <c r="E1348" t="s">
        <v>790</v>
      </c>
      <c r="F1348">
        <v>3.9806653397782199E-3</v>
      </c>
      <c r="G1348">
        <v>44.4</v>
      </c>
      <c r="H1348">
        <v>0.17674154108615295</v>
      </c>
      <c r="I1348">
        <v>71.599999999999994</v>
      </c>
      <c r="J1348">
        <v>0.28501563832812055</v>
      </c>
      <c r="K1348">
        <v>63.064999999999998</v>
      </c>
      <c r="L1348">
        <v>0.25104065965311345</v>
      </c>
      <c r="M1348" s="40">
        <v>-5.9428367763757706E-2</v>
      </c>
      <c r="N1348" s="40">
        <v>-2.3656444375678358E-4</v>
      </c>
    </row>
    <row r="1349" spans="1:14" x14ac:dyDescent="0.25">
      <c r="A1349">
        <v>7820120</v>
      </c>
      <c r="B1349" t="s">
        <v>28</v>
      </c>
      <c r="C1349" t="s">
        <v>6</v>
      </c>
      <c r="D1349" t="s">
        <v>80</v>
      </c>
      <c r="E1349" t="s">
        <v>791</v>
      </c>
      <c r="F1349">
        <v>6.2553312482229173E-3</v>
      </c>
      <c r="G1349">
        <v>46.7</v>
      </c>
      <c r="H1349">
        <v>0.29212396929201023</v>
      </c>
      <c r="I1349">
        <v>77</v>
      </c>
      <c r="J1349">
        <v>0.48166050611316463</v>
      </c>
      <c r="K1349">
        <v>61.674999999999997</v>
      </c>
      <c r="L1349">
        <v>0.3857975547341484</v>
      </c>
      <c r="M1349" s="40">
        <v>-6.0357317328453064E-2</v>
      </c>
      <c r="N1349" s="40">
        <v>-3.7755501314357901E-4</v>
      </c>
    </row>
    <row r="1350" spans="1:14" x14ac:dyDescent="0.25">
      <c r="A1350">
        <v>7820120</v>
      </c>
      <c r="B1350" t="s">
        <v>28</v>
      </c>
      <c r="C1350" t="s">
        <v>6</v>
      </c>
      <c r="D1350" t="s">
        <v>80</v>
      </c>
      <c r="E1350" t="s">
        <v>792</v>
      </c>
      <c r="F1350">
        <v>4.549331816889394E-3</v>
      </c>
      <c r="G1350">
        <v>39.6</v>
      </c>
      <c r="H1350">
        <v>0.18015353994882</v>
      </c>
      <c r="I1350">
        <v>72.900000000000006</v>
      </c>
      <c r="J1350">
        <v>0.33164628945123686</v>
      </c>
      <c r="K1350">
        <v>61.464999999999996</v>
      </c>
      <c r="L1350">
        <v>0.27962468012510661</v>
      </c>
      <c r="M1350" s="40">
        <v>-7.0738092064857483E-2</v>
      </c>
      <c r="N1350" s="40">
        <v>-3.2181105289670733E-4</v>
      </c>
    </row>
    <row r="1351" spans="1:14" x14ac:dyDescent="0.25">
      <c r="A1351">
        <v>7820120</v>
      </c>
      <c r="B1351" t="s">
        <v>28</v>
      </c>
      <c r="C1351" t="s">
        <v>6</v>
      </c>
      <c r="D1351" t="s">
        <v>80</v>
      </c>
      <c r="E1351" t="s">
        <v>793</v>
      </c>
      <c r="F1351">
        <v>5.117998294000569E-3</v>
      </c>
      <c r="G1351">
        <v>39</v>
      </c>
      <c r="H1351">
        <v>0.1996019334660222</v>
      </c>
      <c r="I1351">
        <v>80</v>
      </c>
      <c r="J1351">
        <v>0.40943986352004552</v>
      </c>
      <c r="K1351">
        <v>69.275000000000006</v>
      </c>
      <c r="L1351">
        <v>0.35454933181688947</v>
      </c>
      <c r="M1351" s="40">
        <v>-2.6522427797317505E-2</v>
      </c>
      <c r="N1351" s="40">
        <v>-1.3574174021942426E-4</v>
      </c>
    </row>
    <row r="1352" spans="1:14" x14ac:dyDescent="0.25">
      <c r="A1352">
        <v>7820120</v>
      </c>
      <c r="B1352" t="s">
        <v>28</v>
      </c>
      <c r="C1352" t="s">
        <v>6</v>
      </c>
      <c r="D1352" t="s">
        <v>80</v>
      </c>
      <c r="E1352" t="s">
        <v>1774</v>
      </c>
      <c r="F1352">
        <v>3.4119988626670457E-3</v>
      </c>
      <c r="G1352">
        <v>63.9</v>
      </c>
      <c r="H1352">
        <v>0.21802672732442421</v>
      </c>
      <c r="I1352">
        <v>81.2</v>
      </c>
      <c r="J1352">
        <v>0.27705430764856415</v>
      </c>
      <c r="K1352">
        <v>71.594999999999999</v>
      </c>
      <c r="L1352">
        <v>0.24428205857264715</v>
      </c>
      <c r="M1352" s="40">
        <v>-2.1509814541786909E-3</v>
      </c>
      <c r="N1352" s="40">
        <v>-7.3391462752756017E-6</v>
      </c>
    </row>
    <row r="1353" spans="1:14" x14ac:dyDescent="0.25">
      <c r="A1353">
        <v>7820120</v>
      </c>
      <c r="B1353" t="s">
        <v>28</v>
      </c>
      <c r="C1353" t="s">
        <v>6</v>
      </c>
      <c r="D1353" t="s">
        <v>80</v>
      </c>
      <c r="E1353" t="s">
        <v>794</v>
      </c>
      <c r="F1353">
        <v>2.5589991470002845E-3</v>
      </c>
      <c r="G1353">
        <v>32.1</v>
      </c>
      <c r="H1353">
        <v>8.2143872618709132E-2</v>
      </c>
      <c r="I1353">
        <v>67.7</v>
      </c>
      <c r="J1353">
        <v>0.17324424225191926</v>
      </c>
      <c r="K1353">
        <v>50.77</v>
      </c>
      <c r="L1353">
        <v>0.12992038669320446</v>
      </c>
      <c r="M1353" s="40">
        <v>-0.11884272843599319</v>
      </c>
      <c r="N1353" s="40">
        <v>-3.0411844069489304E-4</v>
      </c>
    </row>
    <row r="1354" spans="1:14" x14ac:dyDescent="0.25">
      <c r="A1354">
        <v>7820120</v>
      </c>
      <c r="B1354" t="s">
        <v>28</v>
      </c>
      <c r="C1354" t="s">
        <v>6</v>
      </c>
      <c r="D1354" t="s">
        <v>80</v>
      </c>
      <c r="E1354" t="s">
        <v>1775</v>
      </c>
      <c r="F1354">
        <v>1.7059994313335229E-3</v>
      </c>
      <c r="G1354">
        <v>70.900000000000006</v>
      </c>
      <c r="H1354">
        <v>0.12095535968154678</v>
      </c>
      <c r="I1354">
        <v>83.2</v>
      </c>
      <c r="J1354">
        <v>0.14193915268694909</v>
      </c>
      <c r="K1354">
        <v>72.335000000000008</v>
      </c>
      <c r="L1354">
        <v>0.12340346886551039</v>
      </c>
      <c r="M1354" s="40">
        <v>8.0685028806328773E-3</v>
      </c>
      <c r="N1354" s="40">
        <v>1.376486132607258E-5</v>
      </c>
    </row>
    <row r="1355" spans="1:14" x14ac:dyDescent="0.25">
      <c r="A1355">
        <v>7820120</v>
      </c>
      <c r="B1355" t="s">
        <v>28</v>
      </c>
      <c r="C1355" t="s">
        <v>6</v>
      </c>
      <c r="D1355" t="s">
        <v>80</v>
      </c>
      <c r="E1355" t="s">
        <v>254</v>
      </c>
      <c r="F1355">
        <v>3.4119988626670457E-3</v>
      </c>
      <c r="G1355">
        <v>50.4</v>
      </c>
      <c r="H1355">
        <v>0.1719647426784191</v>
      </c>
      <c r="I1355">
        <v>76</v>
      </c>
      <c r="J1355">
        <v>0.25931191356269545</v>
      </c>
      <c r="K1355">
        <v>66.884999999999991</v>
      </c>
      <c r="L1355">
        <v>0.22821154392948531</v>
      </c>
      <c r="M1355" s="40">
        <v>-6.523614376783371E-2</v>
      </c>
      <c r="N1355" s="40">
        <v>-2.2258564834063251E-4</v>
      </c>
    </row>
    <row r="1356" spans="1:14" x14ac:dyDescent="0.25">
      <c r="A1356">
        <v>7820120</v>
      </c>
      <c r="B1356" t="s">
        <v>28</v>
      </c>
      <c r="C1356" t="s">
        <v>6</v>
      </c>
      <c r="D1356" t="s">
        <v>82</v>
      </c>
      <c r="E1356" t="s">
        <v>1776</v>
      </c>
      <c r="F1356">
        <v>1.7059994313335229E-3</v>
      </c>
      <c r="G1356">
        <v>89.7</v>
      </c>
      <c r="H1356">
        <v>0.15302814899061701</v>
      </c>
      <c r="I1356">
        <v>88.4</v>
      </c>
      <c r="J1356">
        <v>0.15081034972988344</v>
      </c>
      <c r="K1356">
        <v>87.415000000000006</v>
      </c>
      <c r="L1356">
        <v>0.14912994029001991</v>
      </c>
      <c r="M1356" s="40">
        <v>1.7947673797607422E-2</v>
      </c>
      <c r="N1356" s="40">
        <v>3.061872129247783E-5</v>
      </c>
    </row>
    <row r="1357" spans="1:14" x14ac:dyDescent="0.25">
      <c r="A1357">
        <v>7820120</v>
      </c>
      <c r="B1357" t="s">
        <v>28</v>
      </c>
      <c r="C1357" t="s">
        <v>6</v>
      </c>
      <c r="D1357" t="s">
        <v>82</v>
      </c>
      <c r="E1357" t="s">
        <v>141</v>
      </c>
      <c r="F1357">
        <v>1.4216661927779358E-3</v>
      </c>
      <c r="G1357">
        <v>78.3</v>
      </c>
      <c r="H1357">
        <v>0.11131646289451237</v>
      </c>
      <c r="I1357">
        <v>87.3</v>
      </c>
      <c r="J1357">
        <v>0.1241114586295138</v>
      </c>
      <c r="K1357">
        <v>77.709999999999994</v>
      </c>
      <c r="L1357">
        <v>0.11047767984077338</v>
      </c>
      <c r="M1357" s="40">
        <v>9.5258122310042381E-3</v>
      </c>
      <c r="N1357" s="40">
        <v>1.3542525207569289E-5</v>
      </c>
    </row>
    <row r="1358" spans="1:14" x14ac:dyDescent="0.25">
      <c r="A1358">
        <v>7820120</v>
      </c>
      <c r="B1358" t="s">
        <v>28</v>
      </c>
      <c r="C1358" t="s">
        <v>6</v>
      </c>
      <c r="D1358" t="s">
        <v>82</v>
      </c>
      <c r="E1358" t="s">
        <v>593</v>
      </c>
      <c r="F1358">
        <v>3.6963321012226328E-3</v>
      </c>
      <c r="G1358">
        <v>55.4</v>
      </c>
      <c r="H1358">
        <v>0.20477679840773386</v>
      </c>
      <c r="I1358">
        <v>78.599999999999994</v>
      </c>
      <c r="J1358">
        <v>0.29053170315609894</v>
      </c>
      <c r="K1358">
        <v>64.294999999999987</v>
      </c>
      <c r="L1358">
        <v>0.23765567244810912</v>
      </c>
      <c r="M1358" s="40">
        <v>-6.471079308539629E-3</v>
      </c>
      <c r="N1358" s="40">
        <v>-2.3919258177712589E-5</v>
      </c>
    </row>
    <row r="1359" spans="1:14" x14ac:dyDescent="0.25">
      <c r="A1359">
        <v>7820120</v>
      </c>
      <c r="B1359" t="s">
        <v>28</v>
      </c>
      <c r="C1359" t="s">
        <v>6</v>
      </c>
      <c r="D1359" t="s">
        <v>82</v>
      </c>
      <c r="E1359" t="s">
        <v>795</v>
      </c>
      <c r="F1359">
        <v>2.5589991470002845E-3</v>
      </c>
      <c r="G1359">
        <v>81</v>
      </c>
      <c r="H1359">
        <v>0.20727893090702304</v>
      </c>
      <c r="I1359">
        <v>88</v>
      </c>
      <c r="J1359">
        <v>0.22519192493602502</v>
      </c>
      <c r="K1359">
        <v>82.474999999999994</v>
      </c>
      <c r="L1359">
        <v>0.21105345464884845</v>
      </c>
      <c r="M1359" s="40">
        <v>1.2753030750900507E-3</v>
      </c>
      <c r="N1359" s="40">
        <v>3.2634994813222794E-6</v>
      </c>
    </row>
    <row r="1360" spans="1:14" x14ac:dyDescent="0.25">
      <c r="A1360">
        <v>7820120</v>
      </c>
      <c r="B1360" t="s">
        <v>28</v>
      </c>
      <c r="C1360" t="s">
        <v>6</v>
      </c>
      <c r="D1360" t="s">
        <v>82</v>
      </c>
      <c r="E1360" t="s">
        <v>594</v>
      </c>
      <c r="F1360">
        <v>1.9903326698891099E-3</v>
      </c>
      <c r="G1360">
        <v>45.9</v>
      </c>
      <c r="H1360">
        <v>9.1356269547910138E-2</v>
      </c>
      <c r="I1360">
        <v>73.099999999999994</v>
      </c>
      <c r="J1360">
        <v>0.14549331816889394</v>
      </c>
      <c r="K1360">
        <v>55.564999999999998</v>
      </c>
      <c r="L1360">
        <v>0.11059283480238839</v>
      </c>
      <c r="M1360" s="40">
        <v>-4.4910784810781479E-2</v>
      </c>
      <c r="N1360" s="40">
        <v>-8.9387402239257991E-5</v>
      </c>
    </row>
    <row r="1361" spans="1:14" x14ac:dyDescent="0.25">
      <c r="A1361">
        <v>7820120</v>
      </c>
      <c r="B1361" t="s">
        <v>28</v>
      </c>
      <c r="C1361" t="s">
        <v>6</v>
      </c>
      <c r="D1361" t="s">
        <v>82</v>
      </c>
      <c r="E1361" t="s">
        <v>796</v>
      </c>
      <c r="F1361">
        <v>3.1276656241114587E-3</v>
      </c>
      <c r="G1361">
        <v>70.8</v>
      </c>
      <c r="H1361">
        <v>0.22143872618709126</v>
      </c>
      <c r="I1361">
        <v>80.599999999999994</v>
      </c>
      <c r="J1361">
        <v>0.25208984930338357</v>
      </c>
      <c r="K1361">
        <v>69.39</v>
      </c>
      <c r="L1361">
        <v>0.21702871765709411</v>
      </c>
      <c r="M1361" s="40">
        <v>-3.3532269299030304E-2</v>
      </c>
      <c r="N1361" s="40">
        <v>-1.0487772598502513E-4</v>
      </c>
    </row>
    <row r="1362" spans="1:14" x14ac:dyDescent="0.25">
      <c r="A1362">
        <v>7820120</v>
      </c>
      <c r="B1362" t="s">
        <v>28</v>
      </c>
      <c r="C1362" t="s">
        <v>6</v>
      </c>
      <c r="D1362" t="s">
        <v>82</v>
      </c>
      <c r="E1362" t="s">
        <v>142</v>
      </c>
      <c r="F1362">
        <v>2.5589991470002845E-3</v>
      </c>
      <c r="G1362">
        <v>63.6</v>
      </c>
      <c r="H1362">
        <v>0.1627523457492181</v>
      </c>
      <c r="I1362">
        <v>76.3</v>
      </c>
      <c r="J1362">
        <v>0.19525163491612171</v>
      </c>
      <c r="K1362">
        <v>70.465000000000003</v>
      </c>
      <c r="L1362">
        <v>0.18031987489337506</v>
      </c>
      <c r="M1362" s="40">
        <v>-1.372036524116993E-3</v>
      </c>
      <c r="N1362" s="40">
        <v>-3.5110402948686202E-6</v>
      </c>
    </row>
    <row r="1363" spans="1:14" x14ac:dyDescent="0.25">
      <c r="A1363">
        <v>7820120</v>
      </c>
      <c r="B1363" t="s">
        <v>28</v>
      </c>
      <c r="C1363" t="s">
        <v>6</v>
      </c>
      <c r="D1363" t="s">
        <v>82</v>
      </c>
      <c r="E1363" t="s">
        <v>1777</v>
      </c>
      <c r="F1363">
        <v>2.8433323855558716E-3</v>
      </c>
      <c r="G1363">
        <v>55.6</v>
      </c>
      <c r="H1363">
        <v>0.15808928063690647</v>
      </c>
      <c r="I1363">
        <v>69.5</v>
      </c>
      <c r="J1363">
        <v>0.19761160079613307</v>
      </c>
      <c r="K1363">
        <v>62.424999999999997</v>
      </c>
      <c r="L1363">
        <v>0.17749502416832527</v>
      </c>
      <c r="M1363" s="40">
        <v>-6.8741448223590851E-2</v>
      </c>
      <c r="N1363" s="40">
        <v>-1.95454785964148E-4</v>
      </c>
    </row>
    <row r="1364" spans="1:14" x14ac:dyDescent="0.25">
      <c r="A1364">
        <v>7820120</v>
      </c>
      <c r="B1364" t="s">
        <v>28</v>
      </c>
      <c r="C1364" t="s">
        <v>6</v>
      </c>
      <c r="D1364" t="s">
        <v>512</v>
      </c>
      <c r="E1364" t="s">
        <v>797</v>
      </c>
      <c r="F1364">
        <v>1.1373329542223485E-3</v>
      </c>
      <c r="G1364">
        <v>49.6</v>
      </c>
      <c r="H1364">
        <v>5.6411714529428489E-2</v>
      </c>
      <c r="I1364">
        <v>59.7</v>
      </c>
      <c r="J1364">
        <v>6.7898777367074212E-2</v>
      </c>
      <c r="K1364">
        <v>51.6</v>
      </c>
      <c r="L1364">
        <v>5.8686380437873185E-2</v>
      </c>
      <c r="M1364" s="40">
        <v>-3.1434416770935059E-2</v>
      </c>
      <c r="N1364" s="40">
        <v>-3.5751398090344106E-5</v>
      </c>
    </row>
    <row r="1365" spans="1:14" x14ac:dyDescent="0.25">
      <c r="A1365">
        <v>7820120</v>
      </c>
      <c r="B1365" t="s">
        <v>28</v>
      </c>
      <c r="C1365" t="s">
        <v>6</v>
      </c>
      <c r="D1365" t="s">
        <v>512</v>
      </c>
      <c r="E1365" t="s">
        <v>1779</v>
      </c>
      <c r="F1365">
        <v>8.5299971566676143E-4</v>
      </c>
      <c r="G1365">
        <v>61.2</v>
      </c>
      <c r="H1365">
        <v>5.2203582598805802E-2</v>
      </c>
      <c r="I1365">
        <v>82.2</v>
      </c>
      <c r="J1365">
        <v>7.0116576627807792E-2</v>
      </c>
      <c r="K1365">
        <v>75.989999999999995</v>
      </c>
      <c r="L1365">
        <v>6.4819448393517193E-2</v>
      </c>
      <c r="M1365" s="40">
        <v>3.3537477254867554E-2</v>
      </c>
      <c r="N1365" s="40">
        <v>2.8607458562582501E-5</v>
      </c>
    </row>
    <row r="1366" spans="1:14" x14ac:dyDescent="0.25">
      <c r="A1366">
        <v>7820120</v>
      </c>
      <c r="B1366" t="s">
        <v>28</v>
      </c>
      <c r="C1366" t="s">
        <v>6</v>
      </c>
      <c r="D1366" t="s">
        <v>512</v>
      </c>
      <c r="E1366" t="s">
        <v>513</v>
      </c>
      <c r="F1366">
        <v>3.1276656241114587E-3</v>
      </c>
      <c r="G1366">
        <v>72.400000000000006</v>
      </c>
      <c r="H1366">
        <v>0.22644299118566963</v>
      </c>
      <c r="I1366">
        <v>91</v>
      </c>
      <c r="J1366">
        <v>0.28461757179414271</v>
      </c>
      <c r="K1366">
        <v>82.975000000000009</v>
      </c>
      <c r="L1366">
        <v>0.2595180551606483</v>
      </c>
      <c r="M1366" s="40">
        <v>3.7127036601305008E-2</v>
      </c>
      <c r="N1366" s="40">
        <v>1.161209561030296E-4</v>
      </c>
    </row>
    <row r="1367" spans="1:14" x14ac:dyDescent="0.25">
      <c r="A1367">
        <v>7820120</v>
      </c>
      <c r="B1367" t="s">
        <v>28</v>
      </c>
      <c r="C1367" t="s">
        <v>6</v>
      </c>
      <c r="D1367" t="s">
        <v>1211</v>
      </c>
      <c r="E1367" t="s">
        <v>1780</v>
      </c>
      <c r="F1367">
        <v>8.5299971566676143E-4</v>
      </c>
      <c r="G1367">
        <v>50.8</v>
      </c>
      <c r="H1367">
        <v>4.3332385555871475E-2</v>
      </c>
      <c r="I1367">
        <v>87.4</v>
      </c>
      <c r="J1367">
        <v>7.4552175149274952E-2</v>
      </c>
      <c r="K1367">
        <v>74.754999999999995</v>
      </c>
      <c r="L1367">
        <v>6.376599374466875E-2</v>
      </c>
      <c r="M1367" s="40">
        <v>-2.7747059240937233E-2</v>
      </c>
      <c r="N1367" s="40">
        <v>-2.3668233643108246E-5</v>
      </c>
    </row>
    <row r="1368" spans="1:14" x14ac:dyDescent="0.25">
      <c r="A1368">
        <v>7820120</v>
      </c>
      <c r="B1368" t="s">
        <v>28</v>
      </c>
      <c r="C1368" t="s">
        <v>6</v>
      </c>
      <c r="D1368" t="s">
        <v>1589</v>
      </c>
      <c r="E1368" t="s">
        <v>1781</v>
      </c>
      <c r="F1368">
        <v>1.7059994313335229E-3</v>
      </c>
      <c r="G1368">
        <v>67.3</v>
      </c>
      <c r="H1368">
        <v>0.11481376172874608</v>
      </c>
      <c r="I1368">
        <v>89.5</v>
      </c>
      <c r="J1368">
        <v>0.15268694910435029</v>
      </c>
      <c r="K1368">
        <v>77.81</v>
      </c>
      <c r="L1368">
        <v>0.13274381575206143</v>
      </c>
      <c r="M1368" s="40">
        <v>0.11818672716617584</v>
      </c>
      <c r="N1368" s="40">
        <v>2.0162648933666621E-4</v>
      </c>
    </row>
    <row r="1369" spans="1:14" x14ac:dyDescent="0.25">
      <c r="A1369">
        <v>7820120</v>
      </c>
      <c r="B1369" t="s">
        <v>28</v>
      </c>
      <c r="C1369" t="s">
        <v>6</v>
      </c>
      <c r="D1369" t="s">
        <v>1214</v>
      </c>
      <c r="E1369" t="s">
        <v>1782</v>
      </c>
      <c r="F1369">
        <v>1.4216661927779358E-3</v>
      </c>
      <c r="G1369">
        <v>90.2</v>
      </c>
      <c r="H1369">
        <v>0.1282342905885698</v>
      </c>
      <c r="I1369">
        <v>89</v>
      </c>
      <c r="J1369">
        <v>0.12652829115723629</v>
      </c>
      <c r="K1369">
        <v>85.664999999999992</v>
      </c>
      <c r="L1369">
        <v>0.12178703440432186</v>
      </c>
      <c r="M1369" s="40">
        <v>1.7701750621199608E-2</v>
      </c>
      <c r="N1369" s="40">
        <v>2.5165980411145308E-5</v>
      </c>
    </row>
    <row r="1370" spans="1:14" x14ac:dyDescent="0.25">
      <c r="A1370">
        <v>7820120</v>
      </c>
      <c r="B1370" t="s">
        <v>28</v>
      </c>
      <c r="C1370" t="s">
        <v>6</v>
      </c>
      <c r="D1370" t="s">
        <v>1217</v>
      </c>
      <c r="E1370" t="s">
        <v>1783</v>
      </c>
      <c r="F1370">
        <v>1.7059994313335229E-3</v>
      </c>
      <c r="G1370">
        <v>32.5</v>
      </c>
      <c r="H1370">
        <v>5.5444981518339494E-2</v>
      </c>
      <c r="I1370">
        <v>78</v>
      </c>
      <c r="J1370">
        <v>0.13306795564401477</v>
      </c>
      <c r="K1370">
        <v>60.35</v>
      </c>
      <c r="L1370">
        <v>0.10295706568097811</v>
      </c>
      <c r="M1370" s="40">
        <v>-5.4600100964307785E-2</v>
      </c>
      <c r="N1370" s="40">
        <v>-9.3147741195862018E-5</v>
      </c>
    </row>
    <row r="1371" spans="1:14" x14ac:dyDescent="0.25">
      <c r="A1371">
        <v>7820120</v>
      </c>
      <c r="B1371" t="s">
        <v>28</v>
      </c>
      <c r="C1371" t="s">
        <v>6</v>
      </c>
      <c r="D1371" t="s">
        <v>1593</v>
      </c>
      <c r="E1371" t="s">
        <v>1784</v>
      </c>
      <c r="F1371">
        <v>1.7059994313335229E-3</v>
      </c>
      <c r="G1371">
        <v>57.8</v>
      </c>
      <c r="H1371">
        <v>9.8606767131077619E-2</v>
      </c>
      <c r="I1371">
        <v>95.3</v>
      </c>
      <c r="J1371">
        <v>0.16258174580608473</v>
      </c>
      <c r="K1371">
        <v>79.474999999999994</v>
      </c>
      <c r="L1371">
        <v>0.13558430480523173</v>
      </c>
      <c r="M1371" s="40">
        <v>0.1232713982462883</v>
      </c>
      <c r="N1371" s="40">
        <v>2.1030093530785606E-4</v>
      </c>
    </row>
    <row r="1372" spans="1:14" x14ac:dyDescent="0.25">
      <c r="A1372">
        <v>7820120</v>
      </c>
      <c r="B1372" t="s">
        <v>28</v>
      </c>
      <c r="C1372" t="s">
        <v>6</v>
      </c>
      <c r="D1372" t="s">
        <v>92</v>
      </c>
      <c r="E1372" t="s">
        <v>143</v>
      </c>
      <c r="F1372">
        <v>5.6866647711117425E-4</v>
      </c>
      <c r="G1372">
        <v>55.9</v>
      </c>
      <c r="H1372">
        <v>3.1788456070514642E-2</v>
      </c>
      <c r="I1372">
        <v>84.1</v>
      </c>
      <c r="J1372">
        <v>4.7824850725049751E-2</v>
      </c>
      <c r="K1372">
        <v>75.06</v>
      </c>
      <c r="L1372">
        <v>4.2684105771964742E-2</v>
      </c>
      <c r="M1372" s="40">
        <v>2.2688629105687141E-3</v>
      </c>
      <c r="N1372" s="40">
        <v>1.2902262784013159E-6</v>
      </c>
    </row>
    <row r="1373" spans="1:14" x14ac:dyDescent="0.25">
      <c r="A1373">
        <v>7820120</v>
      </c>
      <c r="B1373" t="s">
        <v>28</v>
      </c>
      <c r="C1373" t="s">
        <v>6</v>
      </c>
      <c r="D1373" t="s">
        <v>92</v>
      </c>
      <c r="E1373" t="s">
        <v>144</v>
      </c>
      <c r="F1373">
        <v>1.1373329542223485E-3</v>
      </c>
      <c r="G1373">
        <v>66.3</v>
      </c>
      <c r="H1373">
        <v>7.5405174864941707E-2</v>
      </c>
      <c r="I1373">
        <v>86.8</v>
      </c>
      <c r="J1373">
        <v>9.8720500426499852E-2</v>
      </c>
      <c r="K1373">
        <v>80.289999999999992</v>
      </c>
      <c r="L1373">
        <v>9.1316462894512354E-2</v>
      </c>
      <c r="M1373" s="40">
        <v>-1.5041699633002281E-2</v>
      </c>
      <c r="N1373" s="40">
        <v>-1.71074206801277E-5</v>
      </c>
    </row>
    <row r="1374" spans="1:14" x14ac:dyDescent="0.25">
      <c r="A1374">
        <v>7820120</v>
      </c>
      <c r="B1374" t="s">
        <v>28</v>
      </c>
      <c r="C1374" t="s">
        <v>6</v>
      </c>
      <c r="D1374" t="s">
        <v>97</v>
      </c>
      <c r="E1374" t="s">
        <v>145</v>
      </c>
      <c r="F1374">
        <v>3.4119988626670457E-3</v>
      </c>
      <c r="G1374">
        <v>56.8</v>
      </c>
      <c r="H1374">
        <v>0.19380153539948819</v>
      </c>
      <c r="I1374">
        <v>92.8</v>
      </c>
      <c r="J1374">
        <v>0.31663349445550182</v>
      </c>
      <c r="K1374">
        <v>77.91</v>
      </c>
      <c r="L1374">
        <v>0.26582883139038954</v>
      </c>
      <c r="M1374" s="40">
        <v>1.3339660130441189E-2</v>
      </c>
      <c r="N1374" s="40">
        <v>4.5514905193430274E-5</v>
      </c>
    </row>
    <row r="1375" spans="1:14" x14ac:dyDescent="0.25">
      <c r="A1375">
        <v>7820120</v>
      </c>
      <c r="B1375" t="s">
        <v>28</v>
      </c>
      <c r="C1375" t="s">
        <v>6</v>
      </c>
      <c r="D1375" t="s">
        <v>798</v>
      </c>
      <c r="E1375" t="s">
        <v>799</v>
      </c>
      <c r="F1375">
        <v>1.4216661927779358E-3</v>
      </c>
      <c r="G1375">
        <v>59.1</v>
      </c>
      <c r="H1375">
        <v>8.4020471993176013E-2</v>
      </c>
      <c r="I1375">
        <v>85.4</v>
      </c>
      <c r="J1375">
        <v>0.12141029286323572</v>
      </c>
      <c r="K1375">
        <v>75.150000000000006</v>
      </c>
      <c r="L1375">
        <v>0.10683821438726188</v>
      </c>
      <c r="M1375" s="40">
        <v>5.6203994899988174E-2</v>
      </c>
      <c r="N1375" s="40">
        <v>7.9903319448376711E-5</v>
      </c>
    </row>
    <row r="1376" spans="1:14" x14ac:dyDescent="0.25">
      <c r="A1376">
        <v>7820120</v>
      </c>
      <c r="B1376" t="s">
        <v>28</v>
      </c>
      <c r="C1376" t="s">
        <v>6</v>
      </c>
      <c r="D1376" t="s">
        <v>371</v>
      </c>
      <c r="E1376" t="s">
        <v>400</v>
      </c>
      <c r="F1376">
        <v>3.6963321012226328E-3</v>
      </c>
      <c r="G1376">
        <v>69.400000000000006</v>
      </c>
      <c r="H1376">
        <v>0.25652544782485076</v>
      </c>
      <c r="I1376">
        <v>81.900000000000006</v>
      </c>
      <c r="J1376">
        <v>0.30272959909013364</v>
      </c>
      <c r="K1376">
        <v>76.58</v>
      </c>
      <c r="L1376">
        <v>0.28306511231162923</v>
      </c>
      <c r="M1376" s="40">
        <v>-4.0268309414386749E-2</v>
      </c>
      <c r="N1376" s="40">
        <v>-1.4884504475036329E-4</v>
      </c>
    </row>
    <row r="1377" spans="1:14" x14ac:dyDescent="0.25">
      <c r="A1377">
        <v>7820120</v>
      </c>
      <c r="B1377" t="s">
        <v>28</v>
      </c>
      <c r="C1377" t="s">
        <v>6</v>
      </c>
      <c r="D1377" t="s">
        <v>371</v>
      </c>
      <c r="E1377" t="s">
        <v>401</v>
      </c>
      <c r="F1377">
        <v>2.8433323855558716E-3</v>
      </c>
      <c r="G1377">
        <v>76.099999999999994</v>
      </c>
      <c r="H1377">
        <v>0.2163775945408018</v>
      </c>
      <c r="I1377">
        <v>91</v>
      </c>
      <c r="J1377">
        <v>0.25874324708558433</v>
      </c>
      <c r="K1377">
        <v>86.609999999999985</v>
      </c>
      <c r="L1377">
        <v>0.24626101791299398</v>
      </c>
      <c r="M1377" s="40">
        <v>2.8562339022755623E-2</v>
      </c>
      <c r="N1377" s="40">
        <v>8.1212223550627304E-5</v>
      </c>
    </row>
    <row r="1378" spans="1:14" x14ac:dyDescent="0.25">
      <c r="A1378">
        <v>7820120</v>
      </c>
      <c r="B1378" t="s">
        <v>28</v>
      </c>
      <c r="C1378" t="s">
        <v>6</v>
      </c>
      <c r="D1378" t="s">
        <v>800</v>
      </c>
      <c r="E1378" t="s">
        <v>801</v>
      </c>
      <c r="F1378">
        <v>3.4119988626670457E-3</v>
      </c>
      <c r="G1378">
        <v>48.5</v>
      </c>
      <c r="H1378">
        <v>0.16548194483935172</v>
      </c>
      <c r="I1378">
        <v>88</v>
      </c>
      <c r="J1378">
        <v>0.30025589991470003</v>
      </c>
      <c r="K1378">
        <v>72.614999999999995</v>
      </c>
      <c r="L1378">
        <v>0.2477622974125675</v>
      </c>
      <c r="M1378" s="40">
        <v>1.6725001856684685E-2</v>
      </c>
      <c r="N1378" s="40">
        <v>5.7065687313112372E-5</v>
      </c>
    </row>
    <row r="1379" spans="1:14" x14ac:dyDescent="0.25">
      <c r="A1379">
        <v>7820120</v>
      </c>
      <c r="B1379" t="s">
        <v>28</v>
      </c>
      <c r="C1379" t="s">
        <v>6</v>
      </c>
      <c r="D1379" t="s">
        <v>800</v>
      </c>
      <c r="E1379" t="s">
        <v>802</v>
      </c>
      <c r="F1379">
        <v>1.4216661927779358E-3</v>
      </c>
      <c r="G1379">
        <v>60.7</v>
      </c>
      <c r="H1379">
        <v>8.6295137901620703E-2</v>
      </c>
      <c r="I1379">
        <v>93.3</v>
      </c>
      <c r="J1379">
        <v>0.13264145578618142</v>
      </c>
      <c r="K1379">
        <v>76.905000000000001</v>
      </c>
      <c r="L1379">
        <v>0.10933323855558716</v>
      </c>
      <c r="M1379" s="40">
        <v>7.9206198453903198E-2</v>
      </c>
      <c r="N1379" s="40">
        <v>1.1260477460037418E-4</v>
      </c>
    </row>
    <row r="1380" spans="1:14" x14ac:dyDescent="0.25">
      <c r="A1380">
        <v>7820120</v>
      </c>
      <c r="B1380" t="s">
        <v>28</v>
      </c>
      <c r="C1380" t="s">
        <v>6</v>
      </c>
      <c r="D1380" t="s">
        <v>800</v>
      </c>
      <c r="E1380" t="s">
        <v>803</v>
      </c>
      <c r="F1380">
        <v>4.2649985783338069E-3</v>
      </c>
      <c r="G1380">
        <v>45.3</v>
      </c>
      <c r="H1380">
        <v>0.19320443559852143</v>
      </c>
      <c r="I1380">
        <v>86.9</v>
      </c>
      <c r="J1380">
        <v>0.37062837645720786</v>
      </c>
      <c r="K1380">
        <v>66.33</v>
      </c>
      <c r="L1380">
        <v>0.28289735570088143</v>
      </c>
      <c r="M1380" s="40">
        <v>2.5880960747599602E-2</v>
      </c>
      <c r="N1380" s="40">
        <v>1.1038226079442536E-4</v>
      </c>
    </row>
    <row r="1381" spans="1:14" x14ac:dyDescent="0.25">
      <c r="A1381">
        <v>7820120</v>
      </c>
      <c r="B1381" t="s">
        <v>28</v>
      </c>
      <c r="C1381" t="s">
        <v>6</v>
      </c>
      <c r="D1381" t="s">
        <v>804</v>
      </c>
      <c r="E1381" t="s">
        <v>805</v>
      </c>
      <c r="F1381">
        <v>5.6866647711117425E-4</v>
      </c>
      <c r="G1381">
        <v>74.599999999999994</v>
      </c>
      <c r="H1381">
        <v>4.2422519192493596E-2</v>
      </c>
      <c r="I1381">
        <v>89</v>
      </c>
      <c r="J1381">
        <v>5.0611316462894511E-2</v>
      </c>
      <c r="K1381">
        <v>83.225000000000009</v>
      </c>
      <c r="L1381">
        <v>4.7327267557577483E-2</v>
      </c>
      <c r="M1381" s="40">
        <v>3.5386510193347931E-2</v>
      </c>
      <c r="N1381" s="40">
        <v>2.0123122088909827E-5</v>
      </c>
    </row>
    <row r="1382" spans="1:14" x14ac:dyDescent="0.25">
      <c r="A1382">
        <v>7820120</v>
      </c>
      <c r="B1382" t="s">
        <v>28</v>
      </c>
      <c r="C1382" t="s">
        <v>6</v>
      </c>
      <c r="D1382" t="s">
        <v>806</v>
      </c>
      <c r="E1382" t="s">
        <v>807</v>
      </c>
      <c r="F1382">
        <v>2.8433323855558716E-3</v>
      </c>
      <c r="G1382">
        <v>46.2</v>
      </c>
      <c r="H1382">
        <v>0.13136195621268126</v>
      </c>
      <c r="I1382">
        <v>71.099999999999994</v>
      </c>
      <c r="J1382">
        <v>0.20216093261302245</v>
      </c>
      <c r="K1382">
        <v>60.414999999999999</v>
      </c>
      <c r="L1382">
        <v>0.17177992607335799</v>
      </c>
      <c r="M1382" s="40">
        <v>-0.11818750947713852</v>
      </c>
      <c r="N1382" s="40">
        <v>-3.3604637326453945E-4</v>
      </c>
    </row>
    <row r="1383" spans="1:14" x14ac:dyDescent="0.25">
      <c r="A1383">
        <v>7820120</v>
      </c>
      <c r="B1383" t="s">
        <v>28</v>
      </c>
      <c r="C1383" t="s">
        <v>6</v>
      </c>
      <c r="D1383" t="s">
        <v>808</v>
      </c>
      <c r="E1383" t="s">
        <v>809</v>
      </c>
      <c r="F1383">
        <v>1.4216661927779358E-3</v>
      </c>
      <c r="G1383">
        <v>92.4</v>
      </c>
      <c r="H1383">
        <v>0.13136195621268126</v>
      </c>
      <c r="I1383">
        <v>95.8</v>
      </c>
      <c r="J1383">
        <v>0.13619562126812623</v>
      </c>
      <c r="K1383">
        <v>93.72</v>
      </c>
      <c r="L1383">
        <v>0.13323855558714814</v>
      </c>
      <c r="M1383" s="40">
        <v>8.0091759562492371E-2</v>
      </c>
      <c r="N1383" s="40">
        <v>1.1386374689009436E-4</v>
      </c>
    </row>
    <row r="1384" spans="1:14" x14ac:dyDescent="0.25">
      <c r="A1384">
        <v>7820120</v>
      </c>
      <c r="B1384" t="s">
        <v>28</v>
      </c>
      <c r="C1384" t="s">
        <v>6</v>
      </c>
      <c r="D1384" t="s">
        <v>808</v>
      </c>
      <c r="E1384" t="s">
        <v>810</v>
      </c>
      <c r="F1384">
        <v>2.274665908444697E-3</v>
      </c>
      <c r="G1384">
        <v>66.900000000000006</v>
      </c>
      <c r="H1384">
        <v>0.15217514927495024</v>
      </c>
      <c r="I1384">
        <v>81</v>
      </c>
      <c r="J1384">
        <v>0.18424793858402047</v>
      </c>
      <c r="K1384">
        <v>72.610000000000014</v>
      </c>
      <c r="L1384">
        <v>0.16516349161216948</v>
      </c>
      <c r="M1384" s="40">
        <v>2.8258066624403E-2</v>
      </c>
      <c r="N1384" s="40">
        <v>6.4277660789088426E-5</v>
      </c>
    </row>
    <row r="1385" spans="1:14" x14ac:dyDescent="0.25">
      <c r="A1385">
        <v>7820120</v>
      </c>
      <c r="B1385" t="s">
        <v>28</v>
      </c>
      <c r="C1385" t="s">
        <v>6</v>
      </c>
      <c r="D1385" t="s">
        <v>808</v>
      </c>
      <c r="E1385" t="s">
        <v>1786</v>
      </c>
      <c r="F1385">
        <v>2.274665908444697E-3</v>
      </c>
      <c r="G1385">
        <v>79.2</v>
      </c>
      <c r="H1385">
        <v>0.18015353994882</v>
      </c>
      <c r="I1385">
        <v>88.7</v>
      </c>
      <c r="J1385">
        <v>0.20176286607904462</v>
      </c>
      <c r="K1385">
        <v>83.835000000000008</v>
      </c>
      <c r="L1385">
        <v>0.1906966164344612</v>
      </c>
      <c r="M1385" s="40">
        <v>2.4671658873558044E-2</v>
      </c>
      <c r="N1385" s="40">
        <v>5.6119781344459581E-5</v>
      </c>
    </row>
    <row r="1386" spans="1:14" x14ac:dyDescent="0.25">
      <c r="A1386">
        <v>7820120</v>
      </c>
      <c r="B1386" t="s">
        <v>28</v>
      </c>
      <c r="C1386" t="s">
        <v>6</v>
      </c>
      <c r="D1386" t="s">
        <v>1236</v>
      </c>
      <c r="E1386" t="s">
        <v>1787</v>
      </c>
      <c r="F1386">
        <v>1.7059994313335229E-3</v>
      </c>
      <c r="G1386">
        <v>58.2</v>
      </c>
      <c r="H1386">
        <v>9.9289166903611031E-2</v>
      </c>
      <c r="I1386">
        <v>70.3</v>
      </c>
      <c r="J1386">
        <v>0.11993176002274665</v>
      </c>
      <c r="K1386">
        <v>64.794999999999987</v>
      </c>
      <c r="L1386">
        <v>0.11054023315325559</v>
      </c>
      <c r="M1386" s="40">
        <v>-0.14936801791191101</v>
      </c>
      <c r="N1386" s="40">
        <v>-2.5482175361713562E-4</v>
      </c>
    </row>
    <row r="1387" spans="1:14" x14ac:dyDescent="0.25">
      <c r="A1387">
        <v>7820120</v>
      </c>
      <c r="B1387" t="s">
        <v>28</v>
      </c>
      <c r="C1387" t="s">
        <v>6</v>
      </c>
      <c r="D1387" t="s">
        <v>100</v>
      </c>
      <c r="E1387" t="s">
        <v>1788</v>
      </c>
      <c r="F1387">
        <v>1.7059994313335229E-3</v>
      </c>
      <c r="G1387">
        <v>41.2</v>
      </c>
      <c r="H1387">
        <v>7.0287176570941148E-2</v>
      </c>
      <c r="I1387">
        <v>90.6</v>
      </c>
      <c r="J1387">
        <v>0.15456354847881718</v>
      </c>
      <c r="K1387">
        <v>72.460000000000008</v>
      </c>
      <c r="L1387">
        <v>0.12361671879442708</v>
      </c>
      <c r="M1387" s="40">
        <v>8.2238264381885529E-2</v>
      </c>
      <c r="N1387" s="40">
        <v>1.4029843226935263E-4</v>
      </c>
    </row>
    <row r="1388" spans="1:14" x14ac:dyDescent="0.25">
      <c r="A1388">
        <v>7820120</v>
      </c>
      <c r="B1388" t="s">
        <v>28</v>
      </c>
      <c r="C1388" t="s">
        <v>6</v>
      </c>
      <c r="D1388" t="s">
        <v>811</v>
      </c>
      <c r="E1388" t="s">
        <v>812</v>
      </c>
      <c r="F1388">
        <v>2.274665908444697E-3</v>
      </c>
      <c r="G1388">
        <v>63.2</v>
      </c>
      <c r="H1388">
        <v>0.14375888541370485</v>
      </c>
      <c r="I1388">
        <v>75.5</v>
      </c>
      <c r="J1388">
        <v>0.17173727608757464</v>
      </c>
      <c r="K1388">
        <v>69.284999999999997</v>
      </c>
      <c r="L1388">
        <v>0.15760022746659083</v>
      </c>
      <c r="M1388" s="40">
        <v>-7.4147365987300873E-2</v>
      </c>
      <c r="N1388" s="40">
        <v>-1.6866048561228517E-4</v>
      </c>
    </row>
    <row r="1389" spans="1:14" x14ac:dyDescent="0.25">
      <c r="A1389">
        <v>7820120</v>
      </c>
      <c r="B1389" t="s">
        <v>28</v>
      </c>
      <c r="C1389" t="s">
        <v>6</v>
      </c>
      <c r="D1389" t="s">
        <v>207</v>
      </c>
      <c r="E1389" t="s">
        <v>813</v>
      </c>
      <c r="F1389">
        <v>5.6866647711117425E-4</v>
      </c>
      <c r="G1389">
        <v>67.7</v>
      </c>
      <c r="H1389">
        <v>3.8498720500426499E-2</v>
      </c>
      <c r="I1389">
        <v>82.6</v>
      </c>
      <c r="J1389">
        <v>4.6971851009382989E-2</v>
      </c>
      <c r="K1389">
        <v>80.400000000000006</v>
      </c>
      <c r="L1389">
        <v>4.5720784759738411E-2</v>
      </c>
      <c r="M1389" s="40">
        <v>5.9525653719902039E-2</v>
      </c>
      <c r="N1389" s="40">
        <v>3.3850243798636359E-5</v>
      </c>
    </row>
    <row r="1390" spans="1:14" x14ac:dyDescent="0.25">
      <c r="A1390">
        <v>7820120</v>
      </c>
      <c r="B1390" t="s">
        <v>28</v>
      </c>
      <c r="C1390" t="s">
        <v>6</v>
      </c>
      <c r="D1390" t="s">
        <v>207</v>
      </c>
      <c r="E1390" t="s">
        <v>585</v>
      </c>
      <c r="F1390">
        <v>1.7059994313335229E-3</v>
      </c>
      <c r="G1390">
        <v>60.2</v>
      </c>
      <c r="H1390">
        <v>0.10270116576627808</v>
      </c>
      <c r="I1390">
        <v>77.5</v>
      </c>
      <c r="J1390">
        <v>0.13221495592834803</v>
      </c>
      <c r="K1390">
        <v>70.210000000000008</v>
      </c>
      <c r="L1390">
        <v>0.11977822007392665</v>
      </c>
      <c r="M1390" s="40">
        <v>5.2410893142223358E-2</v>
      </c>
      <c r="N1390" s="40">
        <v>8.9412953896315077E-5</v>
      </c>
    </row>
    <row r="1391" spans="1:14" x14ac:dyDescent="0.25">
      <c r="A1391">
        <v>7820120</v>
      </c>
      <c r="B1391" t="s">
        <v>28</v>
      </c>
      <c r="C1391" t="s">
        <v>6</v>
      </c>
      <c r="D1391" t="s">
        <v>613</v>
      </c>
      <c r="E1391" t="s">
        <v>814</v>
      </c>
      <c r="F1391">
        <v>8.5299971566676143E-4</v>
      </c>
      <c r="G1391">
        <v>55.2</v>
      </c>
      <c r="H1391">
        <v>4.7085584304805236E-2</v>
      </c>
      <c r="I1391">
        <v>85.6</v>
      </c>
      <c r="J1391">
        <v>7.301677566107477E-2</v>
      </c>
      <c r="K1391">
        <v>74.594999999999999</v>
      </c>
      <c r="L1391">
        <v>6.3629513790162073E-2</v>
      </c>
      <c r="M1391" s="40">
        <v>-0.12198418378829956</v>
      </c>
      <c r="N1391" s="40">
        <v>-1.040524740872615E-4</v>
      </c>
    </row>
    <row r="1392" spans="1:14" x14ac:dyDescent="0.25">
      <c r="A1392">
        <v>7820120</v>
      </c>
      <c r="B1392" t="s">
        <v>28</v>
      </c>
      <c r="C1392" t="s">
        <v>6</v>
      </c>
      <c r="D1392" t="s">
        <v>815</v>
      </c>
      <c r="E1392" t="s">
        <v>816</v>
      </c>
      <c r="F1392">
        <v>1.7059994313335229E-3</v>
      </c>
      <c r="G1392">
        <v>41.8</v>
      </c>
      <c r="H1392">
        <v>7.1310776229741246E-2</v>
      </c>
      <c r="I1392">
        <v>81.5</v>
      </c>
      <c r="J1392">
        <v>0.1390389536536821</v>
      </c>
      <c r="K1392">
        <v>66.97</v>
      </c>
      <c r="L1392">
        <v>0.11425078191640603</v>
      </c>
      <c r="M1392" s="40">
        <v>4.6275205910205841E-2</v>
      </c>
      <c r="N1392" s="40">
        <v>7.8945474967652838E-5</v>
      </c>
    </row>
    <row r="1393" spans="1:14" x14ac:dyDescent="0.25">
      <c r="A1393">
        <v>7820120</v>
      </c>
      <c r="B1393" t="s">
        <v>28</v>
      </c>
      <c r="C1393" t="s">
        <v>6</v>
      </c>
      <c r="D1393" t="s">
        <v>817</v>
      </c>
      <c r="E1393" t="s">
        <v>818</v>
      </c>
      <c r="F1393">
        <v>1.7059994313335229E-3</v>
      </c>
      <c r="G1393">
        <v>60.8</v>
      </c>
      <c r="H1393">
        <v>0.10372476542507819</v>
      </c>
      <c r="I1393">
        <v>89.1</v>
      </c>
      <c r="J1393">
        <v>0.15200454933181687</v>
      </c>
      <c r="K1393">
        <v>80.704999999999998</v>
      </c>
      <c r="L1393">
        <v>0.13768268410577195</v>
      </c>
      <c r="M1393" s="40">
        <v>6.261482834815979E-2</v>
      </c>
      <c r="N1393" s="40">
        <v>1.0682086155500675E-4</v>
      </c>
    </row>
    <row r="1394" spans="1:14" x14ac:dyDescent="0.25">
      <c r="A1394">
        <v>7820120</v>
      </c>
      <c r="B1394" t="s">
        <v>28</v>
      </c>
      <c r="C1394" t="s">
        <v>6</v>
      </c>
      <c r="D1394" t="s">
        <v>615</v>
      </c>
      <c r="E1394" t="s">
        <v>634</v>
      </c>
      <c r="F1394">
        <v>8.5299971566676143E-4</v>
      </c>
      <c r="G1394">
        <v>37.5</v>
      </c>
      <c r="H1394">
        <v>3.1987489337503554E-2</v>
      </c>
      <c r="I1394">
        <v>89.3</v>
      </c>
      <c r="J1394">
        <v>7.6172874609041791E-2</v>
      </c>
      <c r="K1394">
        <v>74.004999999999995</v>
      </c>
      <c r="L1394">
        <v>6.3126243957918673E-2</v>
      </c>
      <c r="M1394" s="40">
        <v>9.6037223935127258E-2</v>
      </c>
      <c r="N1394" s="40">
        <v>8.1919724710088652E-5</v>
      </c>
    </row>
    <row r="1395" spans="1:14" x14ac:dyDescent="0.25">
      <c r="A1395">
        <v>7820120</v>
      </c>
      <c r="B1395" t="s">
        <v>28</v>
      </c>
      <c r="C1395" t="s">
        <v>6</v>
      </c>
      <c r="D1395" t="s">
        <v>615</v>
      </c>
      <c r="E1395" t="s">
        <v>635</v>
      </c>
      <c r="F1395">
        <v>2.8433323855558713E-4</v>
      </c>
      <c r="G1395">
        <v>38.700000000000003</v>
      </c>
      <c r="H1395">
        <v>1.1003696332101222E-2</v>
      </c>
      <c r="I1395">
        <v>72</v>
      </c>
      <c r="J1395">
        <v>2.0471993176002273E-2</v>
      </c>
      <c r="K1395">
        <v>64.144999999999996</v>
      </c>
      <c r="L1395">
        <v>1.8238555587148136E-2</v>
      </c>
      <c r="M1395" s="40">
        <v>-3.6665897816419601E-2</v>
      </c>
      <c r="N1395" s="40">
        <v>-1.0425333470690815E-5</v>
      </c>
    </row>
    <row r="1396" spans="1:14" x14ac:dyDescent="0.25">
      <c r="A1396">
        <v>7820120</v>
      </c>
      <c r="B1396" t="s">
        <v>28</v>
      </c>
      <c r="C1396" t="s">
        <v>6</v>
      </c>
      <c r="D1396" t="s">
        <v>376</v>
      </c>
      <c r="E1396" t="s">
        <v>402</v>
      </c>
      <c r="F1396">
        <v>3.9769999999999996E-3</v>
      </c>
      <c r="G1396">
        <v>49</v>
      </c>
      <c r="H1396">
        <v>0.19487299999999999</v>
      </c>
      <c r="I1396">
        <v>92.3</v>
      </c>
      <c r="J1396">
        <v>0.36707709999999993</v>
      </c>
      <c r="K1396">
        <v>76.334999999999994</v>
      </c>
      <c r="L1396">
        <v>0.30358429499999995</v>
      </c>
      <c r="M1396" s="40">
        <v>0.11247394979000092</v>
      </c>
      <c r="N1396" s="40">
        <v>4.4730889831483359E-4</v>
      </c>
    </row>
    <row r="1397" spans="1:14" x14ac:dyDescent="0.25">
      <c r="A1397">
        <v>7820120</v>
      </c>
      <c r="B1397" t="s">
        <v>28</v>
      </c>
      <c r="C1397" t="s">
        <v>6</v>
      </c>
      <c r="D1397" t="s">
        <v>102</v>
      </c>
      <c r="E1397" t="s">
        <v>146</v>
      </c>
      <c r="F1397">
        <v>2.5589991470002845E-3</v>
      </c>
      <c r="G1397">
        <v>79.599999999999994</v>
      </c>
      <c r="H1397">
        <v>0.20369633210122262</v>
      </c>
      <c r="I1397">
        <v>88</v>
      </c>
      <c r="J1397">
        <v>0.22519192493602502</v>
      </c>
      <c r="K1397">
        <v>82.6</v>
      </c>
      <c r="L1397">
        <v>0.21137332954222349</v>
      </c>
      <c r="M1397" s="40">
        <v>4.472721740603447E-2</v>
      </c>
      <c r="N1397" s="40">
        <v>1.1445691118973849E-4</v>
      </c>
    </row>
    <row r="1398" spans="1:14" x14ac:dyDescent="0.25">
      <c r="A1398">
        <v>7820120</v>
      </c>
      <c r="B1398" t="s">
        <v>28</v>
      </c>
      <c r="C1398" t="s">
        <v>6</v>
      </c>
      <c r="D1398" t="s">
        <v>819</v>
      </c>
      <c r="E1398" t="s">
        <v>820</v>
      </c>
      <c r="F1398">
        <v>1.1373329542223485E-3</v>
      </c>
      <c r="G1398">
        <v>66.599999999999994</v>
      </c>
      <c r="H1398">
        <v>7.5746374751208406E-2</v>
      </c>
      <c r="I1398">
        <v>97.3</v>
      </c>
      <c r="J1398">
        <v>0.11066249644583451</v>
      </c>
      <c r="K1398">
        <v>80.44</v>
      </c>
      <c r="L1398">
        <v>9.1487062837645711E-2</v>
      </c>
      <c r="M1398" s="40">
        <v>0.14742082357406616</v>
      </c>
      <c r="N1398" s="40">
        <v>1.6766656078938429E-4</v>
      </c>
    </row>
    <row r="1399" spans="1:14" x14ac:dyDescent="0.25">
      <c r="A1399">
        <v>7820120</v>
      </c>
      <c r="B1399" t="s">
        <v>28</v>
      </c>
      <c r="C1399" t="s">
        <v>6</v>
      </c>
      <c r="D1399" t="s">
        <v>821</v>
      </c>
      <c r="E1399" t="s">
        <v>822</v>
      </c>
      <c r="F1399">
        <v>5.6866647711117425E-4</v>
      </c>
      <c r="G1399">
        <v>67.3</v>
      </c>
      <c r="H1399">
        <v>3.8271253909582026E-2</v>
      </c>
      <c r="I1399">
        <v>87</v>
      </c>
      <c r="J1399">
        <v>4.9473983508672159E-2</v>
      </c>
      <c r="K1399">
        <v>73.355000000000004</v>
      </c>
      <c r="L1399">
        <v>4.1714529428490188E-2</v>
      </c>
      <c r="M1399" s="40">
        <v>3.4940309822559357E-2</v>
      </c>
      <c r="N1399" s="40">
        <v>1.9869382895967786E-5</v>
      </c>
    </row>
    <row r="1400" spans="1:14" x14ac:dyDescent="0.25">
      <c r="A1400">
        <v>7820120</v>
      </c>
      <c r="B1400" t="s">
        <v>28</v>
      </c>
      <c r="C1400" t="s">
        <v>6</v>
      </c>
      <c r="D1400" t="s">
        <v>823</v>
      </c>
      <c r="E1400" t="s">
        <v>824</v>
      </c>
      <c r="F1400">
        <v>8.5299971566676143E-4</v>
      </c>
      <c r="G1400">
        <v>58.5</v>
      </c>
      <c r="H1400">
        <v>4.9900483366505544E-2</v>
      </c>
      <c r="I1400">
        <v>77.3</v>
      </c>
      <c r="J1400">
        <v>6.593687802104066E-2</v>
      </c>
      <c r="K1400">
        <v>70.905000000000001</v>
      </c>
      <c r="L1400">
        <v>6.0481944839351723E-2</v>
      </c>
      <c r="M1400" s="40">
        <v>-4.3915469199419022E-2</v>
      </c>
      <c r="N1400" s="40">
        <v>-3.7459882740476847E-5</v>
      </c>
    </row>
    <row r="1401" spans="1:14" x14ac:dyDescent="0.25">
      <c r="A1401">
        <v>7820120</v>
      </c>
      <c r="B1401" t="s">
        <v>28</v>
      </c>
      <c r="C1401" t="s">
        <v>6</v>
      </c>
      <c r="D1401" t="s">
        <v>823</v>
      </c>
      <c r="E1401" t="s">
        <v>1245</v>
      </c>
      <c r="F1401">
        <v>2.8433323855558713E-4</v>
      </c>
      <c r="G1401">
        <v>60.9</v>
      </c>
      <c r="H1401">
        <v>1.7315894228035256E-2</v>
      </c>
      <c r="I1401">
        <v>100</v>
      </c>
      <c r="J1401">
        <v>2.8433323855558714E-2</v>
      </c>
      <c r="K1401">
        <v>82.88</v>
      </c>
      <c r="L1401">
        <v>2.3565538811487059E-2</v>
      </c>
      <c r="M1401" s="40">
        <v>-6.0572274029254913E-2</v>
      </c>
      <c r="N1401" s="40">
        <v>-1.7222710841414531E-5</v>
      </c>
    </row>
    <row r="1402" spans="1:14" x14ac:dyDescent="0.25">
      <c r="A1402">
        <v>7820120</v>
      </c>
      <c r="B1402" t="s">
        <v>28</v>
      </c>
      <c r="C1402" t="s">
        <v>6</v>
      </c>
      <c r="D1402" t="s">
        <v>823</v>
      </c>
      <c r="E1402" t="s">
        <v>1983</v>
      </c>
      <c r="F1402">
        <v>2.8433323855558713E-4</v>
      </c>
      <c r="G1402">
        <v>65.599999999999994</v>
      </c>
      <c r="H1402">
        <v>1.8652260449246515E-2</v>
      </c>
      <c r="I1402">
        <v>95.7</v>
      </c>
      <c r="J1402">
        <v>2.7210690929769688E-2</v>
      </c>
      <c r="K1402">
        <v>78</v>
      </c>
      <c r="L1402">
        <v>2.2177992607335797E-2</v>
      </c>
      <c r="M1402" s="40">
        <v>-5.7224657386541367E-2</v>
      </c>
      <c r="N1402" s="40">
        <v>-1.6270872159949206E-5</v>
      </c>
    </row>
    <row r="1403" spans="1:14" x14ac:dyDescent="0.25">
      <c r="A1403">
        <v>7820120</v>
      </c>
      <c r="B1403" t="s">
        <v>28</v>
      </c>
      <c r="C1403" t="s">
        <v>6</v>
      </c>
      <c r="D1403" t="s">
        <v>823</v>
      </c>
      <c r="E1403" t="s">
        <v>825</v>
      </c>
      <c r="F1403">
        <v>2.274665908444697E-3</v>
      </c>
      <c r="G1403">
        <v>53.8</v>
      </c>
      <c r="H1403">
        <v>0.1223770258743247</v>
      </c>
      <c r="I1403">
        <v>83</v>
      </c>
      <c r="J1403">
        <v>0.18879727040090985</v>
      </c>
      <c r="K1403">
        <v>69.625</v>
      </c>
      <c r="L1403">
        <v>0.15837361387546203</v>
      </c>
      <c r="M1403" s="40">
        <v>-3.8194723427295685E-2</v>
      </c>
      <c r="N1403" s="40">
        <v>-8.6880235262543491E-5</v>
      </c>
    </row>
    <row r="1404" spans="1:14" x14ac:dyDescent="0.25">
      <c r="A1404">
        <v>7820120</v>
      </c>
      <c r="B1404" t="s">
        <v>28</v>
      </c>
      <c r="C1404" t="s">
        <v>6</v>
      </c>
      <c r="D1404" t="s">
        <v>823</v>
      </c>
      <c r="E1404" t="s">
        <v>1247</v>
      </c>
      <c r="F1404">
        <v>2.8433323855558713E-4</v>
      </c>
      <c r="G1404">
        <v>54.2</v>
      </c>
      <c r="H1404">
        <v>1.5410861529712824E-2</v>
      </c>
      <c r="I1404">
        <v>75.400000000000006</v>
      </c>
      <c r="J1404">
        <v>2.1438726187091271E-2</v>
      </c>
      <c r="K1404">
        <v>66.195000000000007</v>
      </c>
      <c r="L1404">
        <v>1.8821438726187092E-2</v>
      </c>
      <c r="M1404" s="40">
        <v>6.8322829902172089E-2</v>
      </c>
      <c r="N1404" s="40">
        <v>1.9426451493367097E-5</v>
      </c>
    </row>
    <row r="1405" spans="1:14" x14ac:dyDescent="0.25">
      <c r="A1405">
        <v>7820120</v>
      </c>
      <c r="B1405" t="s">
        <v>28</v>
      </c>
      <c r="C1405" t="s">
        <v>6</v>
      </c>
      <c r="D1405" t="s">
        <v>827</v>
      </c>
      <c r="E1405" t="s">
        <v>1790</v>
      </c>
      <c r="F1405">
        <v>3.9806653397782199E-3</v>
      </c>
      <c r="G1405">
        <v>71.3</v>
      </c>
      <c r="H1405">
        <v>0.28382143872618709</v>
      </c>
      <c r="I1405">
        <v>88.7</v>
      </c>
      <c r="J1405">
        <v>0.35308501563832811</v>
      </c>
      <c r="K1405">
        <v>76.150000000000006</v>
      </c>
      <c r="L1405">
        <v>0.30312766562411148</v>
      </c>
      <c r="M1405" s="40">
        <v>1.6793886199593544E-2</v>
      </c>
      <c r="N1405" s="40">
        <v>6.6850840714901787E-5</v>
      </c>
    </row>
    <row r="1406" spans="1:14" x14ac:dyDescent="0.25">
      <c r="A1406">
        <v>7820120</v>
      </c>
      <c r="B1406" t="s">
        <v>28</v>
      </c>
      <c r="C1406" t="s">
        <v>6</v>
      </c>
      <c r="D1406" t="s">
        <v>827</v>
      </c>
      <c r="E1406" t="s">
        <v>828</v>
      </c>
      <c r="F1406">
        <v>2.8433323855558713E-4</v>
      </c>
      <c r="G1406">
        <v>31.3</v>
      </c>
      <c r="H1406">
        <v>8.8996303667898766E-3</v>
      </c>
      <c r="I1406">
        <v>61.9</v>
      </c>
      <c r="J1406">
        <v>1.7600227466590842E-2</v>
      </c>
      <c r="K1406">
        <v>48.83</v>
      </c>
      <c r="L1406">
        <v>1.3883992038669319E-2</v>
      </c>
      <c r="M1406" s="40">
        <v>-0.10911074280738831</v>
      </c>
      <c r="N1406" s="40">
        <v>-3.1023810863630449E-5</v>
      </c>
    </row>
    <row r="1407" spans="1:14" x14ac:dyDescent="0.25">
      <c r="A1407">
        <v>7820120</v>
      </c>
      <c r="B1407" t="s">
        <v>28</v>
      </c>
      <c r="C1407" t="s">
        <v>6</v>
      </c>
      <c r="D1407" t="s">
        <v>827</v>
      </c>
      <c r="E1407" t="s">
        <v>829</v>
      </c>
      <c r="F1407">
        <v>1.1373329542223485E-3</v>
      </c>
      <c r="G1407">
        <v>17.899999999999999</v>
      </c>
      <c r="H1407">
        <v>2.0358259880580036E-2</v>
      </c>
      <c r="I1407">
        <v>63.3</v>
      </c>
      <c r="J1407">
        <v>7.1993176002274659E-2</v>
      </c>
      <c r="K1407">
        <v>49.9</v>
      </c>
      <c r="L1407">
        <v>5.6752914415695188E-2</v>
      </c>
      <c r="M1407" s="40">
        <v>-3.4655343741178513E-2</v>
      </c>
      <c r="N1407" s="40">
        <v>-3.9414664476745531E-5</v>
      </c>
    </row>
    <row r="1408" spans="1:14" x14ac:dyDescent="0.25">
      <c r="A1408">
        <v>7820120</v>
      </c>
      <c r="B1408" t="s">
        <v>28</v>
      </c>
      <c r="C1408" t="s">
        <v>6</v>
      </c>
      <c r="D1408" t="s">
        <v>827</v>
      </c>
      <c r="E1408" t="s">
        <v>830</v>
      </c>
      <c r="F1408">
        <v>8.5299971566676143E-4</v>
      </c>
      <c r="G1408">
        <v>67.8</v>
      </c>
      <c r="H1408">
        <v>5.7833380722206423E-2</v>
      </c>
      <c r="I1408">
        <v>86.4</v>
      </c>
      <c r="J1408">
        <v>7.3699175433608197E-2</v>
      </c>
      <c r="K1408">
        <v>73.27</v>
      </c>
      <c r="L1408">
        <v>6.2499289166903609E-2</v>
      </c>
      <c r="M1408" s="40">
        <v>5.9805414639413357E-3</v>
      </c>
      <c r="N1408" s="40">
        <v>5.1014001682752363E-6</v>
      </c>
    </row>
    <row r="1409" spans="1:14" x14ac:dyDescent="0.25">
      <c r="A1409">
        <v>7820120</v>
      </c>
      <c r="B1409" t="s">
        <v>28</v>
      </c>
      <c r="C1409" t="s">
        <v>6</v>
      </c>
      <c r="D1409" t="s">
        <v>827</v>
      </c>
      <c r="E1409" t="s">
        <v>831</v>
      </c>
      <c r="F1409">
        <v>1.9903326698891099E-3</v>
      </c>
      <c r="G1409">
        <v>40.799999999999997</v>
      </c>
      <c r="H1409">
        <v>8.1205572931475678E-2</v>
      </c>
      <c r="I1409">
        <v>83.9</v>
      </c>
      <c r="J1409">
        <v>0.16698891100369634</v>
      </c>
      <c r="K1409">
        <v>64.534999999999997</v>
      </c>
      <c r="L1409">
        <v>0.1284461188512937</v>
      </c>
      <c r="M1409" s="40">
        <v>8.0928772687911987E-2</v>
      </c>
      <c r="N1409" s="40">
        <v>1.6107518021478073E-4</v>
      </c>
    </row>
    <row r="1410" spans="1:14" x14ac:dyDescent="0.25">
      <c r="A1410">
        <v>7820120</v>
      </c>
      <c r="B1410" t="s">
        <v>28</v>
      </c>
      <c r="C1410" t="s">
        <v>6</v>
      </c>
      <c r="D1410" t="s">
        <v>827</v>
      </c>
      <c r="E1410" t="s">
        <v>832</v>
      </c>
      <c r="F1410">
        <v>1.4216661927779358E-3</v>
      </c>
      <c r="G1410">
        <v>30.8</v>
      </c>
      <c r="H1410">
        <v>4.3787318737560421E-2</v>
      </c>
      <c r="I1410">
        <v>71.8</v>
      </c>
      <c r="J1410">
        <v>0.10207563264145579</v>
      </c>
      <c r="K1410">
        <v>54.325000000000003</v>
      </c>
      <c r="L1410">
        <v>7.7232015922661365E-2</v>
      </c>
      <c r="M1410" s="40">
        <v>-1.8440984422340989E-4</v>
      </c>
      <c r="N1410" s="40">
        <v>-2.6216924114786736E-7</v>
      </c>
    </row>
    <row r="1411" spans="1:14" x14ac:dyDescent="0.25">
      <c r="A1411">
        <v>7820120</v>
      </c>
      <c r="B1411" t="s">
        <v>28</v>
      </c>
      <c r="C1411" t="s">
        <v>6</v>
      </c>
      <c r="D1411" t="s">
        <v>827</v>
      </c>
      <c r="E1411" t="s">
        <v>833</v>
      </c>
      <c r="F1411">
        <v>4.2649985783338069E-3</v>
      </c>
      <c r="G1411">
        <v>21.8</v>
      </c>
      <c r="H1411">
        <v>9.2976969007676991E-2</v>
      </c>
      <c r="I1411">
        <v>71.7</v>
      </c>
      <c r="J1411">
        <v>0.30580039806653397</v>
      </c>
      <c r="K1411">
        <v>44.894999999999996</v>
      </c>
      <c r="L1411">
        <v>0.19147711117429625</v>
      </c>
      <c r="M1411" s="40">
        <v>-3.9459165185689926E-2</v>
      </c>
      <c r="N1411" s="40">
        <v>-1.6829328341920639E-4</v>
      </c>
    </row>
    <row r="1412" spans="1:14" x14ac:dyDescent="0.25">
      <c r="A1412">
        <v>7820120</v>
      </c>
      <c r="B1412" t="s">
        <v>28</v>
      </c>
      <c r="C1412" t="s">
        <v>6</v>
      </c>
      <c r="D1412" t="s">
        <v>827</v>
      </c>
      <c r="E1412" t="s">
        <v>1791</v>
      </c>
      <c r="F1412">
        <v>3.9806653397782199E-3</v>
      </c>
      <c r="G1412">
        <v>30.1</v>
      </c>
      <c r="H1412">
        <v>0.11981802672732442</v>
      </c>
      <c r="I1412">
        <v>64.7</v>
      </c>
      <c r="J1412">
        <v>0.25754904748365082</v>
      </c>
      <c r="K1412">
        <v>50.655000000000001</v>
      </c>
      <c r="L1412">
        <v>0.20164060278646573</v>
      </c>
      <c r="M1412" s="40">
        <v>-7.8356742858886719E-2</v>
      </c>
      <c r="N1412" s="40">
        <v>-3.1191197043628488E-4</v>
      </c>
    </row>
    <row r="1413" spans="1:14" x14ac:dyDescent="0.25">
      <c r="A1413">
        <v>7820120</v>
      </c>
      <c r="B1413" t="s">
        <v>28</v>
      </c>
      <c r="C1413" t="s">
        <v>6</v>
      </c>
      <c r="D1413" t="s">
        <v>827</v>
      </c>
      <c r="E1413" t="s">
        <v>834</v>
      </c>
      <c r="F1413">
        <v>1.1373329542223485E-3</v>
      </c>
      <c r="G1413">
        <v>46.3</v>
      </c>
      <c r="H1413">
        <v>5.2658515780494734E-2</v>
      </c>
      <c r="I1413">
        <v>82.3</v>
      </c>
      <c r="J1413">
        <v>9.360250213249928E-2</v>
      </c>
      <c r="K1413">
        <v>63.914999999999992</v>
      </c>
      <c r="L1413">
        <v>7.2692635769121397E-2</v>
      </c>
      <c r="M1413" s="40">
        <v>3.4516945481300354E-2</v>
      </c>
      <c r="N1413" s="40">
        <v>3.9257259574979072E-5</v>
      </c>
    </row>
    <row r="1414" spans="1:14" x14ac:dyDescent="0.25">
      <c r="A1414">
        <v>7820120</v>
      </c>
      <c r="B1414" t="s">
        <v>28</v>
      </c>
      <c r="C1414" t="s">
        <v>6</v>
      </c>
      <c r="D1414" t="s">
        <v>827</v>
      </c>
      <c r="E1414" t="s">
        <v>508</v>
      </c>
      <c r="F1414">
        <v>2.274665908444697E-3</v>
      </c>
      <c r="G1414">
        <v>68.8</v>
      </c>
      <c r="H1414">
        <v>0.15649701450099515</v>
      </c>
      <c r="I1414">
        <v>83.3</v>
      </c>
      <c r="J1414">
        <v>0.18947967017344325</v>
      </c>
      <c r="K1414">
        <v>75.414999999999992</v>
      </c>
      <c r="L1414">
        <v>0.17154392948535679</v>
      </c>
      <c r="M1414" s="40">
        <v>4.7233058139681816E-3</v>
      </c>
      <c r="N1414" s="40">
        <v>1.0743942710192053E-5</v>
      </c>
    </row>
    <row r="1415" spans="1:14" x14ac:dyDescent="0.25">
      <c r="A1415">
        <v>7820120</v>
      </c>
      <c r="B1415" t="s">
        <v>28</v>
      </c>
      <c r="C1415" t="s">
        <v>6</v>
      </c>
      <c r="D1415" t="s">
        <v>827</v>
      </c>
      <c r="E1415" t="s">
        <v>835</v>
      </c>
      <c r="F1415">
        <v>4.549331816889394E-3</v>
      </c>
      <c r="G1415">
        <v>24.1</v>
      </c>
      <c r="H1415">
        <v>0.1096388967870344</v>
      </c>
      <c r="I1415">
        <v>69.400000000000006</v>
      </c>
      <c r="J1415">
        <v>0.31572362809212395</v>
      </c>
      <c r="K1415">
        <v>52.844999999999999</v>
      </c>
      <c r="L1415">
        <v>0.24040943986352001</v>
      </c>
      <c r="M1415" s="40">
        <v>-1.5534618869423866E-2</v>
      </c>
      <c r="N1415" s="40">
        <v>-7.0672135885920345E-5</v>
      </c>
    </row>
    <row r="1416" spans="1:14" x14ac:dyDescent="0.25">
      <c r="A1416">
        <v>7820120</v>
      </c>
      <c r="B1416" t="s">
        <v>28</v>
      </c>
      <c r="C1416" t="s">
        <v>6</v>
      </c>
      <c r="D1416" t="s">
        <v>827</v>
      </c>
      <c r="E1416" t="s">
        <v>836</v>
      </c>
      <c r="F1416">
        <v>1.7059994313335229E-3</v>
      </c>
      <c r="G1416">
        <v>57.1</v>
      </c>
      <c r="H1416">
        <v>9.7412567529144165E-2</v>
      </c>
      <c r="I1416">
        <v>78.5</v>
      </c>
      <c r="J1416">
        <v>0.13392095535968154</v>
      </c>
      <c r="K1416">
        <v>70.594999999999999</v>
      </c>
      <c r="L1416">
        <v>0.12043502985499005</v>
      </c>
      <c r="M1416" s="40">
        <v>-5.5236656218767166E-2</v>
      </c>
      <c r="N1416" s="40">
        <v>-9.4233704097982084E-5</v>
      </c>
    </row>
    <row r="1417" spans="1:14" x14ac:dyDescent="0.25">
      <c r="A1417">
        <v>7820120</v>
      </c>
      <c r="B1417" t="s">
        <v>28</v>
      </c>
      <c r="C1417" t="s">
        <v>6</v>
      </c>
      <c r="D1417" t="s">
        <v>346</v>
      </c>
      <c r="E1417" t="s">
        <v>837</v>
      </c>
      <c r="F1417">
        <v>7.9613306795564397E-3</v>
      </c>
      <c r="G1417">
        <v>34.200000000000003</v>
      </c>
      <c r="H1417">
        <v>0.27227750924083027</v>
      </c>
      <c r="I1417">
        <v>74.3</v>
      </c>
      <c r="J1417">
        <v>0.59152686949104349</v>
      </c>
      <c r="K1417">
        <v>52.690000000000005</v>
      </c>
      <c r="L1417">
        <v>0.41948251350582882</v>
      </c>
      <c r="M1417" s="40">
        <v>-6.3394919037818909E-2</v>
      </c>
      <c r="N1417" s="40">
        <v>-5.0470791386378431E-4</v>
      </c>
    </row>
    <row r="1418" spans="1:14" x14ac:dyDescent="0.25">
      <c r="A1418">
        <v>7820120</v>
      </c>
      <c r="B1418" t="s">
        <v>28</v>
      </c>
      <c r="C1418" t="s">
        <v>6</v>
      </c>
      <c r="D1418" t="s">
        <v>346</v>
      </c>
      <c r="E1418" t="s">
        <v>1792</v>
      </c>
      <c r="F1418">
        <v>8.2456639181120277E-3</v>
      </c>
      <c r="G1418">
        <v>33.299999999999997</v>
      </c>
      <c r="H1418">
        <v>0.27458060847313048</v>
      </c>
      <c r="I1418">
        <v>64.900000000000006</v>
      </c>
      <c r="J1418">
        <v>0.53514358828547059</v>
      </c>
      <c r="K1418">
        <v>52.93</v>
      </c>
      <c r="L1418">
        <v>0.43644299118566965</v>
      </c>
      <c r="M1418" s="40">
        <v>-0.14537996053695679</v>
      </c>
      <c r="N1418" s="40">
        <v>-1.198754295016135E-3</v>
      </c>
    </row>
    <row r="1419" spans="1:14" x14ac:dyDescent="0.25">
      <c r="A1419">
        <v>7820120</v>
      </c>
      <c r="B1419" t="s">
        <v>28</v>
      </c>
      <c r="C1419" t="s">
        <v>6</v>
      </c>
      <c r="D1419" t="s">
        <v>346</v>
      </c>
      <c r="E1419" t="s">
        <v>838</v>
      </c>
      <c r="F1419">
        <v>5.6866647711117432E-3</v>
      </c>
      <c r="G1419">
        <v>32.1</v>
      </c>
      <c r="H1419">
        <v>0.18254193915268696</v>
      </c>
      <c r="I1419">
        <v>65.099999999999994</v>
      </c>
      <c r="J1419">
        <v>0.37020187659937442</v>
      </c>
      <c r="K1419">
        <v>47.5</v>
      </c>
      <c r="L1419">
        <v>0.2701165766278078</v>
      </c>
      <c r="M1419" s="40">
        <v>-0.17932255566120148</v>
      </c>
      <c r="N1419" s="40">
        <v>-1.0197472599442791E-3</v>
      </c>
    </row>
    <row r="1420" spans="1:14" x14ac:dyDescent="0.25">
      <c r="A1420">
        <v>7820120</v>
      </c>
      <c r="B1420" t="s">
        <v>28</v>
      </c>
      <c r="C1420" t="s">
        <v>6</v>
      </c>
      <c r="D1420" t="s">
        <v>346</v>
      </c>
      <c r="E1420" t="s">
        <v>758</v>
      </c>
      <c r="F1420">
        <v>5.117998294000569E-3</v>
      </c>
      <c r="G1420">
        <v>28.8</v>
      </c>
      <c r="H1420">
        <v>0.14739835086721639</v>
      </c>
      <c r="I1420">
        <v>68.5</v>
      </c>
      <c r="J1420">
        <v>0.35058288313903896</v>
      </c>
      <c r="K1420">
        <v>49.839999999999996</v>
      </c>
      <c r="L1420">
        <v>0.25508103497298834</v>
      </c>
      <c r="M1420" s="40">
        <v>-0.11277800053358078</v>
      </c>
      <c r="N1420" s="40">
        <v>-5.7719761433166171E-4</v>
      </c>
    </row>
    <row r="1421" spans="1:14" x14ac:dyDescent="0.25">
      <c r="A1421">
        <v>7820120</v>
      </c>
      <c r="B1421" t="s">
        <v>28</v>
      </c>
      <c r="C1421" t="s">
        <v>6</v>
      </c>
      <c r="D1421" t="s">
        <v>346</v>
      </c>
      <c r="E1421" t="s">
        <v>839</v>
      </c>
      <c r="F1421">
        <v>3.9806653397782199E-3</v>
      </c>
      <c r="G1421">
        <v>45.1</v>
      </c>
      <c r="H1421">
        <v>0.17952800682399772</v>
      </c>
      <c r="I1421">
        <v>78.900000000000006</v>
      </c>
      <c r="J1421">
        <v>0.31407449530850157</v>
      </c>
      <c r="K1421">
        <v>64.504999999999995</v>
      </c>
      <c r="L1421">
        <v>0.25677281774239408</v>
      </c>
      <c r="M1421" s="40">
        <v>-7.8687788918614388E-3</v>
      </c>
      <c r="N1421" s="40">
        <v>-3.1322975401211301E-5</v>
      </c>
    </row>
    <row r="1422" spans="1:14" x14ac:dyDescent="0.25">
      <c r="A1422">
        <v>7820120</v>
      </c>
      <c r="B1422" t="s">
        <v>28</v>
      </c>
      <c r="C1422" t="s">
        <v>6</v>
      </c>
      <c r="D1422" t="s">
        <v>1272</v>
      </c>
      <c r="E1422" t="s">
        <v>1793</v>
      </c>
      <c r="F1422">
        <v>1.1373329542223485E-3</v>
      </c>
      <c r="G1422">
        <v>97.2</v>
      </c>
      <c r="H1422">
        <v>0.11054876315041227</v>
      </c>
      <c r="I1422">
        <v>89.5</v>
      </c>
      <c r="J1422">
        <v>0.10179129940290019</v>
      </c>
      <c r="K1422">
        <v>88.674999999999997</v>
      </c>
      <c r="L1422">
        <v>0.10085299971566675</v>
      </c>
      <c r="M1422" s="40">
        <v>4.1640941053628922E-2</v>
      </c>
      <c r="N1422" s="40">
        <v>4.7359614505122451E-5</v>
      </c>
    </row>
    <row r="1423" spans="1:14" x14ac:dyDescent="0.25">
      <c r="A1423">
        <v>7820120</v>
      </c>
      <c r="B1423" t="s">
        <v>28</v>
      </c>
      <c r="C1423" t="s">
        <v>6</v>
      </c>
      <c r="D1423" t="s">
        <v>1272</v>
      </c>
      <c r="E1423" t="s">
        <v>1794</v>
      </c>
      <c r="F1423">
        <v>1.7059994313335229E-3</v>
      </c>
      <c r="G1423">
        <v>93.7</v>
      </c>
      <c r="H1423">
        <v>0.1598521467159511</v>
      </c>
      <c r="I1423">
        <v>84.3</v>
      </c>
      <c r="J1423">
        <v>0.14381575206141597</v>
      </c>
      <c r="K1423">
        <v>87.024999999999991</v>
      </c>
      <c r="L1423">
        <v>0.1484646005117998</v>
      </c>
      <c r="M1423" s="40">
        <v>-1.3323664665222168E-2</v>
      </c>
      <c r="N1423" s="40">
        <v>-2.2730164342147571E-5</v>
      </c>
    </row>
    <row r="1424" spans="1:14" x14ac:dyDescent="0.25">
      <c r="A1424">
        <v>7820120</v>
      </c>
      <c r="B1424" t="s">
        <v>28</v>
      </c>
      <c r="C1424" t="s">
        <v>6</v>
      </c>
      <c r="D1424" t="s">
        <v>840</v>
      </c>
      <c r="E1424" t="s">
        <v>841</v>
      </c>
      <c r="F1424">
        <v>5.6866647711117425E-4</v>
      </c>
      <c r="G1424">
        <v>64.2</v>
      </c>
      <c r="H1424">
        <v>3.6508387830537385E-2</v>
      </c>
      <c r="I1424">
        <v>83.7</v>
      </c>
      <c r="J1424">
        <v>4.7597384134205285E-2</v>
      </c>
      <c r="K1424">
        <v>70.05</v>
      </c>
      <c r="L1424">
        <v>3.9835086721637755E-2</v>
      </c>
      <c r="M1424" s="40">
        <v>4.7048602253198624E-2</v>
      </c>
      <c r="N1424" s="40">
        <v>2.6754962896331315E-5</v>
      </c>
    </row>
    <row r="1425" spans="1:14" x14ac:dyDescent="0.25">
      <c r="A1425">
        <v>7820120</v>
      </c>
      <c r="B1425" t="s">
        <v>28</v>
      </c>
      <c r="C1425" t="s">
        <v>6</v>
      </c>
      <c r="D1425" t="s">
        <v>209</v>
      </c>
      <c r="E1425" t="s">
        <v>842</v>
      </c>
      <c r="F1425">
        <v>3.1276656241114587E-3</v>
      </c>
      <c r="G1425">
        <v>61.3</v>
      </c>
      <c r="H1425">
        <v>0.19172590275803242</v>
      </c>
      <c r="I1425">
        <v>78.099999999999994</v>
      </c>
      <c r="J1425">
        <v>0.24427068524310491</v>
      </c>
      <c r="K1425">
        <v>67.61</v>
      </c>
      <c r="L1425">
        <v>0.21146147284617572</v>
      </c>
      <c r="M1425" s="40">
        <v>-3.1048770993947983E-2</v>
      </c>
      <c r="N1425" s="40">
        <v>-9.7110173708680073E-5</v>
      </c>
    </row>
    <row r="1426" spans="1:14" x14ac:dyDescent="0.25">
      <c r="A1426">
        <v>7820120</v>
      </c>
      <c r="B1426" t="s">
        <v>28</v>
      </c>
      <c r="C1426" t="s">
        <v>6</v>
      </c>
      <c r="D1426" t="s">
        <v>209</v>
      </c>
      <c r="E1426" t="s">
        <v>1795</v>
      </c>
      <c r="F1426">
        <v>8.5299971566676143E-4</v>
      </c>
      <c r="G1426">
        <v>58.7</v>
      </c>
      <c r="H1426">
        <v>5.00710833096389E-2</v>
      </c>
      <c r="I1426">
        <v>81.900000000000006</v>
      </c>
      <c r="J1426">
        <v>6.9860676713107764E-2</v>
      </c>
      <c r="K1426">
        <v>72.900000000000006</v>
      </c>
      <c r="L1426">
        <v>6.2183679272106912E-2</v>
      </c>
      <c r="M1426" s="40">
        <v>2.2865992039442062E-2</v>
      </c>
      <c r="N1426" s="40">
        <v>1.9504684708082511E-5</v>
      </c>
    </row>
    <row r="1427" spans="1:14" x14ac:dyDescent="0.25">
      <c r="A1427">
        <v>7820120</v>
      </c>
      <c r="B1427" t="s">
        <v>28</v>
      </c>
      <c r="C1427" t="s">
        <v>6</v>
      </c>
      <c r="D1427" t="s">
        <v>209</v>
      </c>
      <c r="E1427" t="s">
        <v>1796</v>
      </c>
      <c r="F1427">
        <v>1.7059994313335229E-3</v>
      </c>
      <c r="G1427">
        <v>65.5</v>
      </c>
      <c r="H1427">
        <v>0.11174296275234574</v>
      </c>
      <c r="I1427">
        <v>76.7</v>
      </c>
      <c r="J1427">
        <v>0.13085015638328121</v>
      </c>
      <c r="K1427">
        <v>75.634999999999991</v>
      </c>
      <c r="L1427">
        <v>0.12903326698891099</v>
      </c>
      <c r="M1427" s="40">
        <v>-4.9732733517885208E-2</v>
      </c>
      <c r="N1427" s="40">
        <v>-8.48440151001738E-5</v>
      </c>
    </row>
    <row r="1428" spans="1:14" x14ac:dyDescent="0.25">
      <c r="A1428">
        <v>7820120</v>
      </c>
      <c r="B1428" t="s">
        <v>28</v>
      </c>
      <c r="C1428" t="s">
        <v>6</v>
      </c>
      <c r="D1428" t="s">
        <v>209</v>
      </c>
      <c r="E1428" t="s">
        <v>314</v>
      </c>
      <c r="F1428">
        <v>1.9903326698891099E-3</v>
      </c>
      <c r="G1428">
        <v>48</v>
      </c>
      <c r="H1428">
        <v>9.553596815467727E-2</v>
      </c>
      <c r="I1428">
        <v>75.099999999999994</v>
      </c>
      <c r="J1428">
        <v>0.14947398350867214</v>
      </c>
      <c r="K1428">
        <v>62.14</v>
      </c>
      <c r="L1428">
        <v>0.12367927210690929</v>
      </c>
      <c r="M1428" s="40">
        <v>-7.1840539574623108E-2</v>
      </c>
      <c r="N1428" s="40">
        <v>-1.4298657293783387E-4</v>
      </c>
    </row>
    <row r="1429" spans="1:14" x14ac:dyDescent="0.25">
      <c r="A1429">
        <v>7820120</v>
      </c>
      <c r="B1429" t="s">
        <v>28</v>
      </c>
      <c r="C1429" t="s">
        <v>6</v>
      </c>
      <c r="D1429" t="s">
        <v>209</v>
      </c>
      <c r="E1429" t="s">
        <v>1727</v>
      </c>
      <c r="F1429">
        <v>1.9903326698891099E-3</v>
      </c>
      <c r="G1429">
        <v>82.9</v>
      </c>
      <c r="H1429">
        <v>0.16499857833380721</v>
      </c>
      <c r="I1429">
        <v>88.3</v>
      </c>
      <c r="J1429">
        <v>0.17574637475120841</v>
      </c>
      <c r="K1429">
        <v>78.674999999999997</v>
      </c>
      <c r="L1429">
        <v>0.15658942280352572</v>
      </c>
      <c r="M1429" s="40">
        <v>1.057351753115654E-2</v>
      </c>
      <c r="N1429" s="40">
        <v>2.1044817377906106E-5</v>
      </c>
    </row>
    <row r="1430" spans="1:14" x14ac:dyDescent="0.25">
      <c r="A1430">
        <v>7820120</v>
      </c>
      <c r="B1430" t="s">
        <v>28</v>
      </c>
      <c r="C1430" t="s">
        <v>6</v>
      </c>
      <c r="D1430" t="s">
        <v>209</v>
      </c>
      <c r="E1430" t="s">
        <v>843</v>
      </c>
      <c r="F1430">
        <v>2.274665908444697E-3</v>
      </c>
      <c r="G1430">
        <v>57.1</v>
      </c>
      <c r="H1430">
        <v>0.12988342337219219</v>
      </c>
      <c r="I1430">
        <v>77.400000000000006</v>
      </c>
      <c r="J1430">
        <v>0.17605914131361955</v>
      </c>
      <c r="K1430">
        <v>66.204999999999998</v>
      </c>
      <c r="L1430">
        <v>0.15059425646858116</v>
      </c>
      <c r="M1430" s="40">
        <v>-6.7751683294773102E-2</v>
      </c>
      <c r="N1430" s="40">
        <v>-1.5411244423036246E-4</v>
      </c>
    </row>
    <row r="1431" spans="1:14" x14ac:dyDescent="0.25">
      <c r="A1431">
        <v>7820120</v>
      </c>
      <c r="B1431" t="s">
        <v>28</v>
      </c>
      <c r="C1431" t="s">
        <v>6</v>
      </c>
      <c r="D1431" t="s">
        <v>209</v>
      </c>
      <c r="E1431" t="s">
        <v>844</v>
      </c>
      <c r="F1431">
        <v>1.4216661927779358E-3</v>
      </c>
      <c r="G1431">
        <v>53.4</v>
      </c>
      <c r="H1431">
        <v>7.5916974694341763E-2</v>
      </c>
      <c r="I1431">
        <v>78.3</v>
      </c>
      <c r="J1431">
        <v>0.11131646289451237</v>
      </c>
      <c r="K1431">
        <v>64.98</v>
      </c>
      <c r="L1431">
        <v>9.2379869206710277E-2</v>
      </c>
      <c r="M1431" s="40">
        <v>-3.5182297229766846E-2</v>
      </c>
      <c r="N1431" s="40">
        <v>-5.0017482555824346E-5</v>
      </c>
    </row>
    <row r="1432" spans="1:14" x14ac:dyDescent="0.25">
      <c r="A1432">
        <v>7820120</v>
      </c>
      <c r="B1432" t="s">
        <v>28</v>
      </c>
      <c r="C1432" t="s">
        <v>6</v>
      </c>
      <c r="D1432" t="s">
        <v>209</v>
      </c>
      <c r="E1432" t="s">
        <v>845</v>
      </c>
      <c r="F1432">
        <v>2.8433323855558716E-3</v>
      </c>
      <c r="G1432">
        <v>55.5</v>
      </c>
      <c r="H1432">
        <v>0.15780494739835088</v>
      </c>
      <c r="I1432">
        <v>79.599999999999994</v>
      </c>
      <c r="J1432">
        <v>0.22632925789024735</v>
      </c>
      <c r="K1432">
        <v>64.039999999999992</v>
      </c>
      <c r="L1432">
        <v>0.182087005970998</v>
      </c>
      <c r="M1432" s="40">
        <v>-4.749809205532074E-2</v>
      </c>
      <c r="N1432" s="40">
        <v>-1.3505286339300751E-4</v>
      </c>
    </row>
    <row r="1433" spans="1:14" x14ac:dyDescent="0.25">
      <c r="A1433">
        <v>7820120</v>
      </c>
      <c r="B1433" t="s">
        <v>28</v>
      </c>
      <c r="C1433" t="s">
        <v>6</v>
      </c>
      <c r="D1433" t="s">
        <v>209</v>
      </c>
      <c r="E1433" t="s">
        <v>846</v>
      </c>
      <c r="F1433">
        <v>1.1373329542223485E-3</v>
      </c>
      <c r="G1433">
        <v>49.6</v>
      </c>
      <c r="H1433">
        <v>5.6411714529428489E-2</v>
      </c>
      <c r="I1433">
        <v>64.599999999999994</v>
      </c>
      <c r="J1433">
        <v>7.3471708842763703E-2</v>
      </c>
      <c r="K1433">
        <v>58.864999999999995</v>
      </c>
      <c r="L1433">
        <v>6.6949104350298536E-2</v>
      </c>
      <c r="M1433" s="40">
        <v>-0.14534048736095428</v>
      </c>
      <c r="N1433" s="40">
        <v>-1.6530052585835003E-4</v>
      </c>
    </row>
    <row r="1434" spans="1:14" x14ac:dyDescent="0.25">
      <c r="A1434">
        <v>7820120</v>
      </c>
      <c r="B1434" t="s">
        <v>28</v>
      </c>
      <c r="C1434" t="s">
        <v>6</v>
      </c>
      <c r="D1434" t="s">
        <v>106</v>
      </c>
      <c r="E1434" t="s">
        <v>147</v>
      </c>
      <c r="F1434">
        <v>5.6866647711117425E-4</v>
      </c>
      <c r="G1434">
        <v>61.9</v>
      </c>
      <c r="H1434">
        <v>3.5200454933181684E-2</v>
      </c>
      <c r="I1434">
        <v>87.2</v>
      </c>
      <c r="J1434">
        <v>4.9587716804094399E-2</v>
      </c>
      <c r="K1434">
        <v>79.5</v>
      </c>
      <c r="L1434">
        <v>4.5208984930338356E-2</v>
      </c>
      <c r="M1434" s="40">
        <v>6.0890254098922014E-4</v>
      </c>
      <c r="N1434" s="40">
        <v>3.462624628883822E-7</v>
      </c>
    </row>
    <row r="1435" spans="1:14" x14ac:dyDescent="0.25">
      <c r="A1435">
        <v>7820120</v>
      </c>
      <c r="B1435" t="s">
        <v>28</v>
      </c>
      <c r="C1435" t="s">
        <v>6</v>
      </c>
      <c r="D1435" t="s">
        <v>106</v>
      </c>
      <c r="E1435" t="s">
        <v>148</v>
      </c>
      <c r="F1435">
        <v>2.8433323855558716E-3</v>
      </c>
      <c r="G1435">
        <v>34.799999999999997</v>
      </c>
      <c r="H1435">
        <v>9.8947967017344318E-2</v>
      </c>
      <c r="I1435">
        <v>73.400000000000006</v>
      </c>
      <c r="J1435">
        <v>0.20870059709980099</v>
      </c>
      <c r="K1435">
        <v>55.67</v>
      </c>
      <c r="L1435">
        <v>0.15828831390389539</v>
      </c>
      <c r="M1435" s="40">
        <v>-5.3740799427032471E-2</v>
      </c>
      <c r="N1435" s="40">
        <v>-1.5280295543654385E-4</v>
      </c>
    </row>
    <row r="1436" spans="1:14" x14ac:dyDescent="0.25">
      <c r="A1436">
        <v>7820120</v>
      </c>
      <c r="B1436" t="s">
        <v>28</v>
      </c>
      <c r="C1436" t="s">
        <v>6</v>
      </c>
      <c r="D1436" t="s">
        <v>379</v>
      </c>
      <c r="E1436" t="s">
        <v>403</v>
      </c>
      <c r="F1436">
        <v>2.8433323855558713E-4</v>
      </c>
      <c r="G1436">
        <v>38.1</v>
      </c>
      <c r="H1436">
        <v>1.083309638896787E-2</v>
      </c>
      <c r="I1436">
        <v>75.7</v>
      </c>
      <c r="J1436">
        <v>2.1524026158657946E-2</v>
      </c>
      <c r="K1436">
        <v>61.664999999999999</v>
      </c>
      <c r="L1436">
        <v>1.7533409155530279E-2</v>
      </c>
      <c r="M1436" s="40">
        <v>-4.6136997640132904E-2</v>
      </c>
      <c r="N1436" s="40">
        <v>-1.3118281956250469E-5</v>
      </c>
    </row>
    <row r="1437" spans="1:14" x14ac:dyDescent="0.25">
      <c r="A1437">
        <v>7820120</v>
      </c>
      <c r="B1437" t="s">
        <v>28</v>
      </c>
      <c r="C1437" t="s">
        <v>6</v>
      </c>
      <c r="D1437" t="s">
        <v>567</v>
      </c>
      <c r="E1437" t="s">
        <v>570</v>
      </c>
      <c r="F1437">
        <v>2.8433323855558713E-4</v>
      </c>
      <c r="G1437">
        <v>56</v>
      </c>
      <c r="H1437">
        <v>1.5922661359112879E-2</v>
      </c>
      <c r="I1437">
        <v>100</v>
      </c>
      <c r="J1437">
        <v>2.8433323855558714E-2</v>
      </c>
      <c r="K1437">
        <v>67.37</v>
      </c>
      <c r="L1437">
        <v>1.9155530281489905E-2</v>
      </c>
      <c r="M1437" s="40">
        <v>-0.25958406925201416</v>
      </c>
      <c r="N1437" s="40">
        <v>-7.3808379087862997E-5</v>
      </c>
    </row>
    <row r="1438" spans="1:14" x14ac:dyDescent="0.25">
      <c r="A1438">
        <v>7820120</v>
      </c>
      <c r="B1438" t="s">
        <v>28</v>
      </c>
      <c r="C1438" t="s">
        <v>6</v>
      </c>
      <c r="D1438" t="s">
        <v>567</v>
      </c>
      <c r="E1438" t="s">
        <v>586</v>
      </c>
      <c r="F1438">
        <v>8.5299971566676143E-4</v>
      </c>
      <c r="G1438">
        <v>60.8</v>
      </c>
      <c r="H1438">
        <v>5.1862382712539096E-2</v>
      </c>
      <c r="I1438">
        <v>70.3</v>
      </c>
      <c r="J1438">
        <v>5.9965880011373325E-2</v>
      </c>
      <c r="K1438">
        <v>69.935000000000002</v>
      </c>
      <c r="L1438">
        <v>5.9654535115154964E-2</v>
      </c>
      <c r="M1438" s="40">
        <v>-0.12570886313915253</v>
      </c>
      <c r="N1438" s="40">
        <v>-1.0722962451448894E-4</v>
      </c>
    </row>
    <row r="1439" spans="1:14" x14ac:dyDescent="0.25">
      <c r="A1439">
        <v>7820120</v>
      </c>
      <c r="B1439" t="s">
        <v>28</v>
      </c>
      <c r="C1439" t="s">
        <v>6</v>
      </c>
      <c r="D1439" t="s">
        <v>847</v>
      </c>
      <c r="E1439" t="s">
        <v>848</v>
      </c>
      <c r="F1439">
        <v>1.7059994313335229E-3</v>
      </c>
      <c r="G1439">
        <v>79.099999999999994</v>
      </c>
      <c r="H1439">
        <v>0.13494455501848165</v>
      </c>
      <c r="I1439">
        <v>88</v>
      </c>
      <c r="J1439">
        <v>0.15012794995735002</v>
      </c>
      <c r="K1439">
        <v>78.819999999999993</v>
      </c>
      <c r="L1439">
        <v>0.13446687517770825</v>
      </c>
      <c r="M1439" s="40">
        <v>9.8299257457256317E-2</v>
      </c>
      <c r="N1439" s="40">
        <v>1.6769847732258684E-4</v>
      </c>
    </row>
    <row r="1440" spans="1:14" x14ac:dyDescent="0.25">
      <c r="A1440">
        <v>7820120</v>
      </c>
      <c r="B1440" t="s">
        <v>28</v>
      </c>
      <c r="C1440" t="s">
        <v>6</v>
      </c>
      <c r="D1440" t="s">
        <v>618</v>
      </c>
      <c r="E1440" t="s">
        <v>1797</v>
      </c>
      <c r="F1440">
        <v>8.5299971566676143E-4</v>
      </c>
      <c r="G1440">
        <v>62.7</v>
      </c>
      <c r="H1440">
        <v>5.3483082172305942E-2</v>
      </c>
      <c r="I1440">
        <v>81.7</v>
      </c>
      <c r="J1440">
        <v>6.9690076769974407E-2</v>
      </c>
      <c r="K1440">
        <v>76.84</v>
      </c>
      <c r="L1440">
        <v>6.5544498151833955E-2</v>
      </c>
      <c r="M1440" s="40">
        <v>-7.5697153806686401E-2</v>
      </c>
      <c r="N1440" s="40">
        <v>-6.4569650673886608E-5</v>
      </c>
    </row>
    <row r="1441" spans="1:14" x14ac:dyDescent="0.25">
      <c r="A1441">
        <v>7820120</v>
      </c>
      <c r="B1441" t="s">
        <v>28</v>
      </c>
      <c r="C1441" t="s">
        <v>6</v>
      </c>
      <c r="D1441" t="s">
        <v>849</v>
      </c>
      <c r="E1441" t="s">
        <v>850</v>
      </c>
      <c r="F1441">
        <v>8.5299971566676143E-4</v>
      </c>
      <c r="G1441">
        <v>44.5</v>
      </c>
      <c r="H1441">
        <v>3.7958487347170881E-2</v>
      </c>
      <c r="I1441">
        <v>68.3</v>
      </c>
      <c r="J1441">
        <v>5.8259880580039801E-2</v>
      </c>
      <c r="K1441">
        <v>62.064999999999998</v>
      </c>
      <c r="L1441">
        <v>5.2941427352857548E-2</v>
      </c>
      <c r="M1441" s="40">
        <v>-0.11018049716949463</v>
      </c>
      <c r="N1441" s="40">
        <v>-9.3983932757601326E-5</v>
      </c>
    </row>
    <row r="1442" spans="1:14" x14ac:dyDescent="0.25">
      <c r="A1442">
        <v>7820120</v>
      </c>
      <c r="B1442" t="s">
        <v>28</v>
      </c>
      <c r="C1442" t="s">
        <v>6</v>
      </c>
      <c r="D1442" t="s">
        <v>849</v>
      </c>
      <c r="E1442" t="s">
        <v>851</v>
      </c>
      <c r="F1442">
        <v>5.6866647711117425E-4</v>
      </c>
      <c r="G1442">
        <v>49.7</v>
      </c>
      <c r="H1442">
        <v>2.8262723912425361E-2</v>
      </c>
      <c r="I1442">
        <v>87.1</v>
      </c>
      <c r="J1442">
        <v>4.9530850156383276E-2</v>
      </c>
      <c r="K1442">
        <v>74.06</v>
      </c>
      <c r="L1442">
        <v>4.211543929485357E-2</v>
      </c>
      <c r="M1442" s="40">
        <v>3.2077163457870483E-2</v>
      </c>
      <c r="N1442" s="40">
        <v>1.8241207539306501E-5</v>
      </c>
    </row>
    <row r="1443" spans="1:14" x14ac:dyDescent="0.25">
      <c r="A1443">
        <v>7820120</v>
      </c>
      <c r="B1443" t="s">
        <v>28</v>
      </c>
      <c r="C1443" t="s">
        <v>6</v>
      </c>
      <c r="D1443" t="s">
        <v>852</v>
      </c>
      <c r="E1443" t="s">
        <v>853</v>
      </c>
      <c r="F1443">
        <v>1.4216661927779358E-3</v>
      </c>
      <c r="G1443">
        <v>49.7</v>
      </c>
      <c r="H1443">
        <v>7.0656809781063409E-2</v>
      </c>
      <c r="I1443">
        <v>73.8</v>
      </c>
      <c r="J1443">
        <v>0.10491896502701166</v>
      </c>
      <c r="K1443">
        <v>59.109999999999992</v>
      </c>
      <c r="L1443">
        <v>8.4034688655103773E-2</v>
      </c>
      <c r="M1443" s="40">
        <v>6.2333291862159967E-4</v>
      </c>
      <c r="N1443" s="40">
        <v>8.8617133724992849E-7</v>
      </c>
    </row>
    <row r="1444" spans="1:14" x14ac:dyDescent="0.25">
      <c r="A1444">
        <v>7820120</v>
      </c>
      <c r="B1444" t="s">
        <v>28</v>
      </c>
      <c r="C1444" t="s">
        <v>6</v>
      </c>
      <c r="D1444" t="s">
        <v>854</v>
      </c>
      <c r="E1444" t="s">
        <v>855</v>
      </c>
      <c r="F1444">
        <v>8.5299971566676143E-4</v>
      </c>
      <c r="G1444">
        <v>57.6</v>
      </c>
      <c r="H1444">
        <v>4.913278362240546E-2</v>
      </c>
      <c r="I1444">
        <v>76.3</v>
      </c>
      <c r="J1444">
        <v>6.5083878305373891E-2</v>
      </c>
      <c r="K1444">
        <v>63.260000000000005</v>
      </c>
      <c r="L1444">
        <v>5.3960762013079332E-2</v>
      </c>
      <c r="M1444" s="40">
        <v>-1.2455829419195652E-2</v>
      </c>
      <c r="N1444" s="40">
        <v>-1.0624818952967573E-5</v>
      </c>
    </row>
    <row r="1445" spans="1:14" x14ac:dyDescent="0.25">
      <c r="A1445">
        <v>7820120</v>
      </c>
      <c r="B1445" t="s">
        <v>28</v>
      </c>
      <c r="C1445" t="s">
        <v>6</v>
      </c>
      <c r="D1445" t="s">
        <v>2066</v>
      </c>
      <c r="E1445" t="s">
        <v>2076</v>
      </c>
      <c r="F1445">
        <v>8.5299971566676143E-4</v>
      </c>
      <c r="G1445">
        <v>31.8</v>
      </c>
      <c r="H1445">
        <v>2.7125390958203013E-2</v>
      </c>
      <c r="I1445">
        <v>74.5</v>
      </c>
      <c r="J1445">
        <v>6.3548478817173723E-2</v>
      </c>
      <c r="K1445">
        <v>53.974999999999994</v>
      </c>
      <c r="L1445">
        <v>4.6040659653113443E-2</v>
      </c>
      <c r="M1445" s="40">
        <v>-0.17275172472000122</v>
      </c>
      <c r="N1445" s="40">
        <v>-1.4735717206710368E-4</v>
      </c>
    </row>
    <row r="1446" spans="1:14" x14ac:dyDescent="0.25">
      <c r="A1446">
        <v>7820120</v>
      </c>
      <c r="B1446" t="s">
        <v>28</v>
      </c>
      <c r="C1446" t="s">
        <v>6</v>
      </c>
      <c r="D1446" t="s">
        <v>856</v>
      </c>
      <c r="E1446" t="s">
        <v>858</v>
      </c>
      <c r="F1446">
        <v>5.6866647711117425E-4</v>
      </c>
      <c r="G1446">
        <v>69.2</v>
      </c>
      <c r="H1446">
        <v>3.9351720216093261E-2</v>
      </c>
      <c r="I1446">
        <v>82.8</v>
      </c>
      <c r="J1446">
        <v>4.7085584304805229E-2</v>
      </c>
      <c r="K1446">
        <v>71.72</v>
      </c>
      <c r="L1446">
        <v>4.0784759738413418E-2</v>
      </c>
      <c r="M1446" s="40">
        <v>-2.8478028252720833E-2</v>
      </c>
      <c r="N1446" s="40">
        <v>-1.6194500001547243E-5</v>
      </c>
    </row>
    <row r="1447" spans="1:14" x14ac:dyDescent="0.25">
      <c r="A1447">
        <v>7820120</v>
      </c>
      <c r="B1447" t="s">
        <v>28</v>
      </c>
      <c r="C1447" t="s">
        <v>6</v>
      </c>
      <c r="D1447" t="s">
        <v>859</v>
      </c>
      <c r="E1447" t="s">
        <v>1798</v>
      </c>
      <c r="F1447">
        <v>1.1373329542223485E-3</v>
      </c>
      <c r="G1447">
        <v>31.6</v>
      </c>
      <c r="H1447">
        <v>3.5939721353426213E-2</v>
      </c>
      <c r="I1447">
        <v>75</v>
      </c>
      <c r="J1447">
        <v>8.5299971566676139E-2</v>
      </c>
      <c r="K1447">
        <v>62.06</v>
      </c>
      <c r="L1447">
        <v>7.0582883139038946E-2</v>
      </c>
      <c r="M1447" s="40">
        <v>-5.4337795823812485E-2</v>
      </c>
      <c r="N1447" s="40">
        <v>-6.1800165850227443E-5</v>
      </c>
    </row>
    <row r="1448" spans="1:14" x14ac:dyDescent="0.25">
      <c r="A1448">
        <v>7820120</v>
      </c>
      <c r="B1448" t="s">
        <v>28</v>
      </c>
      <c r="C1448" t="s">
        <v>6</v>
      </c>
      <c r="D1448" t="s">
        <v>859</v>
      </c>
      <c r="E1448" t="s">
        <v>1297</v>
      </c>
      <c r="F1448">
        <v>8.5299971566676143E-4</v>
      </c>
      <c r="G1448">
        <v>68.3</v>
      </c>
      <c r="H1448">
        <v>5.8259880580039801E-2</v>
      </c>
      <c r="I1448">
        <v>85.5</v>
      </c>
      <c r="J1448">
        <v>7.2931475689508099E-2</v>
      </c>
      <c r="K1448">
        <v>81.679999999999993</v>
      </c>
      <c r="L1448">
        <v>6.9673016775661067E-2</v>
      </c>
      <c r="M1448" s="40">
        <v>0.11818739026784897</v>
      </c>
      <c r="N1448" s="40">
        <v>1.0081381029387174E-4</v>
      </c>
    </row>
    <row r="1449" spans="1:14" x14ac:dyDescent="0.25">
      <c r="A1449">
        <v>7820120</v>
      </c>
      <c r="B1449" t="s">
        <v>28</v>
      </c>
      <c r="C1449" t="s">
        <v>6</v>
      </c>
      <c r="D1449" t="s">
        <v>859</v>
      </c>
      <c r="E1449" t="s">
        <v>860</v>
      </c>
      <c r="F1449">
        <v>9.382996872334376E-3</v>
      </c>
      <c r="G1449">
        <v>17.3</v>
      </c>
      <c r="H1449">
        <v>0.16232584589138471</v>
      </c>
      <c r="I1449">
        <v>61.5</v>
      </c>
      <c r="J1449">
        <v>0.57705430764856414</v>
      </c>
      <c r="K1449">
        <v>44.69</v>
      </c>
      <c r="L1449">
        <v>0.41932613022462323</v>
      </c>
      <c r="M1449" s="40">
        <v>-9.3260489404201508E-2</v>
      </c>
      <c r="N1449" s="40">
        <v>-8.7506288039199598E-4</v>
      </c>
    </row>
    <row r="1450" spans="1:14" x14ac:dyDescent="0.25">
      <c r="A1450">
        <v>7820120</v>
      </c>
      <c r="B1450" t="s">
        <v>28</v>
      </c>
      <c r="C1450" t="s">
        <v>6</v>
      </c>
      <c r="D1450" t="s">
        <v>859</v>
      </c>
      <c r="E1450" t="s">
        <v>1799</v>
      </c>
      <c r="F1450">
        <v>1.4216661927779358E-3</v>
      </c>
      <c r="G1450">
        <v>31</v>
      </c>
      <c r="H1450">
        <v>4.4071651976116011E-2</v>
      </c>
      <c r="I1450">
        <v>74.2</v>
      </c>
      <c r="J1450">
        <v>0.10548763150412284</v>
      </c>
      <c r="K1450">
        <v>60.429999999999993</v>
      </c>
      <c r="L1450">
        <v>8.5911288029570654E-2</v>
      </c>
      <c r="M1450" s="40">
        <v>1.1498063802719116E-2</v>
      </c>
      <c r="N1450" s="40">
        <v>1.634640859072948E-5</v>
      </c>
    </row>
    <row r="1451" spans="1:14" x14ac:dyDescent="0.25">
      <c r="A1451">
        <v>7820120</v>
      </c>
      <c r="B1451" t="s">
        <v>28</v>
      </c>
      <c r="C1451" t="s">
        <v>6</v>
      </c>
      <c r="D1451" t="s">
        <v>859</v>
      </c>
      <c r="E1451" t="s">
        <v>861</v>
      </c>
      <c r="F1451">
        <v>3.6963321012226328E-3</v>
      </c>
      <c r="G1451">
        <v>24.6</v>
      </c>
      <c r="H1451">
        <v>9.0929769690076767E-2</v>
      </c>
      <c r="I1451">
        <v>71.400000000000006</v>
      </c>
      <c r="J1451">
        <v>0.26391811202729598</v>
      </c>
      <c r="K1451">
        <v>57.905000000000008</v>
      </c>
      <c r="L1451">
        <v>0.21403611032129657</v>
      </c>
      <c r="M1451" s="40">
        <v>-1.4628790318965912E-2</v>
      </c>
      <c r="N1451" s="40">
        <v>-5.4072867258048579E-5</v>
      </c>
    </row>
    <row r="1452" spans="1:14" x14ac:dyDescent="0.25">
      <c r="A1452">
        <v>7820120</v>
      </c>
      <c r="B1452" t="s">
        <v>28</v>
      </c>
      <c r="C1452" t="s">
        <v>6</v>
      </c>
      <c r="D1452" t="s">
        <v>859</v>
      </c>
      <c r="E1452" t="s">
        <v>862</v>
      </c>
      <c r="F1452">
        <v>3.9806653397782199E-3</v>
      </c>
      <c r="G1452">
        <v>20.2</v>
      </c>
      <c r="H1452">
        <v>8.0409439863520032E-2</v>
      </c>
      <c r="I1452">
        <v>76.3</v>
      </c>
      <c r="J1452">
        <v>0.30372476542507815</v>
      </c>
      <c r="K1452">
        <v>58.75</v>
      </c>
      <c r="L1452">
        <v>0.23386408871197042</v>
      </c>
      <c r="M1452" s="40">
        <v>5.4076757282018661E-2</v>
      </c>
      <c r="N1452" s="40">
        <v>2.1526147340013115E-4</v>
      </c>
    </row>
    <row r="1453" spans="1:14" x14ac:dyDescent="0.25">
      <c r="A1453">
        <v>7820120</v>
      </c>
      <c r="B1453" t="s">
        <v>28</v>
      </c>
      <c r="C1453" t="s">
        <v>6</v>
      </c>
      <c r="D1453" t="s">
        <v>859</v>
      </c>
      <c r="E1453" t="s">
        <v>863</v>
      </c>
      <c r="F1453">
        <v>4.549331816889394E-3</v>
      </c>
      <c r="G1453">
        <v>27.2</v>
      </c>
      <c r="H1453">
        <v>0.12374182541939151</v>
      </c>
      <c r="I1453">
        <v>70.599999999999994</v>
      </c>
      <c r="J1453">
        <v>0.3211828262723912</v>
      </c>
      <c r="K1453">
        <v>59.15</v>
      </c>
      <c r="L1453">
        <v>0.26909297696900764</v>
      </c>
      <c r="M1453" s="40">
        <v>-4.5712023973464966E-2</v>
      </c>
      <c r="N1453" s="40">
        <v>-2.0795916507689491E-4</v>
      </c>
    </row>
    <row r="1454" spans="1:14" x14ac:dyDescent="0.25">
      <c r="A1454">
        <v>7820120</v>
      </c>
      <c r="B1454" t="s">
        <v>28</v>
      </c>
      <c r="C1454" t="s">
        <v>6</v>
      </c>
      <c r="D1454" t="s">
        <v>859</v>
      </c>
      <c r="E1454" t="s">
        <v>1305</v>
      </c>
      <c r="F1454">
        <v>2.8433323855558716E-3</v>
      </c>
      <c r="G1454">
        <v>19.399999999999999</v>
      </c>
      <c r="H1454">
        <v>5.5160648279783904E-2</v>
      </c>
      <c r="I1454">
        <v>71.900000000000006</v>
      </c>
      <c r="J1454">
        <v>0.20443559852146717</v>
      </c>
      <c r="K1454">
        <v>52.54</v>
      </c>
      <c r="L1454">
        <v>0.14938868353710549</v>
      </c>
      <c r="M1454" s="40">
        <v>-0.14160507917404175</v>
      </c>
      <c r="N1454" s="40">
        <v>-4.026303075747562E-4</v>
      </c>
    </row>
    <row r="1455" spans="1:14" x14ac:dyDescent="0.25">
      <c r="A1455">
        <v>7820120</v>
      </c>
      <c r="B1455" t="s">
        <v>28</v>
      </c>
      <c r="C1455" t="s">
        <v>6</v>
      </c>
      <c r="D1455" t="s">
        <v>859</v>
      </c>
      <c r="E1455" t="s">
        <v>864</v>
      </c>
      <c r="F1455">
        <v>2.8433323855558716E-3</v>
      </c>
      <c r="G1455">
        <v>20.5</v>
      </c>
      <c r="H1455">
        <v>5.828831390389537E-2</v>
      </c>
      <c r="I1455">
        <v>69.5</v>
      </c>
      <c r="J1455">
        <v>0.19761160079613307</v>
      </c>
      <c r="K1455">
        <v>47.04</v>
      </c>
      <c r="L1455">
        <v>0.1337503554165482</v>
      </c>
      <c r="M1455" s="40">
        <v>-5.6728575378656387E-2</v>
      </c>
      <c r="N1455" s="40">
        <v>-1.6129819556058114E-4</v>
      </c>
    </row>
    <row r="1456" spans="1:14" x14ac:dyDescent="0.25">
      <c r="A1456">
        <v>7820120</v>
      </c>
      <c r="B1456" t="s">
        <v>28</v>
      </c>
      <c r="C1456" t="s">
        <v>6</v>
      </c>
      <c r="D1456" t="s">
        <v>859</v>
      </c>
      <c r="E1456" t="s">
        <v>1800</v>
      </c>
      <c r="F1456">
        <v>4.549331816889394E-3</v>
      </c>
      <c r="G1456">
        <v>31.9</v>
      </c>
      <c r="H1456">
        <v>0.14512368495877168</v>
      </c>
      <c r="I1456">
        <v>74.7</v>
      </c>
      <c r="J1456">
        <v>0.33983508672163776</v>
      </c>
      <c r="K1456">
        <v>60.515000000000001</v>
      </c>
      <c r="L1456">
        <v>0.27530281489906167</v>
      </c>
      <c r="M1456" s="40">
        <v>-7.9287746921181679E-3</v>
      </c>
      <c r="N1456" s="40">
        <v>-3.6070626975800588E-5</v>
      </c>
    </row>
    <row r="1457" spans="1:14" x14ac:dyDescent="0.25">
      <c r="A1457">
        <v>7820120</v>
      </c>
      <c r="B1457" t="s">
        <v>28</v>
      </c>
      <c r="C1457" t="s">
        <v>6</v>
      </c>
      <c r="D1457" t="s">
        <v>859</v>
      </c>
      <c r="E1457" t="s">
        <v>865</v>
      </c>
      <c r="F1457">
        <v>2.8433323855558716E-3</v>
      </c>
      <c r="G1457">
        <v>16</v>
      </c>
      <c r="H1457">
        <v>4.5493318168893945E-2</v>
      </c>
      <c r="I1457">
        <v>68.900000000000006</v>
      </c>
      <c r="J1457">
        <v>0.19590560136479956</v>
      </c>
      <c r="K1457">
        <v>46.085000000000008</v>
      </c>
      <c r="L1457">
        <v>0.13103497298834235</v>
      </c>
      <c r="M1457" s="40">
        <v>-4.6557403402402997E-4</v>
      </c>
      <c r="N1457" s="40">
        <v>-1.3237817288144158E-6</v>
      </c>
    </row>
    <row r="1458" spans="1:14" x14ac:dyDescent="0.25">
      <c r="A1458">
        <v>7820120</v>
      </c>
      <c r="B1458" t="s">
        <v>28</v>
      </c>
      <c r="C1458" t="s">
        <v>6</v>
      </c>
      <c r="D1458" t="s">
        <v>673</v>
      </c>
      <c r="E1458" t="s">
        <v>866</v>
      </c>
      <c r="F1458">
        <v>2.8433323855558716E-3</v>
      </c>
      <c r="G1458">
        <v>43.9</v>
      </c>
      <c r="H1458">
        <v>0.12482229172590276</v>
      </c>
      <c r="I1458">
        <v>75.599999999999994</v>
      </c>
      <c r="J1458">
        <v>0.21495592834802388</v>
      </c>
      <c r="K1458">
        <v>62.274999999999991</v>
      </c>
      <c r="L1458">
        <v>0.17706852431049189</v>
      </c>
      <c r="M1458" s="40">
        <v>-1.5952220186591148E-2</v>
      </c>
      <c r="N1458" s="40">
        <v>-4.5357464278052743E-5</v>
      </c>
    </row>
    <row r="1459" spans="1:14" x14ac:dyDescent="0.25">
      <c r="A1459">
        <v>7820120</v>
      </c>
      <c r="B1459" t="s">
        <v>28</v>
      </c>
      <c r="C1459" t="s">
        <v>6</v>
      </c>
      <c r="D1459" t="s">
        <v>673</v>
      </c>
      <c r="E1459" t="s">
        <v>867</v>
      </c>
      <c r="F1459">
        <v>5.117998294000569E-3</v>
      </c>
      <c r="G1459">
        <v>53.6</v>
      </c>
      <c r="H1459">
        <v>0.2743247085584305</v>
      </c>
      <c r="I1459">
        <v>83.1</v>
      </c>
      <c r="J1459">
        <v>0.42530565823144728</v>
      </c>
      <c r="K1459">
        <v>66.7</v>
      </c>
      <c r="L1459">
        <v>0.34137048620983795</v>
      </c>
      <c r="M1459" s="40">
        <v>2.2279830649495125E-2</v>
      </c>
      <c r="N1459" s="40">
        <v>1.1402813525473764E-4</v>
      </c>
    </row>
    <row r="1460" spans="1:14" x14ac:dyDescent="0.25">
      <c r="A1460">
        <v>7820120</v>
      </c>
      <c r="B1460" t="s">
        <v>28</v>
      </c>
      <c r="C1460" t="s">
        <v>6</v>
      </c>
      <c r="D1460" t="s">
        <v>673</v>
      </c>
      <c r="E1460" t="s">
        <v>993</v>
      </c>
      <c r="F1460">
        <v>5.117998294000569E-3</v>
      </c>
      <c r="G1460">
        <v>49.5</v>
      </c>
      <c r="H1460">
        <v>0.25334091555302818</v>
      </c>
      <c r="I1460">
        <v>93.2</v>
      </c>
      <c r="J1460">
        <v>0.47699744100085306</v>
      </c>
      <c r="K1460">
        <v>75.245000000000005</v>
      </c>
      <c r="L1460">
        <v>0.38510378163207282</v>
      </c>
      <c r="M1460" s="40">
        <v>0.10270021110773087</v>
      </c>
      <c r="N1460" s="40">
        <v>5.2561950524286486E-4</v>
      </c>
    </row>
    <row r="1461" spans="1:14" x14ac:dyDescent="0.25">
      <c r="A1461">
        <v>7820120</v>
      </c>
      <c r="B1461" t="s">
        <v>28</v>
      </c>
      <c r="C1461" t="s">
        <v>6</v>
      </c>
      <c r="D1461" t="s">
        <v>673</v>
      </c>
      <c r="E1461" t="s">
        <v>868</v>
      </c>
      <c r="F1461">
        <v>3.6963321012226328E-3</v>
      </c>
      <c r="G1461">
        <v>64.900000000000006</v>
      </c>
      <c r="H1461">
        <v>0.23989195336934888</v>
      </c>
      <c r="I1461">
        <v>96.9</v>
      </c>
      <c r="J1461">
        <v>0.35817458060847313</v>
      </c>
      <c r="K1461">
        <v>78.14</v>
      </c>
      <c r="L1461">
        <v>0.28883139038953654</v>
      </c>
      <c r="M1461" s="40">
        <v>0.11752209067344666</v>
      </c>
      <c r="N1461" s="40">
        <v>4.3440067635905783E-4</v>
      </c>
    </row>
    <row r="1462" spans="1:14" x14ac:dyDescent="0.25">
      <c r="A1462">
        <v>7820120</v>
      </c>
      <c r="B1462" t="s">
        <v>28</v>
      </c>
      <c r="C1462" t="s">
        <v>6</v>
      </c>
      <c r="D1462" t="s">
        <v>869</v>
      </c>
      <c r="E1462" t="s">
        <v>600</v>
      </c>
      <c r="F1462">
        <v>2.8433323855558713E-4</v>
      </c>
      <c r="G1462">
        <v>54</v>
      </c>
      <c r="H1462">
        <v>1.5353994882001705E-2</v>
      </c>
      <c r="I1462">
        <v>97.4</v>
      </c>
      <c r="J1462">
        <v>2.7694057435314189E-2</v>
      </c>
      <c r="K1462">
        <v>81.53</v>
      </c>
      <c r="L1462">
        <v>2.318168893943702E-2</v>
      </c>
      <c r="M1462" s="40">
        <v>0.14466565847396851</v>
      </c>
      <c r="N1462" s="40">
        <v>4.113325518167998E-5</v>
      </c>
    </row>
    <row r="1463" spans="1:14" x14ac:dyDescent="0.25">
      <c r="A1463">
        <v>7820120</v>
      </c>
      <c r="B1463" t="s">
        <v>28</v>
      </c>
      <c r="C1463" t="s">
        <v>6</v>
      </c>
      <c r="D1463" t="s">
        <v>869</v>
      </c>
      <c r="E1463" t="s">
        <v>870</v>
      </c>
      <c r="F1463">
        <v>1.4216661927779358E-3</v>
      </c>
      <c r="G1463">
        <v>54.3</v>
      </c>
      <c r="H1463">
        <v>7.7196474267841902E-2</v>
      </c>
      <c r="I1463">
        <v>73.599999999999994</v>
      </c>
      <c r="J1463">
        <v>0.10463463178845607</v>
      </c>
      <c r="K1463">
        <v>67.114999999999995</v>
      </c>
      <c r="L1463">
        <v>9.541512652829115E-2</v>
      </c>
      <c r="M1463" s="40">
        <v>-7.0006169378757477E-2</v>
      </c>
      <c r="N1463" s="40">
        <v>-9.9525404291665447E-5</v>
      </c>
    </row>
    <row r="1464" spans="1:14" x14ac:dyDescent="0.25">
      <c r="A1464">
        <v>7820120</v>
      </c>
      <c r="B1464" t="s">
        <v>28</v>
      </c>
      <c r="C1464" t="s">
        <v>6</v>
      </c>
      <c r="D1464" t="s">
        <v>869</v>
      </c>
      <c r="E1464" t="s">
        <v>2015</v>
      </c>
      <c r="F1464">
        <v>2.8433323855558713E-4</v>
      </c>
      <c r="G1464">
        <v>54</v>
      </c>
      <c r="H1464">
        <v>1.5353994882001705E-2</v>
      </c>
      <c r="I1464">
        <v>72.3</v>
      </c>
      <c r="J1464">
        <v>2.0557293147568947E-2</v>
      </c>
      <c r="K1464">
        <v>61.54</v>
      </c>
      <c r="L1464">
        <v>1.7497867500710831E-2</v>
      </c>
      <c r="M1464" s="40">
        <v>-8.5310347378253937E-2</v>
      </c>
      <c r="N1464" s="40">
        <v>-2.4256567352361082E-5</v>
      </c>
    </row>
    <row r="1465" spans="1:14" x14ac:dyDescent="0.25">
      <c r="A1465">
        <v>7820120</v>
      </c>
      <c r="B1465" t="s">
        <v>28</v>
      </c>
      <c r="C1465" t="s">
        <v>6</v>
      </c>
      <c r="D1465" t="s">
        <v>871</v>
      </c>
      <c r="E1465" t="s">
        <v>1801</v>
      </c>
      <c r="F1465">
        <v>1.1373329542223485E-3</v>
      </c>
      <c r="G1465">
        <v>63.7</v>
      </c>
      <c r="H1465">
        <v>7.2448109183963605E-2</v>
      </c>
      <c r="I1465">
        <v>82.9</v>
      </c>
      <c r="J1465">
        <v>9.4284901905032692E-2</v>
      </c>
      <c r="K1465">
        <v>76.92</v>
      </c>
      <c r="L1465">
        <v>8.7483650838783053E-2</v>
      </c>
      <c r="M1465" s="40">
        <v>-5.627962201833725E-2</v>
      </c>
      <c r="N1465" s="40">
        <v>-6.4008668772632638E-5</v>
      </c>
    </row>
    <row r="1466" spans="1:14" x14ac:dyDescent="0.25">
      <c r="A1466">
        <v>7820120</v>
      </c>
      <c r="B1466" t="s">
        <v>28</v>
      </c>
      <c r="C1466" t="s">
        <v>6</v>
      </c>
      <c r="D1466" t="s">
        <v>871</v>
      </c>
      <c r="E1466" t="s">
        <v>872</v>
      </c>
      <c r="F1466">
        <v>1.1373329542223485E-3</v>
      </c>
      <c r="G1466">
        <v>23</v>
      </c>
      <c r="H1466">
        <v>2.6158657947114014E-2</v>
      </c>
      <c r="I1466">
        <v>71.3</v>
      </c>
      <c r="J1466">
        <v>8.1091839636053445E-2</v>
      </c>
      <c r="K1466">
        <v>57.309999999999995</v>
      </c>
      <c r="L1466">
        <v>6.5180551606482784E-2</v>
      </c>
      <c r="M1466" s="40">
        <v>-7.4916832149028778E-2</v>
      </c>
      <c r="N1466" s="40">
        <v>-8.5205382029034717E-5</v>
      </c>
    </row>
    <row r="1467" spans="1:14" x14ac:dyDescent="0.25">
      <c r="A1467">
        <v>7820120</v>
      </c>
      <c r="B1467" t="s">
        <v>28</v>
      </c>
      <c r="C1467" t="s">
        <v>6</v>
      </c>
      <c r="D1467" t="s">
        <v>871</v>
      </c>
      <c r="E1467" t="s">
        <v>873</v>
      </c>
      <c r="F1467">
        <v>5.6866647711117425E-4</v>
      </c>
      <c r="G1467">
        <v>43.7</v>
      </c>
      <c r="H1467">
        <v>2.4850725049758316E-2</v>
      </c>
      <c r="I1467">
        <v>85.4</v>
      </c>
      <c r="J1467">
        <v>4.8564117145294287E-2</v>
      </c>
      <c r="K1467">
        <v>71.81</v>
      </c>
      <c r="L1467">
        <v>4.0835939721353423E-2</v>
      </c>
      <c r="M1467" s="40">
        <v>-9.0278610587120056E-2</v>
      </c>
      <c r="N1467" s="40">
        <v>-5.1338419441069119E-5</v>
      </c>
    </row>
    <row r="1468" spans="1:14" x14ac:dyDescent="0.25">
      <c r="A1468">
        <v>7820120</v>
      </c>
      <c r="B1468" t="s">
        <v>28</v>
      </c>
      <c r="C1468" t="s">
        <v>6</v>
      </c>
      <c r="D1468" t="s">
        <v>871</v>
      </c>
      <c r="E1468" t="s">
        <v>874</v>
      </c>
      <c r="F1468">
        <v>1.1373329542223485E-3</v>
      </c>
      <c r="G1468">
        <v>48.1</v>
      </c>
      <c r="H1468">
        <v>5.4705715098094965E-2</v>
      </c>
      <c r="I1468">
        <v>74.7</v>
      </c>
      <c r="J1468">
        <v>8.4958771680409439E-2</v>
      </c>
      <c r="K1468">
        <v>64.91</v>
      </c>
      <c r="L1468">
        <v>7.3824282058572638E-2</v>
      </c>
      <c r="M1468" s="40">
        <v>-3.9893202483654022E-2</v>
      </c>
      <c r="N1468" s="40">
        <v>-4.5371853834124561E-5</v>
      </c>
    </row>
    <row r="1469" spans="1:14" x14ac:dyDescent="0.25">
      <c r="A1469">
        <v>7820120</v>
      </c>
      <c r="B1469" t="s">
        <v>28</v>
      </c>
      <c r="C1469" t="s">
        <v>6</v>
      </c>
      <c r="D1469" t="s">
        <v>871</v>
      </c>
      <c r="E1469" t="s">
        <v>1802</v>
      </c>
      <c r="F1469">
        <v>5.6866647711117425E-4</v>
      </c>
      <c r="G1469">
        <v>40.200000000000003</v>
      </c>
      <c r="H1469">
        <v>2.2860392379869206E-2</v>
      </c>
      <c r="I1469">
        <v>78.099999999999994</v>
      </c>
      <c r="J1469">
        <v>4.4412851862382703E-2</v>
      </c>
      <c r="K1469">
        <v>63.83</v>
      </c>
      <c r="L1469">
        <v>3.6297981234006252E-2</v>
      </c>
      <c r="M1469" s="40">
        <v>-7.5846627354621887E-2</v>
      </c>
      <c r="N1469" s="40">
        <v>-4.313143437851685E-5</v>
      </c>
    </row>
    <row r="1470" spans="1:14" x14ac:dyDescent="0.25">
      <c r="A1470">
        <v>7820120</v>
      </c>
      <c r="B1470" t="s">
        <v>28</v>
      </c>
      <c r="C1470" t="s">
        <v>6</v>
      </c>
      <c r="D1470" t="s">
        <v>871</v>
      </c>
      <c r="E1470" t="s">
        <v>875</v>
      </c>
      <c r="F1470">
        <v>1.1373329542223485E-3</v>
      </c>
      <c r="G1470">
        <v>24.5</v>
      </c>
      <c r="H1470">
        <v>2.7864657378447538E-2</v>
      </c>
      <c r="I1470">
        <v>73</v>
      </c>
      <c r="J1470">
        <v>8.3025305658231435E-2</v>
      </c>
      <c r="K1470">
        <v>52.825000000000003</v>
      </c>
      <c r="L1470">
        <v>6.0079613306795565E-2</v>
      </c>
      <c r="M1470" s="40">
        <v>-2.2769620642066002E-2</v>
      </c>
      <c r="N1470" s="40">
        <v>-2.5896639911363093E-5</v>
      </c>
    </row>
    <row r="1471" spans="1:14" x14ac:dyDescent="0.25">
      <c r="A1471">
        <v>7820120</v>
      </c>
      <c r="B1471" t="s">
        <v>28</v>
      </c>
      <c r="C1471" t="s">
        <v>6</v>
      </c>
      <c r="D1471" t="s">
        <v>871</v>
      </c>
      <c r="E1471" t="s">
        <v>876</v>
      </c>
      <c r="F1471">
        <v>1.4216661927779358E-3</v>
      </c>
      <c r="G1471">
        <v>23.8</v>
      </c>
      <c r="H1471">
        <v>3.3835655388114873E-2</v>
      </c>
      <c r="I1471">
        <v>60.8</v>
      </c>
      <c r="J1471">
        <v>8.6437304520898497E-2</v>
      </c>
      <c r="K1471">
        <v>49.015000000000001</v>
      </c>
      <c r="L1471">
        <v>6.968296843901052E-2</v>
      </c>
      <c r="M1471" s="40">
        <v>-9.9437236785888672E-2</v>
      </c>
      <c r="N1471" s="40">
        <v>-1.4136655784175245E-4</v>
      </c>
    </row>
    <row r="1472" spans="1:14" x14ac:dyDescent="0.25">
      <c r="A1472">
        <v>7820120</v>
      </c>
      <c r="B1472" t="s">
        <v>28</v>
      </c>
      <c r="C1472" t="s">
        <v>6</v>
      </c>
      <c r="D1472" t="s">
        <v>871</v>
      </c>
      <c r="E1472" t="s">
        <v>877</v>
      </c>
      <c r="F1472">
        <v>2.8433323855558716E-3</v>
      </c>
      <c r="G1472">
        <v>22.7</v>
      </c>
      <c r="H1472">
        <v>6.4543645152118287E-2</v>
      </c>
      <c r="I1472">
        <v>74.8</v>
      </c>
      <c r="J1472">
        <v>0.21268126243957919</v>
      </c>
      <c r="K1472">
        <v>60.289999999999992</v>
      </c>
      <c r="L1472">
        <v>0.17142450952516347</v>
      </c>
      <c r="M1472" s="40">
        <v>-8.9496724307537079E-2</v>
      </c>
      <c r="N1472" s="40">
        <v>-2.5446893462478554E-4</v>
      </c>
    </row>
    <row r="1473" spans="1:14" x14ac:dyDescent="0.25">
      <c r="A1473">
        <v>7820120</v>
      </c>
      <c r="B1473" t="s">
        <v>28</v>
      </c>
      <c r="C1473" t="s">
        <v>6</v>
      </c>
      <c r="D1473" t="s">
        <v>871</v>
      </c>
      <c r="E1473" t="s">
        <v>878</v>
      </c>
      <c r="F1473">
        <v>1.1373329542223485E-3</v>
      </c>
      <c r="G1473">
        <v>48.8</v>
      </c>
      <c r="H1473">
        <v>5.5501848166050603E-2</v>
      </c>
      <c r="I1473">
        <v>83.2</v>
      </c>
      <c r="J1473">
        <v>9.4626101791299405E-2</v>
      </c>
      <c r="K1473">
        <v>74.3</v>
      </c>
      <c r="L1473">
        <v>8.4503838498720493E-2</v>
      </c>
      <c r="M1473" s="40">
        <v>3.3566910773515701E-2</v>
      </c>
      <c r="N1473" s="40">
        <v>3.817675379416059E-5</v>
      </c>
    </row>
    <row r="1474" spans="1:14" x14ac:dyDescent="0.25">
      <c r="A1474">
        <v>7820120</v>
      </c>
      <c r="B1474" t="s">
        <v>28</v>
      </c>
      <c r="C1474" t="s">
        <v>6</v>
      </c>
      <c r="D1474" t="s">
        <v>871</v>
      </c>
      <c r="E1474" t="s">
        <v>1327</v>
      </c>
      <c r="F1474">
        <v>1.1373329542223485E-3</v>
      </c>
      <c r="G1474">
        <v>34.9</v>
      </c>
      <c r="H1474">
        <v>3.969292010235996E-2</v>
      </c>
      <c r="I1474">
        <v>82.1</v>
      </c>
      <c r="J1474">
        <v>9.3375035541654799E-2</v>
      </c>
      <c r="K1474">
        <v>63.445</v>
      </c>
      <c r="L1474">
        <v>7.2158089280636897E-2</v>
      </c>
      <c r="M1474" s="40">
        <v>-5.7468991726636887E-2</v>
      </c>
      <c r="N1474" s="40">
        <v>-6.5361378136635637E-5</v>
      </c>
    </row>
    <row r="1475" spans="1:14" x14ac:dyDescent="0.25">
      <c r="A1475">
        <v>7820120</v>
      </c>
      <c r="B1475" t="s">
        <v>28</v>
      </c>
      <c r="C1475" t="s">
        <v>6</v>
      </c>
      <c r="D1475" t="s">
        <v>871</v>
      </c>
      <c r="E1475" t="s">
        <v>879</v>
      </c>
      <c r="F1475">
        <v>7.6769974410008527E-3</v>
      </c>
      <c r="G1475">
        <v>31.7</v>
      </c>
      <c r="H1475">
        <v>0.24336081887972702</v>
      </c>
      <c r="I1475">
        <v>73.599999999999994</v>
      </c>
      <c r="J1475">
        <v>0.56502701165766267</v>
      </c>
      <c r="K1475">
        <v>62.179999999999993</v>
      </c>
      <c r="L1475">
        <v>0.47735570088143298</v>
      </c>
      <c r="M1475" s="40">
        <v>-5.3676377981901169E-2</v>
      </c>
      <c r="N1475" s="40">
        <v>-4.120734164092498E-4</v>
      </c>
    </row>
    <row r="1476" spans="1:14" x14ac:dyDescent="0.25">
      <c r="A1476">
        <v>7820120</v>
      </c>
      <c r="B1476" t="s">
        <v>28</v>
      </c>
      <c r="C1476" t="s">
        <v>6</v>
      </c>
      <c r="D1476" t="s">
        <v>871</v>
      </c>
      <c r="E1476" t="s">
        <v>880</v>
      </c>
      <c r="F1476">
        <v>5.4023315325561561E-3</v>
      </c>
      <c r="G1476">
        <v>36.4</v>
      </c>
      <c r="H1476">
        <v>0.19664486778504409</v>
      </c>
      <c r="I1476">
        <v>67.099999999999994</v>
      </c>
      <c r="J1476">
        <v>0.36249644583451807</v>
      </c>
      <c r="K1476">
        <v>53.24499999999999</v>
      </c>
      <c r="L1476">
        <v>0.28764714245095246</v>
      </c>
      <c r="M1476" s="40">
        <v>-0.13821956515312195</v>
      </c>
      <c r="N1476" s="40">
        <v>-7.4670791524291075E-4</v>
      </c>
    </row>
    <row r="1477" spans="1:14" x14ac:dyDescent="0.25">
      <c r="A1477">
        <v>7820120</v>
      </c>
      <c r="B1477" t="s">
        <v>28</v>
      </c>
      <c r="C1477" t="s">
        <v>6</v>
      </c>
      <c r="D1477" t="s">
        <v>976</v>
      </c>
      <c r="E1477" t="s">
        <v>1656</v>
      </c>
      <c r="F1477">
        <v>2.8433323855558713E-4</v>
      </c>
      <c r="G1477">
        <v>81.8</v>
      </c>
      <c r="H1477">
        <v>2.3258458913847025E-2</v>
      </c>
      <c r="I1477">
        <v>89.6</v>
      </c>
      <c r="J1477">
        <v>2.5476258174580605E-2</v>
      </c>
      <c r="K1477">
        <v>84.13</v>
      </c>
      <c r="L1477">
        <v>2.3920955359681542E-2</v>
      </c>
      <c r="M1477" s="40">
        <v>3.7686478346586227E-2</v>
      </c>
      <c r="N1477" s="40">
        <v>1.071551843803987E-5</v>
      </c>
    </row>
    <row r="1478" spans="1:14" x14ac:dyDescent="0.25">
      <c r="A1478">
        <v>7820120</v>
      </c>
      <c r="B1478" t="s">
        <v>28</v>
      </c>
      <c r="C1478" t="s">
        <v>6</v>
      </c>
      <c r="D1478" t="s">
        <v>1332</v>
      </c>
      <c r="E1478" t="s">
        <v>1804</v>
      </c>
      <c r="F1478">
        <v>2.8433323855558716E-3</v>
      </c>
      <c r="G1478">
        <v>65.099999999999994</v>
      </c>
      <c r="H1478">
        <v>0.18510093829968721</v>
      </c>
      <c r="I1478">
        <v>84.2</v>
      </c>
      <c r="J1478">
        <v>0.2394085868638044</v>
      </c>
      <c r="K1478">
        <v>75.144999999999996</v>
      </c>
      <c r="L1478">
        <v>0.21366221211259595</v>
      </c>
      <c r="M1478" s="40">
        <v>2.7655767276883125E-2</v>
      </c>
      <c r="N1478" s="40">
        <v>7.8634538745758108E-5</v>
      </c>
    </row>
    <row r="1479" spans="1:14" x14ac:dyDescent="0.25">
      <c r="A1479">
        <v>7820120</v>
      </c>
      <c r="B1479" t="s">
        <v>28</v>
      </c>
      <c r="C1479" t="s">
        <v>6</v>
      </c>
      <c r="D1479" t="s">
        <v>1658</v>
      </c>
      <c r="E1479" t="s">
        <v>1659</v>
      </c>
      <c r="F1479">
        <v>2.8433323855558713E-4</v>
      </c>
      <c r="G1479">
        <v>48.1</v>
      </c>
      <c r="H1479">
        <v>1.3676428774523741E-2</v>
      </c>
      <c r="I1479">
        <v>69.099999999999994</v>
      </c>
      <c r="J1479">
        <v>1.9647426784191069E-2</v>
      </c>
      <c r="K1479">
        <v>60.284999999999997</v>
      </c>
      <c r="L1479">
        <v>1.7141029286323568E-2</v>
      </c>
      <c r="M1479" s="40">
        <v>-0.13432836532592773</v>
      </c>
      <c r="N1479" s="40">
        <v>-3.8194019142999069E-5</v>
      </c>
    </row>
    <row r="1480" spans="1:14" x14ac:dyDescent="0.25">
      <c r="A1480">
        <v>7820120</v>
      </c>
      <c r="B1480" t="s">
        <v>28</v>
      </c>
      <c r="C1480" t="s">
        <v>6</v>
      </c>
      <c r="D1480" t="s">
        <v>1660</v>
      </c>
      <c r="E1480" t="s">
        <v>1805</v>
      </c>
      <c r="F1480">
        <v>8.5299971566676143E-4</v>
      </c>
      <c r="G1480">
        <v>53.4</v>
      </c>
      <c r="H1480">
        <v>4.5550184816605062E-2</v>
      </c>
      <c r="I1480">
        <v>60.6</v>
      </c>
      <c r="J1480">
        <v>5.1691782769405746E-2</v>
      </c>
      <c r="K1480">
        <v>59.805000000000007</v>
      </c>
      <c r="L1480">
        <v>5.1013647995450676E-2</v>
      </c>
      <c r="M1480" s="40">
        <v>-0.2301696240901947</v>
      </c>
      <c r="N1480" s="40">
        <v>-1.9633462390406144E-4</v>
      </c>
    </row>
    <row r="1481" spans="1:14" x14ac:dyDescent="0.25">
      <c r="A1481">
        <v>7820120</v>
      </c>
      <c r="B1481" t="s">
        <v>28</v>
      </c>
      <c r="C1481" t="s">
        <v>6</v>
      </c>
      <c r="D1481" t="s">
        <v>620</v>
      </c>
      <c r="E1481" t="s">
        <v>636</v>
      </c>
      <c r="F1481">
        <v>3.9806653397782199E-3</v>
      </c>
      <c r="G1481">
        <v>47.6</v>
      </c>
      <c r="H1481">
        <v>0.18947967017344328</v>
      </c>
      <c r="I1481">
        <v>90.6</v>
      </c>
      <c r="J1481">
        <v>0.36064827978390668</v>
      </c>
      <c r="K1481">
        <v>74.61</v>
      </c>
      <c r="L1481">
        <v>0.29699744100085296</v>
      </c>
      <c r="M1481" s="40">
        <v>0.12203960865736008</v>
      </c>
      <c r="N1481" s="40">
        <v>4.8579884026245121E-4</v>
      </c>
    </row>
    <row r="1482" spans="1:14" x14ac:dyDescent="0.25">
      <c r="A1482">
        <v>7820120</v>
      </c>
      <c r="B1482" t="s">
        <v>28</v>
      </c>
      <c r="C1482" t="s">
        <v>6</v>
      </c>
      <c r="D1482" t="s">
        <v>620</v>
      </c>
      <c r="E1482" t="s">
        <v>637</v>
      </c>
      <c r="F1482">
        <v>1.9903326698891099E-3</v>
      </c>
      <c r="G1482">
        <v>30.7</v>
      </c>
      <c r="H1482">
        <v>6.1103212965595677E-2</v>
      </c>
      <c r="I1482">
        <v>74.7</v>
      </c>
      <c r="J1482">
        <v>0.14867785044071652</v>
      </c>
      <c r="K1482">
        <v>64.11999999999999</v>
      </c>
      <c r="L1482">
        <v>0.12762013079328971</v>
      </c>
      <c r="M1482" s="40">
        <v>-8.0494165420532227E-2</v>
      </c>
      <c r="N1482" s="40">
        <v>-1.6021016717194356E-4</v>
      </c>
    </row>
    <row r="1483" spans="1:14" x14ac:dyDescent="0.25">
      <c r="A1483">
        <v>7820120</v>
      </c>
      <c r="B1483" t="s">
        <v>28</v>
      </c>
      <c r="C1483" t="s">
        <v>6</v>
      </c>
      <c r="D1483" t="s">
        <v>620</v>
      </c>
      <c r="E1483" t="s">
        <v>1806</v>
      </c>
      <c r="F1483">
        <v>1.7059994313335229E-3</v>
      </c>
      <c r="G1483">
        <v>34.6</v>
      </c>
      <c r="H1483">
        <v>5.9027580324139892E-2</v>
      </c>
      <c r="I1483">
        <v>75.5</v>
      </c>
      <c r="J1483">
        <v>0.12880295706568098</v>
      </c>
      <c r="K1483">
        <v>63.53</v>
      </c>
      <c r="L1483">
        <v>0.10838214387261871</v>
      </c>
      <c r="M1483" s="40">
        <v>-7.4437879025936127E-2</v>
      </c>
      <c r="N1483" s="40">
        <v>-1.2699097928792061E-4</v>
      </c>
    </row>
    <row r="1484" spans="1:14" x14ac:dyDescent="0.25">
      <c r="A1484">
        <v>7820120</v>
      </c>
      <c r="B1484" t="s">
        <v>28</v>
      </c>
      <c r="C1484" t="s">
        <v>6</v>
      </c>
      <c r="D1484" t="s">
        <v>620</v>
      </c>
      <c r="E1484" t="s">
        <v>638</v>
      </c>
      <c r="F1484">
        <v>1.9903326698891099E-3</v>
      </c>
      <c r="G1484">
        <v>50.3</v>
      </c>
      <c r="H1484">
        <v>0.10011373329542222</v>
      </c>
      <c r="I1484">
        <v>90.5</v>
      </c>
      <c r="J1484">
        <v>0.18012510662496445</v>
      </c>
      <c r="K1484">
        <v>75.089999999999989</v>
      </c>
      <c r="L1484">
        <v>0.14945408018197323</v>
      </c>
      <c r="M1484" s="40">
        <v>9.4685114920139313E-2</v>
      </c>
      <c r="N1484" s="40">
        <v>1.8845487757775808E-4</v>
      </c>
    </row>
    <row r="1485" spans="1:14" x14ac:dyDescent="0.25">
      <c r="A1485">
        <v>7820120</v>
      </c>
      <c r="B1485" t="s">
        <v>28</v>
      </c>
      <c r="C1485" t="s">
        <v>6</v>
      </c>
      <c r="D1485" t="s">
        <v>881</v>
      </c>
      <c r="E1485" t="s">
        <v>882</v>
      </c>
      <c r="F1485">
        <v>2.8433323855558716E-3</v>
      </c>
      <c r="G1485">
        <v>59.4</v>
      </c>
      <c r="H1485">
        <v>0.16889394370201877</v>
      </c>
      <c r="I1485">
        <v>84.4</v>
      </c>
      <c r="J1485">
        <v>0.23997725334091558</v>
      </c>
      <c r="K1485">
        <v>71.094999999999999</v>
      </c>
      <c r="L1485">
        <v>0.20214671595109468</v>
      </c>
      <c r="M1485" s="40">
        <v>8.0169655382633209E-2</v>
      </c>
      <c r="N1485" s="40">
        <v>2.2794897748829461E-4</v>
      </c>
    </row>
    <row r="1486" spans="1:14" x14ac:dyDescent="0.25">
      <c r="A1486">
        <v>7820120</v>
      </c>
      <c r="B1486" t="s">
        <v>28</v>
      </c>
      <c r="C1486" t="s">
        <v>6</v>
      </c>
      <c r="D1486" t="s">
        <v>1337</v>
      </c>
      <c r="E1486" t="s">
        <v>2077</v>
      </c>
      <c r="F1486">
        <v>5.6866647711117425E-4</v>
      </c>
      <c r="G1486">
        <v>46.2</v>
      </c>
      <c r="H1486">
        <v>2.6272391242536251E-2</v>
      </c>
      <c r="I1486">
        <v>92.5</v>
      </c>
      <c r="J1486">
        <v>5.2601649132783618E-2</v>
      </c>
      <c r="K1486">
        <v>67.015000000000001</v>
      </c>
      <c r="L1486">
        <v>3.8109183963605346E-2</v>
      </c>
      <c r="M1486" s="40">
        <v>0.11435046792030334</v>
      </c>
      <c r="N1486" s="40">
        <v>6.5027277748253243E-5</v>
      </c>
    </row>
    <row r="1487" spans="1:14" x14ac:dyDescent="0.25">
      <c r="A1487">
        <v>7820120</v>
      </c>
      <c r="B1487" t="s">
        <v>28</v>
      </c>
      <c r="C1487" t="s">
        <v>6</v>
      </c>
      <c r="D1487" t="s">
        <v>883</v>
      </c>
      <c r="E1487" t="s">
        <v>884</v>
      </c>
      <c r="F1487">
        <v>2.274665908444697E-3</v>
      </c>
      <c r="G1487">
        <v>32.5</v>
      </c>
      <c r="H1487">
        <v>7.3926642024452649E-2</v>
      </c>
      <c r="I1487">
        <v>82.5</v>
      </c>
      <c r="J1487">
        <v>0.18765993744668749</v>
      </c>
      <c r="K1487">
        <v>65.334999999999994</v>
      </c>
      <c r="L1487">
        <v>0.14861529712823426</v>
      </c>
      <c r="M1487" s="40">
        <v>0.18680842220783234</v>
      </c>
      <c r="N1487" s="40">
        <v>4.2492674940649943E-4</v>
      </c>
    </row>
    <row r="1488" spans="1:14" x14ac:dyDescent="0.25">
      <c r="A1488">
        <v>7820120</v>
      </c>
      <c r="B1488" t="s">
        <v>28</v>
      </c>
      <c r="C1488" t="s">
        <v>6</v>
      </c>
      <c r="D1488" t="s">
        <v>883</v>
      </c>
      <c r="E1488" t="s">
        <v>885</v>
      </c>
      <c r="F1488">
        <v>1.4216661927779358E-3</v>
      </c>
      <c r="G1488">
        <v>34.9</v>
      </c>
      <c r="H1488">
        <v>4.9616150127949954E-2</v>
      </c>
      <c r="I1488">
        <v>78.900000000000006</v>
      </c>
      <c r="J1488">
        <v>0.11216946261017914</v>
      </c>
      <c r="K1488">
        <v>65.245000000000005</v>
      </c>
      <c r="L1488">
        <v>9.2756610747796425E-2</v>
      </c>
      <c r="M1488" s="40">
        <v>0.10053442418575287</v>
      </c>
      <c r="N1488" s="40">
        <v>1.4292639207528132E-4</v>
      </c>
    </row>
    <row r="1489" spans="1:14" x14ac:dyDescent="0.25">
      <c r="A1489">
        <v>7820120</v>
      </c>
      <c r="B1489" t="s">
        <v>28</v>
      </c>
      <c r="C1489" t="s">
        <v>6</v>
      </c>
      <c r="D1489" t="s">
        <v>886</v>
      </c>
      <c r="E1489" t="s">
        <v>887</v>
      </c>
      <c r="F1489">
        <v>5.6866647711117425E-4</v>
      </c>
      <c r="G1489">
        <v>31.5</v>
      </c>
      <c r="H1489">
        <v>1.791299402900199E-2</v>
      </c>
      <c r="I1489">
        <v>93.1</v>
      </c>
      <c r="J1489">
        <v>5.2942849019050317E-2</v>
      </c>
      <c r="K1489">
        <v>70.88</v>
      </c>
      <c r="L1489">
        <v>4.0307079897640027E-2</v>
      </c>
      <c r="M1489" s="40">
        <v>-6.2505699694156647E-2</v>
      </c>
      <c r="N1489" s="40">
        <v>-3.554489604444506E-5</v>
      </c>
    </row>
    <row r="1490" spans="1:14" x14ac:dyDescent="0.25">
      <c r="A1490">
        <v>7820120</v>
      </c>
      <c r="B1490" t="s">
        <v>28</v>
      </c>
      <c r="C1490" t="s">
        <v>6</v>
      </c>
      <c r="D1490" t="s">
        <v>888</v>
      </c>
      <c r="E1490" t="s">
        <v>889</v>
      </c>
      <c r="F1490">
        <v>1.7059994313335229E-3</v>
      </c>
      <c r="G1490">
        <v>55.7</v>
      </c>
      <c r="H1490">
        <v>9.5024168325277228E-2</v>
      </c>
      <c r="I1490">
        <v>87.8</v>
      </c>
      <c r="J1490">
        <v>0.1497867500710833</v>
      </c>
      <c r="K1490">
        <v>74</v>
      </c>
      <c r="L1490">
        <v>0.1262439579186807</v>
      </c>
      <c r="M1490" s="40">
        <v>7.4552260339260101E-2</v>
      </c>
      <c r="N1490" s="40">
        <v>1.2718611374340648E-4</v>
      </c>
    </row>
    <row r="1491" spans="1:14" x14ac:dyDescent="0.25">
      <c r="A1491">
        <v>7820120</v>
      </c>
      <c r="B1491" t="s">
        <v>28</v>
      </c>
      <c r="C1491" t="s">
        <v>6</v>
      </c>
      <c r="D1491" t="s">
        <v>888</v>
      </c>
      <c r="E1491" t="s">
        <v>890</v>
      </c>
      <c r="F1491">
        <v>1.1373329542223485E-3</v>
      </c>
      <c r="G1491">
        <v>51.6</v>
      </c>
      <c r="H1491">
        <v>5.8686380437873185E-2</v>
      </c>
      <c r="I1491">
        <v>79.7</v>
      </c>
      <c r="J1491">
        <v>9.0645436451521177E-2</v>
      </c>
      <c r="K1491">
        <v>63.010000000000005</v>
      </c>
      <c r="L1491">
        <v>7.1663349445550181E-2</v>
      </c>
      <c r="M1491" s="40">
        <v>-2.0734190940856934E-2</v>
      </c>
      <c r="N1491" s="40">
        <v>-2.3581678636175071E-5</v>
      </c>
    </row>
    <row r="1492" spans="1:14" x14ac:dyDescent="0.25">
      <c r="A1492">
        <v>7820120</v>
      </c>
      <c r="B1492" t="s">
        <v>28</v>
      </c>
      <c r="C1492" t="s">
        <v>6</v>
      </c>
      <c r="D1492" t="s">
        <v>1341</v>
      </c>
      <c r="E1492" t="s">
        <v>1807</v>
      </c>
      <c r="F1492">
        <v>8.5299971566676143E-4</v>
      </c>
      <c r="G1492">
        <v>50.5</v>
      </c>
      <c r="H1492">
        <v>4.3076485641171454E-2</v>
      </c>
      <c r="I1492">
        <v>95.3</v>
      </c>
      <c r="J1492">
        <v>8.1290872903042363E-2</v>
      </c>
      <c r="K1492">
        <v>79.564999999999998</v>
      </c>
      <c r="L1492">
        <v>6.7868922377025867E-2</v>
      </c>
      <c r="M1492" s="40">
        <v>0.13352206349372864</v>
      </c>
      <c r="N1492" s="40">
        <v>1.1389428219538979E-4</v>
      </c>
    </row>
    <row r="1493" spans="1:14" x14ac:dyDescent="0.25">
      <c r="A1493">
        <v>7820120</v>
      </c>
      <c r="B1493" t="s">
        <v>28</v>
      </c>
      <c r="C1493" t="s">
        <v>6</v>
      </c>
      <c r="D1493" t="s">
        <v>1668</v>
      </c>
      <c r="E1493" t="s">
        <v>1808</v>
      </c>
      <c r="F1493">
        <v>1.7059994313335229E-3</v>
      </c>
      <c r="G1493">
        <v>56.7</v>
      </c>
      <c r="H1493">
        <v>9.6730167756610752E-2</v>
      </c>
      <c r="I1493">
        <v>95.1</v>
      </c>
      <c r="J1493">
        <v>0.16224054591981801</v>
      </c>
      <c r="K1493">
        <v>76.765000000000001</v>
      </c>
      <c r="L1493">
        <v>0.13096104634631789</v>
      </c>
      <c r="M1493" s="40">
        <v>0.16109809279441833</v>
      </c>
      <c r="N1493" s="40">
        <v>2.7483325469619278E-4</v>
      </c>
    </row>
    <row r="1494" spans="1:14" x14ac:dyDescent="0.25">
      <c r="A1494">
        <v>7820120</v>
      </c>
      <c r="B1494" t="s">
        <v>28</v>
      </c>
      <c r="C1494" t="s">
        <v>6</v>
      </c>
      <c r="D1494" t="s">
        <v>1343</v>
      </c>
      <c r="E1494" t="s">
        <v>1809</v>
      </c>
      <c r="F1494">
        <v>1.1373329542223485E-3</v>
      </c>
      <c r="G1494">
        <v>37.9</v>
      </c>
      <c r="H1494">
        <v>4.3104918965027009E-2</v>
      </c>
      <c r="I1494">
        <v>76.099999999999994</v>
      </c>
      <c r="J1494">
        <v>8.6551037816320717E-2</v>
      </c>
      <c r="K1494">
        <v>66.819999999999993</v>
      </c>
      <c r="L1494">
        <v>7.5996588001137316E-2</v>
      </c>
      <c r="M1494" s="40">
        <v>4.6619077329523861E-4</v>
      </c>
      <c r="N1494" s="40">
        <v>5.3021412942307488E-7</v>
      </c>
    </row>
    <row r="1495" spans="1:14" x14ac:dyDescent="0.25">
      <c r="A1495">
        <v>7820120</v>
      </c>
      <c r="B1495" t="s">
        <v>28</v>
      </c>
      <c r="C1495" t="s">
        <v>6</v>
      </c>
      <c r="D1495" t="s">
        <v>1672</v>
      </c>
      <c r="E1495" t="s">
        <v>1810</v>
      </c>
      <c r="F1495">
        <v>2.2750000000000001E-3</v>
      </c>
      <c r="G1495">
        <v>49.1</v>
      </c>
      <c r="H1495">
        <v>0.11170250000000001</v>
      </c>
      <c r="I1495">
        <v>76.7</v>
      </c>
      <c r="J1495">
        <v>0.17449250000000002</v>
      </c>
      <c r="K1495">
        <v>60.900000000000006</v>
      </c>
      <c r="L1495">
        <v>0.13854750000000002</v>
      </c>
      <c r="M1495" s="40">
        <v>-2.1659934893250465E-2</v>
      </c>
      <c r="N1495" s="40">
        <v>-4.9276351882144808E-5</v>
      </c>
    </row>
    <row r="1496" spans="1:14" x14ac:dyDescent="0.25">
      <c r="A1496">
        <v>7820120</v>
      </c>
      <c r="B1496" t="s">
        <v>28</v>
      </c>
      <c r="C1496" t="s">
        <v>6</v>
      </c>
      <c r="D1496" t="s">
        <v>893</v>
      </c>
      <c r="E1496" t="s">
        <v>894</v>
      </c>
      <c r="F1496">
        <v>1.1373329542223485E-3</v>
      </c>
      <c r="G1496">
        <v>56.5</v>
      </c>
      <c r="H1496">
        <v>6.4259311913562697E-2</v>
      </c>
      <c r="I1496">
        <v>81.5</v>
      </c>
      <c r="J1496">
        <v>9.2692635769121401E-2</v>
      </c>
      <c r="K1496">
        <v>75.894999999999996</v>
      </c>
      <c r="L1496">
        <v>8.6317884560705133E-2</v>
      </c>
      <c r="M1496" s="40">
        <v>6.5078370273113251E-2</v>
      </c>
      <c r="N1496" s="40">
        <v>7.4015775118695752E-5</v>
      </c>
    </row>
    <row r="1497" spans="1:14" x14ac:dyDescent="0.25">
      <c r="A1497">
        <v>7820120</v>
      </c>
      <c r="B1497" t="s">
        <v>28</v>
      </c>
      <c r="C1497" t="s">
        <v>6</v>
      </c>
      <c r="D1497" t="s">
        <v>893</v>
      </c>
      <c r="E1497" t="s">
        <v>895</v>
      </c>
      <c r="F1497">
        <v>8.5299971566676143E-4</v>
      </c>
      <c r="G1497">
        <v>45.1</v>
      </c>
      <c r="H1497">
        <v>3.8470287176570944E-2</v>
      </c>
      <c r="I1497">
        <v>71.7</v>
      </c>
      <c r="J1497">
        <v>6.11600796133068E-2</v>
      </c>
      <c r="K1497">
        <v>60.195</v>
      </c>
      <c r="L1497">
        <v>5.1346317884560705E-2</v>
      </c>
      <c r="M1497" s="40">
        <v>-2.7662266045808792E-2</v>
      </c>
      <c r="N1497" s="40">
        <v>-2.3595905071773207E-5</v>
      </c>
    </row>
    <row r="1498" spans="1:14" x14ac:dyDescent="0.25">
      <c r="A1498">
        <v>7820120</v>
      </c>
      <c r="B1498" t="s">
        <v>28</v>
      </c>
      <c r="C1498" t="s">
        <v>6</v>
      </c>
      <c r="D1498" t="s">
        <v>896</v>
      </c>
      <c r="E1498" t="s">
        <v>897</v>
      </c>
      <c r="F1498">
        <v>1.9903326698891099E-3</v>
      </c>
      <c r="G1498">
        <v>49.3</v>
      </c>
      <c r="H1498">
        <v>9.8123400625533111E-2</v>
      </c>
      <c r="I1498">
        <v>64.5</v>
      </c>
      <c r="J1498">
        <v>0.1283764572078476</v>
      </c>
      <c r="K1498">
        <v>65.474999999999994</v>
      </c>
      <c r="L1498">
        <v>0.13031703156098945</v>
      </c>
      <c r="M1498" s="40">
        <v>-9.4190485775470734E-2</v>
      </c>
      <c r="N1498" s="40">
        <v>-1.874704010316449E-4</v>
      </c>
    </row>
    <row r="1499" spans="1:14" x14ac:dyDescent="0.25">
      <c r="A1499">
        <v>7820120</v>
      </c>
      <c r="B1499" t="s">
        <v>28</v>
      </c>
      <c r="C1499" t="s">
        <v>6</v>
      </c>
      <c r="D1499" t="s">
        <v>1811</v>
      </c>
      <c r="E1499" t="s">
        <v>1812</v>
      </c>
      <c r="F1499">
        <v>1.4216661927779358E-3</v>
      </c>
      <c r="G1499">
        <v>79.900000000000006</v>
      </c>
      <c r="H1499">
        <v>0.11359112880295708</v>
      </c>
      <c r="I1499">
        <v>99.6</v>
      </c>
      <c r="J1499">
        <v>0.14159795280068241</v>
      </c>
      <c r="K1499">
        <v>91.45</v>
      </c>
      <c r="L1499">
        <v>0.13001137332954224</v>
      </c>
      <c r="M1499" s="40">
        <v>0.15059567987918854</v>
      </c>
      <c r="N1499" s="40">
        <v>2.1409678686265077E-4</v>
      </c>
    </row>
    <row r="1500" spans="1:14" x14ac:dyDescent="0.25">
      <c r="A1500">
        <v>7820120</v>
      </c>
      <c r="B1500" t="s">
        <v>28</v>
      </c>
      <c r="C1500" t="s">
        <v>6</v>
      </c>
      <c r="D1500" t="s">
        <v>1351</v>
      </c>
      <c r="E1500" t="s">
        <v>1676</v>
      </c>
      <c r="F1500">
        <v>8.5299971566676143E-4</v>
      </c>
      <c r="G1500">
        <v>51</v>
      </c>
      <c r="H1500">
        <v>4.3502985499004831E-2</v>
      </c>
      <c r="I1500">
        <v>84.4</v>
      </c>
      <c r="J1500">
        <v>7.1993176002274673E-2</v>
      </c>
      <c r="K1500">
        <v>75.86</v>
      </c>
      <c r="L1500">
        <v>6.4708558430480526E-2</v>
      </c>
      <c r="M1500" s="40">
        <v>0.10045868158340454</v>
      </c>
      <c r="N1500" s="40">
        <v>8.5691226826901801E-5</v>
      </c>
    </row>
    <row r="1501" spans="1:14" x14ac:dyDescent="0.25">
      <c r="A1501">
        <v>7820120</v>
      </c>
      <c r="B1501" t="s">
        <v>28</v>
      </c>
      <c r="C1501" t="s">
        <v>6</v>
      </c>
      <c r="D1501" t="s">
        <v>898</v>
      </c>
      <c r="E1501" t="s">
        <v>1813</v>
      </c>
      <c r="F1501">
        <v>1.7059994313335229E-3</v>
      </c>
      <c r="G1501">
        <v>45.8</v>
      </c>
      <c r="H1501">
        <v>7.8134773955075343E-2</v>
      </c>
      <c r="I1501">
        <v>82</v>
      </c>
      <c r="J1501">
        <v>0.13989195336934887</v>
      </c>
      <c r="K1501">
        <v>72.004999999999995</v>
      </c>
      <c r="L1501">
        <v>0.12284048905317031</v>
      </c>
      <c r="M1501" s="40">
        <v>4.0714133530855179E-2</v>
      </c>
      <c r="N1501" s="40">
        <v>6.9458288650876054E-5</v>
      </c>
    </row>
    <row r="1502" spans="1:14" x14ac:dyDescent="0.25">
      <c r="A1502">
        <v>7820120</v>
      </c>
      <c r="B1502" t="s">
        <v>28</v>
      </c>
      <c r="C1502" t="s">
        <v>6</v>
      </c>
      <c r="D1502" t="s">
        <v>898</v>
      </c>
      <c r="E1502" t="s">
        <v>899</v>
      </c>
      <c r="F1502">
        <v>1.4216661927779358E-3</v>
      </c>
      <c r="G1502">
        <v>48.4</v>
      </c>
      <c r="H1502">
        <v>6.880864373045209E-2</v>
      </c>
      <c r="I1502">
        <v>75.8</v>
      </c>
      <c r="J1502">
        <v>0.10776229741256753</v>
      </c>
      <c r="K1502">
        <v>68.634999999999991</v>
      </c>
      <c r="L1502">
        <v>9.7576059141313606E-2</v>
      </c>
      <c r="M1502" s="40">
        <v>-8.6332419887185097E-3</v>
      </c>
      <c r="N1502" s="40">
        <v>-1.2273588269432059E-5</v>
      </c>
    </row>
    <row r="1503" spans="1:14" x14ac:dyDescent="0.25">
      <c r="A1503">
        <v>7820120</v>
      </c>
      <c r="B1503" t="s">
        <v>28</v>
      </c>
      <c r="C1503" t="s">
        <v>6</v>
      </c>
      <c r="D1503" t="s">
        <v>898</v>
      </c>
      <c r="E1503" t="s">
        <v>1814</v>
      </c>
      <c r="F1503">
        <v>8.5299971566676143E-4</v>
      </c>
      <c r="G1503">
        <v>62.5</v>
      </c>
      <c r="H1503">
        <v>5.3312482229172592E-2</v>
      </c>
      <c r="I1503">
        <v>85.8</v>
      </c>
      <c r="J1503">
        <v>7.3187375604208127E-2</v>
      </c>
      <c r="K1503">
        <v>76.835000000000008</v>
      </c>
      <c r="L1503">
        <v>6.554023315325562E-2</v>
      </c>
      <c r="M1503" s="40">
        <v>0.11259988695383072</v>
      </c>
      <c r="N1503" s="40">
        <v>9.6047671555727081E-5</v>
      </c>
    </row>
    <row r="1504" spans="1:14" x14ac:dyDescent="0.25">
      <c r="A1504">
        <v>7820120</v>
      </c>
      <c r="B1504" t="s">
        <v>28</v>
      </c>
      <c r="C1504" t="s">
        <v>6</v>
      </c>
      <c r="D1504" t="s">
        <v>900</v>
      </c>
      <c r="E1504" t="s">
        <v>901</v>
      </c>
      <c r="F1504">
        <v>1.1373329542223485E-3</v>
      </c>
      <c r="G1504">
        <v>38.1</v>
      </c>
      <c r="H1504">
        <v>4.3332385555871482E-2</v>
      </c>
      <c r="I1504">
        <v>70.3</v>
      </c>
      <c r="J1504">
        <v>7.99545066818311E-2</v>
      </c>
      <c r="K1504">
        <v>67.094999999999999</v>
      </c>
      <c r="L1504">
        <v>7.6309354563548468E-2</v>
      </c>
      <c r="M1504" s="40">
        <v>-6.1801861971616745E-2</v>
      </c>
      <c r="N1504" s="40">
        <v>-7.0289294252620687E-5</v>
      </c>
    </row>
    <row r="1505" spans="1:14" x14ac:dyDescent="0.25">
      <c r="A1505">
        <v>7820120</v>
      </c>
      <c r="B1505" t="s">
        <v>28</v>
      </c>
      <c r="C1505" t="s">
        <v>6</v>
      </c>
      <c r="D1505" t="s">
        <v>109</v>
      </c>
      <c r="E1505" t="s">
        <v>149</v>
      </c>
      <c r="F1505">
        <v>1.1373329542223485E-3</v>
      </c>
      <c r="G1505">
        <v>31.1</v>
      </c>
      <c r="H1505">
        <v>3.537105487631504E-2</v>
      </c>
      <c r="I1505">
        <v>69.599999999999994</v>
      </c>
      <c r="J1505">
        <v>7.9158373613875455E-2</v>
      </c>
      <c r="K1505">
        <v>59.42</v>
      </c>
      <c r="L1505">
        <v>6.7580324139891956E-2</v>
      </c>
      <c r="M1505" s="40">
        <v>-0.11642170697450638</v>
      </c>
      <c r="N1505" s="40">
        <v>-1.3241024392892392E-4</v>
      </c>
    </row>
    <row r="1506" spans="1:14" x14ac:dyDescent="0.25">
      <c r="A1506">
        <v>7820120</v>
      </c>
      <c r="B1506" t="s">
        <v>28</v>
      </c>
      <c r="C1506" t="s">
        <v>6</v>
      </c>
      <c r="D1506" t="s">
        <v>1358</v>
      </c>
      <c r="E1506" t="s">
        <v>1815</v>
      </c>
      <c r="F1506">
        <v>5.6866647711117425E-4</v>
      </c>
      <c r="G1506">
        <v>66.099999999999994</v>
      </c>
      <c r="H1506">
        <v>3.7588854137048613E-2</v>
      </c>
      <c r="I1506">
        <v>80</v>
      </c>
      <c r="J1506">
        <v>4.5493318168893938E-2</v>
      </c>
      <c r="K1506">
        <v>70.960000000000008</v>
      </c>
      <c r="L1506">
        <v>4.0352573215808929E-2</v>
      </c>
      <c r="M1506" s="40">
        <v>-5.1730949431657791E-2</v>
      </c>
      <c r="N1506" s="40">
        <v>-2.9417656770917138E-5</v>
      </c>
    </row>
    <row r="1507" spans="1:14" x14ac:dyDescent="0.25">
      <c r="A1507">
        <v>7820120</v>
      </c>
      <c r="B1507" t="s">
        <v>28</v>
      </c>
      <c r="C1507" t="s">
        <v>6</v>
      </c>
      <c r="D1507" t="s">
        <v>111</v>
      </c>
      <c r="E1507" t="s">
        <v>902</v>
      </c>
      <c r="F1507">
        <v>3.9806653397782199E-3</v>
      </c>
      <c r="G1507">
        <v>48</v>
      </c>
      <c r="H1507">
        <v>0.19107193630935454</v>
      </c>
      <c r="I1507">
        <v>70.599999999999994</v>
      </c>
      <c r="J1507">
        <v>0.28103497298834229</v>
      </c>
      <c r="K1507">
        <v>61.164999999999999</v>
      </c>
      <c r="L1507">
        <v>0.24347739550753481</v>
      </c>
      <c r="M1507" s="40">
        <v>-9.9615104496479034E-2</v>
      </c>
      <c r="N1507" s="40">
        <v>-3.9653439378751961E-4</v>
      </c>
    </row>
    <row r="1508" spans="1:14" x14ac:dyDescent="0.25">
      <c r="A1508">
        <v>7820120</v>
      </c>
      <c r="B1508" t="s">
        <v>28</v>
      </c>
      <c r="C1508" t="s">
        <v>6</v>
      </c>
      <c r="D1508" t="s">
        <v>903</v>
      </c>
      <c r="E1508" t="s">
        <v>904</v>
      </c>
      <c r="F1508">
        <v>3.6963321012226328E-3</v>
      </c>
      <c r="G1508">
        <v>35.200000000000003</v>
      </c>
      <c r="H1508">
        <v>0.13011088996303669</v>
      </c>
      <c r="I1508">
        <v>77.7</v>
      </c>
      <c r="J1508">
        <v>0.28720500426499856</v>
      </c>
      <c r="K1508">
        <v>66.954999999999998</v>
      </c>
      <c r="L1508">
        <v>0.24748791583736138</v>
      </c>
      <c r="M1508" s="40">
        <v>6.6597841214388609E-4</v>
      </c>
      <c r="N1508" s="40">
        <v>2.4616773835287229E-6</v>
      </c>
    </row>
    <row r="1509" spans="1:14" x14ac:dyDescent="0.25">
      <c r="A1509">
        <v>7820120</v>
      </c>
      <c r="B1509" t="s">
        <v>28</v>
      </c>
      <c r="C1509" t="s">
        <v>6</v>
      </c>
      <c r="D1509" t="s">
        <v>903</v>
      </c>
      <c r="E1509" t="s">
        <v>905</v>
      </c>
      <c r="F1509">
        <v>2.274665908444697E-3</v>
      </c>
      <c r="G1509">
        <v>53.4</v>
      </c>
      <c r="H1509">
        <v>0.12146715951094682</v>
      </c>
      <c r="I1509">
        <v>86.8</v>
      </c>
      <c r="J1509">
        <v>0.1974410008529997</v>
      </c>
      <c r="K1509">
        <v>76.264999999999986</v>
      </c>
      <c r="L1509">
        <v>0.1734773955075348</v>
      </c>
      <c r="M1509" s="40">
        <v>5.3058527410030365E-2</v>
      </c>
      <c r="N1509" s="40">
        <v>1.2069042345187458E-4</v>
      </c>
    </row>
    <row r="1510" spans="1:14" x14ac:dyDescent="0.25">
      <c r="A1510">
        <v>7820120</v>
      </c>
      <c r="B1510" t="s">
        <v>28</v>
      </c>
      <c r="C1510" t="s">
        <v>6</v>
      </c>
      <c r="D1510" t="s">
        <v>1366</v>
      </c>
      <c r="E1510" t="s">
        <v>1816</v>
      </c>
      <c r="F1510">
        <v>5.6866647711117425E-4</v>
      </c>
      <c r="G1510">
        <v>47.4</v>
      </c>
      <c r="H1510">
        <v>2.695479101506966E-2</v>
      </c>
      <c r="I1510">
        <v>83.4</v>
      </c>
      <c r="J1510">
        <v>4.7426784191071936E-2</v>
      </c>
      <c r="K1510">
        <v>66.61</v>
      </c>
      <c r="L1510">
        <v>3.7878874040375314E-2</v>
      </c>
      <c r="M1510" s="40">
        <v>-2.1982546895742416E-2</v>
      </c>
      <c r="N1510" s="40">
        <v>-1.250073750113302E-5</v>
      </c>
    </row>
    <row r="1511" spans="1:14" x14ac:dyDescent="0.25">
      <c r="A1511">
        <v>7820120</v>
      </c>
      <c r="B1511" t="s">
        <v>28</v>
      </c>
      <c r="C1511" t="s">
        <v>6</v>
      </c>
      <c r="D1511" t="s">
        <v>906</v>
      </c>
      <c r="E1511" t="s">
        <v>907</v>
      </c>
      <c r="F1511">
        <v>2.8433323855558713E-4</v>
      </c>
      <c r="G1511">
        <v>59.7</v>
      </c>
      <c r="H1511">
        <v>1.6974694341768553E-2</v>
      </c>
      <c r="I1511">
        <v>76.900000000000006</v>
      </c>
      <c r="J1511">
        <v>2.1865226044924652E-2</v>
      </c>
      <c r="K1511">
        <v>70.545000000000002</v>
      </c>
      <c r="L1511">
        <v>2.0058288313903893E-2</v>
      </c>
      <c r="M1511" s="40">
        <v>-6.8098999559879303E-2</v>
      </c>
      <c r="N1511" s="40">
        <v>-1.9362809087255986E-5</v>
      </c>
    </row>
    <row r="1512" spans="1:14" x14ac:dyDescent="0.25">
      <c r="A1512">
        <v>7820120</v>
      </c>
      <c r="B1512" t="s">
        <v>28</v>
      </c>
      <c r="C1512" t="s">
        <v>6</v>
      </c>
      <c r="D1512" t="s">
        <v>906</v>
      </c>
      <c r="E1512" t="s">
        <v>908</v>
      </c>
      <c r="F1512">
        <v>5.6866647711117425E-4</v>
      </c>
      <c r="G1512">
        <v>49.6</v>
      </c>
      <c r="H1512">
        <v>2.8205857264714244E-2</v>
      </c>
      <c r="I1512">
        <v>83.3</v>
      </c>
      <c r="J1512">
        <v>4.7369917543360812E-2</v>
      </c>
      <c r="K1512">
        <v>68.664999999999992</v>
      </c>
      <c r="L1512">
        <v>3.9047483650838773E-2</v>
      </c>
      <c r="M1512" s="40">
        <v>3.2346092164516449E-2</v>
      </c>
      <c r="N1512" s="40">
        <v>1.8394138279508927E-5</v>
      </c>
    </row>
    <row r="1513" spans="1:14" x14ac:dyDescent="0.25">
      <c r="A1513">
        <v>7820120</v>
      </c>
      <c r="B1513" t="s">
        <v>28</v>
      </c>
      <c r="C1513" t="s">
        <v>6</v>
      </c>
      <c r="D1513" t="s">
        <v>906</v>
      </c>
      <c r="E1513" t="s">
        <v>1817</v>
      </c>
      <c r="F1513">
        <v>1.1373329542223485E-3</v>
      </c>
      <c r="G1513">
        <v>47.3</v>
      </c>
      <c r="H1513">
        <v>5.3795848734717079E-2</v>
      </c>
      <c r="I1513">
        <v>75.5</v>
      </c>
      <c r="J1513">
        <v>8.5868638043787318E-2</v>
      </c>
      <c r="K1513">
        <v>62.734999999999999</v>
      </c>
      <c r="L1513">
        <v>7.135058288313903E-2</v>
      </c>
      <c r="M1513" s="40">
        <v>-3.7064138799905777E-2</v>
      </c>
      <c r="N1513" s="40">
        <v>-4.2154266477004006E-5</v>
      </c>
    </row>
    <row r="1514" spans="1:14" x14ac:dyDescent="0.25">
      <c r="A1514">
        <v>7820120</v>
      </c>
      <c r="B1514" t="s">
        <v>28</v>
      </c>
      <c r="C1514" t="s">
        <v>6</v>
      </c>
      <c r="D1514" t="s">
        <v>906</v>
      </c>
      <c r="E1514" t="s">
        <v>1818</v>
      </c>
      <c r="F1514">
        <v>5.6866647711117425E-4</v>
      </c>
      <c r="G1514">
        <v>65.2</v>
      </c>
      <c r="H1514">
        <v>3.7077054307648565E-2</v>
      </c>
      <c r="I1514">
        <v>97.2</v>
      </c>
      <c r="J1514">
        <v>5.5274381575206137E-2</v>
      </c>
      <c r="K1514">
        <v>86</v>
      </c>
      <c r="L1514">
        <v>4.8905317031560987E-2</v>
      </c>
      <c r="M1514" s="40">
        <v>-4.2398232966661453E-2</v>
      </c>
      <c r="N1514" s="40">
        <v>-2.411045377689022E-5</v>
      </c>
    </row>
    <row r="1515" spans="1:14" x14ac:dyDescent="0.25">
      <c r="A1515">
        <v>7820120</v>
      </c>
      <c r="B1515" t="s">
        <v>28</v>
      </c>
      <c r="C1515" t="s">
        <v>6</v>
      </c>
      <c r="D1515" t="s">
        <v>489</v>
      </c>
      <c r="E1515" t="s">
        <v>1819</v>
      </c>
      <c r="F1515">
        <v>5.6866647711117432E-3</v>
      </c>
      <c r="G1515">
        <v>51.3</v>
      </c>
      <c r="H1515">
        <v>0.2917259027580324</v>
      </c>
      <c r="I1515">
        <v>74.900000000000006</v>
      </c>
      <c r="J1515">
        <v>0.42593119135626961</v>
      </c>
      <c r="K1515">
        <v>68.625</v>
      </c>
      <c r="L1515">
        <v>0.39024736991754339</v>
      </c>
      <c r="M1515" s="40">
        <v>-5.2883889526128769E-2</v>
      </c>
      <c r="N1515" s="40">
        <v>-3.0073295152760178E-4</v>
      </c>
    </row>
    <row r="1516" spans="1:14" x14ac:dyDescent="0.25">
      <c r="A1516">
        <v>7820120</v>
      </c>
      <c r="B1516" t="s">
        <v>28</v>
      </c>
      <c r="C1516" t="s">
        <v>6</v>
      </c>
      <c r="D1516" t="s">
        <v>489</v>
      </c>
      <c r="E1516" t="s">
        <v>909</v>
      </c>
      <c r="F1516">
        <v>5.117998294000569E-3</v>
      </c>
      <c r="G1516">
        <v>71.3</v>
      </c>
      <c r="H1516">
        <v>0.36491327836224058</v>
      </c>
      <c r="I1516">
        <v>80.599999999999994</v>
      </c>
      <c r="J1516">
        <v>0.41251066249644586</v>
      </c>
      <c r="K1516">
        <v>78.054999999999993</v>
      </c>
      <c r="L1516">
        <v>0.3994853568382144</v>
      </c>
      <c r="M1516" s="40">
        <v>-1.080996822565794E-2</v>
      </c>
      <c r="N1516" s="40">
        <v>-5.5325398937117691E-5</v>
      </c>
    </row>
    <row r="1517" spans="1:14" x14ac:dyDescent="0.25">
      <c r="A1517">
        <v>7820120</v>
      </c>
      <c r="B1517" t="s">
        <v>28</v>
      </c>
      <c r="C1517" t="s">
        <v>6</v>
      </c>
      <c r="D1517" t="s">
        <v>489</v>
      </c>
      <c r="E1517" t="s">
        <v>910</v>
      </c>
      <c r="F1517">
        <v>3.1276656241114587E-3</v>
      </c>
      <c r="G1517">
        <v>71.5</v>
      </c>
      <c r="H1517">
        <v>0.22362809212396928</v>
      </c>
      <c r="I1517">
        <v>84.4</v>
      </c>
      <c r="J1517">
        <v>0.26397497867500713</v>
      </c>
      <c r="K1517">
        <v>80.544999999999987</v>
      </c>
      <c r="L1517">
        <v>0.25191782769405741</v>
      </c>
      <c r="M1517" s="40">
        <v>4.2429644614458084E-2</v>
      </c>
      <c r="N1517" s="40">
        <v>1.3270574090390642E-4</v>
      </c>
    </row>
    <row r="1518" spans="1:14" x14ac:dyDescent="0.25">
      <c r="A1518">
        <v>7820120</v>
      </c>
      <c r="B1518" t="s">
        <v>28</v>
      </c>
      <c r="C1518" t="s">
        <v>6</v>
      </c>
      <c r="D1518" t="s">
        <v>911</v>
      </c>
      <c r="E1518" t="s">
        <v>912</v>
      </c>
      <c r="F1518">
        <v>1.9903326698891099E-3</v>
      </c>
      <c r="G1518">
        <v>54</v>
      </c>
      <c r="H1518">
        <v>0.10747796417401194</v>
      </c>
      <c r="I1518">
        <v>72.099999999999994</v>
      </c>
      <c r="J1518">
        <v>0.14350298549900481</v>
      </c>
      <c r="K1518">
        <v>70.05</v>
      </c>
      <c r="L1518">
        <v>0.13942280352573214</v>
      </c>
      <c r="M1518" s="40">
        <v>-3.0214188620448112E-2</v>
      </c>
      <c r="N1518" s="40">
        <v>-6.0136286705469656E-5</v>
      </c>
    </row>
    <row r="1519" spans="1:14" x14ac:dyDescent="0.25">
      <c r="A1519">
        <v>7820120</v>
      </c>
      <c r="B1519" t="s">
        <v>28</v>
      </c>
      <c r="C1519" t="s">
        <v>6</v>
      </c>
      <c r="D1519" t="s">
        <v>911</v>
      </c>
      <c r="E1519" t="s">
        <v>1820</v>
      </c>
      <c r="F1519">
        <v>1.9903326698891099E-3</v>
      </c>
      <c r="G1519">
        <v>55.5</v>
      </c>
      <c r="H1519">
        <v>0.1104634631788456</v>
      </c>
      <c r="I1519">
        <v>80.2</v>
      </c>
      <c r="J1519">
        <v>0.15962468012510661</v>
      </c>
      <c r="K1519">
        <v>71.64</v>
      </c>
      <c r="L1519">
        <v>0.14258743247085584</v>
      </c>
      <c r="M1519" s="40">
        <v>6.5359584987163544E-2</v>
      </c>
      <c r="N1519" s="40">
        <v>1.3008731729034539E-4</v>
      </c>
    </row>
    <row r="1520" spans="1:14" x14ac:dyDescent="0.25">
      <c r="A1520">
        <v>7820120</v>
      </c>
      <c r="B1520" t="s">
        <v>28</v>
      </c>
      <c r="C1520" t="s">
        <v>6</v>
      </c>
      <c r="D1520" t="s">
        <v>913</v>
      </c>
      <c r="E1520" t="s">
        <v>914</v>
      </c>
      <c r="F1520">
        <v>8.5299971566676143E-4</v>
      </c>
      <c r="G1520">
        <v>44.7</v>
      </c>
      <c r="H1520">
        <v>3.8129087290304238E-2</v>
      </c>
      <c r="I1520">
        <v>80.8</v>
      </c>
      <c r="J1520">
        <v>6.8922377025874323E-2</v>
      </c>
      <c r="K1520">
        <v>64.524999999999991</v>
      </c>
      <c r="L1520">
        <v>5.5039806653397777E-2</v>
      </c>
      <c r="M1520" s="40">
        <v>5.9868760406970978E-2</v>
      </c>
      <c r="N1520" s="40">
        <v>5.1068035604467711E-5</v>
      </c>
    </row>
    <row r="1521" spans="1:14" x14ac:dyDescent="0.25">
      <c r="A1521">
        <v>7820120</v>
      </c>
      <c r="B1521" t="s">
        <v>28</v>
      </c>
      <c r="C1521" t="s">
        <v>6</v>
      </c>
      <c r="D1521" t="s">
        <v>1383</v>
      </c>
      <c r="E1521" t="s">
        <v>1821</v>
      </c>
      <c r="F1521">
        <v>2.8433323855558713E-4</v>
      </c>
      <c r="G1521">
        <v>34.9</v>
      </c>
      <c r="H1521">
        <v>9.9232300255899901E-3</v>
      </c>
      <c r="I1521">
        <v>73.3</v>
      </c>
      <c r="J1521">
        <v>2.0841626386124537E-2</v>
      </c>
      <c r="K1521">
        <v>55.724999999999994</v>
      </c>
      <c r="L1521">
        <v>1.5844469718510092E-2</v>
      </c>
      <c r="M1521" s="40">
        <v>-0.1050432026386261</v>
      </c>
      <c r="N1521" s="40">
        <v>-2.9867273994491355E-5</v>
      </c>
    </row>
    <row r="1522" spans="1:14" x14ac:dyDescent="0.25">
      <c r="A1522">
        <v>7820120</v>
      </c>
      <c r="B1522" t="s">
        <v>28</v>
      </c>
      <c r="C1522" t="s">
        <v>6</v>
      </c>
      <c r="D1522" t="s">
        <v>915</v>
      </c>
      <c r="E1522" t="s">
        <v>1822</v>
      </c>
      <c r="F1522">
        <v>1.7059994313335229E-3</v>
      </c>
      <c r="G1522">
        <v>61.5</v>
      </c>
      <c r="H1522">
        <v>0.10491896502701166</v>
      </c>
      <c r="I1522">
        <v>79.599999999999994</v>
      </c>
      <c r="J1522">
        <v>0.13579755473414842</v>
      </c>
      <c r="K1522">
        <v>70.194999999999993</v>
      </c>
      <c r="L1522">
        <v>0.11975263008245662</v>
      </c>
      <c r="M1522" s="40">
        <v>2.5389105081558228E-2</v>
      </c>
      <c r="N1522" s="40">
        <v>4.3313798831205391E-5</v>
      </c>
    </row>
    <row r="1523" spans="1:14" x14ac:dyDescent="0.25">
      <c r="A1523">
        <v>7820120</v>
      </c>
      <c r="B1523" t="s">
        <v>28</v>
      </c>
      <c r="C1523" t="s">
        <v>6</v>
      </c>
      <c r="D1523" t="s">
        <v>915</v>
      </c>
      <c r="E1523" t="s">
        <v>916</v>
      </c>
      <c r="F1523">
        <v>2.5589991470002845E-3</v>
      </c>
      <c r="G1523">
        <v>49.7</v>
      </c>
      <c r="H1523">
        <v>0.12718225760591415</v>
      </c>
      <c r="I1523">
        <v>72.3</v>
      </c>
      <c r="J1523">
        <v>0.18501563832812057</v>
      </c>
      <c r="K1523">
        <v>60.249999999999993</v>
      </c>
      <c r="L1523">
        <v>0.15417969860676711</v>
      </c>
      <c r="M1523" s="40">
        <v>-6.3325300812721252E-2</v>
      </c>
      <c r="N1523" s="40">
        <v>-1.620493907632901E-4</v>
      </c>
    </row>
    <row r="1524" spans="1:14" x14ac:dyDescent="0.25">
      <c r="A1524">
        <v>7820120</v>
      </c>
      <c r="B1524" t="s">
        <v>28</v>
      </c>
      <c r="C1524" t="s">
        <v>6</v>
      </c>
      <c r="D1524" t="s">
        <v>1693</v>
      </c>
      <c r="E1524" t="s">
        <v>2078</v>
      </c>
      <c r="F1524">
        <v>5.6866647711117425E-4</v>
      </c>
      <c r="G1524">
        <v>37.200000000000003</v>
      </c>
      <c r="H1524">
        <v>2.1154392948535685E-2</v>
      </c>
      <c r="I1524">
        <v>59.1</v>
      </c>
      <c r="J1524">
        <v>3.36081887972704E-2</v>
      </c>
      <c r="K1524">
        <v>47.744999999999997</v>
      </c>
      <c r="L1524">
        <v>2.7150980949673012E-2</v>
      </c>
      <c r="M1524" s="40">
        <v>3.0820703133940697E-2</v>
      </c>
      <c r="N1524" s="40">
        <v>1.7526700673267383E-5</v>
      </c>
    </row>
    <row r="1525" spans="1:14" x14ac:dyDescent="0.25">
      <c r="A1525">
        <v>7820120</v>
      </c>
      <c r="B1525" t="s">
        <v>28</v>
      </c>
      <c r="C1525" t="s">
        <v>6</v>
      </c>
      <c r="D1525" t="s">
        <v>1695</v>
      </c>
      <c r="E1525" t="s">
        <v>2079</v>
      </c>
      <c r="F1525">
        <v>2.8433323855558713E-4</v>
      </c>
      <c r="G1525">
        <v>54.9</v>
      </c>
      <c r="H1525">
        <v>1.5609894796701733E-2</v>
      </c>
      <c r="I1525">
        <v>87.4</v>
      </c>
      <c r="J1525">
        <v>2.4850725049758316E-2</v>
      </c>
      <c r="K1525">
        <v>70.320000000000007</v>
      </c>
      <c r="L1525">
        <v>1.9994313335228889E-2</v>
      </c>
      <c r="M1525" s="40">
        <v>6.3529238104820251E-2</v>
      </c>
      <c r="N1525" s="40">
        <v>1.8063474013312552E-5</v>
      </c>
    </row>
    <row r="1526" spans="1:14" x14ac:dyDescent="0.25">
      <c r="A1526">
        <v>7820120</v>
      </c>
      <c r="B1526" t="s">
        <v>28</v>
      </c>
      <c r="C1526" t="s">
        <v>6</v>
      </c>
      <c r="D1526" t="s">
        <v>917</v>
      </c>
      <c r="E1526" t="s">
        <v>918</v>
      </c>
      <c r="F1526">
        <v>1.1373329542223485E-3</v>
      </c>
      <c r="G1526">
        <v>64.599999999999994</v>
      </c>
      <c r="H1526">
        <v>7.3471708842763703E-2</v>
      </c>
      <c r="I1526">
        <v>71.400000000000006</v>
      </c>
      <c r="J1526">
        <v>8.1205572931475692E-2</v>
      </c>
      <c r="K1526">
        <v>66.795000000000002</v>
      </c>
      <c r="L1526">
        <v>7.5968154677281768E-2</v>
      </c>
      <c r="M1526" s="40">
        <v>-0.12935748696327209</v>
      </c>
      <c r="N1526" s="40">
        <v>-1.4712253279871719E-4</v>
      </c>
    </row>
    <row r="1527" spans="1:14" x14ac:dyDescent="0.25">
      <c r="A1527">
        <v>7820120</v>
      </c>
      <c r="B1527" t="s">
        <v>28</v>
      </c>
      <c r="C1527" t="s">
        <v>6</v>
      </c>
      <c r="D1527" t="s">
        <v>919</v>
      </c>
      <c r="E1527" t="s">
        <v>920</v>
      </c>
      <c r="F1527">
        <v>2.8433323855558713E-4</v>
      </c>
      <c r="G1527">
        <v>49.1</v>
      </c>
      <c r="H1527">
        <v>1.3960762013079329E-2</v>
      </c>
      <c r="I1527">
        <v>72.900000000000006</v>
      </c>
      <c r="J1527">
        <v>2.0727893090702304E-2</v>
      </c>
      <c r="K1527">
        <v>67.475000000000009</v>
      </c>
      <c r="L1527">
        <v>1.9185385271538243E-2</v>
      </c>
      <c r="M1527" s="40">
        <v>-3.0166927725076675E-2</v>
      </c>
      <c r="N1527" s="40">
        <v>-8.577460257343381E-6</v>
      </c>
    </row>
    <row r="1528" spans="1:14" x14ac:dyDescent="0.25">
      <c r="A1528">
        <v>7820120</v>
      </c>
      <c r="B1528" t="s">
        <v>28</v>
      </c>
      <c r="C1528" t="s">
        <v>6</v>
      </c>
      <c r="D1528" t="s">
        <v>919</v>
      </c>
      <c r="E1528" t="s">
        <v>921</v>
      </c>
      <c r="F1528">
        <v>2.8433323855558713E-4</v>
      </c>
      <c r="G1528">
        <v>70</v>
      </c>
      <c r="H1528">
        <v>1.99033266988911E-2</v>
      </c>
      <c r="I1528">
        <v>93.1</v>
      </c>
      <c r="J1528">
        <v>2.6471424509525159E-2</v>
      </c>
      <c r="K1528">
        <v>78.564999999999998</v>
      </c>
      <c r="L1528">
        <v>2.2338640887119701E-2</v>
      </c>
      <c r="M1528" s="40">
        <v>0.10685142129659653</v>
      </c>
      <c r="N1528" s="40">
        <v>3.0381410661528725E-5</v>
      </c>
    </row>
    <row r="1529" spans="1:14" x14ac:dyDescent="0.25">
      <c r="A1529">
        <v>7820120</v>
      </c>
      <c r="B1529" t="s">
        <v>28</v>
      </c>
      <c r="C1529" t="s">
        <v>6</v>
      </c>
      <c r="D1529" t="s">
        <v>919</v>
      </c>
      <c r="E1529" t="s">
        <v>922</v>
      </c>
      <c r="F1529">
        <v>8.5299971566676143E-4</v>
      </c>
      <c r="G1529">
        <v>64.900000000000006</v>
      </c>
      <c r="H1529">
        <v>5.5359681546772822E-2</v>
      </c>
      <c r="I1529">
        <v>85.4</v>
      </c>
      <c r="J1529">
        <v>7.2846175717941428E-2</v>
      </c>
      <c r="K1529">
        <v>78.665000000000006</v>
      </c>
      <c r="L1529">
        <v>6.7101222632925797E-2</v>
      </c>
      <c r="M1529" s="40">
        <v>5.2159052342176437E-2</v>
      </c>
      <c r="N1529" s="40">
        <v>4.4491656817324228E-5</v>
      </c>
    </row>
    <row r="1530" spans="1:14" x14ac:dyDescent="0.25">
      <c r="A1530">
        <v>7820120</v>
      </c>
      <c r="B1530" t="s">
        <v>28</v>
      </c>
      <c r="C1530" t="s">
        <v>6</v>
      </c>
      <c r="D1530" t="s">
        <v>919</v>
      </c>
      <c r="E1530" t="s">
        <v>923</v>
      </c>
      <c r="F1530">
        <v>1.4216661927779358E-3</v>
      </c>
      <c r="G1530">
        <v>69.099999999999994</v>
      </c>
      <c r="H1530">
        <v>9.8237133920955358E-2</v>
      </c>
      <c r="I1530">
        <v>91.6</v>
      </c>
      <c r="J1530">
        <v>0.1302246232584589</v>
      </c>
      <c r="K1530">
        <v>84.49</v>
      </c>
      <c r="L1530">
        <v>0.12011657662780779</v>
      </c>
      <c r="M1530" s="40">
        <v>0.19745443761348724</v>
      </c>
      <c r="N1530" s="40">
        <v>2.8071429856907484E-4</v>
      </c>
    </row>
    <row r="1531" spans="1:14" x14ac:dyDescent="0.25">
      <c r="A1531">
        <v>7820120</v>
      </c>
      <c r="B1531" t="s">
        <v>28</v>
      </c>
      <c r="C1531" t="s">
        <v>6</v>
      </c>
      <c r="D1531" t="s">
        <v>919</v>
      </c>
      <c r="E1531" t="s">
        <v>684</v>
      </c>
      <c r="F1531">
        <v>1.1373329542223485E-3</v>
      </c>
      <c r="G1531">
        <v>72.2</v>
      </c>
      <c r="H1531">
        <v>8.2115439294853571E-2</v>
      </c>
      <c r="I1531">
        <v>99.4</v>
      </c>
      <c r="J1531">
        <v>0.11305089564970144</v>
      </c>
      <c r="K1531">
        <v>84.450000000000017</v>
      </c>
      <c r="L1531">
        <v>9.6047767984077353E-2</v>
      </c>
      <c r="M1531" s="40">
        <v>0.20084622502326965</v>
      </c>
      <c r="N1531" s="40">
        <v>2.2842903045012185E-4</v>
      </c>
    </row>
    <row r="1532" spans="1:14" x14ac:dyDescent="0.25">
      <c r="A1532">
        <v>7820120</v>
      </c>
      <c r="B1532" t="s">
        <v>28</v>
      </c>
      <c r="C1532" t="s">
        <v>6</v>
      </c>
      <c r="D1532" t="s">
        <v>1701</v>
      </c>
      <c r="E1532" t="s">
        <v>1823</v>
      </c>
      <c r="F1532">
        <v>5.6866647711117425E-4</v>
      </c>
      <c r="G1532">
        <v>64.2</v>
      </c>
      <c r="H1532">
        <v>3.6508387830537385E-2</v>
      </c>
      <c r="I1532">
        <v>90.1</v>
      </c>
      <c r="J1532">
        <v>5.12368495877168E-2</v>
      </c>
      <c r="K1532">
        <v>69.985000000000014</v>
      </c>
      <c r="L1532">
        <v>3.9798123400625537E-2</v>
      </c>
      <c r="M1532" s="40">
        <v>6.0958128422498703E-2</v>
      </c>
      <c r="N1532" s="40">
        <v>3.4664844141312879E-5</v>
      </c>
    </row>
    <row r="1533" spans="1:14" x14ac:dyDescent="0.25">
      <c r="A1533">
        <v>7820120</v>
      </c>
      <c r="B1533" t="s">
        <v>28</v>
      </c>
      <c r="C1533" t="s">
        <v>6</v>
      </c>
      <c r="D1533" t="s">
        <v>1703</v>
      </c>
      <c r="E1533" t="s">
        <v>1824</v>
      </c>
      <c r="F1533">
        <v>1.4216661927779358E-3</v>
      </c>
      <c r="G1533">
        <v>53.2</v>
      </c>
      <c r="H1533">
        <v>7.5632641455786187E-2</v>
      </c>
      <c r="I1533">
        <v>91.7</v>
      </c>
      <c r="J1533">
        <v>0.13036678987773673</v>
      </c>
      <c r="K1533">
        <v>68.995000000000005</v>
      </c>
      <c r="L1533">
        <v>9.808785897071369E-2</v>
      </c>
      <c r="M1533" s="40">
        <v>8.5568398237228394E-2</v>
      </c>
      <c r="N1533" s="40">
        <v>1.2164969894402672E-4</v>
      </c>
    </row>
    <row r="1534" spans="1:14" x14ac:dyDescent="0.25">
      <c r="A1534">
        <v>7820120</v>
      </c>
      <c r="B1534" t="s">
        <v>28</v>
      </c>
      <c r="C1534" t="s">
        <v>6</v>
      </c>
      <c r="D1534" t="s">
        <v>114</v>
      </c>
      <c r="E1534" t="s">
        <v>150</v>
      </c>
      <c r="F1534">
        <v>1.7059994313335229E-3</v>
      </c>
      <c r="G1534">
        <v>34.5</v>
      </c>
      <c r="H1534">
        <v>5.8856980381006542E-2</v>
      </c>
      <c r="I1534">
        <v>82.6</v>
      </c>
      <c r="J1534">
        <v>0.14091555302814898</v>
      </c>
      <c r="K1534">
        <v>61.085000000000001</v>
      </c>
      <c r="L1534">
        <v>0.10421097526300825</v>
      </c>
      <c r="M1534" s="40">
        <v>-5.1696377340704203E-4</v>
      </c>
      <c r="N1534" s="40">
        <v>-8.8193990345244592E-7</v>
      </c>
    </row>
    <row r="1535" spans="1:14" x14ac:dyDescent="0.25">
      <c r="A1535">
        <v>7820120</v>
      </c>
      <c r="B1535" t="s">
        <v>28</v>
      </c>
      <c r="C1535" t="s">
        <v>6</v>
      </c>
      <c r="D1535" t="s">
        <v>381</v>
      </c>
      <c r="E1535" t="s">
        <v>404</v>
      </c>
      <c r="F1535">
        <v>1.4216661927779358E-3</v>
      </c>
      <c r="G1535">
        <v>48.3</v>
      </c>
      <c r="H1535">
        <v>6.8666477111174296E-2</v>
      </c>
      <c r="I1535">
        <v>73.099999999999994</v>
      </c>
      <c r="J1535">
        <v>0.1039237986920671</v>
      </c>
      <c r="K1535">
        <v>60.19</v>
      </c>
      <c r="L1535">
        <v>8.5570088143303955E-2</v>
      </c>
      <c r="M1535" s="40">
        <v>-7.91434645652771E-2</v>
      </c>
      <c r="N1535" s="40">
        <v>-1.1251558795177296E-4</v>
      </c>
    </row>
    <row r="1536" spans="1:14" x14ac:dyDescent="0.25">
      <c r="A1536">
        <v>7820120</v>
      </c>
      <c r="B1536" t="s">
        <v>28</v>
      </c>
      <c r="C1536" t="s">
        <v>6</v>
      </c>
      <c r="D1536" t="s">
        <v>2324</v>
      </c>
      <c r="F1536">
        <v>1.0025553357975592</v>
      </c>
      <c r="H1536">
        <v>50.753206235484825</v>
      </c>
      <c r="J1536">
        <v>80.169803968382155</v>
      </c>
      <c r="L1536">
        <v>68.016639976913595</v>
      </c>
      <c r="M1536" s="40"/>
      <c r="N1536" s="40">
        <v>-2.6813180497650326E-3</v>
      </c>
    </row>
    <row r="1537" spans="1:14" x14ac:dyDescent="0.25">
      <c r="A1537">
        <v>7830634</v>
      </c>
      <c r="B1537" t="s">
        <v>29</v>
      </c>
      <c r="C1537" t="s">
        <v>6</v>
      </c>
      <c r="D1537" t="s">
        <v>183</v>
      </c>
      <c r="E1537" t="s">
        <v>284</v>
      </c>
      <c r="F1537">
        <v>7.9365079365079361E-3</v>
      </c>
      <c r="G1537">
        <v>34.200000000000003</v>
      </c>
      <c r="H1537">
        <v>0.27142857142857146</v>
      </c>
      <c r="I1537">
        <v>75.8</v>
      </c>
      <c r="J1537">
        <v>0.60158730158730156</v>
      </c>
      <c r="K1537">
        <v>61.475000000000001</v>
      </c>
      <c r="L1537">
        <v>0.48789682539682538</v>
      </c>
      <c r="M1537" s="40">
        <v>-9.8677054047584534E-3</v>
      </c>
      <c r="N1537" s="40">
        <v>-7.8315122259987722E-5</v>
      </c>
    </row>
    <row r="1538" spans="1:14" x14ac:dyDescent="0.25">
      <c r="A1538">
        <v>7830634</v>
      </c>
      <c r="B1538" t="s">
        <v>29</v>
      </c>
      <c r="C1538" t="s">
        <v>6</v>
      </c>
      <c r="D1538" t="s">
        <v>183</v>
      </c>
      <c r="E1538" t="s">
        <v>740</v>
      </c>
      <c r="F1538">
        <v>7.9365079365079361E-3</v>
      </c>
      <c r="G1538">
        <v>63.7</v>
      </c>
      <c r="H1538">
        <v>0.50555555555555554</v>
      </c>
      <c r="I1538">
        <v>83.2</v>
      </c>
      <c r="J1538">
        <v>0.6603174603174603</v>
      </c>
      <c r="K1538">
        <v>76.8</v>
      </c>
      <c r="L1538">
        <v>0.60952380952380947</v>
      </c>
      <c r="M1538" s="40">
        <v>2.4706121534109116E-2</v>
      </c>
      <c r="N1538" s="40">
        <v>1.9608032963578661E-4</v>
      </c>
    </row>
    <row r="1539" spans="1:14" x14ac:dyDescent="0.25">
      <c r="A1539">
        <v>7830634</v>
      </c>
      <c r="B1539" t="s">
        <v>29</v>
      </c>
      <c r="C1539" t="s">
        <v>6</v>
      </c>
      <c r="D1539" t="s">
        <v>183</v>
      </c>
      <c r="E1539" t="s">
        <v>285</v>
      </c>
      <c r="F1539">
        <v>0.59523809523809523</v>
      </c>
      <c r="G1539">
        <v>40.799999999999997</v>
      </c>
      <c r="H1539">
        <v>24.285714285714285</v>
      </c>
      <c r="I1539">
        <v>82.2</v>
      </c>
      <c r="J1539">
        <v>48.928571428571431</v>
      </c>
      <c r="K1539">
        <v>65.03</v>
      </c>
      <c r="L1539">
        <v>38.708333333333336</v>
      </c>
      <c r="M1539" s="40">
        <v>3.0312032904475927E-3</v>
      </c>
      <c r="N1539" s="40">
        <v>1.8042876728854719E-3</v>
      </c>
    </row>
    <row r="1540" spans="1:14" x14ac:dyDescent="0.25">
      <c r="A1540">
        <v>7830634</v>
      </c>
      <c r="B1540" t="s">
        <v>29</v>
      </c>
      <c r="C1540" t="s">
        <v>6</v>
      </c>
      <c r="D1540" t="s">
        <v>183</v>
      </c>
      <c r="E1540" t="s">
        <v>139</v>
      </c>
      <c r="F1540">
        <v>1.5873015873015872E-2</v>
      </c>
      <c r="G1540">
        <v>52.5</v>
      </c>
      <c r="H1540">
        <v>0.83333333333333326</v>
      </c>
      <c r="I1540">
        <v>73.599999999999994</v>
      </c>
      <c r="J1540">
        <v>1.1682539682539681</v>
      </c>
      <c r="K1540">
        <v>61.234999999999999</v>
      </c>
      <c r="L1540">
        <v>0.97198412698412695</v>
      </c>
      <c r="M1540" s="40">
        <v>-2.9260152950882912E-2</v>
      </c>
      <c r="N1540" s="40">
        <v>-4.6444687223623667E-4</v>
      </c>
    </row>
    <row r="1541" spans="1:14" x14ac:dyDescent="0.25">
      <c r="A1541">
        <v>7830634</v>
      </c>
      <c r="B1541" t="s">
        <v>29</v>
      </c>
      <c r="C1541" t="s">
        <v>6</v>
      </c>
      <c r="D1541" t="s">
        <v>183</v>
      </c>
      <c r="E1541" t="s">
        <v>287</v>
      </c>
      <c r="F1541">
        <v>2.3809523809523808E-2</v>
      </c>
      <c r="G1541">
        <v>35.9</v>
      </c>
      <c r="H1541">
        <v>0.85476190476190472</v>
      </c>
      <c r="I1541">
        <v>76.3</v>
      </c>
      <c r="J1541">
        <v>1.8166666666666664</v>
      </c>
      <c r="K1541">
        <v>67.875</v>
      </c>
      <c r="L1541">
        <v>1.6160714285714284</v>
      </c>
      <c r="M1541" s="40">
        <v>4.3926339596509933E-2</v>
      </c>
      <c r="N1541" s="40">
        <v>1.0458652284883318E-3</v>
      </c>
    </row>
    <row r="1542" spans="1:14" x14ac:dyDescent="0.25">
      <c r="A1542">
        <v>7830634</v>
      </c>
      <c r="B1542" t="s">
        <v>29</v>
      </c>
      <c r="C1542" t="s">
        <v>6</v>
      </c>
      <c r="D1542" t="s">
        <v>183</v>
      </c>
      <c r="E1542" t="s">
        <v>288</v>
      </c>
      <c r="F1542">
        <v>4.7619047619047616E-2</v>
      </c>
      <c r="G1542">
        <v>34.9</v>
      </c>
      <c r="H1542">
        <v>1.6619047619047618</v>
      </c>
      <c r="I1542">
        <v>75</v>
      </c>
      <c r="J1542">
        <v>3.5714285714285712</v>
      </c>
      <c r="K1542">
        <v>56.249999999999993</v>
      </c>
      <c r="L1542">
        <v>2.6785714285714279</v>
      </c>
      <c r="M1542" s="40">
        <v>1.8183190375566483E-2</v>
      </c>
      <c r="N1542" s="40">
        <v>8.6586620836030868E-4</v>
      </c>
    </row>
    <row r="1543" spans="1:14" x14ac:dyDescent="0.25">
      <c r="A1543">
        <v>7830634</v>
      </c>
      <c r="B1543" t="s">
        <v>29</v>
      </c>
      <c r="C1543" t="s">
        <v>6</v>
      </c>
      <c r="D1543" t="s">
        <v>183</v>
      </c>
      <c r="E1543" t="s">
        <v>289</v>
      </c>
      <c r="F1543">
        <v>7.9365079365079361E-3</v>
      </c>
      <c r="G1543">
        <v>41.1</v>
      </c>
      <c r="H1543">
        <v>0.3261904761904762</v>
      </c>
      <c r="I1543">
        <v>84.4</v>
      </c>
      <c r="J1543">
        <v>0.6698412698412699</v>
      </c>
      <c r="K1543">
        <v>67.44</v>
      </c>
      <c r="L1543">
        <v>0.53523809523809518</v>
      </c>
      <c r="M1543" s="40">
        <v>6.1424780637025833E-2</v>
      </c>
      <c r="N1543" s="40">
        <v>4.8749825902401453E-4</v>
      </c>
    </row>
    <row r="1544" spans="1:14" x14ac:dyDescent="0.25">
      <c r="A1544">
        <v>7830634</v>
      </c>
      <c r="B1544" t="s">
        <v>29</v>
      </c>
      <c r="C1544" t="s">
        <v>6</v>
      </c>
      <c r="D1544" t="s">
        <v>183</v>
      </c>
      <c r="E1544" t="s">
        <v>491</v>
      </c>
      <c r="F1544">
        <v>2.3809523809523808E-2</v>
      </c>
      <c r="G1544">
        <v>47.6</v>
      </c>
      <c r="H1544">
        <v>1.1333333333333333</v>
      </c>
      <c r="I1544">
        <v>93.4</v>
      </c>
      <c r="J1544">
        <v>2.2238095238095239</v>
      </c>
      <c r="K1544">
        <v>78.31</v>
      </c>
      <c r="L1544">
        <v>1.8645238095238095</v>
      </c>
      <c r="M1544" s="40">
        <v>0.17017528414726257</v>
      </c>
      <c r="N1544" s="40">
        <v>4.0517924796967279E-3</v>
      </c>
    </row>
    <row r="1545" spans="1:14" x14ac:dyDescent="0.25">
      <c r="A1545">
        <v>7830634</v>
      </c>
      <c r="B1545" t="s">
        <v>29</v>
      </c>
      <c r="C1545" t="s">
        <v>6</v>
      </c>
      <c r="D1545" t="s">
        <v>183</v>
      </c>
      <c r="E1545" t="s">
        <v>292</v>
      </c>
      <c r="F1545">
        <v>0.20634920634920634</v>
      </c>
      <c r="G1545">
        <v>35.4</v>
      </c>
      <c r="H1545">
        <v>7.3047619047619037</v>
      </c>
      <c r="I1545">
        <v>79.2</v>
      </c>
      <c r="J1545">
        <v>16.342857142857142</v>
      </c>
      <c r="K1545">
        <v>57.524999999999991</v>
      </c>
      <c r="L1545">
        <v>11.870238095238093</v>
      </c>
      <c r="M1545" s="40">
        <v>4.6164903789758682E-2</v>
      </c>
      <c r="N1545" s="40">
        <v>9.526091258204172E-3</v>
      </c>
    </row>
    <row r="1546" spans="1:14" x14ac:dyDescent="0.25">
      <c r="A1546">
        <v>7830634</v>
      </c>
      <c r="B1546" t="s">
        <v>29</v>
      </c>
      <c r="C1546" t="s">
        <v>6</v>
      </c>
      <c r="D1546" t="s">
        <v>183</v>
      </c>
      <c r="E1546" t="s">
        <v>492</v>
      </c>
      <c r="F1546">
        <v>6.3492063492063489E-2</v>
      </c>
      <c r="G1546">
        <v>51.3</v>
      </c>
      <c r="H1546">
        <v>3.2571428571428567</v>
      </c>
      <c r="I1546">
        <v>77.599999999999994</v>
      </c>
      <c r="J1546">
        <v>4.9269841269841264</v>
      </c>
      <c r="K1546">
        <v>64.75</v>
      </c>
      <c r="L1546">
        <v>4.1111111111111107</v>
      </c>
      <c r="M1546" s="40">
        <v>-2.4848988279700279E-2</v>
      </c>
      <c r="N1546" s="40">
        <v>-1.5777135415682717E-3</v>
      </c>
    </row>
    <row r="1547" spans="1:14" x14ac:dyDescent="0.25">
      <c r="A1547">
        <v>7830634</v>
      </c>
      <c r="B1547" t="s">
        <v>29</v>
      </c>
      <c r="C1547" t="s">
        <v>6</v>
      </c>
      <c r="D1547" t="s">
        <v>2324</v>
      </c>
      <c r="F1547">
        <v>1</v>
      </c>
      <c r="H1547">
        <v>40.434126984126983</v>
      </c>
      <c r="J1547">
        <v>80.910317460317458</v>
      </c>
      <c r="L1547">
        <v>63.453492063492064</v>
      </c>
      <c r="M1547" s="40"/>
      <c r="N1547" s="40">
        <v>1.5857005900230318E-2</v>
      </c>
    </row>
    <row r="1548" spans="1:14" x14ac:dyDescent="0.25">
      <c r="A1548">
        <v>7820616</v>
      </c>
      <c r="B1548" t="s">
        <v>30</v>
      </c>
      <c r="C1548" t="s">
        <v>6</v>
      </c>
      <c r="D1548" t="s">
        <v>700</v>
      </c>
      <c r="E1548" t="s">
        <v>701</v>
      </c>
      <c r="F1548">
        <v>0.2151394422310757</v>
      </c>
      <c r="G1548">
        <v>40.1</v>
      </c>
      <c r="H1548">
        <v>8.6270916334661365</v>
      </c>
      <c r="I1548">
        <v>80.900000000000006</v>
      </c>
      <c r="J1548">
        <v>17.404780876494026</v>
      </c>
      <c r="K1548">
        <v>68.25</v>
      </c>
      <c r="L1548">
        <v>14.683266932270916</v>
      </c>
      <c r="M1548" s="40">
        <v>-7.2523945709690452E-4</v>
      </c>
      <c r="N1548" s="40">
        <v>-1.5602761228379619E-4</v>
      </c>
    </row>
    <row r="1549" spans="1:14" x14ac:dyDescent="0.25">
      <c r="A1549">
        <v>7820616</v>
      </c>
      <c r="B1549" t="s">
        <v>30</v>
      </c>
      <c r="C1549" t="s">
        <v>6</v>
      </c>
      <c r="D1549" t="s">
        <v>732</v>
      </c>
      <c r="E1549" t="s">
        <v>353</v>
      </c>
      <c r="F1549">
        <v>3.9840637450199202E-3</v>
      </c>
      <c r="G1549">
        <v>78.599999999999994</v>
      </c>
      <c r="H1549">
        <v>0.31314741035856569</v>
      </c>
      <c r="I1549">
        <v>91.9</v>
      </c>
      <c r="J1549">
        <v>0.36613545816733067</v>
      </c>
      <c r="K1549">
        <v>87.39500000000001</v>
      </c>
      <c r="L1549">
        <v>0.348187250996016</v>
      </c>
      <c r="M1549" s="40">
        <v>1.7956620082259178E-2</v>
      </c>
      <c r="N1549" s="40">
        <v>7.1540319052825415E-5</v>
      </c>
    </row>
    <row r="1550" spans="1:14" x14ac:dyDescent="0.25">
      <c r="A1550">
        <v>7820616</v>
      </c>
      <c r="B1550" t="s">
        <v>30</v>
      </c>
      <c r="C1550" t="s">
        <v>6</v>
      </c>
      <c r="D1550" t="s">
        <v>732</v>
      </c>
      <c r="E1550" t="s">
        <v>734</v>
      </c>
      <c r="F1550">
        <v>3.9840637450199202E-3</v>
      </c>
      <c r="G1550">
        <v>58</v>
      </c>
      <c r="H1550">
        <v>0.23107569721115537</v>
      </c>
      <c r="I1550">
        <v>79.8</v>
      </c>
      <c r="J1550">
        <v>0.31792828685258961</v>
      </c>
      <c r="K1550">
        <v>65.965000000000003</v>
      </c>
      <c r="L1550">
        <v>0.26280876494023903</v>
      </c>
      <c r="M1550" s="40">
        <v>-4.4714648276567459E-2</v>
      </c>
      <c r="N1550" s="40">
        <v>-1.7814600906998986E-4</v>
      </c>
    </row>
    <row r="1551" spans="1:14" x14ac:dyDescent="0.25">
      <c r="A1551">
        <v>7820616</v>
      </c>
      <c r="B1551" t="s">
        <v>30</v>
      </c>
      <c r="C1551" t="s">
        <v>6</v>
      </c>
      <c r="D1551" t="s">
        <v>732</v>
      </c>
      <c r="E1551" t="s">
        <v>1731</v>
      </c>
      <c r="F1551">
        <v>3.9840637450199202E-3</v>
      </c>
      <c r="G1551">
        <v>59.5</v>
      </c>
      <c r="H1551">
        <v>0.23705179282868524</v>
      </c>
      <c r="I1551">
        <v>66.7</v>
      </c>
      <c r="J1551">
        <v>0.26573705179282869</v>
      </c>
      <c r="K1551">
        <v>67.429999999999993</v>
      </c>
      <c r="L1551">
        <v>0.2686454183266932</v>
      </c>
      <c r="M1551" s="40">
        <v>-0.20469667017459869</v>
      </c>
      <c r="N1551" s="40">
        <v>-8.1552458236891913E-4</v>
      </c>
    </row>
    <row r="1552" spans="1:14" x14ac:dyDescent="0.25">
      <c r="A1552">
        <v>7820616</v>
      </c>
      <c r="B1552" t="s">
        <v>30</v>
      </c>
      <c r="C1552" t="s">
        <v>6</v>
      </c>
      <c r="D1552" t="s">
        <v>732</v>
      </c>
      <c r="E1552" t="s">
        <v>1732</v>
      </c>
      <c r="F1552">
        <v>7.9681274900398405E-3</v>
      </c>
      <c r="G1552">
        <v>70.3</v>
      </c>
      <c r="H1552">
        <v>0.56015936254980081</v>
      </c>
      <c r="I1552">
        <v>77.7</v>
      </c>
      <c r="J1552">
        <v>0.61912350597609567</v>
      </c>
      <c r="K1552">
        <v>78.31</v>
      </c>
      <c r="L1552">
        <v>0.62398406374501991</v>
      </c>
      <c r="M1552" s="40">
        <v>-0.10026296973228455</v>
      </c>
      <c r="N1552" s="40">
        <v>-7.9890812535684901E-4</v>
      </c>
    </row>
    <row r="1553" spans="1:14" x14ac:dyDescent="0.25">
      <c r="A1553">
        <v>7820616</v>
      </c>
      <c r="B1553" t="s">
        <v>30</v>
      </c>
      <c r="C1553" t="s">
        <v>6</v>
      </c>
      <c r="D1553" t="s">
        <v>732</v>
      </c>
      <c r="E1553" t="s">
        <v>1733</v>
      </c>
      <c r="F1553">
        <v>7.9681274900398405E-3</v>
      </c>
      <c r="G1553">
        <v>91.5</v>
      </c>
      <c r="H1553">
        <v>0.72908366533864544</v>
      </c>
      <c r="I1553">
        <v>93.2</v>
      </c>
      <c r="J1553">
        <v>0.7426294820717132</v>
      </c>
      <c r="K1553">
        <v>89.18</v>
      </c>
      <c r="L1553">
        <v>0.710597609561753</v>
      </c>
      <c r="M1553" s="40">
        <v>6.3701711595058441E-2</v>
      </c>
      <c r="N1553" s="40">
        <v>5.0758335932317487E-4</v>
      </c>
    </row>
    <row r="1554" spans="1:14" x14ac:dyDescent="0.25">
      <c r="A1554">
        <v>7820616</v>
      </c>
      <c r="B1554" t="s">
        <v>30</v>
      </c>
      <c r="C1554" t="s">
        <v>6</v>
      </c>
      <c r="D1554" t="s">
        <v>1217</v>
      </c>
      <c r="E1554" t="s">
        <v>1783</v>
      </c>
      <c r="F1554">
        <v>5.1792828685258967E-2</v>
      </c>
      <c r="G1554">
        <v>32.5</v>
      </c>
      <c r="H1554">
        <v>1.6832669322709164</v>
      </c>
      <c r="I1554">
        <v>78</v>
      </c>
      <c r="J1554">
        <v>4.0398406374501992</v>
      </c>
      <c r="K1554">
        <v>60.35</v>
      </c>
      <c r="L1554">
        <v>3.1256972111553787</v>
      </c>
      <c r="M1554" s="40">
        <v>-5.4600100964307785E-2</v>
      </c>
      <c r="N1554" s="40">
        <v>-2.8278936754422362E-3</v>
      </c>
    </row>
    <row r="1555" spans="1:14" x14ac:dyDescent="0.25">
      <c r="A1555">
        <v>7820616</v>
      </c>
      <c r="B1555" t="s">
        <v>30</v>
      </c>
      <c r="C1555" t="s">
        <v>6</v>
      </c>
      <c r="D1555" t="s">
        <v>815</v>
      </c>
      <c r="E1555" t="s">
        <v>816</v>
      </c>
      <c r="F1555">
        <v>3.9840637450199202E-3</v>
      </c>
      <c r="G1555">
        <v>41.8</v>
      </c>
      <c r="H1555">
        <v>0.16653386454183267</v>
      </c>
      <c r="I1555">
        <v>81.5</v>
      </c>
      <c r="J1555">
        <v>0.3247011952191235</v>
      </c>
      <c r="K1555">
        <v>66.97</v>
      </c>
      <c r="L1555">
        <v>0.26681274900398405</v>
      </c>
      <c r="M1555" s="40">
        <v>4.6275205910205841E-2</v>
      </c>
      <c r="N1555" s="40">
        <v>1.8436337016018264E-4</v>
      </c>
    </row>
    <row r="1556" spans="1:14" x14ac:dyDescent="0.25">
      <c r="A1556">
        <v>7820616</v>
      </c>
      <c r="B1556" t="s">
        <v>30</v>
      </c>
      <c r="C1556" t="s">
        <v>6</v>
      </c>
      <c r="D1556" t="s">
        <v>859</v>
      </c>
      <c r="E1556" t="s">
        <v>1798</v>
      </c>
      <c r="F1556">
        <v>3.9840637450199202E-3</v>
      </c>
      <c r="G1556">
        <v>31.6</v>
      </c>
      <c r="H1556">
        <v>0.12589641434262949</v>
      </c>
      <c r="I1556">
        <v>75</v>
      </c>
      <c r="J1556">
        <v>0.29880478087649404</v>
      </c>
      <c r="K1556">
        <v>62.06</v>
      </c>
      <c r="L1556">
        <v>0.24725099601593625</v>
      </c>
      <c r="M1556" s="40">
        <v>-5.4337795823812485E-2</v>
      </c>
      <c r="N1556" s="40">
        <v>-2.1648524232594616E-4</v>
      </c>
    </row>
    <row r="1557" spans="1:14" x14ac:dyDescent="0.25">
      <c r="A1557">
        <v>7820616</v>
      </c>
      <c r="B1557" t="s">
        <v>30</v>
      </c>
      <c r="C1557" t="s">
        <v>6</v>
      </c>
      <c r="D1557" t="s">
        <v>859</v>
      </c>
      <c r="E1557" t="s">
        <v>860</v>
      </c>
      <c r="F1557">
        <v>2.7888446215139442E-2</v>
      </c>
      <c r="G1557">
        <v>17.3</v>
      </c>
      <c r="H1557">
        <v>0.48247011952191238</v>
      </c>
      <c r="I1557">
        <v>61.5</v>
      </c>
      <c r="J1557">
        <v>1.7151394422310757</v>
      </c>
      <c r="K1557">
        <v>44.69</v>
      </c>
      <c r="L1557">
        <v>1.2463346613545816</v>
      </c>
      <c r="M1557" s="40">
        <v>-9.3260489404201508E-2</v>
      </c>
      <c r="N1557" s="40">
        <v>-2.6008901427466554E-3</v>
      </c>
    </row>
    <row r="1558" spans="1:14" x14ac:dyDescent="0.25">
      <c r="A1558">
        <v>7820616</v>
      </c>
      <c r="B1558" t="s">
        <v>30</v>
      </c>
      <c r="C1558" t="s">
        <v>6</v>
      </c>
      <c r="D1558" t="s">
        <v>859</v>
      </c>
      <c r="E1558" t="s">
        <v>1799</v>
      </c>
      <c r="F1558">
        <v>0.23904382470119523</v>
      </c>
      <c r="G1558">
        <v>31</v>
      </c>
      <c r="H1558">
        <v>7.4103585657370523</v>
      </c>
      <c r="I1558">
        <v>74.2</v>
      </c>
      <c r="J1558">
        <v>17.737051792828687</v>
      </c>
      <c r="K1558">
        <v>60.429999999999993</v>
      </c>
      <c r="L1558">
        <v>14.445418326693225</v>
      </c>
      <c r="M1558" s="40">
        <v>1.1498063802719116E-2</v>
      </c>
      <c r="N1558" s="40">
        <v>2.7485411480603467E-3</v>
      </c>
    </row>
    <row r="1559" spans="1:14" x14ac:dyDescent="0.25">
      <c r="A1559">
        <v>7820616</v>
      </c>
      <c r="B1559" t="s">
        <v>30</v>
      </c>
      <c r="C1559" t="s">
        <v>6</v>
      </c>
      <c r="D1559" t="s">
        <v>859</v>
      </c>
      <c r="E1559" t="s">
        <v>861</v>
      </c>
      <c r="F1559">
        <v>3.9840637450199202E-3</v>
      </c>
      <c r="G1559">
        <v>24.6</v>
      </c>
      <c r="H1559">
        <v>9.8007968127490047E-2</v>
      </c>
      <c r="I1559">
        <v>71.400000000000006</v>
      </c>
      <c r="J1559">
        <v>0.28446215139442232</v>
      </c>
      <c r="K1559">
        <v>57.905000000000008</v>
      </c>
      <c r="L1559">
        <v>0.23069721115537853</v>
      </c>
      <c r="M1559" s="40">
        <v>-1.4628790318965912E-2</v>
      </c>
      <c r="N1559" s="40">
        <v>-5.8282033143290482E-5</v>
      </c>
    </row>
    <row r="1560" spans="1:14" x14ac:dyDescent="0.25">
      <c r="A1560">
        <v>7820616</v>
      </c>
      <c r="B1560" t="s">
        <v>30</v>
      </c>
      <c r="C1560" t="s">
        <v>6</v>
      </c>
      <c r="D1560" t="s">
        <v>859</v>
      </c>
      <c r="E1560" t="s">
        <v>862</v>
      </c>
      <c r="F1560">
        <v>1.5936254980079681E-2</v>
      </c>
      <c r="G1560">
        <v>20.2</v>
      </c>
      <c r="H1560">
        <v>0.32191235059760953</v>
      </c>
      <c r="I1560">
        <v>76.3</v>
      </c>
      <c r="J1560">
        <v>1.2159362549800796</v>
      </c>
      <c r="K1560">
        <v>58.75</v>
      </c>
      <c r="L1560">
        <v>0.93625498007968122</v>
      </c>
      <c r="M1560" s="40">
        <v>5.4076757282018661E-2</v>
      </c>
      <c r="N1560" s="40">
        <v>8.6178099254213001E-4</v>
      </c>
    </row>
    <row r="1561" spans="1:14" x14ac:dyDescent="0.25">
      <c r="A1561">
        <v>7820616</v>
      </c>
      <c r="B1561" t="s">
        <v>30</v>
      </c>
      <c r="C1561" t="s">
        <v>6</v>
      </c>
      <c r="D1561" t="s">
        <v>859</v>
      </c>
      <c r="E1561" t="s">
        <v>863</v>
      </c>
      <c r="F1561">
        <v>0.28685258964143429</v>
      </c>
      <c r="G1561">
        <v>27.2</v>
      </c>
      <c r="H1561">
        <v>7.802390438247012</v>
      </c>
      <c r="I1561">
        <v>70.599999999999994</v>
      </c>
      <c r="J1561">
        <v>20.251792828685257</v>
      </c>
      <c r="K1561">
        <v>59.15</v>
      </c>
      <c r="L1561">
        <v>16.967330677290839</v>
      </c>
      <c r="M1561" s="40">
        <v>-4.5712023973464966E-2</v>
      </c>
      <c r="N1561" s="40">
        <v>-1.3112612454539752E-2</v>
      </c>
    </row>
    <row r="1562" spans="1:14" x14ac:dyDescent="0.25">
      <c r="A1562">
        <v>7820616</v>
      </c>
      <c r="B1562" t="s">
        <v>30</v>
      </c>
      <c r="C1562" t="s">
        <v>6</v>
      </c>
      <c r="D1562" t="s">
        <v>859</v>
      </c>
      <c r="E1562" t="s">
        <v>1305</v>
      </c>
      <c r="F1562">
        <v>5.9760956175298807E-2</v>
      </c>
      <c r="G1562">
        <v>19.399999999999999</v>
      </c>
      <c r="H1562">
        <v>1.1593625498007967</v>
      </c>
      <c r="I1562">
        <v>71.900000000000006</v>
      </c>
      <c r="J1562">
        <v>4.2968127490039842</v>
      </c>
      <c r="K1562">
        <v>52.54</v>
      </c>
      <c r="L1562">
        <v>3.1398406374501993</v>
      </c>
      <c r="M1562" s="40">
        <v>-0.14160507917404175</v>
      </c>
      <c r="N1562" s="40">
        <v>-8.4624549307196276E-3</v>
      </c>
    </row>
    <row r="1563" spans="1:14" x14ac:dyDescent="0.25">
      <c r="A1563">
        <v>7820616</v>
      </c>
      <c r="B1563" t="s">
        <v>30</v>
      </c>
      <c r="C1563" t="s">
        <v>6</v>
      </c>
      <c r="D1563" t="s">
        <v>859</v>
      </c>
      <c r="E1563" t="s">
        <v>864</v>
      </c>
      <c r="F1563">
        <v>5.5776892430278883E-2</v>
      </c>
      <c r="G1563">
        <v>20.5</v>
      </c>
      <c r="H1563">
        <v>1.143426294820717</v>
      </c>
      <c r="I1563">
        <v>69.5</v>
      </c>
      <c r="J1563">
        <v>3.8764940239043826</v>
      </c>
      <c r="K1563">
        <v>47.04</v>
      </c>
      <c r="L1563">
        <v>2.6237450199203187</v>
      </c>
      <c r="M1563" s="40">
        <v>-5.6728575378656387E-2</v>
      </c>
      <c r="N1563" s="40">
        <v>-3.1641436466182844E-3</v>
      </c>
    </row>
    <row r="1564" spans="1:14" x14ac:dyDescent="0.25">
      <c r="A1564">
        <v>7820616</v>
      </c>
      <c r="B1564" t="s">
        <v>30</v>
      </c>
      <c r="C1564" t="s">
        <v>6</v>
      </c>
      <c r="D1564" t="s">
        <v>859</v>
      </c>
      <c r="E1564" t="s">
        <v>1800</v>
      </c>
      <c r="F1564">
        <v>7.9681274900398405E-3</v>
      </c>
      <c r="G1564">
        <v>31.9</v>
      </c>
      <c r="H1564">
        <v>0.25418326693227089</v>
      </c>
      <c r="I1564">
        <v>74.7</v>
      </c>
      <c r="J1564">
        <v>0.59521912350597606</v>
      </c>
      <c r="K1564">
        <v>60.515000000000001</v>
      </c>
      <c r="L1564">
        <v>0.48219123505976097</v>
      </c>
      <c r="M1564" s="40">
        <v>-7.9287746921181679E-3</v>
      </c>
      <c r="N1564" s="40">
        <v>-6.317748758659894E-5</v>
      </c>
    </row>
    <row r="1565" spans="1:14" x14ac:dyDescent="0.25">
      <c r="A1565">
        <v>7820616</v>
      </c>
      <c r="B1565" t="s">
        <v>30</v>
      </c>
      <c r="C1565" t="s">
        <v>6</v>
      </c>
      <c r="D1565" t="s">
        <v>2324</v>
      </c>
      <c r="F1565">
        <v>0.99999999999999978</v>
      </c>
      <c r="H1565">
        <v>31.345418326693228</v>
      </c>
      <c r="J1565">
        <v>74.352589641434264</v>
      </c>
      <c r="L1565">
        <v>60.609063745019924</v>
      </c>
      <c r="M1565" s="40"/>
      <c r="N1565" s="40">
        <v>-2.8080736753063287E-2</v>
      </c>
    </row>
    <row r="1566" spans="1:14" x14ac:dyDescent="0.25">
      <c r="A1566">
        <v>7820614</v>
      </c>
      <c r="B1566" t="s">
        <v>33</v>
      </c>
      <c r="C1566" t="s">
        <v>6</v>
      </c>
      <c r="D1566" t="s">
        <v>151</v>
      </c>
      <c r="E1566" t="s">
        <v>247</v>
      </c>
      <c r="F1566">
        <v>5.5248618784530384E-3</v>
      </c>
      <c r="G1566">
        <v>32.5</v>
      </c>
      <c r="H1566">
        <v>0.17955801104972374</v>
      </c>
      <c r="I1566">
        <v>78.599999999999994</v>
      </c>
      <c r="J1566">
        <v>0.4342541436464088</v>
      </c>
      <c r="K1566">
        <v>58.9</v>
      </c>
      <c r="L1566">
        <v>0.32541436464088397</v>
      </c>
      <c r="M1566" s="40">
        <v>4.3711982667446136E-2</v>
      </c>
      <c r="N1566" s="40">
        <v>2.4150266667097311E-4</v>
      </c>
    </row>
    <row r="1567" spans="1:14" x14ac:dyDescent="0.25">
      <c r="A1567">
        <v>7820614</v>
      </c>
      <c r="B1567" t="s">
        <v>33</v>
      </c>
      <c r="C1567" t="s">
        <v>6</v>
      </c>
      <c r="D1567" t="s">
        <v>523</v>
      </c>
      <c r="E1567" t="s">
        <v>497</v>
      </c>
      <c r="F1567">
        <v>5.5248618784530384E-3</v>
      </c>
      <c r="G1567">
        <v>77.5</v>
      </c>
      <c r="H1567">
        <v>0.42817679558011046</v>
      </c>
      <c r="I1567">
        <v>78.900000000000006</v>
      </c>
      <c r="J1567">
        <v>0.43591160220994474</v>
      </c>
      <c r="K1567">
        <v>76.45</v>
      </c>
      <c r="L1567">
        <v>0.42237569060773478</v>
      </c>
      <c r="M1567" s="40">
        <v>-5.9514954686164856E-2</v>
      </c>
      <c r="N1567" s="40">
        <v>-3.2881190434345221E-4</v>
      </c>
    </row>
    <row r="1568" spans="1:14" x14ac:dyDescent="0.25">
      <c r="A1568">
        <v>7820614</v>
      </c>
      <c r="B1568" t="s">
        <v>33</v>
      </c>
      <c r="C1568" t="s">
        <v>6</v>
      </c>
      <c r="D1568" t="s">
        <v>523</v>
      </c>
      <c r="E1568" t="s">
        <v>574</v>
      </c>
      <c r="F1568">
        <v>1.6574585635359115E-2</v>
      </c>
      <c r="G1568">
        <v>77.599999999999994</v>
      </c>
      <c r="H1568">
        <v>1.2861878453038673</v>
      </c>
      <c r="I1568">
        <v>82.1</v>
      </c>
      <c r="J1568">
        <v>1.3607734806629832</v>
      </c>
      <c r="K1568">
        <v>78.644999999999996</v>
      </c>
      <c r="L1568">
        <v>1.3035082872928176</v>
      </c>
      <c r="M1568" s="40">
        <v>-3.6632940173149109E-2</v>
      </c>
      <c r="N1568" s="40">
        <v>-6.0717580397484704E-4</v>
      </c>
    </row>
    <row r="1569" spans="1:14" x14ac:dyDescent="0.25">
      <c r="A1569">
        <v>7820614</v>
      </c>
      <c r="B1569" t="s">
        <v>33</v>
      </c>
      <c r="C1569" t="s">
        <v>6</v>
      </c>
      <c r="D1569" t="s">
        <v>523</v>
      </c>
      <c r="E1569" t="s">
        <v>576</v>
      </c>
      <c r="F1569">
        <v>2.7624309392265192E-2</v>
      </c>
      <c r="G1569">
        <v>73.900000000000006</v>
      </c>
      <c r="H1569">
        <v>2.041436464088398</v>
      </c>
      <c r="I1569">
        <v>77.8</v>
      </c>
      <c r="J1569">
        <v>2.1491712707182318</v>
      </c>
      <c r="K1569">
        <v>72.16</v>
      </c>
      <c r="L1569">
        <v>1.9933701657458562</v>
      </c>
      <c r="M1569" s="40">
        <v>-7.4674896895885468E-2</v>
      </c>
      <c r="N1569" s="40">
        <v>-2.0628424556874436E-3</v>
      </c>
    </row>
    <row r="1570" spans="1:14" x14ac:dyDescent="0.25">
      <c r="A1570">
        <v>7820614</v>
      </c>
      <c r="B1570" t="s">
        <v>33</v>
      </c>
      <c r="C1570" t="s">
        <v>6</v>
      </c>
      <c r="D1570" t="s">
        <v>523</v>
      </c>
      <c r="E1570" t="s">
        <v>577</v>
      </c>
      <c r="F1570">
        <v>1.1049723756906077E-2</v>
      </c>
      <c r="G1570">
        <v>54.8</v>
      </c>
      <c r="H1570">
        <v>0.605524861878453</v>
      </c>
      <c r="I1570">
        <v>72.8</v>
      </c>
      <c r="J1570">
        <v>0.80441988950276233</v>
      </c>
      <c r="K1570">
        <v>67.275000000000006</v>
      </c>
      <c r="L1570">
        <v>0.74337016574585635</v>
      </c>
      <c r="M1570" s="40">
        <v>-9.3160517513751984E-2</v>
      </c>
      <c r="N1570" s="40">
        <v>-1.02939798357737E-3</v>
      </c>
    </row>
    <row r="1571" spans="1:14" x14ac:dyDescent="0.25">
      <c r="A1571">
        <v>7820614</v>
      </c>
      <c r="B1571" t="s">
        <v>33</v>
      </c>
      <c r="C1571" t="s">
        <v>6</v>
      </c>
      <c r="D1571" t="s">
        <v>163</v>
      </c>
      <c r="E1571" t="s">
        <v>273</v>
      </c>
      <c r="F1571">
        <v>5.5248618784530384E-3</v>
      </c>
      <c r="G1571">
        <v>58.4</v>
      </c>
      <c r="H1571">
        <v>0.32265193370165746</v>
      </c>
      <c r="I1571">
        <v>81.900000000000006</v>
      </c>
      <c r="J1571">
        <v>0.45248618784530387</v>
      </c>
      <c r="K1571">
        <v>72.055000000000007</v>
      </c>
      <c r="L1571">
        <v>0.39809392265193372</v>
      </c>
      <c r="M1571" s="40">
        <v>8.3888368681073189E-3</v>
      </c>
      <c r="N1571" s="40">
        <v>4.6347165017167508E-5</v>
      </c>
    </row>
    <row r="1572" spans="1:14" x14ac:dyDescent="0.25">
      <c r="A1572">
        <v>7820614</v>
      </c>
      <c r="B1572" t="s">
        <v>33</v>
      </c>
      <c r="C1572" t="s">
        <v>6</v>
      </c>
      <c r="D1572" t="s">
        <v>163</v>
      </c>
      <c r="E1572" t="s">
        <v>1722</v>
      </c>
      <c r="F1572">
        <v>5.5248618784530384E-3</v>
      </c>
      <c r="G1572">
        <v>99.6</v>
      </c>
      <c r="H1572">
        <v>0.55027624309392265</v>
      </c>
      <c r="I1572">
        <v>100</v>
      </c>
      <c r="J1572">
        <v>0.55248618784530379</v>
      </c>
      <c r="K1572">
        <v>98.344999999999999</v>
      </c>
      <c r="L1572">
        <v>0.5433425414364641</v>
      </c>
      <c r="M1572" s="40">
        <v>0.20583322644233704</v>
      </c>
      <c r="N1572" s="40">
        <v>1.1372001460902598E-3</v>
      </c>
    </row>
    <row r="1573" spans="1:14" x14ac:dyDescent="0.25">
      <c r="A1573">
        <v>7820614</v>
      </c>
      <c r="B1573" t="s">
        <v>33</v>
      </c>
      <c r="C1573" t="s">
        <v>6</v>
      </c>
      <c r="D1573" t="s">
        <v>163</v>
      </c>
      <c r="E1573" t="s">
        <v>1723</v>
      </c>
      <c r="F1573">
        <v>5.5248618784530384E-3</v>
      </c>
      <c r="G1573">
        <v>98.5</v>
      </c>
      <c r="H1573">
        <v>0.54419889502762431</v>
      </c>
      <c r="I1573">
        <v>94.8</v>
      </c>
      <c r="J1573">
        <v>0.52375690607734804</v>
      </c>
      <c r="K1573">
        <v>91.55</v>
      </c>
      <c r="L1573">
        <v>0.50580110497237563</v>
      </c>
      <c r="M1573" s="40">
        <v>3.4549195319414139E-2</v>
      </c>
      <c r="N1573" s="40">
        <v>1.9087953215145932E-4</v>
      </c>
    </row>
    <row r="1574" spans="1:14" x14ac:dyDescent="0.25">
      <c r="A1574">
        <v>7820614</v>
      </c>
      <c r="B1574" t="s">
        <v>33</v>
      </c>
      <c r="C1574" t="s">
        <v>6</v>
      </c>
      <c r="D1574" t="s">
        <v>163</v>
      </c>
      <c r="E1574" t="s">
        <v>1724</v>
      </c>
      <c r="F1574">
        <v>5.5248618784530384E-3</v>
      </c>
      <c r="G1574">
        <v>84.2</v>
      </c>
      <c r="H1574">
        <v>0.46519337016574586</v>
      </c>
      <c r="I1574">
        <v>83.9</v>
      </c>
      <c r="J1574">
        <v>0.46353591160220997</v>
      </c>
      <c r="K1574">
        <v>85.99</v>
      </c>
      <c r="L1574">
        <v>0.47508287292817675</v>
      </c>
      <c r="M1574" s="40">
        <v>-4.1068915277719498E-2</v>
      </c>
      <c r="N1574" s="40">
        <v>-2.2690008440729004E-4</v>
      </c>
    </row>
    <row r="1575" spans="1:14" x14ac:dyDescent="0.25">
      <c r="A1575">
        <v>7820614</v>
      </c>
      <c r="B1575" t="s">
        <v>33</v>
      </c>
      <c r="C1575" t="s">
        <v>6</v>
      </c>
      <c r="D1575" t="s">
        <v>163</v>
      </c>
      <c r="E1575" t="s">
        <v>277</v>
      </c>
      <c r="F1575">
        <v>1.1049723756906077E-2</v>
      </c>
      <c r="G1575">
        <v>49.6</v>
      </c>
      <c r="H1575">
        <v>0.54806629834254139</v>
      </c>
      <c r="I1575">
        <v>83.2</v>
      </c>
      <c r="J1575">
        <v>0.91933701657458566</v>
      </c>
      <c r="K1575">
        <v>73.754999999999995</v>
      </c>
      <c r="L1575">
        <v>0.81497237569060765</v>
      </c>
      <c r="M1575" s="40">
        <v>1.461449172347784E-2</v>
      </c>
      <c r="N1575" s="40">
        <v>1.6148609639202033E-4</v>
      </c>
    </row>
    <row r="1576" spans="1:14" x14ac:dyDescent="0.25">
      <c r="A1576">
        <v>7820614</v>
      </c>
      <c r="B1576" t="s">
        <v>33</v>
      </c>
      <c r="C1576" t="s">
        <v>6</v>
      </c>
      <c r="D1576" t="s">
        <v>163</v>
      </c>
      <c r="E1576" t="s">
        <v>1725</v>
      </c>
      <c r="F1576">
        <v>5.5248618784530384E-3</v>
      </c>
      <c r="G1576">
        <v>97.8</v>
      </c>
      <c r="H1576">
        <v>0.54033149171270711</v>
      </c>
      <c r="I1576">
        <v>92.5</v>
      </c>
      <c r="J1576">
        <v>0.51104972375690605</v>
      </c>
      <c r="K1576">
        <v>92.39500000000001</v>
      </c>
      <c r="L1576">
        <v>0.51046961325966855</v>
      </c>
      <c r="M1576" s="40">
        <v>3.901507705450058E-2</v>
      </c>
      <c r="N1576" s="40">
        <v>2.1555291190331811E-4</v>
      </c>
    </row>
    <row r="1577" spans="1:14" x14ac:dyDescent="0.25">
      <c r="A1577">
        <v>7820614</v>
      </c>
      <c r="B1577" t="s">
        <v>33</v>
      </c>
      <c r="C1577" t="s">
        <v>6</v>
      </c>
      <c r="D1577" t="s">
        <v>163</v>
      </c>
      <c r="E1577" t="s">
        <v>727</v>
      </c>
      <c r="F1577">
        <v>5.5248618784530384E-3</v>
      </c>
      <c r="G1577">
        <v>80</v>
      </c>
      <c r="H1577">
        <v>0.44198895027624308</v>
      </c>
      <c r="I1577">
        <v>79.599999999999994</v>
      </c>
      <c r="J1577">
        <v>0.43977900552486182</v>
      </c>
      <c r="K1577">
        <v>82.704999999999998</v>
      </c>
      <c r="L1577">
        <v>0.45693370165745856</v>
      </c>
      <c r="M1577" s="40">
        <v>-6.0513399541378021E-2</v>
      </c>
      <c r="N1577" s="40">
        <v>-3.3432817426175699E-4</v>
      </c>
    </row>
    <row r="1578" spans="1:14" x14ac:dyDescent="0.25">
      <c r="A1578">
        <v>7820614</v>
      </c>
      <c r="B1578" t="s">
        <v>33</v>
      </c>
      <c r="C1578" t="s">
        <v>6</v>
      </c>
      <c r="D1578" t="s">
        <v>163</v>
      </c>
      <c r="E1578" t="s">
        <v>728</v>
      </c>
      <c r="F1578">
        <v>1.6574585635359115E-2</v>
      </c>
      <c r="G1578">
        <v>96.1</v>
      </c>
      <c r="H1578">
        <v>1.5928176795580109</v>
      </c>
      <c r="I1578">
        <v>79.2</v>
      </c>
      <c r="J1578">
        <v>1.3127071823204419</v>
      </c>
      <c r="K1578">
        <v>85.495000000000005</v>
      </c>
      <c r="L1578">
        <v>1.4170441988950278</v>
      </c>
      <c r="M1578" s="40">
        <v>-4.0056109428405762E-2</v>
      </c>
      <c r="N1578" s="40">
        <v>-6.6391341594042698E-4</v>
      </c>
    </row>
    <row r="1579" spans="1:14" x14ac:dyDescent="0.25">
      <c r="A1579">
        <v>7820614</v>
      </c>
      <c r="B1579" t="s">
        <v>33</v>
      </c>
      <c r="C1579" t="s">
        <v>6</v>
      </c>
      <c r="D1579" t="s">
        <v>163</v>
      </c>
      <c r="E1579" t="s">
        <v>1729</v>
      </c>
      <c r="F1579">
        <v>1.6574585635359115E-2</v>
      </c>
      <c r="G1579">
        <v>90.3</v>
      </c>
      <c r="H1579">
        <v>1.4966850828729281</v>
      </c>
      <c r="I1579">
        <v>78.2</v>
      </c>
      <c r="J1579">
        <v>1.296132596685083</v>
      </c>
      <c r="K1579">
        <v>79.525000000000006</v>
      </c>
      <c r="L1579">
        <v>1.3180939226519337</v>
      </c>
      <c r="M1579" s="40">
        <v>-5.484447255730629E-2</v>
      </c>
      <c r="N1579" s="40">
        <v>-9.0902440702717599E-4</v>
      </c>
    </row>
    <row r="1580" spans="1:14" x14ac:dyDescent="0.25">
      <c r="A1580">
        <v>7820614</v>
      </c>
      <c r="B1580" t="s">
        <v>33</v>
      </c>
      <c r="C1580" t="s">
        <v>6</v>
      </c>
      <c r="D1580" t="s">
        <v>183</v>
      </c>
      <c r="E1580" t="s">
        <v>282</v>
      </c>
      <c r="F1580">
        <v>5.5248618784530384E-3</v>
      </c>
      <c r="G1580">
        <v>34.700000000000003</v>
      </c>
      <c r="H1580">
        <v>0.19171270718232045</v>
      </c>
      <c r="I1580">
        <v>84.4</v>
      </c>
      <c r="J1580">
        <v>0.46629834254143648</v>
      </c>
      <c r="K1580">
        <v>67.594999999999999</v>
      </c>
      <c r="L1580">
        <v>0.37345303867403312</v>
      </c>
      <c r="M1580" s="40">
        <v>7.3806673288345337E-2</v>
      </c>
      <c r="N1580" s="40">
        <v>4.0777167562621732E-4</v>
      </c>
    </row>
    <row r="1581" spans="1:14" x14ac:dyDescent="0.25">
      <c r="A1581">
        <v>7820614</v>
      </c>
      <c r="B1581" t="s">
        <v>33</v>
      </c>
      <c r="C1581" t="s">
        <v>6</v>
      </c>
      <c r="D1581" t="s">
        <v>183</v>
      </c>
      <c r="E1581" t="s">
        <v>293</v>
      </c>
      <c r="F1581">
        <v>5.5248618784530384E-3</v>
      </c>
      <c r="G1581">
        <v>46.2</v>
      </c>
      <c r="H1581">
        <v>0.25524861878453037</v>
      </c>
      <c r="I1581">
        <v>87.9</v>
      </c>
      <c r="J1581">
        <v>0.48563535911602213</v>
      </c>
      <c r="K1581">
        <v>72.734999999999999</v>
      </c>
      <c r="L1581">
        <v>0.40185082872928174</v>
      </c>
      <c r="M1581" s="40">
        <v>6.6782355308532715E-2</v>
      </c>
      <c r="N1581" s="40">
        <v>3.6896328899741832E-4</v>
      </c>
    </row>
    <row r="1582" spans="1:14" x14ac:dyDescent="0.25">
      <c r="A1582">
        <v>7820614</v>
      </c>
      <c r="B1582" t="s">
        <v>33</v>
      </c>
      <c r="C1582" t="s">
        <v>6</v>
      </c>
      <c r="D1582" t="s">
        <v>183</v>
      </c>
      <c r="E1582" t="s">
        <v>285</v>
      </c>
      <c r="F1582">
        <v>5.5248618784530384E-3</v>
      </c>
      <c r="G1582">
        <v>40.799999999999997</v>
      </c>
      <c r="H1582">
        <v>0.22541436464088396</v>
      </c>
      <c r="I1582">
        <v>82.2</v>
      </c>
      <c r="J1582">
        <v>0.45414364640883975</v>
      </c>
      <c r="K1582">
        <v>65.03</v>
      </c>
      <c r="L1582">
        <v>0.35928176795580108</v>
      </c>
      <c r="M1582" s="40">
        <v>3.0312032904475927E-3</v>
      </c>
      <c r="N1582" s="40">
        <v>1.6746979505235319E-5</v>
      </c>
    </row>
    <row r="1583" spans="1:14" x14ac:dyDescent="0.25">
      <c r="A1583">
        <v>7820614</v>
      </c>
      <c r="B1583" t="s">
        <v>33</v>
      </c>
      <c r="C1583" t="s">
        <v>6</v>
      </c>
      <c r="D1583" t="s">
        <v>183</v>
      </c>
      <c r="E1583" t="s">
        <v>139</v>
      </c>
      <c r="F1583">
        <v>1.1049723756906077E-2</v>
      </c>
      <c r="G1583">
        <v>52.5</v>
      </c>
      <c r="H1583">
        <v>0.58011049723756902</v>
      </c>
      <c r="I1583">
        <v>73.599999999999994</v>
      </c>
      <c r="J1583">
        <v>0.81325966850828724</v>
      </c>
      <c r="K1583">
        <v>61.234999999999999</v>
      </c>
      <c r="L1583">
        <v>0.67662983425414358</v>
      </c>
      <c r="M1583" s="40">
        <v>-2.9260152950882912E-2</v>
      </c>
      <c r="N1583" s="40">
        <v>-3.2331660719207638E-4</v>
      </c>
    </row>
    <row r="1584" spans="1:14" x14ac:dyDescent="0.25">
      <c r="A1584">
        <v>7820614</v>
      </c>
      <c r="B1584" t="s">
        <v>33</v>
      </c>
      <c r="C1584" t="s">
        <v>6</v>
      </c>
      <c r="D1584" t="s">
        <v>183</v>
      </c>
      <c r="E1584" t="s">
        <v>490</v>
      </c>
      <c r="F1584">
        <v>2.2099447513812154E-2</v>
      </c>
      <c r="G1584">
        <v>63.4</v>
      </c>
      <c r="H1584">
        <v>1.4011049723756905</v>
      </c>
      <c r="I1584">
        <v>74.7</v>
      </c>
      <c r="J1584">
        <v>1.650828729281768</v>
      </c>
      <c r="K1584">
        <v>69.58</v>
      </c>
      <c r="L1584">
        <v>1.5376795580110496</v>
      </c>
      <c r="M1584" s="40">
        <v>-3.0828582122921944E-2</v>
      </c>
      <c r="N1584" s="40">
        <v>-6.8129463255076116E-4</v>
      </c>
    </row>
    <row r="1585" spans="1:14" x14ac:dyDescent="0.25">
      <c r="A1585">
        <v>7820614</v>
      </c>
      <c r="B1585" t="s">
        <v>33</v>
      </c>
      <c r="C1585" t="s">
        <v>6</v>
      </c>
      <c r="D1585" t="s">
        <v>185</v>
      </c>
      <c r="E1585" t="s">
        <v>296</v>
      </c>
      <c r="F1585">
        <v>5.5248618784530384E-3</v>
      </c>
      <c r="G1585">
        <v>41.4</v>
      </c>
      <c r="H1585">
        <v>0.22872928176795579</v>
      </c>
      <c r="I1585">
        <v>72.599999999999994</v>
      </c>
      <c r="J1585">
        <v>0.40110497237569054</v>
      </c>
      <c r="K1585">
        <v>55.204999999999998</v>
      </c>
      <c r="L1585">
        <v>0.30499999999999999</v>
      </c>
      <c r="M1585" s="40">
        <v>-6.0622401535511017E-2</v>
      </c>
      <c r="N1585" s="40">
        <v>-3.3493039522381775E-4</v>
      </c>
    </row>
    <row r="1586" spans="1:14" x14ac:dyDescent="0.25">
      <c r="A1586">
        <v>7820614</v>
      </c>
      <c r="B1586" t="s">
        <v>33</v>
      </c>
      <c r="C1586" t="s">
        <v>6</v>
      </c>
      <c r="D1586" t="s">
        <v>563</v>
      </c>
      <c r="E1586" t="s">
        <v>757</v>
      </c>
      <c r="F1586">
        <v>4.9723756906077346E-2</v>
      </c>
      <c r="G1586">
        <v>88.8</v>
      </c>
      <c r="H1586">
        <v>4.4154696132596678</v>
      </c>
      <c r="I1586">
        <v>83.5</v>
      </c>
      <c r="J1586">
        <v>4.151933701657458</v>
      </c>
      <c r="K1586">
        <v>88.844999999999999</v>
      </c>
      <c r="L1586">
        <v>4.4177071823204415</v>
      </c>
      <c r="M1586" s="40">
        <v>-6.8174250423908234E-2</v>
      </c>
      <c r="N1586" s="40">
        <v>-3.3898798553324535E-3</v>
      </c>
    </row>
    <row r="1587" spans="1:14" x14ac:dyDescent="0.25">
      <c r="A1587">
        <v>7820614</v>
      </c>
      <c r="B1587" t="s">
        <v>33</v>
      </c>
      <c r="C1587" t="s">
        <v>6</v>
      </c>
      <c r="D1587" t="s">
        <v>563</v>
      </c>
      <c r="E1587" t="s">
        <v>1752</v>
      </c>
      <c r="F1587">
        <v>4.4198895027624308E-2</v>
      </c>
      <c r="G1587">
        <v>83.2</v>
      </c>
      <c r="H1587">
        <v>3.6773480662983427</v>
      </c>
      <c r="I1587">
        <v>83.5</v>
      </c>
      <c r="J1587">
        <v>3.6906077348066297</v>
      </c>
      <c r="K1587">
        <v>84.78</v>
      </c>
      <c r="L1587">
        <v>3.747182320441989</v>
      </c>
      <c r="M1587" s="40">
        <v>-4.1059281677007675E-2</v>
      </c>
      <c r="N1587" s="40">
        <v>-1.8147748807517204E-3</v>
      </c>
    </row>
    <row r="1588" spans="1:14" x14ac:dyDescent="0.25">
      <c r="A1588">
        <v>7820614</v>
      </c>
      <c r="B1588" t="s">
        <v>33</v>
      </c>
      <c r="C1588" t="s">
        <v>6</v>
      </c>
      <c r="D1588" t="s">
        <v>563</v>
      </c>
      <c r="E1588" t="s">
        <v>1732</v>
      </c>
      <c r="F1588">
        <v>1.1049723756906077E-2</v>
      </c>
      <c r="G1588">
        <v>92.3</v>
      </c>
      <c r="H1588">
        <v>1.0198895027624308</v>
      </c>
      <c r="I1588">
        <v>82.9</v>
      </c>
      <c r="J1588">
        <v>0.91602209944751378</v>
      </c>
      <c r="K1588">
        <v>85.08</v>
      </c>
      <c r="L1588">
        <v>0.94011049723756901</v>
      </c>
      <c r="M1588" s="40">
        <v>-0.11108098924160004</v>
      </c>
      <c r="N1588" s="40">
        <v>-1.2274142457635363E-3</v>
      </c>
    </row>
    <row r="1589" spans="1:14" x14ac:dyDescent="0.25">
      <c r="A1589">
        <v>7820614</v>
      </c>
      <c r="B1589" t="s">
        <v>33</v>
      </c>
      <c r="C1589" t="s">
        <v>6</v>
      </c>
      <c r="D1589" t="s">
        <v>563</v>
      </c>
      <c r="E1589" t="s">
        <v>758</v>
      </c>
      <c r="F1589">
        <v>5.5248618784530384E-3</v>
      </c>
      <c r="G1589">
        <v>74.900000000000006</v>
      </c>
      <c r="H1589">
        <v>0.41381215469613258</v>
      </c>
      <c r="I1589">
        <v>78.7</v>
      </c>
      <c r="J1589">
        <v>0.43480662983425417</v>
      </c>
      <c r="K1589">
        <v>73.234999999999999</v>
      </c>
      <c r="L1589">
        <v>0.40461325966850825</v>
      </c>
      <c r="M1589" s="40">
        <v>-6.8827152252197266E-2</v>
      </c>
      <c r="N1589" s="40">
        <v>-3.8026050968064789E-4</v>
      </c>
    </row>
    <row r="1590" spans="1:14" x14ac:dyDescent="0.25">
      <c r="A1590">
        <v>7820614</v>
      </c>
      <c r="B1590" t="s">
        <v>33</v>
      </c>
      <c r="C1590" t="s">
        <v>6</v>
      </c>
      <c r="D1590" t="s">
        <v>563</v>
      </c>
      <c r="E1590" t="s">
        <v>759</v>
      </c>
      <c r="F1590">
        <v>1.1049723756906077E-2</v>
      </c>
      <c r="G1590">
        <v>57.6</v>
      </c>
      <c r="H1590">
        <v>0.63646408839779001</v>
      </c>
      <c r="I1590">
        <v>63.4</v>
      </c>
      <c r="J1590">
        <v>0.70055248618784527</v>
      </c>
      <c r="K1590">
        <v>56.185000000000002</v>
      </c>
      <c r="L1590">
        <v>0.62082872928176791</v>
      </c>
      <c r="M1590" s="40">
        <v>-0.20079028606414795</v>
      </c>
      <c r="N1590" s="40">
        <v>-2.218677194078983E-3</v>
      </c>
    </row>
    <row r="1591" spans="1:14" x14ac:dyDescent="0.25">
      <c r="A1591">
        <v>7820614</v>
      </c>
      <c r="B1591" t="s">
        <v>33</v>
      </c>
      <c r="C1591" t="s">
        <v>6</v>
      </c>
      <c r="D1591" t="s">
        <v>563</v>
      </c>
      <c r="E1591" t="s">
        <v>2101</v>
      </c>
      <c r="F1591">
        <v>5.5248618784530384E-3</v>
      </c>
      <c r="G1591">
        <v>65.8</v>
      </c>
      <c r="H1591">
        <v>0.36353591160220994</v>
      </c>
      <c r="I1591">
        <v>76.2</v>
      </c>
      <c r="J1591">
        <v>0.42099447513812155</v>
      </c>
      <c r="K1591">
        <v>66.224999999999994</v>
      </c>
      <c r="L1591">
        <v>0.36588397790055244</v>
      </c>
      <c r="M1591" s="40">
        <v>-7.7044695615768433E-2</v>
      </c>
      <c r="N1591" s="40">
        <v>-4.2566130174457695E-4</v>
      </c>
    </row>
    <row r="1592" spans="1:14" x14ac:dyDescent="0.25">
      <c r="A1592">
        <v>7820614</v>
      </c>
      <c r="B1592" t="s">
        <v>33</v>
      </c>
      <c r="C1592" t="s">
        <v>6</v>
      </c>
      <c r="D1592" t="s">
        <v>563</v>
      </c>
      <c r="E1592" t="s">
        <v>584</v>
      </c>
      <c r="F1592">
        <v>3.3149171270718231E-2</v>
      </c>
      <c r="G1592">
        <v>99.1</v>
      </c>
      <c r="H1592">
        <v>3.2850828729281765</v>
      </c>
      <c r="I1592">
        <v>92</v>
      </c>
      <c r="J1592">
        <v>3.0497237569060771</v>
      </c>
      <c r="K1592">
        <v>94.784999999999997</v>
      </c>
      <c r="L1592">
        <v>3.1420441988950274</v>
      </c>
      <c r="M1592" s="40">
        <v>4.0405457839369774E-3</v>
      </c>
      <c r="N1592" s="40">
        <v>1.3394074421890531E-4</v>
      </c>
    </row>
    <row r="1593" spans="1:14" x14ac:dyDescent="0.25">
      <c r="A1593">
        <v>7820614</v>
      </c>
      <c r="B1593" t="s">
        <v>33</v>
      </c>
      <c r="C1593" t="s">
        <v>6</v>
      </c>
      <c r="D1593" t="s">
        <v>563</v>
      </c>
      <c r="E1593" t="s">
        <v>760</v>
      </c>
      <c r="F1593">
        <v>5.5248618784530384E-3</v>
      </c>
      <c r="G1593">
        <v>98.6</v>
      </c>
      <c r="H1593">
        <v>0.54475138121546951</v>
      </c>
      <c r="I1593">
        <v>93.5</v>
      </c>
      <c r="J1593">
        <v>0.51657458563535907</v>
      </c>
      <c r="K1593">
        <v>92.375</v>
      </c>
      <c r="L1593">
        <v>0.51035911602209938</v>
      </c>
      <c r="M1593" s="40">
        <v>5.7463604956865311E-2</v>
      </c>
      <c r="N1593" s="40">
        <v>3.1747848042467021E-4</v>
      </c>
    </row>
    <row r="1594" spans="1:14" x14ac:dyDescent="0.25">
      <c r="A1594">
        <v>7820614</v>
      </c>
      <c r="B1594" t="s">
        <v>33</v>
      </c>
      <c r="C1594" t="s">
        <v>6</v>
      </c>
      <c r="D1594" t="s">
        <v>563</v>
      </c>
      <c r="E1594" t="s">
        <v>1754</v>
      </c>
      <c r="F1594">
        <v>1.1049723756906077E-2</v>
      </c>
      <c r="G1594">
        <v>99.5</v>
      </c>
      <c r="H1594">
        <v>1.0994475138121547</v>
      </c>
      <c r="I1594">
        <v>92</v>
      </c>
      <c r="J1594">
        <v>1.0165745856353592</v>
      </c>
      <c r="K1594">
        <v>93.894999999999996</v>
      </c>
      <c r="L1594">
        <v>1.0375138121546961</v>
      </c>
      <c r="M1594" s="40">
        <v>-5.6502372026443481E-2</v>
      </c>
      <c r="N1594" s="40">
        <v>-6.2433560250213787E-4</v>
      </c>
    </row>
    <row r="1595" spans="1:14" x14ac:dyDescent="0.25">
      <c r="A1595">
        <v>7820614</v>
      </c>
      <c r="B1595" t="s">
        <v>33</v>
      </c>
      <c r="C1595" t="s">
        <v>6</v>
      </c>
      <c r="D1595" t="s">
        <v>563</v>
      </c>
      <c r="E1595" t="s">
        <v>1755</v>
      </c>
      <c r="F1595">
        <v>5.5248618784530384E-3</v>
      </c>
      <c r="G1595">
        <v>88.5</v>
      </c>
      <c r="H1595">
        <v>0.4889502762430939</v>
      </c>
      <c r="I1595">
        <v>80.5</v>
      </c>
      <c r="J1595">
        <v>0.44475138121546959</v>
      </c>
      <c r="K1595">
        <v>84.614999999999995</v>
      </c>
      <c r="L1595">
        <v>0.46748618784530382</v>
      </c>
      <c r="M1595" s="40">
        <v>-0.10806895792484283</v>
      </c>
      <c r="N1595" s="40">
        <v>-5.9706606588310956E-4</v>
      </c>
    </row>
    <row r="1596" spans="1:14" x14ac:dyDescent="0.25">
      <c r="A1596">
        <v>7820614</v>
      </c>
      <c r="B1596" t="s">
        <v>33</v>
      </c>
      <c r="C1596" t="s">
        <v>6</v>
      </c>
      <c r="D1596" t="s">
        <v>193</v>
      </c>
      <c r="E1596" t="s">
        <v>975</v>
      </c>
      <c r="F1596">
        <v>1.6574585635359115E-2</v>
      </c>
      <c r="G1596">
        <v>98.9</v>
      </c>
      <c r="H1596">
        <v>1.6392265193370166</v>
      </c>
      <c r="I1596">
        <v>92.6</v>
      </c>
      <c r="J1596">
        <v>1.534806629834254</v>
      </c>
      <c r="K1596">
        <v>94.105000000000004</v>
      </c>
      <c r="L1596">
        <v>1.5597513812154695</v>
      </c>
      <c r="M1596" s="40">
        <v>2.0490715280175209E-2</v>
      </c>
      <c r="N1596" s="40">
        <v>3.3962511514102554E-4</v>
      </c>
    </row>
    <row r="1597" spans="1:14" x14ac:dyDescent="0.25">
      <c r="A1597">
        <v>7820614</v>
      </c>
      <c r="B1597" t="s">
        <v>33</v>
      </c>
      <c r="C1597" t="s">
        <v>6</v>
      </c>
      <c r="D1597" t="s">
        <v>193</v>
      </c>
      <c r="E1597" t="s">
        <v>763</v>
      </c>
      <c r="F1597">
        <v>6.0773480662983423E-2</v>
      </c>
      <c r="G1597">
        <v>86.9</v>
      </c>
      <c r="H1597">
        <v>5.2812154696132598</v>
      </c>
      <c r="I1597">
        <v>89.2</v>
      </c>
      <c r="J1597">
        <v>5.4209944751381212</v>
      </c>
      <c r="K1597">
        <v>84.039999999999992</v>
      </c>
      <c r="L1597">
        <v>5.1074033149171267</v>
      </c>
      <c r="M1597" s="40">
        <v>1.5318362042307854E-2</v>
      </c>
      <c r="N1597" s="40">
        <v>9.3095017936677561E-4</v>
      </c>
    </row>
    <row r="1598" spans="1:14" x14ac:dyDescent="0.25">
      <c r="A1598">
        <v>7820614</v>
      </c>
      <c r="B1598" t="s">
        <v>33</v>
      </c>
      <c r="C1598" t="s">
        <v>6</v>
      </c>
      <c r="D1598" t="s">
        <v>193</v>
      </c>
      <c r="E1598" t="s">
        <v>764</v>
      </c>
      <c r="F1598">
        <v>7.18232044198895E-2</v>
      </c>
      <c r="G1598">
        <v>73.900000000000006</v>
      </c>
      <c r="H1598">
        <v>5.3077348066298349</v>
      </c>
      <c r="I1598">
        <v>81.2</v>
      </c>
      <c r="J1598">
        <v>5.8320441988950273</v>
      </c>
      <c r="K1598">
        <v>79.825000000000003</v>
      </c>
      <c r="L1598">
        <v>5.7332872928176792</v>
      </c>
      <c r="M1598" s="40">
        <v>1.0664612986147404E-2</v>
      </c>
      <c r="N1598" s="40">
        <v>7.6596667856307311E-4</v>
      </c>
    </row>
    <row r="1599" spans="1:14" x14ac:dyDescent="0.25">
      <c r="A1599">
        <v>7820614</v>
      </c>
      <c r="B1599" t="s">
        <v>33</v>
      </c>
      <c r="C1599" t="s">
        <v>6</v>
      </c>
      <c r="D1599" t="s">
        <v>193</v>
      </c>
      <c r="E1599" t="s">
        <v>1756</v>
      </c>
      <c r="F1599">
        <v>6.6298342541436461E-2</v>
      </c>
      <c r="G1599">
        <v>77.2</v>
      </c>
      <c r="H1599">
        <v>5.1182320441988951</v>
      </c>
      <c r="I1599">
        <v>87.2</v>
      </c>
      <c r="J1599">
        <v>5.7812154696132598</v>
      </c>
      <c r="K1599">
        <v>83.84</v>
      </c>
      <c r="L1599">
        <v>5.558453038674033</v>
      </c>
      <c r="M1599" s="40">
        <v>2.0487328991293907E-2</v>
      </c>
      <c r="N1599" s="40">
        <v>1.3582759552239053E-3</v>
      </c>
    </row>
    <row r="1600" spans="1:14" x14ac:dyDescent="0.25">
      <c r="A1600">
        <v>7820614</v>
      </c>
      <c r="B1600" t="s">
        <v>33</v>
      </c>
      <c r="C1600" t="s">
        <v>6</v>
      </c>
      <c r="D1600" t="s">
        <v>193</v>
      </c>
      <c r="E1600" t="s">
        <v>1757</v>
      </c>
      <c r="F1600">
        <v>3.8674033149171269E-2</v>
      </c>
      <c r="G1600">
        <v>56.2</v>
      </c>
      <c r="H1600">
        <v>2.1734806629834256</v>
      </c>
      <c r="I1600">
        <v>85.2</v>
      </c>
      <c r="J1600">
        <v>3.2950276243093923</v>
      </c>
      <c r="K1600">
        <v>65.64</v>
      </c>
      <c r="L1600">
        <v>2.5385635359116021</v>
      </c>
      <c r="M1600" s="40">
        <v>2.5675982236862183E-2</v>
      </c>
      <c r="N1600" s="40">
        <v>9.9299378816594067E-4</v>
      </c>
    </row>
    <row r="1601" spans="1:14" x14ac:dyDescent="0.25">
      <c r="A1601">
        <v>7820614</v>
      </c>
      <c r="B1601" t="s">
        <v>33</v>
      </c>
      <c r="C1601" t="s">
        <v>6</v>
      </c>
      <c r="D1601" t="s">
        <v>193</v>
      </c>
      <c r="E1601" t="s">
        <v>765</v>
      </c>
      <c r="F1601">
        <v>6.6298342541436461E-2</v>
      </c>
      <c r="G1601">
        <v>87.9</v>
      </c>
      <c r="H1601">
        <v>5.8276243093922657</v>
      </c>
      <c r="I1601">
        <v>86.2</v>
      </c>
      <c r="J1601">
        <v>5.7149171270718231</v>
      </c>
      <c r="K1601">
        <v>86.644999999999996</v>
      </c>
      <c r="L1601">
        <v>5.7444198895027618</v>
      </c>
      <c r="M1601" s="40">
        <v>5.7654157280921936E-3</v>
      </c>
      <c r="N1601" s="40">
        <v>3.8223750683484157E-4</v>
      </c>
    </row>
    <row r="1602" spans="1:14" x14ac:dyDescent="0.25">
      <c r="A1602">
        <v>7820614</v>
      </c>
      <c r="B1602" t="s">
        <v>33</v>
      </c>
      <c r="C1602" t="s">
        <v>6</v>
      </c>
      <c r="D1602" t="s">
        <v>193</v>
      </c>
      <c r="E1602" t="s">
        <v>1758</v>
      </c>
      <c r="F1602">
        <v>7.7348066298342538E-2</v>
      </c>
      <c r="G1602">
        <v>97.8</v>
      </c>
      <c r="H1602">
        <v>7.5646408839778996</v>
      </c>
      <c r="I1602">
        <v>97.9</v>
      </c>
      <c r="J1602">
        <v>7.5723756906077346</v>
      </c>
      <c r="K1602">
        <v>94.894999999999996</v>
      </c>
      <c r="L1602">
        <v>7.339944751381215</v>
      </c>
      <c r="M1602" s="40">
        <v>0.10850332677364349</v>
      </c>
      <c r="N1602" s="40">
        <v>8.3925225128785013E-3</v>
      </c>
    </row>
    <row r="1603" spans="1:14" x14ac:dyDescent="0.25">
      <c r="A1603">
        <v>7820614</v>
      </c>
      <c r="B1603" t="s">
        <v>33</v>
      </c>
      <c r="C1603" t="s">
        <v>6</v>
      </c>
      <c r="D1603" t="s">
        <v>193</v>
      </c>
      <c r="E1603" t="s">
        <v>305</v>
      </c>
      <c r="F1603">
        <v>5.5248618784530384E-3</v>
      </c>
      <c r="G1603">
        <v>43</v>
      </c>
      <c r="H1603">
        <v>0.23756906077348067</v>
      </c>
      <c r="I1603">
        <v>84</v>
      </c>
      <c r="J1603">
        <v>0.46408839779005523</v>
      </c>
      <c r="K1603">
        <v>69.819999999999993</v>
      </c>
      <c r="L1603">
        <v>0.3857458563535911</v>
      </c>
      <c r="M1603" s="40">
        <v>1.113779004663229E-2</v>
      </c>
      <c r="N1603" s="40">
        <v>6.1534751638852434E-5</v>
      </c>
    </row>
    <row r="1604" spans="1:14" x14ac:dyDescent="0.25">
      <c r="A1604">
        <v>7820614</v>
      </c>
      <c r="B1604" t="s">
        <v>33</v>
      </c>
      <c r="C1604" t="s">
        <v>6</v>
      </c>
      <c r="D1604" t="s">
        <v>193</v>
      </c>
      <c r="E1604" t="s">
        <v>493</v>
      </c>
      <c r="F1604">
        <v>1.1049723756906077E-2</v>
      </c>
      <c r="G1604">
        <v>68.5</v>
      </c>
      <c r="H1604">
        <v>0.75690607734806625</v>
      </c>
      <c r="I1604">
        <v>85.7</v>
      </c>
      <c r="J1604">
        <v>0.94696132596685079</v>
      </c>
      <c r="K1604">
        <v>76.13</v>
      </c>
      <c r="L1604">
        <v>0.84121546961325955</v>
      </c>
      <c r="M1604" s="40">
        <v>2.7938263490796089E-2</v>
      </c>
      <c r="N1604" s="40">
        <v>3.0871009382095124E-4</v>
      </c>
    </row>
    <row r="1605" spans="1:14" x14ac:dyDescent="0.25">
      <c r="A1605">
        <v>7820614</v>
      </c>
      <c r="B1605" t="s">
        <v>33</v>
      </c>
      <c r="C1605" t="s">
        <v>6</v>
      </c>
      <c r="D1605" t="s">
        <v>193</v>
      </c>
      <c r="E1605" t="s">
        <v>766</v>
      </c>
      <c r="F1605">
        <v>3.3149171270718231E-2</v>
      </c>
      <c r="G1605">
        <v>58.8</v>
      </c>
      <c r="H1605">
        <v>1.9491712707182318</v>
      </c>
      <c r="I1605">
        <v>81.900000000000006</v>
      </c>
      <c r="J1605">
        <v>2.7149171270718231</v>
      </c>
      <c r="K1605">
        <v>75.724999999999994</v>
      </c>
      <c r="L1605">
        <v>2.5102209944751377</v>
      </c>
      <c r="M1605" s="40">
        <v>4.072241485118866E-3</v>
      </c>
      <c r="N1605" s="40">
        <v>1.3499143044592925E-4</v>
      </c>
    </row>
    <row r="1606" spans="1:14" x14ac:dyDescent="0.25">
      <c r="A1606">
        <v>7820614</v>
      </c>
      <c r="B1606" t="s">
        <v>33</v>
      </c>
      <c r="C1606" t="s">
        <v>6</v>
      </c>
      <c r="D1606" t="s">
        <v>193</v>
      </c>
      <c r="E1606" t="s">
        <v>1760</v>
      </c>
      <c r="F1606">
        <v>4.9723756906077346E-2</v>
      </c>
      <c r="G1606">
        <v>94.5</v>
      </c>
      <c r="H1606">
        <v>4.6988950276243093</v>
      </c>
      <c r="I1606">
        <v>91.2</v>
      </c>
      <c r="J1606">
        <v>4.5348066298342538</v>
      </c>
      <c r="K1606">
        <v>86.42</v>
      </c>
      <c r="L1606">
        <v>4.297127071823204</v>
      </c>
      <c r="M1606" s="40">
        <v>-1.4547684695571661E-3</v>
      </c>
      <c r="N1606" s="40">
        <v>-7.2336553734886713E-5</v>
      </c>
    </row>
    <row r="1607" spans="1:14" x14ac:dyDescent="0.25">
      <c r="A1607">
        <v>7820614</v>
      </c>
      <c r="B1607" t="s">
        <v>33</v>
      </c>
      <c r="C1607" t="s">
        <v>6</v>
      </c>
      <c r="D1607" t="s">
        <v>193</v>
      </c>
      <c r="E1607" t="s">
        <v>1761</v>
      </c>
      <c r="F1607">
        <v>3.3149171270718231E-2</v>
      </c>
      <c r="G1607">
        <v>100</v>
      </c>
      <c r="H1607">
        <v>3.3149171270718232</v>
      </c>
      <c r="I1607">
        <v>98.5</v>
      </c>
      <c r="J1607">
        <v>3.2651933701657456</v>
      </c>
      <c r="K1607">
        <v>93.839999999999989</v>
      </c>
      <c r="L1607">
        <v>3.1107182320441984</v>
      </c>
      <c r="M1607" s="40">
        <v>0.10432960838079453</v>
      </c>
      <c r="N1607" s="40">
        <v>3.458440056821918E-3</v>
      </c>
    </row>
    <row r="1608" spans="1:14" x14ac:dyDescent="0.25">
      <c r="A1608">
        <v>7820614</v>
      </c>
      <c r="B1608" t="s">
        <v>33</v>
      </c>
      <c r="C1608" t="s">
        <v>6</v>
      </c>
      <c r="D1608" t="s">
        <v>306</v>
      </c>
      <c r="E1608" t="s">
        <v>494</v>
      </c>
      <c r="F1608">
        <v>5.5248618784530384E-3</v>
      </c>
      <c r="G1608">
        <v>50</v>
      </c>
      <c r="H1608">
        <v>0.27624309392265189</v>
      </c>
      <c r="I1608">
        <v>76.599999999999994</v>
      </c>
      <c r="J1608">
        <v>0.42320441988950269</v>
      </c>
      <c r="K1608">
        <v>63.254999999999995</v>
      </c>
      <c r="L1608">
        <v>0.3494751381215469</v>
      </c>
      <c r="M1608" s="40">
        <v>-2.381412498652935E-2</v>
      </c>
      <c r="N1608" s="40">
        <v>-1.3156975130679198E-4</v>
      </c>
    </row>
    <row r="1609" spans="1:14" x14ac:dyDescent="0.25">
      <c r="A1609">
        <v>7820614</v>
      </c>
      <c r="B1609" t="s">
        <v>33</v>
      </c>
      <c r="C1609" t="s">
        <v>6</v>
      </c>
      <c r="D1609" t="s">
        <v>306</v>
      </c>
      <c r="E1609" t="s">
        <v>495</v>
      </c>
      <c r="F1609">
        <v>1.1049723756906077E-2</v>
      </c>
      <c r="G1609">
        <v>81.5</v>
      </c>
      <c r="H1609">
        <v>0.90055248618784522</v>
      </c>
      <c r="I1609">
        <v>87</v>
      </c>
      <c r="J1609">
        <v>0.96132596685082872</v>
      </c>
      <c r="K1609">
        <v>83.78</v>
      </c>
      <c r="L1609">
        <v>0.92574585635359108</v>
      </c>
      <c r="M1609" s="40">
        <v>1.1283425614237785E-2</v>
      </c>
      <c r="N1609" s="40">
        <v>1.2467873606892581E-4</v>
      </c>
    </row>
    <row r="1610" spans="1:14" x14ac:dyDescent="0.25">
      <c r="A1610">
        <v>7820614</v>
      </c>
      <c r="B1610" t="s">
        <v>33</v>
      </c>
      <c r="C1610" t="s">
        <v>6</v>
      </c>
      <c r="D1610" t="s">
        <v>306</v>
      </c>
      <c r="E1610" t="s">
        <v>499</v>
      </c>
      <c r="F1610">
        <v>5.5248618784530384E-3</v>
      </c>
      <c r="G1610">
        <v>62</v>
      </c>
      <c r="H1610">
        <v>0.34254143646408841</v>
      </c>
      <c r="I1610">
        <v>80.5</v>
      </c>
      <c r="J1610">
        <v>0.44475138121546959</v>
      </c>
      <c r="K1610">
        <v>74.389999999999986</v>
      </c>
      <c r="L1610">
        <v>0.41099447513812143</v>
      </c>
      <c r="M1610" s="40">
        <v>2.1874383091926575E-2</v>
      </c>
      <c r="N1610" s="40">
        <v>1.2085294525926283E-4</v>
      </c>
    </row>
    <row r="1611" spans="1:14" x14ac:dyDescent="0.25">
      <c r="A1611">
        <v>7820614</v>
      </c>
      <c r="B1611" t="s">
        <v>33</v>
      </c>
      <c r="C1611" t="s">
        <v>6</v>
      </c>
      <c r="D1611" t="s">
        <v>306</v>
      </c>
      <c r="E1611" t="s">
        <v>501</v>
      </c>
      <c r="F1611">
        <v>1.1049723756906077E-2</v>
      </c>
      <c r="G1611">
        <v>53.4</v>
      </c>
      <c r="H1611">
        <v>0.59005524861878444</v>
      </c>
      <c r="I1611">
        <v>83.7</v>
      </c>
      <c r="J1611">
        <v>0.92486187845303869</v>
      </c>
      <c r="K1611">
        <v>69.355000000000004</v>
      </c>
      <c r="L1611">
        <v>0.76635359116022106</v>
      </c>
      <c r="M1611" s="40">
        <v>3.3242527395486832E-2</v>
      </c>
      <c r="N1611" s="40">
        <v>3.6732074470151196E-4</v>
      </c>
    </row>
    <row r="1612" spans="1:14" x14ac:dyDescent="0.25">
      <c r="A1612">
        <v>7820614</v>
      </c>
      <c r="B1612" t="s">
        <v>33</v>
      </c>
      <c r="C1612" t="s">
        <v>6</v>
      </c>
      <c r="D1612" t="s">
        <v>306</v>
      </c>
      <c r="E1612" t="s">
        <v>502</v>
      </c>
      <c r="F1612">
        <v>1.1049723756906077E-2</v>
      </c>
      <c r="G1612">
        <v>45.9</v>
      </c>
      <c r="H1612">
        <v>0.50718232044198897</v>
      </c>
      <c r="I1612">
        <v>79.2</v>
      </c>
      <c r="J1612">
        <v>0.87513812154696136</v>
      </c>
      <c r="K1612">
        <v>62.48</v>
      </c>
      <c r="L1612">
        <v>0.69038674033149161</v>
      </c>
      <c r="M1612" s="40">
        <v>-2.8048248961567879E-2</v>
      </c>
      <c r="N1612" s="40">
        <v>-3.099254028902528E-4</v>
      </c>
    </row>
    <row r="1613" spans="1:14" x14ac:dyDescent="0.25">
      <c r="A1613">
        <v>7820614</v>
      </c>
      <c r="B1613" t="s">
        <v>33</v>
      </c>
      <c r="C1613" t="s">
        <v>6</v>
      </c>
      <c r="D1613" t="s">
        <v>306</v>
      </c>
      <c r="E1613" t="s">
        <v>1770</v>
      </c>
      <c r="F1613">
        <v>1.1049723756906077E-2</v>
      </c>
      <c r="G1613">
        <v>98.9</v>
      </c>
      <c r="H1613">
        <v>1.0928176795580111</v>
      </c>
      <c r="I1613">
        <v>91.2</v>
      </c>
      <c r="J1613">
        <v>1.0077348066298342</v>
      </c>
      <c r="K1613">
        <v>91.93</v>
      </c>
      <c r="L1613">
        <v>1.0158011049723756</v>
      </c>
      <c r="M1613" s="40">
        <v>5.5987125961109996E-4</v>
      </c>
      <c r="N1613" s="40">
        <v>6.1864227581337011E-6</v>
      </c>
    </row>
    <row r="1614" spans="1:14" x14ac:dyDescent="0.25">
      <c r="A1614">
        <v>7820614</v>
      </c>
      <c r="B1614" t="s">
        <v>33</v>
      </c>
      <c r="C1614" t="s">
        <v>6</v>
      </c>
      <c r="D1614" t="s">
        <v>306</v>
      </c>
      <c r="E1614" t="s">
        <v>506</v>
      </c>
      <c r="F1614">
        <v>5.5248618784530384E-3</v>
      </c>
      <c r="G1614">
        <v>69.400000000000006</v>
      </c>
      <c r="H1614">
        <v>0.38342541436464089</v>
      </c>
      <c r="I1614">
        <v>74.099999999999994</v>
      </c>
      <c r="J1614">
        <v>0.40939226519337013</v>
      </c>
      <c r="K1614">
        <v>70.17</v>
      </c>
      <c r="L1614">
        <v>0.3876795580110497</v>
      </c>
      <c r="M1614" s="40">
        <v>-5.8485168963670731E-2</v>
      </c>
      <c r="N1614" s="40">
        <v>-3.2312248046226921E-4</v>
      </c>
    </row>
    <row r="1615" spans="1:14" x14ac:dyDescent="0.25">
      <c r="A1615">
        <v>7820614</v>
      </c>
      <c r="B1615" t="s">
        <v>33</v>
      </c>
      <c r="C1615" t="s">
        <v>6</v>
      </c>
      <c r="D1615" t="s">
        <v>306</v>
      </c>
      <c r="E1615" t="s">
        <v>507</v>
      </c>
      <c r="F1615">
        <v>5.5248618784530384E-3</v>
      </c>
      <c r="G1615">
        <v>48.4</v>
      </c>
      <c r="H1615">
        <v>0.26740331491712704</v>
      </c>
      <c r="I1615">
        <v>78.2</v>
      </c>
      <c r="J1615">
        <v>0.4320441988950276</v>
      </c>
      <c r="K1615">
        <v>58.75</v>
      </c>
      <c r="L1615">
        <v>0.324585635359116</v>
      </c>
      <c r="M1615" s="40">
        <v>-1.3013221323490143E-3</v>
      </c>
      <c r="N1615" s="40">
        <v>-7.1896250406022886E-6</v>
      </c>
    </row>
    <row r="1616" spans="1:14" x14ac:dyDescent="0.25">
      <c r="A1616">
        <v>7820614</v>
      </c>
      <c r="B1616" t="s">
        <v>33</v>
      </c>
      <c r="C1616" t="s">
        <v>6</v>
      </c>
      <c r="D1616" t="s">
        <v>512</v>
      </c>
      <c r="E1616" t="s">
        <v>513</v>
      </c>
      <c r="F1616">
        <v>5.5248618784530384E-3</v>
      </c>
      <c r="G1616">
        <v>72.400000000000006</v>
      </c>
      <c r="H1616">
        <v>0.4</v>
      </c>
      <c r="I1616">
        <v>91</v>
      </c>
      <c r="J1616">
        <v>0.50276243093922646</v>
      </c>
      <c r="K1616">
        <v>82.975000000000009</v>
      </c>
      <c r="L1616">
        <v>0.4584254143646409</v>
      </c>
      <c r="M1616" s="40">
        <v>3.7127036601305008E-2</v>
      </c>
      <c r="N1616" s="40">
        <v>2.051217491784807E-4</v>
      </c>
    </row>
    <row r="1617" spans="1:14" x14ac:dyDescent="0.25">
      <c r="A1617">
        <v>7820614</v>
      </c>
      <c r="B1617" t="s">
        <v>33</v>
      </c>
      <c r="C1617" t="s">
        <v>6</v>
      </c>
      <c r="D1617" t="s">
        <v>207</v>
      </c>
      <c r="E1617" t="s">
        <v>813</v>
      </c>
      <c r="F1617">
        <v>1.1049723756906077E-2</v>
      </c>
      <c r="G1617">
        <v>67.7</v>
      </c>
      <c r="H1617">
        <v>0.74806629834254146</v>
      </c>
      <c r="I1617">
        <v>82.6</v>
      </c>
      <c r="J1617">
        <v>0.9127071823204419</v>
      </c>
      <c r="K1617">
        <v>80.400000000000006</v>
      </c>
      <c r="L1617">
        <v>0.88839779005524866</v>
      </c>
      <c r="M1617" s="40">
        <v>5.9525653719902039E-2</v>
      </c>
      <c r="N1617" s="40">
        <v>6.5774203005416619E-4</v>
      </c>
    </row>
    <row r="1618" spans="1:14" x14ac:dyDescent="0.25">
      <c r="A1618">
        <v>7820614</v>
      </c>
      <c r="B1618" t="s">
        <v>33</v>
      </c>
      <c r="C1618" t="s">
        <v>6</v>
      </c>
      <c r="D1618" t="s">
        <v>346</v>
      </c>
      <c r="E1618" t="s">
        <v>837</v>
      </c>
      <c r="F1618">
        <v>5.5248618784530384E-3</v>
      </c>
      <c r="G1618">
        <v>34.200000000000003</v>
      </c>
      <c r="H1618">
        <v>0.18895027624309393</v>
      </c>
      <c r="I1618">
        <v>74.3</v>
      </c>
      <c r="J1618">
        <v>0.41049723756906076</v>
      </c>
      <c r="K1618">
        <v>52.690000000000005</v>
      </c>
      <c r="L1618">
        <v>0.29110497237569061</v>
      </c>
      <c r="M1618" s="40">
        <v>-6.3394919037818909E-2</v>
      </c>
      <c r="N1618" s="40">
        <v>-3.5024817147966244E-4</v>
      </c>
    </row>
    <row r="1619" spans="1:14" x14ac:dyDescent="0.25">
      <c r="A1619">
        <v>7820614</v>
      </c>
      <c r="B1619" t="s">
        <v>33</v>
      </c>
      <c r="C1619" t="s">
        <v>6</v>
      </c>
      <c r="D1619" t="s">
        <v>2324</v>
      </c>
      <c r="F1619">
        <v>0.99999999999999989</v>
      </c>
      <c r="H1619">
        <v>79.437016574585613</v>
      </c>
      <c r="J1619">
        <v>85.651381215469613</v>
      </c>
      <c r="L1619">
        <v>81.771298342541414</v>
      </c>
      <c r="M1619" s="40"/>
      <c r="N1619" s="40">
        <v>2.4716228790817893E-3</v>
      </c>
    </row>
    <row r="1620" spans="1:14" x14ac:dyDescent="0.25">
      <c r="A1620">
        <v>7820612</v>
      </c>
      <c r="B1620" t="s">
        <v>34</v>
      </c>
      <c r="C1620" t="s">
        <v>6</v>
      </c>
      <c r="D1620" t="s">
        <v>151</v>
      </c>
      <c r="E1620" t="s">
        <v>242</v>
      </c>
      <c r="F1620">
        <v>1.1904761904761904E-2</v>
      </c>
      <c r="G1620">
        <v>28.2</v>
      </c>
      <c r="H1620">
        <v>0.33571428571428569</v>
      </c>
      <c r="I1620">
        <v>76</v>
      </c>
      <c r="J1620">
        <v>0.90476190476190466</v>
      </c>
      <c r="K1620">
        <v>58.125</v>
      </c>
      <c r="L1620">
        <v>0.6919642857142857</v>
      </c>
      <c r="M1620" s="40">
        <v>-2.8409458696842194E-2</v>
      </c>
      <c r="N1620" s="40">
        <v>-3.3820784162907371E-4</v>
      </c>
    </row>
    <row r="1621" spans="1:14" x14ac:dyDescent="0.25">
      <c r="A1621">
        <v>7820612</v>
      </c>
      <c r="B1621" t="s">
        <v>34</v>
      </c>
      <c r="C1621" t="s">
        <v>6</v>
      </c>
      <c r="D1621" t="s">
        <v>151</v>
      </c>
      <c r="E1621" t="s">
        <v>243</v>
      </c>
      <c r="F1621">
        <v>5.9523809523809521E-3</v>
      </c>
      <c r="G1621">
        <v>30.4</v>
      </c>
      <c r="H1621">
        <v>0.18095238095238092</v>
      </c>
      <c r="I1621">
        <v>74.8</v>
      </c>
      <c r="J1621">
        <v>0.44523809523809521</v>
      </c>
      <c r="K1621">
        <v>54.93</v>
      </c>
      <c r="L1621">
        <v>0.32696428571428571</v>
      </c>
      <c r="M1621" s="40">
        <v>-1.737816259264946E-2</v>
      </c>
      <c r="N1621" s="40">
        <v>-1.0344144400386582E-4</v>
      </c>
    </row>
    <row r="1622" spans="1:14" x14ac:dyDescent="0.25">
      <c r="A1622">
        <v>7820612</v>
      </c>
      <c r="B1622" t="s">
        <v>34</v>
      </c>
      <c r="C1622" t="s">
        <v>6</v>
      </c>
      <c r="D1622" t="s">
        <v>151</v>
      </c>
      <c r="E1622" t="s">
        <v>244</v>
      </c>
      <c r="F1622">
        <v>1.1904761904761904E-2</v>
      </c>
      <c r="G1622">
        <v>29.9</v>
      </c>
      <c r="H1622">
        <v>0.35595238095238091</v>
      </c>
      <c r="I1622">
        <v>72.900000000000006</v>
      </c>
      <c r="J1622">
        <v>0.86785714285714288</v>
      </c>
      <c r="K1622">
        <v>57.81</v>
      </c>
      <c r="L1622">
        <v>0.68821428571428567</v>
      </c>
      <c r="M1622" s="40">
        <v>-1.8294582143425941E-2</v>
      </c>
      <c r="N1622" s="40">
        <v>-2.1779264456459453E-4</v>
      </c>
    </row>
    <row r="1623" spans="1:14" x14ac:dyDescent="0.25">
      <c r="A1623">
        <v>7820612</v>
      </c>
      <c r="B1623" t="s">
        <v>34</v>
      </c>
      <c r="C1623" t="s">
        <v>6</v>
      </c>
      <c r="D1623" t="s">
        <v>151</v>
      </c>
      <c r="E1623" t="s">
        <v>245</v>
      </c>
      <c r="F1623">
        <v>1.1904761904761904E-2</v>
      </c>
      <c r="G1623">
        <v>25</v>
      </c>
      <c r="H1623">
        <v>0.29761904761904762</v>
      </c>
      <c r="I1623">
        <v>83.9</v>
      </c>
      <c r="J1623">
        <v>0.99880952380952381</v>
      </c>
      <c r="K1623">
        <v>64.944999999999993</v>
      </c>
      <c r="L1623">
        <v>0.77315476190476173</v>
      </c>
      <c r="M1623" s="40">
        <v>4.3599221855401993E-2</v>
      </c>
      <c r="N1623" s="40">
        <v>5.1903835542145224E-4</v>
      </c>
    </row>
    <row r="1624" spans="1:14" x14ac:dyDescent="0.25">
      <c r="A1624">
        <v>7820612</v>
      </c>
      <c r="B1624" t="s">
        <v>34</v>
      </c>
      <c r="C1624" t="s">
        <v>6</v>
      </c>
      <c r="D1624" t="s">
        <v>151</v>
      </c>
      <c r="E1624" t="s">
        <v>246</v>
      </c>
      <c r="F1624">
        <v>4.7619047619047616E-2</v>
      </c>
      <c r="G1624">
        <v>40.200000000000003</v>
      </c>
      <c r="H1624">
        <v>1.9142857142857144</v>
      </c>
      <c r="I1624">
        <v>70.8</v>
      </c>
      <c r="J1624">
        <v>3.371428571428571</v>
      </c>
      <c r="K1624">
        <v>59.724999999999994</v>
      </c>
      <c r="L1624">
        <v>2.8440476190476187</v>
      </c>
      <c r="M1624" s="40">
        <v>-3.77177894115448E-2</v>
      </c>
      <c r="N1624" s="40">
        <v>-1.7960852100735618E-3</v>
      </c>
    </row>
    <row r="1625" spans="1:14" x14ac:dyDescent="0.25">
      <c r="A1625">
        <v>7820612</v>
      </c>
      <c r="B1625" t="s">
        <v>34</v>
      </c>
      <c r="C1625" t="s">
        <v>6</v>
      </c>
      <c r="D1625" t="s">
        <v>151</v>
      </c>
      <c r="E1625" t="s">
        <v>247</v>
      </c>
      <c r="F1625">
        <v>1.1904761904761904E-2</v>
      </c>
      <c r="G1625">
        <v>32.5</v>
      </c>
      <c r="H1625">
        <v>0.38690476190476186</v>
      </c>
      <c r="I1625">
        <v>78.599999999999994</v>
      </c>
      <c r="J1625">
        <v>0.93571428571428561</v>
      </c>
      <c r="K1625">
        <v>58.9</v>
      </c>
      <c r="L1625">
        <v>0.70119047619047614</v>
      </c>
      <c r="M1625" s="40">
        <v>4.3711982667446136E-2</v>
      </c>
      <c r="N1625" s="40">
        <v>5.2038074604102537E-4</v>
      </c>
    </row>
    <row r="1626" spans="1:14" x14ac:dyDescent="0.25">
      <c r="A1626">
        <v>7820612</v>
      </c>
      <c r="B1626" t="s">
        <v>34</v>
      </c>
      <c r="C1626" t="s">
        <v>6</v>
      </c>
      <c r="D1626" t="s">
        <v>151</v>
      </c>
      <c r="E1626" t="s">
        <v>248</v>
      </c>
      <c r="F1626">
        <v>1.7857142857142856E-2</v>
      </c>
      <c r="G1626">
        <v>86.7</v>
      </c>
      <c r="H1626">
        <v>1.5482142857142858</v>
      </c>
      <c r="I1626">
        <v>85.8</v>
      </c>
      <c r="J1626">
        <v>1.532142857142857</v>
      </c>
      <c r="K1626">
        <v>79.164999999999992</v>
      </c>
      <c r="L1626">
        <v>1.413660714285714</v>
      </c>
      <c r="M1626" s="40">
        <v>-6.3483761623501778E-3</v>
      </c>
      <c r="N1626" s="40">
        <v>-1.1336386004196746E-4</v>
      </c>
    </row>
    <row r="1627" spans="1:14" x14ac:dyDescent="0.25">
      <c r="A1627">
        <v>7820612</v>
      </c>
      <c r="B1627" t="s">
        <v>34</v>
      </c>
      <c r="C1627" t="s">
        <v>6</v>
      </c>
      <c r="D1627" t="s">
        <v>151</v>
      </c>
      <c r="E1627" t="s">
        <v>249</v>
      </c>
      <c r="F1627">
        <v>5.9523809523809521E-3</v>
      </c>
      <c r="G1627">
        <v>67.7</v>
      </c>
      <c r="H1627">
        <v>0.40297619047619049</v>
      </c>
      <c r="I1627">
        <v>82.8</v>
      </c>
      <c r="J1627">
        <v>0.49285714285714283</v>
      </c>
      <c r="K1627">
        <v>75.299999999999983</v>
      </c>
      <c r="L1627">
        <v>0.44821428571428557</v>
      </c>
      <c r="M1627" s="40">
        <v>3.1987838447093964E-2</v>
      </c>
      <c r="N1627" s="40">
        <v>1.9040380028032119E-4</v>
      </c>
    </row>
    <row r="1628" spans="1:14" x14ac:dyDescent="0.25">
      <c r="A1628">
        <v>7820612</v>
      </c>
      <c r="B1628" t="s">
        <v>34</v>
      </c>
      <c r="C1628" t="s">
        <v>6</v>
      </c>
      <c r="D1628" t="s">
        <v>151</v>
      </c>
      <c r="E1628" t="s">
        <v>250</v>
      </c>
      <c r="F1628">
        <v>1.1904761904761904E-2</v>
      </c>
      <c r="G1628">
        <v>36.799999999999997</v>
      </c>
      <c r="H1628">
        <v>0.43809523809523804</v>
      </c>
      <c r="I1628">
        <v>89.2</v>
      </c>
      <c r="J1628">
        <v>1.0619047619047619</v>
      </c>
      <c r="K1628">
        <v>64.23</v>
      </c>
      <c r="L1628">
        <v>0.76464285714285718</v>
      </c>
      <c r="M1628" s="40">
        <v>6.5613739192485809E-2</v>
      </c>
      <c r="N1628" s="40">
        <v>7.8111594276768811E-4</v>
      </c>
    </row>
    <row r="1629" spans="1:14" x14ac:dyDescent="0.25">
      <c r="A1629">
        <v>7820612</v>
      </c>
      <c r="B1629" t="s">
        <v>34</v>
      </c>
      <c r="C1629" t="s">
        <v>6</v>
      </c>
      <c r="D1629" t="s">
        <v>151</v>
      </c>
      <c r="E1629" t="s">
        <v>251</v>
      </c>
      <c r="F1629">
        <v>1.7857142857142856E-2</v>
      </c>
      <c r="G1629">
        <v>29.6</v>
      </c>
      <c r="H1629">
        <v>0.52857142857142858</v>
      </c>
      <c r="I1629">
        <v>75.400000000000006</v>
      </c>
      <c r="J1629">
        <v>1.3464285714285715</v>
      </c>
      <c r="K1629">
        <v>58.88</v>
      </c>
      <c r="L1629">
        <v>1.0514285714285714</v>
      </c>
      <c r="M1629" s="40">
        <v>-2.0951222628355026E-2</v>
      </c>
      <c r="N1629" s="40">
        <v>-3.7412897550633971E-4</v>
      </c>
    </row>
    <row r="1630" spans="1:14" x14ac:dyDescent="0.25">
      <c r="A1630">
        <v>7820612</v>
      </c>
      <c r="B1630" t="s">
        <v>34</v>
      </c>
      <c r="C1630" t="s">
        <v>6</v>
      </c>
      <c r="D1630" t="s">
        <v>160</v>
      </c>
      <c r="E1630" t="s">
        <v>724</v>
      </c>
      <c r="F1630">
        <v>5.9523809523809521E-3</v>
      </c>
      <c r="G1630">
        <v>33.1</v>
      </c>
      <c r="H1630">
        <v>0.19702380952380952</v>
      </c>
      <c r="I1630">
        <v>79.8</v>
      </c>
      <c r="J1630">
        <v>0.47499999999999998</v>
      </c>
      <c r="K1630">
        <v>62.055</v>
      </c>
      <c r="L1630">
        <v>0.36937499999999995</v>
      </c>
      <c r="M1630" s="40">
        <v>-2.4309299886226654E-2</v>
      </c>
      <c r="N1630" s="40">
        <v>-1.4469821360849197E-4</v>
      </c>
    </row>
    <row r="1631" spans="1:14" x14ac:dyDescent="0.25">
      <c r="A1631">
        <v>7820612</v>
      </c>
      <c r="B1631" t="s">
        <v>34</v>
      </c>
      <c r="C1631" t="s">
        <v>6</v>
      </c>
      <c r="D1631" t="s">
        <v>160</v>
      </c>
      <c r="E1631" t="s">
        <v>271</v>
      </c>
      <c r="F1631">
        <v>5.9523809523809521E-3</v>
      </c>
      <c r="G1631">
        <v>31.3</v>
      </c>
      <c r="H1631">
        <v>0.18630952380952381</v>
      </c>
      <c r="I1631">
        <v>73.900000000000006</v>
      </c>
      <c r="J1631">
        <v>0.43988095238095237</v>
      </c>
      <c r="K1631">
        <v>57.234999999999999</v>
      </c>
      <c r="L1631">
        <v>0.3406845238095238</v>
      </c>
      <c r="M1631" s="40">
        <v>-3.9937306195497513E-2</v>
      </c>
      <c r="N1631" s="40">
        <v>-2.3772206068748517E-4</v>
      </c>
    </row>
    <row r="1632" spans="1:14" x14ac:dyDescent="0.25">
      <c r="A1632">
        <v>7820612</v>
      </c>
      <c r="B1632" t="s">
        <v>34</v>
      </c>
      <c r="C1632" t="s">
        <v>6</v>
      </c>
      <c r="D1632" t="s">
        <v>280</v>
      </c>
      <c r="E1632" t="s">
        <v>281</v>
      </c>
      <c r="F1632">
        <v>5.9523809523809521E-3</v>
      </c>
      <c r="G1632">
        <v>90.5</v>
      </c>
      <c r="H1632">
        <v>0.53869047619047616</v>
      </c>
      <c r="I1632">
        <v>86.2</v>
      </c>
      <c r="J1632">
        <v>0.51309523809523805</v>
      </c>
      <c r="K1632">
        <v>90.94</v>
      </c>
      <c r="L1632">
        <v>0.5413095238095238</v>
      </c>
      <c r="M1632" s="40">
        <v>-8.504912257194519E-3</v>
      </c>
      <c r="N1632" s="40">
        <v>-5.0624477721395945E-5</v>
      </c>
    </row>
    <row r="1633" spans="1:14" x14ac:dyDescent="0.25">
      <c r="A1633">
        <v>7820612</v>
      </c>
      <c r="B1633" t="s">
        <v>34</v>
      </c>
      <c r="C1633" t="s">
        <v>6</v>
      </c>
      <c r="D1633" t="s">
        <v>183</v>
      </c>
      <c r="E1633" t="s">
        <v>282</v>
      </c>
      <c r="F1633">
        <v>9.5238095238095233E-2</v>
      </c>
      <c r="G1633">
        <v>34.700000000000003</v>
      </c>
      <c r="H1633">
        <v>3.304761904761905</v>
      </c>
      <c r="I1633">
        <v>84.4</v>
      </c>
      <c r="J1633">
        <v>8.038095238095238</v>
      </c>
      <c r="K1633">
        <v>67.594999999999999</v>
      </c>
      <c r="L1633">
        <v>6.4376190476190471</v>
      </c>
      <c r="M1633" s="40">
        <v>7.3806673288345337E-2</v>
      </c>
      <c r="N1633" s="40">
        <v>7.0292069798424126E-3</v>
      </c>
    </row>
    <row r="1634" spans="1:14" x14ac:dyDescent="0.25">
      <c r="A1634">
        <v>7820612</v>
      </c>
      <c r="B1634" t="s">
        <v>34</v>
      </c>
      <c r="C1634" t="s">
        <v>6</v>
      </c>
      <c r="D1634" t="s">
        <v>183</v>
      </c>
      <c r="E1634" t="s">
        <v>293</v>
      </c>
      <c r="F1634">
        <v>5.3571428571428568E-2</v>
      </c>
      <c r="G1634">
        <v>46.2</v>
      </c>
      <c r="H1634">
        <v>2.4750000000000001</v>
      </c>
      <c r="I1634">
        <v>87.9</v>
      </c>
      <c r="J1634">
        <v>4.7089285714285714</v>
      </c>
      <c r="K1634">
        <v>72.734999999999999</v>
      </c>
      <c r="L1634">
        <v>3.8965178571428569</v>
      </c>
      <c r="M1634" s="40">
        <v>6.6782355308532715E-2</v>
      </c>
      <c r="N1634" s="40">
        <v>3.5776261772428237E-3</v>
      </c>
    </row>
    <row r="1635" spans="1:14" x14ac:dyDescent="0.25">
      <c r="A1635">
        <v>7820612</v>
      </c>
      <c r="B1635" t="s">
        <v>34</v>
      </c>
      <c r="C1635" t="s">
        <v>6</v>
      </c>
      <c r="D1635" t="s">
        <v>183</v>
      </c>
      <c r="E1635" t="s">
        <v>284</v>
      </c>
      <c r="F1635">
        <v>7.1428571428571425E-2</v>
      </c>
      <c r="G1635">
        <v>34.200000000000003</v>
      </c>
      <c r="H1635">
        <v>2.4428571428571431</v>
      </c>
      <c r="I1635">
        <v>75.8</v>
      </c>
      <c r="J1635">
        <v>5.4142857142857137</v>
      </c>
      <c r="K1635">
        <v>61.475000000000001</v>
      </c>
      <c r="L1635">
        <v>4.3910714285714283</v>
      </c>
      <c r="M1635" s="40">
        <v>-9.8677054047584534E-3</v>
      </c>
      <c r="N1635" s="40">
        <v>-7.0483610033988953E-4</v>
      </c>
    </row>
    <row r="1636" spans="1:14" x14ac:dyDescent="0.25">
      <c r="A1636">
        <v>7820612</v>
      </c>
      <c r="B1636" t="s">
        <v>34</v>
      </c>
      <c r="C1636" t="s">
        <v>6</v>
      </c>
      <c r="D1636" t="s">
        <v>183</v>
      </c>
      <c r="E1636" t="s">
        <v>740</v>
      </c>
      <c r="F1636">
        <v>1.7857142857142856E-2</v>
      </c>
      <c r="G1636">
        <v>63.7</v>
      </c>
      <c r="H1636">
        <v>1.1375</v>
      </c>
      <c r="I1636">
        <v>83.2</v>
      </c>
      <c r="J1636">
        <v>1.4857142857142858</v>
      </c>
      <c r="K1636">
        <v>76.8</v>
      </c>
      <c r="L1636">
        <v>1.3714285714285712</v>
      </c>
      <c r="M1636" s="40">
        <v>2.4706121534109116E-2</v>
      </c>
      <c r="N1636" s="40">
        <v>4.411807416805199E-4</v>
      </c>
    </row>
    <row r="1637" spans="1:14" x14ac:dyDescent="0.25">
      <c r="A1637">
        <v>7820612</v>
      </c>
      <c r="B1637" t="s">
        <v>34</v>
      </c>
      <c r="C1637" t="s">
        <v>6</v>
      </c>
      <c r="D1637" t="s">
        <v>183</v>
      </c>
      <c r="E1637" t="s">
        <v>285</v>
      </c>
      <c r="F1637">
        <v>1.1904761904761904E-2</v>
      </c>
      <c r="G1637">
        <v>40.799999999999997</v>
      </c>
      <c r="H1637">
        <v>0.48571428571428565</v>
      </c>
      <c r="I1637">
        <v>82.2</v>
      </c>
      <c r="J1637">
        <v>0.97857142857142854</v>
      </c>
      <c r="K1637">
        <v>65.03</v>
      </c>
      <c r="L1637">
        <v>0.77416666666666667</v>
      </c>
      <c r="M1637" s="40">
        <v>3.0312032904475927E-3</v>
      </c>
      <c r="N1637" s="40">
        <v>3.6085753457709436E-5</v>
      </c>
    </row>
    <row r="1638" spans="1:14" x14ac:dyDescent="0.25">
      <c r="A1638">
        <v>7820612</v>
      </c>
      <c r="B1638" t="s">
        <v>34</v>
      </c>
      <c r="C1638" t="s">
        <v>6</v>
      </c>
      <c r="D1638" t="s">
        <v>183</v>
      </c>
      <c r="E1638" t="s">
        <v>286</v>
      </c>
      <c r="F1638">
        <v>0.10119047619047619</v>
      </c>
      <c r="G1638">
        <v>32.6</v>
      </c>
      <c r="H1638">
        <v>3.2988095238095241</v>
      </c>
      <c r="I1638">
        <v>82</v>
      </c>
      <c r="J1638">
        <v>8.2976190476190474</v>
      </c>
      <c r="K1638">
        <v>60.429999999999993</v>
      </c>
      <c r="L1638">
        <v>6.1149404761904753</v>
      </c>
      <c r="M1638" s="40">
        <v>8.8144153356552124E-2</v>
      </c>
      <c r="N1638" s="40">
        <v>8.9193488515558698E-3</v>
      </c>
    </row>
    <row r="1639" spans="1:14" x14ac:dyDescent="0.25">
      <c r="A1639">
        <v>7820612</v>
      </c>
      <c r="B1639" t="s">
        <v>34</v>
      </c>
      <c r="C1639" t="s">
        <v>6</v>
      </c>
      <c r="D1639" t="s">
        <v>183</v>
      </c>
      <c r="E1639" t="s">
        <v>287</v>
      </c>
      <c r="F1639">
        <v>6.5476190476190479E-2</v>
      </c>
      <c r="G1639">
        <v>35.9</v>
      </c>
      <c r="H1639">
        <v>2.350595238095238</v>
      </c>
      <c r="I1639">
        <v>76.3</v>
      </c>
      <c r="J1639">
        <v>4.9958333333333336</v>
      </c>
      <c r="K1639">
        <v>67.875</v>
      </c>
      <c r="L1639">
        <v>4.4441964285714288</v>
      </c>
      <c r="M1639" s="40">
        <v>4.3926339596509933E-2</v>
      </c>
      <c r="N1639" s="40">
        <v>2.8761293783429124E-3</v>
      </c>
    </row>
    <row r="1640" spans="1:14" x14ac:dyDescent="0.25">
      <c r="A1640">
        <v>7820612</v>
      </c>
      <c r="B1640" t="s">
        <v>34</v>
      </c>
      <c r="C1640" t="s">
        <v>6</v>
      </c>
      <c r="D1640" t="s">
        <v>183</v>
      </c>
      <c r="E1640" t="s">
        <v>288</v>
      </c>
      <c r="F1640">
        <v>5.9523809523809521E-2</v>
      </c>
      <c r="G1640">
        <v>34.9</v>
      </c>
      <c r="H1640">
        <v>2.0773809523809521</v>
      </c>
      <c r="I1640">
        <v>75</v>
      </c>
      <c r="J1640">
        <v>4.4642857142857144</v>
      </c>
      <c r="K1640">
        <v>56.249999999999993</v>
      </c>
      <c r="L1640">
        <v>3.3482142857142851</v>
      </c>
      <c r="M1640" s="40">
        <v>1.8183190375566483E-2</v>
      </c>
      <c r="N1640" s="40">
        <v>1.0823327604503859E-3</v>
      </c>
    </row>
    <row r="1641" spans="1:14" x14ac:dyDescent="0.25">
      <c r="A1641">
        <v>7820612</v>
      </c>
      <c r="B1641" t="s">
        <v>34</v>
      </c>
      <c r="C1641" t="s">
        <v>6</v>
      </c>
      <c r="D1641" t="s">
        <v>183</v>
      </c>
      <c r="E1641" t="s">
        <v>289</v>
      </c>
      <c r="F1641">
        <v>2.976190476190476E-2</v>
      </c>
      <c r="G1641">
        <v>41.1</v>
      </c>
      <c r="H1641">
        <v>1.2232142857142856</v>
      </c>
      <c r="I1641">
        <v>84.4</v>
      </c>
      <c r="J1641">
        <v>2.5119047619047619</v>
      </c>
      <c r="K1641">
        <v>67.44</v>
      </c>
      <c r="L1641">
        <v>2.0071428571428571</v>
      </c>
      <c r="M1641" s="40">
        <v>6.1424780637025833E-2</v>
      </c>
      <c r="N1641" s="40">
        <v>1.8281184713400545E-3</v>
      </c>
    </row>
    <row r="1642" spans="1:14" x14ac:dyDescent="0.25">
      <c r="A1642">
        <v>7820612</v>
      </c>
      <c r="B1642" t="s">
        <v>34</v>
      </c>
      <c r="C1642" t="s">
        <v>6</v>
      </c>
      <c r="D1642" t="s">
        <v>183</v>
      </c>
      <c r="E1642" t="s">
        <v>290</v>
      </c>
      <c r="F1642">
        <v>9.5238095238095233E-2</v>
      </c>
      <c r="G1642">
        <v>28.4</v>
      </c>
      <c r="H1642">
        <v>2.7047619047619045</v>
      </c>
      <c r="I1642">
        <v>84.3</v>
      </c>
      <c r="J1642">
        <v>8.0285714285714285</v>
      </c>
      <c r="K1642">
        <v>63.794999999999987</v>
      </c>
      <c r="L1642">
        <v>6.0757142857142838</v>
      </c>
      <c r="M1642" s="40">
        <v>5.2076071500778198E-2</v>
      </c>
      <c r="N1642" s="40">
        <v>4.9596258572169706E-3</v>
      </c>
    </row>
    <row r="1643" spans="1:14" x14ac:dyDescent="0.25">
      <c r="A1643">
        <v>7820612</v>
      </c>
      <c r="B1643" t="s">
        <v>34</v>
      </c>
      <c r="C1643" t="s">
        <v>6</v>
      </c>
      <c r="D1643" t="s">
        <v>183</v>
      </c>
      <c r="E1643" t="s">
        <v>291</v>
      </c>
      <c r="F1643">
        <v>0.10119047619047619</v>
      </c>
      <c r="G1643">
        <v>32.4</v>
      </c>
      <c r="H1643">
        <v>3.2785714285714285</v>
      </c>
      <c r="I1643">
        <v>78.3</v>
      </c>
      <c r="J1643">
        <v>7.9232142857142858</v>
      </c>
      <c r="K1643">
        <v>63.25</v>
      </c>
      <c r="L1643">
        <v>6.4002976190476195</v>
      </c>
      <c r="M1643" s="40">
        <v>2.4215143173933029E-2</v>
      </c>
      <c r="N1643" s="40">
        <v>2.4503418687908422E-3</v>
      </c>
    </row>
    <row r="1644" spans="1:14" x14ac:dyDescent="0.25">
      <c r="A1644">
        <v>7820612</v>
      </c>
      <c r="B1644" t="s">
        <v>34</v>
      </c>
      <c r="C1644" t="s">
        <v>6</v>
      </c>
      <c r="D1644" t="s">
        <v>183</v>
      </c>
      <c r="E1644" t="s">
        <v>491</v>
      </c>
      <c r="F1644">
        <v>1.1904761904761904E-2</v>
      </c>
      <c r="G1644">
        <v>47.6</v>
      </c>
      <c r="H1644">
        <v>0.56666666666666665</v>
      </c>
      <c r="I1644">
        <v>93.4</v>
      </c>
      <c r="J1644">
        <v>1.111904761904762</v>
      </c>
      <c r="K1644">
        <v>78.31</v>
      </c>
      <c r="L1644">
        <v>0.93226190476190474</v>
      </c>
      <c r="M1644" s="40">
        <v>0.17017528414726257</v>
      </c>
      <c r="N1644" s="40">
        <v>2.0258962398483639E-3</v>
      </c>
    </row>
    <row r="1645" spans="1:14" x14ac:dyDescent="0.25">
      <c r="A1645">
        <v>7820612</v>
      </c>
      <c r="B1645" t="s">
        <v>34</v>
      </c>
      <c r="C1645" t="s">
        <v>6</v>
      </c>
      <c r="D1645" t="s">
        <v>183</v>
      </c>
      <c r="E1645" t="s">
        <v>292</v>
      </c>
      <c r="F1645">
        <v>2.976190476190476E-2</v>
      </c>
      <c r="G1645">
        <v>35.4</v>
      </c>
      <c r="H1645">
        <v>1.0535714285714284</v>
      </c>
      <c r="I1645">
        <v>79.2</v>
      </c>
      <c r="J1645">
        <v>2.3571428571428572</v>
      </c>
      <c r="K1645">
        <v>57.524999999999991</v>
      </c>
      <c r="L1645">
        <v>1.7120535714285712</v>
      </c>
      <c r="M1645" s="40">
        <v>4.6164903789758682E-2</v>
      </c>
      <c r="N1645" s="40">
        <v>1.3739554699332939E-3</v>
      </c>
    </row>
    <row r="1646" spans="1:14" x14ac:dyDescent="0.25">
      <c r="A1646">
        <v>7820612</v>
      </c>
      <c r="B1646" t="s">
        <v>34</v>
      </c>
      <c r="C1646" t="s">
        <v>6</v>
      </c>
      <c r="D1646" t="s">
        <v>183</v>
      </c>
      <c r="E1646" t="s">
        <v>492</v>
      </c>
      <c r="F1646">
        <v>5.9523809523809521E-3</v>
      </c>
      <c r="G1646">
        <v>51.3</v>
      </c>
      <c r="H1646">
        <v>0.30535714285714283</v>
      </c>
      <c r="I1646">
        <v>77.599999999999994</v>
      </c>
      <c r="J1646">
        <v>0.46190476190476182</v>
      </c>
      <c r="K1646">
        <v>64.75</v>
      </c>
      <c r="L1646">
        <v>0.38541666666666663</v>
      </c>
      <c r="M1646" s="40">
        <v>-2.4848988279700279E-2</v>
      </c>
      <c r="N1646" s="40">
        <v>-1.4791064452202547E-4</v>
      </c>
    </row>
    <row r="1647" spans="1:14" x14ac:dyDescent="0.25">
      <c r="A1647">
        <v>7820612</v>
      </c>
      <c r="B1647" t="s">
        <v>34</v>
      </c>
      <c r="C1647" t="s">
        <v>6</v>
      </c>
      <c r="D1647" t="s">
        <v>193</v>
      </c>
      <c r="E1647" t="s">
        <v>301</v>
      </c>
      <c r="F1647">
        <v>1.7857142857142856E-2</v>
      </c>
      <c r="G1647">
        <v>41.2</v>
      </c>
      <c r="H1647">
        <v>0.73571428571428577</v>
      </c>
      <c r="I1647">
        <v>70</v>
      </c>
      <c r="J1647">
        <v>1.25</v>
      </c>
      <c r="K1647">
        <v>63.484999999999999</v>
      </c>
      <c r="L1647">
        <v>1.1336607142857142</v>
      </c>
      <c r="M1647" s="40">
        <v>-2.3494848981499672E-2</v>
      </c>
      <c r="N1647" s="40">
        <v>-4.1955087466963699E-4</v>
      </c>
    </row>
    <row r="1648" spans="1:14" x14ac:dyDescent="0.25">
      <c r="A1648">
        <v>7820612</v>
      </c>
      <c r="B1648" t="s">
        <v>34</v>
      </c>
      <c r="C1648" t="s">
        <v>6</v>
      </c>
      <c r="D1648" t="s">
        <v>193</v>
      </c>
      <c r="E1648" t="s">
        <v>302</v>
      </c>
      <c r="F1648">
        <v>5.9523809523809521E-3</v>
      </c>
      <c r="G1648">
        <v>47.2</v>
      </c>
      <c r="H1648">
        <v>0.28095238095238095</v>
      </c>
      <c r="I1648">
        <v>81.3</v>
      </c>
      <c r="J1648">
        <v>0.48392857142857137</v>
      </c>
      <c r="K1648">
        <v>58.839999999999996</v>
      </c>
      <c r="L1648">
        <v>0.35023809523809518</v>
      </c>
      <c r="M1648" s="40">
        <v>9.8676487803459167E-2</v>
      </c>
      <c r="N1648" s="40">
        <v>5.8736004644916167E-4</v>
      </c>
    </row>
    <row r="1649" spans="1:14" x14ac:dyDescent="0.25">
      <c r="A1649">
        <v>7820612</v>
      </c>
      <c r="B1649" t="s">
        <v>34</v>
      </c>
      <c r="C1649" t="s">
        <v>6</v>
      </c>
      <c r="D1649" t="s">
        <v>193</v>
      </c>
      <c r="E1649" t="s">
        <v>303</v>
      </c>
      <c r="F1649">
        <v>1.1904761904761904E-2</v>
      </c>
      <c r="G1649">
        <v>33.5</v>
      </c>
      <c r="H1649">
        <v>0.39880952380952378</v>
      </c>
      <c r="I1649">
        <v>78.3</v>
      </c>
      <c r="J1649">
        <v>0.93214285714285705</v>
      </c>
      <c r="K1649">
        <v>60.76</v>
      </c>
      <c r="L1649">
        <v>0.72333333333333327</v>
      </c>
      <c r="M1649" s="40">
        <v>-1.5632594004273415E-3</v>
      </c>
      <c r="N1649" s="40">
        <v>-1.861023095746835E-5</v>
      </c>
    </row>
    <row r="1650" spans="1:14" x14ac:dyDescent="0.25">
      <c r="A1650">
        <v>7820612</v>
      </c>
      <c r="B1650" t="s">
        <v>34</v>
      </c>
      <c r="C1650" t="s">
        <v>6</v>
      </c>
      <c r="D1650" t="s">
        <v>193</v>
      </c>
      <c r="E1650" t="s">
        <v>304</v>
      </c>
      <c r="F1650">
        <v>5.9523809523809521E-3</v>
      </c>
      <c r="G1650">
        <v>34.299999999999997</v>
      </c>
      <c r="H1650">
        <v>0.20416666666666664</v>
      </c>
      <c r="I1650">
        <v>74.8</v>
      </c>
      <c r="J1650">
        <v>0.44523809523809521</v>
      </c>
      <c r="K1650">
        <v>58.73</v>
      </c>
      <c r="L1650">
        <v>0.3495833333333333</v>
      </c>
      <c r="M1650" s="40">
        <v>-2.5731790810823441E-2</v>
      </c>
      <c r="N1650" s="40">
        <v>-1.5316542149299665E-4</v>
      </c>
    </row>
    <row r="1651" spans="1:14" x14ac:dyDescent="0.25">
      <c r="A1651">
        <v>7820612</v>
      </c>
      <c r="B1651" t="s">
        <v>34</v>
      </c>
      <c r="C1651" t="s">
        <v>6</v>
      </c>
      <c r="D1651" t="s">
        <v>193</v>
      </c>
      <c r="E1651" t="s">
        <v>305</v>
      </c>
      <c r="F1651">
        <v>2.3809523809523808E-2</v>
      </c>
      <c r="G1651">
        <v>43</v>
      </c>
      <c r="H1651">
        <v>1.0238095238095237</v>
      </c>
      <c r="I1651">
        <v>84</v>
      </c>
      <c r="J1651">
        <v>2</v>
      </c>
      <c r="K1651">
        <v>69.819999999999993</v>
      </c>
      <c r="L1651">
        <v>1.6623809523809521</v>
      </c>
      <c r="M1651" s="40">
        <v>1.113779004663229E-2</v>
      </c>
      <c r="N1651" s="40">
        <v>2.6518547730076882E-4</v>
      </c>
    </row>
    <row r="1652" spans="1:14" x14ac:dyDescent="0.25">
      <c r="A1652">
        <v>7820612</v>
      </c>
      <c r="B1652" t="s">
        <v>34</v>
      </c>
      <c r="C1652" t="s">
        <v>6</v>
      </c>
      <c r="D1652" t="s">
        <v>193</v>
      </c>
      <c r="E1652" t="s">
        <v>253</v>
      </c>
      <c r="F1652">
        <v>5.9523809523809521E-3</v>
      </c>
      <c r="G1652">
        <v>52.6</v>
      </c>
      <c r="H1652">
        <v>0.31309523809523809</v>
      </c>
      <c r="I1652">
        <v>86.8</v>
      </c>
      <c r="J1652">
        <v>0.51666666666666661</v>
      </c>
      <c r="K1652">
        <v>75.905000000000001</v>
      </c>
      <c r="L1652">
        <v>0.45181547619047618</v>
      </c>
      <c r="M1652" s="40">
        <v>2.8046464547514915E-2</v>
      </c>
      <c r="N1652" s="40">
        <v>1.6694324135425545E-4</v>
      </c>
    </row>
    <row r="1653" spans="1:14" x14ac:dyDescent="0.25">
      <c r="A1653">
        <v>7820612</v>
      </c>
      <c r="B1653" t="s">
        <v>34</v>
      </c>
      <c r="C1653" t="s">
        <v>6</v>
      </c>
      <c r="D1653" t="s">
        <v>193</v>
      </c>
      <c r="E1653" t="s">
        <v>254</v>
      </c>
      <c r="F1653">
        <v>5.9523809523809521E-3</v>
      </c>
      <c r="G1653">
        <v>35.6</v>
      </c>
      <c r="H1653">
        <v>0.2119047619047619</v>
      </c>
      <c r="I1653">
        <v>77.2</v>
      </c>
      <c r="J1653">
        <v>0.4595238095238095</v>
      </c>
      <c r="K1653">
        <v>66.64</v>
      </c>
      <c r="L1653">
        <v>0.39666666666666667</v>
      </c>
      <c r="M1653" s="40">
        <v>2.0887997001409531E-2</v>
      </c>
      <c r="N1653" s="40">
        <v>1.2433331548458053E-4</v>
      </c>
    </row>
    <row r="1654" spans="1:14" x14ac:dyDescent="0.25">
      <c r="A1654">
        <v>7820612</v>
      </c>
      <c r="B1654" t="s">
        <v>34</v>
      </c>
      <c r="C1654" t="s">
        <v>6</v>
      </c>
      <c r="D1654" t="s">
        <v>2324</v>
      </c>
      <c r="F1654">
        <v>0.99999999999999989</v>
      </c>
      <c r="H1654">
        <v>37.18452380952381</v>
      </c>
      <c r="J1654">
        <v>80.250595238095258</v>
      </c>
      <c r="L1654">
        <v>64.313571428571422</v>
      </c>
      <c r="M1654" s="40"/>
      <c r="N1654" s="40">
        <v>3.4934471474982617E-2</v>
      </c>
    </row>
    <row r="1655" spans="1:14" x14ac:dyDescent="0.25">
      <c r="A1655">
        <v>7830614</v>
      </c>
      <c r="B1655" t="s">
        <v>35</v>
      </c>
      <c r="C1655" t="s">
        <v>6</v>
      </c>
      <c r="D1655" t="s">
        <v>160</v>
      </c>
      <c r="E1655" t="s">
        <v>724</v>
      </c>
      <c r="F1655">
        <v>4.4444444444444446E-2</v>
      </c>
      <c r="G1655">
        <v>33.1</v>
      </c>
      <c r="H1655">
        <v>1.4711111111111113</v>
      </c>
      <c r="I1655">
        <v>79.8</v>
      </c>
      <c r="J1655">
        <v>3.5466666666666669</v>
      </c>
      <c r="K1655">
        <v>62.055</v>
      </c>
      <c r="L1655">
        <v>2.758</v>
      </c>
      <c r="M1655" s="40">
        <v>-2.4309299886226654E-2</v>
      </c>
      <c r="N1655" s="40">
        <v>-1.0804133282767403E-3</v>
      </c>
    </row>
    <row r="1656" spans="1:14" x14ac:dyDescent="0.25">
      <c r="A1656">
        <v>7830614</v>
      </c>
      <c r="B1656" t="s">
        <v>35</v>
      </c>
      <c r="C1656" t="s">
        <v>6</v>
      </c>
      <c r="D1656" t="s">
        <v>160</v>
      </c>
      <c r="E1656" t="s">
        <v>267</v>
      </c>
      <c r="F1656">
        <v>7.4074074074074077E-3</v>
      </c>
      <c r="G1656">
        <v>35.799999999999997</v>
      </c>
      <c r="H1656">
        <v>0.26518518518518519</v>
      </c>
      <c r="I1656">
        <v>77.8</v>
      </c>
      <c r="J1656">
        <v>0.57629629629629631</v>
      </c>
      <c r="K1656">
        <v>59.28</v>
      </c>
      <c r="L1656">
        <v>0.43911111111111112</v>
      </c>
      <c r="M1656" s="40">
        <v>-1.1009743437170982E-2</v>
      </c>
      <c r="N1656" s="40">
        <v>-8.1553655090155431E-5</v>
      </c>
    </row>
    <row r="1657" spans="1:14" x14ac:dyDescent="0.25">
      <c r="A1657">
        <v>7830614</v>
      </c>
      <c r="B1657" t="s">
        <v>35</v>
      </c>
      <c r="C1657" t="s">
        <v>6</v>
      </c>
      <c r="D1657" t="s">
        <v>160</v>
      </c>
      <c r="E1657" t="s">
        <v>725</v>
      </c>
      <c r="F1657">
        <v>3.7037037037037035E-2</v>
      </c>
      <c r="G1657">
        <v>36.1</v>
      </c>
      <c r="H1657">
        <v>1.337037037037037</v>
      </c>
      <c r="I1657">
        <v>83</v>
      </c>
      <c r="J1657">
        <v>3.074074074074074</v>
      </c>
      <c r="K1657">
        <v>65.59</v>
      </c>
      <c r="L1657">
        <v>2.4292592592592595</v>
      </c>
      <c r="M1657" s="40">
        <v>3.8124993443489075E-2</v>
      </c>
      <c r="N1657" s="40">
        <v>1.412036794203299E-3</v>
      </c>
    </row>
    <row r="1658" spans="1:14" x14ac:dyDescent="0.25">
      <c r="A1658">
        <v>7830614</v>
      </c>
      <c r="B1658" t="s">
        <v>35</v>
      </c>
      <c r="C1658" t="s">
        <v>6</v>
      </c>
      <c r="D1658" t="s">
        <v>160</v>
      </c>
      <c r="E1658" t="s">
        <v>351</v>
      </c>
      <c r="F1658">
        <v>2.2222222222222223E-2</v>
      </c>
      <c r="G1658">
        <v>36.1</v>
      </c>
      <c r="H1658">
        <v>0.80222222222222228</v>
      </c>
      <c r="I1658">
        <v>86.2</v>
      </c>
      <c r="J1658">
        <v>1.9155555555555557</v>
      </c>
      <c r="K1658">
        <v>68.709999999999994</v>
      </c>
      <c r="L1658">
        <v>1.5268888888888887</v>
      </c>
      <c r="M1658" s="40">
        <v>5.4441068321466446E-2</v>
      </c>
      <c r="N1658" s="40">
        <v>1.2098015182548099E-3</v>
      </c>
    </row>
    <row r="1659" spans="1:14" x14ac:dyDescent="0.25">
      <c r="A1659">
        <v>7830614</v>
      </c>
      <c r="B1659" t="s">
        <v>35</v>
      </c>
      <c r="C1659" t="s">
        <v>6</v>
      </c>
      <c r="D1659" t="s">
        <v>160</v>
      </c>
      <c r="E1659" t="s">
        <v>252</v>
      </c>
      <c r="F1659">
        <v>2.2222222222222223E-2</v>
      </c>
      <c r="G1659">
        <v>35.299999999999997</v>
      </c>
      <c r="H1659">
        <v>0.78444444444444439</v>
      </c>
      <c r="I1659">
        <v>82.8</v>
      </c>
      <c r="J1659">
        <v>1.84</v>
      </c>
      <c r="K1659">
        <v>63.294999999999995</v>
      </c>
      <c r="L1659">
        <v>1.4065555555555556</v>
      </c>
      <c r="M1659" s="40">
        <v>5.6764152832329273E-3</v>
      </c>
      <c r="N1659" s="40">
        <v>1.2614256184962061E-4</v>
      </c>
    </row>
    <row r="1660" spans="1:14" x14ac:dyDescent="0.25">
      <c r="A1660">
        <v>7830614</v>
      </c>
      <c r="B1660" t="s">
        <v>35</v>
      </c>
      <c r="C1660" t="s">
        <v>6</v>
      </c>
      <c r="D1660" t="s">
        <v>352</v>
      </c>
      <c r="E1660" t="s">
        <v>628</v>
      </c>
      <c r="F1660">
        <v>7.4074074074074077E-3</v>
      </c>
      <c r="G1660">
        <v>58.2</v>
      </c>
      <c r="H1660">
        <v>0.43111111111111117</v>
      </c>
      <c r="I1660">
        <v>80.2</v>
      </c>
      <c r="J1660">
        <v>0.59407407407407409</v>
      </c>
      <c r="K1660">
        <v>68.745000000000005</v>
      </c>
      <c r="L1660">
        <v>0.50922222222222224</v>
      </c>
      <c r="M1660" s="40">
        <v>-4.1533760726451874E-2</v>
      </c>
      <c r="N1660" s="40">
        <v>-3.0765748686260646E-4</v>
      </c>
    </row>
    <row r="1661" spans="1:14" x14ac:dyDescent="0.25">
      <c r="A1661">
        <v>7830614</v>
      </c>
      <c r="B1661" t="s">
        <v>35</v>
      </c>
      <c r="C1661" t="s">
        <v>6</v>
      </c>
      <c r="D1661" t="s">
        <v>352</v>
      </c>
      <c r="E1661" t="s">
        <v>629</v>
      </c>
      <c r="F1661">
        <v>2.2222222222222223E-2</v>
      </c>
      <c r="G1661">
        <v>76.8</v>
      </c>
      <c r="H1661">
        <v>1.7066666666666668</v>
      </c>
      <c r="I1661">
        <v>83.9</v>
      </c>
      <c r="J1661">
        <v>1.8644444444444446</v>
      </c>
      <c r="K1661">
        <v>74.385000000000005</v>
      </c>
      <c r="L1661">
        <v>1.6530000000000002</v>
      </c>
      <c r="M1661" s="40">
        <v>-3.249933198094368E-2</v>
      </c>
      <c r="N1661" s="40">
        <v>-7.2220737735430405E-4</v>
      </c>
    </row>
    <row r="1662" spans="1:14" x14ac:dyDescent="0.25">
      <c r="A1662">
        <v>7830614</v>
      </c>
      <c r="B1662" t="s">
        <v>35</v>
      </c>
      <c r="C1662" t="s">
        <v>6</v>
      </c>
      <c r="D1662" t="s">
        <v>352</v>
      </c>
      <c r="E1662" t="s">
        <v>630</v>
      </c>
      <c r="F1662">
        <v>7.407407407407407E-2</v>
      </c>
      <c r="G1662">
        <v>64</v>
      </c>
      <c r="H1662">
        <v>4.7407407407407405</v>
      </c>
      <c r="I1662">
        <v>86.9</v>
      </c>
      <c r="J1662">
        <v>6.4370370370370367</v>
      </c>
      <c r="K1662">
        <v>76.625</v>
      </c>
      <c r="L1662">
        <v>5.6759259259259256</v>
      </c>
      <c r="M1662" s="40">
        <v>3.0470229685306549E-3</v>
      </c>
      <c r="N1662" s="40">
        <v>2.2570540507634479E-4</v>
      </c>
    </row>
    <row r="1663" spans="1:14" x14ac:dyDescent="0.25">
      <c r="A1663">
        <v>7830614</v>
      </c>
      <c r="B1663" t="s">
        <v>35</v>
      </c>
      <c r="C1663" t="s">
        <v>6</v>
      </c>
      <c r="D1663" t="s">
        <v>183</v>
      </c>
      <c r="E1663" t="s">
        <v>286</v>
      </c>
      <c r="F1663">
        <v>7.4074074074074077E-3</v>
      </c>
      <c r="G1663">
        <v>32.6</v>
      </c>
      <c r="H1663">
        <v>0.24148148148148149</v>
      </c>
      <c r="I1663">
        <v>82</v>
      </c>
      <c r="J1663">
        <v>0.6074074074074074</v>
      </c>
      <c r="K1663">
        <v>60.429999999999993</v>
      </c>
      <c r="L1663">
        <v>0.4476296296296296</v>
      </c>
      <c r="M1663" s="40">
        <v>8.8144153356552124E-2</v>
      </c>
      <c r="N1663" s="40">
        <v>6.5291965449297876E-4</v>
      </c>
    </row>
    <row r="1664" spans="1:14" x14ac:dyDescent="0.25">
      <c r="A1664">
        <v>7830614</v>
      </c>
      <c r="B1664" t="s">
        <v>35</v>
      </c>
      <c r="C1664" t="s">
        <v>6</v>
      </c>
      <c r="D1664" t="s">
        <v>299</v>
      </c>
      <c r="E1664" t="s">
        <v>753</v>
      </c>
      <c r="F1664">
        <v>0.11851851851851852</v>
      </c>
      <c r="G1664">
        <v>72.8</v>
      </c>
      <c r="H1664">
        <v>8.6281481481481475</v>
      </c>
      <c r="I1664">
        <v>91.8</v>
      </c>
      <c r="J1664">
        <v>10.88</v>
      </c>
      <c r="K1664">
        <v>83.245000000000005</v>
      </c>
      <c r="L1664">
        <v>9.8660740740740742</v>
      </c>
      <c r="M1664" s="40">
        <v>0.10883186757564545</v>
      </c>
      <c r="N1664" s="40">
        <v>1.2898591712669091E-2</v>
      </c>
    </row>
    <row r="1665" spans="1:14" x14ac:dyDescent="0.25">
      <c r="A1665">
        <v>7830614</v>
      </c>
      <c r="B1665" t="s">
        <v>35</v>
      </c>
      <c r="C1665" t="s">
        <v>6</v>
      </c>
      <c r="D1665" t="s">
        <v>299</v>
      </c>
      <c r="E1665" t="s">
        <v>300</v>
      </c>
      <c r="F1665">
        <v>4.4444444444444446E-2</v>
      </c>
      <c r="G1665">
        <v>78.900000000000006</v>
      </c>
      <c r="H1665">
        <v>3.5066666666666673</v>
      </c>
      <c r="I1665">
        <v>93.7</v>
      </c>
      <c r="J1665">
        <v>4.1644444444444444</v>
      </c>
      <c r="K1665">
        <v>84.67</v>
      </c>
      <c r="L1665">
        <v>3.7631111111111113</v>
      </c>
      <c r="M1665" s="40">
        <v>0.15899860858917236</v>
      </c>
      <c r="N1665" s="40">
        <v>7.0666048261854384E-3</v>
      </c>
    </row>
    <row r="1666" spans="1:14" x14ac:dyDescent="0.25">
      <c r="A1666">
        <v>7830614</v>
      </c>
      <c r="B1666" t="s">
        <v>35</v>
      </c>
      <c r="C1666" t="s">
        <v>6</v>
      </c>
      <c r="D1666" t="s">
        <v>299</v>
      </c>
      <c r="E1666" t="s">
        <v>1747</v>
      </c>
      <c r="F1666">
        <v>1.4814814814814815E-2</v>
      </c>
      <c r="G1666">
        <v>94.3</v>
      </c>
      <c r="H1666">
        <v>1.3970370370370371</v>
      </c>
      <c r="I1666">
        <v>93.2</v>
      </c>
      <c r="J1666">
        <v>1.3807407407407408</v>
      </c>
      <c r="K1666">
        <v>88.52</v>
      </c>
      <c r="L1666">
        <v>1.3114074074074074</v>
      </c>
      <c r="M1666" s="40">
        <v>3.9407089352607727E-2</v>
      </c>
      <c r="N1666" s="40">
        <v>5.8380873114974416E-4</v>
      </c>
    </row>
    <row r="1667" spans="1:14" x14ac:dyDescent="0.25">
      <c r="A1667">
        <v>7830614</v>
      </c>
      <c r="B1667" t="s">
        <v>35</v>
      </c>
      <c r="C1667" t="s">
        <v>6</v>
      </c>
      <c r="D1667" t="s">
        <v>299</v>
      </c>
      <c r="E1667" t="s">
        <v>1748</v>
      </c>
      <c r="F1667">
        <v>3.7037037037037035E-2</v>
      </c>
      <c r="G1667">
        <v>100</v>
      </c>
      <c r="H1667">
        <v>3.7037037037037033</v>
      </c>
      <c r="I1667">
        <v>97.2</v>
      </c>
      <c r="J1667">
        <v>3.6</v>
      </c>
      <c r="K1667">
        <v>96.34</v>
      </c>
      <c r="L1667">
        <v>3.5681481481481483</v>
      </c>
      <c r="M1667" s="40">
        <v>0.1037624180316925</v>
      </c>
      <c r="N1667" s="40">
        <v>3.8430525196923148E-3</v>
      </c>
    </row>
    <row r="1668" spans="1:14" x14ac:dyDescent="0.25">
      <c r="A1668">
        <v>7830614</v>
      </c>
      <c r="B1668" t="s">
        <v>35</v>
      </c>
      <c r="C1668" t="s">
        <v>6</v>
      </c>
      <c r="D1668" t="s">
        <v>299</v>
      </c>
      <c r="E1668" t="s">
        <v>1749</v>
      </c>
      <c r="F1668">
        <v>0.19259259259259259</v>
      </c>
      <c r="G1668">
        <v>91.8</v>
      </c>
      <c r="H1668">
        <v>17.68</v>
      </c>
      <c r="I1668">
        <v>97.5</v>
      </c>
      <c r="J1668">
        <v>18.777777777777779</v>
      </c>
      <c r="K1668">
        <v>93.03</v>
      </c>
      <c r="L1668">
        <v>17.916888888888888</v>
      </c>
      <c r="M1668" s="40">
        <v>0.15244649350643158</v>
      </c>
      <c r="N1668" s="40">
        <v>2.9360065416053488E-2</v>
      </c>
    </row>
    <row r="1669" spans="1:14" x14ac:dyDescent="0.25">
      <c r="A1669">
        <v>7830614</v>
      </c>
      <c r="B1669" t="s">
        <v>35</v>
      </c>
      <c r="C1669" t="s">
        <v>6</v>
      </c>
      <c r="D1669" t="s">
        <v>193</v>
      </c>
      <c r="E1669" t="s">
        <v>301</v>
      </c>
      <c r="F1669">
        <v>5.9259259259259262E-2</v>
      </c>
      <c r="G1669">
        <v>41.2</v>
      </c>
      <c r="H1669">
        <v>2.4414814814814818</v>
      </c>
      <c r="I1669">
        <v>70</v>
      </c>
      <c r="J1669">
        <v>4.1481481481481479</v>
      </c>
      <c r="K1669">
        <v>63.484999999999999</v>
      </c>
      <c r="L1669">
        <v>3.7620740740740741</v>
      </c>
      <c r="M1669" s="40">
        <v>-2.3494848981499672E-2</v>
      </c>
      <c r="N1669" s="40">
        <v>-1.3922873470518324E-3</v>
      </c>
    </row>
    <row r="1670" spans="1:14" x14ac:dyDescent="0.25">
      <c r="A1670">
        <v>7830614</v>
      </c>
      <c r="B1670" t="s">
        <v>35</v>
      </c>
      <c r="C1670" t="s">
        <v>6</v>
      </c>
      <c r="D1670" t="s">
        <v>193</v>
      </c>
      <c r="E1670" t="s">
        <v>305</v>
      </c>
      <c r="F1670">
        <v>2.9629629629629631E-2</v>
      </c>
      <c r="G1670">
        <v>43</v>
      </c>
      <c r="H1670">
        <v>1.2740740740740741</v>
      </c>
      <c r="I1670">
        <v>84</v>
      </c>
      <c r="J1670">
        <v>2.4888888888888889</v>
      </c>
      <c r="K1670">
        <v>69.819999999999993</v>
      </c>
      <c r="L1670">
        <v>2.0687407407407408</v>
      </c>
      <c r="M1670" s="40">
        <v>1.113779004663229E-2</v>
      </c>
      <c r="N1670" s="40">
        <v>3.3000859397429007E-4</v>
      </c>
    </row>
    <row r="1671" spans="1:14" x14ac:dyDescent="0.25">
      <c r="A1671">
        <v>7830614</v>
      </c>
      <c r="B1671" t="s">
        <v>35</v>
      </c>
      <c r="C1671" t="s">
        <v>6</v>
      </c>
      <c r="D1671" t="s">
        <v>80</v>
      </c>
      <c r="E1671" t="s">
        <v>790</v>
      </c>
      <c r="F1671">
        <v>7.4074074074074077E-3</v>
      </c>
      <c r="G1671">
        <v>44.4</v>
      </c>
      <c r="H1671">
        <v>0.3288888888888889</v>
      </c>
      <c r="I1671">
        <v>71.599999999999994</v>
      </c>
      <c r="J1671">
        <v>0.53037037037037038</v>
      </c>
      <c r="K1671">
        <v>63.064999999999998</v>
      </c>
      <c r="L1671">
        <v>0.46714814814814815</v>
      </c>
      <c r="M1671" s="40">
        <v>-5.9428367763757706E-2</v>
      </c>
      <c r="N1671" s="40">
        <v>-4.4021013158339041E-4</v>
      </c>
    </row>
    <row r="1672" spans="1:14" x14ac:dyDescent="0.25">
      <c r="A1672">
        <v>7830614</v>
      </c>
      <c r="B1672" t="s">
        <v>35</v>
      </c>
      <c r="C1672" t="s">
        <v>6</v>
      </c>
      <c r="D1672" t="s">
        <v>80</v>
      </c>
      <c r="E1672" t="s">
        <v>792</v>
      </c>
      <c r="F1672">
        <v>2.9629629629629631E-2</v>
      </c>
      <c r="G1672">
        <v>39.6</v>
      </c>
      <c r="H1672">
        <v>1.1733333333333333</v>
      </c>
      <c r="I1672">
        <v>72.900000000000006</v>
      </c>
      <c r="J1672">
        <v>2.16</v>
      </c>
      <c r="K1672">
        <v>61.464999999999996</v>
      </c>
      <c r="L1672">
        <v>1.8211851851851852</v>
      </c>
      <c r="M1672" s="40">
        <v>-7.0738092064857483E-2</v>
      </c>
      <c r="N1672" s="40">
        <v>-2.0959434685883698E-3</v>
      </c>
    </row>
    <row r="1673" spans="1:14" x14ac:dyDescent="0.25">
      <c r="A1673">
        <v>7830614</v>
      </c>
      <c r="B1673" t="s">
        <v>35</v>
      </c>
      <c r="C1673" t="s">
        <v>6</v>
      </c>
      <c r="D1673" t="s">
        <v>80</v>
      </c>
      <c r="E1673" t="s">
        <v>1775</v>
      </c>
      <c r="F1673">
        <v>7.4074074074074077E-3</v>
      </c>
      <c r="G1673">
        <v>70.900000000000006</v>
      </c>
      <c r="H1673">
        <v>0.5251851851851852</v>
      </c>
      <c r="I1673">
        <v>83.2</v>
      </c>
      <c r="J1673">
        <v>0.61629629629629634</v>
      </c>
      <c r="K1673">
        <v>72.335000000000008</v>
      </c>
      <c r="L1673">
        <v>0.53581481481481485</v>
      </c>
      <c r="M1673" s="40">
        <v>8.0685028806328773E-3</v>
      </c>
      <c r="N1673" s="40">
        <v>5.976668800468798E-5</v>
      </c>
    </row>
    <row r="1674" spans="1:14" x14ac:dyDescent="0.25">
      <c r="A1674">
        <v>7830614</v>
      </c>
      <c r="B1674" t="s">
        <v>35</v>
      </c>
      <c r="C1674" t="s">
        <v>6</v>
      </c>
      <c r="D1674" t="s">
        <v>615</v>
      </c>
      <c r="E1674" t="s">
        <v>634</v>
      </c>
      <c r="F1674">
        <v>7.4074074074074077E-3</v>
      </c>
      <c r="G1674">
        <v>37.5</v>
      </c>
      <c r="H1674">
        <v>0.27777777777777779</v>
      </c>
      <c r="I1674">
        <v>89.3</v>
      </c>
      <c r="J1674">
        <v>0.66148148148148145</v>
      </c>
      <c r="K1674">
        <v>74.004999999999995</v>
      </c>
      <c r="L1674">
        <v>0.54818518518518522</v>
      </c>
      <c r="M1674" s="40">
        <v>9.6037223935127258E-2</v>
      </c>
      <c r="N1674" s="40">
        <v>7.1138684396390565E-4</v>
      </c>
    </row>
    <row r="1675" spans="1:14" x14ac:dyDescent="0.25">
      <c r="A1675">
        <v>7830614</v>
      </c>
      <c r="B1675" t="s">
        <v>35</v>
      </c>
      <c r="C1675" t="s">
        <v>6</v>
      </c>
      <c r="D1675" t="s">
        <v>615</v>
      </c>
      <c r="E1675" t="s">
        <v>635</v>
      </c>
      <c r="F1675">
        <v>7.4074074074074077E-3</v>
      </c>
      <c r="G1675">
        <v>38.700000000000003</v>
      </c>
      <c r="H1675">
        <v>0.28666666666666668</v>
      </c>
      <c r="I1675">
        <v>72</v>
      </c>
      <c r="J1675">
        <v>0.53333333333333333</v>
      </c>
      <c r="K1675">
        <v>64.144999999999996</v>
      </c>
      <c r="L1675">
        <v>0.47514814814814815</v>
      </c>
      <c r="M1675" s="40">
        <v>-3.6665897816419601E-2</v>
      </c>
      <c r="N1675" s="40">
        <v>-2.7159924308458965E-4</v>
      </c>
    </row>
    <row r="1676" spans="1:14" x14ac:dyDescent="0.25">
      <c r="A1676">
        <v>7830614</v>
      </c>
      <c r="B1676" t="s">
        <v>35</v>
      </c>
      <c r="C1676" t="s">
        <v>6</v>
      </c>
      <c r="D1676" t="s">
        <v>618</v>
      </c>
      <c r="E1676" t="s">
        <v>1797</v>
      </c>
      <c r="F1676">
        <v>3.7037037037037035E-2</v>
      </c>
      <c r="G1676">
        <v>62.7</v>
      </c>
      <c r="H1676">
        <v>2.3222222222222224</v>
      </c>
      <c r="I1676">
        <v>81.7</v>
      </c>
      <c r="J1676">
        <v>3.0259259259259257</v>
      </c>
      <c r="K1676">
        <v>76.84</v>
      </c>
      <c r="L1676">
        <v>2.845925925925926</v>
      </c>
      <c r="M1676" s="40">
        <v>-7.5697153806686401E-2</v>
      </c>
      <c r="N1676" s="40">
        <v>-2.8035982891365333E-3</v>
      </c>
    </row>
    <row r="1677" spans="1:14" x14ac:dyDescent="0.25">
      <c r="A1677">
        <v>7830614</v>
      </c>
      <c r="B1677" t="s">
        <v>35</v>
      </c>
      <c r="C1677" t="s">
        <v>6</v>
      </c>
      <c r="D1677" t="s">
        <v>620</v>
      </c>
      <c r="E1677" t="s">
        <v>636</v>
      </c>
      <c r="F1677">
        <v>0.1111111111111111</v>
      </c>
      <c r="G1677">
        <v>47.6</v>
      </c>
      <c r="H1677">
        <v>5.2888888888888888</v>
      </c>
      <c r="I1677">
        <v>90.6</v>
      </c>
      <c r="J1677">
        <v>10.066666666666665</v>
      </c>
      <c r="K1677">
        <v>74.61</v>
      </c>
      <c r="L1677">
        <v>8.2899999999999991</v>
      </c>
      <c r="M1677" s="40">
        <v>0.12203960865736008</v>
      </c>
      <c r="N1677" s="40">
        <v>1.3559956517484453E-2</v>
      </c>
    </row>
    <row r="1678" spans="1:14" x14ac:dyDescent="0.25">
      <c r="A1678">
        <v>7830614</v>
      </c>
      <c r="B1678" t="s">
        <v>35</v>
      </c>
      <c r="C1678" t="s">
        <v>6</v>
      </c>
      <c r="D1678" t="s">
        <v>620</v>
      </c>
      <c r="E1678" t="s">
        <v>637</v>
      </c>
      <c r="F1678">
        <v>3.7037037037037035E-2</v>
      </c>
      <c r="G1678">
        <v>30.7</v>
      </c>
      <c r="H1678">
        <v>1.1370370370370368</v>
      </c>
      <c r="I1678">
        <v>74.7</v>
      </c>
      <c r="J1678">
        <v>2.7666666666666666</v>
      </c>
      <c r="K1678">
        <v>64.11999999999999</v>
      </c>
      <c r="L1678">
        <v>2.3748148148148145</v>
      </c>
      <c r="M1678" s="40">
        <v>-8.0494165420532227E-2</v>
      </c>
      <c r="N1678" s="40">
        <v>-2.9812653859456377E-3</v>
      </c>
    </row>
    <row r="1679" spans="1:14" x14ac:dyDescent="0.25">
      <c r="A1679">
        <v>7830614</v>
      </c>
      <c r="B1679" t="s">
        <v>35</v>
      </c>
      <c r="C1679" t="s">
        <v>6</v>
      </c>
      <c r="D1679" t="s">
        <v>620</v>
      </c>
      <c r="E1679" t="s">
        <v>1806</v>
      </c>
      <c r="F1679">
        <v>7.4074074074074077E-3</v>
      </c>
      <c r="G1679">
        <v>34.6</v>
      </c>
      <c r="H1679">
        <v>0.2562962962962963</v>
      </c>
      <c r="I1679">
        <v>75.5</v>
      </c>
      <c r="J1679">
        <v>0.55925925925925923</v>
      </c>
      <c r="K1679">
        <v>63.53</v>
      </c>
      <c r="L1679">
        <v>0.47059259259259262</v>
      </c>
      <c r="M1679" s="40">
        <v>-7.4437879025936127E-2</v>
      </c>
      <c r="N1679" s="40">
        <v>-5.513916964884158E-4</v>
      </c>
    </row>
    <row r="1680" spans="1:14" x14ac:dyDescent="0.25">
      <c r="A1680">
        <v>7830614</v>
      </c>
      <c r="B1680" t="s">
        <v>35</v>
      </c>
      <c r="C1680" t="s">
        <v>6</v>
      </c>
      <c r="D1680" t="s">
        <v>620</v>
      </c>
      <c r="E1680" t="s">
        <v>638</v>
      </c>
      <c r="F1680">
        <v>7.4074074074074077E-3</v>
      </c>
      <c r="G1680">
        <v>50.3</v>
      </c>
      <c r="H1680">
        <v>0.37259259259259259</v>
      </c>
      <c r="I1680">
        <v>90.5</v>
      </c>
      <c r="J1680">
        <v>0.67037037037037039</v>
      </c>
      <c r="K1680">
        <v>75.089999999999989</v>
      </c>
      <c r="L1680">
        <v>0.55622222222222217</v>
      </c>
      <c r="M1680" s="40">
        <v>9.4685114920139313E-2</v>
      </c>
      <c r="N1680" s="40">
        <v>7.0137122163066164E-4</v>
      </c>
    </row>
    <row r="1681" spans="1:14" x14ac:dyDescent="0.25">
      <c r="A1681">
        <v>7830614</v>
      </c>
      <c r="B1681" t="s">
        <v>35</v>
      </c>
      <c r="C1681" t="s">
        <v>6</v>
      </c>
      <c r="D1681" t="s">
        <v>2324</v>
      </c>
      <c r="F1681">
        <v>1.0000000000000002</v>
      </c>
      <c r="H1681">
        <v>62.38000000000001</v>
      </c>
      <c r="J1681">
        <v>87.485925925925926</v>
      </c>
      <c r="L1681">
        <v>77.487074074074073</v>
      </c>
      <c r="M1681" s="40"/>
      <c r="N1681" s="40">
        <v>6.0013091595222556E-2</v>
      </c>
    </row>
    <row r="1682" spans="1:14" x14ac:dyDescent="0.25">
      <c r="A1682">
        <v>7830636</v>
      </c>
      <c r="B1682" t="s">
        <v>36</v>
      </c>
      <c r="C1682" t="s">
        <v>6</v>
      </c>
      <c r="D1682" t="s">
        <v>151</v>
      </c>
      <c r="E1682" t="s">
        <v>243</v>
      </c>
      <c r="F1682">
        <v>4.3859649122807015E-3</v>
      </c>
      <c r="G1682">
        <v>30.4</v>
      </c>
      <c r="H1682">
        <v>0.13333333333333333</v>
      </c>
      <c r="I1682">
        <v>74.8</v>
      </c>
      <c r="J1682">
        <v>0.32807017543859646</v>
      </c>
      <c r="K1682">
        <v>54.93</v>
      </c>
      <c r="L1682">
        <v>0.24092105263157892</v>
      </c>
      <c r="M1682" s="40">
        <v>-1.737816259264946E-2</v>
      </c>
      <c r="N1682" s="40">
        <v>-7.6220011371269552E-5</v>
      </c>
    </row>
    <row r="1683" spans="1:14" x14ac:dyDescent="0.25">
      <c r="A1683">
        <v>7830636</v>
      </c>
      <c r="B1683" t="s">
        <v>36</v>
      </c>
      <c r="C1683" t="s">
        <v>6</v>
      </c>
      <c r="D1683" t="s">
        <v>151</v>
      </c>
      <c r="E1683" t="s">
        <v>249</v>
      </c>
      <c r="F1683">
        <v>1.7543859649122806E-2</v>
      </c>
      <c r="G1683">
        <v>67.7</v>
      </c>
      <c r="H1683">
        <v>1.187719298245614</v>
      </c>
      <c r="I1683">
        <v>82.8</v>
      </c>
      <c r="J1683">
        <v>1.4526315789473683</v>
      </c>
      <c r="K1683">
        <v>75.299999999999983</v>
      </c>
      <c r="L1683">
        <v>1.321052631578947</v>
      </c>
      <c r="M1683" s="40">
        <v>3.1987838447093964E-2</v>
      </c>
      <c r="N1683" s="40">
        <v>5.6119014819463087E-4</v>
      </c>
    </row>
    <row r="1684" spans="1:14" x14ac:dyDescent="0.25">
      <c r="A1684">
        <v>7830636</v>
      </c>
      <c r="B1684" t="s">
        <v>36</v>
      </c>
      <c r="C1684" t="s">
        <v>6</v>
      </c>
      <c r="D1684" t="s">
        <v>514</v>
      </c>
      <c r="E1684" t="s">
        <v>572</v>
      </c>
      <c r="F1684">
        <v>8.771929824561403E-3</v>
      </c>
      <c r="G1684">
        <v>59.5</v>
      </c>
      <c r="H1684">
        <v>0.52192982456140347</v>
      </c>
      <c r="I1684">
        <v>78.099999999999994</v>
      </c>
      <c r="J1684">
        <v>0.68508771929824552</v>
      </c>
      <c r="K1684">
        <v>68.614999999999995</v>
      </c>
      <c r="L1684">
        <v>0.60188596491228064</v>
      </c>
      <c r="M1684" s="40">
        <v>-6.854739785194397E-2</v>
      </c>
      <c r="N1684" s="40">
        <v>-6.0129296361354358E-4</v>
      </c>
    </row>
    <row r="1685" spans="1:14" x14ac:dyDescent="0.25">
      <c r="A1685">
        <v>7830636</v>
      </c>
      <c r="B1685" t="s">
        <v>36</v>
      </c>
      <c r="C1685" t="s">
        <v>6</v>
      </c>
      <c r="D1685" t="s">
        <v>520</v>
      </c>
      <c r="E1685" t="s">
        <v>1714</v>
      </c>
      <c r="F1685">
        <v>4.3859649122807015E-3</v>
      </c>
      <c r="G1685">
        <v>68.900000000000006</v>
      </c>
      <c r="H1685">
        <v>0.30219298245614035</v>
      </c>
      <c r="I1685">
        <v>87.6</v>
      </c>
      <c r="J1685">
        <v>0.38421052631578945</v>
      </c>
      <c r="K1685">
        <v>72.074999999999989</v>
      </c>
      <c r="L1685">
        <v>0.31611842105263149</v>
      </c>
      <c r="M1685" s="40">
        <v>4.4233649969100952E-2</v>
      </c>
      <c r="N1685" s="40">
        <v>1.940072367065831E-4</v>
      </c>
    </row>
    <row r="1686" spans="1:14" x14ac:dyDescent="0.25">
      <c r="A1686">
        <v>7830636</v>
      </c>
      <c r="B1686" t="s">
        <v>36</v>
      </c>
      <c r="C1686" t="s">
        <v>6</v>
      </c>
      <c r="D1686" t="s">
        <v>523</v>
      </c>
      <c r="E1686" t="s">
        <v>574</v>
      </c>
      <c r="F1686">
        <v>4.3859649122807015E-3</v>
      </c>
      <c r="G1686">
        <v>77.599999999999994</v>
      </c>
      <c r="H1686">
        <v>0.3403508771929824</v>
      </c>
      <c r="I1686">
        <v>82.1</v>
      </c>
      <c r="J1686">
        <v>0.36008771929824557</v>
      </c>
      <c r="K1686">
        <v>78.644999999999996</v>
      </c>
      <c r="L1686">
        <v>0.34493421052631573</v>
      </c>
      <c r="M1686" s="40">
        <v>-3.6632940173149109E-2</v>
      </c>
      <c r="N1686" s="40">
        <v>-1.6067079023311011E-4</v>
      </c>
    </row>
    <row r="1687" spans="1:14" x14ac:dyDescent="0.25">
      <c r="A1687">
        <v>7830636</v>
      </c>
      <c r="B1687" t="s">
        <v>36</v>
      </c>
      <c r="C1687" t="s">
        <v>6</v>
      </c>
      <c r="D1687" t="s">
        <v>523</v>
      </c>
      <c r="E1687" t="s">
        <v>575</v>
      </c>
      <c r="F1687">
        <v>2.6315789473684209E-2</v>
      </c>
      <c r="G1687">
        <v>63.6</v>
      </c>
      <c r="H1687">
        <v>1.6736842105263157</v>
      </c>
      <c r="I1687">
        <v>71.8</v>
      </c>
      <c r="J1687">
        <v>1.8894736842105262</v>
      </c>
      <c r="K1687">
        <v>65.36</v>
      </c>
      <c r="L1687">
        <v>1.72</v>
      </c>
      <c r="M1687" s="40">
        <v>-0.1543920636177063</v>
      </c>
      <c r="N1687" s="40">
        <v>-4.062949042571218E-3</v>
      </c>
    </row>
    <row r="1688" spans="1:14" x14ac:dyDescent="0.25">
      <c r="A1688">
        <v>7830636</v>
      </c>
      <c r="B1688" t="s">
        <v>36</v>
      </c>
      <c r="C1688" t="s">
        <v>6</v>
      </c>
      <c r="D1688" t="s">
        <v>523</v>
      </c>
      <c r="E1688" t="s">
        <v>285</v>
      </c>
      <c r="F1688">
        <v>1.3157894736842105E-2</v>
      </c>
      <c r="G1688">
        <v>75.7</v>
      </c>
      <c r="H1688">
        <v>0.9960526315789473</v>
      </c>
      <c r="I1688">
        <v>76</v>
      </c>
      <c r="J1688">
        <v>1</v>
      </c>
      <c r="K1688">
        <v>73.585000000000008</v>
      </c>
      <c r="L1688">
        <v>0.9682236842105264</v>
      </c>
      <c r="M1688" s="40">
        <v>-6.3486494123935699E-2</v>
      </c>
      <c r="N1688" s="40">
        <v>-8.3534860689389069E-4</v>
      </c>
    </row>
    <row r="1689" spans="1:14" x14ac:dyDescent="0.25">
      <c r="A1689">
        <v>7830636</v>
      </c>
      <c r="B1689" t="s">
        <v>36</v>
      </c>
      <c r="C1689" t="s">
        <v>6</v>
      </c>
      <c r="D1689" t="s">
        <v>523</v>
      </c>
      <c r="E1689" t="s">
        <v>576</v>
      </c>
      <c r="F1689">
        <v>4.3859649122807015E-3</v>
      </c>
      <c r="G1689">
        <v>73.900000000000006</v>
      </c>
      <c r="H1689">
        <v>0.32412280701754387</v>
      </c>
      <c r="I1689">
        <v>77.8</v>
      </c>
      <c r="J1689">
        <v>0.34122807017543855</v>
      </c>
      <c r="K1689">
        <v>72.16</v>
      </c>
      <c r="L1689">
        <v>0.31649122807017538</v>
      </c>
      <c r="M1689" s="40">
        <v>-7.4674896895885468E-2</v>
      </c>
      <c r="N1689" s="40">
        <v>-3.2752147761353276E-4</v>
      </c>
    </row>
    <row r="1690" spans="1:14" x14ac:dyDescent="0.25">
      <c r="A1690">
        <v>7830636</v>
      </c>
      <c r="B1690" t="s">
        <v>36</v>
      </c>
      <c r="C1690" t="s">
        <v>6</v>
      </c>
      <c r="D1690" t="s">
        <v>523</v>
      </c>
      <c r="E1690" t="s">
        <v>577</v>
      </c>
      <c r="F1690">
        <v>8.771929824561403E-3</v>
      </c>
      <c r="G1690">
        <v>54.8</v>
      </c>
      <c r="H1690">
        <v>0.48070175438596485</v>
      </c>
      <c r="I1690">
        <v>72.8</v>
      </c>
      <c r="J1690">
        <v>0.63859649122807016</v>
      </c>
      <c r="K1690">
        <v>67.275000000000006</v>
      </c>
      <c r="L1690">
        <v>0.59013157894736845</v>
      </c>
      <c r="M1690" s="40">
        <v>-9.3160517513751984E-2</v>
      </c>
      <c r="N1690" s="40">
        <v>-8.171975220504559E-4</v>
      </c>
    </row>
    <row r="1691" spans="1:14" x14ac:dyDescent="0.25">
      <c r="A1691">
        <v>7830636</v>
      </c>
      <c r="B1691" t="s">
        <v>36</v>
      </c>
      <c r="C1691" t="s">
        <v>6</v>
      </c>
      <c r="D1691" t="s">
        <v>523</v>
      </c>
      <c r="E1691" t="s">
        <v>578</v>
      </c>
      <c r="F1691">
        <v>2.6315789473684209E-2</v>
      </c>
      <c r="G1691">
        <v>66.900000000000006</v>
      </c>
      <c r="H1691">
        <v>1.7605263157894737</v>
      </c>
      <c r="I1691">
        <v>76.5</v>
      </c>
      <c r="J1691">
        <v>2.013157894736842</v>
      </c>
      <c r="K1691">
        <v>65.150000000000006</v>
      </c>
      <c r="L1691">
        <v>1.7144736842105264</v>
      </c>
      <c r="M1691" s="40">
        <v>-6.6386722028255463E-2</v>
      </c>
      <c r="N1691" s="40">
        <v>-1.7470190007435648E-3</v>
      </c>
    </row>
    <row r="1692" spans="1:14" x14ac:dyDescent="0.25">
      <c r="A1692">
        <v>7830636</v>
      </c>
      <c r="B1692" t="s">
        <v>36</v>
      </c>
      <c r="C1692" t="s">
        <v>6</v>
      </c>
      <c r="D1692" t="s">
        <v>163</v>
      </c>
      <c r="E1692" t="s">
        <v>272</v>
      </c>
      <c r="F1692">
        <v>8.771929824561403E-2</v>
      </c>
      <c r="G1692">
        <v>62.1</v>
      </c>
      <c r="H1692">
        <v>5.447368421052631</v>
      </c>
      <c r="I1692">
        <v>81.7</v>
      </c>
      <c r="J1692">
        <v>7.1666666666666661</v>
      </c>
      <c r="K1692">
        <v>69.875</v>
      </c>
      <c r="L1692">
        <v>6.1293859649122799</v>
      </c>
      <c r="M1692" s="40">
        <v>-1.9119355827569962E-2</v>
      </c>
      <c r="N1692" s="40">
        <v>-1.6771364761026281E-3</v>
      </c>
    </row>
    <row r="1693" spans="1:14" x14ac:dyDescent="0.25">
      <c r="A1693">
        <v>7830636</v>
      </c>
      <c r="B1693" t="s">
        <v>36</v>
      </c>
      <c r="C1693" t="s">
        <v>6</v>
      </c>
      <c r="D1693" t="s">
        <v>163</v>
      </c>
      <c r="E1693" t="s">
        <v>579</v>
      </c>
      <c r="F1693">
        <v>7.4561403508771926E-2</v>
      </c>
      <c r="G1693">
        <v>60.2</v>
      </c>
      <c r="H1693">
        <v>4.48859649122807</v>
      </c>
      <c r="I1693">
        <v>81.7</v>
      </c>
      <c r="J1693">
        <v>6.0916666666666668</v>
      </c>
      <c r="K1693">
        <v>69.37</v>
      </c>
      <c r="L1693">
        <v>5.1723245614035092</v>
      </c>
      <c r="M1693" s="40">
        <v>-1.8653377890586853E-2</v>
      </c>
      <c r="N1693" s="40">
        <v>-1.3908220357016512E-3</v>
      </c>
    </row>
    <row r="1694" spans="1:14" x14ac:dyDescent="0.25">
      <c r="A1694">
        <v>7830636</v>
      </c>
      <c r="B1694" t="s">
        <v>36</v>
      </c>
      <c r="C1694" t="s">
        <v>6</v>
      </c>
      <c r="D1694" t="s">
        <v>163</v>
      </c>
      <c r="E1694" t="s">
        <v>580</v>
      </c>
      <c r="F1694">
        <v>3.5087719298245612E-2</v>
      </c>
      <c r="G1694">
        <v>66.8</v>
      </c>
      <c r="H1694">
        <v>2.3438596491228068</v>
      </c>
      <c r="I1694">
        <v>78.400000000000006</v>
      </c>
      <c r="J1694">
        <v>2.7508771929824563</v>
      </c>
      <c r="K1694">
        <v>65.935000000000002</v>
      </c>
      <c r="L1694">
        <v>2.3135087719298246</v>
      </c>
      <c r="M1694" s="40">
        <v>-3.86701300740242E-2</v>
      </c>
      <c r="N1694" s="40">
        <v>-1.3568466692640069E-3</v>
      </c>
    </row>
    <row r="1695" spans="1:14" x14ac:dyDescent="0.25">
      <c r="A1695">
        <v>7830636</v>
      </c>
      <c r="B1695" t="s">
        <v>36</v>
      </c>
      <c r="C1695" t="s">
        <v>6</v>
      </c>
      <c r="D1695" t="s">
        <v>163</v>
      </c>
      <c r="E1695" t="s">
        <v>1723</v>
      </c>
      <c r="F1695">
        <v>8.771929824561403E-3</v>
      </c>
      <c r="G1695">
        <v>98.5</v>
      </c>
      <c r="H1695">
        <v>0.86403508771929816</v>
      </c>
      <c r="I1695">
        <v>94.8</v>
      </c>
      <c r="J1695">
        <v>0.83157894736842097</v>
      </c>
      <c r="K1695">
        <v>91.55</v>
      </c>
      <c r="L1695">
        <v>0.80307017543859638</v>
      </c>
      <c r="M1695" s="40">
        <v>3.4549195319414139E-2</v>
      </c>
      <c r="N1695" s="40">
        <v>3.0306311683696611E-4</v>
      </c>
    </row>
    <row r="1696" spans="1:14" x14ac:dyDescent="0.25">
      <c r="A1696">
        <v>7830636</v>
      </c>
      <c r="B1696" t="s">
        <v>36</v>
      </c>
      <c r="C1696" t="s">
        <v>6</v>
      </c>
      <c r="D1696" t="s">
        <v>163</v>
      </c>
      <c r="E1696" t="s">
        <v>1724</v>
      </c>
      <c r="F1696">
        <v>9.2105263157894732E-2</v>
      </c>
      <c r="G1696">
        <v>84.2</v>
      </c>
      <c r="H1696">
        <v>7.7552631578947366</v>
      </c>
      <c r="I1696">
        <v>83.9</v>
      </c>
      <c r="J1696">
        <v>7.7276315789473689</v>
      </c>
      <c r="K1696">
        <v>85.99</v>
      </c>
      <c r="L1696">
        <v>7.9201315789473679</v>
      </c>
      <c r="M1696" s="40">
        <v>-4.1068915277719498E-2</v>
      </c>
      <c r="N1696" s="40">
        <v>-3.7826632492636379E-3</v>
      </c>
    </row>
    <row r="1697" spans="1:14" x14ac:dyDescent="0.25">
      <c r="A1697">
        <v>7830636</v>
      </c>
      <c r="B1697" t="s">
        <v>36</v>
      </c>
      <c r="C1697" t="s">
        <v>6</v>
      </c>
      <c r="D1697" t="s">
        <v>163</v>
      </c>
      <c r="E1697" t="s">
        <v>275</v>
      </c>
      <c r="F1697">
        <v>3.0701754385964911E-2</v>
      </c>
      <c r="G1697">
        <v>59.8</v>
      </c>
      <c r="H1697">
        <v>1.8359649122807016</v>
      </c>
      <c r="I1697">
        <v>85.9</v>
      </c>
      <c r="J1697">
        <v>2.6372807017543858</v>
      </c>
      <c r="K1697">
        <v>78.844999999999999</v>
      </c>
      <c r="L1697">
        <v>2.4206798245614034</v>
      </c>
      <c r="M1697" s="40">
        <v>3.5312123596668243E-2</v>
      </c>
      <c r="N1697" s="40">
        <v>1.0841441455117444E-3</v>
      </c>
    </row>
    <row r="1698" spans="1:14" x14ac:dyDescent="0.25">
      <c r="A1698">
        <v>7830636</v>
      </c>
      <c r="B1698" t="s">
        <v>36</v>
      </c>
      <c r="C1698" t="s">
        <v>6</v>
      </c>
      <c r="D1698" t="s">
        <v>163</v>
      </c>
      <c r="E1698" t="s">
        <v>276</v>
      </c>
      <c r="F1698">
        <v>8.771929824561403E-3</v>
      </c>
      <c r="G1698">
        <v>52.8</v>
      </c>
      <c r="H1698">
        <v>0.46315789473684205</v>
      </c>
      <c r="I1698">
        <v>84.5</v>
      </c>
      <c r="J1698">
        <v>0.74122807017543857</v>
      </c>
      <c r="K1698">
        <v>74.849999999999994</v>
      </c>
      <c r="L1698">
        <v>0.65657894736842093</v>
      </c>
      <c r="M1698" s="40">
        <v>4.1772309690713882E-2</v>
      </c>
      <c r="N1698" s="40">
        <v>3.6642376921678841E-4</v>
      </c>
    </row>
    <row r="1699" spans="1:14" x14ac:dyDescent="0.25">
      <c r="A1699">
        <v>7830636</v>
      </c>
      <c r="B1699" t="s">
        <v>36</v>
      </c>
      <c r="C1699" t="s">
        <v>6</v>
      </c>
      <c r="D1699" t="s">
        <v>163</v>
      </c>
      <c r="E1699" t="s">
        <v>726</v>
      </c>
      <c r="F1699">
        <v>4.3859649122807015E-3</v>
      </c>
      <c r="G1699">
        <v>56.5</v>
      </c>
      <c r="H1699">
        <v>0.24780701754385964</v>
      </c>
      <c r="I1699">
        <v>74.5</v>
      </c>
      <c r="J1699">
        <v>0.32675438596491224</v>
      </c>
      <c r="K1699">
        <v>63.835000000000001</v>
      </c>
      <c r="L1699">
        <v>0.27997807017543858</v>
      </c>
      <c r="M1699" s="40">
        <v>-2.0792460069060326E-2</v>
      </c>
      <c r="N1699" s="40">
        <v>-9.119500030289616E-5</v>
      </c>
    </row>
    <row r="1700" spans="1:14" x14ac:dyDescent="0.25">
      <c r="A1700">
        <v>7830636</v>
      </c>
      <c r="B1700" t="s">
        <v>36</v>
      </c>
      <c r="C1700" t="s">
        <v>6</v>
      </c>
      <c r="D1700" t="s">
        <v>163</v>
      </c>
      <c r="E1700" t="s">
        <v>279</v>
      </c>
      <c r="F1700">
        <v>1.3157894736842105E-2</v>
      </c>
      <c r="G1700">
        <v>49.1</v>
      </c>
      <c r="H1700">
        <v>0.64605263157894732</v>
      </c>
      <c r="I1700">
        <v>82.3</v>
      </c>
      <c r="J1700">
        <v>1.0828947368421051</v>
      </c>
      <c r="K1700">
        <v>73.634999999999991</v>
      </c>
      <c r="L1700">
        <v>0.96888157894736826</v>
      </c>
      <c r="M1700" s="40">
        <v>2.5388449430465698E-2</v>
      </c>
      <c r="N1700" s="40">
        <v>3.3405854513770655E-4</v>
      </c>
    </row>
    <row r="1701" spans="1:14" x14ac:dyDescent="0.25">
      <c r="A1701">
        <v>7830636</v>
      </c>
      <c r="B1701" t="s">
        <v>36</v>
      </c>
      <c r="C1701" t="s">
        <v>6</v>
      </c>
      <c r="D1701" t="s">
        <v>163</v>
      </c>
      <c r="E1701" t="s">
        <v>1726</v>
      </c>
      <c r="F1701">
        <v>2.6315789473684209E-2</v>
      </c>
      <c r="G1701">
        <v>92.1</v>
      </c>
      <c r="H1701">
        <v>2.4236842105263157</v>
      </c>
      <c r="I1701">
        <v>93.1</v>
      </c>
      <c r="J1701">
        <v>2.4499999999999997</v>
      </c>
      <c r="K1701">
        <v>92.33499999999998</v>
      </c>
      <c r="L1701">
        <v>2.4298684210526309</v>
      </c>
      <c r="M1701" s="40">
        <v>5.5068675428628922E-2</v>
      </c>
      <c r="N1701" s="40">
        <v>1.4491756691744453E-3</v>
      </c>
    </row>
    <row r="1702" spans="1:14" x14ac:dyDescent="0.25">
      <c r="A1702">
        <v>7830636</v>
      </c>
      <c r="B1702" t="s">
        <v>36</v>
      </c>
      <c r="C1702" t="s">
        <v>6</v>
      </c>
      <c r="D1702" t="s">
        <v>163</v>
      </c>
      <c r="E1702" t="s">
        <v>727</v>
      </c>
      <c r="F1702">
        <v>2.6315789473684209E-2</v>
      </c>
      <c r="G1702">
        <v>80</v>
      </c>
      <c r="H1702">
        <v>2.1052631578947367</v>
      </c>
      <c r="I1702">
        <v>79.599999999999994</v>
      </c>
      <c r="J1702">
        <v>2.094736842105263</v>
      </c>
      <c r="K1702">
        <v>82.704999999999998</v>
      </c>
      <c r="L1702">
        <v>2.1764473684210524</v>
      </c>
      <c r="M1702" s="40">
        <v>-6.0513399541378021E-2</v>
      </c>
      <c r="N1702" s="40">
        <v>-1.5924578826678425E-3</v>
      </c>
    </row>
    <row r="1703" spans="1:14" x14ac:dyDescent="0.25">
      <c r="A1703">
        <v>7830636</v>
      </c>
      <c r="B1703" t="s">
        <v>36</v>
      </c>
      <c r="C1703" t="s">
        <v>6</v>
      </c>
      <c r="D1703" t="s">
        <v>163</v>
      </c>
      <c r="E1703" t="s">
        <v>728</v>
      </c>
      <c r="F1703">
        <v>1.3157894736842105E-2</v>
      </c>
      <c r="G1703">
        <v>96.1</v>
      </c>
      <c r="H1703">
        <v>1.2644736842105262</v>
      </c>
      <c r="I1703">
        <v>79.2</v>
      </c>
      <c r="J1703">
        <v>1.0421052631578946</v>
      </c>
      <c r="K1703">
        <v>85.495000000000005</v>
      </c>
      <c r="L1703">
        <v>1.1249342105263158</v>
      </c>
      <c r="M1703" s="40">
        <v>-4.0056109428405762E-2</v>
      </c>
      <c r="N1703" s="40">
        <v>-5.270540714263916E-4</v>
      </c>
    </row>
    <row r="1704" spans="1:14" x14ac:dyDescent="0.25">
      <c r="A1704">
        <v>7830636</v>
      </c>
      <c r="B1704" t="s">
        <v>36</v>
      </c>
      <c r="C1704" t="s">
        <v>6</v>
      </c>
      <c r="D1704" t="s">
        <v>163</v>
      </c>
      <c r="E1704" t="s">
        <v>581</v>
      </c>
      <c r="F1704">
        <v>3.0701754385964911E-2</v>
      </c>
      <c r="G1704">
        <v>70.2</v>
      </c>
      <c r="H1704">
        <v>2.155263157894737</v>
      </c>
      <c r="I1704">
        <v>86.4</v>
      </c>
      <c r="J1704">
        <v>2.6526315789473682</v>
      </c>
      <c r="K1704">
        <v>79.72999999999999</v>
      </c>
      <c r="L1704">
        <v>2.4478508771929821</v>
      </c>
      <c r="M1704" s="40">
        <v>2.5649163872003555E-2</v>
      </c>
      <c r="N1704" s="40">
        <v>7.8747432940361791E-4</v>
      </c>
    </row>
    <row r="1705" spans="1:14" x14ac:dyDescent="0.25">
      <c r="A1705">
        <v>7830636</v>
      </c>
      <c r="B1705" t="s">
        <v>36</v>
      </c>
      <c r="C1705" t="s">
        <v>6</v>
      </c>
      <c r="D1705" t="s">
        <v>163</v>
      </c>
      <c r="E1705" t="s">
        <v>1727</v>
      </c>
      <c r="F1705">
        <v>0.12719298245614036</v>
      </c>
      <c r="G1705">
        <v>83.3</v>
      </c>
      <c r="H1705">
        <v>10.595175438596492</v>
      </c>
      <c r="I1705">
        <v>88.2</v>
      </c>
      <c r="J1705">
        <v>11.21842105263158</v>
      </c>
      <c r="K1705">
        <v>84.105000000000004</v>
      </c>
      <c r="L1705">
        <v>10.697565789473686</v>
      </c>
      <c r="M1705" s="40">
        <v>6.5767563879489899E-2</v>
      </c>
      <c r="N1705" s="40">
        <v>8.3651725987070498E-3</v>
      </c>
    </row>
    <row r="1706" spans="1:14" x14ac:dyDescent="0.25">
      <c r="A1706">
        <v>7830636</v>
      </c>
      <c r="B1706" t="s">
        <v>36</v>
      </c>
      <c r="C1706" t="s">
        <v>6</v>
      </c>
      <c r="D1706" t="s">
        <v>163</v>
      </c>
      <c r="E1706" t="s">
        <v>582</v>
      </c>
      <c r="F1706">
        <v>7.0175438596491224E-2</v>
      </c>
      <c r="G1706">
        <v>68.900000000000006</v>
      </c>
      <c r="H1706">
        <v>4.8350877192982455</v>
      </c>
      <c r="I1706">
        <v>82.7</v>
      </c>
      <c r="J1706">
        <v>5.8035087719298248</v>
      </c>
      <c r="K1706">
        <v>71.025000000000006</v>
      </c>
      <c r="L1706">
        <v>4.9842105263157892</v>
      </c>
      <c r="M1706" s="40">
        <v>2.4864349514245987E-2</v>
      </c>
      <c r="N1706" s="40">
        <v>1.7448666325786657E-3</v>
      </c>
    </row>
    <row r="1707" spans="1:14" x14ac:dyDescent="0.25">
      <c r="A1707">
        <v>7830636</v>
      </c>
      <c r="B1707" t="s">
        <v>36</v>
      </c>
      <c r="C1707" t="s">
        <v>6</v>
      </c>
      <c r="D1707" t="s">
        <v>163</v>
      </c>
      <c r="E1707" t="s">
        <v>1728</v>
      </c>
      <c r="F1707">
        <v>5.2631578947368418E-2</v>
      </c>
      <c r="G1707">
        <v>65.3</v>
      </c>
      <c r="H1707">
        <v>3.4368421052631577</v>
      </c>
      <c r="I1707">
        <v>86.6</v>
      </c>
      <c r="J1707">
        <v>4.5578947368421048</v>
      </c>
      <c r="K1707">
        <v>79.539999999999992</v>
      </c>
      <c r="L1707">
        <v>4.1863157894736833</v>
      </c>
      <c r="M1707" s="40">
        <v>-1.865009032189846E-2</v>
      </c>
      <c r="N1707" s="40">
        <v>-9.8158370115255058E-4</v>
      </c>
    </row>
    <row r="1708" spans="1:14" x14ac:dyDescent="0.25">
      <c r="A1708">
        <v>7830636</v>
      </c>
      <c r="B1708" t="s">
        <v>36</v>
      </c>
      <c r="C1708" t="s">
        <v>6</v>
      </c>
      <c r="D1708" t="s">
        <v>163</v>
      </c>
      <c r="E1708" t="s">
        <v>1729</v>
      </c>
      <c r="F1708">
        <v>4.3859649122807015E-3</v>
      </c>
      <c r="G1708">
        <v>90.3</v>
      </c>
      <c r="H1708">
        <v>0.39605263157894732</v>
      </c>
      <c r="I1708">
        <v>78.2</v>
      </c>
      <c r="J1708">
        <v>0.34298245614035089</v>
      </c>
      <c r="K1708">
        <v>79.525000000000006</v>
      </c>
      <c r="L1708">
        <v>0.34879385964912279</v>
      </c>
      <c r="M1708" s="40">
        <v>-5.484447255730629E-2</v>
      </c>
      <c r="N1708" s="40">
        <v>-2.4054593226888722E-4</v>
      </c>
    </row>
    <row r="1709" spans="1:14" x14ac:dyDescent="0.25">
      <c r="A1709">
        <v>7830636</v>
      </c>
      <c r="B1709" t="s">
        <v>36</v>
      </c>
      <c r="C1709" t="s">
        <v>6</v>
      </c>
      <c r="D1709" t="s">
        <v>163</v>
      </c>
      <c r="E1709" t="s">
        <v>1000</v>
      </c>
      <c r="F1709">
        <v>8.771929824561403E-3</v>
      </c>
      <c r="G1709">
        <v>49.8</v>
      </c>
      <c r="H1709">
        <v>0.43684210526315786</v>
      </c>
      <c r="I1709">
        <v>75.599999999999994</v>
      </c>
      <c r="J1709">
        <v>0.66315789473684206</v>
      </c>
      <c r="K1709">
        <v>65.194999999999993</v>
      </c>
      <c r="L1709">
        <v>0.57188596491228061</v>
      </c>
      <c r="M1709" s="40">
        <v>1.0298370383679867E-2</v>
      </c>
      <c r="N1709" s="40">
        <v>9.0336582312981279E-5</v>
      </c>
    </row>
    <row r="1710" spans="1:14" x14ac:dyDescent="0.25">
      <c r="A1710">
        <v>7830636</v>
      </c>
      <c r="B1710" t="s">
        <v>36</v>
      </c>
      <c r="C1710" t="s">
        <v>6</v>
      </c>
      <c r="D1710" t="s">
        <v>163</v>
      </c>
      <c r="E1710" t="s">
        <v>1730</v>
      </c>
      <c r="F1710">
        <v>1.3157894736842105E-2</v>
      </c>
      <c r="G1710">
        <v>63.3</v>
      </c>
      <c r="H1710">
        <v>0.83289473684210513</v>
      </c>
      <c r="I1710">
        <v>91.5</v>
      </c>
      <c r="J1710">
        <v>1.2039473684210527</v>
      </c>
      <c r="K1710">
        <v>81.490000000000009</v>
      </c>
      <c r="L1710">
        <v>1.0722368421052633</v>
      </c>
      <c r="M1710" s="40">
        <v>9.4581775367259979E-2</v>
      </c>
      <c r="N1710" s="40">
        <v>1.2444970443060523E-3</v>
      </c>
    </row>
    <row r="1711" spans="1:14" x14ac:dyDescent="0.25">
      <c r="A1711">
        <v>7830636</v>
      </c>
      <c r="B1711" t="s">
        <v>36</v>
      </c>
      <c r="C1711" t="s">
        <v>6</v>
      </c>
      <c r="D1711" t="s">
        <v>183</v>
      </c>
      <c r="E1711" t="s">
        <v>288</v>
      </c>
      <c r="F1711">
        <v>4.3859649122807015E-3</v>
      </c>
      <c r="G1711">
        <v>34.9</v>
      </c>
      <c r="H1711">
        <v>0.15307017543859647</v>
      </c>
      <c r="I1711">
        <v>75</v>
      </c>
      <c r="J1711">
        <v>0.3289473684210526</v>
      </c>
      <c r="K1711">
        <v>56.249999999999993</v>
      </c>
      <c r="L1711">
        <v>0.24671052631578944</v>
      </c>
      <c r="M1711" s="40">
        <v>1.8183190375566483E-2</v>
      </c>
      <c r="N1711" s="40">
        <v>7.9750834980554737E-5</v>
      </c>
    </row>
    <row r="1712" spans="1:14" x14ac:dyDescent="0.25">
      <c r="A1712">
        <v>7830636</v>
      </c>
      <c r="B1712" t="s">
        <v>36</v>
      </c>
      <c r="C1712" t="s">
        <v>6</v>
      </c>
      <c r="D1712" t="s">
        <v>185</v>
      </c>
      <c r="E1712" t="s">
        <v>743</v>
      </c>
      <c r="F1712">
        <v>8.771929824561403E-3</v>
      </c>
      <c r="G1712">
        <v>68.900000000000006</v>
      </c>
      <c r="H1712">
        <v>0.60438596491228069</v>
      </c>
      <c r="I1712">
        <v>88</v>
      </c>
      <c r="J1712">
        <v>0.77192982456140347</v>
      </c>
      <c r="K1712">
        <v>79.10499999999999</v>
      </c>
      <c r="L1712">
        <v>0.69390350877192974</v>
      </c>
      <c r="M1712" s="40">
        <v>6.7035771906375885E-2</v>
      </c>
      <c r="N1712" s="40">
        <v>5.8803308689803408E-4</v>
      </c>
    </row>
    <row r="1713" spans="1:14" x14ac:dyDescent="0.25">
      <c r="A1713">
        <v>7830636</v>
      </c>
      <c r="B1713" t="s">
        <v>36</v>
      </c>
      <c r="C1713" t="s">
        <v>6</v>
      </c>
      <c r="D1713" t="s">
        <v>193</v>
      </c>
      <c r="E1713" t="s">
        <v>493</v>
      </c>
      <c r="F1713">
        <v>4.3859649122807015E-3</v>
      </c>
      <c r="G1713">
        <v>68.5</v>
      </c>
      <c r="H1713">
        <v>0.30043859649122806</v>
      </c>
      <c r="I1713">
        <v>85.7</v>
      </c>
      <c r="J1713">
        <v>0.37587719298245614</v>
      </c>
      <c r="K1713">
        <v>76.13</v>
      </c>
      <c r="L1713">
        <v>0.33390350877192981</v>
      </c>
      <c r="M1713" s="40">
        <v>2.7938263490796089E-2</v>
      </c>
      <c r="N1713" s="40">
        <v>1.225362433806846E-4</v>
      </c>
    </row>
    <row r="1714" spans="1:14" x14ac:dyDescent="0.25">
      <c r="A1714">
        <v>7830636</v>
      </c>
      <c r="B1714" t="s">
        <v>36</v>
      </c>
      <c r="C1714" t="s">
        <v>6</v>
      </c>
      <c r="D1714" t="s">
        <v>193</v>
      </c>
      <c r="E1714" t="s">
        <v>766</v>
      </c>
      <c r="F1714">
        <v>4.3859649122807015E-3</v>
      </c>
      <c r="G1714">
        <v>58.8</v>
      </c>
      <c r="H1714">
        <v>0.25789473684210523</v>
      </c>
      <c r="I1714">
        <v>81.900000000000006</v>
      </c>
      <c r="J1714">
        <v>0.35921052631578948</v>
      </c>
      <c r="K1714">
        <v>75.724999999999994</v>
      </c>
      <c r="L1714">
        <v>0.33212719298245608</v>
      </c>
      <c r="M1714" s="40">
        <v>4.072241485118866E-3</v>
      </c>
      <c r="N1714" s="40">
        <v>1.7860708268065201E-5</v>
      </c>
    </row>
    <row r="1715" spans="1:14" x14ac:dyDescent="0.25">
      <c r="A1715">
        <v>7830636</v>
      </c>
      <c r="B1715" t="s">
        <v>36</v>
      </c>
      <c r="C1715" t="s">
        <v>6</v>
      </c>
      <c r="D1715" t="s">
        <v>207</v>
      </c>
      <c r="E1715" t="s">
        <v>813</v>
      </c>
      <c r="F1715">
        <v>4.3859649122807015E-3</v>
      </c>
      <c r="G1715">
        <v>67.7</v>
      </c>
      <c r="H1715">
        <v>0.29692982456140349</v>
      </c>
      <c r="I1715">
        <v>82.6</v>
      </c>
      <c r="J1715">
        <v>0.36228070175438593</v>
      </c>
      <c r="K1715">
        <v>80.400000000000006</v>
      </c>
      <c r="L1715">
        <v>0.35263157894736841</v>
      </c>
      <c r="M1715" s="40">
        <v>5.9525653719902039E-2</v>
      </c>
      <c r="N1715" s="40">
        <v>2.6107742859606155E-4</v>
      </c>
    </row>
    <row r="1716" spans="1:14" x14ac:dyDescent="0.25">
      <c r="A1716">
        <v>7830636</v>
      </c>
      <c r="B1716" t="s">
        <v>36</v>
      </c>
      <c r="C1716" t="s">
        <v>6</v>
      </c>
      <c r="D1716" t="s">
        <v>207</v>
      </c>
      <c r="E1716" t="s">
        <v>585</v>
      </c>
      <c r="F1716">
        <v>3.0701754385964911E-2</v>
      </c>
      <c r="G1716">
        <v>60.2</v>
      </c>
      <c r="H1716">
        <v>1.8482456140350878</v>
      </c>
      <c r="I1716">
        <v>77.5</v>
      </c>
      <c r="J1716">
        <v>2.3793859649122804</v>
      </c>
      <c r="K1716">
        <v>70.210000000000008</v>
      </c>
      <c r="L1716">
        <v>2.1555701754385965</v>
      </c>
      <c r="M1716" s="40">
        <v>5.2410893142223358E-2</v>
      </c>
      <c r="N1716" s="40">
        <v>1.6091063684015943E-3</v>
      </c>
    </row>
    <row r="1717" spans="1:14" x14ac:dyDescent="0.25">
      <c r="A1717">
        <v>7830636</v>
      </c>
      <c r="B1717" t="s">
        <v>36</v>
      </c>
      <c r="C1717" t="s">
        <v>6</v>
      </c>
      <c r="D1717" t="s">
        <v>209</v>
      </c>
      <c r="E1717" t="s">
        <v>1796</v>
      </c>
      <c r="F1717">
        <v>2.1929824561403508E-2</v>
      </c>
      <c r="G1717">
        <v>65.5</v>
      </c>
      <c r="H1717">
        <v>1.4364035087719298</v>
      </c>
      <c r="I1717">
        <v>76.7</v>
      </c>
      <c r="J1717">
        <v>1.6820175438596492</v>
      </c>
      <c r="K1717">
        <v>75.634999999999991</v>
      </c>
      <c r="L1717">
        <v>1.6586622807017541</v>
      </c>
      <c r="M1717" s="40">
        <v>-4.9732733517885208E-2</v>
      </c>
      <c r="N1717" s="40">
        <v>-1.0906301210062545E-3</v>
      </c>
    </row>
    <row r="1718" spans="1:14" x14ac:dyDescent="0.25">
      <c r="A1718">
        <v>7830636</v>
      </c>
      <c r="B1718" t="s">
        <v>36</v>
      </c>
      <c r="C1718" t="s">
        <v>6</v>
      </c>
      <c r="D1718" t="s">
        <v>209</v>
      </c>
      <c r="E1718" t="s">
        <v>314</v>
      </c>
      <c r="F1718">
        <v>1.3157894736842105E-2</v>
      </c>
      <c r="G1718">
        <v>48</v>
      </c>
      <c r="H1718">
        <v>0.63157894736842102</v>
      </c>
      <c r="I1718">
        <v>75.099999999999994</v>
      </c>
      <c r="J1718">
        <v>0.98815789473684201</v>
      </c>
      <c r="K1718">
        <v>62.14</v>
      </c>
      <c r="L1718">
        <v>0.81763157894736838</v>
      </c>
      <c r="M1718" s="40">
        <v>-7.1840539574623108E-2</v>
      </c>
      <c r="N1718" s="40">
        <v>-9.4527025756083031E-4</v>
      </c>
    </row>
    <row r="1719" spans="1:14" x14ac:dyDescent="0.25">
      <c r="A1719">
        <v>7830636</v>
      </c>
      <c r="B1719" t="s">
        <v>36</v>
      </c>
      <c r="C1719" t="s">
        <v>6</v>
      </c>
      <c r="D1719" t="s">
        <v>209</v>
      </c>
      <c r="E1719" t="s">
        <v>1727</v>
      </c>
      <c r="F1719">
        <v>4.8245614035087717E-2</v>
      </c>
      <c r="G1719">
        <v>82.9</v>
      </c>
      <c r="H1719">
        <v>3.9995614035087721</v>
      </c>
      <c r="I1719">
        <v>88.3</v>
      </c>
      <c r="J1719">
        <v>4.2600877192982454</v>
      </c>
      <c r="K1719">
        <v>78.674999999999997</v>
      </c>
      <c r="L1719">
        <v>3.7957236842105258</v>
      </c>
      <c r="M1719" s="40">
        <v>1.057351753115654E-2</v>
      </c>
      <c r="N1719" s="40">
        <v>5.1012584580141203E-4</v>
      </c>
    </row>
    <row r="1720" spans="1:14" x14ac:dyDescent="0.25">
      <c r="A1720">
        <v>7830636</v>
      </c>
      <c r="B1720" t="s">
        <v>36</v>
      </c>
      <c r="C1720" t="s">
        <v>6</v>
      </c>
      <c r="D1720" t="s">
        <v>209</v>
      </c>
      <c r="E1720" t="s">
        <v>843</v>
      </c>
      <c r="F1720">
        <v>1.3157894736842105E-2</v>
      </c>
      <c r="G1720">
        <v>57.1</v>
      </c>
      <c r="H1720">
        <v>0.75131578947368416</v>
      </c>
      <c r="I1720">
        <v>77.400000000000006</v>
      </c>
      <c r="J1720">
        <v>1.0184210526315789</v>
      </c>
      <c r="K1720">
        <v>66.204999999999998</v>
      </c>
      <c r="L1720">
        <v>0.87111842105263149</v>
      </c>
      <c r="M1720" s="40">
        <v>-6.7751683294773102E-2</v>
      </c>
      <c r="N1720" s="40">
        <v>-8.9146951703648815E-4</v>
      </c>
    </row>
    <row r="1721" spans="1:14" x14ac:dyDescent="0.25">
      <c r="A1721">
        <v>7830636</v>
      </c>
      <c r="B1721" t="s">
        <v>36</v>
      </c>
      <c r="C1721" t="s">
        <v>6</v>
      </c>
      <c r="D1721" t="s">
        <v>2324</v>
      </c>
      <c r="F1721">
        <v>1.0000000000000002</v>
      </c>
      <c r="H1721">
        <v>70.574122807017545</v>
      </c>
      <c r="J1721">
        <v>83.004824561403495</v>
      </c>
      <c r="L1721">
        <v>76.096864035087705</v>
      </c>
      <c r="M1721" s="40"/>
      <c r="N1721" s="40">
        <v>-3.4829939944310113E-3</v>
      </c>
    </row>
    <row r="1722" spans="1:14" x14ac:dyDescent="0.25">
      <c r="A1722">
        <v>7820110</v>
      </c>
      <c r="B1722" t="s">
        <v>37</v>
      </c>
      <c r="C1722" t="s">
        <v>6</v>
      </c>
      <c r="D1722" t="s">
        <v>352</v>
      </c>
      <c r="E1722" t="s">
        <v>628</v>
      </c>
      <c r="F1722">
        <v>0.17105263157894737</v>
      </c>
      <c r="G1722">
        <v>58.2</v>
      </c>
      <c r="H1722">
        <v>9.9552631578947377</v>
      </c>
      <c r="I1722">
        <v>80.2</v>
      </c>
      <c r="J1722">
        <v>13.71842105263158</v>
      </c>
      <c r="K1722">
        <v>68.745000000000005</v>
      </c>
      <c r="L1722">
        <v>11.759013157894739</v>
      </c>
      <c r="M1722" s="40">
        <v>-4.1533760726451874E-2</v>
      </c>
      <c r="N1722" s="40">
        <v>-7.1044590716299255E-3</v>
      </c>
    </row>
    <row r="1723" spans="1:14" x14ac:dyDescent="0.25">
      <c r="A1723">
        <v>7820110</v>
      </c>
      <c r="B1723" t="s">
        <v>37</v>
      </c>
      <c r="C1723" t="s">
        <v>6</v>
      </c>
      <c r="D1723" t="s">
        <v>352</v>
      </c>
      <c r="E1723" t="s">
        <v>629</v>
      </c>
      <c r="F1723">
        <v>6.5789473684210523E-2</v>
      </c>
      <c r="G1723">
        <v>76.8</v>
      </c>
      <c r="H1723">
        <v>5.0526315789473681</v>
      </c>
      <c r="I1723">
        <v>83.9</v>
      </c>
      <c r="J1723">
        <v>5.5197368421052628</v>
      </c>
      <c r="K1723">
        <v>74.385000000000005</v>
      </c>
      <c r="L1723">
        <v>4.8937499999999998</v>
      </c>
      <c r="M1723" s="40">
        <v>-3.249933198094368E-2</v>
      </c>
      <c r="N1723" s="40">
        <v>-2.1381139461147157E-3</v>
      </c>
    </row>
    <row r="1724" spans="1:14" x14ac:dyDescent="0.25">
      <c r="A1724">
        <v>7820110</v>
      </c>
      <c r="B1724" t="s">
        <v>37</v>
      </c>
      <c r="C1724" t="s">
        <v>6</v>
      </c>
      <c r="D1724" t="s">
        <v>352</v>
      </c>
      <c r="E1724" t="s">
        <v>630</v>
      </c>
      <c r="F1724">
        <v>7.8947368421052627E-2</v>
      </c>
      <c r="G1724">
        <v>64</v>
      </c>
      <c r="H1724">
        <v>5.0526315789473681</v>
      </c>
      <c r="I1724">
        <v>86.9</v>
      </c>
      <c r="J1724">
        <v>6.8605263157894738</v>
      </c>
      <c r="K1724">
        <v>76.625</v>
      </c>
      <c r="L1724">
        <v>6.0493421052631575</v>
      </c>
      <c r="M1724" s="40">
        <v>3.0470229685306549E-3</v>
      </c>
      <c r="N1724" s="40">
        <v>2.4055444488399905E-4</v>
      </c>
    </row>
    <row r="1725" spans="1:14" x14ac:dyDescent="0.25">
      <c r="A1725">
        <v>7820110</v>
      </c>
      <c r="B1725" t="s">
        <v>37</v>
      </c>
      <c r="C1725" t="s">
        <v>6</v>
      </c>
      <c r="D1725" t="s">
        <v>352</v>
      </c>
      <c r="E1725" t="s">
        <v>353</v>
      </c>
      <c r="F1725">
        <v>0.15789473684210525</v>
      </c>
      <c r="G1725">
        <v>58.2</v>
      </c>
      <c r="H1725">
        <v>9.189473684210526</v>
      </c>
      <c r="I1725">
        <v>75</v>
      </c>
      <c r="J1725">
        <v>11.842105263157894</v>
      </c>
      <c r="K1725">
        <v>70.23</v>
      </c>
      <c r="L1725">
        <v>11.088947368421053</v>
      </c>
      <c r="M1725" s="40">
        <v>-7.4604853987693787E-2</v>
      </c>
      <c r="N1725" s="40">
        <v>-1.1779713787530597E-2</v>
      </c>
    </row>
    <row r="1726" spans="1:14" x14ac:dyDescent="0.25">
      <c r="A1726">
        <v>7820110</v>
      </c>
      <c r="B1726" t="s">
        <v>37</v>
      </c>
      <c r="C1726" t="s">
        <v>6</v>
      </c>
      <c r="D1726" t="s">
        <v>352</v>
      </c>
      <c r="E1726" t="s">
        <v>631</v>
      </c>
      <c r="F1726">
        <v>0.18421052631578946</v>
      </c>
      <c r="G1726">
        <v>71.2</v>
      </c>
      <c r="H1726">
        <v>13.11578947368421</v>
      </c>
      <c r="I1726">
        <v>85.4</v>
      </c>
      <c r="J1726">
        <v>15.731578947368421</v>
      </c>
      <c r="K1726">
        <v>76.155000000000001</v>
      </c>
      <c r="L1726">
        <v>14.028552631578947</v>
      </c>
      <c r="M1726" s="40">
        <v>-1.670260913670063E-2</v>
      </c>
      <c r="N1726" s="40">
        <v>-3.0767964199185371E-3</v>
      </c>
    </row>
    <row r="1727" spans="1:14" x14ac:dyDescent="0.25">
      <c r="A1727">
        <v>7820110</v>
      </c>
      <c r="B1727" t="s">
        <v>37</v>
      </c>
      <c r="C1727" t="s">
        <v>6</v>
      </c>
      <c r="D1727" t="s">
        <v>352</v>
      </c>
      <c r="E1727" t="s">
        <v>632</v>
      </c>
      <c r="F1727">
        <v>9.2105263157894732E-2</v>
      </c>
      <c r="G1727">
        <v>72.8</v>
      </c>
      <c r="H1727">
        <v>6.7052631578947359</v>
      </c>
      <c r="I1727">
        <v>72.900000000000006</v>
      </c>
      <c r="J1727">
        <v>6.7144736842105264</v>
      </c>
      <c r="K1727">
        <v>64.314999999999998</v>
      </c>
      <c r="L1727">
        <v>5.9237499999999992</v>
      </c>
      <c r="M1727" s="40">
        <v>-0.10052445530891418</v>
      </c>
      <c r="N1727" s="40">
        <v>-9.2588314100315698E-3</v>
      </c>
    </row>
    <row r="1728" spans="1:14" x14ac:dyDescent="0.25">
      <c r="A1728">
        <v>7820110</v>
      </c>
      <c r="B1728" t="s">
        <v>37</v>
      </c>
      <c r="C1728" t="s">
        <v>6</v>
      </c>
      <c r="D1728" t="s">
        <v>352</v>
      </c>
      <c r="E1728" t="s">
        <v>633</v>
      </c>
      <c r="F1728">
        <v>0.19736842105263158</v>
      </c>
      <c r="G1728">
        <v>52.7</v>
      </c>
      <c r="H1728">
        <v>10.401315789473685</v>
      </c>
      <c r="I1728">
        <v>76</v>
      </c>
      <c r="J1728">
        <v>15</v>
      </c>
      <c r="K1728">
        <v>67.784999999999997</v>
      </c>
      <c r="L1728">
        <v>13.37861842105263</v>
      </c>
      <c r="M1728" s="40">
        <v>-5.9371158480644226E-2</v>
      </c>
      <c r="N1728" s="40">
        <v>-1.1717991805390309E-2</v>
      </c>
    </row>
    <row r="1729" spans="1:14" x14ac:dyDescent="0.25">
      <c r="A1729">
        <v>7820110</v>
      </c>
      <c r="B1729" t="s">
        <v>37</v>
      </c>
      <c r="C1729" t="s">
        <v>6</v>
      </c>
      <c r="D1729" t="s">
        <v>299</v>
      </c>
      <c r="E1729" t="s">
        <v>753</v>
      </c>
      <c r="F1729">
        <v>1.3157894736842105E-2</v>
      </c>
      <c r="G1729">
        <v>72.8</v>
      </c>
      <c r="H1729">
        <v>0.95789473684210513</v>
      </c>
      <c r="I1729">
        <v>91.8</v>
      </c>
      <c r="J1729">
        <v>1.2078947368421051</v>
      </c>
      <c r="K1729">
        <v>83.245000000000005</v>
      </c>
      <c r="L1729">
        <v>1.0953289473684211</v>
      </c>
      <c r="M1729" s="40">
        <v>0.10883186757564545</v>
      </c>
      <c r="N1729" s="40">
        <v>1.4319982575742821E-3</v>
      </c>
    </row>
    <row r="1730" spans="1:14" x14ac:dyDescent="0.25">
      <c r="A1730">
        <v>7820110</v>
      </c>
      <c r="B1730" t="s">
        <v>37</v>
      </c>
      <c r="C1730" t="s">
        <v>6</v>
      </c>
      <c r="D1730" t="s">
        <v>615</v>
      </c>
      <c r="E1730" t="s">
        <v>634</v>
      </c>
      <c r="F1730">
        <v>2.6315789473684209E-2</v>
      </c>
      <c r="G1730">
        <v>37.5</v>
      </c>
      <c r="H1730">
        <v>0.98684210526315785</v>
      </c>
      <c r="I1730">
        <v>89.3</v>
      </c>
      <c r="J1730">
        <v>2.3499999999999996</v>
      </c>
      <c r="K1730">
        <v>74.004999999999995</v>
      </c>
      <c r="L1730">
        <v>1.9474999999999998</v>
      </c>
      <c r="M1730" s="40">
        <v>9.6037223935127258E-2</v>
      </c>
      <c r="N1730" s="40">
        <v>2.5272953667138751E-3</v>
      </c>
    </row>
    <row r="1731" spans="1:14" x14ac:dyDescent="0.25">
      <c r="A1731">
        <v>7820110</v>
      </c>
      <c r="B1731" t="s">
        <v>37</v>
      </c>
      <c r="C1731" t="s">
        <v>6</v>
      </c>
      <c r="D1731" t="s">
        <v>898</v>
      </c>
      <c r="E1731" t="s">
        <v>899</v>
      </c>
      <c r="F1731">
        <v>1.3157894736842105E-2</v>
      </c>
      <c r="G1731">
        <v>48.4</v>
      </c>
      <c r="H1731">
        <v>0.63684210526315788</v>
      </c>
      <c r="I1731">
        <v>75.8</v>
      </c>
      <c r="J1731">
        <v>0.99736842105263146</v>
      </c>
      <c r="K1731">
        <v>68.634999999999991</v>
      </c>
      <c r="L1731">
        <v>0.90309210526315775</v>
      </c>
      <c r="M1731" s="40">
        <v>-8.6332419887185097E-3</v>
      </c>
      <c r="N1731" s="40">
        <v>-1.1359528932524354E-4</v>
      </c>
    </row>
    <row r="1732" spans="1:14" x14ac:dyDescent="0.25">
      <c r="A1732">
        <v>7820110</v>
      </c>
      <c r="B1732" t="s">
        <v>37</v>
      </c>
      <c r="C1732" t="s">
        <v>6</v>
      </c>
      <c r="D1732" t="s">
        <v>2324</v>
      </c>
      <c r="F1732">
        <v>0.99999999999999989</v>
      </c>
      <c r="H1732">
        <v>62.053947368421049</v>
      </c>
      <c r="J1732">
        <v>79.942105263157885</v>
      </c>
      <c r="L1732">
        <v>71.067894736842106</v>
      </c>
      <c r="M1732" s="40"/>
      <c r="N1732" s="40">
        <v>-4.0989653660768739E-2</v>
      </c>
    </row>
    <row r="1733" spans="1:14" x14ac:dyDescent="0.25">
      <c r="A1733">
        <v>7830210</v>
      </c>
      <c r="B1733" t="s">
        <v>38</v>
      </c>
      <c r="C1733" t="s">
        <v>6</v>
      </c>
      <c r="D1733" t="s">
        <v>354</v>
      </c>
      <c r="E1733" t="s">
        <v>355</v>
      </c>
      <c r="F1733">
        <v>2.2058823529411766E-2</v>
      </c>
      <c r="G1733">
        <v>32.799999999999997</v>
      </c>
      <c r="H1733">
        <v>0.72352941176470587</v>
      </c>
      <c r="I1733">
        <v>78.599999999999994</v>
      </c>
      <c r="J1733">
        <v>1.7338235294117648</v>
      </c>
      <c r="K1733">
        <v>59.339999999999996</v>
      </c>
      <c r="L1733">
        <v>1.3089705882352942</v>
      </c>
      <c r="M1733" s="40">
        <v>-6.7655831575393677E-2</v>
      </c>
      <c r="N1733" s="40">
        <v>-1.4924080494572135E-3</v>
      </c>
    </row>
    <row r="1734" spans="1:14" x14ac:dyDescent="0.25">
      <c r="A1734">
        <v>7830210</v>
      </c>
      <c r="B1734" t="s">
        <v>38</v>
      </c>
      <c r="C1734" t="s">
        <v>6</v>
      </c>
      <c r="D1734" t="s">
        <v>704</v>
      </c>
      <c r="E1734" t="s">
        <v>705</v>
      </c>
      <c r="F1734">
        <v>0.33088235294117646</v>
      </c>
      <c r="G1734">
        <v>30.8</v>
      </c>
      <c r="H1734">
        <v>10.191176470588236</v>
      </c>
      <c r="I1734">
        <v>93.9</v>
      </c>
      <c r="J1734">
        <v>31.069852941176471</v>
      </c>
      <c r="K1734">
        <v>69.53</v>
      </c>
      <c r="L1734">
        <v>23.006250000000001</v>
      </c>
      <c r="M1734" s="40">
        <v>0.12326277047395706</v>
      </c>
      <c r="N1734" s="40">
        <v>4.0785475524471086E-2</v>
      </c>
    </row>
    <row r="1735" spans="1:14" x14ac:dyDescent="0.25">
      <c r="A1735">
        <v>7830210</v>
      </c>
      <c r="B1735" t="s">
        <v>38</v>
      </c>
      <c r="C1735" t="s">
        <v>6</v>
      </c>
      <c r="D1735" t="s">
        <v>722</v>
      </c>
      <c r="E1735" t="s">
        <v>723</v>
      </c>
      <c r="F1735">
        <v>0.14705882352941177</v>
      </c>
      <c r="G1735">
        <v>36.299999999999997</v>
      </c>
      <c r="H1735">
        <v>5.3382352941176467</v>
      </c>
      <c r="I1735">
        <v>82.5</v>
      </c>
      <c r="J1735">
        <v>12.132352941176471</v>
      </c>
      <c r="K1735">
        <v>64.289999999999992</v>
      </c>
      <c r="L1735">
        <v>9.4544117647058812</v>
      </c>
      <c r="M1735" s="40">
        <v>3.2190714031457901E-2</v>
      </c>
      <c r="N1735" s="40">
        <v>4.7339285340379268E-3</v>
      </c>
    </row>
    <row r="1736" spans="1:14" x14ac:dyDescent="0.25">
      <c r="A1736">
        <v>7830210</v>
      </c>
      <c r="B1736" t="s">
        <v>38</v>
      </c>
      <c r="C1736" t="s">
        <v>6</v>
      </c>
      <c r="D1736" t="s">
        <v>1102</v>
      </c>
      <c r="E1736" t="s">
        <v>1742</v>
      </c>
      <c r="F1736">
        <v>0.15441176470588236</v>
      </c>
      <c r="G1736">
        <v>40.6</v>
      </c>
      <c r="H1736">
        <v>6.2691176470588239</v>
      </c>
      <c r="I1736">
        <v>87.2</v>
      </c>
      <c r="J1736">
        <v>13.464705882352941</v>
      </c>
      <c r="K1736">
        <v>68.53</v>
      </c>
      <c r="L1736">
        <v>10.581838235294118</v>
      </c>
      <c r="M1736" s="40">
        <v>4.5217107981443405E-2</v>
      </c>
      <c r="N1736" s="40">
        <v>6.9820534383111142E-3</v>
      </c>
    </row>
    <row r="1737" spans="1:14" x14ac:dyDescent="0.25">
      <c r="A1737">
        <v>7830210</v>
      </c>
      <c r="B1737" t="s">
        <v>38</v>
      </c>
      <c r="C1737" t="s">
        <v>6</v>
      </c>
      <c r="D1737" t="s">
        <v>1608</v>
      </c>
      <c r="E1737" t="s">
        <v>1789</v>
      </c>
      <c r="F1737">
        <v>1.4705882352941176E-2</v>
      </c>
      <c r="G1737">
        <v>59.8</v>
      </c>
      <c r="H1737">
        <v>0.87941176470588234</v>
      </c>
      <c r="I1737">
        <v>94.7</v>
      </c>
      <c r="J1737">
        <v>1.3926470588235293</v>
      </c>
      <c r="K1737">
        <v>73.525000000000006</v>
      </c>
      <c r="L1737">
        <v>1.08125</v>
      </c>
      <c r="M1737" s="40">
        <v>0.10749375075101852</v>
      </c>
      <c r="N1737" s="40">
        <v>1.5807904522208607E-3</v>
      </c>
    </row>
    <row r="1738" spans="1:14" x14ac:dyDescent="0.25">
      <c r="A1738">
        <v>7830210</v>
      </c>
      <c r="B1738" t="s">
        <v>38</v>
      </c>
      <c r="C1738" t="s">
        <v>6</v>
      </c>
      <c r="D1738" t="s">
        <v>1638</v>
      </c>
      <c r="E1738" t="s">
        <v>2107</v>
      </c>
      <c r="F1738">
        <v>0.30882352941176472</v>
      </c>
      <c r="G1738">
        <v>43.2</v>
      </c>
      <c r="H1738">
        <v>13.341176470588236</v>
      </c>
      <c r="I1738">
        <v>94.4</v>
      </c>
      <c r="J1738">
        <v>29.152941176470591</v>
      </c>
      <c r="K1738">
        <v>77.960000000000008</v>
      </c>
      <c r="L1738">
        <v>24.075882352941179</v>
      </c>
      <c r="M1738" s="40">
        <v>0.15641105175018311</v>
      </c>
      <c r="N1738" s="40">
        <v>4.8303413040497727E-2</v>
      </c>
    </row>
    <row r="1739" spans="1:14" x14ac:dyDescent="0.25">
      <c r="A1739">
        <v>7830210</v>
      </c>
      <c r="B1739" t="s">
        <v>38</v>
      </c>
      <c r="C1739" t="s">
        <v>6</v>
      </c>
      <c r="D1739" t="s">
        <v>1343</v>
      </c>
      <c r="E1739" t="s">
        <v>1809</v>
      </c>
      <c r="F1739">
        <v>2.2058823529411766E-2</v>
      </c>
      <c r="G1739">
        <v>37.9</v>
      </c>
      <c r="H1739">
        <v>0.83602941176470591</v>
      </c>
      <c r="I1739">
        <v>76.099999999999994</v>
      </c>
      <c r="J1739">
        <v>1.6786764705882353</v>
      </c>
      <c r="K1739">
        <v>66.819999999999993</v>
      </c>
      <c r="L1739">
        <v>1.473970588235294</v>
      </c>
      <c r="M1739" s="40">
        <v>4.6619077329523861E-4</v>
      </c>
      <c r="N1739" s="40">
        <v>1.0283619999159676E-5</v>
      </c>
    </row>
    <row r="1740" spans="1:14" x14ac:dyDescent="0.25">
      <c r="A1740">
        <v>7830210</v>
      </c>
      <c r="B1740" t="s">
        <v>38</v>
      </c>
      <c r="C1740" t="s">
        <v>6</v>
      </c>
      <c r="D1740" t="s">
        <v>2324</v>
      </c>
      <c r="F1740">
        <v>1</v>
      </c>
      <c r="H1740">
        <v>37.578676470588235</v>
      </c>
      <c r="J1740">
        <v>90.625</v>
      </c>
      <c r="L1740">
        <v>70.982573529411752</v>
      </c>
      <c r="M1740" s="40"/>
      <c r="N1740" s="40">
        <v>0.10090353656008066</v>
      </c>
    </row>
    <row r="1741" spans="1:14" x14ac:dyDescent="0.25">
      <c r="A1741">
        <v>7830618</v>
      </c>
      <c r="B1741" t="s">
        <v>41</v>
      </c>
      <c r="C1741" t="s">
        <v>6</v>
      </c>
      <c r="D1741" t="s">
        <v>732</v>
      </c>
      <c r="E1741" t="s">
        <v>284</v>
      </c>
      <c r="F1741">
        <v>6.0810810810810814E-2</v>
      </c>
      <c r="G1741">
        <v>70.900000000000006</v>
      </c>
      <c r="H1741">
        <v>4.311486486486487</v>
      </c>
      <c r="I1741">
        <v>77.8</v>
      </c>
      <c r="J1741">
        <v>4.7310810810810811</v>
      </c>
      <c r="K1741">
        <v>75.679999999999993</v>
      </c>
      <c r="L1741">
        <v>4.6021621621621618</v>
      </c>
      <c r="M1741" s="40">
        <v>-8.8186651468276978E-2</v>
      </c>
      <c r="N1741" s="40">
        <v>-5.3627017784763026E-3</v>
      </c>
    </row>
    <row r="1742" spans="1:14" x14ac:dyDescent="0.25">
      <c r="A1742">
        <v>7830618</v>
      </c>
      <c r="B1742" t="s">
        <v>41</v>
      </c>
      <c r="C1742" t="s">
        <v>6</v>
      </c>
      <c r="D1742" t="s">
        <v>732</v>
      </c>
      <c r="E1742" t="s">
        <v>353</v>
      </c>
      <c r="F1742">
        <v>0.16216216216216217</v>
      </c>
      <c r="G1742">
        <v>78.599999999999994</v>
      </c>
      <c r="H1742">
        <v>12.745945945945946</v>
      </c>
      <c r="I1742">
        <v>91.9</v>
      </c>
      <c r="J1742">
        <v>14.902702702702705</v>
      </c>
      <c r="K1742">
        <v>87.39500000000001</v>
      </c>
      <c r="L1742">
        <v>14.172162162162165</v>
      </c>
      <c r="M1742" s="40">
        <v>1.7956620082259178E-2</v>
      </c>
      <c r="N1742" s="40">
        <v>2.9118843376636505E-3</v>
      </c>
    </row>
    <row r="1743" spans="1:14" x14ac:dyDescent="0.25">
      <c r="A1743">
        <v>7830618</v>
      </c>
      <c r="B1743" t="s">
        <v>41</v>
      </c>
      <c r="C1743" t="s">
        <v>6</v>
      </c>
      <c r="D1743" t="s">
        <v>732</v>
      </c>
      <c r="E1743" t="s">
        <v>733</v>
      </c>
      <c r="F1743">
        <v>2.7027027027027029E-2</v>
      </c>
      <c r="G1743">
        <v>90.5</v>
      </c>
      <c r="H1743">
        <v>2.4459459459459461</v>
      </c>
      <c r="I1743">
        <v>85.7</v>
      </c>
      <c r="J1743">
        <v>2.3162162162162163</v>
      </c>
      <c r="K1743">
        <v>86.5</v>
      </c>
      <c r="L1743">
        <v>2.3378378378378382</v>
      </c>
      <c r="M1743" s="40">
        <v>-6.7778266966342926E-2</v>
      </c>
      <c r="N1743" s="40">
        <v>-1.8318450531444035E-3</v>
      </c>
    </row>
    <row r="1744" spans="1:14" x14ac:dyDescent="0.25">
      <c r="A1744">
        <v>7830618</v>
      </c>
      <c r="B1744" t="s">
        <v>41</v>
      </c>
      <c r="C1744" t="s">
        <v>6</v>
      </c>
      <c r="D1744" t="s">
        <v>732</v>
      </c>
      <c r="E1744" t="s">
        <v>734</v>
      </c>
      <c r="F1744">
        <v>0.25</v>
      </c>
      <c r="G1744">
        <v>58</v>
      </c>
      <c r="H1744">
        <v>14.5</v>
      </c>
      <c r="I1744">
        <v>79.8</v>
      </c>
      <c r="J1744">
        <v>19.95</v>
      </c>
      <c r="K1744">
        <v>65.965000000000003</v>
      </c>
      <c r="L1744">
        <v>16.491250000000001</v>
      </c>
      <c r="M1744" s="40">
        <v>-4.4714648276567459E-2</v>
      </c>
      <c r="N1744" s="40">
        <v>-1.1178662069141865E-2</v>
      </c>
    </row>
    <row r="1745" spans="1:14" x14ac:dyDescent="0.25">
      <c r="A1745">
        <v>7830618</v>
      </c>
      <c r="B1745" t="s">
        <v>41</v>
      </c>
      <c r="C1745" t="s">
        <v>6</v>
      </c>
      <c r="D1745" t="s">
        <v>732</v>
      </c>
      <c r="E1745" t="s">
        <v>1731</v>
      </c>
      <c r="F1745">
        <v>2.0270270270270271E-2</v>
      </c>
      <c r="G1745">
        <v>59.5</v>
      </c>
      <c r="H1745">
        <v>1.2060810810810811</v>
      </c>
      <c r="I1745">
        <v>66.7</v>
      </c>
      <c r="J1745">
        <v>1.3520270270270272</v>
      </c>
      <c r="K1745">
        <v>67.429999999999993</v>
      </c>
      <c r="L1745">
        <v>1.3668243243243243</v>
      </c>
      <c r="M1745" s="40">
        <v>-0.20469667017459869</v>
      </c>
      <c r="N1745" s="40">
        <v>-4.1492568278634874E-3</v>
      </c>
    </row>
    <row r="1746" spans="1:14" x14ac:dyDescent="0.25">
      <c r="A1746">
        <v>7830618</v>
      </c>
      <c r="B1746" t="s">
        <v>41</v>
      </c>
      <c r="C1746" t="s">
        <v>6</v>
      </c>
      <c r="D1746" t="s">
        <v>732</v>
      </c>
      <c r="E1746" t="s">
        <v>1732</v>
      </c>
      <c r="F1746">
        <v>6.7567567567567571E-2</v>
      </c>
      <c r="G1746">
        <v>70.3</v>
      </c>
      <c r="H1746">
        <v>4.75</v>
      </c>
      <c r="I1746">
        <v>77.7</v>
      </c>
      <c r="J1746">
        <v>5.2500000000000009</v>
      </c>
      <c r="K1746">
        <v>78.31</v>
      </c>
      <c r="L1746">
        <v>5.2912162162162168</v>
      </c>
      <c r="M1746" s="40">
        <v>-0.10026296973228455</v>
      </c>
      <c r="N1746" s="40">
        <v>-6.774524981911118E-3</v>
      </c>
    </row>
    <row r="1747" spans="1:14" x14ac:dyDescent="0.25">
      <c r="A1747">
        <v>7830618</v>
      </c>
      <c r="B1747" t="s">
        <v>41</v>
      </c>
      <c r="C1747" t="s">
        <v>6</v>
      </c>
      <c r="D1747" t="s">
        <v>732</v>
      </c>
      <c r="E1747" t="s">
        <v>1733</v>
      </c>
      <c r="F1747">
        <v>0.16216216216216217</v>
      </c>
      <c r="G1747">
        <v>91.5</v>
      </c>
      <c r="H1747">
        <v>14.837837837837839</v>
      </c>
      <c r="I1747">
        <v>93.2</v>
      </c>
      <c r="J1747">
        <v>15.113513513513515</v>
      </c>
      <c r="K1747">
        <v>89.18</v>
      </c>
      <c r="L1747">
        <v>14.461621621621623</v>
      </c>
      <c r="M1747" s="40">
        <v>6.3701711595058441E-2</v>
      </c>
      <c r="N1747" s="40">
        <v>1.0330007285685153E-2</v>
      </c>
    </row>
    <row r="1748" spans="1:14" x14ac:dyDescent="0.25">
      <c r="A1748">
        <v>7830618</v>
      </c>
      <c r="B1748" t="s">
        <v>41</v>
      </c>
      <c r="C1748" t="s">
        <v>6</v>
      </c>
      <c r="D1748" t="s">
        <v>732</v>
      </c>
      <c r="E1748" t="s">
        <v>735</v>
      </c>
      <c r="F1748">
        <v>3.3783783783783786E-2</v>
      </c>
      <c r="G1748">
        <v>96.1</v>
      </c>
      <c r="H1748">
        <v>3.2466216216216215</v>
      </c>
      <c r="I1748">
        <v>92.9</v>
      </c>
      <c r="J1748">
        <v>3.138513513513514</v>
      </c>
      <c r="K1748">
        <v>95.105000000000004</v>
      </c>
      <c r="L1748">
        <v>3.2130067567567573</v>
      </c>
      <c r="M1748" s="40">
        <v>1.4627968892455101E-2</v>
      </c>
      <c r="N1748" s="40">
        <v>4.9418813825861832E-4</v>
      </c>
    </row>
    <row r="1749" spans="1:14" x14ac:dyDescent="0.25">
      <c r="A1749">
        <v>7830618</v>
      </c>
      <c r="B1749" t="s">
        <v>41</v>
      </c>
      <c r="C1749" t="s">
        <v>6</v>
      </c>
      <c r="D1749" t="s">
        <v>1217</v>
      </c>
      <c r="E1749" t="s">
        <v>1783</v>
      </c>
      <c r="F1749">
        <v>6.7567567567567571E-3</v>
      </c>
      <c r="G1749">
        <v>32.5</v>
      </c>
      <c r="H1749">
        <v>0.2195945945945946</v>
      </c>
      <c r="I1749">
        <v>78</v>
      </c>
      <c r="J1749">
        <v>0.52702702702702708</v>
      </c>
      <c r="K1749">
        <v>60.35</v>
      </c>
      <c r="L1749">
        <v>0.4077702702702703</v>
      </c>
      <c r="M1749" s="40">
        <v>-5.4600100964307785E-2</v>
      </c>
      <c r="N1749" s="40">
        <v>-3.6891960111018777E-4</v>
      </c>
    </row>
    <row r="1750" spans="1:14" x14ac:dyDescent="0.25">
      <c r="A1750">
        <v>7830618</v>
      </c>
      <c r="B1750" t="s">
        <v>41</v>
      </c>
      <c r="C1750" t="s">
        <v>6</v>
      </c>
      <c r="D1750" t="s">
        <v>815</v>
      </c>
      <c r="E1750" t="s">
        <v>816</v>
      </c>
      <c r="F1750">
        <v>5.4054054054054057E-2</v>
      </c>
      <c r="G1750">
        <v>41.8</v>
      </c>
      <c r="H1750">
        <v>2.2594594594594595</v>
      </c>
      <c r="I1750">
        <v>81.5</v>
      </c>
      <c r="J1750">
        <v>4.4054054054054053</v>
      </c>
      <c r="K1750">
        <v>66.97</v>
      </c>
      <c r="L1750">
        <v>3.62</v>
      </c>
      <c r="M1750" s="40">
        <v>4.6275205910205841E-2</v>
      </c>
      <c r="N1750" s="40">
        <v>2.5013624816327485E-3</v>
      </c>
    </row>
    <row r="1751" spans="1:14" x14ac:dyDescent="0.25">
      <c r="A1751">
        <v>7830618</v>
      </c>
      <c r="B1751" t="s">
        <v>41</v>
      </c>
      <c r="C1751" t="s">
        <v>6</v>
      </c>
      <c r="D1751" t="s">
        <v>859</v>
      </c>
      <c r="E1751" t="s">
        <v>1798</v>
      </c>
      <c r="F1751">
        <v>1.3513513513513514E-2</v>
      </c>
      <c r="G1751">
        <v>31.6</v>
      </c>
      <c r="H1751">
        <v>0.42702702702702705</v>
      </c>
      <c r="I1751">
        <v>75</v>
      </c>
      <c r="J1751">
        <v>1.0135135135135136</v>
      </c>
      <c r="K1751">
        <v>62.06</v>
      </c>
      <c r="L1751">
        <v>0.83864864864864874</v>
      </c>
      <c r="M1751" s="40">
        <v>-5.4337795823812485E-2</v>
      </c>
      <c r="N1751" s="40">
        <v>-7.3429453815962822E-4</v>
      </c>
    </row>
    <row r="1752" spans="1:14" x14ac:dyDescent="0.25">
      <c r="A1752">
        <v>7830618</v>
      </c>
      <c r="B1752" t="s">
        <v>41</v>
      </c>
      <c r="C1752" t="s">
        <v>6</v>
      </c>
      <c r="D1752" t="s">
        <v>859</v>
      </c>
      <c r="E1752" t="s">
        <v>1297</v>
      </c>
      <c r="F1752">
        <v>6.7567567567567571E-3</v>
      </c>
      <c r="G1752">
        <v>68.3</v>
      </c>
      <c r="H1752">
        <v>0.46148648648648649</v>
      </c>
      <c r="I1752">
        <v>85.5</v>
      </c>
      <c r="J1752">
        <v>0.57770270270270274</v>
      </c>
      <c r="K1752">
        <v>81.679999999999993</v>
      </c>
      <c r="L1752">
        <v>0.55189189189189192</v>
      </c>
      <c r="M1752" s="40">
        <v>0.11818739026784897</v>
      </c>
      <c r="N1752" s="40">
        <v>7.9856344775573631E-4</v>
      </c>
    </row>
    <row r="1753" spans="1:14" x14ac:dyDescent="0.25">
      <c r="A1753">
        <v>7830618</v>
      </c>
      <c r="B1753" t="s">
        <v>41</v>
      </c>
      <c r="C1753" t="s">
        <v>6</v>
      </c>
      <c r="D1753" t="s">
        <v>859</v>
      </c>
      <c r="E1753" t="s">
        <v>860</v>
      </c>
      <c r="F1753">
        <v>2.7027027027027029E-2</v>
      </c>
      <c r="G1753">
        <v>17.3</v>
      </c>
      <c r="H1753">
        <v>0.46756756756756762</v>
      </c>
      <c r="I1753">
        <v>61.5</v>
      </c>
      <c r="J1753">
        <v>1.6621621621621623</v>
      </c>
      <c r="K1753">
        <v>44.69</v>
      </c>
      <c r="L1753">
        <v>1.2078378378378378</v>
      </c>
      <c r="M1753" s="40">
        <v>-9.3260489404201508E-2</v>
      </c>
      <c r="N1753" s="40">
        <v>-2.5205537676811218E-3</v>
      </c>
    </row>
    <row r="1754" spans="1:14" x14ac:dyDescent="0.25">
      <c r="A1754">
        <v>7830618</v>
      </c>
      <c r="B1754" t="s">
        <v>41</v>
      </c>
      <c r="C1754" t="s">
        <v>6</v>
      </c>
      <c r="D1754" t="s">
        <v>859</v>
      </c>
      <c r="E1754" t="s">
        <v>1799</v>
      </c>
      <c r="F1754">
        <v>6.7567567567567571E-3</v>
      </c>
      <c r="G1754">
        <v>31</v>
      </c>
      <c r="H1754">
        <v>0.20945945945945948</v>
      </c>
      <c r="I1754">
        <v>74.2</v>
      </c>
      <c r="J1754">
        <v>0.50135135135135145</v>
      </c>
      <c r="K1754">
        <v>60.429999999999993</v>
      </c>
      <c r="L1754">
        <v>0.40831081081081078</v>
      </c>
      <c r="M1754" s="40">
        <v>1.1498063802719116E-2</v>
      </c>
      <c r="N1754" s="40">
        <v>7.7689620288642683E-5</v>
      </c>
    </row>
    <row r="1755" spans="1:14" x14ac:dyDescent="0.25">
      <c r="A1755">
        <v>7830618</v>
      </c>
      <c r="B1755" t="s">
        <v>41</v>
      </c>
      <c r="C1755" t="s">
        <v>6</v>
      </c>
      <c r="D1755" t="s">
        <v>859</v>
      </c>
      <c r="E1755" t="s">
        <v>861</v>
      </c>
      <c r="F1755">
        <v>2.7027027027027029E-2</v>
      </c>
      <c r="G1755">
        <v>24.6</v>
      </c>
      <c r="H1755">
        <v>0.66486486486486496</v>
      </c>
      <c r="I1755">
        <v>71.400000000000006</v>
      </c>
      <c r="J1755">
        <v>1.92972972972973</v>
      </c>
      <c r="K1755">
        <v>57.905000000000008</v>
      </c>
      <c r="L1755">
        <v>1.5650000000000004</v>
      </c>
      <c r="M1755" s="40">
        <v>-1.4628790318965912E-2</v>
      </c>
      <c r="N1755" s="40">
        <v>-3.9537271132340302E-4</v>
      </c>
    </row>
    <row r="1756" spans="1:14" x14ac:dyDescent="0.25">
      <c r="A1756">
        <v>7830618</v>
      </c>
      <c r="B1756" t="s">
        <v>41</v>
      </c>
      <c r="C1756" t="s">
        <v>6</v>
      </c>
      <c r="D1756" t="s">
        <v>859</v>
      </c>
      <c r="E1756" t="s">
        <v>862</v>
      </c>
      <c r="F1756">
        <v>1.3513513513513514E-2</v>
      </c>
      <c r="G1756">
        <v>20.2</v>
      </c>
      <c r="H1756">
        <v>0.27297297297297296</v>
      </c>
      <c r="I1756">
        <v>76.3</v>
      </c>
      <c r="J1756">
        <v>1.0310810810810811</v>
      </c>
      <c r="K1756">
        <v>58.75</v>
      </c>
      <c r="L1756">
        <v>0.79391891891891897</v>
      </c>
      <c r="M1756" s="40">
        <v>5.4076757282018661E-2</v>
      </c>
      <c r="N1756" s="40">
        <v>7.3076699029754957E-4</v>
      </c>
    </row>
    <row r="1757" spans="1:14" x14ac:dyDescent="0.25">
      <c r="A1757">
        <v>7830618</v>
      </c>
      <c r="B1757" t="s">
        <v>41</v>
      </c>
      <c r="C1757" t="s">
        <v>6</v>
      </c>
      <c r="D1757" t="s">
        <v>859</v>
      </c>
      <c r="E1757" t="s">
        <v>863</v>
      </c>
      <c r="F1757">
        <v>6.7567567567567571E-3</v>
      </c>
      <c r="G1757">
        <v>27.2</v>
      </c>
      <c r="H1757">
        <v>0.18378378378378379</v>
      </c>
      <c r="I1757">
        <v>70.599999999999994</v>
      </c>
      <c r="J1757">
        <v>0.47702702702702704</v>
      </c>
      <c r="K1757">
        <v>59.15</v>
      </c>
      <c r="L1757">
        <v>0.39966216216216216</v>
      </c>
      <c r="M1757" s="40">
        <v>-4.5712023973464966E-2</v>
      </c>
      <c r="N1757" s="40">
        <v>-3.0886502684773629E-4</v>
      </c>
    </row>
    <row r="1758" spans="1:14" x14ac:dyDescent="0.25">
      <c r="A1758">
        <v>7830618</v>
      </c>
      <c r="B1758" t="s">
        <v>41</v>
      </c>
      <c r="C1758" t="s">
        <v>6</v>
      </c>
      <c r="D1758" t="s">
        <v>859</v>
      </c>
      <c r="E1758" t="s">
        <v>1305</v>
      </c>
      <c r="F1758">
        <v>1.3513513513513514E-2</v>
      </c>
      <c r="G1758">
        <v>19.399999999999999</v>
      </c>
      <c r="H1758">
        <v>0.26216216216216215</v>
      </c>
      <c r="I1758">
        <v>71.900000000000006</v>
      </c>
      <c r="J1758">
        <v>0.9716216216216218</v>
      </c>
      <c r="K1758">
        <v>52.54</v>
      </c>
      <c r="L1758">
        <v>0.71000000000000008</v>
      </c>
      <c r="M1758" s="40">
        <v>-0.14160507917404175</v>
      </c>
      <c r="N1758" s="40">
        <v>-1.9135821510005643E-3</v>
      </c>
    </row>
    <row r="1759" spans="1:14" x14ac:dyDescent="0.25">
      <c r="A1759">
        <v>7830618</v>
      </c>
      <c r="B1759" t="s">
        <v>41</v>
      </c>
      <c r="C1759" t="s">
        <v>6</v>
      </c>
      <c r="D1759" t="s">
        <v>859</v>
      </c>
      <c r="E1759" t="s">
        <v>1800</v>
      </c>
      <c r="F1759">
        <v>4.0540540540540543E-2</v>
      </c>
      <c r="G1759">
        <v>31.9</v>
      </c>
      <c r="H1759">
        <v>1.2932432432432432</v>
      </c>
      <c r="I1759">
        <v>74.7</v>
      </c>
      <c r="J1759">
        <v>3.0283783783783789</v>
      </c>
      <c r="K1759">
        <v>60.515000000000001</v>
      </c>
      <c r="L1759">
        <v>2.453310810810811</v>
      </c>
      <c r="M1759" s="40">
        <v>-7.9287746921181679E-3</v>
      </c>
      <c r="N1759" s="40">
        <v>-3.2143681184262842E-4</v>
      </c>
    </row>
    <row r="1760" spans="1:14" x14ac:dyDescent="0.25">
      <c r="A1760">
        <v>7830618</v>
      </c>
      <c r="B1760" t="s">
        <v>41</v>
      </c>
      <c r="C1760" t="s">
        <v>6</v>
      </c>
      <c r="D1760" t="s">
        <v>2324</v>
      </c>
      <c r="F1760">
        <v>1</v>
      </c>
      <c r="H1760">
        <v>64.765540540540556</v>
      </c>
      <c r="J1760">
        <v>82.879054054054052</v>
      </c>
      <c r="L1760">
        <v>74.892432432432443</v>
      </c>
      <c r="M1760" s="40"/>
      <c r="N1760" s="40">
        <v>-1.8015553016920347E-2</v>
      </c>
    </row>
    <row r="1761" spans="1:14" x14ac:dyDescent="0.25">
      <c r="A1761">
        <v>7820615</v>
      </c>
      <c r="B1761" t="s">
        <v>42</v>
      </c>
      <c r="C1761" t="s">
        <v>6</v>
      </c>
      <c r="D1761" t="s">
        <v>690</v>
      </c>
      <c r="E1761" t="s">
        <v>691</v>
      </c>
      <c r="F1761">
        <v>2.5974025974025976E-2</v>
      </c>
      <c r="G1761">
        <v>37</v>
      </c>
      <c r="H1761">
        <v>0.96103896103896114</v>
      </c>
      <c r="I1761">
        <v>76.2</v>
      </c>
      <c r="J1761">
        <v>1.9792207792207794</v>
      </c>
      <c r="K1761">
        <v>64.004999999999995</v>
      </c>
      <c r="L1761">
        <v>1.6624675324675324</v>
      </c>
      <c r="M1761" s="40">
        <v>-6.177351251244545E-2</v>
      </c>
      <c r="N1761" s="40">
        <v>-1.6045068185050768E-3</v>
      </c>
    </row>
    <row r="1762" spans="1:14" x14ac:dyDescent="0.25">
      <c r="A1762">
        <v>7820615</v>
      </c>
      <c r="B1762" t="s">
        <v>42</v>
      </c>
      <c r="C1762" t="s">
        <v>6</v>
      </c>
      <c r="D1762" t="s">
        <v>798</v>
      </c>
      <c r="E1762" t="s">
        <v>799</v>
      </c>
      <c r="F1762">
        <v>6.4935064935064939E-3</v>
      </c>
      <c r="G1762">
        <v>59.1</v>
      </c>
      <c r="H1762">
        <v>0.38376623376623381</v>
      </c>
      <c r="I1762">
        <v>85.4</v>
      </c>
      <c r="J1762">
        <v>0.55454545454545456</v>
      </c>
      <c r="K1762">
        <v>75.150000000000006</v>
      </c>
      <c r="L1762">
        <v>0.48798701298701308</v>
      </c>
      <c r="M1762" s="40">
        <v>5.6203994899988174E-2</v>
      </c>
      <c r="N1762" s="40">
        <v>3.6496100584407909E-4</v>
      </c>
    </row>
    <row r="1763" spans="1:14" x14ac:dyDescent="0.25">
      <c r="A1763">
        <v>7820615</v>
      </c>
      <c r="B1763" t="s">
        <v>42</v>
      </c>
      <c r="C1763" t="s">
        <v>6</v>
      </c>
      <c r="D1763" t="s">
        <v>808</v>
      </c>
      <c r="E1763" t="s">
        <v>809</v>
      </c>
      <c r="F1763">
        <v>0.1038961038961039</v>
      </c>
      <c r="G1763">
        <v>92.4</v>
      </c>
      <c r="H1763">
        <v>9.6000000000000014</v>
      </c>
      <c r="I1763">
        <v>95.8</v>
      </c>
      <c r="J1763">
        <v>9.9532467532467539</v>
      </c>
      <c r="K1763">
        <v>93.72</v>
      </c>
      <c r="L1763">
        <v>9.7371428571428584</v>
      </c>
      <c r="M1763" s="40">
        <v>8.0091759562492371E-2</v>
      </c>
      <c r="N1763" s="40">
        <v>8.3212217727264802E-3</v>
      </c>
    </row>
    <row r="1764" spans="1:14" x14ac:dyDescent="0.25">
      <c r="A1764">
        <v>7820615</v>
      </c>
      <c r="B1764" t="s">
        <v>42</v>
      </c>
      <c r="C1764" t="s">
        <v>6</v>
      </c>
      <c r="D1764" t="s">
        <v>808</v>
      </c>
      <c r="E1764" t="s">
        <v>810</v>
      </c>
      <c r="F1764">
        <v>0.15584415584415584</v>
      </c>
      <c r="G1764">
        <v>66.900000000000006</v>
      </c>
      <c r="H1764">
        <v>10.425974025974027</v>
      </c>
      <c r="I1764">
        <v>81</v>
      </c>
      <c r="J1764">
        <v>12.623376623376624</v>
      </c>
      <c r="K1764">
        <v>72.610000000000014</v>
      </c>
      <c r="L1764">
        <v>11.315844155844157</v>
      </c>
      <c r="M1764" s="40">
        <v>2.8258066624403E-2</v>
      </c>
      <c r="N1764" s="40">
        <v>4.4038545388680001E-3</v>
      </c>
    </row>
    <row r="1765" spans="1:14" x14ac:dyDescent="0.25">
      <c r="A1765">
        <v>7820615</v>
      </c>
      <c r="B1765" t="s">
        <v>42</v>
      </c>
      <c r="C1765" t="s">
        <v>6</v>
      </c>
      <c r="D1765" t="s">
        <v>808</v>
      </c>
      <c r="E1765" t="s">
        <v>1786</v>
      </c>
      <c r="F1765">
        <v>0.22077922077922077</v>
      </c>
      <c r="G1765">
        <v>79.2</v>
      </c>
      <c r="H1765">
        <v>17.485714285714284</v>
      </c>
      <c r="I1765">
        <v>88.7</v>
      </c>
      <c r="J1765">
        <v>19.583116883116883</v>
      </c>
      <c r="K1765">
        <v>83.835000000000008</v>
      </c>
      <c r="L1765">
        <v>18.509025974025974</v>
      </c>
      <c r="M1765" s="40">
        <v>2.4671658873558044E-2</v>
      </c>
      <c r="N1765" s="40">
        <v>5.4469896214348924E-3</v>
      </c>
    </row>
    <row r="1766" spans="1:14" x14ac:dyDescent="0.25">
      <c r="A1766">
        <v>7820615</v>
      </c>
      <c r="B1766" t="s">
        <v>42</v>
      </c>
      <c r="C1766" t="s">
        <v>6</v>
      </c>
      <c r="D1766" t="s">
        <v>903</v>
      </c>
      <c r="E1766" t="s">
        <v>904</v>
      </c>
      <c r="F1766">
        <v>0.18181818181818182</v>
      </c>
      <c r="G1766">
        <v>35.200000000000003</v>
      </c>
      <c r="H1766">
        <v>6.4</v>
      </c>
      <c r="I1766">
        <v>77.7</v>
      </c>
      <c r="J1766">
        <v>14.127272727272729</v>
      </c>
      <c r="K1766">
        <v>66.954999999999998</v>
      </c>
      <c r="L1766">
        <v>12.173636363636364</v>
      </c>
      <c r="M1766" s="40">
        <v>6.6597841214388609E-4</v>
      </c>
      <c r="N1766" s="40">
        <v>1.210869840261611E-4</v>
      </c>
    </row>
    <row r="1767" spans="1:14" x14ac:dyDescent="0.25">
      <c r="A1767">
        <v>7820615</v>
      </c>
      <c r="B1767" t="s">
        <v>42</v>
      </c>
      <c r="C1767" t="s">
        <v>6</v>
      </c>
      <c r="D1767" t="s">
        <v>903</v>
      </c>
      <c r="E1767" t="s">
        <v>905</v>
      </c>
      <c r="F1767">
        <v>0.30519480519480519</v>
      </c>
      <c r="G1767">
        <v>53.4</v>
      </c>
      <c r="H1767">
        <v>16.297402597402595</v>
      </c>
      <c r="I1767">
        <v>86.8</v>
      </c>
      <c r="J1767">
        <v>26.490909090909089</v>
      </c>
      <c r="K1767">
        <v>76.264999999999986</v>
      </c>
      <c r="L1767">
        <v>23.275681818181813</v>
      </c>
      <c r="M1767" s="40">
        <v>5.3058527410030365E-2</v>
      </c>
      <c r="N1767" s="40">
        <v>1.6193186936827447E-2</v>
      </c>
    </row>
    <row r="1768" spans="1:14" x14ac:dyDescent="0.25">
      <c r="A1768">
        <v>7820615</v>
      </c>
      <c r="B1768" t="s">
        <v>42</v>
      </c>
      <c r="C1768" t="s">
        <v>6</v>
      </c>
      <c r="D1768" t="s">
        <v>2324</v>
      </c>
      <c r="F1768">
        <v>1</v>
      </c>
      <c r="H1768">
        <v>61.553896103896101</v>
      </c>
      <c r="J1768">
        <v>85.3116883116883</v>
      </c>
      <c r="L1768">
        <v>77.161785714285713</v>
      </c>
      <c r="M1768" s="40"/>
      <c r="N1768" s="40">
        <v>3.324679404122198E-2</v>
      </c>
    </row>
    <row r="1769" spans="1:14" x14ac:dyDescent="0.25">
      <c r="A1769">
        <v>7830621</v>
      </c>
      <c r="B1769" t="s">
        <v>43</v>
      </c>
      <c r="C1769" t="s">
        <v>6</v>
      </c>
      <c r="D1769" t="s">
        <v>151</v>
      </c>
      <c r="E1769" t="s">
        <v>215</v>
      </c>
      <c r="F1769">
        <v>2.3809523809523808E-2</v>
      </c>
      <c r="G1769">
        <v>37.6</v>
      </c>
      <c r="H1769">
        <v>0.89523809523809528</v>
      </c>
      <c r="I1769">
        <v>95.9</v>
      </c>
      <c r="J1769">
        <v>2.2833333333333332</v>
      </c>
      <c r="K1769">
        <v>70.650000000000006</v>
      </c>
      <c r="L1769">
        <v>1.6821428571428572</v>
      </c>
      <c r="M1769" s="40">
        <v>3.2315213233232498E-2</v>
      </c>
      <c r="N1769" s="40">
        <v>7.6940983888648803E-4</v>
      </c>
    </row>
    <row r="1770" spans="1:14" x14ac:dyDescent="0.25">
      <c r="A1770">
        <v>7830621</v>
      </c>
      <c r="B1770" t="s">
        <v>43</v>
      </c>
      <c r="C1770" t="s">
        <v>6</v>
      </c>
      <c r="D1770" t="s">
        <v>151</v>
      </c>
      <c r="E1770" t="s">
        <v>242</v>
      </c>
      <c r="F1770">
        <v>7.1428571428571425E-2</v>
      </c>
      <c r="G1770">
        <v>28.2</v>
      </c>
      <c r="H1770">
        <v>2.0142857142857142</v>
      </c>
      <c r="I1770">
        <v>76</v>
      </c>
      <c r="J1770">
        <v>5.4285714285714279</v>
      </c>
      <c r="K1770">
        <v>58.125</v>
      </c>
      <c r="L1770">
        <v>4.1517857142857144</v>
      </c>
      <c r="M1770" s="40">
        <v>-2.8409458696842194E-2</v>
      </c>
      <c r="N1770" s="40">
        <v>-2.0292470497744425E-3</v>
      </c>
    </row>
    <row r="1771" spans="1:14" x14ac:dyDescent="0.25">
      <c r="A1771">
        <v>7830621</v>
      </c>
      <c r="B1771" t="s">
        <v>43</v>
      </c>
      <c r="C1771" t="s">
        <v>6</v>
      </c>
      <c r="D1771" t="s">
        <v>151</v>
      </c>
      <c r="E1771" t="s">
        <v>243</v>
      </c>
      <c r="F1771">
        <v>0.14285714285714285</v>
      </c>
      <c r="G1771">
        <v>30.4</v>
      </c>
      <c r="H1771">
        <v>4.3428571428571425</v>
      </c>
      <c r="I1771">
        <v>74.8</v>
      </c>
      <c r="J1771">
        <v>10.685714285714285</v>
      </c>
      <c r="K1771">
        <v>54.93</v>
      </c>
      <c r="L1771">
        <v>7.847142857142857</v>
      </c>
      <c r="M1771" s="40">
        <v>-1.737816259264946E-2</v>
      </c>
      <c r="N1771" s="40">
        <v>-2.4825946560927798E-3</v>
      </c>
    </row>
    <row r="1772" spans="1:14" x14ac:dyDescent="0.25">
      <c r="A1772">
        <v>7830621</v>
      </c>
      <c r="B1772" t="s">
        <v>43</v>
      </c>
      <c r="C1772" t="s">
        <v>6</v>
      </c>
      <c r="D1772" t="s">
        <v>151</v>
      </c>
      <c r="E1772" t="s">
        <v>227</v>
      </c>
      <c r="F1772">
        <v>4.7619047619047616E-2</v>
      </c>
      <c r="G1772">
        <v>33.299999999999997</v>
      </c>
      <c r="H1772">
        <v>1.5857142857142854</v>
      </c>
      <c r="I1772">
        <v>96.4</v>
      </c>
      <c r="J1772">
        <v>4.5904761904761902</v>
      </c>
      <c r="K1772">
        <v>71.75</v>
      </c>
      <c r="L1772">
        <v>3.4166666666666665</v>
      </c>
      <c r="M1772" s="40">
        <v>-0.23428280651569366</v>
      </c>
      <c r="N1772" s="40">
        <v>-1.1156324119794937E-2</v>
      </c>
    </row>
    <row r="1773" spans="1:14" x14ac:dyDescent="0.25">
      <c r="A1773">
        <v>7830621</v>
      </c>
      <c r="B1773" t="s">
        <v>43</v>
      </c>
      <c r="C1773" t="s">
        <v>6</v>
      </c>
      <c r="D1773" t="s">
        <v>151</v>
      </c>
      <c r="E1773" t="s">
        <v>244</v>
      </c>
      <c r="F1773">
        <v>0.11904761904761904</v>
      </c>
      <c r="G1773">
        <v>29.9</v>
      </c>
      <c r="H1773">
        <v>3.5595238095238093</v>
      </c>
      <c r="I1773">
        <v>72.900000000000006</v>
      </c>
      <c r="J1773">
        <v>8.6785714285714288</v>
      </c>
      <c r="K1773">
        <v>57.81</v>
      </c>
      <c r="L1773">
        <v>6.8821428571428571</v>
      </c>
      <c r="M1773" s="40">
        <v>-1.8294582143425941E-2</v>
      </c>
      <c r="N1773" s="40">
        <v>-2.1779264456459452E-3</v>
      </c>
    </row>
    <row r="1774" spans="1:14" x14ac:dyDescent="0.25">
      <c r="A1774">
        <v>7830621</v>
      </c>
      <c r="B1774" t="s">
        <v>43</v>
      </c>
      <c r="C1774" t="s">
        <v>6</v>
      </c>
      <c r="D1774" t="s">
        <v>151</v>
      </c>
      <c r="E1774" t="s">
        <v>245</v>
      </c>
      <c r="F1774">
        <v>7.1428571428571425E-2</v>
      </c>
      <c r="G1774">
        <v>25</v>
      </c>
      <c r="H1774">
        <v>1.7857142857142856</v>
      </c>
      <c r="I1774">
        <v>83.9</v>
      </c>
      <c r="J1774">
        <v>5.9928571428571429</v>
      </c>
      <c r="K1774">
        <v>64.944999999999993</v>
      </c>
      <c r="L1774">
        <v>4.6389285714285711</v>
      </c>
      <c r="M1774" s="40">
        <v>4.3599221855401993E-2</v>
      </c>
      <c r="N1774" s="40">
        <v>3.1142301325287136E-3</v>
      </c>
    </row>
    <row r="1775" spans="1:14" x14ac:dyDescent="0.25">
      <c r="A1775">
        <v>7830621</v>
      </c>
      <c r="B1775" t="s">
        <v>43</v>
      </c>
      <c r="C1775" t="s">
        <v>6</v>
      </c>
      <c r="D1775" t="s">
        <v>151</v>
      </c>
      <c r="E1775" t="s">
        <v>247</v>
      </c>
      <c r="F1775">
        <v>0.16666666666666666</v>
      </c>
      <c r="G1775">
        <v>32.5</v>
      </c>
      <c r="H1775">
        <v>5.4166666666666661</v>
      </c>
      <c r="I1775">
        <v>78.599999999999994</v>
      </c>
      <c r="J1775">
        <v>13.099999999999998</v>
      </c>
      <c r="K1775">
        <v>58.9</v>
      </c>
      <c r="L1775">
        <v>9.8166666666666664</v>
      </c>
      <c r="M1775" s="40">
        <v>4.3711982667446136E-2</v>
      </c>
      <c r="N1775" s="40">
        <v>7.2853304445743561E-3</v>
      </c>
    </row>
    <row r="1776" spans="1:14" x14ac:dyDescent="0.25">
      <c r="A1776">
        <v>7830621</v>
      </c>
      <c r="B1776" t="s">
        <v>43</v>
      </c>
      <c r="C1776" t="s">
        <v>6</v>
      </c>
      <c r="D1776" t="s">
        <v>151</v>
      </c>
      <c r="E1776" t="s">
        <v>250</v>
      </c>
      <c r="F1776">
        <v>7.1428571428571425E-2</v>
      </c>
      <c r="G1776">
        <v>36.799999999999997</v>
      </c>
      <c r="H1776">
        <v>2.6285714285714281</v>
      </c>
      <c r="I1776">
        <v>89.2</v>
      </c>
      <c r="J1776">
        <v>6.371428571428571</v>
      </c>
      <c r="K1776">
        <v>64.23</v>
      </c>
      <c r="L1776">
        <v>4.5878571428571426</v>
      </c>
      <c r="M1776" s="40">
        <v>6.5613739192485809E-2</v>
      </c>
      <c r="N1776" s="40">
        <v>4.6866956566061291E-3</v>
      </c>
    </row>
    <row r="1777" spans="1:14" x14ac:dyDescent="0.25">
      <c r="A1777">
        <v>7830621</v>
      </c>
      <c r="B1777" t="s">
        <v>43</v>
      </c>
      <c r="C1777" t="s">
        <v>6</v>
      </c>
      <c r="D1777" t="s">
        <v>151</v>
      </c>
      <c r="E1777" t="s">
        <v>251</v>
      </c>
      <c r="F1777">
        <v>2.3809523809523808E-2</v>
      </c>
      <c r="G1777">
        <v>29.6</v>
      </c>
      <c r="H1777">
        <v>0.70476190476190481</v>
      </c>
      <c r="I1777">
        <v>75.400000000000006</v>
      </c>
      <c r="J1777">
        <v>1.7952380952380953</v>
      </c>
      <c r="K1777">
        <v>58.88</v>
      </c>
      <c r="L1777">
        <v>1.401904761904762</v>
      </c>
      <c r="M1777" s="40">
        <v>-2.0951222628355026E-2</v>
      </c>
      <c r="N1777" s="40">
        <v>-4.9883863400845298E-4</v>
      </c>
    </row>
    <row r="1778" spans="1:14" x14ac:dyDescent="0.25">
      <c r="A1778">
        <v>7830621</v>
      </c>
      <c r="B1778" t="s">
        <v>43</v>
      </c>
      <c r="C1778" t="s">
        <v>6</v>
      </c>
      <c r="D1778" t="s">
        <v>160</v>
      </c>
      <c r="E1778" t="s">
        <v>351</v>
      </c>
      <c r="F1778">
        <v>4.7619047619047616E-2</v>
      </c>
      <c r="G1778">
        <v>36.1</v>
      </c>
      <c r="H1778">
        <v>1.7190476190476189</v>
      </c>
      <c r="I1778">
        <v>86.2</v>
      </c>
      <c r="J1778">
        <v>4.1047619047619044</v>
      </c>
      <c r="K1778">
        <v>68.709999999999994</v>
      </c>
      <c r="L1778">
        <v>3.2719047619047612</v>
      </c>
      <c r="M1778" s="40">
        <v>5.4441068321466446E-2</v>
      </c>
      <c r="N1778" s="40">
        <v>2.5924318248317355E-3</v>
      </c>
    </row>
    <row r="1779" spans="1:14" x14ac:dyDescent="0.25">
      <c r="A1779">
        <v>7830621</v>
      </c>
      <c r="B1779" t="s">
        <v>43</v>
      </c>
      <c r="C1779" t="s">
        <v>6</v>
      </c>
      <c r="D1779" t="s">
        <v>183</v>
      </c>
      <c r="E1779" t="s">
        <v>290</v>
      </c>
      <c r="F1779">
        <v>2.3809523809523808E-2</v>
      </c>
      <c r="G1779">
        <v>28.4</v>
      </c>
      <c r="H1779">
        <v>0.67619047619047612</v>
      </c>
      <c r="I1779">
        <v>84.3</v>
      </c>
      <c r="J1779">
        <v>2.0071428571428571</v>
      </c>
      <c r="K1779">
        <v>63.794999999999987</v>
      </c>
      <c r="L1779">
        <v>1.518928571428571</v>
      </c>
      <c r="M1779" s="40">
        <v>5.2076071500778198E-2</v>
      </c>
      <c r="N1779" s="40">
        <v>1.2399064643042427E-3</v>
      </c>
    </row>
    <row r="1780" spans="1:14" x14ac:dyDescent="0.25">
      <c r="A1780">
        <v>7830621</v>
      </c>
      <c r="B1780" t="s">
        <v>43</v>
      </c>
      <c r="C1780" t="s">
        <v>6</v>
      </c>
      <c r="D1780" t="s">
        <v>193</v>
      </c>
      <c r="E1780" t="s">
        <v>302</v>
      </c>
      <c r="F1780">
        <v>2.3809523809523808E-2</v>
      </c>
      <c r="G1780">
        <v>47.2</v>
      </c>
      <c r="H1780">
        <v>1.1238095238095238</v>
      </c>
      <c r="I1780">
        <v>81.3</v>
      </c>
      <c r="J1780">
        <v>1.9357142857142855</v>
      </c>
      <c r="K1780">
        <v>58.839999999999996</v>
      </c>
      <c r="L1780">
        <v>1.4009523809523807</v>
      </c>
      <c r="M1780" s="40">
        <v>9.8676487803459167E-2</v>
      </c>
      <c r="N1780" s="40">
        <v>2.3494401857966467E-3</v>
      </c>
    </row>
    <row r="1781" spans="1:14" x14ac:dyDescent="0.25">
      <c r="A1781">
        <v>7830621</v>
      </c>
      <c r="B1781" t="s">
        <v>43</v>
      </c>
      <c r="C1781" t="s">
        <v>6</v>
      </c>
      <c r="D1781" t="s">
        <v>193</v>
      </c>
      <c r="E1781" t="s">
        <v>304</v>
      </c>
      <c r="F1781">
        <v>2.3809523809523808E-2</v>
      </c>
      <c r="G1781">
        <v>34.299999999999997</v>
      </c>
      <c r="H1781">
        <v>0.81666666666666654</v>
      </c>
      <c r="I1781">
        <v>74.8</v>
      </c>
      <c r="J1781">
        <v>1.7809523809523808</v>
      </c>
      <c r="K1781">
        <v>58.73</v>
      </c>
      <c r="L1781">
        <v>1.3983333333333332</v>
      </c>
      <c r="M1781" s="40">
        <v>-2.5731790810823441E-2</v>
      </c>
      <c r="N1781" s="40">
        <v>-6.1266168597198659E-4</v>
      </c>
    </row>
    <row r="1782" spans="1:14" x14ac:dyDescent="0.25">
      <c r="A1782">
        <v>7830621</v>
      </c>
      <c r="B1782" t="s">
        <v>43</v>
      </c>
      <c r="C1782" t="s">
        <v>6</v>
      </c>
      <c r="D1782" t="s">
        <v>193</v>
      </c>
      <c r="E1782" t="s">
        <v>305</v>
      </c>
      <c r="F1782">
        <v>4.7619047619047616E-2</v>
      </c>
      <c r="G1782">
        <v>43</v>
      </c>
      <c r="H1782">
        <v>2.0476190476190474</v>
      </c>
      <c r="I1782">
        <v>84</v>
      </c>
      <c r="J1782">
        <v>4</v>
      </c>
      <c r="K1782">
        <v>69.819999999999993</v>
      </c>
      <c r="L1782">
        <v>3.3247619047619041</v>
      </c>
      <c r="M1782" s="40">
        <v>1.113779004663229E-2</v>
      </c>
      <c r="N1782" s="40">
        <v>5.3037095460153763E-4</v>
      </c>
    </row>
    <row r="1783" spans="1:14" x14ac:dyDescent="0.25">
      <c r="A1783">
        <v>7830621</v>
      </c>
      <c r="B1783" t="s">
        <v>43</v>
      </c>
      <c r="C1783" t="s">
        <v>6</v>
      </c>
      <c r="D1783" t="s">
        <v>193</v>
      </c>
      <c r="E1783" t="s">
        <v>253</v>
      </c>
      <c r="F1783">
        <v>4.7619047619047616E-2</v>
      </c>
      <c r="G1783">
        <v>52.6</v>
      </c>
      <c r="H1783">
        <v>2.5047619047619047</v>
      </c>
      <c r="I1783">
        <v>86.8</v>
      </c>
      <c r="J1783">
        <v>4.1333333333333329</v>
      </c>
      <c r="K1783">
        <v>75.905000000000001</v>
      </c>
      <c r="L1783">
        <v>3.6145238095238095</v>
      </c>
      <c r="M1783" s="40">
        <v>2.8046464547514915E-2</v>
      </c>
      <c r="N1783" s="40">
        <v>1.3355459308340436E-3</v>
      </c>
    </row>
    <row r="1784" spans="1:14" x14ac:dyDescent="0.25">
      <c r="A1784">
        <v>7830621</v>
      </c>
      <c r="B1784" t="s">
        <v>43</v>
      </c>
      <c r="C1784" t="s">
        <v>6</v>
      </c>
      <c r="D1784" t="s">
        <v>193</v>
      </c>
      <c r="E1784" t="s">
        <v>254</v>
      </c>
      <c r="F1784">
        <v>4.7619047619047616E-2</v>
      </c>
      <c r="G1784">
        <v>35.6</v>
      </c>
      <c r="H1784">
        <v>1.6952380952380952</v>
      </c>
      <c r="I1784">
        <v>77.2</v>
      </c>
      <c r="J1784">
        <v>3.676190476190476</v>
      </c>
      <c r="K1784">
        <v>66.64</v>
      </c>
      <c r="L1784">
        <v>3.1733333333333333</v>
      </c>
      <c r="M1784" s="40">
        <v>2.0887997001409531E-2</v>
      </c>
      <c r="N1784" s="40">
        <v>9.9466652387664427E-4</v>
      </c>
    </row>
    <row r="1785" spans="1:14" x14ac:dyDescent="0.25">
      <c r="A1785">
        <v>7830621</v>
      </c>
      <c r="B1785" t="s">
        <v>43</v>
      </c>
      <c r="C1785" t="s">
        <v>6</v>
      </c>
      <c r="D1785" t="s">
        <v>2324</v>
      </c>
      <c r="F1785">
        <v>1</v>
      </c>
      <c r="H1785">
        <v>33.516666666666659</v>
      </c>
      <c r="J1785">
        <v>80.564285714285688</v>
      </c>
      <c r="L1785">
        <v>62.127976190476204</v>
      </c>
      <c r="M1785" s="40"/>
      <c r="N1785" s="40">
        <v>5.9404353655519932E-3</v>
      </c>
    </row>
    <row r="1786" spans="1:14" x14ac:dyDescent="0.25">
      <c r="A1786">
        <v>7830612</v>
      </c>
      <c r="B1786" t="s">
        <v>44</v>
      </c>
      <c r="C1786" t="s">
        <v>6</v>
      </c>
      <c r="D1786" t="s">
        <v>704</v>
      </c>
      <c r="E1786" t="s">
        <v>705</v>
      </c>
      <c r="F1786">
        <v>1.5873015873015872E-2</v>
      </c>
      <c r="G1786">
        <v>30.8</v>
      </c>
      <c r="H1786">
        <v>0.48888888888888887</v>
      </c>
      <c r="I1786">
        <v>93.9</v>
      </c>
      <c r="J1786">
        <v>1.4904761904761905</v>
      </c>
      <c r="K1786">
        <v>69.53</v>
      </c>
      <c r="L1786">
        <v>1.1036507936507935</v>
      </c>
      <c r="M1786" s="40">
        <v>0.12326277047395706</v>
      </c>
      <c r="N1786" s="40">
        <v>1.9565519122850326E-3</v>
      </c>
    </row>
    <row r="1787" spans="1:14" x14ac:dyDescent="0.25">
      <c r="A1787">
        <v>7830612</v>
      </c>
      <c r="B1787" t="s">
        <v>44</v>
      </c>
      <c r="C1787" t="s">
        <v>6</v>
      </c>
      <c r="D1787" t="s">
        <v>722</v>
      </c>
      <c r="E1787" t="s">
        <v>723</v>
      </c>
      <c r="F1787">
        <v>3.968253968253968E-2</v>
      </c>
      <c r="G1787">
        <v>36.299999999999997</v>
      </c>
      <c r="H1787">
        <v>1.4404761904761902</v>
      </c>
      <c r="I1787">
        <v>82.5</v>
      </c>
      <c r="J1787">
        <v>3.2738095238095237</v>
      </c>
      <c r="K1787">
        <v>64.289999999999992</v>
      </c>
      <c r="L1787">
        <v>2.5511904761904756</v>
      </c>
      <c r="M1787" s="40">
        <v>3.2190714031457901E-2</v>
      </c>
      <c r="N1787" s="40">
        <v>1.2774092869626151E-3</v>
      </c>
    </row>
    <row r="1788" spans="1:14" x14ac:dyDescent="0.25">
      <c r="A1788">
        <v>7830612</v>
      </c>
      <c r="B1788" t="s">
        <v>44</v>
      </c>
      <c r="C1788" t="s">
        <v>6</v>
      </c>
      <c r="D1788" t="s">
        <v>360</v>
      </c>
      <c r="E1788" t="s">
        <v>397</v>
      </c>
      <c r="F1788">
        <v>1.5873015873015872E-2</v>
      </c>
      <c r="G1788">
        <v>37.9</v>
      </c>
      <c r="H1788">
        <v>0.60158730158730156</v>
      </c>
      <c r="I1788">
        <v>90.2</v>
      </c>
      <c r="J1788">
        <v>1.4317460317460318</v>
      </c>
      <c r="K1788">
        <v>68.64</v>
      </c>
      <c r="L1788">
        <v>1.0895238095238096</v>
      </c>
      <c r="M1788" s="40">
        <v>9.7073286771774292E-2</v>
      </c>
      <c r="N1788" s="40">
        <v>1.540845821774195E-3</v>
      </c>
    </row>
    <row r="1789" spans="1:14" x14ac:dyDescent="0.25">
      <c r="A1789">
        <v>7830612</v>
      </c>
      <c r="B1789" t="s">
        <v>44</v>
      </c>
      <c r="C1789" t="s">
        <v>6</v>
      </c>
      <c r="D1789" t="s">
        <v>360</v>
      </c>
      <c r="E1789" t="s">
        <v>399</v>
      </c>
      <c r="F1789">
        <v>1.5873015873015872E-2</v>
      </c>
      <c r="G1789">
        <v>22.5</v>
      </c>
      <c r="H1789">
        <v>0.3571428571428571</v>
      </c>
      <c r="I1789">
        <v>69.5</v>
      </c>
      <c r="J1789">
        <v>1.103174603174603</v>
      </c>
      <c r="K1789">
        <v>56.125</v>
      </c>
      <c r="L1789">
        <v>0.89087301587301582</v>
      </c>
      <c r="M1789" s="40">
        <v>-2.7066223323345184E-2</v>
      </c>
      <c r="N1789" s="40">
        <v>-4.2962259243405049E-4</v>
      </c>
    </row>
    <row r="1790" spans="1:14" x14ac:dyDescent="0.25">
      <c r="A1790">
        <v>7830612</v>
      </c>
      <c r="B1790" t="s">
        <v>44</v>
      </c>
      <c r="C1790" t="s">
        <v>6</v>
      </c>
      <c r="D1790" t="s">
        <v>371</v>
      </c>
      <c r="E1790" t="s">
        <v>401</v>
      </c>
      <c r="F1790">
        <v>7.9365079365079361E-3</v>
      </c>
      <c r="G1790">
        <v>76.099999999999994</v>
      </c>
      <c r="H1790">
        <v>0.60396825396825393</v>
      </c>
      <c r="I1790">
        <v>91</v>
      </c>
      <c r="J1790">
        <v>0.72222222222222221</v>
      </c>
      <c r="K1790">
        <v>86.609999999999985</v>
      </c>
      <c r="L1790">
        <v>0.6873809523809522</v>
      </c>
      <c r="M1790" s="40">
        <v>2.8562339022755623E-2</v>
      </c>
      <c r="N1790" s="40">
        <v>2.2668523033933033E-4</v>
      </c>
    </row>
    <row r="1791" spans="1:14" x14ac:dyDescent="0.25">
      <c r="A1791">
        <v>7830612</v>
      </c>
      <c r="B1791" t="s">
        <v>44</v>
      </c>
      <c r="C1791" t="s">
        <v>6</v>
      </c>
      <c r="D1791" t="s">
        <v>2066</v>
      </c>
      <c r="E1791" t="s">
        <v>2076</v>
      </c>
      <c r="F1791">
        <v>1.5873015873015872E-2</v>
      </c>
      <c r="G1791">
        <v>31.8</v>
      </c>
      <c r="H1791">
        <v>0.50476190476190474</v>
      </c>
      <c r="I1791">
        <v>74.5</v>
      </c>
      <c r="J1791">
        <v>1.1825396825396826</v>
      </c>
      <c r="K1791">
        <v>53.974999999999994</v>
      </c>
      <c r="L1791">
        <v>0.85674603174603159</v>
      </c>
      <c r="M1791" s="40">
        <v>-0.17275172472000122</v>
      </c>
      <c r="N1791" s="40">
        <v>-2.7420908685714478E-3</v>
      </c>
    </row>
    <row r="1792" spans="1:14" x14ac:dyDescent="0.25">
      <c r="A1792">
        <v>7830612</v>
      </c>
      <c r="B1792" t="s">
        <v>44</v>
      </c>
      <c r="C1792" t="s">
        <v>6</v>
      </c>
      <c r="D1792" t="s">
        <v>1638</v>
      </c>
      <c r="E1792" t="s">
        <v>2107</v>
      </c>
      <c r="F1792">
        <v>0.34126984126984128</v>
      </c>
      <c r="G1792">
        <v>43.2</v>
      </c>
      <c r="H1792">
        <v>14.742857142857144</v>
      </c>
      <c r="I1792">
        <v>94.4</v>
      </c>
      <c r="J1792">
        <v>32.215873015873015</v>
      </c>
      <c r="K1792">
        <v>77.960000000000008</v>
      </c>
      <c r="L1792">
        <v>26.605396825396827</v>
      </c>
      <c r="M1792" s="40">
        <v>0.15641105175018311</v>
      </c>
      <c r="N1792" s="40">
        <v>5.3378374803633916E-2</v>
      </c>
    </row>
    <row r="1793" spans="1:14" x14ac:dyDescent="0.25">
      <c r="A1793">
        <v>7830612</v>
      </c>
      <c r="B1793" t="s">
        <v>44</v>
      </c>
      <c r="C1793" t="s">
        <v>6</v>
      </c>
      <c r="D1793" t="s">
        <v>1337</v>
      </c>
      <c r="E1793" t="s">
        <v>2077</v>
      </c>
      <c r="F1793">
        <v>0.10317460317460317</v>
      </c>
      <c r="G1793">
        <v>46.2</v>
      </c>
      <c r="H1793">
        <v>4.7666666666666666</v>
      </c>
      <c r="I1793">
        <v>92.5</v>
      </c>
      <c r="J1793">
        <v>9.5436507936507926</v>
      </c>
      <c r="K1793">
        <v>67.015000000000001</v>
      </c>
      <c r="L1793">
        <v>6.914246031746031</v>
      </c>
      <c r="M1793" s="40">
        <v>0.11435046792030334</v>
      </c>
      <c r="N1793" s="40">
        <v>1.1798064150507487E-2</v>
      </c>
    </row>
    <row r="1794" spans="1:14" x14ac:dyDescent="0.25">
      <c r="A1794">
        <v>7830612</v>
      </c>
      <c r="B1794" t="s">
        <v>44</v>
      </c>
      <c r="C1794" t="s">
        <v>6</v>
      </c>
      <c r="D1794" t="s">
        <v>883</v>
      </c>
      <c r="E1794" t="s">
        <v>884</v>
      </c>
      <c r="F1794">
        <v>7.9365079365079361E-3</v>
      </c>
      <c r="G1794">
        <v>32.5</v>
      </c>
      <c r="H1794">
        <v>0.25793650793650791</v>
      </c>
      <c r="I1794">
        <v>82.5</v>
      </c>
      <c r="J1794">
        <v>0.65476190476190477</v>
      </c>
      <c r="K1794">
        <v>65.334999999999994</v>
      </c>
      <c r="L1794">
        <v>0.5185317460317459</v>
      </c>
      <c r="M1794" s="40">
        <v>0.18680842220783234</v>
      </c>
      <c r="N1794" s="40">
        <v>1.4826065254589867E-3</v>
      </c>
    </row>
    <row r="1795" spans="1:14" x14ac:dyDescent="0.25">
      <c r="A1795">
        <v>7830612</v>
      </c>
      <c r="B1795" t="s">
        <v>44</v>
      </c>
      <c r="C1795" t="s">
        <v>6</v>
      </c>
      <c r="D1795" t="s">
        <v>883</v>
      </c>
      <c r="E1795" t="s">
        <v>885</v>
      </c>
      <c r="F1795">
        <v>7.9365079365079361E-3</v>
      </c>
      <c r="G1795">
        <v>34.9</v>
      </c>
      <c r="H1795">
        <v>0.27698412698412694</v>
      </c>
      <c r="I1795">
        <v>78.900000000000006</v>
      </c>
      <c r="J1795">
        <v>0.62619047619047619</v>
      </c>
      <c r="K1795">
        <v>65.245000000000005</v>
      </c>
      <c r="L1795">
        <v>0.51781746031746034</v>
      </c>
      <c r="M1795" s="40">
        <v>0.10053442418575287</v>
      </c>
      <c r="N1795" s="40">
        <v>7.9789225544248305E-4</v>
      </c>
    </row>
    <row r="1796" spans="1:14" x14ac:dyDescent="0.25">
      <c r="A1796">
        <v>7830612</v>
      </c>
      <c r="B1796" t="s">
        <v>44</v>
      </c>
      <c r="C1796" t="s">
        <v>6</v>
      </c>
      <c r="D1796" t="s">
        <v>1343</v>
      </c>
      <c r="E1796" t="s">
        <v>1809</v>
      </c>
      <c r="F1796">
        <v>0.34126984126984128</v>
      </c>
      <c r="G1796">
        <v>37.9</v>
      </c>
      <c r="H1796">
        <v>12.934126984126983</v>
      </c>
      <c r="I1796">
        <v>76.099999999999994</v>
      </c>
      <c r="J1796">
        <v>25.970634920634918</v>
      </c>
      <c r="K1796">
        <v>66.819999999999993</v>
      </c>
      <c r="L1796">
        <v>22.803650793650792</v>
      </c>
      <c r="M1796" s="40">
        <v>4.6619077329523861E-4</v>
      </c>
      <c r="N1796" s="40">
        <v>1.5909685120393065E-4</v>
      </c>
    </row>
    <row r="1797" spans="1:14" x14ac:dyDescent="0.25">
      <c r="A1797">
        <v>7830612</v>
      </c>
      <c r="B1797" t="s">
        <v>44</v>
      </c>
      <c r="C1797" t="s">
        <v>6</v>
      </c>
      <c r="D1797" t="s">
        <v>1693</v>
      </c>
      <c r="E1797" t="s">
        <v>2078</v>
      </c>
      <c r="F1797">
        <v>7.1428571428571425E-2</v>
      </c>
      <c r="G1797">
        <v>37.200000000000003</v>
      </c>
      <c r="H1797">
        <v>2.657142857142857</v>
      </c>
      <c r="I1797">
        <v>59.1</v>
      </c>
      <c r="J1797">
        <v>4.2214285714285715</v>
      </c>
      <c r="K1797">
        <v>47.744999999999997</v>
      </c>
      <c r="L1797">
        <v>3.4103571428571424</v>
      </c>
      <c r="M1797" s="40">
        <v>3.0820703133940697E-2</v>
      </c>
      <c r="N1797" s="40">
        <v>2.201478795281478E-3</v>
      </c>
    </row>
    <row r="1798" spans="1:14" x14ac:dyDescent="0.25">
      <c r="A1798">
        <v>7830612</v>
      </c>
      <c r="B1798" t="s">
        <v>44</v>
      </c>
      <c r="C1798" t="s">
        <v>6</v>
      </c>
      <c r="D1798" t="s">
        <v>381</v>
      </c>
      <c r="E1798" t="s">
        <v>404</v>
      </c>
      <c r="F1798">
        <v>1.5873015873015872E-2</v>
      </c>
      <c r="G1798">
        <v>48.3</v>
      </c>
      <c r="H1798">
        <v>0.76666666666666661</v>
      </c>
      <c r="I1798">
        <v>73.099999999999994</v>
      </c>
      <c r="J1798">
        <v>1.1603174603174602</v>
      </c>
      <c r="K1798">
        <v>60.19</v>
      </c>
      <c r="L1798">
        <v>0.95539682539682536</v>
      </c>
      <c r="M1798" s="40">
        <v>-7.91434645652771E-2</v>
      </c>
      <c r="N1798" s="40">
        <v>-1.2562454692901126E-3</v>
      </c>
    </row>
    <row r="1799" spans="1:14" x14ac:dyDescent="0.25">
      <c r="A1799">
        <v>7830612</v>
      </c>
      <c r="B1799" t="s">
        <v>44</v>
      </c>
      <c r="C1799" t="s">
        <v>6</v>
      </c>
      <c r="D1799" t="s">
        <v>2324</v>
      </c>
      <c r="F1799">
        <v>1</v>
      </c>
      <c r="H1799">
        <v>40.399206349206352</v>
      </c>
      <c r="J1799">
        <v>83.596825396825395</v>
      </c>
      <c r="L1799">
        <v>68.904761904761912</v>
      </c>
      <c r="M1799" s="40"/>
      <c r="N1799" s="40">
        <v>7.0391046702593843E-2</v>
      </c>
    </row>
    <row r="1800" spans="1:14" x14ac:dyDescent="0.25">
      <c r="A1800">
        <v>7830624</v>
      </c>
      <c r="B1800" t="s">
        <v>45</v>
      </c>
      <c r="C1800" t="s">
        <v>6</v>
      </c>
      <c r="D1800" t="s">
        <v>358</v>
      </c>
      <c r="E1800" t="s">
        <v>396</v>
      </c>
      <c r="F1800">
        <v>0.77049180327868849</v>
      </c>
      <c r="G1800">
        <v>48.3</v>
      </c>
      <c r="H1800">
        <v>37.21475409836065</v>
      </c>
      <c r="I1800">
        <v>78.400000000000006</v>
      </c>
      <c r="J1800">
        <v>60.406557377049182</v>
      </c>
      <c r="K1800">
        <v>61.08</v>
      </c>
      <c r="L1800">
        <v>47.061639344262289</v>
      </c>
      <c r="M1800" s="40">
        <v>-5.2991636097431183E-2</v>
      </c>
      <c r="N1800" s="40">
        <v>-4.0829621255397797E-2</v>
      </c>
    </row>
    <row r="1801" spans="1:14" x14ac:dyDescent="0.25">
      <c r="A1801">
        <v>7830624</v>
      </c>
      <c r="B1801" t="s">
        <v>45</v>
      </c>
      <c r="C1801" t="s">
        <v>6</v>
      </c>
      <c r="D1801" t="s">
        <v>1102</v>
      </c>
      <c r="E1801" t="s">
        <v>1742</v>
      </c>
      <c r="F1801">
        <v>8.1967213114754103E-3</v>
      </c>
      <c r="G1801">
        <v>40.6</v>
      </c>
      <c r="H1801">
        <v>0.33278688524590166</v>
      </c>
      <c r="I1801">
        <v>87.2</v>
      </c>
      <c r="J1801">
        <v>0.71475409836065584</v>
      </c>
      <c r="K1801">
        <v>68.53</v>
      </c>
      <c r="L1801">
        <v>0.56172131147540982</v>
      </c>
      <c r="M1801" s="40">
        <v>4.5217107981443405E-2</v>
      </c>
      <c r="N1801" s="40">
        <v>3.7063203263478205E-4</v>
      </c>
    </row>
    <row r="1802" spans="1:14" x14ac:dyDescent="0.25">
      <c r="A1802">
        <v>7830624</v>
      </c>
      <c r="B1802" t="s">
        <v>45</v>
      </c>
      <c r="C1802" t="s">
        <v>6</v>
      </c>
      <c r="D1802" t="s">
        <v>1608</v>
      </c>
      <c r="E1802" t="s">
        <v>1789</v>
      </c>
      <c r="F1802">
        <v>9.0163934426229511E-2</v>
      </c>
      <c r="G1802">
        <v>59.8</v>
      </c>
      <c r="H1802">
        <v>5.3918032786885242</v>
      </c>
      <c r="I1802">
        <v>94.7</v>
      </c>
      <c r="J1802">
        <v>8.5385245901639344</v>
      </c>
      <c r="K1802">
        <v>73.525000000000006</v>
      </c>
      <c r="L1802">
        <v>6.6293032786885258</v>
      </c>
      <c r="M1802" s="40">
        <v>0.10749375075101852</v>
      </c>
      <c r="N1802" s="40">
        <v>9.6920594939442929E-3</v>
      </c>
    </row>
    <row r="1803" spans="1:14" x14ac:dyDescent="0.25">
      <c r="A1803">
        <v>7830624</v>
      </c>
      <c r="B1803" t="s">
        <v>45</v>
      </c>
      <c r="C1803" t="s">
        <v>6</v>
      </c>
      <c r="D1803" t="s">
        <v>1658</v>
      </c>
      <c r="E1803" t="s">
        <v>1659</v>
      </c>
      <c r="F1803">
        <v>0.13114754098360656</v>
      </c>
      <c r="G1803">
        <v>48.1</v>
      </c>
      <c r="H1803">
        <v>6.308196721311476</v>
      </c>
      <c r="I1803">
        <v>69.099999999999994</v>
      </c>
      <c r="J1803">
        <v>9.0622950819672123</v>
      </c>
      <c r="K1803">
        <v>60.284999999999997</v>
      </c>
      <c r="L1803">
        <v>7.9062295081967209</v>
      </c>
      <c r="M1803" s="40">
        <v>-0.13432836532592773</v>
      </c>
      <c r="N1803" s="40">
        <v>-1.7616834796842982E-2</v>
      </c>
    </row>
    <row r="1804" spans="1:14" x14ac:dyDescent="0.25">
      <c r="A1804">
        <v>7830624</v>
      </c>
      <c r="B1804" t="s">
        <v>45</v>
      </c>
      <c r="C1804" t="s">
        <v>6</v>
      </c>
      <c r="D1804" t="s">
        <v>2324</v>
      </c>
      <c r="F1804">
        <v>1</v>
      </c>
      <c r="H1804">
        <v>49.247540983606555</v>
      </c>
      <c r="J1804">
        <v>78.722131147540978</v>
      </c>
      <c r="L1804">
        <v>62.158893442622947</v>
      </c>
      <c r="M1804" s="40"/>
      <c r="N1804" s="40">
        <v>-4.8383764525661704E-2</v>
      </c>
    </row>
    <row r="1805" spans="1:14" x14ac:dyDescent="0.25">
      <c r="A1805">
        <v>7830103</v>
      </c>
      <c r="B1805" t="s">
        <v>46</v>
      </c>
      <c r="C1805" t="s">
        <v>6</v>
      </c>
      <c r="D1805" t="s">
        <v>697</v>
      </c>
      <c r="E1805" t="s">
        <v>1709</v>
      </c>
      <c r="F1805">
        <v>0.61855670103092786</v>
      </c>
      <c r="G1805">
        <v>41.8</v>
      </c>
      <c r="H1805">
        <v>25.855670103092784</v>
      </c>
      <c r="I1805">
        <v>77.5</v>
      </c>
      <c r="J1805">
        <v>47.938144329896907</v>
      </c>
      <c r="K1805">
        <v>66.715000000000003</v>
      </c>
      <c r="L1805">
        <v>41.267010309278355</v>
      </c>
      <c r="M1805" s="40">
        <v>-9.9542569369077682E-3</v>
      </c>
      <c r="N1805" s="40">
        <v>-6.1572723321078977E-3</v>
      </c>
    </row>
    <row r="1806" spans="1:14" x14ac:dyDescent="0.25">
      <c r="A1806">
        <v>7830103</v>
      </c>
      <c r="B1806" t="s">
        <v>46</v>
      </c>
      <c r="C1806" t="s">
        <v>6</v>
      </c>
      <c r="D1806" t="s">
        <v>697</v>
      </c>
      <c r="E1806" t="s">
        <v>1710</v>
      </c>
      <c r="F1806">
        <v>1.0309278350515464E-2</v>
      </c>
      <c r="G1806">
        <v>58.5</v>
      </c>
      <c r="H1806">
        <v>0.60309278350515461</v>
      </c>
      <c r="I1806">
        <v>83.2</v>
      </c>
      <c r="J1806">
        <v>0.85773195876288666</v>
      </c>
      <c r="K1806">
        <v>75.884999999999991</v>
      </c>
      <c r="L1806">
        <v>0.78231958762886589</v>
      </c>
      <c r="M1806" s="40">
        <v>6.4300275407731533E-3</v>
      </c>
      <c r="N1806" s="40">
        <v>6.6288943719310854E-5</v>
      </c>
    </row>
    <row r="1807" spans="1:14" x14ac:dyDescent="0.25">
      <c r="A1807">
        <v>7830103</v>
      </c>
      <c r="B1807" t="s">
        <v>46</v>
      </c>
      <c r="C1807" t="s">
        <v>6</v>
      </c>
      <c r="D1807" t="s">
        <v>697</v>
      </c>
      <c r="E1807" t="s">
        <v>699</v>
      </c>
      <c r="F1807">
        <v>0.37113402061855671</v>
      </c>
      <c r="G1807">
        <v>52.2</v>
      </c>
      <c r="H1807">
        <v>19.373195876288662</v>
      </c>
      <c r="I1807">
        <v>74.8</v>
      </c>
      <c r="J1807">
        <v>27.760824742268042</v>
      </c>
      <c r="K1807">
        <v>64.004999999999995</v>
      </c>
      <c r="L1807">
        <v>23.75443298969072</v>
      </c>
      <c r="M1807" s="40">
        <v>-1.0698714293539524E-2</v>
      </c>
      <c r="N1807" s="40">
        <v>-3.9706568512105451E-3</v>
      </c>
    </row>
    <row r="1808" spans="1:14" x14ac:dyDescent="0.25">
      <c r="A1808">
        <v>7830103</v>
      </c>
      <c r="B1808" t="s">
        <v>46</v>
      </c>
      <c r="C1808" t="s">
        <v>6</v>
      </c>
      <c r="D1808" t="s">
        <v>2324</v>
      </c>
      <c r="F1808">
        <v>1</v>
      </c>
      <c r="H1808">
        <v>45.8319587628866</v>
      </c>
      <c r="J1808">
        <v>76.556701030927826</v>
      </c>
      <c r="L1808">
        <v>65.803762886597951</v>
      </c>
      <c r="M1808" s="40"/>
      <c r="N1808" s="40">
        <v>-1.0061640239599132E-2</v>
      </c>
    </row>
    <row r="1809" spans="1:14" x14ac:dyDescent="0.25">
      <c r="A1809">
        <v>7820121</v>
      </c>
      <c r="B1809" t="s">
        <v>47</v>
      </c>
      <c r="C1809" t="s">
        <v>6</v>
      </c>
      <c r="D1809" t="s">
        <v>160</v>
      </c>
      <c r="E1809" t="s">
        <v>348</v>
      </c>
      <c r="F1809">
        <v>8.8516746411483258E-2</v>
      </c>
      <c r="G1809">
        <v>37.6</v>
      </c>
      <c r="H1809">
        <v>3.3282296650717704</v>
      </c>
      <c r="I1809">
        <v>82.9</v>
      </c>
      <c r="J1809">
        <v>7.3380382775119628</v>
      </c>
      <c r="K1809">
        <v>71.275000000000006</v>
      </c>
      <c r="L1809">
        <v>6.30903110047847</v>
      </c>
      <c r="M1809" s="40">
        <v>2.2424547933042049E-3</v>
      </c>
      <c r="N1809" s="40">
        <v>1.9849480227812343E-4</v>
      </c>
    </row>
    <row r="1810" spans="1:14" x14ac:dyDescent="0.25">
      <c r="A1810">
        <v>7820121</v>
      </c>
      <c r="B1810" t="s">
        <v>47</v>
      </c>
      <c r="C1810" t="s">
        <v>6</v>
      </c>
      <c r="D1810" t="s">
        <v>160</v>
      </c>
      <c r="E1810" t="s">
        <v>265</v>
      </c>
      <c r="F1810">
        <v>4.5454545454545456E-2</v>
      </c>
      <c r="G1810">
        <v>43</v>
      </c>
      <c r="H1810">
        <v>1.9545454545454546</v>
      </c>
      <c r="I1810">
        <v>91.6</v>
      </c>
      <c r="J1810">
        <v>4.1636363636363631</v>
      </c>
      <c r="K1810">
        <v>67.874999999999986</v>
      </c>
      <c r="L1810">
        <v>3.085227272727272</v>
      </c>
      <c r="M1810" s="40">
        <v>8.6113922297954559E-2</v>
      </c>
      <c r="N1810" s="40">
        <v>3.9142691953615713E-3</v>
      </c>
    </row>
    <row r="1811" spans="1:14" x14ac:dyDescent="0.25">
      <c r="A1811">
        <v>7820121</v>
      </c>
      <c r="B1811" t="s">
        <v>47</v>
      </c>
      <c r="C1811" t="s">
        <v>6</v>
      </c>
      <c r="D1811" t="s">
        <v>160</v>
      </c>
      <c r="E1811" t="s">
        <v>724</v>
      </c>
      <c r="F1811">
        <v>9.569377990430622E-2</v>
      </c>
      <c r="G1811">
        <v>33.1</v>
      </c>
      <c r="H1811">
        <v>3.1674641148325362</v>
      </c>
      <c r="I1811">
        <v>79.8</v>
      </c>
      <c r="J1811">
        <v>7.6363636363636358</v>
      </c>
      <c r="K1811">
        <v>62.055</v>
      </c>
      <c r="L1811">
        <v>5.9382775119617222</v>
      </c>
      <c r="M1811" s="40">
        <v>-2.4309299886226654E-2</v>
      </c>
      <c r="N1811" s="40">
        <v>-2.3262487929403496E-3</v>
      </c>
    </row>
    <row r="1812" spans="1:14" x14ac:dyDescent="0.25">
      <c r="A1812">
        <v>7820121</v>
      </c>
      <c r="B1812" t="s">
        <v>47</v>
      </c>
      <c r="C1812" t="s">
        <v>6</v>
      </c>
      <c r="D1812" t="s">
        <v>160</v>
      </c>
      <c r="E1812" t="s">
        <v>349</v>
      </c>
      <c r="F1812">
        <v>7.8947368421052627E-2</v>
      </c>
      <c r="G1812">
        <v>24.7</v>
      </c>
      <c r="H1812">
        <v>1.9499999999999997</v>
      </c>
      <c r="I1812">
        <v>79.8</v>
      </c>
      <c r="J1812">
        <v>6.3</v>
      </c>
      <c r="K1812">
        <v>62.674999999999997</v>
      </c>
      <c r="L1812">
        <v>4.9480263157894733</v>
      </c>
      <c r="M1812" s="40">
        <v>-1.5668034553527832E-2</v>
      </c>
      <c r="N1812" s="40">
        <v>-1.2369500963311446E-3</v>
      </c>
    </row>
    <row r="1813" spans="1:14" x14ac:dyDescent="0.25">
      <c r="A1813">
        <v>7820121</v>
      </c>
      <c r="B1813" t="s">
        <v>47</v>
      </c>
      <c r="C1813" t="s">
        <v>6</v>
      </c>
      <c r="D1813" t="s">
        <v>160</v>
      </c>
      <c r="E1813" t="s">
        <v>266</v>
      </c>
      <c r="F1813">
        <v>6.2200956937799042E-2</v>
      </c>
      <c r="G1813">
        <v>28.1</v>
      </c>
      <c r="H1813">
        <v>1.7478468899521531</v>
      </c>
      <c r="I1813">
        <v>83.8</v>
      </c>
      <c r="J1813">
        <v>5.2124401913875591</v>
      </c>
      <c r="K1813">
        <v>60.469999999999992</v>
      </c>
      <c r="L1813">
        <v>3.7612918660287074</v>
      </c>
      <c r="M1813" s="40">
        <v>1.5977680683135986E-2</v>
      </c>
      <c r="N1813" s="40">
        <v>9.9382702813764507E-4</v>
      </c>
    </row>
    <row r="1814" spans="1:14" x14ac:dyDescent="0.25">
      <c r="A1814">
        <v>7820121</v>
      </c>
      <c r="B1814" t="s">
        <v>47</v>
      </c>
      <c r="C1814" t="s">
        <v>6</v>
      </c>
      <c r="D1814" t="s">
        <v>160</v>
      </c>
      <c r="E1814" t="s">
        <v>267</v>
      </c>
      <c r="F1814">
        <v>5.2631578947368418E-2</v>
      </c>
      <c r="G1814">
        <v>35.799999999999997</v>
      </c>
      <c r="H1814">
        <v>1.8842105263157891</v>
      </c>
      <c r="I1814">
        <v>77.8</v>
      </c>
      <c r="J1814">
        <v>4.094736842105263</v>
      </c>
      <c r="K1814">
        <v>59.28</v>
      </c>
      <c r="L1814">
        <v>3.12</v>
      </c>
      <c r="M1814" s="40">
        <v>-1.1009743437170982E-2</v>
      </c>
      <c r="N1814" s="40">
        <v>-5.7946018090373585E-4</v>
      </c>
    </row>
    <row r="1815" spans="1:14" x14ac:dyDescent="0.25">
      <c r="A1815">
        <v>7820121</v>
      </c>
      <c r="B1815" t="s">
        <v>47</v>
      </c>
      <c r="C1815" t="s">
        <v>6</v>
      </c>
      <c r="D1815" t="s">
        <v>160</v>
      </c>
      <c r="E1815" t="s">
        <v>350</v>
      </c>
      <c r="F1815">
        <v>0.12440191387559808</v>
      </c>
      <c r="G1815">
        <v>40.5</v>
      </c>
      <c r="H1815">
        <v>5.0382775119617227</v>
      </c>
      <c r="I1815">
        <v>85.9</v>
      </c>
      <c r="J1815">
        <v>10.686124401913876</v>
      </c>
      <c r="K1815">
        <v>65.790000000000006</v>
      </c>
      <c r="L1815">
        <v>8.1844019138755986</v>
      </c>
      <c r="M1815" s="40">
        <v>2.2504717111587524E-2</v>
      </c>
      <c r="N1815" s="40">
        <v>2.7996298799104098E-3</v>
      </c>
    </row>
    <row r="1816" spans="1:14" x14ac:dyDescent="0.25">
      <c r="A1816">
        <v>7820121</v>
      </c>
      <c r="B1816" t="s">
        <v>47</v>
      </c>
      <c r="C1816" t="s">
        <v>6</v>
      </c>
      <c r="D1816" t="s">
        <v>160</v>
      </c>
      <c r="E1816" t="s">
        <v>725</v>
      </c>
      <c r="F1816">
        <v>5.5023923444976079E-2</v>
      </c>
      <c r="G1816">
        <v>36.1</v>
      </c>
      <c r="H1816">
        <v>1.9863636363636366</v>
      </c>
      <c r="I1816">
        <v>83</v>
      </c>
      <c r="J1816">
        <v>4.5669856459330145</v>
      </c>
      <c r="K1816">
        <v>65.59</v>
      </c>
      <c r="L1816">
        <v>3.6090191387559813</v>
      </c>
      <c r="M1816" s="40">
        <v>3.8124993443489075E-2</v>
      </c>
      <c r="N1816" s="40">
        <v>2.0977867205747578E-3</v>
      </c>
    </row>
    <row r="1817" spans="1:14" x14ac:dyDescent="0.25">
      <c r="A1817">
        <v>7820121</v>
      </c>
      <c r="B1817" t="s">
        <v>47</v>
      </c>
      <c r="C1817" t="s">
        <v>6</v>
      </c>
      <c r="D1817" t="s">
        <v>160</v>
      </c>
      <c r="E1817" t="s">
        <v>268</v>
      </c>
      <c r="F1817">
        <v>6.9377990430622011E-2</v>
      </c>
      <c r="G1817">
        <v>37.700000000000003</v>
      </c>
      <c r="H1817">
        <v>2.6155502392344498</v>
      </c>
      <c r="I1817">
        <v>88.2</v>
      </c>
      <c r="J1817">
        <v>6.1191387559808614</v>
      </c>
      <c r="K1817">
        <v>66.945000000000007</v>
      </c>
      <c r="L1817">
        <v>4.6445095693779912</v>
      </c>
      <c r="M1817" s="40">
        <v>6.9682449102401733E-2</v>
      </c>
      <c r="N1817" s="40">
        <v>4.8344282870087327E-3</v>
      </c>
    </row>
    <row r="1818" spans="1:14" x14ac:dyDescent="0.25">
      <c r="A1818">
        <v>7820121</v>
      </c>
      <c r="B1818" t="s">
        <v>47</v>
      </c>
      <c r="C1818" t="s">
        <v>6</v>
      </c>
      <c r="D1818" t="s">
        <v>160</v>
      </c>
      <c r="E1818" t="s">
        <v>351</v>
      </c>
      <c r="F1818">
        <v>6.4593301435406703E-2</v>
      </c>
      <c r="G1818">
        <v>36.1</v>
      </c>
      <c r="H1818">
        <v>2.331818181818182</v>
      </c>
      <c r="I1818">
        <v>86.2</v>
      </c>
      <c r="J1818">
        <v>5.5679425837320577</v>
      </c>
      <c r="K1818">
        <v>68.709999999999994</v>
      </c>
      <c r="L1818">
        <v>4.4382057416267937</v>
      </c>
      <c r="M1818" s="40">
        <v>5.4441068321466446E-2</v>
      </c>
      <c r="N1818" s="40">
        <v>3.516528336554053E-3</v>
      </c>
    </row>
    <row r="1819" spans="1:14" x14ac:dyDescent="0.25">
      <c r="A1819">
        <v>7820121</v>
      </c>
      <c r="B1819" t="s">
        <v>47</v>
      </c>
      <c r="C1819" t="s">
        <v>6</v>
      </c>
      <c r="D1819" t="s">
        <v>160</v>
      </c>
      <c r="E1819" t="s">
        <v>269</v>
      </c>
      <c r="F1819">
        <v>5.9808612440191387E-2</v>
      </c>
      <c r="G1819">
        <v>42.7</v>
      </c>
      <c r="H1819">
        <v>2.5538277511961724</v>
      </c>
      <c r="I1819">
        <v>96.3</v>
      </c>
      <c r="J1819">
        <v>5.75956937799043</v>
      </c>
      <c r="K1819">
        <v>76.254999999999995</v>
      </c>
      <c r="L1819">
        <v>4.5607057416267942</v>
      </c>
      <c r="M1819" s="40">
        <v>0.11756718903779984</v>
      </c>
      <c r="N1819" s="40">
        <v>7.0315304448444879E-3</v>
      </c>
    </row>
    <row r="1820" spans="1:14" x14ac:dyDescent="0.25">
      <c r="A1820">
        <v>7820121</v>
      </c>
      <c r="B1820" t="s">
        <v>47</v>
      </c>
      <c r="C1820" t="s">
        <v>6</v>
      </c>
      <c r="D1820" t="s">
        <v>160</v>
      </c>
      <c r="E1820" t="s">
        <v>252</v>
      </c>
      <c r="F1820">
        <v>6.6985645933014357E-2</v>
      </c>
      <c r="G1820">
        <v>35.299999999999997</v>
      </c>
      <c r="H1820">
        <v>2.3645933014354066</v>
      </c>
      <c r="I1820">
        <v>82.8</v>
      </c>
      <c r="J1820">
        <v>5.5464114832535882</v>
      </c>
      <c r="K1820">
        <v>63.294999999999995</v>
      </c>
      <c r="L1820">
        <v>4.2398564593301433</v>
      </c>
      <c r="M1820" s="40">
        <v>5.6764152832329273E-3</v>
      </c>
      <c r="N1820" s="40">
        <v>3.8023834433139226E-4</v>
      </c>
    </row>
    <row r="1821" spans="1:14" x14ac:dyDescent="0.25">
      <c r="A1821">
        <v>7820121</v>
      </c>
      <c r="B1821" t="s">
        <v>47</v>
      </c>
      <c r="C1821" t="s">
        <v>6</v>
      </c>
      <c r="D1821" t="s">
        <v>160</v>
      </c>
      <c r="E1821" t="s">
        <v>270</v>
      </c>
      <c r="F1821">
        <v>1.6746411483253589E-2</v>
      </c>
      <c r="G1821">
        <v>52.1</v>
      </c>
      <c r="H1821">
        <v>0.87248803827751198</v>
      </c>
      <c r="I1821">
        <v>88.3</v>
      </c>
      <c r="J1821">
        <v>1.478708133971292</v>
      </c>
      <c r="K1821">
        <v>76.284999999999997</v>
      </c>
      <c r="L1821">
        <v>1.2775000000000001</v>
      </c>
      <c r="M1821" s="40">
        <v>1.2995327822864056E-2</v>
      </c>
      <c r="N1821" s="40">
        <v>2.1762510708145548E-4</v>
      </c>
    </row>
    <row r="1822" spans="1:14" x14ac:dyDescent="0.25">
      <c r="A1822">
        <v>7820121</v>
      </c>
      <c r="B1822" t="s">
        <v>47</v>
      </c>
      <c r="C1822" t="s">
        <v>6</v>
      </c>
      <c r="D1822" t="s">
        <v>160</v>
      </c>
      <c r="E1822" t="s">
        <v>271</v>
      </c>
      <c r="F1822">
        <v>4.5454545454545456E-2</v>
      </c>
      <c r="G1822">
        <v>31.3</v>
      </c>
      <c r="H1822">
        <v>1.4227272727272728</v>
      </c>
      <c r="I1822">
        <v>73.900000000000006</v>
      </c>
      <c r="J1822">
        <v>3.3590909090909093</v>
      </c>
      <c r="K1822">
        <v>57.234999999999999</v>
      </c>
      <c r="L1822">
        <v>2.6015909090909091</v>
      </c>
      <c r="M1822" s="40">
        <v>-3.9937306195497513E-2</v>
      </c>
      <c r="N1822" s="40">
        <v>-1.8153320997953415E-3</v>
      </c>
    </row>
    <row r="1823" spans="1:14" x14ac:dyDescent="0.25">
      <c r="A1823">
        <v>7820121</v>
      </c>
      <c r="B1823" t="s">
        <v>47</v>
      </c>
      <c r="C1823" t="s">
        <v>6</v>
      </c>
      <c r="D1823" t="s">
        <v>183</v>
      </c>
      <c r="E1823" t="s">
        <v>282</v>
      </c>
      <c r="F1823">
        <v>9.5693779904306216E-3</v>
      </c>
      <c r="G1823">
        <v>34.700000000000003</v>
      </c>
      <c r="H1823">
        <v>0.33205741626794261</v>
      </c>
      <c r="I1823">
        <v>84.4</v>
      </c>
      <c r="J1823">
        <v>0.80765550239234452</v>
      </c>
      <c r="K1823">
        <v>67.594999999999999</v>
      </c>
      <c r="L1823">
        <v>0.64684210526315788</v>
      </c>
      <c r="M1823" s="40">
        <v>7.3806673288345337E-2</v>
      </c>
      <c r="N1823" s="40">
        <v>7.0628395491239551E-4</v>
      </c>
    </row>
    <row r="1824" spans="1:14" x14ac:dyDescent="0.25">
      <c r="A1824">
        <v>7820121</v>
      </c>
      <c r="B1824" t="s">
        <v>47</v>
      </c>
      <c r="C1824" t="s">
        <v>6</v>
      </c>
      <c r="D1824" t="s">
        <v>183</v>
      </c>
      <c r="E1824" t="s">
        <v>284</v>
      </c>
      <c r="F1824">
        <v>2.3923444976076554E-3</v>
      </c>
      <c r="G1824">
        <v>34.200000000000003</v>
      </c>
      <c r="H1824">
        <v>8.1818181818181818E-2</v>
      </c>
      <c r="I1824">
        <v>75.8</v>
      </c>
      <c r="J1824">
        <v>0.18133971291866027</v>
      </c>
      <c r="K1824">
        <v>61.475000000000001</v>
      </c>
      <c r="L1824">
        <v>0.14706937799043063</v>
      </c>
      <c r="M1824" s="40">
        <v>-9.8677054047584534E-3</v>
      </c>
      <c r="N1824" s="40">
        <v>-2.3606950729087207E-5</v>
      </c>
    </row>
    <row r="1825" spans="1:14" x14ac:dyDescent="0.25">
      <c r="A1825">
        <v>7820121</v>
      </c>
      <c r="B1825" t="s">
        <v>47</v>
      </c>
      <c r="C1825" t="s">
        <v>6</v>
      </c>
      <c r="D1825" t="s">
        <v>183</v>
      </c>
      <c r="E1825" t="s">
        <v>291</v>
      </c>
      <c r="F1825">
        <v>7.1770334928229667E-3</v>
      </c>
      <c r="G1825">
        <v>32.4</v>
      </c>
      <c r="H1825">
        <v>0.2325358851674641</v>
      </c>
      <c r="I1825">
        <v>78.3</v>
      </c>
      <c r="J1825">
        <v>0.56196172248803822</v>
      </c>
      <c r="K1825">
        <v>63.25</v>
      </c>
      <c r="L1825">
        <v>0.45394736842105265</v>
      </c>
      <c r="M1825" s="40">
        <v>2.4215143173933029E-2</v>
      </c>
      <c r="N1825" s="40">
        <v>1.7379289359282078E-4</v>
      </c>
    </row>
    <row r="1826" spans="1:14" x14ac:dyDescent="0.25">
      <c r="A1826">
        <v>7820121</v>
      </c>
      <c r="B1826" t="s">
        <v>47</v>
      </c>
      <c r="C1826" t="s">
        <v>6</v>
      </c>
      <c r="D1826" t="s">
        <v>193</v>
      </c>
      <c r="E1826" t="s">
        <v>301</v>
      </c>
      <c r="F1826">
        <v>4.7846889952153108E-3</v>
      </c>
      <c r="G1826">
        <v>41.2</v>
      </c>
      <c r="H1826">
        <v>0.19712918660287082</v>
      </c>
      <c r="I1826">
        <v>70</v>
      </c>
      <c r="J1826">
        <v>0.33492822966507174</v>
      </c>
      <c r="K1826">
        <v>63.484999999999999</v>
      </c>
      <c r="L1826">
        <v>0.303755980861244</v>
      </c>
      <c r="M1826" s="40">
        <v>-2.3494848981499672E-2</v>
      </c>
      <c r="N1826" s="40">
        <v>-1.1241554536602713E-4</v>
      </c>
    </row>
    <row r="1827" spans="1:14" x14ac:dyDescent="0.25">
      <c r="A1827">
        <v>7820121</v>
      </c>
      <c r="B1827" t="s">
        <v>47</v>
      </c>
      <c r="C1827" t="s">
        <v>6</v>
      </c>
      <c r="D1827" t="s">
        <v>193</v>
      </c>
      <c r="E1827" t="s">
        <v>302</v>
      </c>
      <c r="F1827">
        <v>2.3923444976076554E-3</v>
      </c>
      <c r="G1827">
        <v>47.2</v>
      </c>
      <c r="H1827">
        <v>0.11291866028708135</v>
      </c>
      <c r="I1827">
        <v>81.3</v>
      </c>
      <c r="J1827">
        <v>0.19449760765550239</v>
      </c>
      <c r="K1827">
        <v>58.839999999999996</v>
      </c>
      <c r="L1827">
        <v>0.14076555023923443</v>
      </c>
      <c r="M1827" s="40">
        <v>9.8676487803459167E-2</v>
      </c>
      <c r="N1827" s="40">
        <v>2.3606815263985445E-4</v>
      </c>
    </row>
    <row r="1828" spans="1:14" x14ac:dyDescent="0.25">
      <c r="A1828">
        <v>7820121</v>
      </c>
      <c r="B1828" t="s">
        <v>47</v>
      </c>
      <c r="C1828" t="s">
        <v>6</v>
      </c>
      <c r="D1828" t="s">
        <v>193</v>
      </c>
      <c r="E1828" t="s">
        <v>303</v>
      </c>
      <c r="F1828">
        <v>1.1961722488038277E-2</v>
      </c>
      <c r="G1828">
        <v>33.5</v>
      </c>
      <c r="H1828">
        <v>0.40071770334928231</v>
      </c>
      <c r="I1828">
        <v>78.3</v>
      </c>
      <c r="J1828">
        <v>0.9366028708133971</v>
      </c>
      <c r="K1828">
        <v>60.76</v>
      </c>
      <c r="L1828">
        <v>0.72679425837320577</v>
      </c>
      <c r="M1828" s="40">
        <v>-1.5632594004273415E-3</v>
      </c>
      <c r="N1828" s="40">
        <v>-1.8699275124728963E-5</v>
      </c>
    </row>
    <row r="1829" spans="1:14" x14ac:dyDescent="0.25">
      <c r="A1829">
        <v>7820121</v>
      </c>
      <c r="B1829" t="s">
        <v>47</v>
      </c>
      <c r="C1829" t="s">
        <v>6</v>
      </c>
      <c r="D1829" t="s">
        <v>193</v>
      </c>
      <c r="E1829" t="s">
        <v>253</v>
      </c>
      <c r="F1829">
        <v>2.3923444976076554E-3</v>
      </c>
      <c r="G1829">
        <v>52.6</v>
      </c>
      <c r="H1829">
        <v>0.12583732057416266</v>
      </c>
      <c r="I1829">
        <v>86.8</v>
      </c>
      <c r="J1829">
        <v>0.20765550239234448</v>
      </c>
      <c r="K1829">
        <v>75.905000000000001</v>
      </c>
      <c r="L1829">
        <v>0.18159090909090908</v>
      </c>
      <c r="M1829" s="40">
        <v>2.8046464547514915E-2</v>
      </c>
      <c r="N1829" s="40">
        <v>6.7096805137595493E-5</v>
      </c>
    </row>
    <row r="1830" spans="1:14" x14ac:dyDescent="0.25">
      <c r="A1830">
        <v>7820121</v>
      </c>
      <c r="B1830" t="s">
        <v>47</v>
      </c>
      <c r="C1830" t="s">
        <v>6</v>
      </c>
      <c r="D1830" t="s">
        <v>80</v>
      </c>
      <c r="E1830" t="s">
        <v>311</v>
      </c>
      <c r="F1830">
        <v>1.1961722488038277E-2</v>
      </c>
      <c r="G1830">
        <v>48.9</v>
      </c>
      <c r="H1830">
        <v>0.58492822966507174</v>
      </c>
      <c r="I1830">
        <v>81.5</v>
      </c>
      <c r="J1830">
        <v>0.97488038277511957</v>
      </c>
      <c r="K1830">
        <v>65.16</v>
      </c>
      <c r="L1830">
        <v>0.77942583732057413</v>
      </c>
      <c r="M1830" s="40">
        <v>-2.326025627553463E-2</v>
      </c>
      <c r="N1830" s="40">
        <v>-2.7823273056859607E-4</v>
      </c>
    </row>
    <row r="1831" spans="1:14" x14ac:dyDescent="0.25">
      <c r="A1831">
        <v>7820121</v>
      </c>
      <c r="B1831" t="s">
        <v>47</v>
      </c>
      <c r="C1831" t="s">
        <v>6</v>
      </c>
      <c r="D1831" t="s">
        <v>80</v>
      </c>
      <c r="E1831" t="s">
        <v>312</v>
      </c>
      <c r="F1831">
        <v>2.3923444976076554E-3</v>
      </c>
      <c r="G1831">
        <v>48.5</v>
      </c>
      <c r="H1831">
        <v>0.11602870813397129</v>
      </c>
      <c r="I1831">
        <v>69.099999999999994</v>
      </c>
      <c r="J1831">
        <v>0.16531100478468896</v>
      </c>
      <c r="K1831">
        <v>57.474999999999994</v>
      </c>
      <c r="L1831">
        <v>0.13749999999999998</v>
      </c>
      <c r="M1831" s="40">
        <v>-0.13222537934780121</v>
      </c>
      <c r="N1831" s="40">
        <v>-3.1632865872679712E-4</v>
      </c>
    </row>
    <row r="1832" spans="1:14" x14ac:dyDescent="0.25">
      <c r="A1832">
        <v>7820121</v>
      </c>
      <c r="B1832" t="s">
        <v>47</v>
      </c>
      <c r="C1832" t="s">
        <v>6</v>
      </c>
      <c r="D1832" t="s">
        <v>80</v>
      </c>
      <c r="E1832" t="s">
        <v>313</v>
      </c>
      <c r="F1832">
        <v>4.7846889952153108E-3</v>
      </c>
      <c r="G1832">
        <v>42.9</v>
      </c>
      <c r="H1832">
        <v>0.20526315789473681</v>
      </c>
      <c r="I1832">
        <v>78.8</v>
      </c>
      <c r="J1832">
        <v>0.3770334928229665</v>
      </c>
      <c r="K1832">
        <v>60.414999999999999</v>
      </c>
      <c r="L1832">
        <v>0.28906698564593297</v>
      </c>
      <c r="M1832" s="40">
        <v>-4.9523677676916122E-2</v>
      </c>
      <c r="N1832" s="40">
        <v>-2.3695539558333072E-4</v>
      </c>
    </row>
    <row r="1833" spans="1:14" x14ac:dyDescent="0.25">
      <c r="A1833">
        <v>7820121</v>
      </c>
      <c r="B1833" t="s">
        <v>47</v>
      </c>
      <c r="C1833" t="s">
        <v>6</v>
      </c>
      <c r="D1833" t="s">
        <v>80</v>
      </c>
      <c r="E1833" t="s">
        <v>790</v>
      </c>
      <c r="F1833">
        <v>2.3923444976076554E-3</v>
      </c>
      <c r="G1833">
        <v>44.4</v>
      </c>
      <c r="H1833">
        <v>0.1062200956937799</v>
      </c>
      <c r="I1833">
        <v>71.599999999999994</v>
      </c>
      <c r="J1833">
        <v>0.17129186602870811</v>
      </c>
      <c r="K1833">
        <v>63.064999999999998</v>
      </c>
      <c r="L1833">
        <v>0.15087320574162677</v>
      </c>
      <c r="M1833" s="40">
        <v>-5.9428367763757706E-2</v>
      </c>
      <c r="N1833" s="40">
        <v>-1.4217312862142991E-4</v>
      </c>
    </row>
    <row r="1834" spans="1:14" x14ac:dyDescent="0.25">
      <c r="A1834">
        <v>7820121</v>
      </c>
      <c r="B1834" t="s">
        <v>47</v>
      </c>
      <c r="C1834" t="s">
        <v>6</v>
      </c>
      <c r="D1834" t="s">
        <v>80</v>
      </c>
      <c r="E1834" t="s">
        <v>791</v>
      </c>
      <c r="F1834">
        <v>2.3923444976076554E-3</v>
      </c>
      <c r="G1834">
        <v>46.7</v>
      </c>
      <c r="H1834">
        <v>0.11172248803827751</v>
      </c>
      <c r="I1834">
        <v>77</v>
      </c>
      <c r="J1834">
        <v>0.18421052631578946</v>
      </c>
      <c r="K1834">
        <v>61.674999999999997</v>
      </c>
      <c r="L1834">
        <v>0.14754784688995215</v>
      </c>
      <c r="M1834" s="40">
        <v>-6.0357317328453064E-2</v>
      </c>
      <c r="N1834" s="40">
        <v>-1.4439549600108389E-4</v>
      </c>
    </row>
    <row r="1835" spans="1:14" x14ac:dyDescent="0.25">
      <c r="A1835">
        <v>7820121</v>
      </c>
      <c r="B1835" t="s">
        <v>47</v>
      </c>
      <c r="C1835" t="s">
        <v>6</v>
      </c>
      <c r="D1835" t="s">
        <v>80</v>
      </c>
      <c r="E1835" t="s">
        <v>792</v>
      </c>
      <c r="F1835">
        <v>4.7846889952153108E-3</v>
      </c>
      <c r="G1835">
        <v>39.6</v>
      </c>
      <c r="H1835">
        <v>0.18947368421052632</v>
      </c>
      <c r="I1835">
        <v>72.900000000000006</v>
      </c>
      <c r="J1835">
        <v>0.34880382775119617</v>
      </c>
      <c r="K1835">
        <v>61.464999999999996</v>
      </c>
      <c r="L1835">
        <v>0.29409090909090907</v>
      </c>
      <c r="M1835" s="40">
        <v>-7.0738092064857483E-2</v>
      </c>
      <c r="N1835" s="40">
        <v>-3.3845977064525111E-4</v>
      </c>
    </row>
    <row r="1836" spans="1:14" x14ac:dyDescent="0.25">
      <c r="A1836">
        <v>7820121</v>
      </c>
      <c r="B1836" t="s">
        <v>47</v>
      </c>
      <c r="C1836" t="s">
        <v>6</v>
      </c>
      <c r="D1836" t="s">
        <v>871</v>
      </c>
      <c r="E1836" t="s">
        <v>880</v>
      </c>
      <c r="F1836">
        <v>2.3923444976076554E-3</v>
      </c>
      <c r="G1836">
        <v>36.4</v>
      </c>
      <c r="H1836">
        <v>8.7081339712918648E-2</v>
      </c>
      <c r="I1836">
        <v>67.099999999999994</v>
      </c>
      <c r="J1836">
        <v>0.16052631578947366</v>
      </c>
      <c r="K1836">
        <v>53.24499999999999</v>
      </c>
      <c r="L1836">
        <v>0.12738038277511959</v>
      </c>
      <c r="M1836" s="40">
        <v>-0.13821956515312195</v>
      </c>
      <c r="N1836" s="40">
        <v>-3.306688161557941E-4</v>
      </c>
    </row>
    <row r="1837" spans="1:14" x14ac:dyDescent="0.25">
      <c r="A1837">
        <v>7820121</v>
      </c>
      <c r="B1837" t="s">
        <v>47</v>
      </c>
      <c r="C1837" t="s">
        <v>6</v>
      </c>
      <c r="D1837" t="s">
        <v>620</v>
      </c>
      <c r="E1837" t="s">
        <v>638</v>
      </c>
      <c r="F1837">
        <v>2.3923444976076554E-3</v>
      </c>
      <c r="G1837">
        <v>50.3</v>
      </c>
      <c r="H1837">
        <v>0.12033492822966506</v>
      </c>
      <c r="I1837">
        <v>90.5</v>
      </c>
      <c r="J1837">
        <v>0.21650717703349281</v>
      </c>
      <c r="K1837">
        <v>75.089999999999989</v>
      </c>
      <c r="L1837">
        <v>0.17964114832535882</v>
      </c>
      <c r="M1837" s="40">
        <v>9.4685114920139313E-2</v>
      </c>
      <c r="N1837" s="40">
        <v>2.2651941368454379E-4</v>
      </c>
    </row>
    <row r="1838" spans="1:14" x14ac:dyDescent="0.25">
      <c r="A1838">
        <v>7820121</v>
      </c>
      <c r="B1838" t="s">
        <v>47</v>
      </c>
      <c r="C1838" t="s">
        <v>6</v>
      </c>
      <c r="D1838" t="s">
        <v>2324</v>
      </c>
      <c r="F1838">
        <v>0.99999999999999989</v>
      </c>
      <c r="H1838">
        <v>36.222009569377988</v>
      </c>
      <c r="J1838">
        <v>83.652392344497613</v>
      </c>
      <c r="L1838">
        <v>65.42393540669859</v>
      </c>
      <c r="M1838" s="40"/>
      <c r="N1838" s="40">
        <v>1.9494192428557138E-2</v>
      </c>
    </row>
    <row r="1839" spans="1:14" x14ac:dyDescent="0.25">
      <c r="A1839" t="s">
        <v>2121</v>
      </c>
      <c r="C1839" t="s">
        <v>6</v>
      </c>
      <c r="F1839">
        <v>32.002710238921466</v>
      </c>
      <c r="H1839">
        <v>1501.1264634495403</v>
      </c>
      <c r="J1839">
        <v>2587.8647817211377</v>
      </c>
      <c r="L1839">
        <v>2163.2205007093162</v>
      </c>
      <c r="M1839" s="40"/>
      <c r="N1839" s="40">
        <v>0.30874296628257741</v>
      </c>
    </row>
  </sheetData>
  <autoFilter ref="A1:N1839" xr:uid="{B53BD3BC-15C0-4BB1-81B6-73AF7D213E21}"/>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DC769D-E161-4911-BE22-0280EF3121F2}">
  <dimension ref="A1:N832"/>
  <sheetViews>
    <sheetView workbookViewId="0">
      <selection activeCell="Q7" sqref="Q7"/>
    </sheetView>
  </sheetViews>
  <sheetFormatPr defaultRowHeight="15" x14ac:dyDescent="0.25"/>
  <cols>
    <col min="2" max="2" width="43.5703125" bestFit="1" customWidth="1"/>
    <col min="3" max="3" width="11.42578125" bestFit="1" customWidth="1"/>
    <col min="4" max="4" width="31" customWidth="1"/>
    <col min="5" max="5" width="46.7109375" bestFit="1" customWidth="1"/>
  </cols>
  <sheetData>
    <row r="1" spans="1:14" x14ac:dyDescent="0.25">
      <c r="A1" t="s">
        <v>49</v>
      </c>
      <c r="B1" t="s">
        <v>0</v>
      </c>
      <c r="C1" t="s">
        <v>1</v>
      </c>
      <c r="D1" t="s">
        <v>50</v>
      </c>
      <c r="E1" t="s">
        <v>51</v>
      </c>
      <c r="F1" t="s">
        <v>2</v>
      </c>
      <c r="G1" t="s">
        <v>52</v>
      </c>
      <c r="H1" t="s">
        <v>2114</v>
      </c>
      <c r="I1" t="s">
        <v>54</v>
      </c>
      <c r="J1" t="s">
        <v>2118</v>
      </c>
      <c r="K1" t="s">
        <v>1</v>
      </c>
      <c r="L1" t="s">
        <v>2119</v>
      </c>
      <c r="M1" t="s">
        <v>2351</v>
      </c>
      <c r="N1" t="s">
        <v>2353</v>
      </c>
    </row>
    <row r="2" spans="1:14" x14ac:dyDescent="0.25">
      <c r="A2">
        <v>7830623</v>
      </c>
      <c r="B2" t="s">
        <v>3</v>
      </c>
      <c r="C2" t="s">
        <v>5</v>
      </c>
      <c r="D2" t="s">
        <v>57</v>
      </c>
      <c r="E2" t="s">
        <v>117</v>
      </c>
      <c r="F2" s="1">
        <v>6.4833005893909626E-2</v>
      </c>
      <c r="G2" s="1">
        <v>43.7</v>
      </c>
      <c r="H2" s="1">
        <v>2.833202357563851</v>
      </c>
      <c r="I2" s="1">
        <v>38.700000000000003</v>
      </c>
      <c r="J2" s="1">
        <v>2.5090373280943026</v>
      </c>
      <c r="K2">
        <v>56.489999999999995</v>
      </c>
      <c r="L2">
        <v>3.6624165029469546</v>
      </c>
      <c r="M2">
        <v>-0.17526163160800934</v>
      </c>
      <c r="N2">
        <v>-1.1362738395018288E-2</v>
      </c>
    </row>
    <row r="3" spans="1:14" x14ac:dyDescent="0.25">
      <c r="A3">
        <v>7830623</v>
      </c>
      <c r="B3" t="s">
        <v>3</v>
      </c>
      <c r="C3" t="s">
        <v>5</v>
      </c>
      <c r="D3" t="s">
        <v>57</v>
      </c>
      <c r="E3" t="s">
        <v>118</v>
      </c>
      <c r="F3" s="1">
        <v>0.50294695481335949</v>
      </c>
      <c r="G3" s="1">
        <v>45.2</v>
      </c>
      <c r="H3" s="1">
        <v>22.733202357563851</v>
      </c>
      <c r="I3" s="1">
        <v>78.5</v>
      </c>
      <c r="J3" s="1">
        <v>39.481335952848717</v>
      </c>
      <c r="K3">
        <v>66.355000000000004</v>
      </c>
      <c r="L3">
        <v>33.373045186640468</v>
      </c>
      <c r="M3">
        <v>-1.6132773598656058E-3</v>
      </c>
      <c r="N3">
        <v>-8.1139293541374275E-4</v>
      </c>
    </row>
    <row r="4" spans="1:14" x14ac:dyDescent="0.25">
      <c r="A4">
        <v>7830623</v>
      </c>
      <c r="B4" t="s">
        <v>3</v>
      </c>
      <c r="C4" t="s">
        <v>5</v>
      </c>
      <c r="D4" t="s">
        <v>57</v>
      </c>
      <c r="E4" t="s">
        <v>119</v>
      </c>
      <c r="F4" s="1">
        <v>3.3398821218074658E-2</v>
      </c>
      <c r="G4" s="1">
        <v>25.6</v>
      </c>
      <c r="H4" s="1">
        <v>0.85500982318271124</v>
      </c>
      <c r="I4" s="1">
        <v>69.7</v>
      </c>
      <c r="J4" s="1">
        <v>2.327897838899804</v>
      </c>
      <c r="K4">
        <v>60.100000000000009</v>
      </c>
      <c r="L4">
        <v>2.0072691552062873</v>
      </c>
      <c r="M4">
        <v>-4.4592093676328659E-2</v>
      </c>
      <c r="N4">
        <v>-1.4893233644353383E-3</v>
      </c>
    </row>
    <row r="5" spans="1:14" x14ac:dyDescent="0.25">
      <c r="A5">
        <v>7830623</v>
      </c>
      <c r="B5" t="s">
        <v>3</v>
      </c>
      <c r="C5" t="s">
        <v>5</v>
      </c>
      <c r="D5" t="s">
        <v>57</v>
      </c>
      <c r="E5" t="s">
        <v>120</v>
      </c>
      <c r="F5" s="1">
        <v>0.16895874263261296</v>
      </c>
      <c r="G5" s="1">
        <v>42.5</v>
      </c>
      <c r="H5" s="1">
        <v>7.1807465618860506</v>
      </c>
      <c r="I5" s="1">
        <v>58.1</v>
      </c>
      <c r="J5" s="1">
        <v>9.8165029469548131</v>
      </c>
      <c r="K5">
        <v>56.129999999999995</v>
      </c>
      <c r="L5">
        <v>9.4836542239685642</v>
      </c>
      <c r="M5">
        <v>-0.22842724621295929</v>
      </c>
      <c r="N5">
        <v>-3.8594780303171899E-2</v>
      </c>
    </row>
    <row r="6" spans="1:14" x14ac:dyDescent="0.25">
      <c r="A6">
        <v>7830623</v>
      </c>
      <c r="B6" t="s">
        <v>3</v>
      </c>
      <c r="C6" t="s">
        <v>5</v>
      </c>
      <c r="D6" t="s">
        <v>57</v>
      </c>
      <c r="E6" t="s">
        <v>121</v>
      </c>
      <c r="F6" s="1">
        <v>1.37524557956778E-2</v>
      </c>
      <c r="G6" s="1">
        <v>20.9</v>
      </c>
      <c r="H6" s="1">
        <v>0.28742632612966601</v>
      </c>
      <c r="I6" s="1">
        <v>78.099999999999994</v>
      </c>
      <c r="J6" s="1">
        <v>1.0740667976424361</v>
      </c>
      <c r="K6">
        <v>54.789999999999992</v>
      </c>
      <c r="L6">
        <v>0.75349705304518655</v>
      </c>
      <c r="M6">
        <v>6.6477231681346893E-2</v>
      </c>
      <c r="N6">
        <v>9.1422519011675498E-4</v>
      </c>
    </row>
    <row r="7" spans="1:14" x14ac:dyDescent="0.25">
      <c r="A7">
        <v>7830623</v>
      </c>
      <c r="B7" t="s">
        <v>3</v>
      </c>
      <c r="C7" t="s">
        <v>5</v>
      </c>
      <c r="D7" t="s">
        <v>57</v>
      </c>
      <c r="E7" t="s">
        <v>122</v>
      </c>
      <c r="F7" s="1">
        <v>9.4302554027504912E-2</v>
      </c>
      <c r="G7" s="1">
        <v>22.5</v>
      </c>
      <c r="H7" s="1">
        <v>2.1218074656188604</v>
      </c>
      <c r="I7" s="1">
        <v>60.5</v>
      </c>
      <c r="J7" s="1">
        <v>5.7053045186640468</v>
      </c>
      <c r="K7">
        <v>51.57</v>
      </c>
      <c r="L7">
        <v>4.8631827111984283</v>
      </c>
      <c r="M7">
        <v>-0.18265624344348907</v>
      </c>
      <c r="N7">
        <v>-1.7224950265790719E-2</v>
      </c>
    </row>
    <row r="8" spans="1:14" x14ac:dyDescent="0.25">
      <c r="A8">
        <v>7830623</v>
      </c>
      <c r="B8" t="s">
        <v>3</v>
      </c>
      <c r="C8" t="s">
        <v>5</v>
      </c>
      <c r="D8" t="s">
        <v>76</v>
      </c>
      <c r="E8" t="s">
        <v>123</v>
      </c>
      <c r="F8" s="1">
        <v>1.9646365422396855E-3</v>
      </c>
      <c r="G8" s="1">
        <v>55.8</v>
      </c>
      <c r="H8" s="1">
        <v>0.10962671905697445</v>
      </c>
      <c r="I8" s="1">
        <v>100</v>
      </c>
      <c r="J8" s="1">
        <v>0.19646365422396855</v>
      </c>
      <c r="K8">
        <v>77.35499999999999</v>
      </c>
      <c r="L8">
        <v>0.15197445972495086</v>
      </c>
      <c r="M8">
        <v>8.231014758348465E-2</v>
      </c>
      <c r="N8">
        <v>1.6170952373965549E-4</v>
      </c>
    </row>
    <row r="9" spans="1:14" x14ac:dyDescent="0.25">
      <c r="A9">
        <v>7830623</v>
      </c>
      <c r="B9" t="s">
        <v>3</v>
      </c>
      <c r="C9" t="s">
        <v>5</v>
      </c>
      <c r="D9" t="s">
        <v>78</v>
      </c>
      <c r="E9" t="s">
        <v>124</v>
      </c>
      <c r="F9" s="1">
        <v>5.893909626719057E-3</v>
      </c>
      <c r="G9" s="1">
        <v>47</v>
      </c>
      <c r="H9" s="1">
        <v>0.27701375245579568</v>
      </c>
      <c r="I9" s="1">
        <v>72.900000000000006</v>
      </c>
      <c r="J9" s="1">
        <v>0.42966601178781927</v>
      </c>
      <c r="K9">
        <v>60.829999999999991</v>
      </c>
      <c r="L9">
        <v>0.35852652259332018</v>
      </c>
      <c r="M9">
        <v>-0.15110929310321808</v>
      </c>
      <c r="N9">
        <v>-8.9062451730776869E-4</v>
      </c>
    </row>
    <row r="10" spans="1:14" x14ac:dyDescent="0.25">
      <c r="A10">
        <v>7830623</v>
      </c>
      <c r="B10" t="s">
        <v>3</v>
      </c>
      <c r="C10" t="s">
        <v>5</v>
      </c>
      <c r="D10" t="s">
        <v>82</v>
      </c>
      <c r="E10" t="s">
        <v>125</v>
      </c>
      <c r="F10" s="1">
        <v>1.9646365422396855E-3</v>
      </c>
      <c r="G10" s="1">
        <v>88</v>
      </c>
      <c r="H10" s="1">
        <v>0.17288801571709234</v>
      </c>
      <c r="I10" s="1">
        <v>90.6</v>
      </c>
      <c r="J10" s="1">
        <v>0.17799607072691551</v>
      </c>
      <c r="K10">
        <v>88.29</v>
      </c>
      <c r="L10">
        <v>0.17345776031434185</v>
      </c>
      <c r="M10">
        <v>2.0495889708399773E-2</v>
      </c>
      <c r="N10">
        <v>4.0266973886836488E-5</v>
      </c>
    </row>
    <row r="11" spans="1:14" x14ac:dyDescent="0.25">
      <c r="A11">
        <v>7830623</v>
      </c>
      <c r="B11" t="s">
        <v>3</v>
      </c>
      <c r="C11" t="s">
        <v>5</v>
      </c>
      <c r="D11" t="s">
        <v>82</v>
      </c>
      <c r="E11" t="s">
        <v>126</v>
      </c>
      <c r="F11" s="1">
        <v>1.9646365422396855E-3</v>
      </c>
      <c r="G11" s="1">
        <v>56.8</v>
      </c>
      <c r="H11" s="1">
        <v>0.11159135559921413</v>
      </c>
      <c r="I11" s="1">
        <v>92.7</v>
      </c>
      <c r="J11" s="1">
        <v>0.18212180746561885</v>
      </c>
      <c r="K11">
        <v>71.66</v>
      </c>
      <c r="L11">
        <v>0.14078585461689586</v>
      </c>
      <c r="M11">
        <v>3.7314578890800476E-2</v>
      </c>
      <c r="N11">
        <v>7.3309585247152212E-5</v>
      </c>
    </row>
    <row r="12" spans="1:14" x14ac:dyDescent="0.25">
      <c r="A12">
        <v>7830623</v>
      </c>
      <c r="B12" t="s">
        <v>3</v>
      </c>
      <c r="C12" t="s">
        <v>5</v>
      </c>
      <c r="D12" t="s">
        <v>82</v>
      </c>
      <c r="E12" t="s">
        <v>127</v>
      </c>
      <c r="F12" s="1">
        <v>3.929273084479371E-3</v>
      </c>
      <c r="G12" s="1">
        <v>74.900000000000006</v>
      </c>
      <c r="H12" s="1">
        <v>0.29430255402750494</v>
      </c>
      <c r="I12" s="1">
        <v>81.900000000000006</v>
      </c>
      <c r="J12" s="1">
        <v>0.32180746561886053</v>
      </c>
      <c r="K12">
        <v>81.635000000000005</v>
      </c>
      <c r="L12">
        <v>0.32076620825147345</v>
      </c>
      <c r="M12">
        <v>-5.3355105221271515E-2</v>
      </c>
      <c r="N12">
        <v>-2.0964677886550691E-4</v>
      </c>
    </row>
    <row r="13" spans="1:14" x14ac:dyDescent="0.25">
      <c r="A13">
        <v>7830623</v>
      </c>
      <c r="B13" t="s">
        <v>3</v>
      </c>
      <c r="C13" t="s">
        <v>5</v>
      </c>
      <c r="D13" t="s">
        <v>82</v>
      </c>
      <c r="E13" t="s">
        <v>128</v>
      </c>
      <c r="F13" s="1">
        <v>1.9646365422396855E-3</v>
      </c>
      <c r="G13" s="1">
        <v>82.3</v>
      </c>
      <c r="H13" s="1">
        <v>0.16168958742632611</v>
      </c>
      <c r="I13" s="1">
        <v>68.5</v>
      </c>
      <c r="J13" s="1">
        <v>0.13457760314341846</v>
      </c>
      <c r="K13">
        <v>79.814999999999998</v>
      </c>
      <c r="L13">
        <v>0.1568074656188605</v>
      </c>
      <c r="M13">
        <v>-0.1490514874458313</v>
      </c>
      <c r="N13">
        <v>-2.9283199891125988E-4</v>
      </c>
    </row>
    <row r="14" spans="1:14" x14ac:dyDescent="0.25">
      <c r="A14">
        <v>7830623</v>
      </c>
      <c r="B14" t="s">
        <v>3</v>
      </c>
      <c r="C14" t="s">
        <v>5</v>
      </c>
      <c r="D14" t="s">
        <v>92</v>
      </c>
      <c r="E14" t="s">
        <v>129</v>
      </c>
      <c r="F14" s="1">
        <v>3.1434184675834968E-2</v>
      </c>
      <c r="G14" s="1">
        <v>68.5</v>
      </c>
      <c r="H14" s="1">
        <v>2.1532416502946954</v>
      </c>
      <c r="I14" s="1">
        <v>90.5</v>
      </c>
      <c r="J14" s="1">
        <v>2.8447937131630647</v>
      </c>
      <c r="K14">
        <v>80.155000000000001</v>
      </c>
      <c r="L14">
        <v>2.519607072691552</v>
      </c>
      <c r="M14">
        <v>3.5807367414236069E-2</v>
      </c>
      <c r="N14">
        <v>1.1255754000545719E-3</v>
      </c>
    </row>
    <row r="15" spans="1:14" x14ac:dyDescent="0.25">
      <c r="A15">
        <v>7830623</v>
      </c>
      <c r="B15" t="s">
        <v>3</v>
      </c>
      <c r="C15" t="s">
        <v>5</v>
      </c>
      <c r="D15" t="s">
        <v>102</v>
      </c>
      <c r="E15" t="s">
        <v>130</v>
      </c>
      <c r="F15" s="1">
        <v>5.50098231827112E-2</v>
      </c>
      <c r="G15" s="1">
        <v>75.7</v>
      </c>
      <c r="H15" s="1">
        <v>4.1642436149312383</v>
      </c>
      <c r="I15" s="1">
        <v>75.8</v>
      </c>
      <c r="J15" s="1">
        <v>4.1697445972495091</v>
      </c>
      <c r="K15">
        <v>75.664999999999992</v>
      </c>
      <c r="L15">
        <v>4.1623182711198421</v>
      </c>
      <c r="M15">
        <v>-2.707807719707489E-2</v>
      </c>
      <c r="N15">
        <v>-1.4895602387388937E-3</v>
      </c>
    </row>
    <row r="16" spans="1:14" x14ac:dyDescent="0.25">
      <c r="A16">
        <v>7830623</v>
      </c>
      <c r="B16" t="s">
        <v>3</v>
      </c>
      <c r="C16" t="s">
        <v>5</v>
      </c>
      <c r="D16" t="s">
        <v>106</v>
      </c>
      <c r="E16" t="s">
        <v>131</v>
      </c>
      <c r="F16" s="1">
        <v>1.37524557956778E-2</v>
      </c>
      <c r="G16" s="1">
        <v>45</v>
      </c>
      <c r="H16" s="1">
        <v>0.61886051080550097</v>
      </c>
      <c r="I16" s="1">
        <v>44.1</v>
      </c>
      <c r="J16" s="1">
        <v>0.60648330058939104</v>
      </c>
      <c r="K16">
        <v>52.46</v>
      </c>
      <c r="L16">
        <v>0.72145383104125738</v>
      </c>
      <c r="M16">
        <v>-0.23341077566146851</v>
      </c>
      <c r="N16">
        <v>-3.2099713745192132E-3</v>
      </c>
    </row>
    <row r="17" spans="1:14" x14ac:dyDescent="0.25">
      <c r="A17">
        <v>7830623</v>
      </c>
      <c r="B17" t="s">
        <v>3</v>
      </c>
      <c r="C17" t="s">
        <v>5</v>
      </c>
      <c r="D17" t="s">
        <v>114</v>
      </c>
      <c r="E17" t="s">
        <v>132</v>
      </c>
      <c r="F17" s="1">
        <v>3.929273084479371E-3</v>
      </c>
      <c r="G17" s="1">
        <v>32.700000000000003</v>
      </c>
      <c r="H17" s="1">
        <v>0.12848722986247543</v>
      </c>
      <c r="I17" s="1">
        <v>69.3</v>
      </c>
      <c r="J17" s="1">
        <v>0.2722986247544204</v>
      </c>
      <c r="K17">
        <v>62.454999999999998</v>
      </c>
      <c r="L17">
        <v>0.24540275049115912</v>
      </c>
      <c r="M17">
        <v>-0.26687324047088623</v>
      </c>
      <c r="N17">
        <v>-1.048617840750044E-3</v>
      </c>
    </row>
    <row r="18" spans="1:14" x14ac:dyDescent="0.25">
      <c r="A18">
        <v>7830623</v>
      </c>
      <c r="B18" t="s">
        <v>3</v>
      </c>
      <c r="C18" t="s">
        <v>5</v>
      </c>
      <c r="D18" t="s">
        <v>2324</v>
      </c>
      <c r="F18" s="1">
        <v>0.99999999999999978</v>
      </c>
      <c r="G18" s="1"/>
      <c r="H18" s="1">
        <v>44.20333988212181</v>
      </c>
      <c r="I18" s="1"/>
      <c r="J18" s="1">
        <v>70.250098231827096</v>
      </c>
      <c r="L18">
        <v>63.094165029469544</v>
      </c>
      <c r="N18">
        <v>-7.4309351339877705E-2</v>
      </c>
    </row>
    <row r="19" spans="1:14" x14ac:dyDescent="0.25">
      <c r="A19">
        <v>7830630</v>
      </c>
      <c r="B19" t="s">
        <v>13</v>
      </c>
      <c r="C19" t="s">
        <v>5</v>
      </c>
      <c r="D19" t="s">
        <v>354</v>
      </c>
      <c r="E19" t="s">
        <v>355</v>
      </c>
      <c r="F19" s="1">
        <v>4.6808510638297871E-2</v>
      </c>
      <c r="G19" s="1">
        <v>32.200000000000003</v>
      </c>
      <c r="H19" s="1">
        <v>1.5072340425531916</v>
      </c>
      <c r="I19" s="1">
        <v>59</v>
      </c>
      <c r="J19" s="1">
        <v>2.7617021276595746</v>
      </c>
      <c r="K19">
        <v>47.989999999999995</v>
      </c>
      <c r="L19">
        <v>2.2463404255319146</v>
      </c>
      <c r="M19">
        <v>-6.7655831575393677E-2</v>
      </c>
      <c r="N19">
        <v>-3.1668687120397039E-3</v>
      </c>
    </row>
    <row r="20" spans="1:14" x14ac:dyDescent="0.25">
      <c r="A20">
        <v>7830630</v>
      </c>
      <c r="B20" t="s">
        <v>13</v>
      </c>
      <c r="C20" t="s">
        <v>5</v>
      </c>
      <c r="D20" t="s">
        <v>356</v>
      </c>
      <c r="E20" t="s">
        <v>384</v>
      </c>
      <c r="F20" s="1">
        <v>8.5106382978723406E-3</v>
      </c>
      <c r="G20" s="1">
        <v>52.2</v>
      </c>
      <c r="H20" s="1">
        <v>0.44425531914893618</v>
      </c>
      <c r="I20" s="1">
        <v>69.400000000000006</v>
      </c>
      <c r="J20" s="1">
        <v>0.59063829787234046</v>
      </c>
      <c r="K20">
        <v>63.25</v>
      </c>
      <c r="L20">
        <v>0.53829787234042559</v>
      </c>
      <c r="M20">
        <v>6.5182723104953766E-2</v>
      </c>
      <c r="N20">
        <v>5.5474657961662776E-4</v>
      </c>
    </row>
    <row r="21" spans="1:14" x14ac:dyDescent="0.25">
      <c r="A21">
        <v>7830630</v>
      </c>
      <c r="B21" t="s">
        <v>13</v>
      </c>
      <c r="C21" t="s">
        <v>5</v>
      </c>
      <c r="D21" t="s">
        <v>358</v>
      </c>
      <c r="E21" t="s">
        <v>385</v>
      </c>
      <c r="F21" s="1">
        <v>4.2553191489361703E-3</v>
      </c>
      <c r="G21" s="1">
        <v>60.2</v>
      </c>
      <c r="H21" s="1">
        <v>0.25617021276595747</v>
      </c>
      <c r="I21" s="1">
        <v>93.3</v>
      </c>
      <c r="J21" s="1">
        <v>0.39702127659574465</v>
      </c>
      <c r="K21">
        <v>75.38</v>
      </c>
      <c r="L21">
        <v>0.32076595744680847</v>
      </c>
      <c r="M21">
        <v>0.29129457473754883</v>
      </c>
      <c r="N21">
        <v>1.2395513818619099E-3</v>
      </c>
    </row>
    <row r="22" spans="1:14" x14ac:dyDescent="0.25">
      <c r="A22">
        <v>7830630</v>
      </c>
      <c r="B22" t="s">
        <v>13</v>
      </c>
      <c r="C22" t="s">
        <v>5</v>
      </c>
      <c r="D22" t="s">
        <v>360</v>
      </c>
      <c r="E22" t="s">
        <v>386</v>
      </c>
      <c r="F22" s="1">
        <v>8.9361702127659579E-2</v>
      </c>
      <c r="G22" s="1">
        <v>33.200000000000003</v>
      </c>
      <c r="H22" s="1">
        <v>2.9668085106382982</v>
      </c>
      <c r="I22" s="1">
        <v>67.099999999999994</v>
      </c>
      <c r="J22" s="1">
        <v>5.9961702127659571</v>
      </c>
      <c r="K22">
        <v>61.285000000000004</v>
      </c>
      <c r="L22">
        <v>5.4765319148936173</v>
      </c>
      <c r="M22">
        <v>-0.10649944841861725</v>
      </c>
      <c r="N22">
        <v>-9.5169719863445208E-3</v>
      </c>
    </row>
    <row r="23" spans="1:14" x14ac:dyDescent="0.25">
      <c r="A23">
        <v>7830630</v>
      </c>
      <c r="B23" t="s">
        <v>13</v>
      </c>
      <c r="C23" t="s">
        <v>5</v>
      </c>
      <c r="D23" t="s">
        <v>360</v>
      </c>
      <c r="E23" t="s">
        <v>387</v>
      </c>
      <c r="F23" s="1">
        <v>1.276595744680851E-2</v>
      </c>
      <c r="G23" s="1">
        <v>31</v>
      </c>
      <c r="H23" s="1">
        <v>0.39574468085106379</v>
      </c>
      <c r="I23" s="1">
        <v>66</v>
      </c>
      <c r="J23" s="1">
        <v>0.8425531914893617</v>
      </c>
      <c r="K23">
        <v>55.050000000000004</v>
      </c>
      <c r="L23">
        <v>0.70276595744680848</v>
      </c>
      <c r="M23">
        <v>-6.622932106256485E-2</v>
      </c>
      <c r="N23">
        <v>-8.4548069441572145E-4</v>
      </c>
    </row>
    <row r="24" spans="1:14" x14ac:dyDescent="0.25">
      <c r="A24">
        <v>7830630</v>
      </c>
      <c r="B24" t="s">
        <v>13</v>
      </c>
      <c r="C24" t="s">
        <v>5</v>
      </c>
      <c r="D24" t="s">
        <v>360</v>
      </c>
      <c r="E24" t="s">
        <v>388</v>
      </c>
      <c r="F24" s="1">
        <v>2.1276595744680851E-2</v>
      </c>
      <c r="G24" s="1">
        <v>50.1</v>
      </c>
      <c r="H24" s="1">
        <v>1.0659574468085107</v>
      </c>
      <c r="I24" s="1">
        <v>58.7</v>
      </c>
      <c r="J24" s="1">
        <v>1.2489361702127659</v>
      </c>
      <c r="K24">
        <v>67.42</v>
      </c>
      <c r="L24">
        <v>1.4344680851063829</v>
      </c>
      <c r="M24">
        <v>-9.4467878341674805E-2</v>
      </c>
      <c r="N24">
        <v>-2.0099548583335063E-3</v>
      </c>
    </row>
    <row r="25" spans="1:14" x14ac:dyDescent="0.25">
      <c r="A25">
        <v>7830630</v>
      </c>
      <c r="B25" t="s">
        <v>13</v>
      </c>
      <c r="C25" t="s">
        <v>5</v>
      </c>
      <c r="D25" t="s">
        <v>369</v>
      </c>
      <c r="E25" t="s">
        <v>1598</v>
      </c>
      <c r="F25" s="1">
        <v>4.2553191489361703E-3</v>
      </c>
      <c r="G25" s="1">
        <v>58.9</v>
      </c>
      <c r="H25" s="1">
        <v>0.25063829787234043</v>
      </c>
      <c r="I25" s="1">
        <v>43.1</v>
      </c>
      <c r="J25" s="1">
        <v>0.18340425531914895</v>
      </c>
      <c r="K25">
        <v>55.525000000000006</v>
      </c>
      <c r="L25">
        <v>0.23627659574468088</v>
      </c>
      <c r="M25">
        <v>-6.3058190047740936E-2</v>
      </c>
      <c r="N25">
        <v>-2.6833272360740824E-4</v>
      </c>
    </row>
    <row r="26" spans="1:14" x14ac:dyDescent="0.25">
      <c r="A26">
        <v>7830630</v>
      </c>
      <c r="B26" t="s">
        <v>13</v>
      </c>
      <c r="C26" t="s">
        <v>5</v>
      </c>
      <c r="D26" t="s">
        <v>371</v>
      </c>
      <c r="E26" t="s">
        <v>390</v>
      </c>
      <c r="F26" s="1">
        <v>2.1276595744680851E-2</v>
      </c>
      <c r="G26" s="1">
        <v>69.2</v>
      </c>
      <c r="H26" s="1">
        <v>1.472340425531915</v>
      </c>
      <c r="I26" s="1" t="s">
        <v>8</v>
      </c>
      <c r="J26" s="1" t="s">
        <v>99</v>
      </c>
      <c r="K26" t="s">
        <v>9</v>
      </c>
      <c r="L26" t="s">
        <v>99</v>
      </c>
      <c r="M26">
        <v>3.9135277271270752E-2</v>
      </c>
      <c r="N26">
        <v>8.3266547385682445E-4</v>
      </c>
    </row>
    <row r="27" spans="1:14" x14ac:dyDescent="0.25">
      <c r="A27">
        <v>7830630</v>
      </c>
      <c r="B27" t="s">
        <v>13</v>
      </c>
      <c r="C27" t="s">
        <v>5</v>
      </c>
      <c r="D27" t="s">
        <v>371</v>
      </c>
      <c r="E27" t="s">
        <v>391</v>
      </c>
      <c r="F27" s="1">
        <v>8.5106382978723406E-3</v>
      </c>
      <c r="G27" s="1">
        <v>73.2</v>
      </c>
      <c r="H27" s="1">
        <v>0.62297872340425531</v>
      </c>
      <c r="I27" s="1">
        <v>100</v>
      </c>
      <c r="J27" s="1">
        <v>0.85106382978723405</v>
      </c>
      <c r="K27" t="s">
        <v>9</v>
      </c>
      <c r="L27" t="s">
        <v>99</v>
      </c>
      <c r="M27">
        <v>0.19262610375881195</v>
      </c>
      <c r="N27">
        <v>1.6393710958196761E-3</v>
      </c>
    </row>
    <row r="28" spans="1:14" x14ac:dyDescent="0.25">
      <c r="A28">
        <v>7830630</v>
      </c>
      <c r="B28" t="s">
        <v>13</v>
      </c>
      <c r="C28" t="s">
        <v>5</v>
      </c>
      <c r="D28" t="s">
        <v>376</v>
      </c>
      <c r="E28" t="s">
        <v>392</v>
      </c>
      <c r="F28" s="1">
        <v>0.76170212765957446</v>
      </c>
      <c r="G28" s="1">
        <v>33.1</v>
      </c>
      <c r="H28" s="1">
        <v>25.212340425531917</v>
      </c>
      <c r="I28" s="1">
        <v>45.3</v>
      </c>
      <c r="J28" s="1">
        <v>34.505106382978724</v>
      </c>
      <c r="K28">
        <v>51.004999999999995</v>
      </c>
      <c r="L28">
        <v>38.850617021276591</v>
      </c>
      <c r="M28">
        <v>-0.19110563397407532</v>
      </c>
      <c r="N28">
        <v>-0.14556556800578502</v>
      </c>
    </row>
    <row r="29" spans="1:14" x14ac:dyDescent="0.25">
      <c r="A29">
        <v>7830630</v>
      </c>
      <c r="B29" t="s">
        <v>13</v>
      </c>
      <c r="C29" t="s">
        <v>5</v>
      </c>
      <c r="D29" t="s">
        <v>379</v>
      </c>
      <c r="E29" t="s">
        <v>393</v>
      </c>
      <c r="F29" s="1">
        <v>8.5106382978723406E-3</v>
      </c>
      <c r="G29" s="1">
        <v>41.3</v>
      </c>
      <c r="H29" s="1">
        <v>0.35148936170212763</v>
      </c>
      <c r="I29" s="1">
        <v>95.1</v>
      </c>
      <c r="J29" s="1">
        <v>0.80936170212765957</v>
      </c>
      <c r="K29">
        <v>69.23</v>
      </c>
      <c r="L29">
        <v>0.58919148936170218</v>
      </c>
      <c r="M29">
        <v>-9.6941784024238586E-2</v>
      </c>
      <c r="N29">
        <v>-8.2503645978075396E-4</v>
      </c>
    </row>
    <row r="30" spans="1:14" x14ac:dyDescent="0.25">
      <c r="A30">
        <v>7830630</v>
      </c>
      <c r="B30" t="s">
        <v>13</v>
      </c>
      <c r="C30" t="s">
        <v>5</v>
      </c>
      <c r="D30" t="s">
        <v>381</v>
      </c>
      <c r="E30" t="s">
        <v>394</v>
      </c>
      <c r="F30" s="1">
        <v>1.276595744680851E-2</v>
      </c>
      <c r="G30" s="1">
        <v>65.2</v>
      </c>
      <c r="H30" s="1">
        <v>0.8323404255319149</v>
      </c>
      <c r="I30" s="1">
        <v>99.6</v>
      </c>
      <c r="J30" s="1">
        <v>1.2714893617021275</v>
      </c>
      <c r="K30">
        <v>84.639999999999986</v>
      </c>
      <c r="L30">
        <v>1.0805106382978722</v>
      </c>
      <c r="M30">
        <v>8.511468768119812E-2</v>
      </c>
      <c r="N30">
        <v>1.0865704810365717E-3</v>
      </c>
    </row>
    <row r="31" spans="1:14" x14ac:dyDescent="0.25">
      <c r="A31">
        <v>7830630</v>
      </c>
      <c r="B31" t="s">
        <v>13</v>
      </c>
      <c r="C31" t="s">
        <v>5</v>
      </c>
      <c r="D31" t="s">
        <v>2324</v>
      </c>
      <c r="F31" s="1">
        <v>1</v>
      </c>
      <c r="G31" s="1"/>
      <c r="H31" s="1">
        <v>35.378297872340433</v>
      </c>
      <c r="I31" s="1"/>
      <c r="J31" s="1">
        <v>49.457446808510639</v>
      </c>
      <c r="L31">
        <v>51.475765957446811</v>
      </c>
      <c r="N31">
        <v>-0.156845308428115</v>
      </c>
    </row>
    <row r="32" spans="1:14" x14ac:dyDescent="0.25">
      <c r="A32">
        <v>7830310</v>
      </c>
      <c r="B32" t="s">
        <v>23</v>
      </c>
      <c r="C32" t="s">
        <v>5</v>
      </c>
      <c r="D32" t="s">
        <v>151</v>
      </c>
      <c r="E32" t="s">
        <v>954</v>
      </c>
      <c r="F32" s="1">
        <v>2.2556390977443608E-2</v>
      </c>
      <c r="G32" s="1">
        <v>32.6</v>
      </c>
      <c r="H32" s="1">
        <v>0.73533834586466162</v>
      </c>
      <c r="I32" s="1">
        <v>74.3</v>
      </c>
      <c r="J32" s="1">
        <v>1.6759398496240601</v>
      </c>
      <c r="K32">
        <v>58.49</v>
      </c>
      <c r="L32">
        <v>1.3193233082706766</v>
      </c>
      <c r="M32">
        <v>5.19866943359375E-2</v>
      </c>
      <c r="N32">
        <v>1.1726322030662594E-3</v>
      </c>
    </row>
    <row r="33" spans="1:14" x14ac:dyDescent="0.25">
      <c r="A33">
        <v>7830310</v>
      </c>
      <c r="B33" t="s">
        <v>23</v>
      </c>
      <c r="C33" t="s">
        <v>5</v>
      </c>
      <c r="D33" t="s">
        <v>151</v>
      </c>
      <c r="E33" t="s">
        <v>955</v>
      </c>
      <c r="F33" s="1">
        <v>2.2556390977443608E-2</v>
      </c>
      <c r="G33" s="1">
        <v>27</v>
      </c>
      <c r="H33" s="1">
        <v>0.60902255639097747</v>
      </c>
      <c r="I33" s="1">
        <v>67.3</v>
      </c>
      <c r="J33" s="1">
        <v>1.5180451127819548</v>
      </c>
      <c r="K33">
        <v>54.18</v>
      </c>
      <c r="L33">
        <v>1.2221052631578946</v>
      </c>
      <c r="M33">
        <v>-7.120148092508316E-2</v>
      </c>
      <c r="N33">
        <v>-1.6060484419191689E-3</v>
      </c>
    </row>
    <row r="34" spans="1:14" x14ac:dyDescent="0.25">
      <c r="A34">
        <v>7830310</v>
      </c>
      <c r="B34" t="s">
        <v>23</v>
      </c>
      <c r="C34" t="s">
        <v>5</v>
      </c>
      <c r="D34" t="s">
        <v>151</v>
      </c>
      <c r="E34" t="s">
        <v>956</v>
      </c>
      <c r="F34" s="1">
        <v>6.0150375939849621E-2</v>
      </c>
      <c r="G34" s="1">
        <v>36.200000000000003</v>
      </c>
      <c r="H34" s="1">
        <v>2.1774436090225566</v>
      </c>
      <c r="I34" s="1">
        <v>51.3</v>
      </c>
      <c r="J34" s="1">
        <v>3.0857142857142854</v>
      </c>
      <c r="K34">
        <v>54.405000000000001</v>
      </c>
      <c r="L34">
        <v>3.2724812030075188</v>
      </c>
      <c r="M34">
        <v>-7.7136106789112091E-2</v>
      </c>
      <c r="N34">
        <v>-4.6397658219014789E-3</v>
      </c>
    </row>
    <row r="35" spans="1:14" x14ac:dyDescent="0.25">
      <c r="A35">
        <v>7830310</v>
      </c>
      <c r="B35" t="s">
        <v>23</v>
      </c>
      <c r="C35" t="s">
        <v>5</v>
      </c>
      <c r="D35" t="s">
        <v>151</v>
      </c>
      <c r="E35" t="s">
        <v>957</v>
      </c>
      <c r="F35" s="1">
        <v>2.2556390977443608E-2</v>
      </c>
      <c r="G35" s="1">
        <v>25.7</v>
      </c>
      <c r="H35" s="1">
        <v>0.57969924812030071</v>
      </c>
      <c r="I35" s="1">
        <v>82</v>
      </c>
      <c r="J35" s="1">
        <v>1.8496240601503757</v>
      </c>
      <c r="K35">
        <v>53.014999999999993</v>
      </c>
      <c r="L35">
        <v>1.1958270676691727</v>
      </c>
      <c r="M35">
        <v>9.3253955245018005E-2</v>
      </c>
      <c r="N35">
        <v>2.1034726746996541E-3</v>
      </c>
    </row>
    <row r="36" spans="1:14" x14ac:dyDescent="0.25">
      <c r="A36">
        <v>7830310</v>
      </c>
      <c r="B36" t="s">
        <v>23</v>
      </c>
      <c r="C36" t="s">
        <v>5</v>
      </c>
      <c r="D36" t="s">
        <v>151</v>
      </c>
      <c r="E36" t="s">
        <v>958</v>
      </c>
      <c r="F36" s="1">
        <v>2.2556390977443608E-2</v>
      </c>
      <c r="G36" s="1">
        <v>21.6</v>
      </c>
      <c r="H36" s="1">
        <v>0.48721804511278194</v>
      </c>
      <c r="I36" s="1">
        <v>64.2</v>
      </c>
      <c r="J36" s="1">
        <v>1.4481203007518797</v>
      </c>
      <c r="K36">
        <v>49.905000000000001</v>
      </c>
      <c r="L36">
        <v>1.1256766917293233</v>
      </c>
      <c r="M36">
        <v>8.3870524540543556E-3</v>
      </c>
      <c r="N36">
        <v>1.8918163430197793E-4</v>
      </c>
    </row>
    <row r="37" spans="1:14" x14ac:dyDescent="0.25">
      <c r="A37">
        <v>7830310</v>
      </c>
      <c r="B37" t="s">
        <v>23</v>
      </c>
      <c r="C37" t="s">
        <v>5</v>
      </c>
      <c r="D37" t="s">
        <v>151</v>
      </c>
      <c r="E37" t="s">
        <v>959</v>
      </c>
      <c r="F37" s="1">
        <v>7.5187969924812026E-3</v>
      </c>
      <c r="G37" s="1">
        <v>52.3</v>
      </c>
      <c r="H37" s="1">
        <v>0.39323308270676688</v>
      </c>
      <c r="I37" s="1">
        <v>83.6</v>
      </c>
      <c r="J37" s="1">
        <v>0.62857142857142845</v>
      </c>
      <c r="K37">
        <v>66.94</v>
      </c>
      <c r="L37">
        <v>0.5033082706766917</v>
      </c>
      <c r="M37">
        <v>-3.6798883229494095E-2</v>
      </c>
      <c r="N37">
        <v>-2.7668333255258715E-4</v>
      </c>
    </row>
    <row r="38" spans="1:14" x14ac:dyDescent="0.25">
      <c r="A38">
        <v>7830310</v>
      </c>
      <c r="B38" t="s">
        <v>23</v>
      </c>
      <c r="C38" t="s">
        <v>5</v>
      </c>
      <c r="D38" t="s">
        <v>151</v>
      </c>
      <c r="E38" t="s">
        <v>960</v>
      </c>
      <c r="F38" s="1">
        <v>7.5187969924812026E-3</v>
      </c>
      <c r="G38" s="1">
        <v>25.5</v>
      </c>
      <c r="H38" s="1">
        <v>0.19172932330827067</v>
      </c>
      <c r="I38" s="1">
        <v>55.7</v>
      </c>
      <c r="J38" s="1">
        <v>0.418796992481203</v>
      </c>
      <c r="K38">
        <v>49.84</v>
      </c>
      <c r="L38">
        <v>0.37473684210526315</v>
      </c>
      <c r="M38">
        <v>-1.1263473890721798E-2</v>
      </c>
      <c r="N38">
        <v>-8.4687773614449598E-5</v>
      </c>
    </row>
    <row r="39" spans="1:14" x14ac:dyDescent="0.25">
      <c r="A39">
        <v>7830310</v>
      </c>
      <c r="B39" t="s">
        <v>23</v>
      </c>
      <c r="C39" t="s">
        <v>5</v>
      </c>
      <c r="D39" t="s">
        <v>160</v>
      </c>
      <c r="E39" t="s">
        <v>961</v>
      </c>
      <c r="F39" s="1">
        <v>7.5187969924812026E-3</v>
      </c>
      <c r="G39" s="1">
        <v>41.3</v>
      </c>
      <c r="H39" s="1">
        <v>0.31052631578947365</v>
      </c>
      <c r="I39" s="1">
        <v>84.7</v>
      </c>
      <c r="J39" s="1">
        <v>0.63684210526315788</v>
      </c>
      <c r="K39">
        <v>65.10499999999999</v>
      </c>
      <c r="L39">
        <v>0.48951127819548862</v>
      </c>
      <c r="M39">
        <v>-3.1868391670286655E-3</v>
      </c>
      <c r="N39">
        <v>-2.3961196744576431E-5</v>
      </c>
    </row>
    <row r="40" spans="1:14" x14ac:dyDescent="0.25">
      <c r="A40">
        <v>7830310</v>
      </c>
      <c r="B40" t="s">
        <v>23</v>
      </c>
      <c r="C40" t="s">
        <v>5</v>
      </c>
      <c r="D40" t="s">
        <v>160</v>
      </c>
      <c r="E40" t="s">
        <v>962</v>
      </c>
      <c r="F40" s="1">
        <v>7.5187969924812026E-3</v>
      </c>
      <c r="G40" s="1">
        <v>40.9</v>
      </c>
      <c r="H40" s="1">
        <v>0.30751879699248119</v>
      </c>
      <c r="I40" s="1">
        <v>80.599999999999994</v>
      </c>
      <c r="J40" s="1">
        <v>0.6060150375939849</v>
      </c>
      <c r="K40">
        <v>69.02</v>
      </c>
      <c r="L40">
        <v>0.5189473684210526</v>
      </c>
      <c r="M40">
        <v>-3.1414967030286789E-2</v>
      </c>
      <c r="N40">
        <v>-2.3620275962621645E-4</v>
      </c>
    </row>
    <row r="41" spans="1:14" x14ac:dyDescent="0.25">
      <c r="A41">
        <v>7830310</v>
      </c>
      <c r="B41" t="s">
        <v>23</v>
      </c>
      <c r="C41" t="s">
        <v>5</v>
      </c>
      <c r="D41" t="s">
        <v>160</v>
      </c>
      <c r="E41" t="s">
        <v>963</v>
      </c>
      <c r="F41" s="1">
        <v>1.5037593984962405E-2</v>
      </c>
      <c r="G41" s="1">
        <v>46.1</v>
      </c>
      <c r="H41" s="1">
        <v>0.69323308270676687</v>
      </c>
      <c r="I41" s="1">
        <v>75.900000000000006</v>
      </c>
      <c r="J41" s="1">
        <v>1.1413533834586467</v>
      </c>
      <c r="K41">
        <v>65.165000000000006</v>
      </c>
      <c r="L41">
        <v>0.9799248120300752</v>
      </c>
      <c r="M41">
        <v>5.2962437272071838E-2</v>
      </c>
      <c r="N41">
        <v>7.9642762815145614E-4</v>
      </c>
    </row>
    <row r="42" spans="1:14" x14ac:dyDescent="0.25">
      <c r="A42">
        <v>7830310</v>
      </c>
      <c r="B42" t="s">
        <v>23</v>
      </c>
      <c r="C42" t="s">
        <v>5</v>
      </c>
      <c r="D42" t="s">
        <v>160</v>
      </c>
      <c r="E42" t="s">
        <v>964</v>
      </c>
      <c r="F42" s="1">
        <v>2.2556390977443608E-2</v>
      </c>
      <c r="G42" s="1">
        <v>33.9</v>
      </c>
      <c r="H42" s="1">
        <v>0.76466165413533826</v>
      </c>
      <c r="I42" s="1">
        <v>80</v>
      </c>
      <c r="J42" s="1">
        <v>1.8045112781954886</v>
      </c>
      <c r="K42">
        <v>60.07</v>
      </c>
      <c r="L42">
        <v>1.3549624060150376</v>
      </c>
      <c r="M42">
        <v>-3.9625715464353561E-2</v>
      </c>
      <c r="N42">
        <v>-8.9381313077489236E-4</v>
      </c>
    </row>
    <row r="43" spans="1:14" x14ac:dyDescent="0.25">
      <c r="A43">
        <v>7830310</v>
      </c>
      <c r="B43" t="s">
        <v>23</v>
      </c>
      <c r="C43" t="s">
        <v>5</v>
      </c>
      <c r="D43" t="s">
        <v>160</v>
      </c>
      <c r="E43" t="s">
        <v>965</v>
      </c>
      <c r="F43" s="1">
        <v>3.007518796992481E-2</v>
      </c>
      <c r="G43" s="1">
        <v>50.3</v>
      </c>
      <c r="H43" s="1">
        <v>1.5127819548872179</v>
      </c>
      <c r="I43" s="1">
        <v>98.8</v>
      </c>
      <c r="J43" s="1">
        <v>2.9714285714285711</v>
      </c>
      <c r="K43">
        <v>75.254999999999995</v>
      </c>
      <c r="L43">
        <v>2.2633082706766916</v>
      </c>
      <c r="M43">
        <v>0.30061110854148865</v>
      </c>
      <c r="N43">
        <v>9.0409355952327415E-3</v>
      </c>
    </row>
    <row r="44" spans="1:14" x14ac:dyDescent="0.25">
      <c r="A44">
        <v>7830310</v>
      </c>
      <c r="B44" t="s">
        <v>23</v>
      </c>
      <c r="C44" t="s">
        <v>5</v>
      </c>
      <c r="D44" t="s">
        <v>163</v>
      </c>
      <c r="E44" t="s">
        <v>966</v>
      </c>
      <c r="F44" s="1">
        <v>7.5187969924812026E-3</v>
      </c>
      <c r="G44" s="1">
        <v>70.099999999999994</v>
      </c>
      <c r="H44" s="1">
        <v>0.52706766917293224</v>
      </c>
      <c r="I44" s="1">
        <v>80.900000000000006</v>
      </c>
      <c r="J44" s="1">
        <v>0.6082706766917293</v>
      </c>
      <c r="K44">
        <v>78.03</v>
      </c>
      <c r="L44">
        <v>0.58669172932330826</v>
      </c>
      <c r="M44">
        <v>-2.286139503121376E-2</v>
      </c>
      <c r="N44">
        <v>-1.7189018820461472E-4</v>
      </c>
    </row>
    <row r="45" spans="1:14" x14ac:dyDescent="0.25">
      <c r="A45">
        <v>7830310</v>
      </c>
      <c r="B45" t="s">
        <v>23</v>
      </c>
      <c r="C45" t="s">
        <v>5</v>
      </c>
      <c r="D45" t="s">
        <v>193</v>
      </c>
      <c r="E45" t="s">
        <v>967</v>
      </c>
      <c r="F45" s="1">
        <v>0.21052631578947367</v>
      </c>
      <c r="G45" s="1">
        <v>36.200000000000003</v>
      </c>
      <c r="H45" s="1">
        <v>7.621052631578948</v>
      </c>
      <c r="I45" s="1">
        <v>90.7</v>
      </c>
      <c r="J45" s="1">
        <v>19.094736842105263</v>
      </c>
      <c r="K45">
        <v>64.040000000000006</v>
      </c>
      <c r="L45">
        <v>13.482105263157896</v>
      </c>
      <c r="M45">
        <v>0.1055925115942955</v>
      </c>
      <c r="N45">
        <v>2.2230002440904315E-2</v>
      </c>
    </row>
    <row r="46" spans="1:14" x14ac:dyDescent="0.25">
      <c r="A46">
        <v>7830310</v>
      </c>
      <c r="B46" t="s">
        <v>23</v>
      </c>
      <c r="C46" t="s">
        <v>5</v>
      </c>
      <c r="D46" t="s">
        <v>193</v>
      </c>
      <c r="E46" t="s">
        <v>968</v>
      </c>
      <c r="F46" s="1">
        <v>0.19548872180451127</v>
      </c>
      <c r="G46" s="1">
        <v>44.9</v>
      </c>
      <c r="H46" s="1">
        <v>8.7774436090225549</v>
      </c>
      <c r="I46" s="1">
        <v>100</v>
      </c>
      <c r="J46" s="1">
        <v>19.548872180451127</v>
      </c>
      <c r="K46">
        <v>70.344999999999999</v>
      </c>
      <c r="L46">
        <v>13.751654135338345</v>
      </c>
      <c r="M46">
        <v>0.10620494931936264</v>
      </c>
      <c r="N46">
        <v>2.0761869791755101E-2</v>
      </c>
    </row>
    <row r="47" spans="1:14" x14ac:dyDescent="0.25">
      <c r="A47">
        <v>7830310</v>
      </c>
      <c r="B47" t="s">
        <v>23</v>
      </c>
      <c r="C47" t="s">
        <v>5</v>
      </c>
      <c r="D47" t="s">
        <v>193</v>
      </c>
      <c r="E47" t="s">
        <v>969</v>
      </c>
      <c r="F47" s="1">
        <v>8.2706766917293228E-2</v>
      </c>
      <c r="G47" s="1">
        <v>40.5</v>
      </c>
      <c r="H47" s="1">
        <v>3.3496240601503757</v>
      </c>
      <c r="I47" s="1">
        <v>81.400000000000006</v>
      </c>
      <c r="J47" s="1">
        <v>6.7323308270676696</v>
      </c>
      <c r="K47">
        <v>66.759999999999991</v>
      </c>
      <c r="L47">
        <v>5.5215037593984952</v>
      </c>
      <c r="M47">
        <v>-2.1136919036507607E-2</v>
      </c>
      <c r="N47">
        <v>-1.7481662361021329E-3</v>
      </c>
    </row>
    <row r="48" spans="1:14" x14ac:dyDescent="0.25">
      <c r="A48">
        <v>7830310</v>
      </c>
      <c r="B48" t="s">
        <v>23</v>
      </c>
      <c r="C48" t="s">
        <v>5</v>
      </c>
      <c r="D48" t="s">
        <v>193</v>
      </c>
      <c r="E48" t="s">
        <v>970</v>
      </c>
      <c r="F48" s="1">
        <v>7.5187969924812026E-3</v>
      </c>
      <c r="G48" s="1">
        <v>78.900000000000006</v>
      </c>
      <c r="H48" s="1">
        <v>0.59323308270676689</v>
      </c>
      <c r="I48" s="1">
        <v>72.2</v>
      </c>
      <c r="J48" s="1">
        <v>0.54285714285714282</v>
      </c>
      <c r="K48">
        <v>81.385000000000005</v>
      </c>
      <c r="L48">
        <v>0.61191729323308275</v>
      </c>
      <c r="M48">
        <v>-6.5231919288635254E-2</v>
      </c>
      <c r="N48">
        <v>-4.904655585611673E-4</v>
      </c>
    </row>
    <row r="49" spans="1:14" x14ac:dyDescent="0.25">
      <c r="A49">
        <v>7830310</v>
      </c>
      <c r="B49" t="s">
        <v>23</v>
      </c>
      <c r="C49" t="s">
        <v>5</v>
      </c>
      <c r="D49" t="s">
        <v>193</v>
      </c>
      <c r="E49" t="s">
        <v>971</v>
      </c>
      <c r="F49" s="1">
        <v>0.15789473684210525</v>
      </c>
      <c r="G49" s="1">
        <v>33.700000000000003</v>
      </c>
      <c r="H49" s="1">
        <v>5.3210526315789473</v>
      </c>
      <c r="I49" s="1">
        <v>67.2</v>
      </c>
      <c r="J49" s="1">
        <v>10.610526315789473</v>
      </c>
      <c r="K49">
        <v>60.970000000000006</v>
      </c>
      <c r="L49">
        <v>9.6268421052631581</v>
      </c>
      <c r="M49">
        <v>-6.4966008067131042E-2</v>
      </c>
      <c r="N49">
        <v>-1.0257790747441743E-2</v>
      </c>
    </row>
    <row r="50" spans="1:14" x14ac:dyDescent="0.25">
      <c r="A50">
        <v>7830310</v>
      </c>
      <c r="B50" t="s">
        <v>23</v>
      </c>
      <c r="C50" t="s">
        <v>5</v>
      </c>
      <c r="D50" t="s">
        <v>193</v>
      </c>
      <c r="E50" t="s">
        <v>972</v>
      </c>
      <c r="F50" s="1">
        <v>7.5187969924812026E-2</v>
      </c>
      <c r="G50" s="1">
        <v>67.5</v>
      </c>
      <c r="H50" s="1">
        <v>5.0751879699248121</v>
      </c>
      <c r="I50" s="1">
        <v>100</v>
      </c>
      <c r="J50" s="1">
        <v>7.518796992481203</v>
      </c>
      <c r="K50">
        <v>81.125</v>
      </c>
      <c r="L50">
        <v>6.0996240601503757</v>
      </c>
      <c r="M50">
        <v>0.12307216972112656</v>
      </c>
      <c r="N50">
        <v>9.2535465955734253E-3</v>
      </c>
    </row>
    <row r="51" spans="1:14" x14ac:dyDescent="0.25">
      <c r="A51">
        <v>7830310</v>
      </c>
      <c r="B51" t="s">
        <v>23</v>
      </c>
      <c r="C51" t="s">
        <v>5</v>
      </c>
      <c r="D51" t="s">
        <v>80</v>
      </c>
      <c r="E51" t="s">
        <v>973</v>
      </c>
      <c r="F51" s="1">
        <v>7.5187969924812026E-3</v>
      </c>
      <c r="G51" s="1">
        <v>43.4</v>
      </c>
      <c r="H51" s="1">
        <v>0.32631578947368417</v>
      </c>
      <c r="I51" s="1">
        <v>58.7</v>
      </c>
      <c r="J51" s="1">
        <v>0.44135338345864661</v>
      </c>
      <c r="K51">
        <v>55.624999999999993</v>
      </c>
      <c r="L51">
        <v>0.41823308270676685</v>
      </c>
      <c r="M51">
        <v>-9.5563024282455444E-2</v>
      </c>
      <c r="N51">
        <v>-7.1851897956733417E-4</v>
      </c>
    </row>
    <row r="52" spans="1:14" x14ac:dyDescent="0.25">
      <c r="A52">
        <v>7830310</v>
      </c>
      <c r="B52" t="s">
        <v>23</v>
      </c>
      <c r="C52" t="s">
        <v>5</v>
      </c>
      <c r="D52" t="s">
        <v>207</v>
      </c>
      <c r="E52" t="s">
        <v>974</v>
      </c>
      <c r="F52" s="1">
        <v>7.5187969924812026E-3</v>
      </c>
      <c r="G52" s="1">
        <v>62.4</v>
      </c>
      <c r="H52" s="1">
        <v>0.46917293233082702</v>
      </c>
      <c r="I52" s="1">
        <v>84.1</v>
      </c>
      <c r="J52" s="1">
        <v>0.63233082706766908</v>
      </c>
      <c r="K52">
        <v>73.199999999999989</v>
      </c>
      <c r="L52">
        <v>0.55037593984962396</v>
      </c>
      <c r="M52">
        <v>4.1705276817083359E-2</v>
      </c>
      <c r="N52">
        <v>3.1357350990288238E-4</v>
      </c>
    </row>
    <row r="53" spans="1:14" x14ac:dyDescent="0.25">
      <c r="A53">
        <v>7830310</v>
      </c>
      <c r="B53" t="s">
        <v>23</v>
      </c>
      <c r="C53" t="s">
        <v>5</v>
      </c>
      <c r="D53" t="s">
        <v>2324</v>
      </c>
      <c r="F53" s="1">
        <v>1</v>
      </c>
      <c r="G53" s="1"/>
      <c r="H53" s="1">
        <v>40.822556390977446</v>
      </c>
      <c r="I53" s="1"/>
      <c r="J53" s="1">
        <v>83.515037593984943</v>
      </c>
      <c r="L53">
        <v>65.26906015037595</v>
      </c>
      <c r="N53">
        <v>4.4713647906577454E-2</v>
      </c>
    </row>
    <row r="54" spans="1:14" x14ac:dyDescent="0.25">
      <c r="A54">
        <v>7830626</v>
      </c>
      <c r="B54" t="s">
        <v>24</v>
      </c>
      <c r="C54" t="s">
        <v>5</v>
      </c>
      <c r="D54" t="s">
        <v>371</v>
      </c>
      <c r="E54" t="s">
        <v>390</v>
      </c>
      <c r="F54" s="1">
        <v>6.369426751592357E-3</v>
      </c>
      <c r="G54" s="1">
        <v>69.2</v>
      </c>
      <c r="H54" s="1">
        <v>0.4407643312101911</v>
      </c>
      <c r="I54" s="1" t="s">
        <v>8</v>
      </c>
      <c r="J54" s="1" t="s">
        <v>99</v>
      </c>
      <c r="K54" t="s">
        <v>9</v>
      </c>
      <c r="L54" t="s">
        <v>99</v>
      </c>
      <c r="M54">
        <v>3.9135277271270752E-2</v>
      </c>
      <c r="N54">
        <v>2.4926928198261628E-4</v>
      </c>
    </row>
    <row r="55" spans="1:14" x14ac:dyDescent="0.25">
      <c r="A55">
        <v>7830626</v>
      </c>
      <c r="B55" t="s">
        <v>24</v>
      </c>
      <c r="C55" t="s">
        <v>5</v>
      </c>
      <c r="D55" t="s">
        <v>371</v>
      </c>
      <c r="E55" t="s">
        <v>391</v>
      </c>
      <c r="F55" s="1">
        <v>6.369426751592357E-3</v>
      </c>
      <c r="G55" s="1">
        <v>73.2</v>
      </c>
      <c r="H55" s="1">
        <v>0.46624203821656057</v>
      </c>
      <c r="I55" s="1">
        <v>100</v>
      </c>
      <c r="J55" s="1">
        <v>0.63694267515923575</v>
      </c>
      <c r="K55" t="s">
        <v>9</v>
      </c>
      <c r="L55" t="s">
        <v>99</v>
      </c>
      <c r="M55">
        <v>0.19262610375881195</v>
      </c>
      <c r="N55">
        <v>1.2269178583363819E-3</v>
      </c>
    </row>
    <row r="56" spans="1:14" x14ac:dyDescent="0.25">
      <c r="A56">
        <v>7830626</v>
      </c>
      <c r="B56" t="s">
        <v>24</v>
      </c>
      <c r="C56" t="s">
        <v>5</v>
      </c>
      <c r="D56" t="s">
        <v>883</v>
      </c>
      <c r="E56" t="s">
        <v>980</v>
      </c>
      <c r="F56" s="1">
        <v>0.98726114649681529</v>
      </c>
      <c r="G56" s="1">
        <v>38.5</v>
      </c>
      <c r="H56" s="1">
        <v>38.009554140127392</v>
      </c>
      <c r="I56" s="1">
        <v>93.7</v>
      </c>
      <c r="J56" s="1">
        <v>92.50636942675159</v>
      </c>
      <c r="K56">
        <v>70.86999999999999</v>
      </c>
      <c r="L56">
        <v>69.967197452229286</v>
      </c>
      <c r="M56">
        <v>0.10915123671293259</v>
      </c>
      <c r="N56">
        <v>0.1077607750987551</v>
      </c>
    </row>
    <row r="57" spans="1:14" x14ac:dyDescent="0.25">
      <c r="A57">
        <v>7830626</v>
      </c>
      <c r="B57" t="s">
        <v>24</v>
      </c>
      <c r="C57" t="s">
        <v>5</v>
      </c>
      <c r="D57" t="s">
        <v>2324</v>
      </c>
      <c r="F57" s="1">
        <v>1</v>
      </c>
      <c r="G57" s="1"/>
      <c r="H57" s="1">
        <v>38.916560509554145</v>
      </c>
      <c r="I57" s="1"/>
      <c r="J57" s="1">
        <v>93.143312101910823</v>
      </c>
      <c r="L57">
        <v>69.967197452229286</v>
      </c>
      <c r="N57">
        <v>0.1092369622390741</v>
      </c>
    </row>
    <row r="58" spans="1:14" x14ac:dyDescent="0.25">
      <c r="A58">
        <v>7820412</v>
      </c>
      <c r="B58" t="s">
        <v>27</v>
      </c>
      <c r="C58" t="s">
        <v>5</v>
      </c>
      <c r="D58" t="s">
        <v>674</v>
      </c>
      <c r="E58" t="s">
        <v>1392</v>
      </c>
      <c r="F58" s="1">
        <v>3.0120481927710846E-4</v>
      </c>
      <c r="G58" s="1">
        <v>66.7</v>
      </c>
      <c r="H58" s="1">
        <v>2.0090361445783134E-2</v>
      </c>
      <c r="I58" s="1">
        <v>92.6</v>
      </c>
      <c r="J58" s="1">
        <v>2.7891566265060241E-2</v>
      </c>
      <c r="K58">
        <v>81.364999999999995</v>
      </c>
      <c r="L58">
        <v>2.450753012048193E-2</v>
      </c>
      <c r="M58">
        <v>0</v>
      </c>
      <c r="N58">
        <v>0</v>
      </c>
    </row>
    <row r="59" spans="1:14" x14ac:dyDescent="0.25">
      <c r="A59">
        <v>7820412</v>
      </c>
      <c r="B59" t="s">
        <v>27</v>
      </c>
      <c r="C59" t="s">
        <v>5</v>
      </c>
      <c r="D59" t="s">
        <v>151</v>
      </c>
      <c r="E59" t="s">
        <v>954</v>
      </c>
      <c r="F59" s="1">
        <v>9.0361445783132533E-4</v>
      </c>
      <c r="G59" s="1">
        <v>32.6</v>
      </c>
      <c r="H59" s="1">
        <v>2.9457831325301206E-2</v>
      </c>
      <c r="I59" s="1">
        <v>74.3</v>
      </c>
      <c r="J59" s="1">
        <v>6.7138554216867471E-2</v>
      </c>
      <c r="K59">
        <v>58.49</v>
      </c>
      <c r="L59">
        <v>5.2852409638554219E-2</v>
      </c>
      <c r="M59">
        <v>5.19866943359375E-2</v>
      </c>
      <c r="N59">
        <v>4.6975928616810993E-5</v>
      </c>
    </row>
    <row r="60" spans="1:14" x14ac:dyDescent="0.25">
      <c r="A60">
        <v>7820412</v>
      </c>
      <c r="B60" t="s">
        <v>27</v>
      </c>
      <c r="C60" t="s">
        <v>5</v>
      </c>
      <c r="D60" t="s">
        <v>151</v>
      </c>
      <c r="E60" t="s">
        <v>955</v>
      </c>
      <c r="F60" s="1">
        <v>2.1084337349397591E-3</v>
      </c>
      <c r="G60" s="1">
        <v>27</v>
      </c>
      <c r="H60" s="1">
        <v>5.6927710843373495E-2</v>
      </c>
      <c r="I60" s="1">
        <v>67.3</v>
      </c>
      <c r="J60" s="1">
        <v>0.14189759036144578</v>
      </c>
      <c r="K60">
        <v>54.18</v>
      </c>
      <c r="L60">
        <v>0.11423493975903615</v>
      </c>
      <c r="M60">
        <v>-7.120148092508316E-2</v>
      </c>
      <c r="N60">
        <v>-1.5012360436011509E-4</v>
      </c>
    </row>
    <row r="61" spans="1:14" x14ac:dyDescent="0.25">
      <c r="A61">
        <v>7820412</v>
      </c>
      <c r="B61" t="s">
        <v>27</v>
      </c>
      <c r="C61" t="s">
        <v>5</v>
      </c>
      <c r="D61" t="s">
        <v>151</v>
      </c>
      <c r="E61" t="s">
        <v>2120</v>
      </c>
      <c r="F61" s="1">
        <v>3.0120481927710846E-4</v>
      </c>
      <c r="G61" s="1">
        <v>35.5</v>
      </c>
      <c r="H61" s="1">
        <v>1.069277108433735E-2</v>
      </c>
      <c r="I61" s="1">
        <v>62</v>
      </c>
      <c r="J61" s="1">
        <v>1.8674698795180723E-2</v>
      </c>
      <c r="K61">
        <v>55.544999999999995</v>
      </c>
      <c r="L61">
        <v>1.6730421686746988E-2</v>
      </c>
      <c r="M61">
        <v>-5.4697141051292419E-2</v>
      </c>
      <c r="N61">
        <v>-1.6475042485329044E-5</v>
      </c>
    </row>
    <row r="62" spans="1:14" x14ac:dyDescent="0.25">
      <c r="A62">
        <v>7820412</v>
      </c>
      <c r="B62" t="s">
        <v>27</v>
      </c>
      <c r="C62" t="s">
        <v>5</v>
      </c>
      <c r="D62" t="s">
        <v>151</v>
      </c>
      <c r="E62" t="s">
        <v>956</v>
      </c>
      <c r="F62" s="1">
        <v>2.7108433734939759E-3</v>
      </c>
      <c r="G62" s="1">
        <v>36.200000000000003</v>
      </c>
      <c r="H62" s="1">
        <v>9.8132530120481939E-2</v>
      </c>
      <c r="I62" s="1">
        <v>51.3</v>
      </c>
      <c r="J62" s="1">
        <v>0.13906626506024095</v>
      </c>
      <c r="K62">
        <v>54.405000000000001</v>
      </c>
      <c r="L62">
        <v>0.14748343373493977</v>
      </c>
      <c r="M62">
        <v>-7.7136106789112091E-2</v>
      </c>
      <c r="N62">
        <v>-2.0910390394638821E-4</v>
      </c>
    </row>
    <row r="63" spans="1:14" x14ac:dyDescent="0.25">
      <c r="A63">
        <v>7820412</v>
      </c>
      <c r="B63" t="s">
        <v>27</v>
      </c>
      <c r="C63" t="s">
        <v>5</v>
      </c>
      <c r="D63" t="s">
        <v>151</v>
      </c>
      <c r="E63" t="s">
        <v>2120</v>
      </c>
      <c r="F63" s="1">
        <v>6.0240963855421692E-4</v>
      </c>
      <c r="G63" s="1">
        <v>35.5</v>
      </c>
      <c r="H63" s="1">
        <v>2.13855421686747E-2</v>
      </c>
      <c r="I63" s="1">
        <v>62</v>
      </c>
      <c r="J63" s="1">
        <v>3.7349397590361447E-2</v>
      </c>
      <c r="K63">
        <v>55.544999999999995</v>
      </c>
      <c r="L63">
        <v>3.3460843373493976E-2</v>
      </c>
      <c r="M63">
        <v>-5.4697141051292419E-2</v>
      </c>
      <c r="N63">
        <v>-3.2950084970658088E-5</v>
      </c>
    </row>
    <row r="64" spans="1:14" x14ac:dyDescent="0.25">
      <c r="A64">
        <v>7820412</v>
      </c>
      <c r="B64" t="s">
        <v>27</v>
      </c>
      <c r="C64" t="s">
        <v>5</v>
      </c>
      <c r="D64" t="s">
        <v>151</v>
      </c>
      <c r="E64" t="s">
        <v>957</v>
      </c>
      <c r="F64" s="1">
        <v>3.0120481927710845E-3</v>
      </c>
      <c r="G64" s="1">
        <v>25.7</v>
      </c>
      <c r="H64" s="1">
        <v>7.740963855421687E-2</v>
      </c>
      <c r="I64" s="1">
        <v>82</v>
      </c>
      <c r="J64" s="1">
        <v>0.24698795180722893</v>
      </c>
      <c r="K64">
        <v>53.014999999999993</v>
      </c>
      <c r="L64">
        <v>0.15968373493975901</v>
      </c>
      <c r="M64">
        <v>9.3253955245018005E-2</v>
      </c>
      <c r="N64">
        <v>2.8088540736451206E-4</v>
      </c>
    </row>
    <row r="65" spans="1:14" x14ac:dyDescent="0.25">
      <c r="A65">
        <v>7820412</v>
      </c>
      <c r="B65" t="s">
        <v>27</v>
      </c>
      <c r="C65" t="s">
        <v>5</v>
      </c>
      <c r="D65" t="s">
        <v>151</v>
      </c>
      <c r="E65" t="s">
        <v>958</v>
      </c>
      <c r="F65" s="1">
        <v>1.5060240963855422E-3</v>
      </c>
      <c r="G65" s="1">
        <v>21.6</v>
      </c>
      <c r="H65" s="1">
        <v>3.2530120481927716E-2</v>
      </c>
      <c r="I65" s="1">
        <v>64.2</v>
      </c>
      <c r="J65" s="1">
        <v>9.6686746987951822E-2</v>
      </c>
      <c r="K65">
        <v>49.905000000000001</v>
      </c>
      <c r="L65">
        <v>7.5158132530120492E-2</v>
      </c>
      <c r="M65">
        <v>8.3870524540543556E-3</v>
      </c>
      <c r="N65">
        <v>1.2631103093455356E-5</v>
      </c>
    </row>
    <row r="66" spans="1:14" x14ac:dyDescent="0.25">
      <c r="A66">
        <v>7820412</v>
      </c>
      <c r="B66" t="s">
        <v>27</v>
      </c>
      <c r="C66" t="s">
        <v>5</v>
      </c>
      <c r="D66" t="s">
        <v>151</v>
      </c>
      <c r="E66" t="s">
        <v>959</v>
      </c>
      <c r="F66" s="1">
        <v>2.4096385542168677E-3</v>
      </c>
      <c r="G66" s="1">
        <v>52.3</v>
      </c>
      <c r="H66" s="1">
        <v>0.12602409638554218</v>
      </c>
      <c r="I66" s="1">
        <v>83.6</v>
      </c>
      <c r="J66" s="1">
        <v>0.20144578313253012</v>
      </c>
      <c r="K66">
        <v>66.94</v>
      </c>
      <c r="L66">
        <v>0.16130120481927712</v>
      </c>
      <c r="M66">
        <v>-3.6798883229494095E-2</v>
      </c>
      <c r="N66">
        <v>-8.8672007781913495E-5</v>
      </c>
    </row>
    <row r="67" spans="1:14" x14ac:dyDescent="0.25">
      <c r="A67">
        <v>7820412</v>
      </c>
      <c r="B67" t="s">
        <v>27</v>
      </c>
      <c r="C67" t="s">
        <v>5</v>
      </c>
      <c r="D67" t="s">
        <v>151</v>
      </c>
      <c r="E67" t="s">
        <v>1394</v>
      </c>
      <c r="F67" s="1">
        <v>9.0361445783132533E-4</v>
      </c>
      <c r="G67" s="1">
        <v>89.8</v>
      </c>
      <c r="H67" s="1">
        <v>8.1144578313253016E-2</v>
      </c>
      <c r="I67" s="1">
        <v>97.9</v>
      </c>
      <c r="J67" s="1">
        <v>8.8463855421686749E-2</v>
      </c>
      <c r="K67">
        <v>88.525000000000006</v>
      </c>
      <c r="L67">
        <v>7.999246987951808E-2</v>
      </c>
      <c r="M67">
        <v>0.11328288167715073</v>
      </c>
      <c r="N67">
        <v>1.0236404970826874E-4</v>
      </c>
    </row>
    <row r="68" spans="1:14" x14ac:dyDescent="0.25">
      <c r="A68">
        <v>7820412</v>
      </c>
      <c r="B68" t="s">
        <v>27</v>
      </c>
      <c r="C68" t="s">
        <v>5</v>
      </c>
      <c r="D68" t="s">
        <v>151</v>
      </c>
      <c r="E68" t="s">
        <v>1395</v>
      </c>
      <c r="F68" s="1">
        <v>2.4096385542168677E-3</v>
      </c>
      <c r="G68" s="1">
        <v>74.7</v>
      </c>
      <c r="H68" s="1">
        <v>0.18000000000000002</v>
      </c>
      <c r="I68" s="1">
        <v>91.6</v>
      </c>
      <c r="J68" s="1">
        <v>0.22072289156626507</v>
      </c>
      <c r="K68">
        <v>81.745000000000005</v>
      </c>
      <c r="L68">
        <v>0.19697590361445785</v>
      </c>
      <c r="M68">
        <v>-5.2051257342100143E-2</v>
      </c>
      <c r="N68">
        <v>-1.2542471648698832E-4</v>
      </c>
    </row>
    <row r="69" spans="1:14" x14ac:dyDescent="0.25">
      <c r="A69">
        <v>7820412</v>
      </c>
      <c r="B69" t="s">
        <v>27</v>
      </c>
      <c r="C69" t="s">
        <v>5</v>
      </c>
      <c r="D69" t="s">
        <v>151</v>
      </c>
      <c r="E69" t="s">
        <v>960</v>
      </c>
      <c r="F69" s="1">
        <v>2.4096385542168677E-3</v>
      </c>
      <c r="G69" s="1">
        <v>25.5</v>
      </c>
      <c r="H69" s="1">
        <v>6.1445783132530123E-2</v>
      </c>
      <c r="I69" s="1">
        <v>55.7</v>
      </c>
      <c r="J69" s="1">
        <v>0.13421686746987954</v>
      </c>
      <c r="K69">
        <v>49.84</v>
      </c>
      <c r="L69">
        <v>0.1200963855421687</v>
      </c>
      <c r="M69">
        <v>-1.1263473890721798E-2</v>
      </c>
      <c r="N69">
        <v>-2.714090094149831E-5</v>
      </c>
    </row>
    <row r="70" spans="1:14" x14ac:dyDescent="0.25">
      <c r="A70">
        <v>7820412</v>
      </c>
      <c r="B70" t="s">
        <v>27</v>
      </c>
      <c r="C70" t="s">
        <v>5</v>
      </c>
      <c r="D70" t="s">
        <v>676</v>
      </c>
      <c r="E70" t="s">
        <v>1396</v>
      </c>
      <c r="F70" s="1">
        <v>6.0240963855421692E-4</v>
      </c>
      <c r="G70" s="1">
        <v>72.2</v>
      </c>
      <c r="H70" s="1">
        <v>4.3493975903614465E-2</v>
      </c>
      <c r="I70" s="1">
        <v>99.3</v>
      </c>
      <c r="J70" s="1">
        <v>5.9819277108433738E-2</v>
      </c>
      <c r="K70">
        <v>83.335000000000008</v>
      </c>
      <c r="L70">
        <v>5.0201807228915672E-2</v>
      </c>
      <c r="M70">
        <v>0.48571941256523132</v>
      </c>
      <c r="N70">
        <v>2.9260205576218755E-4</v>
      </c>
    </row>
    <row r="71" spans="1:14" x14ac:dyDescent="0.25">
      <c r="A71">
        <v>7820412</v>
      </c>
      <c r="B71" t="s">
        <v>27</v>
      </c>
      <c r="C71" t="s">
        <v>5</v>
      </c>
      <c r="D71" t="s">
        <v>354</v>
      </c>
      <c r="E71" t="s">
        <v>355</v>
      </c>
      <c r="F71" s="1">
        <v>3.0120481927710846E-4</v>
      </c>
      <c r="G71" s="1">
        <v>32.200000000000003</v>
      </c>
      <c r="H71" s="1">
        <v>9.6987951807228929E-3</v>
      </c>
      <c r="I71" s="1">
        <v>59</v>
      </c>
      <c r="J71" s="1">
        <v>1.7771084337349398E-2</v>
      </c>
      <c r="K71">
        <v>47.989999999999995</v>
      </c>
      <c r="L71">
        <v>1.4454819277108434E-2</v>
      </c>
      <c r="M71">
        <v>-6.7655831575393677E-2</v>
      </c>
      <c r="N71">
        <v>-2.0378262522708942E-5</v>
      </c>
    </row>
    <row r="72" spans="1:14" x14ac:dyDescent="0.25">
      <c r="A72">
        <v>7820412</v>
      </c>
      <c r="B72" t="s">
        <v>27</v>
      </c>
      <c r="C72" t="s">
        <v>5</v>
      </c>
      <c r="D72" t="s">
        <v>587</v>
      </c>
      <c r="E72" t="s">
        <v>1397</v>
      </c>
      <c r="F72" s="1">
        <v>3.0120481927710845E-3</v>
      </c>
      <c r="G72" s="1">
        <v>50</v>
      </c>
      <c r="H72" s="1">
        <v>0.15060240963855423</v>
      </c>
      <c r="I72" s="1">
        <v>99.6</v>
      </c>
      <c r="J72" s="1">
        <v>0.3</v>
      </c>
      <c r="K72">
        <v>76.109999999999985</v>
      </c>
      <c r="L72">
        <v>0.2292469879518072</v>
      </c>
      <c r="M72">
        <v>0.28935956954956055</v>
      </c>
      <c r="N72">
        <v>8.7156496852277274E-4</v>
      </c>
    </row>
    <row r="73" spans="1:14" x14ac:dyDescent="0.25">
      <c r="A73">
        <v>7820412</v>
      </c>
      <c r="B73" t="s">
        <v>27</v>
      </c>
      <c r="C73" t="s">
        <v>5</v>
      </c>
      <c r="D73" t="s">
        <v>679</v>
      </c>
      <c r="E73" t="s">
        <v>1398</v>
      </c>
      <c r="F73" s="1">
        <v>2.1084337349397591E-3</v>
      </c>
      <c r="G73" s="1">
        <v>58.1</v>
      </c>
      <c r="H73" s="1">
        <v>0.1225</v>
      </c>
      <c r="I73" s="1">
        <v>43.1</v>
      </c>
      <c r="J73" s="1">
        <v>9.0873493975903621E-2</v>
      </c>
      <c r="K73">
        <v>57.239999999999995</v>
      </c>
      <c r="L73">
        <v>0.1206867469879518</v>
      </c>
      <c r="M73">
        <v>-0.26670369505882263</v>
      </c>
      <c r="N73">
        <v>-5.6232706789510799E-4</v>
      </c>
    </row>
    <row r="74" spans="1:14" x14ac:dyDescent="0.25">
      <c r="A74">
        <v>7820412</v>
      </c>
      <c r="B74" t="s">
        <v>27</v>
      </c>
      <c r="C74" t="s">
        <v>5</v>
      </c>
      <c r="D74" t="s">
        <v>681</v>
      </c>
      <c r="E74" t="s">
        <v>1399</v>
      </c>
      <c r="F74" s="1">
        <v>5.1204819277108436E-3</v>
      </c>
      <c r="G74" s="1">
        <v>53.4</v>
      </c>
      <c r="H74" s="1">
        <v>0.27343373493975903</v>
      </c>
      <c r="I74" s="1">
        <v>83.6</v>
      </c>
      <c r="J74" s="1">
        <v>0.42807228915662648</v>
      </c>
      <c r="K74">
        <v>67.599999999999994</v>
      </c>
      <c r="L74">
        <v>0.34614457831325302</v>
      </c>
      <c r="M74">
        <v>-2.1523043513298035E-2</v>
      </c>
      <c r="N74">
        <v>-1.1020835533917669E-4</v>
      </c>
    </row>
    <row r="75" spans="1:14" x14ac:dyDescent="0.25">
      <c r="A75">
        <v>7820412</v>
      </c>
      <c r="B75" t="s">
        <v>27</v>
      </c>
      <c r="C75" t="s">
        <v>5</v>
      </c>
      <c r="D75" t="s">
        <v>681</v>
      </c>
      <c r="E75" t="s">
        <v>1400</v>
      </c>
      <c r="F75" s="1">
        <v>6.3253012048192772E-3</v>
      </c>
      <c r="G75" s="1">
        <v>62.5</v>
      </c>
      <c r="H75" s="1">
        <v>0.39533132530120485</v>
      </c>
      <c r="I75" s="1">
        <v>59.5</v>
      </c>
      <c r="J75" s="1">
        <v>0.37635542168674702</v>
      </c>
      <c r="K75">
        <v>65.089999999999989</v>
      </c>
      <c r="L75">
        <v>0.4117138554216867</v>
      </c>
      <c r="M75">
        <v>-8.9477308094501495E-2</v>
      </c>
      <c r="N75">
        <v>-5.6597092469413599E-4</v>
      </c>
    </row>
    <row r="76" spans="1:14" x14ac:dyDescent="0.25">
      <c r="A76">
        <v>7820412</v>
      </c>
      <c r="B76" t="s">
        <v>27</v>
      </c>
      <c r="C76" t="s">
        <v>5</v>
      </c>
      <c r="D76" t="s">
        <v>514</v>
      </c>
      <c r="E76" t="s">
        <v>1401</v>
      </c>
      <c r="F76" s="1">
        <v>9.0361445783132533E-4</v>
      </c>
      <c r="G76" s="1">
        <v>64.400000000000006</v>
      </c>
      <c r="H76" s="1">
        <v>5.8192771084337354E-2</v>
      </c>
      <c r="I76" s="1">
        <v>56.2</v>
      </c>
      <c r="J76" s="1">
        <v>5.0783132530120484E-2</v>
      </c>
      <c r="K76">
        <v>68.86</v>
      </c>
      <c r="L76">
        <v>6.2222891566265058E-2</v>
      </c>
      <c r="M76">
        <v>-0.11466892808675766</v>
      </c>
      <c r="N76">
        <v>-1.0361650128321476E-4</v>
      </c>
    </row>
    <row r="77" spans="1:14" x14ac:dyDescent="0.25">
      <c r="A77">
        <v>7820412</v>
      </c>
      <c r="B77" t="s">
        <v>27</v>
      </c>
      <c r="C77" t="s">
        <v>5</v>
      </c>
      <c r="D77" t="s">
        <v>514</v>
      </c>
      <c r="E77" t="s">
        <v>1402</v>
      </c>
      <c r="F77" s="1">
        <v>3.0120481927710845E-3</v>
      </c>
      <c r="G77" s="1">
        <v>60.4</v>
      </c>
      <c r="H77" s="1">
        <v>0.1819277108433735</v>
      </c>
      <c r="I77" s="1">
        <v>51.5</v>
      </c>
      <c r="J77" s="1">
        <v>0.15512048192771086</v>
      </c>
      <c r="K77">
        <v>60.999999999999993</v>
      </c>
      <c r="L77">
        <v>0.18373493975903613</v>
      </c>
      <c r="M77">
        <v>-0.20787565410137177</v>
      </c>
      <c r="N77">
        <v>-6.2613148825714396E-4</v>
      </c>
    </row>
    <row r="78" spans="1:14" x14ac:dyDescent="0.25">
      <c r="A78">
        <v>7820412</v>
      </c>
      <c r="B78" t="s">
        <v>27</v>
      </c>
      <c r="C78" t="s">
        <v>5</v>
      </c>
      <c r="D78" t="s">
        <v>514</v>
      </c>
      <c r="E78" t="s">
        <v>1403</v>
      </c>
      <c r="F78" s="1">
        <v>9.0361445783132533E-4</v>
      </c>
      <c r="G78" s="1">
        <v>61.1</v>
      </c>
      <c r="H78" s="1">
        <v>5.5210843373493981E-2</v>
      </c>
      <c r="I78" s="1">
        <v>70.2</v>
      </c>
      <c r="J78" s="1">
        <v>6.343373493975904E-2</v>
      </c>
      <c r="K78">
        <v>67.87</v>
      </c>
      <c r="L78">
        <v>6.1328313253012051E-2</v>
      </c>
      <c r="M78">
        <v>-6.6907219588756561E-2</v>
      </c>
      <c r="N78">
        <v>-6.0458330953695692E-5</v>
      </c>
    </row>
    <row r="79" spans="1:14" x14ac:dyDescent="0.25">
      <c r="A79">
        <v>7820412</v>
      </c>
      <c r="B79" t="s">
        <v>27</v>
      </c>
      <c r="C79" t="s">
        <v>5</v>
      </c>
      <c r="D79" t="s">
        <v>1015</v>
      </c>
      <c r="E79" t="s">
        <v>1404</v>
      </c>
      <c r="F79" s="1">
        <v>2.1084337349397591E-3</v>
      </c>
      <c r="G79" s="1">
        <v>56.8</v>
      </c>
      <c r="H79" s="1">
        <v>0.11975903614457831</v>
      </c>
      <c r="I79" s="1">
        <v>100</v>
      </c>
      <c r="J79" s="1">
        <v>0.21084337349397592</v>
      </c>
      <c r="K79">
        <v>79.875</v>
      </c>
      <c r="L79">
        <v>0.16841114457831324</v>
      </c>
      <c r="M79">
        <v>0.12470508366823196</v>
      </c>
      <c r="N79">
        <v>2.6293240532458548E-4</v>
      </c>
    </row>
    <row r="80" spans="1:14" x14ac:dyDescent="0.25">
      <c r="A80">
        <v>7820412</v>
      </c>
      <c r="B80" t="s">
        <v>27</v>
      </c>
      <c r="C80" t="s">
        <v>5</v>
      </c>
      <c r="D80" t="s">
        <v>686</v>
      </c>
      <c r="E80" t="s">
        <v>1405</v>
      </c>
      <c r="F80" s="1">
        <v>2.4096385542168677E-3</v>
      </c>
      <c r="G80" s="1">
        <v>66.599999999999994</v>
      </c>
      <c r="H80" s="1">
        <v>0.16048192771084338</v>
      </c>
      <c r="I80" s="1">
        <v>35.700000000000003</v>
      </c>
      <c r="J80" s="1">
        <v>8.602409638554219E-2</v>
      </c>
      <c r="K80">
        <v>57.654999999999994</v>
      </c>
      <c r="L80">
        <v>0.13892771084337349</v>
      </c>
      <c r="M80">
        <v>-0.20193836092948914</v>
      </c>
      <c r="N80">
        <v>-4.8659846007105821E-4</v>
      </c>
    </row>
    <row r="81" spans="1:14" x14ac:dyDescent="0.25">
      <c r="A81">
        <v>7820412</v>
      </c>
      <c r="B81" t="s">
        <v>27</v>
      </c>
      <c r="C81" t="s">
        <v>5</v>
      </c>
      <c r="D81" t="s">
        <v>57</v>
      </c>
      <c r="E81" t="s">
        <v>117</v>
      </c>
      <c r="F81" s="1">
        <v>3.0120481927710846E-4</v>
      </c>
      <c r="G81" s="1">
        <v>43.7</v>
      </c>
      <c r="H81" s="1">
        <v>1.3162650602409641E-2</v>
      </c>
      <c r="I81" s="1">
        <v>38.700000000000003</v>
      </c>
      <c r="J81" s="1">
        <v>1.1656626506024097E-2</v>
      </c>
      <c r="K81">
        <v>56.489999999999995</v>
      </c>
      <c r="L81">
        <v>1.7015060240963855E-2</v>
      </c>
      <c r="M81">
        <v>-0.17526163160800934</v>
      </c>
      <c r="N81">
        <v>-5.2789648074701616E-5</v>
      </c>
    </row>
    <row r="82" spans="1:14" x14ac:dyDescent="0.25">
      <c r="A82">
        <v>7820412</v>
      </c>
      <c r="B82" t="s">
        <v>27</v>
      </c>
      <c r="C82" t="s">
        <v>5</v>
      </c>
      <c r="D82" t="s">
        <v>57</v>
      </c>
      <c r="E82" t="s">
        <v>118</v>
      </c>
      <c r="F82" s="1">
        <v>5.1204819277108436E-3</v>
      </c>
      <c r="G82" s="1">
        <v>45.2</v>
      </c>
      <c r="H82" s="1">
        <v>0.23144578313253014</v>
      </c>
      <c r="I82" s="1">
        <v>78.5</v>
      </c>
      <c r="J82" s="1">
        <v>0.40195783132530122</v>
      </c>
      <c r="K82">
        <v>66.355000000000004</v>
      </c>
      <c r="L82">
        <v>0.33976957831325305</v>
      </c>
      <c r="M82">
        <v>-1.6132773598656058E-3</v>
      </c>
      <c r="N82">
        <v>-8.2607575655768971E-6</v>
      </c>
    </row>
    <row r="83" spans="1:14" x14ac:dyDescent="0.25">
      <c r="A83">
        <v>7820412</v>
      </c>
      <c r="B83" t="s">
        <v>27</v>
      </c>
      <c r="C83" t="s">
        <v>5</v>
      </c>
      <c r="D83" t="s">
        <v>57</v>
      </c>
      <c r="E83" t="s">
        <v>119</v>
      </c>
      <c r="F83" s="1">
        <v>1.2048192771084338E-3</v>
      </c>
      <c r="G83" s="1">
        <v>25.6</v>
      </c>
      <c r="H83" s="1">
        <v>3.0843373493975909E-2</v>
      </c>
      <c r="I83" s="1">
        <v>69.7</v>
      </c>
      <c r="J83" s="1">
        <v>8.3975903614457836E-2</v>
      </c>
      <c r="K83">
        <v>60.100000000000009</v>
      </c>
      <c r="L83">
        <v>7.2409638554216879E-2</v>
      </c>
      <c r="M83">
        <v>-4.4592093676328659E-2</v>
      </c>
      <c r="N83">
        <v>-5.3725414067865856E-5</v>
      </c>
    </row>
    <row r="84" spans="1:14" x14ac:dyDescent="0.25">
      <c r="A84">
        <v>7820412</v>
      </c>
      <c r="B84" t="s">
        <v>27</v>
      </c>
      <c r="C84" t="s">
        <v>5</v>
      </c>
      <c r="D84" t="s">
        <v>57</v>
      </c>
      <c r="E84" t="s">
        <v>120</v>
      </c>
      <c r="F84" s="1">
        <v>1.5060240963855422E-3</v>
      </c>
      <c r="G84" s="1">
        <v>42.5</v>
      </c>
      <c r="H84" s="1">
        <v>6.4006024096385547E-2</v>
      </c>
      <c r="I84" s="1">
        <v>58.1</v>
      </c>
      <c r="J84" s="1">
        <v>8.7500000000000008E-2</v>
      </c>
      <c r="K84">
        <v>56.129999999999995</v>
      </c>
      <c r="L84">
        <v>8.4533132530120486E-2</v>
      </c>
      <c r="M84">
        <v>-0.22842724621295929</v>
      </c>
      <c r="N84">
        <v>-3.4401693706770977E-4</v>
      </c>
    </row>
    <row r="85" spans="1:14" x14ac:dyDescent="0.25">
      <c r="A85">
        <v>7820412</v>
      </c>
      <c r="B85" t="s">
        <v>27</v>
      </c>
      <c r="C85" t="s">
        <v>5</v>
      </c>
      <c r="D85" t="s">
        <v>57</v>
      </c>
      <c r="E85" t="s">
        <v>121</v>
      </c>
      <c r="F85" s="1">
        <v>1.5060240963855422E-3</v>
      </c>
      <c r="G85" s="1">
        <v>20.9</v>
      </c>
      <c r="H85" s="1">
        <v>3.1475903614457831E-2</v>
      </c>
      <c r="I85" s="1">
        <v>78.099999999999994</v>
      </c>
      <c r="J85" s="1">
        <v>0.11762048192771084</v>
      </c>
      <c r="K85">
        <v>54.789999999999992</v>
      </c>
      <c r="L85">
        <v>8.2515060240963847E-2</v>
      </c>
      <c r="M85">
        <v>6.6477231681346893E-2</v>
      </c>
      <c r="N85">
        <v>1.0011631277311279E-4</v>
      </c>
    </row>
    <row r="86" spans="1:14" x14ac:dyDescent="0.25">
      <c r="A86">
        <v>7820412</v>
      </c>
      <c r="B86" t="s">
        <v>27</v>
      </c>
      <c r="C86" t="s">
        <v>5</v>
      </c>
      <c r="D86" t="s">
        <v>57</v>
      </c>
      <c r="E86" t="s">
        <v>122</v>
      </c>
      <c r="F86" s="1">
        <v>2.7108433734939759E-3</v>
      </c>
      <c r="G86" s="1">
        <v>22.5</v>
      </c>
      <c r="H86" s="1">
        <v>6.099397590361446E-2</v>
      </c>
      <c r="I86" s="1">
        <v>60.5</v>
      </c>
      <c r="J86" s="1">
        <v>0.16400602409638554</v>
      </c>
      <c r="K86">
        <v>51.57</v>
      </c>
      <c r="L86">
        <v>0.13979819277108432</v>
      </c>
      <c r="M86">
        <v>-0.18265624344348907</v>
      </c>
      <c r="N86">
        <v>-4.9515246716608479E-4</v>
      </c>
    </row>
    <row r="87" spans="1:14" x14ac:dyDescent="0.25">
      <c r="A87">
        <v>7820412</v>
      </c>
      <c r="B87" t="s">
        <v>27</v>
      </c>
      <c r="C87" t="s">
        <v>5</v>
      </c>
      <c r="D87" t="s">
        <v>1020</v>
      </c>
      <c r="E87" t="s">
        <v>1406</v>
      </c>
      <c r="F87" s="1">
        <v>2.1084337349397591E-3</v>
      </c>
      <c r="G87" s="1">
        <v>64.7</v>
      </c>
      <c r="H87" s="1">
        <v>0.13641566265060243</v>
      </c>
      <c r="I87" s="1">
        <v>37.1</v>
      </c>
      <c r="J87" s="1">
        <v>7.8222891566265065E-2</v>
      </c>
      <c r="K87">
        <v>63.539999999999992</v>
      </c>
      <c r="L87">
        <v>0.13396987951807227</v>
      </c>
      <c r="M87">
        <v>-0.17768189311027527</v>
      </c>
      <c r="N87">
        <v>-3.7463049752166475E-4</v>
      </c>
    </row>
    <row r="88" spans="1:14" x14ac:dyDescent="0.25">
      <c r="A88">
        <v>7820412</v>
      </c>
      <c r="B88" t="s">
        <v>27</v>
      </c>
      <c r="C88" t="s">
        <v>5</v>
      </c>
      <c r="D88" t="s">
        <v>1407</v>
      </c>
      <c r="E88" t="s">
        <v>1408</v>
      </c>
      <c r="F88" s="1">
        <v>1.8072289156626507E-3</v>
      </c>
      <c r="G88" s="1">
        <v>86.3</v>
      </c>
      <c r="H88" s="1">
        <v>0.15596385542168675</v>
      </c>
      <c r="I88" s="1">
        <v>41.9</v>
      </c>
      <c r="J88" s="1">
        <v>7.5722891566265063E-2</v>
      </c>
      <c r="K88">
        <v>70.224999999999994</v>
      </c>
      <c r="L88">
        <v>0.12691265060240964</v>
      </c>
      <c r="M88">
        <v>-0.31070622801780701</v>
      </c>
      <c r="N88">
        <v>-5.6151727955025359E-4</v>
      </c>
    </row>
    <row r="89" spans="1:14" x14ac:dyDescent="0.25">
      <c r="A89">
        <v>7820412</v>
      </c>
      <c r="B89" t="s">
        <v>27</v>
      </c>
      <c r="C89" t="s">
        <v>5</v>
      </c>
      <c r="D89" t="s">
        <v>690</v>
      </c>
      <c r="E89" t="s">
        <v>1409</v>
      </c>
      <c r="F89" s="1">
        <v>3.0120481927710846E-4</v>
      </c>
      <c r="G89" s="1">
        <v>42.3</v>
      </c>
      <c r="H89" s="1">
        <v>1.2740963855421688E-2</v>
      </c>
      <c r="I89" s="1">
        <v>72.400000000000006</v>
      </c>
      <c r="J89" s="1">
        <v>2.1807228915662655E-2</v>
      </c>
      <c r="K89">
        <v>63.075000000000003</v>
      </c>
      <c r="L89">
        <v>1.8998493975903617E-2</v>
      </c>
      <c r="M89">
        <v>-7.3403604328632355E-2</v>
      </c>
      <c r="N89">
        <v>-2.2109519376094085E-5</v>
      </c>
    </row>
    <row r="90" spans="1:14" x14ac:dyDescent="0.25">
      <c r="A90">
        <v>7820412</v>
      </c>
      <c r="B90" t="s">
        <v>27</v>
      </c>
      <c r="C90" t="s">
        <v>5</v>
      </c>
      <c r="D90" t="s">
        <v>692</v>
      </c>
      <c r="E90" t="s">
        <v>1410</v>
      </c>
      <c r="F90" s="1">
        <v>2.7108433734939759E-3</v>
      </c>
      <c r="G90" s="1">
        <v>55</v>
      </c>
      <c r="H90" s="1">
        <v>0.14909638554216867</v>
      </c>
      <c r="I90" s="1">
        <v>72.7</v>
      </c>
      <c r="J90" s="1">
        <v>0.19707831325301206</v>
      </c>
      <c r="K90">
        <v>65.724999999999994</v>
      </c>
      <c r="L90">
        <v>0.17817018072289154</v>
      </c>
      <c r="M90">
        <v>-3.1171828508377075E-2</v>
      </c>
      <c r="N90">
        <v>-8.4501944751624598E-5</v>
      </c>
    </row>
    <row r="91" spans="1:14" x14ac:dyDescent="0.25">
      <c r="A91">
        <v>7820412</v>
      </c>
      <c r="B91" t="s">
        <v>27</v>
      </c>
      <c r="C91" t="s">
        <v>5</v>
      </c>
      <c r="D91" t="s">
        <v>692</v>
      </c>
      <c r="E91" t="s">
        <v>1411</v>
      </c>
      <c r="F91" s="1">
        <v>3.9156626506024099E-3</v>
      </c>
      <c r="G91" s="1">
        <v>86.4</v>
      </c>
      <c r="H91" s="1">
        <v>0.33831325301204823</v>
      </c>
      <c r="I91" s="1">
        <v>95</v>
      </c>
      <c r="J91" s="1">
        <v>0.37198795180722893</v>
      </c>
      <c r="K91">
        <v>85.995000000000005</v>
      </c>
      <c r="L91">
        <v>0.33672740963855424</v>
      </c>
      <c r="M91">
        <v>6.458890438079834E-2</v>
      </c>
      <c r="N91">
        <v>2.5290836052722243E-4</v>
      </c>
    </row>
    <row r="92" spans="1:14" x14ac:dyDescent="0.25">
      <c r="A92">
        <v>7820412</v>
      </c>
      <c r="B92" t="s">
        <v>27</v>
      </c>
      <c r="C92" t="s">
        <v>5</v>
      </c>
      <c r="D92" t="s">
        <v>695</v>
      </c>
      <c r="E92" t="s">
        <v>1412</v>
      </c>
      <c r="F92" s="1">
        <v>2.1084337349397591E-3</v>
      </c>
      <c r="G92" s="1">
        <v>92</v>
      </c>
      <c r="H92" s="1">
        <v>0.19397590361445782</v>
      </c>
      <c r="I92" s="1">
        <v>72.3</v>
      </c>
      <c r="J92" s="1">
        <v>0.15243975903614457</v>
      </c>
      <c r="K92">
        <v>81.139999999999986</v>
      </c>
      <c r="L92">
        <v>0.17107831325301201</v>
      </c>
      <c r="M92">
        <v>-2.3674901574850082E-2</v>
      </c>
      <c r="N92">
        <v>-4.9916961151792346E-5</v>
      </c>
    </row>
    <row r="93" spans="1:14" x14ac:dyDescent="0.25">
      <c r="A93">
        <v>7820412</v>
      </c>
      <c r="B93" t="s">
        <v>27</v>
      </c>
      <c r="C93" t="s">
        <v>5</v>
      </c>
      <c r="D93" t="s">
        <v>697</v>
      </c>
      <c r="E93" t="s">
        <v>1413</v>
      </c>
      <c r="F93" s="1">
        <v>1.2048192771084338E-3</v>
      </c>
      <c r="G93" s="1">
        <v>71.599999999999994</v>
      </c>
      <c r="H93" s="1">
        <v>8.6265060240963851E-2</v>
      </c>
      <c r="I93" s="1">
        <v>68.900000000000006</v>
      </c>
      <c r="J93" s="1">
        <v>8.3012048192771096E-2</v>
      </c>
      <c r="K93">
        <v>73.314999999999998</v>
      </c>
      <c r="L93">
        <v>8.8331325301204827E-2</v>
      </c>
      <c r="M93">
        <v>2.260117419064045E-2</v>
      </c>
      <c r="N93">
        <v>2.7230330350169219E-5</v>
      </c>
    </row>
    <row r="94" spans="1:14" x14ac:dyDescent="0.25">
      <c r="A94">
        <v>7820412</v>
      </c>
      <c r="B94" t="s">
        <v>27</v>
      </c>
      <c r="C94" t="s">
        <v>5</v>
      </c>
      <c r="D94" t="s">
        <v>697</v>
      </c>
      <c r="E94" t="s">
        <v>1414</v>
      </c>
      <c r="F94" s="1">
        <v>2.7108433734939759E-3</v>
      </c>
      <c r="G94" s="1">
        <v>52.9</v>
      </c>
      <c r="H94" s="1">
        <v>0.14340361445783131</v>
      </c>
      <c r="I94" s="1">
        <v>71.5</v>
      </c>
      <c r="J94" s="1">
        <v>0.19382530120481928</v>
      </c>
      <c r="K94">
        <v>66.914999999999992</v>
      </c>
      <c r="L94">
        <v>0.18139608433734938</v>
      </c>
      <c r="M94">
        <v>-2.6257066056132317E-2</v>
      </c>
      <c r="N94">
        <v>-7.1178793525659897E-5</v>
      </c>
    </row>
    <row r="95" spans="1:14" x14ac:dyDescent="0.25">
      <c r="A95">
        <v>7820412</v>
      </c>
      <c r="B95" t="s">
        <v>27</v>
      </c>
      <c r="C95" t="s">
        <v>5</v>
      </c>
      <c r="D95" t="s">
        <v>700</v>
      </c>
      <c r="E95" t="s">
        <v>1415</v>
      </c>
      <c r="F95" s="1">
        <v>3.0120481927710845E-3</v>
      </c>
      <c r="G95" s="1">
        <v>50.3</v>
      </c>
      <c r="H95" s="1">
        <v>0.15150602409638556</v>
      </c>
      <c r="I95" s="1">
        <v>87.1</v>
      </c>
      <c r="J95" s="1">
        <v>0.26234939759036147</v>
      </c>
      <c r="K95">
        <v>69.364999999999995</v>
      </c>
      <c r="L95">
        <v>0.20893072289156625</v>
      </c>
      <c r="M95">
        <v>-2.9751859605312347E-2</v>
      </c>
      <c r="N95">
        <v>-8.9614034955760088E-5</v>
      </c>
    </row>
    <row r="96" spans="1:14" x14ac:dyDescent="0.25">
      <c r="A96">
        <v>7820412</v>
      </c>
      <c r="B96" t="s">
        <v>27</v>
      </c>
      <c r="C96" t="s">
        <v>5</v>
      </c>
      <c r="D96" t="s">
        <v>76</v>
      </c>
      <c r="E96" t="s">
        <v>123</v>
      </c>
      <c r="F96" s="1">
        <v>3.6144578313253013E-3</v>
      </c>
      <c r="G96" s="1">
        <v>55.8</v>
      </c>
      <c r="H96" s="1">
        <v>0.2016867469879518</v>
      </c>
      <c r="I96" s="1">
        <v>100</v>
      </c>
      <c r="J96" s="1">
        <v>0.36144578313253012</v>
      </c>
      <c r="K96">
        <v>77.35499999999999</v>
      </c>
      <c r="L96">
        <v>0.27959638554216865</v>
      </c>
      <c r="M96">
        <v>8.231014758348465E-2</v>
      </c>
      <c r="N96">
        <v>2.9750655753066742E-4</v>
      </c>
    </row>
    <row r="97" spans="1:14" x14ac:dyDescent="0.25">
      <c r="A97">
        <v>7820412</v>
      </c>
      <c r="B97" t="s">
        <v>27</v>
      </c>
      <c r="C97" t="s">
        <v>5</v>
      </c>
      <c r="D97" t="s">
        <v>702</v>
      </c>
      <c r="E97" t="s">
        <v>1416</v>
      </c>
      <c r="F97" s="1">
        <v>3.0120481927710846E-4</v>
      </c>
      <c r="G97" s="1">
        <v>73.2</v>
      </c>
      <c r="H97" s="1">
        <v>2.204819277108434E-2</v>
      </c>
      <c r="I97" s="1">
        <v>79.3</v>
      </c>
      <c r="J97" s="1">
        <v>2.3885542168674698E-2</v>
      </c>
      <c r="K97">
        <v>79.89</v>
      </c>
      <c r="L97">
        <v>2.4063253012048196E-2</v>
      </c>
      <c r="M97">
        <v>2.4100060109049082E-3</v>
      </c>
      <c r="N97">
        <v>7.25905424971358E-7</v>
      </c>
    </row>
    <row r="98" spans="1:14" x14ac:dyDescent="0.25">
      <c r="A98">
        <v>7820412</v>
      </c>
      <c r="B98" t="s">
        <v>27</v>
      </c>
      <c r="C98" t="s">
        <v>5</v>
      </c>
      <c r="D98" t="s">
        <v>704</v>
      </c>
      <c r="E98" t="s">
        <v>1417</v>
      </c>
      <c r="F98" s="1">
        <v>3.0120481927710846E-4</v>
      </c>
      <c r="G98" s="1">
        <v>34.6</v>
      </c>
      <c r="H98" s="1">
        <v>1.0421686746987954E-2</v>
      </c>
      <c r="I98" s="1">
        <v>100</v>
      </c>
      <c r="J98" s="1">
        <v>3.0120481927710847E-2</v>
      </c>
      <c r="K98">
        <v>63.129999999999995</v>
      </c>
      <c r="L98">
        <v>1.9015060240963857E-2</v>
      </c>
      <c r="M98">
        <v>0.33705538511276245</v>
      </c>
      <c r="N98">
        <v>1.0152270635926581E-4</v>
      </c>
    </row>
    <row r="99" spans="1:14" x14ac:dyDescent="0.25">
      <c r="A99">
        <v>7820412</v>
      </c>
      <c r="B99" t="s">
        <v>27</v>
      </c>
      <c r="C99" t="s">
        <v>5</v>
      </c>
      <c r="D99" t="s">
        <v>706</v>
      </c>
      <c r="E99" t="s">
        <v>1418</v>
      </c>
      <c r="F99" s="1">
        <v>8.4337349397590362E-3</v>
      </c>
      <c r="G99" s="1">
        <v>87.4</v>
      </c>
      <c r="H99" s="1">
        <v>0.73710843373493984</v>
      </c>
      <c r="I99" s="1">
        <v>100</v>
      </c>
      <c r="J99" s="1">
        <v>0.84337349397590367</v>
      </c>
      <c r="K99">
        <v>90.87</v>
      </c>
      <c r="L99">
        <v>0.76637349397590371</v>
      </c>
      <c r="M99">
        <v>0.18549369275569916</v>
      </c>
      <c r="N99">
        <v>1.5644046376986677E-3</v>
      </c>
    </row>
    <row r="100" spans="1:14" x14ac:dyDescent="0.25">
      <c r="A100">
        <v>7820412</v>
      </c>
      <c r="B100" t="s">
        <v>27</v>
      </c>
      <c r="C100" t="s">
        <v>5</v>
      </c>
      <c r="D100" t="s">
        <v>1042</v>
      </c>
      <c r="E100" t="s">
        <v>1419</v>
      </c>
      <c r="F100" s="1">
        <v>3.0120481927710846E-4</v>
      </c>
      <c r="G100" s="1">
        <v>59.4</v>
      </c>
      <c r="H100" s="1">
        <v>1.7891566265060242E-2</v>
      </c>
      <c r="I100" s="1">
        <v>86.1</v>
      </c>
      <c r="J100" s="1">
        <v>2.5933734939759038E-2</v>
      </c>
      <c r="K100">
        <v>73.349999999999994</v>
      </c>
      <c r="L100">
        <v>2.2093373493975905E-2</v>
      </c>
      <c r="M100">
        <v>6.7432657815515995E-3</v>
      </c>
      <c r="N100">
        <v>2.0311041510697589E-6</v>
      </c>
    </row>
    <row r="101" spans="1:14" x14ac:dyDescent="0.25">
      <c r="A101">
        <v>7820412</v>
      </c>
      <c r="B101" t="s">
        <v>27</v>
      </c>
      <c r="C101" t="s">
        <v>5</v>
      </c>
      <c r="D101" t="s">
        <v>405</v>
      </c>
      <c r="E101" t="s">
        <v>1420</v>
      </c>
      <c r="F101" s="1">
        <v>9.0361445783132533E-4</v>
      </c>
      <c r="G101" s="1">
        <v>67.5</v>
      </c>
      <c r="H101" s="1">
        <v>6.099397590361446E-2</v>
      </c>
      <c r="I101" s="1">
        <v>51.6</v>
      </c>
      <c r="J101" s="1">
        <v>4.662650602409639E-2</v>
      </c>
      <c r="K101">
        <v>67.644999999999996</v>
      </c>
      <c r="L101">
        <v>6.1124999999999999E-2</v>
      </c>
      <c r="M101">
        <v>-0.14085434377193451</v>
      </c>
      <c r="N101">
        <v>-1.2727802148066372E-4</v>
      </c>
    </row>
    <row r="102" spans="1:14" x14ac:dyDescent="0.25">
      <c r="A102">
        <v>7820412</v>
      </c>
      <c r="B102" t="s">
        <v>27</v>
      </c>
      <c r="C102" t="s">
        <v>5</v>
      </c>
      <c r="D102" t="s">
        <v>405</v>
      </c>
      <c r="E102" t="s">
        <v>117</v>
      </c>
      <c r="F102" s="1">
        <v>1.8072289156626507E-3</v>
      </c>
      <c r="G102" s="1">
        <v>68.400000000000006</v>
      </c>
      <c r="H102" s="1">
        <v>0.12361445783132531</v>
      </c>
      <c r="I102" s="1">
        <v>70.3</v>
      </c>
      <c r="J102" s="1">
        <v>0.12704819277108434</v>
      </c>
      <c r="K102">
        <v>71.209999999999994</v>
      </c>
      <c r="L102">
        <v>0.12869277108433735</v>
      </c>
      <c r="M102">
        <v>-0.14333714544773102</v>
      </c>
      <c r="N102">
        <v>-2.5904303394168256E-4</v>
      </c>
    </row>
    <row r="103" spans="1:14" x14ac:dyDescent="0.25">
      <c r="A103">
        <v>7820412</v>
      </c>
      <c r="B103" t="s">
        <v>27</v>
      </c>
      <c r="C103" t="s">
        <v>5</v>
      </c>
      <c r="D103" t="s">
        <v>405</v>
      </c>
      <c r="E103" t="s">
        <v>1421</v>
      </c>
      <c r="F103" s="1">
        <v>6.0240963855421692E-4</v>
      </c>
      <c r="G103" s="1">
        <v>62.4</v>
      </c>
      <c r="H103" s="1">
        <v>3.7590361445783135E-2</v>
      </c>
      <c r="I103" s="1">
        <v>100</v>
      </c>
      <c r="J103" s="1">
        <v>6.0240963855421693E-2</v>
      </c>
      <c r="K103">
        <v>79.465000000000003</v>
      </c>
      <c r="L103">
        <v>4.7870481927710852E-2</v>
      </c>
      <c r="M103">
        <v>0.15319530665874481</v>
      </c>
      <c r="N103">
        <v>9.2286329312496885E-5</v>
      </c>
    </row>
    <row r="104" spans="1:14" x14ac:dyDescent="0.25">
      <c r="A104">
        <v>7820412</v>
      </c>
      <c r="B104" t="s">
        <v>27</v>
      </c>
      <c r="C104" t="s">
        <v>5</v>
      </c>
      <c r="D104" t="s">
        <v>405</v>
      </c>
      <c r="E104" t="s">
        <v>1422</v>
      </c>
      <c r="F104" s="1">
        <v>2.7108433734939759E-3</v>
      </c>
      <c r="G104" s="1">
        <v>66.599999999999994</v>
      </c>
      <c r="H104" s="1">
        <v>0.18054216867469877</v>
      </c>
      <c r="I104" s="1">
        <v>86.9</v>
      </c>
      <c r="J104" s="1">
        <v>0.23557228915662651</v>
      </c>
      <c r="K104">
        <v>75.41</v>
      </c>
      <c r="L104">
        <v>0.20442469879518071</v>
      </c>
      <c r="M104">
        <v>0.10520462691783905</v>
      </c>
      <c r="N104">
        <v>2.8519326574112994E-4</v>
      </c>
    </row>
    <row r="105" spans="1:14" x14ac:dyDescent="0.25">
      <c r="A105">
        <v>7820412</v>
      </c>
      <c r="B105" t="s">
        <v>27</v>
      </c>
      <c r="C105" t="s">
        <v>5</v>
      </c>
      <c r="D105" t="s">
        <v>405</v>
      </c>
      <c r="E105" t="s">
        <v>1423</v>
      </c>
      <c r="F105" s="1">
        <v>3.6144578313253013E-3</v>
      </c>
      <c r="G105" s="1">
        <v>61.5</v>
      </c>
      <c r="H105" s="1">
        <v>0.22228915662650603</v>
      </c>
      <c r="I105" s="1">
        <v>74.3</v>
      </c>
      <c r="J105" s="1">
        <v>0.26855421686746989</v>
      </c>
      <c r="K105">
        <v>69.934999999999988</v>
      </c>
      <c r="L105">
        <v>0.25277710843373491</v>
      </c>
      <c r="M105">
        <v>-6.1020627617835999E-2</v>
      </c>
      <c r="N105">
        <v>-2.205564853656723E-4</v>
      </c>
    </row>
    <row r="106" spans="1:14" x14ac:dyDescent="0.25">
      <c r="A106">
        <v>7820412</v>
      </c>
      <c r="B106" t="s">
        <v>27</v>
      </c>
      <c r="C106" t="s">
        <v>5</v>
      </c>
      <c r="D106" t="s">
        <v>407</v>
      </c>
      <c r="E106" t="s">
        <v>1424</v>
      </c>
      <c r="F106" s="1">
        <v>9.0361445783132533E-4</v>
      </c>
      <c r="G106" s="1">
        <v>64.099999999999994</v>
      </c>
      <c r="H106" s="1">
        <v>5.7921686746987951E-2</v>
      </c>
      <c r="I106" s="1">
        <v>86.8</v>
      </c>
      <c r="J106" s="1">
        <v>7.8433734939759039E-2</v>
      </c>
      <c r="K106">
        <v>76.435000000000002</v>
      </c>
      <c r="L106">
        <v>6.9067771084337357E-2</v>
      </c>
      <c r="M106">
        <v>-4.0314435958862305E-2</v>
      </c>
      <c r="N106">
        <v>-3.642870719174305E-5</v>
      </c>
    </row>
    <row r="107" spans="1:14" x14ac:dyDescent="0.25">
      <c r="A107">
        <v>7820412</v>
      </c>
      <c r="B107" t="s">
        <v>27</v>
      </c>
      <c r="C107" t="s">
        <v>5</v>
      </c>
      <c r="D107" t="s">
        <v>520</v>
      </c>
      <c r="E107" t="s">
        <v>1425</v>
      </c>
      <c r="F107" s="1">
        <v>6.0240963855421692E-4</v>
      </c>
      <c r="G107" s="1">
        <v>66.599999999999994</v>
      </c>
      <c r="H107" s="1">
        <v>4.0120481927710845E-2</v>
      </c>
      <c r="I107" s="1">
        <v>77</v>
      </c>
      <c r="J107" s="1">
        <v>4.6385542168674701E-2</v>
      </c>
      <c r="K107">
        <v>71.94</v>
      </c>
      <c r="L107">
        <v>4.3337349397590361E-2</v>
      </c>
      <c r="M107">
        <v>-0.14679412543773651</v>
      </c>
      <c r="N107">
        <v>-8.8430196046829234E-5</v>
      </c>
    </row>
    <row r="108" spans="1:14" x14ac:dyDescent="0.25">
      <c r="A108">
        <v>7820412</v>
      </c>
      <c r="B108" t="s">
        <v>27</v>
      </c>
      <c r="C108" t="s">
        <v>5</v>
      </c>
      <c r="D108" t="s">
        <v>713</v>
      </c>
      <c r="E108" t="s">
        <v>1426</v>
      </c>
      <c r="F108" s="1">
        <v>3.0120481927710846E-4</v>
      </c>
      <c r="G108" s="1">
        <v>77.900000000000006</v>
      </c>
      <c r="H108" s="1">
        <v>2.346385542168675E-2</v>
      </c>
      <c r="I108" s="1">
        <v>100</v>
      </c>
      <c r="J108" s="1">
        <v>3.0120481927710847E-2</v>
      </c>
      <c r="K108">
        <v>83.87</v>
      </c>
      <c r="L108">
        <v>2.526204819277109E-2</v>
      </c>
      <c r="M108">
        <v>0.10601621121168137</v>
      </c>
      <c r="N108">
        <v>3.1932593738458245E-5</v>
      </c>
    </row>
    <row r="109" spans="1:14" x14ac:dyDescent="0.25">
      <c r="A109">
        <v>7820412</v>
      </c>
      <c r="B109" t="s">
        <v>27</v>
      </c>
      <c r="C109" t="s">
        <v>5</v>
      </c>
      <c r="D109" t="s">
        <v>713</v>
      </c>
      <c r="E109" t="s">
        <v>1427</v>
      </c>
      <c r="F109" s="1">
        <v>6.0240963855421692E-4</v>
      </c>
      <c r="G109" s="1">
        <v>60.2</v>
      </c>
      <c r="H109" s="1">
        <v>3.6265060240963862E-2</v>
      </c>
      <c r="I109" s="1">
        <v>100</v>
      </c>
      <c r="J109" s="1">
        <v>6.0240963855421693E-2</v>
      </c>
      <c r="K109">
        <v>77.2</v>
      </c>
      <c r="L109">
        <v>4.6506024096385545E-2</v>
      </c>
      <c r="M109">
        <v>8.6462236940860748E-2</v>
      </c>
      <c r="N109">
        <v>5.2085684904132988E-5</v>
      </c>
    </row>
    <row r="110" spans="1:14" x14ac:dyDescent="0.25">
      <c r="A110">
        <v>7820412</v>
      </c>
      <c r="B110" t="s">
        <v>27</v>
      </c>
      <c r="C110" t="s">
        <v>5</v>
      </c>
      <c r="D110" t="s">
        <v>713</v>
      </c>
      <c r="E110" t="s">
        <v>1428</v>
      </c>
      <c r="F110" s="1">
        <v>1.8072289156626507E-3</v>
      </c>
      <c r="G110" s="1">
        <v>78.3</v>
      </c>
      <c r="H110" s="1">
        <v>0.14150602409638555</v>
      </c>
      <c r="I110" s="1">
        <v>58.7</v>
      </c>
      <c r="J110" s="1">
        <v>0.10608433734939759</v>
      </c>
      <c r="K110">
        <v>75.484999999999985</v>
      </c>
      <c r="L110">
        <v>0.13641867469879515</v>
      </c>
      <c r="M110">
        <v>-0.11269206553697586</v>
      </c>
      <c r="N110">
        <v>-2.0366035940417324E-4</v>
      </c>
    </row>
    <row r="111" spans="1:14" x14ac:dyDescent="0.25">
      <c r="A111">
        <v>7820412</v>
      </c>
      <c r="B111" t="s">
        <v>27</v>
      </c>
      <c r="C111" t="s">
        <v>5</v>
      </c>
      <c r="D111" t="s">
        <v>1051</v>
      </c>
      <c r="E111" t="s">
        <v>1429</v>
      </c>
      <c r="F111" s="1">
        <v>3.0120481927710846E-4</v>
      </c>
      <c r="G111" s="1">
        <v>72.7</v>
      </c>
      <c r="H111" s="1">
        <v>2.1897590361445785E-2</v>
      </c>
      <c r="I111" s="1">
        <v>58.9</v>
      </c>
      <c r="J111" s="1">
        <v>1.7740963855421687E-2</v>
      </c>
      <c r="K111">
        <v>73.47</v>
      </c>
      <c r="L111">
        <v>2.2129518072289158E-2</v>
      </c>
      <c r="M111">
        <v>7.8791717533022165E-4</v>
      </c>
      <c r="N111">
        <v>2.373244504006692E-7</v>
      </c>
    </row>
    <row r="112" spans="1:14" x14ac:dyDescent="0.25">
      <c r="A112">
        <v>7820412</v>
      </c>
      <c r="B112" t="s">
        <v>27</v>
      </c>
      <c r="C112" t="s">
        <v>5</v>
      </c>
      <c r="D112" t="s">
        <v>1430</v>
      </c>
      <c r="E112" t="s">
        <v>1431</v>
      </c>
      <c r="F112" s="1">
        <v>3.0120481927710846E-4</v>
      </c>
      <c r="G112" s="1">
        <v>52.3</v>
      </c>
      <c r="H112" s="1">
        <v>1.5753012048192773E-2</v>
      </c>
      <c r="I112" s="1" t="s">
        <v>8</v>
      </c>
      <c r="J112" s="1" t="s">
        <v>99</v>
      </c>
      <c r="K112" t="s">
        <v>9</v>
      </c>
      <c r="L112" t="s">
        <v>99</v>
      </c>
      <c r="M112">
        <v>0.18686451017856598</v>
      </c>
      <c r="N112">
        <v>5.6284491017640357E-5</v>
      </c>
    </row>
    <row r="113" spans="1:14" x14ac:dyDescent="0.25">
      <c r="A113">
        <v>7820412</v>
      </c>
      <c r="B113" t="s">
        <v>27</v>
      </c>
      <c r="C113" t="s">
        <v>5</v>
      </c>
      <c r="D113" t="s">
        <v>718</v>
      </c>
      <c r="E113" t="s">
        <v>1432</v>
      </c>
      <c r="F113" s="1">
        <v>1.5060240963855422E-3</v>
      </c>
      <c r="G113" s="1">
        <v>51.2</v>
      </c>
      <c r="H113" s="1">
        <v>7.7108433734939766E-2</v>
      </c>
      <c r="I113" s="1">
        <v>66</v>
      </c>
      <c r="J113" s="1">
        <v>9.9397590361445784E-2</v>
      </c>
      <c r="K113">
        <v>64.35499999999999</v>
      </c>
      <c r="L113">
        <v>9.6920180722891561E-2</v>
      </c>
      <c r="M113">
        <v>-0.14154158532619476</v>
      </c>
      <c r="N113">
        <v>-2.1316503814185959E-4</v>
      </c>
    </row>
    <row r="114" spans="1:14" x14ac:dyDescent="0.25">
      <c r="A114">
        <v>7820412</v>
      </c>
      <c r="B114" t="s">
        <v>27</v>
      </c>
      <c r="C114" t="s">
        <v>5</v>
      </c>
      <c r="D114" t="s">
        <v>523</v>
      </c>
      <c r="E114" t="s">
        <v>1433</v>
      </c>
      <c r="F114" s="1">
        <v>3.6144578313253013E-3</v>
      </c>
      <c r="G114" s="1">
        <v>67</v>
      </c>
      <c r="H114" s="1">
        <v>0.24216867469879519</v>
      </c>
      <c r="I114" s="1">
        <v>65.3</v>
      </c>
      <c r="J114" s="1">
        <v>0.23602409638554217</v>
      </c>
      <c r="K114">
        <v>66.99499999999999</v>
      </c>
      <c r="L114">
        <v>0.24215060240963854</v>
      </c>
      <c r="M114">
        <v>-4.9148723483085632E-2</v>
      </c>
      <c r="N114">
        <v>-1.7764598849308061E-4</v>
      </c>
    </row>
    <row r="115" spans="1:14" x14ac:dyDescent="0.25">
      <c r="A115">
        <v>7820412</v>
      </c>
      <c r="B115" t="s">
        <v>27</v>
      </c>
      <c r="C115" t="s">
        <v>5</v>
      </c>
      <c r="D115" t="s">
        <v>523</v>
      </c>
      <c r="E115" t="s">
        <v>1434</v>
      </c>
      <c r="F115" s="1">
        <v>3.0120481927710845E-3</v>
      </c>
      <c r="G115" s="1">
        <v>88.3</v>
      </c>
      <c r="H115" s="1">
        <v>0.26596385542168677</v>
      </c>
      <c r="I115" s="1">
        <v>84.2</v>
      </c>
      <c r="J115" s="1">
        <v>0.2536144578313253</v>
      </c>
      <c r="K115">
        <v>85.12</v>
      </c>
      <c r="L115">
        <v>0.25638554216867471</v>
      </c>
      <c r="M115">
        <v>-2.2550357505679131E-2</v>
      </c>
      <c r="N115">
        <v>-6.7922763571322685E-5</v>
      </c>
    </row>
    <row r="116" spans="1:14" x14ac:dyDescent="0.25">
      <c r="A116">
        <v>7820412</v>
      </c>
      <c r="B116" t="s">
        <v>27</v>
      </c>
      <c r="C116" t="s">
        <v>5</v>
      </c>
      <c r="D116" t="s">
        <v>523</v>
      </c>
      <c r="E116" t="s">
        <v>1435</v>
      </c>
      <c r="F116" s="1">
        <v>4.5180722891566263E-3</v>
      </c>
      <c r="G116" s="1">
        <v>83.3</v>
      </c>
      <c r="H116" s="1">
        <v>0.37635542168674696</v>
      </c>
      <c r="I116" s="1">
        <v>96.9</v>
      </c>
      <c r="J116" s="1">
        <v>0.43780120481927709</v>
      </c>
      <c r="K116">
        <v>86.75500000000001</v>
      </c>
      <c r="L116">
        <v>0.39196536144578314</v>
      </c>
      <c r="M116">
        <v>0.14476360380649567</v>
      </c>
      <c r="N116">
        <v>6.5405242683657674E-4</v>
      </c>
    </row>
    <row r="117" spans="1:14" x14ac:dyDescent="0.25">
      <c r="A117">
        <v>7820412</v>
      </c>
      <c r="B117" t="s">
        <v>27</v>
      </c>
      <c r="C117" t="s">
        <v>5</v>
      </c>
      <c r="D117" t="s">
        <v>523</v>
      </c>
      <c r="E117" t="s">
        <v>1436</v>
      </c>
      <c r="F117" s="1">
        <v>2.7108433734939759E-3</v>
      </c>
      <c r="G117" s="1">
        <v>86</v>
      </c>
      <c r="H117" s="1">
        <v>0.23313253012048193</v>
      </c>
      <c r="I117" s="1">
        <v>97.5</v>
      </c>
      <c r="J117" s="1">
        <v>0.26430722891566266</v>
      </c>
      <c r="K117">
        <v>88.93</v>
      </c>
      <c r="L117">
        <v>0.24107530120481929</v>
      </c>
      <c r="M117">
        <v>0.16012389957904816</v>
      </c>
      <c r="N117">
        <v>4.3407081211187753E-4</v>
      </c>
    </row>
    <row r="118" spans="1:14" x14ac:dyDescent="0.25">
      <c r="A118">
        <v>7820412</v>
      </c>
      <c r="B118" t="s">
        <v>27</v>
      </c>
      <c r="C118" t="s">
        <v>5</v>
      </c>
      <c r="D118" t="s">
        <v>523</v>
      </c>
      <c r="E118" t="s">
        <v>1437</v>
      </c>
      <c r="F118" s="1">
        <v>5.1204819277108436E-3</v>
      </c>
      <c r="G118" s="1">
        <v>83</v>
      </c>
      <c r="H118" s="1">
        <v>0.42499999999999999</v>
      </c>
      <c r="I118" s="1">
        <v>70.3</v>
      </c>
      <c r="J118" s="1">
        <v>0.3599698795180723</v>
      </c>
      <c r="K118">
        <v>78.534999999999997</v>
      </c>
      <c r="L118">
        <v>0.40213704819277107</v>
      </c>
      <c r="M118">
        <v>-5.8994483202695847E-2</v>
      </c>
      <c r="N118">
        <v>-3.0208018507404499E-4</v>
      </c>
    </row>
    <row r="119" spans="1:14" x14ac:dyDescent="0.25">
      <c r="A119">
        <v>7820412</v>
      </c>
      <c r="B119" t="s">
        <v>27</v>
      </c>
      <c r="C119" t="s">
        <v>5</v>
      </c>
      <c r="D119" t="s">
        <v>523</v>
      </c>
      <c r="E119" t="s">
        <v>1438</v>
      </c>
      <c r="F119" s="1">
        <v>4.5180722891566263E-3</v>
      </c>
      <c r="G119" s="1">
        <v>83.1</v>
      </c>
      <c r="H119" s="1">
        <v>0.37545180722891563</v>
      </c>
      <c r="I119" s="1">
        <v>78.7</v>
      </c>
      <c r="J119" s="1">
        <v>0.35557228915662653</v>
      </c>
      <c r="K119">
        <v>82.359999999999985</v>
      </c>
      <c r="L119">
        <v>0.37210843373493968</v>
      </c>
      <c r="M119">
        <v>6.9403545930981636E-3</v>
      </c>
      <c r="N119">
        <v>3.1357023763997726E-5</v>
      </c>
    </row>
    <row r="120" spans="1:14" x14ac:dyDescent="0.25">
      <c r="A120">
        <v>7820412</v>
      </c>
      <c r="B120" t="s">
        <v>27</v>
      </c>
      <c r="C120" t="s">
        <v>5</v>
      </c>
      <c r="D120" t="s">
        <v>1056</v>
      </c>
      <c r="E120" t="s">
        <v>1439</v>
      </c>
      <c r="F120" s="1">
        <v>3.0120481927710845E-3</v>
      </c>
      <c r="G120" s="1">
        <v>45.6</v>
      </c>
      <c r="H120" s="1">
        <v>0.13734939759036147</v>
      </c>
      <c r="I120" s="1">
        <v>88</v>
      </c>
      <c r="J120" s="1">
        <v>0.26506024096385544</v>
      </c>
      <c r="K120">
        <v>67.194999999999993</v>
      </c>
      <c r="L120">
        <v>0.202394578313253</v>
      </c>
      <c r="M120">
        <v>6.6323645412921906E-2</v>
      </c>
      <c r="N120">
        <v>1.9977001630398165E-4</v>
      </c>
    </row>
    <row r="121" spans="1:14" x14ac:dyDescent="0.25">
      <c r="A121">
        <v>7820412</v>
      </c>
      <c r="B121" t="s">
        <v>27</v>
      </c>
      <c r="C121" t="s">
        <v>5</v>
      </c>
      <c r="D121" t="s">
        <v>1056</v>
      </c>
      <c r="E121" t="s">
        <v>1440</v>
      </c>
      <c r="F121" s="1">
        <v>2.4096385542168677E-3</v>
      </c>
      <c r="G121" s="1">
        <v>67.599999999999994</v>
      </c>
      <c r="H121" s="1">
        <v>0.16289156626506024</v>
      </c>
      <c r="I121" s="1">
        <v>83.2</v>
      </c>
      <c r="J121" s="1">
        <v>0.20048192771084339</v>
      </c>
      <c r="K121">
        <v>76.614999999999995</v>
      </c>
      <c r="L121">
        <v>0.1846144578313253</v>
      </c>
      <c r="M121">
        <v>0.14945729076862335</v>
      </c>
      <c r="N121">
        <v>3.6013805004487561E-4</v>
      </c>
    </row>
    <row r="122" spans="1:14" x14ac:dyDescent="0.25">
      <c r="A122">
        <v>7820412</v>
      </c>
      <c r="B122" t="s">
        <v>27</v>
      </c>
      <c r="C122" t="s">
        <v>5</v>
      </c>
      <c r="D122" t="s">
        <v>722</v>
      </c>
      <c r="E122" t="s">
        <v>1441</v>
      </c>
      <c r="F122" s="1">
        <v>3.0120481927710846E-4</v>
      </c>
      <c r="G122" s="1">
        <v>30.9</v>
      </c>
      <c r="H122" s="1">
        <v>9.3072289156626506E-3</v>
      </c>
      <c r="I122" s="1">
        <v>100</v>
      </c>
      <c r="J122" s="1">
        <v>3.0120481927710847E-2</v>
      </c>
      <c r="K122">
        <v>66.069999999999993</v>
      </c>
      <c r="L122">
        <v>1.9900602409638556E-2</v>
      </c>
      <c r="M122">
        <v>0.19214197993278503</v>
      </c>
      <c r="N122">
        <v>5.7874090341200316E-5</v>
      </c>
    </row>
    <row r="123" spans="1:14" x14ac:dyDescent="0.25">
      <c r="A123">
        <v>7820412</v>
      </c>
      <c r="B123" t="s">
        <v>27</v>
      </c>
      <c r="C123" t="s">
        <v>5</v>
      </c>
      <c r="D123" t="s">
        <v>160</v>
      </c>
      <c r="E123" t="s">
        <v>961</v>
      </c>
      <c r="F123" s="1">
        <v>3.3132530120481927E-3</v>
      </c>
      <c r="G123" s="1">
        <v>41.3</v>
      </c>
      <c r="H123" s="1">
        <v>0.13683734939759035</v>
      </c>
      <c r="I123" s="1">
        <v>84.7</v>
      </c>
      <c r="J123" s="1">
        <v>0.28063253012048195</v>
      </c>
      <c r="K123">
        <v>65.10499999999999</v>
      </c>
      <c r="L123">
        <v>0.21570933734939754</v>
      </c>
      <c r="M123">
        <v>-3.1868391670286655E-3</v>
      </c>
      <c r="N123">
        <v>-1.055880446907088E-5</v>
      </c>
    </row>
    <row r="124" spans="1:14" x14ac:dyDescent="0.25">
      <c r="A124">
        <v>7820412</v>
      </c>
      <c r="B124" t="s">
        <v>27</v>
      </c>
      <c r="C124" t="s">
        <v>5</v>
      </c>
      <c r="D124" t="s">
        <v>160</v>
      </c>
      <c r="E124" t="s">
        <v>1442</v>
      </c>
      <c r="F124" s="1">
        <v>3.6144578313253013E-3</v>
      </c>
      <c r="G124" s="1">
        <v>42.4</v>
      </c>
      <c r="H124" s="1">
        <v>0.15325301204819278</v>
      </c>
      <c r="I124" s="1">
        <v>71.599999999999994</v>
      </c>
      <c r="J124" s="1">
        <v>0.25879518072289154</v>
      </c>
      <c r="K124">
        <v>64.199999999999989</v>
      </c>
      <c r="L124">
        <v>0.23204819277108429</v>
      </c>
      <c r="M124">
        <v>-7.3125171475112438E-3</v>
      </c>
      <c r="N124">
        <v>-2.6430784870522567E-5</v>
      </c>
    </row>
    <row r="125" spans="1:14" x14ac:dyDescent="0.25">
      <c r="A125">
        <v>7820412</v>
      </c>
      <c r="B125" t="s">
        <v>27</v>
      </c>
      <c r="C125" t="s">
        <v>5</v>
      </c>
      <c r="D125" t="s">
        <v>160</v>
      </c>
      <c r="E125" t="s">
        <v>962</v>
      </c>
      <c r="F125" s="1">
        <v>5.1204819277108436E-3</v>
      </c>
      <c r="G125" s="1">
        <v>40.9</v>
      </c>
      <c r="H125" s="1">
        <v>0.2094277108433735</v>
      </c>
      <c r="I125" s="1">
        <v>80.599999999999994</v>
      </c>
      <c r="J125" s="1">
        <v>0.41271084337349395</v>
      </c>
      <c r="K125">
        <v>69.02</v>
      </c>
      <c r="L125">
        <v>0.35341566265060242</v>
      </c>
      <c r="M125">
        <v>-3.1414967030286789E-2</v>
      </c>
      <c r="N125">
        <v>-1.6085977093821549E-4</v>
      </c>
    </row>
    <row r="126" spans="1:14" x14ac:dyDescent="0.25">
      <c r="A126">
        <v>7820412</v>
      </c>
      <c r="B126" t="s">
        <v>27</v>
      </c>
      <c r="C126" t="s">
        <v>5</v>
      </c>
      <c r="D126" t="s">
        <v>160</v>
      </c>
      <c r="E126" t="s">
        <v>1443</v>
      </c>
      <c r="F126" s="1">
        <v>9.3373493975903617E-3</v>
      </c>
      <c r="G126" s="1">
        <v>36.700000000000003</v>
      </c>
      <c r="H126" s="1">
        <v>0.34268072289156631</v>
      </c>
      <c r="I126" s="1">
        <v>73.599999999999994</v>
      </c>
      <c r="J126" s="1">
        <v>0.68722891566265054</v>
      </c>
      <c r="K126">
        <v>63.424999999999997</v>
      </c>
      <c r="L126">
        <v>0.59222138554216863</v>
      </c>
      <c r="M126">
        <v>-2.2799436002969742E-2</v>
      </c>
      <c r="N126">
        <v>-2.1288630002772952E-4</v>
      </c>
    </row>
    <row r="127" spans="1:14" x14ac:dyDescent="0.25">
      <c r="A127">
        <v>7820412</v>
      </c>
      <c r="B127" t="s">
        <v>27</v>
      </c>
      <c r="C127" t="s">
        <v>5</v>
      </c>
      <c r="D127" t="s">
        <v>160</v>
      </c>
      <c r="E127" t="s">
        <v>1444</v>
      </c>
      <c r="F127" s="1">
        <v>5.7228915662650599E-3</v>
      </c>
      <c r="G127" s="1">
        <v>43.8</v>
      </c>
      <c r="H127" s="1">
        <v>0.25066265060240961</v>
      </c>
      <c r="I127" s="1">
        <v>72.400000000000006</v>
      </c>
      <c r="J127" s="1">
        <v>0.41433734939759037</v>
      </c>
      <c r="K127">
        <v>62.129999999999995</v>
      </c>
      <c r="L127">
        <v>0.35556325301204816</v>
      </c>
      <c r="M127">
        <v>3.9941839873790741E-2</v>
      </c>
      <c r="N127">
        <v>2.2858281855482653E-4</v>
      </c>
    </row>
    <row r="128" spans="1:14" x14ac:dyDescent="0.25">
      <c r="A128">
        <v>7820412</v>
      </c>
      <c r="B128" t="s">
        <v>27</v>
      </c>
      <c r="C128" t="s">
        <v>5</v>
      </c>
      <c r="D128" t="s">
        <v>160</v>
      </c>
      <c r="E128" t="s">
        <v>1421</v>
      </c>
      <c r="F128" s="1">
        <v>3.3132530120481927E-3</v>
      </c>
      <c r="G128" s="1">
        <v>34.4</v>
      </c>
      <c r="H128" s="1">
        <v>0.11397590361445782</v>
      </c>
      <c r="I128" s="1">
        <v>63.5</v>
      </c>
      <c r="J128" s="1">
        <v>0.21039156626506023</v>
      </c>
      <c r="K128">
        <v>56.61</v>
      </c>
      <c r="L128">
        <v>0.18756325301204818</v>
      </c>
      <c r="M128">
        <v>-9.0959697961807251E-2</v>
      </c>
      <c r="N128">
        <v>-3.0137249324695175E-4</v>
      </c>
    </row>
    <row r="129" spans="1:14" x14ac:dyDescent="0.25">
      <c r="A129">
        <v>7820412</v>
      </c>
      <c r="B129" t="s">
        <v>27</v>
      </c>
      <c r="C129" t="s">
        <v>5</v>
      </c>
      <c r="D129" t="s">
        <v>160</v>
      </c>
      <c r="E129" t="s">
        <v>963</v>
      </c>
      <c r="F129" s="1">
        <v>5.4216867469879517E-3</v>
      </c>
      <c r="G129" s="1">
        <v>46.1</v>
      </c>
      <c r="H129" s="1">
        <v>0.24993975903614457</v>
      </c>
      <c r="I129" s="1">
        <v>75.900000000000006</v>
      </c>
      <c r="J129" s="1">
        <v>0.41150602409638559</v>
      </c>
      <c r="K129">
        <v>65.165000000000006</v>
      </c>
      <c r="L129">
        <v>0.35330421686746993</v>
      </c>
      <c r="M129">
        <v>5.2962437272071838E-2</v>
      </c>
      <c r="N129">
        <v>2.871457442461726E-4</v>
      </c>
    </row>
    <row r="130" spans="1:14" x14ac:dyDescent="0.25">
      <c r="A130">
        <v>7820412</v>
      </c>
      <c r="B130" t="s">
        <v>27</v>
      </c>
      <c r="C130" t="s">
        <v>5</v>
      </c>
      <c r="D130" t="s">
        <v>160</v>
      </c>
      <c r="E130" t="s">
        <v>964</v>
      </c>
      <c r="F130" s="1">
        <v>2.7108433734939759E-3</v>
      </c>
      <c r="G130" s="1">
        <v>33.9</v>
      </c>
      <c r="H130" s="1">
        <v>9.1897590361445777E-2</v>
      </c>
      <c r="I130" s="1">
        <v>80</v>
      </c>
      <c r="J130" s="1">
        <v>0.21686746987951808</v>
      </c>
      <c r="K130">
        <v>60.07</v>
      </c>
      <c r="L130">
        <v>0.16284036144578312</v>
      </c>
      <c r="M130">
        <v>-3.9625715464353561E-2</v>
      </c>
      <c r="N130">
        <v>-1.0741910818650062E-4</v>
      </c>
    </row>
    <row r="131" spans="1:14" x14ac:dyDescent="0.25">
      <c r="A131">
        <v>7820412</v>
      </c>
      <c r="B131" t="s">
        <v>27</v>
      </c>
      <c r="C131" t="s">
        <v>5</v>
      </c>
      <c r="D131" t="s">
        <v>160</v>
      </c>
      <c r="E131" t="s">
        <v>965</v>
      </c>
      <c r="F131" s="1">
        <v>2.1084337349397591E-3</v>
      </c>
      <c r="G131" s="1">
        <v>50.3</v>
      </c>
      <c r="H131" s="1">
        <v>0.10605421686746988</v>
      </c>
      <c r="I131" s="1">
        <v>98.8</v>
      </c>
      <c r="J131" s="1">
        <v>0.2083132530120482</v>
      </c>
      <c r="K131">
        <v>75.254999999999995</v>
      </c>
      <c r="L131">
        <v>0.15867018072289155</v>
      </c>
      <c r="M131">
        <v>0.30061110854148865</v>
      </c>
      <c r="N131">
        <v>6.3381860234651226E-4</v>
      </c>
    </row>
    <row r="132" spans="1:14" x14ac:dyDescent="0.25">
      <c r="A132">
        <v>7820412</v>
      </c>
      <c r="B132" t="s">
        <v>27</v>
      </c>
      <c r="C132" t="s">
        <v>5</v>
      </c>
      <c r="D132" t="s">
        <v>1445</v>
      </c>
      <c r="E132" t="s">
        <v>1446</v>
      </c>
      <c r="F132" s="1">
        <v>9.0361445783132533E-4</v>
      </c>
      <c r="G132" s="1">
        <v>55.4</v>
      </c>
      <c r="H132" s="1">
        <v>5.0060240963855425E-2</v>
      </c>
      <c r="I132" s="1">
        <v>89</v>
      </c>
      <c r="J132" s="1">
        <v>8.042168674698795E-2</v>
      </c>
      <c r="K132">
        <v>71.63</v>
      </c>
      <c r="L132">
        <v>6.4725903614457833E-2</v>
      </c>
      <c r="M132">
        <v>0.2275366485118866</v>
      </c>
      <c r="N132">
        <v>2.0560540528182525E-4</v>
      </c>
    </row>
    <row r="133" spans="1:14" x14ac:dyDescent="0.25">
      <c r="A133">
        <v>7820412</v>
      </c>
      <c r="B133" t="s">
        <v>27</v>
      </c>
      <c r="C133" t="s">
        <v>5</v>
      </c>
      <c r="D133" t="s">
        <v>163</v>
      </c>
      <c r="E133" t="s">
        <v>1447</v>
      </c>
      <c r="F133" s="1">
        <v>2.4096385542168677E-3</v>
      </c>
      <c r="G133" s="1">
        <v>82.7</v>
      </c>
      <c r="H133" s="1">
        <v>0.19927710843373497</v>
      </c>
      <c r="I133" s="1">
        <v>94</v>
      </c>
      <c r="J133" s="1">
        <v>0.22650602409638557</v>
      </c>
      <c r="K133">
        <v>83.13</v>
      </c>
      <c r="L133">
        <v>0.20031325301204819</v>
      </c>
      <c r="M133">
        <v>5.5427778512239456E-2</v>
      </c>
      <c r="N133">
        <v>1.3356091207768545E-4</v>
      </c>
    </row>
    <row r="134" spans="1:14" x14ac:dyDescent="0.25">
      <c r="A134">
        <v>7820412</v>
      </c>
      <c r="B134" t="s">
        <v>27</v>
      </c>
      <c r="C134" t="s">
        <v>5</v>
      </c>
      <c r="D134" t="s">
        <v>163</v>
      </c>
      <c r="E134" t="s">
        <v>966</v>
      </c>
      <c r="F134" s="1">
        <v>3.0120481927710845E-3</v>
      </c>
      <c r="G134" s="1">
        <v>70.099999999999994</v>
      </c>
      <c r="H134" s="1">
        <v>0.21114457831325301</v>
      </c>
      <c r="I134" s="1">
        <v>80.900000000000006</v>
      </c>
      <c r="J134" s="1">
        <v>0.24367469879518075</v>
      </c>
      <c r="K134">
        <v>78.03</v>
      </c>
      <c r="L134">
        <v>0.23503012048192773</v>
      </c>
      <c r="M134">
        <v>-2.286139503121376E-2</v>
      </c>
      <c r="N134">
        <v>-6.8859623587993253E-5</v>
      </c>
    </row>
    <row r="135" spans="1:14" x14ac:dyDescent="0.25">
      <c r="A135">
        <v>7820412</v>
      </c>
      <c r="B135" t="s">
        <v>27</v>
      </c>
      <c r="C135" t="s">
        <v>5</v>
      </c>
      <c r="D135" t="s">
        <v>163</v>
      </c>
      <c r="E135" t="s">
        <v>1448</v>
      </c>
      <c r="F135" s="1">
        <v>1.2048192771084338E-3</v>
      </c>
      <c r="G135" s="1">
        <v>95.4</v>
      </c>
      <c r="H135" s="1">
        <v>0.11493975903614459</v>
      </c>
      <c r="I135" s="1">
        <v>100</v>
      </c>
      <c r="J135" s="1">
        <v>0.12048192771084339</v>
      </c>
      <c r="K135">
        <v>93.185000000000002</v>
      </c>
      <c r="L135">
        <v>0.11227108433734941</v>
      </c>
      <c r="M135">
        <v>0.10108847171068192</v>
      </c>
      <c r="N135">
        <v>1.2179333941046015E-4</v>
      </c>
    </row>
    <row r="136" spans="1:14" x14ac:dyDescent="0.25">
      <c r="A136">
        <v>7820412</v>
      </c>
      <c r="B136" t="s">
        <v>27</v>
      </c>
      <c r="C136" t="s">
        <v>5</v>
      </c>
      <c r="D136" t="s">
        <v>163</v>
      </c>
      <c r="E136" t="s">
        <v>1449</v>
      </c>
      <c r="F136" s="1">
        <v>3.3132530120481927E-3</v>
      </c>
      <c r="G136" s="1">
        <v>91.4</v>
      </c>
      <c r="H136" s="1">
        <v>0.30283132530120482</v>
      </c>
      <c r="I136" s="1">
        <v>98.2</v>
      </c>
      <c r="J136" s="1">
        <v>0.32536144578313253</v>
      </c>
      <c r="K136">
        <v>91.39</v>
      </c>
      <c r="L136">
        <v>0.30279819277108433</v>
      </c>
      <c r="M136">
        <v>0.21163655817508698</v>
      </c>
      <c r="N136">
        <v>7.0120546383311947E-4</v>
      </c>
    </row>
    <row r="137" spans="1:14" x14ac:dyDescent="0.25">
      <c r="A137">
        <v>7820412</v>
      </c>
      <c r="B137" t="s">
        <v>27</v>
      </c>
      <c r="C137" t="s">
        <v>5</v>
      </c>
      <c r="D137" t="s">
        <v>163</v>
      </c>
      <c r="E137" t="s">
        <v>1450</v>
      </c>
      <c r="F137" s="1">
        <v>2.4096385542168677E-3</v>
      </c>
      <c r="G137" s="1">
        <v>81.7</v>
      </c>
      <c r="H137" s="1">
        <v>0.19686746987951809</v>
      </c>
      <c r="I137" s="1">
        <v>86.2</v>
      </c>
      <c r="J137" s="1">
        <v>0.20771084337349399</v>
      </c>
      <c r="K137">
        <v>83.474999999999994</v>
      </c>
      <c r="L137">
        <v>0.20114457831325303</v>
      </c>
      <c r="M137">
        <v>8.0536320805549622E-2</v>
      </c>
      <c r="N137">
        <v>1.9406342362783042E-4</v>
      </c>
    </row>
    <row r="138" spans="1:14" x14ac:dyDescent="0.25">
      <c r="A138">
        <v>7820412</v>
      </c>
      <c r="B138" t="s">
        <v>27</v>
      </c>
      <c r="C138" t="s">
        <v>5</v>
      </c>
      <c r="D138" t="s">
        <v>163</v>
      </c>
      <c r="E138" t="s">
        <v>1451</v>
      </c>
      <c r="F138" s="1">
        <v>2.7108433734939759E-3</v>
      </c>
      <c r="G138" s="1">
        <v>89.8</v>
      </c>
      <c r="H138" s="1">
        <v>0.24343373493975903</v>
      </c>
      <c r="I138" s="1">
        <v>95.2</v>
      </c>
      <c r="J138" s="1">
        <v>0.2580722891566265</v>
      </c>
      <c r="K138">
        <v>91.69</v>
      </c>
      <c r="L138">
        <v>0.24855722891566265</v>
      </c>
      <c r="M138">
        <v>1.9456703215837479E-2</v>
      </c>
      <c r="N138">
        <v>5.2744074982691959E-5</v>
      </c>
    </row>
    <row r="139" spans="1:14" x14ac:dyDescent="0.25">
      <c r="A139">
        <v>7820412</v>
      </c>
      <c r="B139" t="s">
        <v>27</v>
      </c>
      <c r="C139" t="s">
        <v>5</v>
      </c>
      <c r="D139" t="s">
        <v>163</v>
      </c>
      <c r="E139" t="s">
        <v>1452</v>
      </c>
      <c r="F139" s="1">
        <v>3.3132530120481927E-3</v>
      </c>
      <c r="G139" s="1">
        <v>98.4</v>
      </c>
      <c r="H139" s="1">
        <v>0.32602409638554219</v>
      </c>
      <c r="I139" s="1">
        <v>95.6</v>
      </c>
      <c r="J139" s="1">
        <v>0.31674698795180722</v>
      </c>
      <c r="K139">
        <v>94.914999999999992</v>
      </c>
      <c r="L139">
        <v>0.3144774096385542</v>
      </c>
      <c r="M139">
        <v>0.11525722593069077</v>
      </c>
      <c r="N139">
        <v>3.8187635097518025E-4</v>
      </c>
    </row>
    <row r="140" spans="1:14" x14ac:dyDescent="0.25">
      <c r="A140">
        <v>7820412</v>
      </c>
      <c r="B140" t="s">
        <v>27</v>
      </c>
      <c r="C140" t="s">
        <v>5</v>
      </c>
      <c r="D140" t="s">
        <v>163</v>
      </c>
      <c r="E140" t="s">
        <v>1453</v>
      </c>
      <c r="F140" s="1">
        <v>4.2168674698795181E-3</v>
      </c>
      <c r="G140" s="1">
        <v>62.2</v>
      </c>
      <c r="H140" s="1">
        <v>0.26228915662650604</v>
      </c>
      <c r="I140" s="1">
        <v>91.8</v>
      </c>
      <c r="J140" s="1">
        <v>0.38710843373493975</v>
      </c>
      <c r="K140">
        <v>74.19</v>
      </c>
      <c r="L140">
        <v>0.31284939759036146</v>
      </c>
      <c r="M140">
        <v>4.4515125453472137E-2</v>
      </c>
      <c r="N140">
        <v>1.877143844423524E-4</v>
      </c>
    </row>
    <row r="141" spans="1:14" x14ac:dyDescent="0.25">
      <c r="A141">
        <v>7820412</v>
      </c>
      <c r="B141" t="s">
        <v>27</v>
      </c>
      <c r="C141" t="s">
        <v>5</v>
      </c>
      <c r="D141" t="s">
        <v>163</v>
      </c>
      <c r="E141" t="s">
        <v>1454</v>
      </c>
      <c r="F141" s="1">
        <v>4.5180722891566263E-3</v>
      </c>
      <c r="G141" s="1">
        <v>81.900000000000006</v>
      </c>
      <c r="H141" s="1">
        <v>0.37003012048192774</v>
      </c>
      <c r="I141" s="1">
        <v>95.5</v>
      </c>
      <c r="J141" s="1">
        <v>0.43147590361445781</v>
      </c>
      <c r="K141">
        <v>86.38000000000001</v>
      </c>
      <c r="L141">
        <v>0.39027108433734942</v>
      </c>
      <c r="M141">
        <v>3.9983790367841721E-2</v>
      </c>
      <c r="N141">
        <v>1.806496552763933E-4</v>
      </c>
    </row>
    <row r="142" spans="1:14" x14ac:dyDescent="0.25">
      <c r="A142">
        <v>7820412</v>
      </c>
      <c r="B142" t="s">
        <v>27</v>
      </c>
      <c r="C142" t="s">
        <v>5</v>
      </c>
      <c r="D142" t="s">
        <v>163</v>
      </c>
      <c r="E142" t="s">
        <v>1455</v>
      </c>
      <c r="F142" s="1">
        <v>2.4096385542168677E-3</v>
      </c>
      <c r="G142" s="1">
        <v>47.2</v>
      </c>
      <c r="H142" s="1">
        <v>0.11373493975903616</v>
      </c>
      <c r="I142" s="1">
        <v>62.6</v>
      </c>
      <c r="J142" s="1">
        <v>0.15084337349397592</v>
      </c>
      <c r="K142">
        <v>59.255000000000003</v>
      </c>
      <c r="L142">
        <v>0.14278313253012051</v>
      </c>
      <c r="M142">
        <v>-6.6694363951683044E-2</v>
      </c>
      <c r="N142">
        <v>-1.6070931072694711E-4</v>
      </c>
    </row>
    <row r="143" spans="1:14" x14ac:dyDescent="0.25">
      <c r="A143">
        <v>7820412</v>
      </c>
      <c r="B143" t="s">
        <v>27</v>
      </c>
      <c r="C143" t="s">
        <v>5</v>
      </c>
      <c r="D143" t="s">
        <v>163</v>
      </c>
      <c r="E143" t="s">
        <v>1456</v>
      </c>
      <c r="F143" s="1">
        <v>6.6265060240963854E-3</v>
      </c>
      <c r="G143" s="1">
        <v>58.1</v>
      </c>
      <c r="H143" s="1">
        <v>0.38500000000000001</v>
      </c>
      <c r="I143" s="1">
        <v>96.3</v>
      </c>
      <c r="J143" s="1">
        <v>0.63813253012048188</v>
      </c>
      <c r="K143">
        <v>75.72999999999999</v>
      </c>
      <c r="L143">
        <v>0.50182530120481916</v>
      </c>
      <c r="M143">
        <v>0.21233540773391724</v>
      </c>
      <c r="N143">
        <v>1.4070418584777647E-3</v>
      </c>
    </row>
    <row r="144" spans="1:14" x14ac:dyDescent="0.25">
      <c r="A144">
        <v>7820412</v>
      </c>
      <c r="B144" t="s">
        <v>27</v>
      </c>
      <c r="C144" t="s">
        <v>5</v>
      </c>
      <c r="D144" t="s">
        <v>163</v>
      </c>
      <c r="E144" t="s">
        <v>1457</v>
      </c>
      <c r="F144" s="1">
        <v>3.3132530120481927E-3</v>
      </c>
      <c r="G144" s="1">
        <v>98.5</v>
      </c>
      <c r="H144" s="1">
        <v>0.32635542168674697</v>
      </c>
      <c r="I144" s="1">
        <v>100</v>
      </c>
      <c r="J144" s="1">
        <v>0.33132530120481929</v>
      </c>
      <c r="K144">
        <v>95.025000000000006</v>
      </c>
      <c r="L144">
        <v>0.31484186746987952</v>
      </c>
      <c r="M144">
        <v>5.7978477329015732E-2</v>
      </c>
      <c r="N144">
        <v>1.9209736464432923E-4</v>
      </c>
    </row>
    <row r="145" spans="1:14" x14ac:dyDescent="0.25">
      <c r="A145">
        <v>7820412</v>
      </c>
      <c r="B145" t="s">
        <v>27</v>
      </c>
      <c r="C145" t="s">
        <v>5</v>
      </c>
      <c r="D145" t="s">
        <v>163</v>
      </c>
      <c r="E145" t="s">
        <v>1458</v>
      </c>
      <c r="F145" s="1">
        <v>4.5180722891566263E-3</v>
      </c>
      <c r="G145" s="1">
        <v>57.3</v>
      </c>
      <c r="H145" s="1">
        <v>0.25888554216867465</v>
      </c>
      <c r="I145" s="1">
        <v>73.900000000000006</v>
      </c>
      <c r="J145" s="1">
        <v>0.33388554216867472</v>
      </c>
      <c r="K145">
        <v>63.144999999999996</v>
      </c>
      <c r="L145">
        <v>0.28529367469879513</v>
      </c>
      <c r="M145">
        <v>7.1384355425834656E-2</v>
      </c>
      <c r="N145">
        <v>3.2251967812877103E-4</v>
      </c>
    </row>
    <row r="146" spans="1:14" x14ac:dyDescent="0.25">
      <c r="A146">
        <v>7820412</v>
      </c>
      <c r="B146" t="s">
        <v>27</v>
      </c>
      <c r="C146" t="s">
        <v>5</v>
      </c>
      <c r="D146" t="s">
        <v>163</v>
      </c>
      <c r="E146" t="s">
        <v>1459</v>
      </c>
      <c r="F146" s="1">
        <v>4.2168674698795181E-3</v>
      </c>
      <c r="G146" s="1">
        <v>79.8</v>
      </c>
      <c r="H146" s="1">
        <v>0.33650602409638553</v>
      </c>
      <c r="I146" s="1">
        <v>92</v>
      </c>
      <c r="J146" s="1">
        <v>0.38795180722891565</v>
      </c>
      <c r="K146">
        <v>85.7</v>
      </c>
      <c r="L146">
        <v>0.36138554216867469</v>
      </c>
      <c r="M146">
        <v>7.4816092848777771E-2</v>
      </c>
      <c r="N146">
        <v>3.1548954815749662E-4</v>
      </c>
    </row>
    <row r="147" spans="1:14" x14ac:dyDescent="0.25">
      <c r="A147">
        <v>7820412</v>
      </c>
      <c r="B147" t="s">
        <v>27</v>
      </c>
      <c r="C147" t="s">
        <v>5</v>
      </c>
      <c r="D147" t="s">
        <v>163</v>
      </c>
      <c r="E147" t="s">
        <v>1460</v>
      </c>
      <c r="F147" s="1">
        <v>2.1084337349397591E-3</v>
      </c>
      <c r="G147" s="1">
        <v>100</v>
      </c>
      <c r="H147" s="1">
        <v>0.21084337349397592</v>
      </c>
      <c r="I147" s="1">
        <v>86.5</v>
      </c>
      <c r="J147" s="1">
        <v>0.18237951807228917</v>
      </c>
      <c r="K147">
        <v>93.32</v>
      </c>
      <c r="L147">
        <v>0.19675903614457829</v>
      </c>
      <c r="M147">
        <v>8.7981544435024261E-2</v>
      </c>
      <c r="N147">
        <v>1.8550325633890657E-4</v>
      </c>
    </row>
    <row r="148" spans="1:14" x14ac:dyDescent="0.25">
      <c r="A148">
        <v>7820412</v>
      </c>
      <c r="B148" t="s">
        <v>27</v>
      </c>
      <c r="C148" t="s">
        <v>5</v>
      </c>
      <c r="D148" t="s">
        <v>163</v>
      </c>
      <c r="E148" t="s">
        <v>1461</v>
      </c>
      <c r="F148" s="1">
        <v>1.8072289156626507E-3</v>
      </c>
      <c r="G148" s="1">
        <v>85.6</v>
      </c>
      <c r="H148" s="1">
        <v>0.15469879518072288</v>
      </c>
      <c r="I148" s="1">
        <v>96.6</v>
      </c>
      <c r="J148" s="1">
        <v>0.17457831325301204</v>
      </c>
      <c r="K148">
        <v>87.534999999999997</v>
      </c>
      <c r="L148">
        <v>0.15819578313253013</v>
      </c>
      <c r="M148">
        <v>0.21102471649646759</v>
      </c>
      <c r="N148">
        <v>3.8136996957192942E-4</v>
      </c>
    </row>
    <row r="149" spans="1:14" x14ac:dyDescent="0.25">
      <c r="A149">
        <v>7820412</v>
      </c>
      <c r="B149" t="s">
        <v>27</v>
      </c>
      <c r="C149" t="s">
        <v>5</v>
      </c>
      <c r="D149" t="s">
        <v>729</v>
      </c>
      <c r="E149" t="s">
        <v>1462</v>
      </c>
      <c r="F149" s="1">
        <v>4.8192771084337354E-3</v>
      </c>
      <c r="G149" s="1">
        <v>58.9</v>
      </c>
      <c r="H149" s="1">
        <v>0.28385542168674699</v>
      </c>
      <c r="I149" s="1">
        <v>34.9</v>
      </c>
      <c r="J149" s="1">
        <v>0.16819277108433736</v>
      </c>
      <c r="K149">
        <v>56.984999999999999</v>
      </c>
      <c r="L149">
        <v>0.27462650602409638</v>
      </c>
      <c r="M149">
        <v>-3.2265231013298035E-2</v>
      </c>
      <c r="N149">
        <v>-1.5549508922071343E-4</v>
      </c>
    </row>
    <row r="150" spans="1:14" x14ac:dyDescent="0.25">
      <c r="A150">
        <v>7820412</v>
      </c>
      <c r="B150" t="s">
        <v>27</v>
      </c>
      <c r="C150" t="s">
        <v>5</v>
      </c>
      <c r="D150" t="s">
        <v>356</v>
      </c>
      <c r="E150" t="s">
        <v>384</v>
      </c>
      <c r="F150" s="1">
        <v>1.5060240963855422E-3</v>
      </c>
      <c r="G150" s="1">
        <v>52.2</v>
      </c>
      <c r="H150" s="1">
        <v>7.8614457831325313E-2</v>
      </c>
      <c r="I150" s="1">
        <v>69.400000000000006</v>
      </c>
      <c r="J150" s="1">
        <v>0.10451807228915665</v>
      </c>
      <c r="K150">
        <v>63.25</v>
      </c>
      <c r="L150">
        <v>9.5256024096385547E-2</v>
      </c>
      <c r="M150">
        <v>6.5182723104953766E-2</v>
      </c>
      <c r="N150">
        <v>9.8166751664087006E-5</v>
      </c>
    </row>
    <row r="151" spans="1:14" x14ac:dyDescent="0.25">
      <c r="A151">
        <v>7820412</v>
      </c>
      <c r="B151" t="s">
        <v>27</v>
      </c>
      <c r="C151" t="s">
        <v>5</v>
      </c>
      <c r="D151" t="s">
        <v>732</v>
      </c>
      <c r="E151" t="s">
        <v>1463</v>
      </c>
      <c r="F151" s="1">
        <v>3.0120481927710845E-3</v>
      </c>
      <c r="G151" s="1">
        <v>67.8</v>
      </c>
      <c r="H151" s="1">
        <v>0.20421686746987952</v>
      </c>
      <c r="I151" s="1">
        <v>52.2</v>
      </c>
      <c r="J151" s="1">
        <v>0.15722891566265063</v>
      </c>
      <c r="K151">
        <v>65.715000000000003</v>
      </c>
      <c r="L151">
        <v>0.19793674698795183</v>
      </c>
      <c r="M151">
        <v>-0.11469165980815887</v>
      </c>
      <c r="N151">
        <v>-3.4545680665108095E-4</v>
      </c>
    </row>
    <row r="152" spans="1:14" x14ac:dyDescent="0.25">
      <c r="A152">
        <v>7820412</v>
      </c>
      <c r="B152" t="s">
        <v>27</v>
      </c>
      <c r="C152" t="s">
        <v>5</v>
      </c>
      <c r="D152" t="s">
        <v>732</v>
      </c>
      <c r="E152" t="s">
        <v>1464</v>
      </c>
      <c r="F152" s="1">
        <v>1.8072289156626507E-3</v>
      </c>
      <c r="G152" s="1">
        <v>91.1</v>
      </c>
      <c r="H152" s="1">
        <v>0.16463855421686746</v>
      </c>
      <c r="I152" s="1">
        <v>73.5</v>
      </c>
      <c r="J152" s="1">
        <v>0.13283132530120481</v>
      </c>
      <c r="K152">
        <v>85.57</v>
      </c>
      <c r="L152">
        <v>0.15464457831325301</v>
      </c>
      <c r="M152">
        <v>-0.11237577348947525</v>
      </c>
      <c r="N152">
        <v>-2.0308874727013599E-4</v>
      </c>
    </row>
    <row r="153" spans="1:14" x14ac:dyDescent="0.25">
      <c r="A153">
        <v>7820412</v>
      </c>
      <c r="B153" t="s">
        <v>27</v>
      </c>
      <c r="C153" t="s">
        <v>5</v>
      </c>
      <c r="D153" t="s">
        <v>732</v>
      </c>
      <c r="E153" t="s">
        <v>1465</v>
      </c>
      <c r="F153" s="1">
        <v>5.1204819277108436E-3</v>
      </c>
      <c r="G153" s="1">
        <v>67.400000000000006</v>
      </c>
      <c r="H153" s="1">
        <v>0.34512048192771089</v>
      </c>
      <c r="I153" s="1">
        <v>80</v>
      </c>
      <c r="J153" s="1">
        <v>0.40963855421686746</v>
      </c>
      <c r="K153">
        <v>77.94</v>
      </c>
      <c r="L153">
        <v>0.39909036144578314</v>
      </c>
      <c r="M153">
        <v>-2.1256184205412865E-2</v>
      </c>
      <c r="N153">
        <v>-1.0884190707590925E-4</v>
      </c>
    </row>
    <row r="154" spans="1:14" x14ac:dyDescent="0.25">
      <c r="A154">
        <v>7820412</v>
      </c>
      <c r="B154" t="s">
        <v>27</v>
      </c>
      <c r="C154" t="s">
        <v>5</v>
      </c>
      <c r="D154" t="s">
        <v>732</v>
      </c>
      <c r="E154" t="s">
        <v>1466</v>
      </c>
      <c r="F154" s="1">
        <v>3.9156626506024099E-3</v>
      </c>
      <c r="G154" s="1">
        <v>66.900000000000006</v>
      </c>
      <c r="H154" s="1">
        <v>0.26195783132530126</v>
      </c>
      <c r="I154" s="1">
        <v>97.4</v>
      </c>
      <c r="J154" s="1">
        <v>0.38138554216867476</v>
      </c>
      <c r="K154">
        <v>81.114999999999995</v>
      </c>
      <c r="L154">
        <v>0.31761897590361449</v>
      </c>
      <c r="M154">
        <v>-7.4009941890835762E-3</v>
      </c>
      <c r="N154">
        <v>-2.8979796523520028E-5</v>
      </c>
    </row>
    <row r="155" spans="1:14" x14ac:dyDescent="0.25">
      <c r="A155">
        <v>7820412</v>
      </c>
      <c r="B155" t="s">
        <v>27</v>
      </c>
      <c r="C155" t="s">
        <v>5</v>
      </c>
      <c r="D155" t="s">
        <v>732</v>
      </c>
      <c r="E155" t="s">
        <v>1467</v>
      </c>
      <c r="F155" s="1">
        <v>3.9156626506024099E-3</v>
      </c>
      <c r="G155" s="1">
        <v>83.4</v>
      </c>
      <c r="H155" s="1">
        <v>0.326566265060241</v>
      </c>
      <c r="I155" s="1">
        <v>60.5</v>
      </c>
      <c r="J155" s="1">
        <v>0.23689759036144581</v>
      </c>
      <c r="K155">
        <v>78.450000000000017</v>
      </c>
      <c r="L155">
        <v>0.30718373493975915</v>
      </c>
      <c r="M155">
        <v>-2.8374705463647842E-2</v>
      </c>
      <c r="N155">
        <v>-1.1110577440584999E-4</v>
      </c>
    </row>
    <row r="156" spans="1:14" x14ac:dyDescent="0.25">
      <c r="A156">
        <v>7820412</v>
      </c>
      <c r="B156" t="s">
        <v>27</v>
      </c>
      <c r="C156" t="s">
        <v>5</v>
      </c>
      <c r="D156" t="s">
        <v>1468</v>
      </c>
      <c r="E156" t="s">
        <v>1469</v>
      </c>
      <c r="F156" s="1">
        <v>1.2048192771084338E-3</v>
      </c>
      <c r="G156" s="1">
        <v>76.7</v>
      </c>
      <c r="H156" s="1">
        <v>9.2409638554216883E-2</v>
      </c>
      <c r="I156" s="1">
        <v>98.9</v>
      </c>
      <c r="J156" s="1">
        <v>0.11915662650602411</v>
      </c>
      <c r="K156">
        <v>82.68</v>
      </c>
      <c r="L156">
        <v>9.9614457831325318E-2</v>
      </c>
      <c r="M156">
        <v>-7.2600565850734711E-2</v>
      </c>
      <c r="N156">
        <v>-8.7470561265945437E-5</v>
      </c>
    </row>
    <row r="157" spans="1:14" x14ac:dyDescent="0.25">
      <c r="A157">
        <v>7820412</v>
      </c>
      <c r="B157" t="s">
        <v>27</v>
      </c>
      <c r="C157" t="s">
        <v>5</v>
      </c>
      <c r="D157" t="s">
        <v>736</v>
      </c>
      <c r="E157" t="s">
        <v>1470</v>
      </c>
      <c r="F157" s="1">
        <v>1.2048192771084338E-3</v>
      </c>
      <c r="G157" s="1">
        <v>68.2</v>
      </c>
      <c r="H157" s="1">
        <v>8.2168674698795185E-2</v>
      </c>
      <c r="I157" s="1">
        <v>96.7</v>
      </c>
      <c r="J157" s="1">
        <v>0.11650602409638555</v>
      </c>
      <c r="K157">
        <v>83.85</v>
      </c>
      <c r="L157">
        <v>0.10102409638554218</v>
      </c>
      <c r="M157">
        <v>0.21650317311286926</v>
      </c>
      <c r="N157">
        <v>2.6084719652152928E-4</v>
      </c>
    </row>
    <row r="158" spans="1:14" x14ac:dyDescent="0.25">
      <c r="A158">
        <v>7820412</v>
      </c>
      <c r="B158" t="s">
        <v>27</v>
      </c>
      <c r="C158" t="s">
        <v>5</v>
      </c>
      <c r="D158" t="s">
        <v>352</v>
      </c>
      <c r="E158" t="s">
        <v>1471</v>
      </c>
      <c r="F158" s="1">
        <v>8.4337349397590362E-3</v>
      </c>
      <c r="G158" s="1">
        <v>66.099999999999994</v>
      </c>
      <c r="H158" s="1">
        <v>0.55746987951807225</v>
      </c>
      <c r="I158" s="1">
        <v>69.599999999999994</v>
      </c>
      <c r="J158" s="1">
        <v>0.58698795180722885</v>
      </c>
      <c r="K158">
        <v>68.569999999999993</v>
      </c>
      <c r="L158">
        <v>0.57830120481927705</v>
      </c>
      <c r="M158">
        <v>-7.6761491596698761E-2</v>
      </c>
      <c r="N158">
        <v>-6.4738607370709795E-4</v>
      </c>
    </row>
    <row r="159" spans="1:14" x14ac:dyDescent="0.25">
      <c r="A159">
        <v>7820412</v>
      </c>
      <c r="B159" t="s">
        <v>27</v>
      </c>
      <c r="C159" t="s">
        <v>5</v>
      </c>
      <c r="D159" t="s">
        <v>352</v>
      </c>
      <c r="E159" t="s">
        <v>1472</v>
      </c>
      <c r="F159" s="1">
        <v>6.024096385542169E-3</v>
      </c>
      <c r="G159" s="1">
        <v>71.400000000000006</v>
      </c>
      <c r="H159" s="1">
        <v>0.43012048192771091</v>
      </c>
      <c r="I159" s="1">
        <v>98.9</v>
      </c>
      <c r="J159" s="1">
        <v>0.5957831325301205</v>
      </c>
      <c r="K159">
        <v>81.430000000000007</v>
      </c>
      <c r="L159">
        <v>0.49054216867469885</v>
      </c>
      <c r="M159">
        <v>0.20382730662822723</v>
      </c>
      <c r="N159">
        <v>1.2278753411338991E-3</v>
      </c>
    </row>
    <row r="160" spans="1:14" x14ac:dyDescent="0.25">
      <c r="A160">
        <v>7820412</v>
      </c>
      <c r="B160" t="s">
        <v>27</v>
      </c>
      <c r="C160" t="s">
        <v>5</v>
      </c>
      <c r="D160" t="s">
        <v>352</v>
      </c>
      <c r="E160" t="s">
        <v>1473</v>
      </c>
      <c r="F160" s="1">
        <v>3.3132530120481927E-3</v>
      </c>
      <c r="G160" s="1">
        <v>82</v>
      </c>
      <c r="H160" s="1">
        <v>0.27168674698795181</v>
      </c>
      <c r="I160" s="1">
        <v>100</v>
      </c>
      <c r="J160" s="1">
        <v>0.33132530120481929</v>
      </c>
      <c r="K160">
        <v>85.124999999999986</v>
      </c>
      <c r="L160">
        <v>0.28204066265060235</v>
      </c>
      <c r="M160">
        <v>0.24303385615348816</v>
      </c>
      <c r="N160">
        <v>8.0523265593023181E-4</v>
      </c>
    </row>
    <row r="161" spans="1:14" x14ac:dyDescent="0.25">
      <c r="A161">
        <v>7820412</v>
      </c>
      <c r="B161" t="s">
        <v>27</v>
      </c>
      <c r="C161" t="s">
        <v>5</v>
      </c>
      <c r="D161" t="s">
        <v>78</v>
      </c>
      <c r="E161" t="s">
        <v>124</v>
      </c>
      <c r="F161" s="1">
        <v>2.1084337349397591E-3</v>
      </c>
      <c r="G161" s="1">
        <v>47</v>
      </c>
      <c r="H161" s="1">
        <v>9.909638554216868E-2</v>
      </c>
      <c r="I161" s="1">
        <v>72.900000000000006</v>
      </c>
      <c r="J161" s="1">
        <v>0.15370481927710844</v>
      </c>
      <c r="K161">
        <v>60.829999999999991</v>
      </c>
      <c r="L161">
        <v>0.12825602409638553</v>
      </c>
      <c r="M161">
        <v>-0.15110929310321808</v>
      </c>
      <c r="N161">
        <v>-3.1860393124172489E-4</v>
      </c>
    </row>
    <row r="162" spans="1:14" x14ac:dyDescent="0.25">
      <c r="A162">
        <v>7820412</v>
      </c>
      <c r="B162" t="s">
        <v>27</v>
      </c>
      <c r="C162" t="s">
        <v>5</v>
      </c>
      <c r="D162" t="s">
        <v>738</v>
      </c>
      <c r="E162" t="s">
        <v>1474</v>
      </c>
      <c r="F162" s="1">
        <v>3.9156626506024099E-3</v>
      </c>
      <c r="G162" s="1">
        <v>44.3</v>
      </c>
      <c r="H162" s="1">
        <v>0.17346385542168674</v>
      </c>
      <c r="I162" s="1">
        <v>78.2</v>
      </c>
      <c r="J162" s="1">
        <v>0.30620481927710846</v>
      </c>
      <c r="K162">
        <v>61.029999999999994</v>
      </c>
      <c r="L162">
        <v>0.23897289156626506</v>
      </c>
      <c r="M162">
        <v>-3.0409473925828934E-2</v>
      </c>
      <c r="N162">
        <v>-1.190732412758362E-4</v>
      </c>
    </row>
    <row r="163" spans="1:14" x14ac:dyDescent="0.25">
      <c r="A163">
        <v>7820412</v>
      </c>
      <c r="B163" t="s">
        <v>27</v>
      </c>
      <c r="C163" t="s">
        <v>5</v>
      </c>
      <c r="D163" t="s">
        <v>1475</v>
      </c>
      <c r="E163" t="s">
        <v>1476</v>
      </c>
      <c r="F163" s="1">
        <v>9.0361445783132533E-4</v>
      </c>
      <c r="G163" s="1">
        <v>45</v>
      </c>
      <c r="H163" s="1">
        <v>4.0662650602409638E-2</v>
      </c>
      <c r="I163" s="1">
        <v>71.2</v>
      </c>
      <c r="J163" s="1">
        <v>6.4337349397590365E-2</v>
      </c>
      <c r="K163">
        <v>60.534999999999997</v>
      </c>
      <c r="L163">
        <v>5.4700301204819272E-2</v>
      </c>
      <c r="M163">
        <v>-0.20370899140834808</v>
      </c>
      <c r="N163">
        <v>-1.8407438982682056E-4</v>
      </c>
    </row>
    <row r="164" spans="1:14" x14ac:dyDescent="0.25">
      <c r="A164">
        <v>7820412</v>
      </c>
      <c r="B164" t="s">
        <v>27</v>
      </c>
      <c r="C164" t="s">
        <v>5</v>
      </c>
      <c r="D164" t="s">
        <v>1090</v>
      </c>
      <c r="E164" t="s">
        <v>1477</v>
      </c>
      <c r="F164" s="1">
        <v>2.7108433734939759E-3</v>
      </c>
      <c r="G164" s="1">
        <v>60.7</v>
      </c>
      <c r="H164" s="1">
        <v>0.16454819277108435</v>
      </c>
      <c r="I164" s="1">
        <v>20</v>
      </c>
      <c r="J164" s="1">
        <v>5.4216867469879519E-2</v>
      </c>
      <c r="K164">
        <v>56.05</v>
      </c>
      <c r="L164">
        <v>0.15194277108433735</v>
      </c>
      <c r="M164">
        <v>-2.0635422319173813E-2</v>
      </c>
      <c r="N164">
        <v>-5.593939785318202E-5</v>
      </c>
    </row>
    <row r="165" spans="1:14" x14ac:dyDescent="0.25">
      <c r="A165">
        <v>7820412</v>
      </c>
      <c r="B165" t="s">
        <v>27</v>
      </c>
      <c r="C165" t="s">
        <v>5</v>
      </c>
      <c r="D165" t="s">
        <v>280</v>
      </c>
      <c r="E165" t="s">
        <v>1478</v>
      </c>
      <c r="F165" s="1">
        <v>9.0361445783132533E-4</v>
      </c>
      <c r="G165" s="1">
        <v>80.7</v>
      </c>
      <c r="H165" s="1">
        <v>7.2921686746987957E-2</v>
      </c>
      <c r="I165" s="1">
        <v>82.6</v>
      </c>
      <c r="J165" s="1">
        <v>7.4638554216867464E-2</v>
      </c>
      <c r="K165">
        <v>80.929999999999993</v>
      </c>
      <c r="L165">
        <v>7.3129518072289151E-2</v>
      </c>
      <c r="M165">
        <v>-7.632911205291748E-2</v>
      </c>
      <c r="N165">
        <v>-6.8972089204443504E-5</v>
      </c>
    </row>
    <row r="166" spans="1:14" x14ac:dyDescent="0.25">
      <c r="A166">
        <v>7820412</v>
      </c>
      <c r="B166" t="s">
        <v>27</v>
      </c>
      <c r="C166" t="s">
        <v>5</v>
      </c>
      <c r="D166" t="s">
        <v>358</v>
      </c>
      <c r="E166" t="s">
        <v>385</v>
      </c>
      <c r="F166" s="1">
        <v>2.1084337349397591E-3</v>
      </c>
      <c r="G166" s="1">
        <v>60.2</v>
      </c>
      <c r="H166" s="1">
        <v>0.12692771084337351</v>
      </c>
      <c r="I166" s="1">
        <v>93.3</v>
      </c>
      <c r="J166" s="1">
        <v>0.19671686746987951</v>
      </c>
      <c r="K166">
        <v>75.38</v>
      </c>
      <c r="L166">
        <v>0.15893373493975904</v>
      </c>
      <c r="M166">
        <v>0.29129457473754883</v>
      </c>
      <c r="N166">
        <v>6.141753081815789E-4</v>
      </c>
    </row>
    <row r="167" spans="1:14" x14ac:dyDescent="0.25">
      <c r="A167">
        <v>7820412</v>
      </c>
      <c r="B167" t="s">
        <v>27</v>
      </c>
      <c r="C167" t="s">
        <v>5</v>
      </c>
      <c r="D167" t="s">
        <v>183</v>
      </c>
      <c r="E167" t="s">
        <v>1479</v>
      </c>
      <c r="F167" s="1">
        <v>3.0120481927710845E-3</v>
      </c>
      <c r="G167" s="1">
        <v>38.200000000000003</v>
      </c>
      <c r="H167" s="1">
        <v>0.11506024096385543</v>
      </c>
      <c r="I167" s="1">
        <v>95.9</v>
      </c>
      <c r="J167" s="1">
        <v>0.28885542168674699</v>
      </c>
      <c r="K167">
        <v>70.435000000000002</v>
      </c>
      <c r="L167">
        <v>0.21215361445783135</v>
      </c>
      <c r="M167">
        <v>-9.0561725199222565E-2</v>
      </c>
      <c r="N167">
        <v>-2.7277628072054991E-4</v>
      </c>
    </row>
    <row r="168" spans="1:14" x14ac:dyDescent="0.25">
      <c r="A168">
        <v>7820412</v>
      </c>
      <c r="B168" t="s">
        <v>27</v>
      </c>
      <c r="C168" t="s">
        <v>5</v>
      </c>
      <c r="D168" t="s">
        <v>183</v>
      </c>
      <c r="E168" t="s">
        <v>1480</v>
      </c>
      <c r="F168" s="1">
        <v>1.8072289156626507E-3</v>
      </c>
      <c r="G168" s="1">
        <v>81.7</v>
      </c>
      <c r="H168" s="1">
        <v>0.14765060240963856</v>
      </c>
      <c r="I168" s="1">
        <v>71.8</v>
      </c>
      <c r="J168" s="1">
        <v>0.12975903614457832</v>
      </c>
      <c r="K168">
        <v>78.48</v>
      </c>
      <c r="L168">
        <v>0.14183132530120482</v>
      </c>
      <c r="M168">
        <v>0.13307313621044159</v>
      </c>
      <c r="N168">
        <v>2.4049361965742456E-4</v>
      </c>
    </row>
    <row r="169" spans="1:14" x14ac:dyDescent="0.25">
      <c r="A169">
        <v>7820412</v>
      </c>
      <c r="B169" t="s">
        <v>27</v>
      </c>
      <c r="C169" t="s">
        <v>5</v>
      </c>
      <c r="D169" t="s">
        <v>183</v>
      </c>
      <c r="E169" t="s">
        <v>1481</v>
      </c>
      <c r="F169" s="1">
        <v>5.4216867469879517E-3</v>
      </c>
      <c r="G169" s="1">
        <v>37.700000000000003</v>
      </c>
      <c r="H169" s="1">
        <v>0.20439759036144581</v>
      </c>
      <c r="I169" s="1">
        <v>80.2</v>
      </c>
      <c r="J169" s="1">
        <v>0.43481927710843377</v>
      </c>
      <c r="K169">
        <v>54.185000000000002</v>
      </c>
      <c r="L169">
        <v>0.29377409638554219</v>
      </c>
      <c r="M169">
        <v>7.096630334854126E-2</v>
      </c>
      <c r="N169">
        <v>3.8475706634751283E-4</v>
      </c>
    </row>
    <row r="170" spans="1:14" x14ac:dyDescent="0.25">
      <c r="A170">
        <v>7820412</v>
      </c>
      <c r="B170" t="s">
        <v>27</v>
      </c>
      <c r="C170" t="s">
        <v>5</v>
      </c>
      <c r="D170" t="s">
        <v>183</v>
      </c>
      <c r="E170" t="s">
        <v>1482</v>
      </c>
      <c r="F170" s="1">
        <v>1.5060240963855422E-3</v>
      </c>
      <c r="G170" s="1">
        <v>36.5</v>
      </c>
      <c r="H170" s="1">
        <v>5.4969879518072293E-2</v>
      </c>
      <c r="I170" s="1">
        <v>67</v>
      </c>
      <c r="J170" s="1">
        <v>0.10090361445783133</v>
      </c>
      <c r="K170">
        <v>55.234999999999999</v>
      </c>
      <c r="L170">
        <v>8.318524096385542E-2</v>
      </c>
      <c r="M170">
        <v>0.21228951215744019</v>
      </c>
      <c r="N170">
        <v>3.1971312071903644E-4</v>
      </c>
    </row>
    <row r="171" spans="1:14" x14ac:dyDescent="0.25">
      <c r="A171">
        <v>7820412</v>
      </c>
      <c r="B171" t="s">
        <v>27</v>
      </c>
      <c r="C171" t="s">
        <v>5</v>
      </c>
      <c r="D171" t="s">
        <v>183</v>
      </c>
      <c r="E171" t="s">
        <v>1483</v>
      </c>
      <c r="F171" s="1">
        <v>1.5060240963855422E-3</v>
      </c>
      <c r="G171" s="1">
        <v>43.5</v>
      </c>
      <c r="H171" s="1">
        <v>6.5512048192771094E-2</v>
      </c>
      <c r="I171" s="1">
        <v>86.9</v>
      </c>
      <c r="J171" s="1">
        <v>0.13087349397590364</v>
      </c>
      <c r="K171">
        <v>63.344999999999999</v>
      </c>
      <c r="L171">
        <v>9.539909638554217E-2</v>
      </c>
      <c r="M171">
        <v>0.11275576800107956</v>
      </c>
      <c r="N171">
        <v>1.6981290361608368E-4</v>
      </c>
    </row>
    <row r="172" spans="1:14" x14ac:dyDescent="0.25">
      <c r="A172">
        <v>7820412</v>
      </c>
      <c r="B172" t="s">
        <v>27</v>
      </c>
      <c r="C172" t="s">
        <v>5</v>
      </c>
      <c r="D172" t="s">
        <v>183</v>
      </c>
      <c r="E172" t="s">
        <v>1484</v>
      </c>
      <c r="F172" s="1">
        <v>2.1084337349397591E-3</v>
      </c>
      <c r="G172" s="1">
        <v>72.099999999999994</v>
      </c>
      <c r="H172" s="1">
        <v>0.15201807228915662</v>
      </c>
      <c r="I172" s="1">
        <v>80.099999999999994</v>
      </c>
      <c r="J172" s="1">
        <v>0.16888554216867468</v>
      </c>
      <c r="K172">
        <v>79.839999999999989</v>
      </c>
      <c r="L172">
        <v>0.16833734939759035</v>
      </c>
      <c r="M172">
        <v>7.0898331701755524E-2</v>
      </c>
      <c r="N172">
        <v>1.4948443431093031E-4</v>
      </c>
    </row>
    <row r="173" spans="1:14" x14ac:dyDescent="0.25">
      <c r="A173">
        <v>7820412</v>
      </c>
      <c r="B173" t="s">
        <v>27</v>
      </c>
      <c r="C173" t="s">
        <v>5</v>
      </c>
      <c r="D173" t="s">
        <v>183</v>
      </c>
      <c r="E173" t="s">
        <v>1485</v>
      </c>
      <c r="F173" s="1">
        <v>1.5060240963855422E-3</v>
      </c>
      <c r="G173" s="1">
        <v>72.8</v>
      </c>
      <c r="H173" s="1">
        <v>0.10963855421686747</v>
      </c>
      <c r="I173" s="1">
        <v>90.8</v>
      </c>
      <c r="J173" s="1">
        <v>0.13674698795180723</v>
      </c>
      <c r="K173">
        <v>80.464999999999989</v>
      </c>
      <c r="L173">
        <v>0.12118222891566265</v>
      </c>
      <c r="M173">
        <v>0.14925737679004669</v>
      </c>
      <c r="N173">
        <v>2.2478520600910647E-4</v>
      </c>
    </row>
    <row r="174" spans="1:14" x14ac:dyDescent="0.25">
      <c r="A174">
        <v>7820412</v>
      </c>
      <c r="B174" t="s">
        <v>27</v>
      </c>
      <c r="C174" t="s">
        <v>5</v>
      </c>
      <c r="D174" t="s">
        <v>183</v>
      </c>
      <c r="E174" t="s">
        <v>1486</v>
      </c>
      <c r="F174" s="1">
        <v>3.0120481927710846E-4</v>
      </c>
      <c r="G174" s="1">
        <v>57</v>
      </c>
      <c r="H174" s="1">
        <v>1.7168674698795183E-2</v>
      </c>
      <c r="I174" s="1">
        <v>88.2</v>
      </c>
      <c r="J174" s="1">
        <v>2.6566265060240967E-2</v>
      </c>
      <c r="K174">
        <v>73.554999999999993</v>
      </c>
      <c r="L174">
        <v>2.215512048192771E-2</v>
      </c>
      <c r="M174">
        <v>5.862712487578392E-2</v>
      </c>
      <c r="N174">
        <v>1.7658772552946965E-5</v>
      </c>
    </row>
    <row r="175" spans="1:14" x14ac:dyDescent="0.25">
      <c r="A175">
        <v>7820412</v>
      </c>
      <c r="B175" t="s">
        <v>27</v>
      </c>
      <c r="C175" t="s">
        <v>5</v>
      </c>
      <c r="D175" t="s">
        <v>183</v>
      </c>
      <c r="E175" t="s">
        <v>1467</v>
      </c>
      <c r="F175" s="1">
        <v>5.1204819277108436E-3</v>
      </c>
      <c r="G175" s="1">
        <v>70.099999999999994</v>
      </c>
      <c r="H175" s="1">
        <v>0.35894578313253012</v>
      </c>
      <c r="I175" s="1">
        <v>85.5</v>
      </c>
      <c r="J175" s="1">
        <v>0.43780120481927715</v>
      </c>
      <c r="K175">
        <v>75.704999999999984</v>
      </c>
      <c r="L175">
        <v>0.38764608433734932</v>
      </c>
      <c r="M175">
        <v>4.5730315148830414E-2</v>
      </c>
      <c r="N175">
        <v>2.3416125226810754E-4</v>
      </c>
    </row>
    <row r="176" spans="1:14" x14ac:dyDescent="0.25">
      <c r="A176">
        <v>7820412</v>
      </c>
      <c r="B176" t="s">
        <v>27</v>
      </c>
      <c r="C176" t="s">
        <v>5</v>
      </c>
      <c r="D176" t="s">
        <v>183</v>
      </c>
      <c r="E176" t="s">
        <v>1487</v>
      </c>
      <c r="F176" s="1">
        <v>5.1204819277108436E-3</v>
      </c>
      <c r="G176" s="1">
        <v>39.5</v>
      </c>
      <c r="H176" s="1">
        <v>0.20225903614457832</v>
      </c>
      <c r="I176" s="1">
        <v>74.599999999999994</v>
      </c>
      <c r="J176" s="1">
        <v>0.38198795180722889</v>
      </c>
      <c r="K176">
        <v>57.699999999999996</v>
      </c>
      <c r="L176">
        <v>0.29545180722891567</v>
      </c>
      <c r="M176">
        <v>0.19357976317405701</v>
      </c>
      <c r="N176">
        <v>9.9122167890330405E-4</v>
      </c>
    </row>
    <row r="177" spans="1:14" x14ac:dyDescent="0.25">
      <c r="A177">
        <v>7820412</v>
      </c>
      <c r="B177" t="s">
        <v>27</v>
      </c>
      <c r="C177" t="s">
        <v>5</v>
      </c>
      <c r="D177" t="s">
        <v>183</v>
      </c>
      <c r="E177" t="s">
        <v>1488</v>
      </c>
      <c r="F177" s="1">
        <v>9.3373493975903617E-3</v>
      </c>
      <c r="G177" s="1">
        <v>32.200000000000003</v>
      </c>
      <c r="H177" s="1">
        <v>0.30066265060240965</v>
      </c>
      <c r="I177" s="1">
        <v>64.5</v>
      </c>
      <c r="J177" s="1">
        <v>0.60225903614457832</v>
      </c>
      <c r="K177">
        <v>50.71</v>
      </c>
      <c r="L177">
        <v>0.47349698795180722</v>
      </c>
      <c r="M177">
        <v>0.12228946387767792</v>
      </c>
      <c r="N177">
        <v>1.1418594518698842E-3</v>
      </c>
    </row>
    <row r="178" spans="1:14" x14ac:dyDescent="0.25">
      <c r="A178">
        <v>7820412</v>
      </c>
      <c r="B178" t="s">
        <v>27</v>
      </c>
      <c r="C178" t="s">
        <v>5</v>
      </c>
      <c r="D178" t="s">
        <v>183</v>
      </c>
      <c r="E178" t="s">
        <v>1489</v>
      </c>
      <c r="F178" s="1">
        <v>5.4216867469879517E-3</v>
      </c>
      <c r="G178" s="1">
        <v>44</v>
      </c>
      <c r="H178" s="1">
        <v>0.23855421686746989</v>
      </c>
      <c r="I178" s="1">
        <v>92.6</v>
      </c>
      <c r="J178" s="1">
        <v>0.50204819277108426</v>
      </c>
      <c r="K178">
        <v>69.504999999999995</v>
      </c>
      <c r="L178">
        <v>0.37683433734939759</v>
      </c>
      <c r="M178">
        <v>0.40135312080383301</v>
      </c>
      <c r="N178">
        <v>2.1760108959243958E-3</v>
      </c>
    </row>
    <row r="179" spans="1:14" x14ac:dyDescent="0.25">
      <c r="A179">
        <v>7820412</v>
      </c>
      <c r="B179" t="s">
        <v>27</v>
      </c>
      <c r="C179" t="s">
        <v>5</v>
      </c>
      <c r="D179" t="s">
        <v>183</v>
      </c>
      <c r="E179" t="s">
        <v>1490</v>
      </c>
      <c r="F179" s="1">
        <v>5.1204819277108436E-3</v>
      </c>
      <c r="G179" s="1">
        <v>39.1</v>
      </c>
      <c r="H179" s="1">
        <v>0.20021084337349399</v>
      </c>
      <c r="I179" s="1">
        <v>82.4</v>
      </c>
      <c r="J179" s="1">
        <v>0.42192771084337355</v>
      </c>
      <c r="K179">
        <v>61.260000000000005</v>
      </c>
      <c r="L179">
        <v>0.31368072289156629</v>
      </c>
      <c r="M179">
        <v>7.221318781375885E-2</v>
      </c>
      <c r="N179">
        <v>3.6976632314274113E-4</v>
      </c>
    </row>
    <row r="180" spans="1:14" x14ac:dyDescent="0.25">
      <c r="A180">
        <v>7820412</v>
      </c>
      <c r="B180" t="s">
        <v>27</v>
      </c>
      <c r="C180" t="s">
        <v>5</v>
      </c>
      <c r="D180" t="s">
        <v>183</v>
      </c>
      <c r="E180" t="s">
        <v>1491</v>
      </c>
      <c r="F180" s="1">
        <v>2.1084337349397591E-3</v>
      </c>
      <c r="G180" s="1">
        <v>30.3</v>
      </c>
      <c r="H180" s="1">
        <v>6.3885542168674703E-2</v>
      </c>
      <c r="I180" s="1">
        <v>71.7</v>
      </c>
      <c r="J180" s="1">
        <v>0.15117469879518072</v>
      </c>
      <c r="K180">
        <v>54.400000000000006</v>
      </c>
      <c r="L180">
        <v>0.1146987951807229</v>
      </c>
      <c r="M180">
        <v>0.16199667751789093</v>
      </c>
      <c r="N180">
        <v>3.4155925982687845E-4</v>
      </c>
    </row>
    <row r="181" spans="1:14" x14ac:dyDescent="0.25">
      <c r="A181">
        <v>7820412</v>
      </c>
      <c r="B181" t="s">
        <v>27</v>
      </c>
      <c r="C181" t="s">
        <v>5</v>
      </c>
      <c r="D181" t="s">
        <v>183</v>
      </c>
      <c r="E181" t="s">
        <v>1492</v>
      </c>
      <c r="F181" s="1">
        <v>2.4096385542168677E-3</v>
      </c>
      <c r="G181" s="1">
        <v>52.2</v>
      </c>
      <c r="H181" s="1">
        <v>0.12578313253012049</v>
      </c>
      <c r="I181" s="1">
        <v>95.3</v>
      </c>
      <c r="J181" s="1">
        <v>0.22963855421686749</v>
      </c>
      <c r="K181">
        <v>77.740000000000009</v>
      </c>
      <c r="L181">
        <v>0.18732530120481933</v>
      </c>
      <c r="M181">
        <v>0.30156421661376953</v>
      </c>
      <c r="N181">
        <v>7.2666076292474591E-4</v>
      </c>
    </row>
    <row r="182" spans="1:14" x14ac:dyDescent="0.25">
      <c r="A182">
        <v>7820412</v>
      </c>
      <c r="B182" t="s">
        <v>27</v>
      </c>
      <c r="C182" t="s">
        <v>5</v>
      </c>
      <c r="D182" t="s">
        <v>183</v>
      </c>
      <c r="E182" t="s">
        <v>1493</v>
      </c>
      <c r="F182" s="1">
        <v>5.7228915662650599E-3</v>
      </c>
      <c r="G182" s="1">
        <v>47</v>
      </c>
      <c r="H182" s="1">
        <v>0.26897590361445783</v>
      </c>
      <c r="I182" s="1">
        <v>80.3</v>
      </c>
      <c r="J182" s="1">
        <v>0.45954819277108427</v>
      </c>
      <c r="K182">
        <v>66.59</v>
      </c>
      <c r="L182">
        <v>0.38108734939759037</v>
      </c>
      <c r="M182">
        <v>0.15918254852294922</v>
      </c>
      <c r="N182">
        <v>9.1098446443856475E-4</v>
      </c>
    </row>
    <row r="183" spans="1:14" x14ac:dyDescent="0.25">
      <c r="A183">
        <v>7820412</v>
      </c>
      <c r="B183" t="s">
        <v>27</v>
      </c>
      <c r="C183" t="s">
        <v>5</v>
      </c>
      <c r="D183" t="s">
        <v>183</v>
      </c>
      <c r="E183" t="s">
        <v>1494</v>
      </c>
      <c r="F183" s="1">
        <v>5.7228915662650599E-3</v>
      </c>
      <c r="G183" s="1">
        <v>36.200000000000003</v>
      </c>
      <c r="H183" s="1">
        <v>0.20716867469879519</v>
      </c>
      <c r="I183" s="1">
        <v>69.599999999999994</v>
      </c>
      <c r="J183" s="1">
        <v>0.39831325301204812</v>
      </c>
      <c r="K183">
        <v>56.32</v>
      </c>
      <c r="L183">
        <v>0.32231325301204816</v>
      </c>
      <c r="M183">
        <v>1.3351611793041229E-2</v>
      </c>
      <c r="N183">
        <v>7.6409826526440761E-5</v>
      </c>
    </row>
    <row r="184" spans="1:14" x14ac:dyDescent="0.25">
      <c r="A184">
        <v>7820412</v>
      </c>
      <c r="B184" t="s">
        <v>27</v>
      </c>
      <c r="C184" t="s">
        <v>5</v>
      </c>
      <c r="D184" t="s">
        <v>183</v>
      </c>
      <c r="E184" t="s">
        <v>1495</v>
      </c>
      <c r="F184" s="1">
        <v>4.2168674698795181E-3</v>
      </c>
      <c r="G184" s="1">
        <v>31</v>
      </c>
      <c r="H184" s="1">
        <v>0.13072289156626507</v>
      </c>
      <c r="I184" s="1">
        <v>56.3</v>
      </c>
      <c r="J184" s="1">
        <v>0.23740963855421685</v>
      </c>
      <c r="K184">
        <v>49.069999999999993</v>
      </c>
      <c r="L184">
        <v>0.20692168674698794</v>
      </c>
      <c r="M184">
        <v>0.22099097073078156</v>
      </c>
      <c r="N184">
        <v>9.3188963561172946E-4</v>
      </c>
    </row>
    <row r="185" spans="1:14" x14ac:dyDescent="0.25">
      <c r="A185">
        <v>7820412</v>
      </c>
      <c r="B185" t="s">
        <v>27</v>
      </c>
      <c r="C185" t="s">
        <v>5</v>
      </c>
      <c r="D185" t="s">
        <v>183</v>
      </c>
      <c r="E185" t="s">
        <v>1486</v>
      </c>
      <c r="F185" s="1">
        <v>3.6144578313253013E-3</v>
      </c>
      <c r="G185" s="1">
        <v>57</v>
      </c>
      <c r="H185" s="1">
        <v>0.20602409638554217</v>
      </c>
      <c r="I185" s="1">
        <v>88.2</v>
      </c>
      <c r="J185" s="1">
        <v>0.31879518072289159</v>
      </c>
      <c r="K185">
        <v>73.554999999999993</v>
      </c>
      <c r="L185">
        <v>0.26586144578313253</v>
      </c>
      <c r="M185">
        <v>5.862712487578392E-2</v>
      </c>
      <c r="N185">
        <v>2.1190527063536356E-4</v>
      </c>
    </row>
    <row r="186" spans="1:14" x14ac:dyDescent="0.25">
      <c r="A186">
        <v>7820412</v>
      </c>
      <c r="B186" t="s">
        <v>27</v>
      </c>
      <c r="C186" t="s">
        <v>5</v>
      </c>
      <c r="D186" t="s">
        <v>1097</v>
      </c>
      <c r="E186" t="s">
        <v>1496</v>
      </c>
      <c r="F186" s="1">
        <v>2.1084337349397591E-3</v>
      </c>
      <c r="G186" s="1">
        <v>49.5</v>
      </c>
      <c r="H186" s="1">
        <v>0.10436746987951807</v>
      </c>
      <c r="I186" s="1">
        <v>41.7</v>
      </c>
      <c r="J186" s="1">
        <v>8.7921686746987956E-2</v>
      </c>
      <c r="K186">
        <v>56.024999999999999</v>
      </c>
      <c r="L186">
        <v>0.11812499999999999</v>
      </c>
      <c r="M186">
        <v>-0.19417169690132141</v>
      </c>
      <c r="N186">
        <v>-4.0939815611724397E-4</v>
      </c>
    </row>
    <row r="187" spans="1:14" x14ac:dyDescent="0.25">
      <c r="A187">
        <v>7820412</v>
      </c>
      <c r="B187" t="s">
        <v>27</v>
      </c>
      <c r="C187" t="s">
        <v>5</v>
      </c>
      <c r="D187" t="s">
        <v>741</v>
      </c>
      <c r="E187" t="s">
        <v>1497</v>
      </c>
      <c r="F187" s="1">
        <v>1.2048192771084338E-3</v>
      </c>
      <c r="G187" s="1">
        <v>16.8</v>
      </c>
      <c r="H187" s="1">
        <v>2.0240963855421689E-2</v>
      </c>
      <c r="I187" s="1">
        <v>53.5</v>
      </c>
      <c r="J187" s="1">
        <v>6.445783132530121E-2</v>
      </c>
      <c r="K187">
        <v>41.97</v>
      </c>
      <c r="L187">
        <v>5.0566265060240964E-2</v>
      </c>
      <c r="M187">
        <v>-0.21125343441963196</v>
      </c>
      <c r="N187">
        <v>-2.5452221014413492E-4</v>
      </c>
    </row>
    <row r="188" spans="1:14" x14ac:dyDescent="0.25">
      <c r="A188">
        <v>7820412</v>
      </c>
      <c r="B188" t="s">
        <v>27</v>
      </c>
      <c r="C188" t="s">
        <v>5</v>
      </c>
      <c r="D188" t="s">
        <v>360</v>
      </c>
      <c r="E188" t="s">
        <v>386</v>
      </c>
      <c r="F188" s="1">
        <v>3.3132530120481927E-3</v>
      </c>
      <c r="G188" s="1">
        <v>33.200000000000003</v>
      </c>
      <c r="H188" s="1">
        <v>0.11</v>
      </c>
      <c r="I188" s="1">
        <v>67.099999999999994</v>
      </c>
      <c r="J188" s="1">
        <v>0.22231927710843372</v>
      </c>
      <c r="K188">
        <v>61.285000000000004</v>
      </c>
      <c r="L188">
        <v>0.20305271084337351</v>
      </c>
      <c r="M188">
        <v>-0.10649944841861725</v>
      </c>
      <c r="N188">
        <v>-3.5285961825445476E-4</v>
      </c>
    </row>
    <row r="189" spans="1:14" x14ac:dyDescent="0.25">
      <c r="A189">
        <v>7820412</v>
      </c>
      <c r="B189" t="s">
        <v>27</v>
      </c>
      <c r="C189" t="s">
        <v>5</v>
      </c>
      <c r="D189" t="s">
        <v>360</v>
      </c>
      <c r="E189" t="s">
        <v>387</v>
      </c>
      <c r="F189" s="1">
        <v>1.8072289156626507E-3</v>
      </c>
      <c r="G189" s="1">
        <v>31</v>
      </c>
      <c r="H189" s="1">
        <v>5.602409638554217E-2</v>
      </c>
      <c r="I189" s="1">
        <v>66</v>
      </c>
      <c r="J189" s="1">
        <v>0.11927710843373494</v>
      </c>
      <c r="K189">
        <v>55.050000000000004</v>
      </c>
      <c r="L189">
        <v>9.9487951807228928E-2</v>
      </c>
      <c r="M189">
        <v>-6.622932106256485E-2</v>
      </c>
      <c r="N189">
        <v>-1.1969154408897262E-4</v>
      </c>
    </row>
    <row r="190" spans="1:14" x14ac:dyDescent="0.25">
      <c r="A190">
        <v>7820412</v>
      </c>
      <c r="B190" t="s">
        <v>27</v>
      </c>
      <c r="C190" t="s">
        <v>5</v>
      </c>
      <c r="D190" t="s">
        <v>360</v>
      </c>
      <c r="E190" t="s">
        <v>388</v>
      </c>
      <c r="F190" s="1">
        <v>3.3132530120481927E-3</v>
      </c>
      <c r="G190" s="1">
        <v>50.1</v>
      </c>
      <c r="H190" s="1">
        <v>0.16599397590361445</v>
      </c>
      <c r="I190" s="1">
        <v>58.7</v>
      </c>
      <c r="J190" s="1">
        <v>0.19448795180722891</v>
      </c>
      <c r="K190">
        <v>67.42</v>
      </c>
      <c r="L190">
        <v>0.22337951807228915</v>
      </c>
      <c r="M190">
        <v>-9.4467878341674805E-2</v>
      </c>
      <c r="N190">
        <v>-3.1299598245735629E-4</v>
      </c>
    </row>
    <row r="191" spans="1:14" x14ac:dyDescent="0.25">
      <c r="A191">
        <v>7820412</v>
      </c>
      <c r="B191" t="s">
        <v>27</v>
      </c>
      <c r="C191" t="s">
        <v>5</v>
      </c>
      <c r="D191" t="s">
        <v>185</v>
      </c>
      <c r="E191" t="s">
        <v>1498</v>
      </c>
      <c r="F191" s="1">
        <v>6.024096385542169E-3</v>
      </c>
      <c r="G191" s="1">
        <v>64.599999999999994</v>
      </c>
      <c r="H191" s="1">
        <v>0.38915662650602406</v>
      </c>
      <c r="I191" s="1">
        <v>59.9</v>
      </c>
      <c r="J191" s="1">
        <v>0.36084337349397594</v>
      </c>
      <c r="K191">
        <v>65.504999999999995</v>
      </c>
      <c r="L191">
        <v>0.39460843373493976</v>
      </c>
      <c r="M191">
        <v>-0.1566801518201828</v>
      </c>
      <c r="N191">
        <v>-9.4385633626616148E-4</v>
      </c>
    </row>
    <row r="192" spans="1:14" x14ac:dyDescent="0.25">
      <c r="A192">
        <v>7820412</v>
      </c>
      <c r="B192" t="s">
        <v>27</v>
      </c>
      <c r="C192" t="s">
        <v>5</v>
      </c>
      <c r="D192" t="s">
        <v>185</v>
      </c>
      <c r="E192" t="s">
        <v>1499</v>
      </c>
      <c r="F192" s="1">
        <v>3.6144578313253013E-3</v>
      </c>
      <c r="G192" s="1">
        <v>54.7</v>
      </c>
      <c r="H192" s="1">
        <v>0.19771084337349398</v>
      </c>
      <c r="I192" s="1">
        <v>59.9</v>
      </c>
      <c r="J192" s="1">
        <v>0.21650602409638553</v>
      </c>
      <c r="K192">
        <v>60.904999999999994</v>
      </c>
      <c r="L192">
        <v>0.22013855421686745</v>
      </c>
      <c r="M192">
        <v>-0.19869759678840637</v>
      </c>
      <c r="N192">
        <v>-7.1818408477737248E-4</v>
      </c>
    </row>
    <row r="193" spans="1:14" x14ac:dyDescent="0.25">
      <c r="A193">
        <v>7820412</v>
      </c>
      <c r="B193" t="s">
        <v>27</v>
      </c>
      <c r="C193" t="s">
        <v>5</v>
      </c>
      <c r="D193" t="s">
        <v>185</v>
      </c>
      <c r="E193" t="s">
        <v>1500</v>
      </c>
      <c r="F193" s="1">
        <v>3.9156626506024099E-3</v>
      </c>
      <c r="G193" s="1">
        <v>57.6</v>
      </c>
      <c r="H193" s="1">
        <v>0.22554216867469881</v>
      </c>
      <c r="I193" s="1">
        <v>88.1</v>
      </c>
      <c r="J193" s="1">
        <v>0.34496987951807229</v>
      </c>
      <c r="K193">
        <v>73.284999999999997</v>
      </c>
      <c r="L193">
        <v>0.2869593373493976</v>
      </c>
      <c r="M193">
        <v>1.2157198041677475E-2</v>
      </c>
      <c r="N193">
        <v>4.7603486307773251E-5</v>
      </c>
    </row>
    <row r="194" spans="1:14" x14ac:dyDescent="0.25">
      <c r="A194">
        <v>7820412</v>
      </c>
      <c r="B194" t="s">
        <v>27</v>
      </c>
      <c r="C194" t="s">
        <v>5</v>
      </c>
      <c r="D194" t="s">
        <v>185</v>
      </c>
      <c r="E194" t="s">
        <v>1501</v>
      </c>
      <c r="F194" s="1">
        <v>7.2289156626506026E-3</v>
      </c>
      <c r="G194" s="1">
        <v>49.1</v>
      </c>
      <c r="H194" s="1">
        <v>0.35493975903614461</v>
      </c>
      <c r="I194" s="1">
        <v>92.1</v>
      </c>
      <c r="J194" s="1">
        <v>0.66578313253012045</v>
      </c>
      <c r="K194">
        <v>72.11999999999999</v>
      </c>
      <c r="L194">
        <v>0.52134939759036136</v>
      </c>
      <c r="M194">
        <v>5.8044940233230591E-2</v>
      </c>
      <c r="N194">
        <v>4.1960197758961876E-4</v>
      </c>
    </row>
    <row r="195" spans="1:14" x14ac:dyDescent="0.25">
      <c r="A195">
        <v>7820412</v>
      </c>
      <c r="B195" t="s">
        <v>27</v>
      </c>
      <c r="C195" t="s">
        <v>5</v>
      </c>
      <c r="D195" t="s">
        <v>185</v>
      </c>
      <c r="E195" t="s">
        <v>1502</v>
      </c>
      <c r="F195" s="1">
        <v>5.4216867469879517E-3</v>
      </c>
      <c r="G195" s="1">
        <v>53.7</v>
      </c>
      <c r="H195" s="1">
        <v>0.29114457831325302</v>
      </c>
      <c r="I195" s="1">
        <v>79.599999999999994</v>
      </c>
      <c r="J195" s="1">
        <v>0.43156626506024093</v>
      </c>
      <c r="K195">
        <v>67.83</v>
      </c>
      <c r="L195">
        <v>0.36775301204819277</v>
      </c>
      <c r="M195">
        <v>-5.9290256351232529E-2</v>
      </c>
      <c r="N195">
        <v>-3.2145319708499565E-4</v>
      </c>
    </row>
    <row r="196" spans="1:14" x14ac:dyDescent="0.25">
      <c r="A196">
        <v>7820412</v>
      </c>
      <c r="B196" t="s">
        <v>27</v>
      </c>
      <c r="C196" t="s">
        <v>5</v>
      </c>
      <c r="D196" t="s">
        <v>744</v>
      </c>
      <c r="E196" t="s">
        <v>1503</v>
      </c>
      <c r="F196" s="1">
        <v>2.1619999999999999E-3</v>
      </c>
      <c r="G196" s="1">
        <v>37.299999999999997</v>
      </c>
      <c r="H196" s="1">
        <v>8.0642599999999995E-2</v>
      </c>
      <c r="I196" s="1">
        <v>75.3</v>
      </c>
      <c r="J196" s="1">
        <v>0.16279859999999999</v>
      </c>
      <c r="K196">
        <v>60.704999999999998</v>
      </c>
      <c r="L196">
        <v>0.13124421</v>
      </c>
      <c r="M196">
        <v>-7.8033983707427979E-2</v>
      </c>
      <c r="N196">
        <v>-1.6870947277545928E-4</v>
      </c>
    </row>
    <row r="197" spans="1:14" x14ac:dyDescent="0.25">
      <c r="A197">
        <v>7820412</v>
      </c>
      <c r="B197" t="s">
        <v>27</v>
      </c>
      <c r="C197" t="s">
        <v>5</v>
      </c>
      <c r="D197" t="s">
        <v>1102</v>
      </c>
      <c r="E197" t="s">
        <v>1504</v>
      </c>
      <c r="F197" s="1">
        <v>6.0240963855421692E-4</v>
      </c>
      <c r="G197" s="1">
        <v>41.2</v>
      </c>
      <c r="H197" s="1">
        <v>2.4819277108433738E-2</v>
      </c>
      <c r="I197" s="1">
        <v>60.6</v>
      </c>
      <c r="J197" s="1">
        <v>3.6506024096385543E-2</v>
      </c>
      <c r="K197">
        <v>59.335000000000001</v>
      </c>
      <c r="L197">
        <v>3.5743975903614458E-2</v>
      </c>
      <c r="M197">
        <v>-9.95626300573349E-2</v>
      </c>
      <c r="N197">
        <v>-5.997748798634633E-5</v>
      </c>
    </row>
    <row r="198" spans="1:14" x14ac:dyDescent="0.25">
      <c r="A198">
        <v>7820412</v>
      </c>
      <c r="B198" t="s">
        <v>27</v>
      </c>
      <c r="C198" t="s">
        <v>5</v>
      </c>
      <c r="D198" t="s">
        <v>746</v>
      </c>
      <c r="E198" t="s">
        <v>1505</v>
      </c>
      <c r="F198" s="1">
        <v>5.1204819277108436E-3</v>
      </c>
      <c r="G198" s="1">
        <v>64.5</v>
      </c>
      <c r="H198" s="1">
        <v>0.33027108433734942</v>
      </c>
      <c r="I198" s="1">
        <v>74.2</v>
      </c>
      <c r="J198" s="1">
        <v>0.37993975903614463</v>
      </c>
      <c r="K198">
        <v>69.674999999999997</v>
      </c>
      <c r="L198">
        <v>0.35676957831325301</v>
      </c>
      <c r="M198">
        <v>-4.63724285364151E-2</v>
      </c>
      <c r="N198">
        <v>-2.3744918226477612E-4</v>
      </c>
    </row>
    <row r="199" spans="1:14" x14ac:dyDescent="0.25">
      <c r="A199">
        <v>7820412</v>
      </c>
      <c r="B199" t="s">
        <v>27</v>
      </c>
      <c r="C199" t="s">
        <v>5</v>
      </c>
      <c r="D199" t="s">
        <v>746</v>
      </c>
      <c r="E199" t="s">
        <v>1506</v>
      </c>
      <c r="F199" s="1">
        <v>6.3253012048192772E-3</v>
      </c>
      <c r="G199" s="1">
        <v>74.2</v>
      </c>
      <c r="H199" s="1">
        <v>0.46933734939759036</v>
      </c>
      <c r="I199" s="1">
        <v>69.5</v>
      </c>
      <c r="J199" s="1">
        <v>0.43960843373493974</v>
      </c>
      <c r="K199">
        <v>73.53</v>
      </c>
      <c r="L199">
        <v>0.46509939759036145</v>
      </c>
      <c r="M199">
        <v>-0.11685628443956375</v>
      </c>
      <c r="N199">
        <v>-7.391511967562767E-4</v>
      </c>
    </row>
    <row r="200" spans="1:14" x14ac:dyDescent="0.25">
      <c r="A200">
        <v>7820412</v>
      </c>
      <c r="B200" t="s">
        <v>27</v>
      </c>
      <c r="C200" t="s">
        <v>5</v>
      </c>
      <c r="D200" t="s">
        <v>1111</v>
      </c>
      <c r="E200" t="s">
        <v>1507</v>
      </c>
      <c r="F200" s="1">
        <v>1.5060240963855422E-3</v>
      </c>
      <c r="G200" s="1">
        <v>47.7</v>
      </c>
      <c r="H200" s="1">
        <v>7.1837349397590372E-2</v>
      </c>
      <c r="I200" s="1">
        <v>100</v>
      </c>
      <c r="J200" s="1">
        <v>0.15060240963855423</v>
      </c>
      <c r="K200">
        <v>72.495000000000005</v>
      </c>
      <c r="L200">
        <v>0.1091792168674699</v>
      </c>
      <c r="M200">
        <v>-9.3027554452419281E-2</v>
      </c>
      <c r="N200">
        <v>-1.4010173863316158E-4</v>
      </c>
    </row>
    <row r="201" spans="1:14" x14ac:dyDescent="0.25">
      <c r="A201">
        <v>7820412</v>
      </c>
      <c r="B201" t="s">
        <v>27</v>
      </c>
      <c r="C201" t="s">
        <v>5</v>
      </c>
      <c r="D201" t="s">
        <v>749</v>
      </c>
      <c r="E201" t="s">
        <v>1508</v>
      </c>
      <c r="F201" s="1">
        <v>1.2048192771084338E-3</v>
      </c>
      <c r="G201" s="1">
        <v>47.2</v>
      </c>
      <c r="H201" s="1">
        <v>5.686746987951808E-2</v>
      </c>
      <c r="I201" s="1">
        <v>68</v>
      </c>
      <c r="J201" s="1">
        <v>8.1927710843373497E-2</v>
      </c>
      <c r="K201">
        <v>60.07</v>
      </c>
      <c r="L201">
        <v>7.2373493975903619E-2</v>
      </c>
      <c r="M201">
        <v>-3.4002228640019894E-3</v>
      </c>
      <c r="N201">
        <v>-4.0966540530144455E-6</v>
      </c>
    </row>
    <row r="202" spans="1:14" x14ac:dyDescent="0.25">
      <c r="A202">
        <v>7820412</v>
      </c>
      <c r="B202" t="s">
        <v>27</v>
      </c>
      <c r="C202" t="s">
        <v>5</v>
      </c>
      <c r="D202" t="s">
        <v>1115</v>
      </c>
      <c r="E202" t="s">
        <v>1509</v>
      </c>
      <c r="F202" s="1">
        <v>1.2048192771084338E-3</v>
      </c>
      <c r="G202" s="1">
        <v>36</v>
      </c>
      <c r="H202" s="1">
        <v>4.3373493975903621E-2</v>
      </c>
      <c r="I202" s="1">
        <v>44.8</v>
      </c>
      <c r="J202" s="1">
        <v>5.3975903614457831E-2</v>
      </c>
      <c r="K202">
        <v>49.994999999999997</v>
      </c>
      <c r="L202">
        <v>6.0234939759036148E-2</v>
      </c>
      <c r="M202">
        <v>-0.17473120987415314</v>
      </c>
      <c r="N202">
        <v>-2.1051952996885921E-4</v>
      </c>
    </row>
    <row r="203" spans="1:14" x14ac:dyDescent="0.25">
      <c r="A203">
        <v>7820412</v>
      </c>
      <c r="B203" t="s">
        <v>27</v>
      </c>
      <c r="C203" t="s">
        <v>5</v>
      </c>
      <c r="D203" t="s">
        <v>751</v>
      </c>
      <c r="E203" t="s">
        <v>1510</v>
      </c>
      <c r="F203" s="1">
        <v>2.1084337349397591E-3</v>
      </c>
      <c r="G203" s="1">
        <v>59.9</v>
      </c>
      <c r="H203" s="1">
        <v>0.12629518072289156</v>
      </c>
      <c r="I203" s="1" t="s">
        <v>8</v>
      </c>
      <c r="J203" s="1" t="s">
        <v>99</v>
      </c>
      <c r="K203" t="s">
        <v>9</v>
      </c>
      <c r="L203" t="s">
        <v>99</v>
      </c>
      <c r="M203">
        <v>-0.18911667168140411</v>
      </c>
      <c r="N203">
        <v>-3.9873997041259902E-4</v>
      </c>
    </row>
    <row r="204" spans="1:14" x14ac:dyDescent="0.25">
      <c r="A204">
        <v>7820412</v>
      </c>
      <c r="B204" t="s">
        <v>27</v>
      </c>
      <c r="C204" t="s">
        <v>5</v>
      </c>
      <c r="D204" t="s">
        <v>299</v>
      </c>
      <c r="E204" t="s">
        <v>1511</v>
      </c>
      <c r="F204" s="1">
        <v>5.1204819277108436E-3</v>
      </c>
      <c r="G204" s="1">
        <v>66.599999999999994</v>
      </c>
      <c r="H204" s="1">
        <v>0.34102409638554215</v>
      </c>
      <c r="I204" s="1">
        <v>79.8</v>
      </c>
      <c r="J204" s="1">
        <v>0.40861445783132533</v>
      </c>
      <c r="K204">
        <v>72.47999999999999</v>
      </c>
      <c r="L204">
        <v>0.37113253012048186</v>
      </c>
      <c r="M204">
        <v>-3.7160202860832214E-2</v>
      </c>
      <c r="N204">
        <v>-1.9027814717896015E-4</v>
      </c>
    </row>
    <row r="205" spans="1:14" x14ac:dyDescent="0.25">
      <c r="A205">
        <v>7820412</v>
      </c>
      <c r="B205" t="s">
        <v>27</v>
      </c>
      <c r="C205" t="s">
        <v>5</v>
      </c>
      <c r="D205" t="s">
        <v>299</v>
      </c>
      <c r="E205" t="s">
        <v>1512</v>
      </c>
      <c r="F205" s="1">
        <v>1.8072289156626507E-3</v>
      </c>
      <c r="G205" s="1">
        <v>97.5</v>
      </c>
      <c r="H205" s="1">
        <v>0.17620481927710843</v>
      </c>
      <c r="I205" s="1">
        <v>85</v>
      </c>
      <c r="J205" s="1">
        <v>0.1536144578313253</v>
      </c>
      <c r="K205">
        <v>89.28</v>
      </c>
      <c r="L205">
        <v>0.16134939759036146</v>
      </c>
      <c r="M205">
        <v>0.12025715410709381</v>
      </c>
      <c r="N205">
        <v>2.1733220621763941E-4</v>
      </c>
    </row>
    <row r="206" spans="1:14" x14ac:dyDescent="0.25">
      <c r="A206">
        <v>7820412</v>
      </c>
      <c r="B206" t="s">
        <v>27</v>
      </c>
      <c r="C206" t="s">
        <v>5</v>
      </c>
      <c r="D206" t="s">
        <v>299</v>
      </c>
      <c r="E206" t="s">
        <v>1513</v>
      </c>
      <c r="F206" s="1">
        <v>5.1204819277108436E-3</v>
      </c>
      <c r="G206" s="1">
        <v>70.3</v>
      </c>
      <c r="H206" s="1">
        <v>0.3599698795180723</v>
      </c>
      <c r="I206" s="1">
        <v>94.7</v>
      </c>
      <c r="J206" s="1">
        <v>0.48490963855421693</v>
      </c>
      <c r="K206">
        <v>80.38</v>
      </c>
      <c r="L206">
        <v>0.41158433734939759</v>
      </c>
      <c r="M206">
        <v>0.10572674870491028</v>
      </c>
      <c r="N206">
        <v>5.4137190601911891E-4</v>
      </c>
    </row>
    <row r="207" spans="1:14" x14ac:dyDescent="0.25">
      <c r="A207">
        <v>7820412</v>
      </c>
      <c r="B207" t="s">
        <v>27</v>
      </c>
      <c r="C207" t="s">
        <v>5</v>
      </c>
      <c r="D207" t="s">
        <v>299</v>
      </c>
      <c r="E207" t="s">
        <v>1514</v>
      </c>
      <c r="F207" s="1">
        <v>2.1084337349397591E-3</v>
      </c>
      <c r="G207" s="1">
        <v>96.2</v>
      </c>
      <c r="H207" s="1">
        <v>0.20283132530120482</v>
      </c>
      <c r="I207" s="1">
        <v>80</v>
      </c>
      <c r="J207" s="1">
        <v>0.16867469879518071</v>
      </c>
      <c r="K207">
        <v>87.55</v>
      </c>
      <c r="L207">
        <v>0.18459337349397589</v>
      </c>
      <c r="M207">
        <v>-8.4996774792671204E-2</v>
      </c>
      <c r="N207">
        <v>-1.7921006733394532E-4</v>
      </c>
    </row>
    <row r="208" spans="1:14" x14ac:dyDescent="0.25">
      <c r="A208">
        <v>7820412</v>
      </c>
      <c r="B208" t="s">
        <v>27</v>
      </c>
      <c r="C208" t="s">
        <v>5</v>
      </c>
      <c r="D208" t="s">
        <v>299</v>
      </c>
      <c r="E208" t="s">
        <v>1515</v>
      </c>
      <c r="F208" s="1">
        <v>3.9156626506024099E-3</v>
      </c>
      <c r="G208" s="1">
        <v>90.5</v>
      </c>
      <c r="H208" s="1">
        <v>0.35436746987951812</v>
      </c>
      <c r="I208" s="1">
        <v>87.7</v>
      </c>
      <c r="J208" s="1">
        <v>0.34340361445783135</v>
      </c>
      <c r="K208">
        <v>86.924999999999983</v>
      </c>
      <c r="L208">
        <v>0.34036897590361442</v>
      </c>
      <c r="M208">
        <v>2.5828303769230843E-2</v>
      </c>
      <c r="N208">
        <v>1.0113492439759066E-4</v>
      </c>
    </row>
    <row r="209" spans="1:14" x14ac:dyDescent="0.25">
      <c r="A209">
        <v>7820412</v>
      </c>
      <c r="B209" t="s">
        <v>27</v>
      </c>
      <c r="C209" t="s">
        <v>5</v>
      </c>
      <c r="D209" t="s">
        <v>754</v>
      </c>
      <c r="E209" t="s">
        <v>1516</v>
      </c>
      <c r="F209" s="1">
        <v>3.0120481927710846E-4</v>
      </c>
      <c r="G209" s="1">
        <v>76.400000000000006</v>
      </c>
      <c r="H209" s="1">
        <v>2.3012048192771088E-2</v>
      </c>
      <c r="I209" s="1">
        <v>95.8</v>
      </c>
      <c r="J209" s="1">
        <v>2.8855421686746988E-2</v>
      </c>
      <c r="K209">
        <v>84.759999999999991</v>
      </c>
      <c r="L209">
        <v>2.5530120481927709E-2</v>
      </c>
      <c r="M209">
        <v>0.10701834410429001</v>
      </c>
      <c r="N209">
        <v>3.2234440995268077E-5</v>
      </c>
    </row>
    <row r="210" spans="1:14" x14ac:dyDescent="0.25">
      <c r="A210">
        <v>7820412</v>
      </c>
      <c r="B210" t="s">
        <v>27</v>
      </c>
      <c r="C210" t="s">
        <v>5</v>
      </c>
      <c r="D210" t="s">
        <v>754</v>
      </c>
      <c r="E210" t="s">
        <v>1517</v>
      </c>
      <c r="F210" s="1">
        <v>6.0240963855421692E-4</v>
      </c>
      <c r="G210" s="1">
        <v>67</v>
      </c>
      <c r="H210" s="1">
        <v>4.0361445783132534E-2</v>
      </c>
      <c r="I210" s="1">
        <v>96.7</v>
      </c>
      <c r="J210" s="1">
        <v>5.8253012048192776E-2</v>
      </c>
      <c r="K210">
        <v>82.97</v>
      </c>
      <c r="L210">
        <v>4.998192771084338E-2</v>
      </c>
      <c r="M210">
        <v>0.27235603332519531</v>
      </c>
      <c r="N210">
        <v>1.6406989959349117E-4</v>
      </c>
    </row>
    <row r="211" spans="1:14" x14ac:dyDescent="0.25">
      <c r="A211">
        <v>7820412</v>
      </c>
      <c r="B211" t="s">
        <v>27</v>
      </c>
      <c r="C211" t="s">
        <v>5</v>
      </c>
      <c r="D211" t="s">
        <v>754</v>
      </c>
      <c r="E211" t="s">
        <v>1518</v>
      </c>
      <c r="F211" s="1">
        <v>1.2048192771084338E-3</v>
      </c>
      <c r="G211" s="1">
        <v>77.400000000000006</v>
      </c>
      <c r="H211" s="1">
        <v>9.3253012048192779E-2</v>
      </c>
      <c r="I211" s="1">
        <v>88.2</v>
      </c>
      <c r="J211" s="1">
        <v>0.10626506024096387</v>
      </c>
      <c r="K211">
        <v>83.27</v>
      </c>
      <c r="L211">
        <v>0.10032530120481928</v>
      </c>
      <c r="M211">
        <v>4.9650587141513824E-2</v>
      </c>
      <c r="N211">
        <v>5.9819984507847985E-5</v>
      </c>
    </row>
    <row r="212" spans="1:14" x14ac:dyDescent="0.25">
      <c r="A212">
        <v>7820412</v>
      </c>
      <c r="B212" t="s">
        <v>27</v>
      </c>
      <c r="C212" t="s">
        <v>5</v>
      </c>
      <c r="D212" t="s">
        <v>754</v>
      </c>
      <c r="E212" t="s">
        <v>1519</v>
      </c>
      <c r="F212" s="1">
        <v>9.0361445783132533E-4</v>
      </c>
      <c r="G212" s="1">
        <v>71.3</v>
      </c>
      <c r="H212" s="1">
        <v>6.4427710843373495E-2</v>
      </c>
      <c r="I212" s="1">
        <v>100</v>
      </c>
      <c r="J212" s="1">
        <v>9.036144578313253E-2</v>
      </c>
      <c r="K212">
        <v>84.22</v>
      </c>
      <c r="L212">
        <v>7.6102409638554219E-2</v>
      </c>
      <c r="M212">
        <v>0.33986356854438782</v>
      </c>
      <c r="N212">
        <v>3.0710563422685648E-4</v>
      </c>
    </row>
    <row r="213" spans="1:14" x14ac:dyDescent="0.25">
      <c r="A213">
        <v>7820412</v>
      </c>
      <c r="B213" t="s">
        <v>27</v>
      </c>
      <c r="C213" t="s">
        <v>5</v>
      </c>
      <c r="D213" t="s">
        <v>563</v>
      </c>
      <c r="E213" t="s">
        <v>1520</v>
      </c>
      <c r="F213" s="1">
        <v>1.2048192771084338E-3</v>
      </c>
      <c r="G213" s="1">
        <v>95.6</v>
      </c>
      <c r="H213" s="1">
        <v>0.11518072289156626</v>
      </c>
      <c r="I213" s="1">
        <v>94.6</v>
      </c>
      <c r="J213" s="1">
        <v>0.11397590361445784</v>
      </c>
      <c r="K213">
        <v>90.314999999999984</v>
      </c>
      <c r="L213">
        <v>0.10881325301204818</v>
      </c>
      <c r="M213">
        <v>0.10343750566244125</v>
      </c>
      <c r="N213">
        <v>1.24623500798122E-4</v>
      </c>
    </row>
    <row r="214" spans="1:14" x14ac:dyDescent="0.25">
      <c r="A214">
        <v>7820412</v>
      </c>
      <c r="B214" t="s">
        <v>27</v>
      </c>
      <c r="C214" t="s">
        <v>5</v>
      </c>
      <c r="D214" t="s">
        <v>563</v>
      </c>
      <c r="E214" t="s">
        <v>1521</v>
      </c>
      <c r="F214" s="1">
        <v>1.8072289156626507E-3</v>
      </c>
      <c r="G214" s="1">
        <v>71.3</v>
      </c>
      <c r="H214" s="1">
        <v>0.12885542168674699</v>
      </c>
      <c r="I214" s="1">
        <v>81.3</v>
      </c>
      <c r="J214" s="1">
        <v>0.1469277108433735</v>
      </c>
      <c r="K214">
        <v>75.27</v>
      </c>
      <c r="L214">
        <v>0.1360301204819277</v>
      </c>
      <c r="M214">
        <v>3.8038846105337143E-3</v>
      </c>
      <c r="N214">
        <v>6.8744902600006885E-6</v>
      </c>
    </row>
    <row r="215" spans="1:14" x14ac:dyDescent="0.25">
      <c r="A215">
        <v>7820412</v>
      </c>
      <c r="B215" t="s">
        <v>27</v>
      </c>
      <c r="C215" t="s">
        <v>5</v>
      </c>
      <c r="D215" t="s">
        <v>563</v>
      </c>
      <c r="E215" t="s">
        <v>1522</v>
      </c>
      <c r="F215" s="1">
        <v>2.4096385542168677E-3</v>
      </c>
      <c r="G215" s="1">
        <v>77.400000000000006</v>
      </c>
      <c r="H215" s="1">
        <v>0.18650602409638556</v>
      </c>
      <c r="I215" s="1">
        <v>60.9</v>
      </c>
      <c r="J215" s="1">
        <v>0.14674698795180724</v>
      </c>
      <c r="K215">
        <v>76.260000000000005</v>
      </c>
      <c r="L215">
        <v>0.18375903614457834</v>
      </c>
      <c r="M215">
        <v>-0.11292141675949097</v>
      </c>
      <c r="N215">
        <v>-2.7209979942046021E-4</v>
      </c>
    </row>
    <row r="216" spans="1:14" x14ac:dyDescent="0.25">
      <c r="A216">
        <v>7820412</v>
      </c>
      <c r="B216" t="s">
        <v>27</v>
      </c>
      <c r="C216" t="s">
        <v>5</v>
      </c>
      <c r="D216" t="s">
        <v>563</v>
      </c>
      <c r="E216" t="s">
        <v>1523</v>
      </c>
      <c r="F216" s="1">
        <v>1.5060240963855422E-3</v>
      </c>
      <c r="G216" s="1">
        <v>100</v>
      </c>
      <c r="H216" s="1">
        <v>0.15060240963855423</v>
      </c>
      <c r="I216" s="1">
        <v>64.5</v>
      </c>
      <c r="J216" s="1">
        <v>9.713855421686747E-2</v>
      </c>
      <c r="K216">
        <v>84.694999999999993</v>
      </c>
      <c r="L216">
        <v>0.1275527108433735</v>
      </c>
      <c r="M216">
        <v>-0.12753546237945557</v>
      </c>
      <c r="N216">
        <v>-1.920714794871319E-4</v>
      </c>
    </row>
    <row r="217" spans="1:14" x14ac:dyDescent="0.25">
      <c r="A217">
        <v>7820412</v>
      </c>
      <c r="B217" t="s">
        <v>27</v>
      </c>
      <c r="C217" t="s">
        <v>5</v>
      </c>
      <c r="D217" t="s">
        <v>563</v>
      </c>
      <c r="E217" t="s">
        <v>1524</v>
      </c>
      <c r="F217" s="1">
        <v>4.5180722891566263E-3</v>
      </c>
      <c r="G217" s="1">
        <v>80</v>
      </c>
      <c r="H217" s="1">
        <v>0.36144578313253012</v>
      </c>
      <c r="I217" s="1">
        <v>88.6</v>
      </c>
      <c r="J217" s="1">
        <v>0.40030120481927706</v>
      </c>
      <c r="K217">
        <v>85.174999999999997</v>
      </c>
      <c r="L217">
        <v>0.38482680722891566</v>
      </c>
      <c r="M217">
        <v>6.4277313649654388E-2</v>
      </c>
      <c r="N217">
        <v>2.9040954962193248E-4</v>
      </c>
    </row>
    <row r="218" spans="1:14" x14ac:dyDescent="0.25">
      <c r="A218">
        <v>7820412</v>
      </c>
      <c r="B218" t="s">
        <v>27</v>
      </c>
      <c r="C218" t="s">
        <v>5</v>
      </c>
      <c r="D218" t="s">
        <v>563</v>
      </c>
      <c r="E218" t="s">
        <v>1525</v>
      </c>
      <c r="F218" s="1">
        <v>1.2048192771084338E-3</v>
      </c>
      <c r="G218" s="1">
        <v>100</v>
      </c>
      <c r="H218" s="1">
        <v>0.12048192771084339</v>
      </c>
      <c r="I218" s="1">
        <v>94.7</v>
      </c>
      <c r="J218" s="1">
        <v>0.11409638554216869</v>
      </c>
      <c r="K218">
        <v>94.614999999999995</v>
      </c>
      <c r="L218">
        <v>0.11399397590361446</v>
      </c>
      <c r="M218">
        <v>-9.9755022674798965E-3</v>
      </c>
      <c r="N218">
        <v>-1.2018677430698672E-5</v>
      </c>
    </row>
    <row r="219" spans="1:14" x14ac:dyDescent="0.25">
      <c r="A219">
        <v>7820412</v>
      </c>
      <c r="B219" t="s">
        <v>27</v>
      </c>
      <c r="C219" t="s">
        <v>5</v>
      </c>
      <c r="D219" t="s">
        <v>563</v>
      </c>
      <c r="E219" t="s">
        <v>1526</v>
      </c>
      <c r="F219" s="1">
        <v>1.5060240963855422E-3</v>
      </c>
      <c r="G219" s="1">
        <v>85.1</v>
      </c>
      <c r="H219" s="1">
        <v>0.12816265060240964</v>
      </c>
      <c r="I219" s="1">
        <v>60.3</v>
      </c>
      <c r="J219" s="1">
        <v>9.0813253012048192E-2</v>
      </c>
      <c r="K219">
        <v>76.155000000000001</v>
      </c>
      <c r="L219">
        <v>0.11469126506024097</v>
      </c>
      <c r="M219">
        <v>-0.13745324313640594</v>
      </c>
      <c r="N219">
        <v>-2.0700789628976801E-4</v>
      </c>
    </row>
    <row r="220" spans="1:14" x14ac:dyDescent="0.25">
      <c r="A220">
        <v>7820412</v>
      </c>
      <c r="B220" t="s">
        <v>27</v>
      </c>
      <c r="C220" t="s">
        <v>5</v>
      </c>
      <c r="D220" t="s">
        <v>761</v>
      </c>
      <c r="E220" t="s">
        <v>1527</v>
      </c>
      <c r="F220" s="1">
        <v>4.5180722891566263E-3</v>
      </c>
      <c r="G220" s="1">
        <v>60.8</v>
      </c>
      <c r="H220" s="1">
        <v>0.27469879518072288</v>
      </c>
      <c r="I220" s="1">
        <v>94.6</v>
      </c>
      <c r="J220" s="1">
        <v>0.42740963855421682</v>
      </c>
      <c r="K220">
        <v>73.81</v>
      </c>
      <c r="L220">
        <v>0.33347891566265059</v>
      </c>
      <c r="M220">
        <v>4.0679890662431717E-2</v>
      </c>
      <c r="N220">
        <v>1.8379468672785414E-4</v>
      </c>
    </row>
    <row r="221" spans="1:14" x14ac:dyDescent="0.25">
      <c r="A221">
        <v>7820412</v>
      </c>
      <c r="B221" t="s">
        <v>27</v>
      </c>
      <c r="C221" t="s">
        <v>5</v>
      </c>
      <c r="D221" t="s">
        <v>193</v>
      </c>
      <c r="E221" t="s">
        <v>1528</v>
      </c>
      <c r="F221" s="1">
        <v>1.2048192771084338E-3</v>
      </c>
      <c r="G221" s="1">
        <v>95.5</v>
      </c>
      <c r="H221" s="1">
        <v>0.11506024096385543</v>
      </c>
      <c r="I221" s="1">
        <v>96.1</v>
      </c>
      <c r="J221" s="1">
        <v>0.11578313253012049</v>
      </c>
      <c r="K221">
        <v>93.3</v>
      </c>
      <c r="L221">
        <v>0.11240963855421687</v>
      </c>
      <c r="M221">
        <v>-3.1654976308345795E-2</v>
      </c>
      <c r="N221">
        <v>-3.8138525672705783E-5</v>
      </c>
    </row>
    <row r="222" spans="1:14" x14ac:dyDescent="0.25">
      <c r="A222">
        <v>7820412</v>
      </c>
      <c r="B222" t="s">
        <v>27</v>
      </c>
      <c r="C222" t="s">
        <v>5</v>
      </c>
      <c r="D222" t="s">
        <v>193</v>
      </c>
      <c r="E222" t="s">
        <v>967</v>
      </c>
      <c r="F222" s="1">
        <v>2.1084337349397591E-3</v>
      </c>
      <c r="G222" s="1">
        <v>36.200000000000003</v>
      </c>
      <c r="H222" s="1">
        <v>7.6325301204819285E-2</v>
      </c>
      <c r="I222" s="1">
        <v>90.7</v>
      </c>
      <c r="J222" s="1">
        <v>0.19123493975903616</v>
      </c>
      <c r="K222">
        <v>64.040000000000006</v>
      </c>
      <c r="L222">
        <v>0.13502409638554219</v>
      </c>
      <c r="M222">
        <v>0.1055925115942955</v>
      </c>
      <c r="N222">
        <v>2.2263481360243028E-4</v>
      </c>
    </row>
    <row r="223" spans="1:14" x14ac:dyDescent="0.25">
      <c r="A223">
        <v>7820412</v>
      </c>
      <c r="B223" t="s">
        <v>27</v>
      </c>
      <c r="C223" t="s">
        <v>5</v>
      </c>
      <c r="D223" t="s">
        <v>193</v>
      </c>
      <c r="E223" t="s">
        <v>1529</v>
      </c>
      <c r="F223" s="1">
        <v>6.0240963855421692E-4</v>
      </c>
      <c r="G223" s="1">
        <v>93.8</v>
      </c>
      <c r="H223" s="1">
        <v>5.6506024096385547E-2</v>
      </c>
      <c r="I223" s="1">
        <v>100</v>
      </c>
      <c r="J223" s="1">
        <v>6.0240963855421693E-2</v>
      </c>
      <c r="K223">
        <v>92.664999999999992</v>
      </c>
      <c r="L223">
        <v>5.5822289156626508E-2</v>
      </c>
      <c r="M223">
        <v>3.0863776803016663E-2</v>
      </c>
      <c r="N223">
        <v>1.8592636628323291E-5</v>
      </c>
    </row>
    <row r="224" spans="1:14" x14ac:dyDescent="0.25">
      <c r="A224">
        <v>7820412</v>
      </c>
      <c r="B224" t="s">
        <v>27</v>
      </c>
      <c r="C224" t="s">
        <v>5</v>
      </c>
      <c r="D224" t="s">
        <v>193</v>
      </c>
      <c r="E224" t="s">
        <v>1530</v>
      </c>
      <c r="F224" s="1">
        <v>4.8192771084337354E-3</v>
      </c>
      <c r="G224" s="1">
        <v>76.400000000000006</v>
      </c>
      <c r="H224" s="1">
        <v>0.3681927710843374</v>
      </c>
      <c r="I224" s="1">
        <v>96.2</v>
      </c>
      <c r="J224" s="1">
        <v>0.46361445783132538</v>
      </c>
      <c r="K224">
        <v>83.68</v>
      </c>
      <c r="L224">
        <v>0.40327710843373499</v>
      </c>
      <c r="M224">
        <v>0.14338332414627075</v>
      </c>
      <c r="N224">
        <v>6.9100397178925674E-4</v>
      </c>
    </row>
    <row r="225" spans="1:14" x14ac:dyDescent="0.25">
      <c r="A225">
        <v>7820412</v>
      </c>
      <c r="B225" t="s">
        <v>27</v>
      </c>
      <c r="C225" t="s">
        <v>5</v>
      </c>
      <c r="D225" t="s">
        <v>193</v>
      </c>
      <c r="E225" t="s">
        <v>1531</v>
      </c>
      <c r="F225" s="1">
        <v>2.4096385542168677E-3</v>
      </c>
      <c r="G225" s="1">
        <v>97.8</v>
      </c>
      <c r="H225" s="1">
        <v>0.23566265060240965</v>
      </c>
      <c r="I225" s="1">
        <v>98.1</v>
      </c>
      <c r="J225" s="1">
        <v>0.23638554216867472</v>
      </c>
      <c r="K225">
        <v>95.539999999999992</v>
      </c>
      <c r="L225">
        <v>0.23021686746987952</v>
      </c>
      <c r="M225">
        <v>0.12303458154201508</v>
      </c>
      <c r="N225">
        <v>2.9646887118557852E-4</v>
      </c>
    </row>
    <row r="226" spans="1:14" x14ac:dyDescent="0.25">
      <c r="A226">
        <v>7820412</v>
      </c>
      <c r="B226" t="s">
        <v>27</v>
      </c>
      <c r="C226" t="s">
        <v>5</v>
      </c>
      <c r="D226" t="s">
        <v>193</v>
      </c>
      <c r="E226" t="s">
        <v>968</v>
      </c>
      <c r="F226" s="1">
        <v>7.2289156626506026E-3</v>
      </c>
      <c r="G226" s="1">
        <v>44.9</v>
      </c>
      <c r="H226" s="1">
        <v>0.32457831325301206</v>
      </c>
      <c r="I226" s="1">
        <v>100</v>
      </c>
      <c r="J226" s="1">
        <v>0.72289156626506024</v>
      </c>
      <c r="K226">
        <v>70.344999999999999</v>
      </c>
      <c r="L226">
        <v>0.50851807228915669</v>
      </c>
      <c r="M226">
        <v>0.10620494931936264</v>
      </c>
      <c r="N226">
        <v>7.6774662158575404E-4</v>
      </c>
    </row>
    <row r="227" spans="1:14" x14ac:dyDescent="0.25">
      <c r="A227">
        <v>7820412</v>
      </c>
      <c r="B227" t="s">
        <v>27</v>
      </c>
      <c r="C227" t="s">
        <v>5</v>
      </c>
      <c r="D227" t="s">
        <v>193</v>
      </c>
      <c r="E227" t="s">
        <v>1532</v>
      </c>
      <c r="F227" s="1">
        <v>1.2048192771084338E-3</v>
      </c>
      <c r="G227" s="1">
        <v>98</v>
      </c>
      <c r="H227" s="1">
        <v>0.11807228915662651</v>
      </c>
      <c r="I227" s="1">
        <v>98.6</v>
      </c>
      <c r="J227" s="1">
        <v>0.11879518072289157</v>
      </c>
      <c r="K227">
        <v>95.424999999999997</v>
      </c>
      <c r="L227">
        <v>0.11496987951807229</v>
      </c>
      <c r="M227">
        <v>3.0262274667620659E-2</v>
      </c>
      <c r="N227">
        <v>3.6460571888699591E-5</v>
      </c>
    </row>
    <row r="228" spans="1:14" x14ac:dyDescent="0.25">
      <c r="A228">
        <v>7820412</v>
      </c>
      <c r="B228" t="s">
        <v>27</v>
      </c>
      <c r="C228" t="s">
        <v>5</v>
      </c>
      <c r="D228" t="s">
        <v>193</v>
      </c>
      <c r="E228" t="s">
        <v>969</v>
      </c>
      <c r="F228" s="1">
        <v>5.1204819277108436E-3</v>
      </c>
      <c r="G228" s="1">
        <v>40.5</v>
      </c>
      <c r="H228" s="1">
        <v>0.20737951807228916</v>
      </c>
      <c r="I228" s="1">
        <v>81.400000000000006</v>
      </c>
      <c r="J228" s="1">
        <v>0.41680722891566269</v>
      </c>
      <c r="K228">
        <v>66.759999999999991</v>
      </c>
      <c r="L228">
        <v>0.34184337349397587</v>
      </c>
      <c r="M228">
        <v>-2.1136919036507607E-2</v>
      </c>
      <c r="N228">
        <v>-1.082312119339245E-4</v>
      </c>
    </row>
    <row r="229" spans="1:14" x14ac:dyDescent="0.25">
      <c r="A229">
        <v>7820412</v>
      </c>
      <c r="B229" t="s">
        <v>27</v>
      </c>
      <c r="C229" t="s">
        <v>5</v>
      </c>
      <c r="D229" t="s">
        <v>193</v>
      </c>
      <c r="E229" t="s">
        <v>1533</v>
      </c>
      <c r="F229" s="1">
        <v>3.6144578313253013E-3</v>
      </c>
      <c r="G229" s="1">
        <v>93.2</v>
      </c>
      <c r="H229" s="1">
        <v>0.3368674698795181</v>
      </c>
      <c r="I229" s="1">
        <v>100</v>
      </c>
      <c r="J229" s="1">
        <v>0.36144578313253012</v>
      </c>
      <c r="K229">
        <v>91.434999999999988</v>
      </c>
      <c r="L229">
        <v>0.3304879518072289</v>
      </c>
      <c r="M229">
        <v>7.7294029295444489E-2</v>
      </c>
      <c r="N229">
        <v>2.793760095016066E-4</v>
      </c>
    </row>
    <row r="230" spans="1:14" x14ac:dyDescent="0.25">
      <c r="A230">
        <v>7820412</v>
      </c>
      <c r="B230" t="s">
        <v>27</v>
      </c>
      <c r="C230" t="s">
        <v>5</v>
      </c>
      <c r="D230" t="s">
        <v>193</v>
      </c>
      <c r="E230" t="s">
        <v>1534</v>
      </c>
      <c r="F230" s="1">
        <v>2.4096385542168677E-3</v>
      </c>
      <c r="G230" s="1">
        <v>66.8</v>
      </c>
      <c r="H230" s="1">
        <v>0.16096385542168676</v>
      </c>
      <c r="I230" s="1">
        <v>89.3</v>
      </c>
      <c r="J230" s="1">
        <v>0.21518072289156628</v>
      </c>
      <c r="K230">
        <v>78.015000000000001</v>
      </c>
      <c r="L230">
        <v>0.18798795180722894</v>
      </c>
      <c r="M230">
        <v>-1.5402067452669144E-2</v>
      </c>
      <c r="N230">
        <v>-3.7113415548600347E-5</v>
      </c>
    </row>
    <row r="231" spans="1:14" x14ac:dyDescent="0.25">
      <c r="A231">
        <v>7820412</v>
      </c>
      <c r="B231" t="s">
        <v>27</v>
      </c>
      <c r="C231" t="s">
        <v>5</v>
      </c>
      <c r="D231" t="s">
        <v>193</v>
      </c>
      <c r="E231" t="s">
        <v>1535</v>
      </c>
      <c r="F231" s="1">
        <v>3.9156626506024099E-3</v>
      </c>
      <c r="G231" s="1">
        <v>100</v>
      </c>
      <c r="H231" s="1">
        <v>0.391566265060241</v>
      </c>
      <c r="I231" s="1">
        <v>100</v>
      </c>
      <c r="J231" s="1">
        <v>0.391566265060241</v>
      </c>
      <c r="K231">
        <v>96.809999999999988</v>
      </c>
      <c r="L231">
        <v>0.37907530120481925</v>
      </c>
      <c r="M231">
        <v>0.17922931909561157</v>
      </c>
      <c r="N231">
        <v>7.0180155067558754E-4</v>
      </c>
    </row>
    <row r="232" spans="1:14" x14ac:dyDescent="0.25">
      <c r="A232">
        <v>7820412</v>
      </c>
      <c r="B232" t="s">
        <v>27</v>
      </c>
      <c r="C232" t="s">
        <v>5</v>
      </c>
      <c r="D232" t="s">
        <v>193</v>
      </c>
      <c r="E232" t="s">
        <v>970</v>
      </c>
      <c r="F232" s="1">
        <v>2.4096385542168677E-3</v>
      </c>
      <c r="G232" s="1">
        <v>78.900000000000006</v>
      </c>
      <c r="H232" s="1">
        <v>0.19012048192771086</v>
      </c>
      <c r="I232" s="1">
        <v>72.2</v>
      </c>
      <c r="J232" s="1">
        <v>0.17397590361445786</v>
      </c>
      <c r="K232">
        <v>81.385000000000005</v>
      </c>
      <c r="L232">
        <v>0.1961084337349398</v>
      </c>
      <c r="M232">
        <v>-6.5231919288635254E-2</v>
      </c>
      <c r="N232">
        <v>-1.5718534768345845E-4</v>
      </c>
    </row>
    <row r="233" spans="1:14" x14ac:dyDescent="0.25">
      <c r="A233">
        <v>7820412</v>
      </c>
      <c r="B233" t="s">
        <v>27</v>
      </c>
      <c r="C233" t="s">
        <v>5</v>
      </c>
      <c r="D233" t="s">
        <v>193</v>
      </c>
      <c r="E233" t="s">
        <v>1536</v>
      </c>
      <c r="F233" s="1">
        <v>1.2048192771084338E-3</v>
      </c>
      <c r="G233" s="1">
        <v>82</v>
      </c>
      <c r="H233" s="1">
        <v>9.8795180722891576E-2</v>
      </c>
      <c r="I233" s="1">
        <v>77.900000000000006</v>
      </c>
      <c r="J233" s="1">
        <v>9.3855421686747001E-2</v>
      </c>
      <c r="K233">
        <v>80.19</v>
      </c>
      <c r="L233">
        <v>9.6614457831325301E-2</v>
      </c>
      <c r="M233">
        <v>-6.2438070774078369E-2</v>
      </c>
      <c r="N233">
        <v>-7.5226591294070335E-5</v>
      </c>
    </row>
    <row r="234" spans="1:14" x14ac:dyDescent="0.25">
      <c r="A234">
        <v>7820412</v>
      </c>
      <c r="B234" t="s">
        <v>27</v>
      </c>
      <c r="C234" t="s">
        <v>5</v>
      </c>
      <c r="D234" t="s">
        <v>193</v>
      </c>
      <c r="E234" t="s">
        <v>971</v>
      </c>
      <c r="F234" s="1">
        <v>3.0120481927710845E-3</v>
      </c>
      <c r="G234" s="1">
        <v>33.700000000000003</v>
      </c>
      <c r="H234" s="1">
        <v>0.10150602409638555</v>
      </c>
      <c r="I234" s="1">
        <v>67.2</v>
      </c>
      <c r="J234" s="1">
        <v>0.2024096385542169</v>
      </c>
      <c r="K234">
        <v>60.970000000000006</v>
      </c>
      <c r="L234">
        <v>0.18364457831325304</v>
      </c>
      <c r="M234">
        <v>-6.4966008067131042E-2</v>
      </c>
      <c r="N234">
        <v>-1.9568074719015374E-4</v>
      </c>
    </row>
    <row r="235" spans="1:14" x14ac:dyDescent="0.25">
      <c r="A235">
        <v>7820412</v>
      </c>
      <c r="B235" t="s">
        <v>27</v>
      </c>
      <c r="C235" t="s">
        <v>5</v>
      </c>
      <c r="D235" t="s">
        <v>193</v>
      </c>
      <c r="E235" t="s">
        <v>972</v>
      </c>
      <c r="F235" s="1">
        <v>6.3253012048192772E-3</v>
      </c>
      <c r="G235" s="1">
        <v>67.5</v>
      </c>
      <c r="H235" s="1">
        <v>0.42695783132530118</v>
      </c>
      <c r="I235" s="1">
        <v>100</v>
      </c>
      <c r="J235" s="1">
        <v>0.63253012048192769</v>
      </c>
      <c r="K235">
        <v>81.125</v>
      </c>
      <c r="L235">
        <v>0.51314006024096381</v>
      </c>
      <c r="M235">
        <v>0.12307216972112656</v>
      </c>
      <c r="N235">
        <v>7.7846854341676432E-4</v>
      </c>
    </row>
    <row r="236" spans="1:14" x14ac:dyDescent="0.25">
      <c r="A236">
        <v>7820412</v>
      </c>
      <c r="B236" t="s">
        <v>27</v>
      </c>
      <c r="C236" t="s">
        <v>5</v>
      </c>
      <c r="D236" t="s">
        <v>1152</v>
      </c>
      <c r="E236" t="s">
        <v>1537</v>
      </c>
      <c r="F236" s="1">
        <v>9.0361445783132533E-4</v>
      </c>
      <c r="G236" s="1">
        <v>48.4</v>
      </c>
      <c r="H236" s="1">
        <v>4.3734939759036147E-2</v>
      </c>
      <c r="I236" s="1">
        <v>81</v>
      </c>
      <c r="J236" s="1">
        <v>7.3192771084337346E-2</v>
      </c>
      <c r="K236">
        <v>71.099999999999994</v>
      </c>
      <c r="L236">
        <v>6.4246987951807222E-2</v>
      </c>
      <c r="M236">
        <v>-3.7451125681400299E-2</v>
      </c>
      <c r="N236">
        <v>-3.3841378627771358E-5</v>
      </c>
    </row>
    <row r="237" spans="1:14" x14ac:dyDescent="0.25">
      <c r="A237">
        <v>7820412</v>
      </c>
      <c r="B237" t="s">
        <v>27</v>
      </c>
      <c r="C237" t="s">
        <v>5</v>
      </c>
      <c r="D237" t="s">
        <v>767</v>
      </c>
      <c r="E237" t="s">
        <v>1538</v>
      </c>
      <c r="F237" s="1">
        <v>4.2168674698795181E-3</v>
      </c>
      <c r="G237" s="1">
        <v>65.900000000000006</v>
      </c>
      <c r="H237" s="1">
        <v>0.27789156626506029</v>
      </c>
      <c r="I237" s="1">
        <v>57.5</v>
      </c>
      <c r="J237" s="1">
        <v>0.24246987951807228</v>
      </c>
      <c r="K237">
        <v>70.28</v>
      </c>
      <c r="L237">
        <v>0.29636144578313256</v>
      </c>
      <c r="M237">
        <v>-0.17595541477203369</v>
      </c>
      <c r="N237">
        <v>-7.4198066470134686E-4</v>
      </c>
    </row>
    <row r="238" spans="1:14" x14ac:dyDescent="0.25">
      <c r="A238">
        <v>7820412</v>
      </c>
      <c r="B238" t="s">
        <v>27</v>
      </c>
      <c r="C238" t="s">
        <v>5</v>
      </c>
      <c r="D238" t="s">
        <v>769</v>
      </c>
      <c r="E238" t="s">
        <v>1539</v>
      </c>
      <c r="F238" s="1">
        <v>2.1084337349397591E-3</v>
      </c>
      <c r="G238" s="1">
        <v>73.7</v>
      </c>
      <c r="H238" s="1">
        <v>0.15539156626506026</v>
      </c>
      <c r="I238" s="1">
        <v>95.1</v>
      </c>
      <c r="J238" s="1">
        <v>0.20051204819277108</v>
      </c>
      <c r="K238">
        <v>85.42</v>
      </c>
      <c r="L238">
        <v>0.18010240963855423</v>
      </c>
      <c r="M238">
        <v>0.24146690964698792</v>
      </c>
      <c r="N238">
        <v>5.091169781713601E-4</v>
      </c>
    </row>
    <row r="239" spans="1:14" x14ac:dyDescent="0.25">
      <c r="A239">
        <v>7820412</v>
      </c>
      <c r="B239" t="s">
        <v>27</v>
      </c>
      <c r="C239" t="s">
        <v>5</v>
      </c>
      <c r="D239" t="s">
        <v>769</v>
      </c>
      <c r="E239" t="s">
        <v>1540</v>
      </c>
      <c r="F239" s="1">
        <v>5.1204819277108436E-3</v>
      </c>
      <c r="G239" s="1">
        <v>88.8</v>
      </c>
      <c r="H239" s="1">
        <v>0.45469879518072287</v>
      </c>
      <c r="I239" s="1">
        <v>93.3</v>
      </c>
      <c r="J239" s="1">
        <v>0.4777409638554217</v>
      </c>
      <c r="K239">
        <v>88.19</v>
      </c>
      <c r="L239">
        <v>0.45157530120481926</v>
      </c>
      <c r="M239">
        <v>0.10755592584609985</v>
      </c>
      <c r="N239">
        <v>5.5073817451316189E-4</v>
      </c>
    </row>
    <row r="240" spans="1:14" x14ac:dyDescent="0.25">
      <c r="A240">
        <v>7820412</v>
      </c>
      <c r="B240" t="s">
        <v>27</v>
      </c>
      <c r="C240" t="s">
        <v>5</v>
      </c>
      <c r="D240" t="s">
        <v>772</v>
      </c>
      <c r="E240" t="s">
        <v>1541</v>
      </c>
      <c r="F240" s="1">
        <v>1.5060240963855422E-3</v>
      </c>
      <c r="G240" s="1">
        <v>53.4</v>
      </c>
      <c r="H240" s="1">
        <v>8.042168674698795E-2</v>
      </c>
      <c r="I240" s="1">
        <v>64.5</v>
      </c>
      <c r="J240" s="1">
        <v>9.713855421686747E-2</v>
      </c>
      <c r="K240">
        <v>65.314999999999998</v>
      </c>
      <c r="L240">
        <v>9.8365963855421693E-2</v>
      </c>
      <c r="M240">
        <v>-6.8112693727016449E-2</v>
      </c>
      <c r="N240">
        <v>-1.0257935802261514E-4</v>
      </c>
    </row>
    <row r="241" spans="1:14" x14ac:dyDescent="0.25">
      <c r="A241">
        <v>7820412</v>
      </c>
      <c r="B241" t="s">
        <v>27</v>
      </c>
      <c r="C241" t="s">
        <v>5</v>
      </c>
      <c r="D241" t="s">
        <v>772</v>
      </c>
      <c r="E241" t="s">
        <v>1542</v>
      </c>
      <c r="F241" s="1">
        <v>1.2048192771084338E-3</v>
      </c>
      <c r="G241" s="1">
        <v>62.7</v>
      </c>
      <c r="H241" s="1">
        <v>7.5542168674698804E-2</v>
      </c>
      <c r="I241" s="1">
        <v>81.3</v>
      </c>
      <c r="J241" s="1">
        <v>9.7951807228915666E-2</v>
      </c>
      <c r="K241">
        <v>76.184999999999988</v>
      </c>
      <c r="L241">
        <v>9.1789156626506024E-2</v>
      </c>
      <c r="M241">
        <v>-4.874858632683754E-2</v>
      </c>
      <c r="N241">
        <v>-5.8733236538358489E-5</v>
      </c>
    </row>
    <row r="242" spans="1:14" x14ac:dyDescent="0.25">
      <c r="A242">
        <v>7820412</v>
      </c>
      <c r="B242" t="s">
        <v>27</v>
      </c>
      <c r="C242" t="s">
        <v>5</v>
      </c>
      <c r="D242" t="s">
        <v>775</v>
      </c>
      <c r="E242" t="s">
        <v>1543</v>
      </c>
      <c r="F242" s="1">
        <v>2.4096385542168677E-3</v>
      </c>
      <c r="G242" s="1">
        <v>46</v>
      </c>
      <c r="H242" s="1">
        <v>0.11084337349397591</v>
      </c>
      <c r="I242" s="1">
        <v>69.099999999999994</v>
      </c>
      <c r="J242" s="1">
        <v>0.16650602409638554</v>
      </c>
      <c r="K242">
        <v>66.49499999999999</v>
      </c>
      <c r="L242">
        <v>0.1602289156626506</v>
      </c>
      <c r="M242">
        <v>-4.1325343772768974E-3</v>
      </c>
      <c r="N242">
        <v>-9.9579141621130072E-6</v>
      </c>
    </row>
    <row r="243" spans="1:14" x14ac:dyDescent="0.25">
      <c r="A243">
        <v>7820412</v>
      </c>
      <c r="B243" t="s">
        <v>27</v>
      </c>
      <c r="C243" t="s">
        <v>5</v>
      </c>
      <c r="D243" t="s">
        <v>1544</v>
      </c>
      <c r="E243" t="s">
        <v>1545</v>
      </c>
      <c r="F243" s="1">
        <v>1.8072289156626507E-3</v>
      </c>
      <c r="G243" s="1">
        <v>40.200000000000003</v>
      </c>
      <c r="H243" s="1">
        <v>7.2650602409638568E-2</v>
      </c>
      <c r="I243" s="1">
        <v>62.8</v>
      </c>
      <c r="J243" s="1">
        <v>0.11349397590361446</v>
      </c>
      <c r="K243">
        <v>63.249999999999993</v>
      </c>
      <c r="L243">
        <v>0.11430722891566264</v>
      </c>
      <c r="M243">
        <v>-0.14455051720142365</v>
      </c>
      <c r="N243">
        <v>-2.6123587446040417E-4</v>
      </c>
    </row>
    <row r="244" spans="1:14" x14ac:dyDescent="0.25">
      <c r="A244">
        <v>7820412</v>
      </c>
      <c r="B244" t="s">
        <v>27</v>
      </c>
      <c r="C244" t="s">
        <v>5</v>
      </c>
      <c r="D244" t="s">
        <v>306</v>
      </c>
      <c r="E244" t="s">
        <v>1546</v>
      </c>
      <c r="F244" s="1">
        <v>7.5301204819277108E-3</v>
      </c>
      <c r="G244" s="1">
        <v>79.8</v>
      </c>
      <c r="H244" s="1">
        <v>0.60090361445783125</v>
      </c>
      <c r="I244" s="1">
        <v>86</v>
      </c>
      <c r="J244" s="1">
        <v>0.64759036144578308</v>
      </c>
      <c r="K244">
        <v>78.55</v>
      </c>
      <c r="L244">
        <v>0.59149096385542166</v>
      </c>
      <c r="M244">
        <v>0.12938781082630157</v>
      </c>
      <c r="N244">
        <v>9.7430580441492146E-4</v>
      </c>
    </row>
    <row r="245" spans="1:14" x14ac:dyDescent="0.25">
      <c r="A245">
        <v>7820412</v>
      </c>
      <c r="B245" t="s">
        <v>27</v>
      </c>
      <c r="C245" t="s">
        <v>5</v>
      </c>
      <c r="D245" t="s">
        <v>306</v>
      </c>
      <c r="E245" t="s">
        <v>1547</v>
      </c>
      <c r="F245" s="1">
        <v>2.1084337349397591E-3</v>
      </c>
      <c r="G245" s="1">
        <v>52.5</v>
      </c>
      <c r="H245" s="1">
        <v>0.11069277108433735</v>
      </c>
      <c r="I245" s="1">
        <v>74.400000000000006</v>
      </c>
      <c r="J245" s="1">
        <v>0.15686746987951808</v>
      </c>
      <c r="K245">
        <v>63.125</v>
      </c>
      <c r="L245">
        <v>0.13309487951807228</v>
      </c>
      <c r="M245">
        <v>-2.7953173965215683E-2</v>
      </c>
      <c r="N245">
        <v>-5.8937414986900537E-5</v>
      </c>
    </row>
    <row r="246" spans="1:14" x14ac:dyDescent="0.25">
      <c r="A246">
        <v>7820412</v>
      </c>
      <c r="B246" t="s">
        <v>27</v>
      </c>
      <c r="C246" t="s">
        <v>5</v>
      </c>
      <c r="D246" t="s">
        <v>306</v>
      </c>
      <c r="E246" t="s">
        <v>1548</v>
      </c>
      <c r="F246" s="1">
        <v>3.9156626506024099E-3</v>
      </c>
      <c r="G246" s="1">
        <v>90.5</v>
      </c>
      <c r="H246" s="1">
        <v>0.35436746987951812</v>
      </c>
      <c r="I246" s="1">
        <v>71</v>
      </c>
      <c r="J246" s="1">
        <v>0.27801204819277109</v>
      </c>
      <c r="K246">
        <v>82.474999999999994</v>
      </c>
      <c r="L246">
        <v>0.32294427710843376</v>
      </c>
      <c r="M246">
        <v>2.3604905232787132E-2</v>
      </c>
      <c r="N246">
        <v>9.2428845791033961E-5</v>
      </c>
    </row>
    <row r="247" spans="1:14" x14ac:dyDescent="0.25">
      <c r="A247">
        <v>7820412</v>
      </c>
      <c r="B247" t="s">
        <v>27</v>
      </c>
      <c r="C247" t="s">
        <v>5</v>
      </c>
      <c r="D247" t="s">
        <v>306</v>
      </c>
      <c r="E247" t="s">
        <v>1549</v>
      </c>
      <c r="F247" s="1">
        <v>2.4096385542168677E-3</v>
      </c>
      <c r="G247" s="1">
        <v>59.1</v>
      </c>
      <c r="H247" s="1">
        <v>0.14240963855421687</v>
      </c>
      <c r="I247" s="1">
        <v>76.8</v>
      </c>
      <c r="J247" s="1">
        <v>0.18506024096385543</v>
      </c>
      <c r="K247">
        <v>65.424999999999997</v>
      </c>
      <c r="L247">
        <v>0.15765060240963857</v>
      </c>
      <c r="M247">
        <v>1.4961427077651024E-2</v>
      </c>
      <c r="N247">
        <v>3.6051631512412111E-5</v>
      </c>
    </row>
    <row r="248" spans="1:14" x14ac:dyDescent="0.25">
      <c r="A248">
        <v>7820412</v>
      </c>
      <c r="B248" t="s">
        <v>27</v>
      </c>
      <c r="C248" t="s">
        <v>5</v>
      </c>
      <c r="D248" t="s">
        <v>306</v>
      </c>
      <c r="E248" t="s">
        <v>1550</v>
      </c>
      <c r="F248" s="1">
        <v>5.1204819277108436E-3</v>
      </c>
      <c r="G248" s="1">
        <v>75.099999999999994</v>
      </c>
      <c r="H248" s="1">
        <v>0.38454819277108432</v>
      </c>
      <c r="I248" s="1">
        <v>76.400000000000006</v>
      </c>
      <c r="J248" s="1">
        <v>0.39120481927710848</v>
      </c>
      <c r="K248">
        <v>73.98</v>
      </c>
      <c r="L248">
        <v>0.37881325301204821</v>
      </c>
      <c r="M248">
        <v>1.2145728804171085E-2</v>
      </c>
      <c r="N248">
        <v>6.2191984840635084E-5</v>
      </c>
    </row>
    <row r="249" spans="1:14" x14ac:dyDescent="0.25">
      <c r="A249">
        <v>7820412</v>
      </c>
      <c r="B249" t="s">
        <v>27</v>
      </c>
      <c r="C249" t="s">
        <v>5</v>
      </c>
      <c r="D249" t="s">
        <v>306</v>
      </c>
      <c r="E249" t="s">
        <v>1551</v>
      </c>
      <c r="F249" s="1">
        <v>3.3132530120481927E-3</v>
      </c>
      <c r="G249" s="1">
        <v>73.3</v>
      </c>
      <c r="H249" s="1">
        <v>0.24286144578313251</v>
      </c>
      <c r="I249" s="1">
        <v>86.1</v>
      </c>
      <c r="J249" s="1">
        <v>0.28527108433734938</v>
      </c>
      <c r="K249">
        <v>76.179999999999993</v>
      </c>
      <c r="L249">
        <v>0.25240361445783127</v>
      </c>
      <c r="M249">
        <v>-1.6178707592189312E-3</v>
      </c>
      <c r="N249">
        <v>-5.3604151660868197E-6</v>
      </c>
    </row>
    <row r="250" spans="1:14" x14ac:dyDescent="0.25">
      <c r="A250">
        <v>7820412</v>
      </c>
      <c r="B250" t="s">
        <v>27</v>
      </c>
      <c r="C250" t="s">
        <v>5</v>
      </c>
      <c r="D250" t="s">
        <v>306</v>
      </c>
      <c r="E250" t="s">
        <v>1552</v>
      </c>
      <c r="F250" s="1">
        <v>2.7108433734939759E-3</v>
      </c>
      <c r="G250" s="1">
        <v>59.6</v>
      </c>
      <c r="H250" s="1">
        <v>0.16156626506024097</v>
      </c>
      <c r="I250" s="1">
        <v>90.9</v>
      </c>
      <c r="J250" s="1">
        <v>0.24641566265060241</v>
      </c>
      <c r="K250">
        <v>67.5</v>
      </c>
      <c r="L250">
        <v>0.18298192771084337</v>
      </c>
      <c r="M250">
        <v>-6.4360439777374268E-2</v>
      </c>
      <c r="N250">
        <v>-1.7447107168565314E-4</v>
      </c>
    </row>
    <row r="251" spans="1:14" x14ac:dyDescent="0.25">
      <c r="A251">
        <v>7820412</v>
      </c>
      <c r="B251" t="s">
        <v>27</v>
      </c>
      <c r="C251" t="s">
        <v>5</v>
      </c>
      <c r="D251" t="s">
        <v>306</v>
      </c>
      <c r="E251" t="s">
        <v>1553</v>
      </c>
      <c r="F251" s="1">
        <v>3.0120481927710845E-3</v>
      </c>
      <c r="G251" s="1">
        <v>71.900000000000006</v>
      </c>
      <c r="H251" s="1">
        <v>0.21656626506024099</v>
      </c>
      <c r="I251" s="1">
        <v>86.5</v>
      </c>
      <c r="J251" s="1">
        <v>0.26054216867469882</v>
      </c>
      <c r="K251">
        <v>77.015000000000001</v>
      </c>
      <c r="L251">
        <v>0.23197289156626508</v>
      </c>
      <c r="M251">
        <v>-1.8565475940704346E-2</v>
      </c>
      <c r="N251">
        <v>-5.5920108255133576E-5</v>
      </c>
    </row>
    <row r="252" spans="1:14" x14ac:dyDescent="0.25">
      <c r="A252">
        <v>7820412</v>
      </c>
      <c r="B252" t="s">
        <v>27</v>
      </c>
      <c r="C252" t="s">
        <v>5</v>
      </c>
      <c r="D252" t="s">
        <v>306</v>
      </c>
      <c r="E252" t="s">
        <v>1554</v>
      </c>
      <c r="F252" s="1">
        <v>4.2168674698795181E-3</v>
      </c>
      <c r="G252" s="1">
        <v>76.7</v>
      </c>
      <c r="H252" s="1">
        <v>0.32343373493975908</v>
      </c>
      <c r="I252" s="1">
        <v>76.599999999999994</v>
      </c>
      <c r="J252" s="1">
        <v>0.32301204819277107</v>
      </c>
      <c r="K252">
        <v>76.149999999999991</v>
      </c>
      <c r="L252">
        <v>0.32111445783132525</v>
      </c>
      <c r="M252">
        <v>-7.0927798748016357E-2</v>
      </c>
      <c r="N252">
        <v>-2.9909312725067138E-4</v>
      </c>
    </row>
    <row r="253" spans="1:14" x14ac:dyDescent="0.25">
      <c r="A253">
        <v>7820412</v>
      </c>
      <c r="B253" t="s">
        <v>27</v>
      </c>
      <c r="C253" t="s">
        <v>5</v>
      </c>
      <c r="D253" t="s">
        <v>306</v>
      </c>
      <c r="E253" t="s">
        <v>1555</v>
      </c>
      <c r="F253" s="1">
        <v>2.4096385542168677E-3</v>
      </c>
      <c r="G253" s="1">
        <v>85.1</v>
      </c>
      <c r="H253" s="1">
        <v>0.20506024096385542</v>
      </c>
      <c r="I253" s="1">
        <v>65.400000000000006</v>
      </c>
      <c r="J253" s="1">
        <v>0.15759036144578317</v>
      </c>
      <c r="K253">
        <v>77.435000000000002</v>
      </c>
      <c r="L253">
        <v>0.18659036144578314</v>
      </c>
      <c r="M253">
        <v>-0.13636527955532074</v>
      </c>
      <c r="N253">
        <v>-3.2859103507306206E-4</v>
      </c>
    </row>
    <row r="254" spans="1:14" x14ac:dyDescent="0.25">
      <c r="A254">
        <v>7820412</v>
      </c>
      <c r="B254" t="s">
        <v>27</v>
      </c>
      <c r="C254" t="s">
        <v>5</v>
      </c>
      <c r="D254" t="s">
        <v>306</v>
      </c>
      <c r="E254" t="s">
        <v>1556</v>
      </c>
      <c r="F254" s="1">
        <v>3.0120481927710845E-3</v>
      </c>
      <c r="G254" s="1">
        <v>93.1</v>
      </c>
      <c r="H254" s="1">
        <v>0.28042168674698797</v>
      </c>
      <c r="I254" s="1">
        <v>92.5</v>
      </c>
      <c r="J254" s="1">
        <v>0.27861445783132532</v>
      </c>
      <c r="K254">
        <v>88.86999999999999</v>
      </c>
      <c r="L254">
        <v>0.26768072289156625</v>
      </c>
      <c r="M254">
        <v>2.9029905796051025E-2</v>
      </c>
      <c r="N254">
        <v>8.7439475289310324E-5</v>
      </c>
    </row>
    <row r="255" spans="1:14" x14ac:dyDescent="0.25">
      <c r="A255">
        <v>7820412</v>
      </c>
      <c r="B255" t="s">
        <v>27</v>
      </c>
      <c r="C255" t="s">
        <v>5</v>
      </c>
      <c r="D255" t="s">
        <v>306</v>
      </c>
      <c r="E255" t="s">
        <v>1557</v>
      </c>
      <c r="F255" s="1">
        <v>4.8192771084337354E-3</v>
      </c>
      <c r="G255" s="1">
        <v>78.8</v>
      </c>
      <c r="H255" s="1">
        <v>0.37975903614457834</v>
      </c>
      <c r="I255" s="1">
        <v>68.7</v>
      </c>
      <c r="J255" s="1">
        <v>0.33108433734939763</v>
      </c>
      <c r="K255">
        <v>74.14</v>
      </c>
      <c r="L255">
        <v>0.35730120481927713</v>
      </c>
      <c r="M255">
        <v>-7.9118207097053528E-2</v>
      </c>
      <c r="N255">
        <v>-3.8129256432314955E-4</v>
      </c>
    </row>
    <row r="256" spans="1:14" x14ac:dyDescent="0.25">
      <c r="A256">
        <v>7820412</v>
      </c>
      <c r="B256" t="s">
        <v>27</v>
      </c>
      <c r="C256" t="s">
        <v>5</v>
      </c>
      <c r="D256" t="s">
        <v>306</v>
      </c>
      <c r="E256" t="s">
        <v>1558</v>
      </c>
      <c r="F256" s="1">
        <v>3.9156626506024099E-3</v>
      </c>
      <c r="G256" s="1">
        <v>57.1</v>
      </c>
      <c r="H256" s="1">
        <v>0.22358433734939762</v>
      </c>
      <c r="I256" s="1">
        <v>93</v>
      </c>
      <c r="J256" s="1">
        <v>0.36415662650602415</v>
      </c>
      <c r="K256">
        <v>70.594999999999999</v>
      </c>
      <c r="L256">
        <v>0.2764262048192771</v>
      </c>
      <c r="M256">
        <v>-1.2501862831413746E-2</v>
      </c>
      <c r="N256">
        <v>-4.8953077351921299E-5</v>
      </c>
    </row>
    <row r="257" spans="1:14" x14ac:dyDescent="0.25">
      <c r="A257">
        <v>7820412</v>
      </c>
      <c r="B257" t="s">
        <v>27</v>
      </c>
      <c r="C257" t="s">
        <v>5</v>
      </c>
      <c r="D257" t="s">
        <v>306</v>
      </c>
      <c r="E257" t="s">
        <v>1559</v>
      </c>
      <c r="F257" s="1">
        <v>2.4096385542168677E-3</v>
      </c>
      <c r="G257" s="1">
        <v>97</v>
      </c>
      <c r="H257" s="1">
        <v>0.23373493975903617</v>
      </c>
      <c r="I257" s="1">
        <v>77</v>
      </c>
      <c r="J257" s="1">
        <v>0.1855421686746988</v>
      </c>
      <c r="K257">
        <v>88.784999999999997</v>
      </c>
      <c r="L257">
        <v>0.21393975903614459</v>
      </c>
      <c r="M257">
        <v>-1.9752396270632744E-2</v>
      </c>
      <c r="N257">
        <v>-4.7596135591886131E-5</v>
      </c>
    </row>
    <row r="258" spans="1:14" x14ac:dyDescent="0.25">
      <c r="A258">
        <v>7820412</v>
      </c>
      <c r="B258" t="s">
        <v>27</v>
      </c>
      <c r="C258" t="s">
        <v>5</v>
      </c>
      <c r="D258" t="s">
        <v>306</v>
      </c>
      <c r="E258" t="s">
        <v>1560</v>
      </c>
      <c r="F258" s="1">
        <v>1.5060240963855422E-3</v>
      </c>
      <c r="G258" s="1">
        <v>78.099999999999994</v>
      </c>
      <c r="H258" s="1">
        <v>0.11762048192771084</v>
      </c>
      <c r="I258" s="1">
        <v>89.4</v>
      </c>
      <c r="J258" s="1">
        <v>0.13463855421686749</v>
      </c>
      <c r="K258">
        <v>80.650000000000006</v>
      </c>
      <c r="L258">
        <v>0.12146084337349398</v>
      </c>
      <c r="M258">
        <v>-1.5364183345809579E-3</v>
      </c>
      <c r="N258">
        <v>-2.3138830340074667E-6</v>
      </c>
    </row>
    <row r="259" spans="1:14" x14ac:dyDescent="0.25">
      <c r="A259">
        <v>7820412</v>
      </c>
      <c r="B259" t="s">
        <v>27</v>
      </c>
      <c r="C259" t="s">
        <v>5</v>
      </c>
      <c r="D259" t="s">
        <v>306</v>
      </c>
      <c r="E259" t="s">
        <v>1561</v>
      </c>
      <c r="F259" s="1">
        <v>3.3132530120481927E-3</v>
      </c>
      <c r="G259" s="1">
        <v>81.2</v>
      </c>
      <c r="H259" s="1">
        <v>0.26903614457831326</v>
      </c>
      <c r="I259" s="1">
        <v>78.5</v>
      </c>
      <c r="J259" s="1">
        <v>0.26009036144578312</v>
      </c>
      <c r="K259">
        <v>78.234999999999985</v>
      </c>
      <c r="L259">
        <v>0.2592123493975903</v>
      </c>
      <c r="M259">
        <v>-0.12056411802768707</v>
      </c>
      <c r="N259">
        <v>-3.9945942720016799E-4</v>
      </c>
    </row>
    <row r="260" spans="1:14" x14ac:dyDescent="0.25">
      <c r="A260">
        <v>7820412</v>
      </c>
      <c r="B260" t="s">
        <v>27</v>
      </c>
      <c r="C260" t="s">
        <v>5</v>
      </c>
      <c r="D260" t="s">
        <v>306</v>
      </c>
      <c r="E260" t="s">
        <v>1562</v>
      </c>
      <c r="F260" s="1">
        <v>3.6144578313253013E-3</v>
      </c>
      <c r="G260" s="1">
        <v>83.1</v>
      </c>
      <c r="H260" s="1">
        <v>0.30036144578313251</v>
      </c>
      <c r="I260" s="1">
        <v>83.5</v>
      </c>
      <c r="J260" s="1">
        <v>0.30180722891566264</v>
      </c>
      <c r="K260" t="s">
        <v>9</v>
      </c>
      <c r="L260" t="s">
        <v>99</v>
      </c>
      <c r="M260">
        <v>-5.2140746265649796E-2</v>
      </c>
      <c r="N260">
        <v>-1.8846052867102338E-4</v>
      </c>
    </row>
    <row r="261" spans="1:14" x14ac:dyDescent="0.25">
      <c r="A261">
        <v>7820412</v>
      </c>
      <c r="B261" t="s">
        <v>27</v>
      </c>
      <c r="C261" t="s">
        <v>5</v>
      </c>
      <c r="D261" t="s">
        <v>306</v>
      </c>
      <c r="E261" t="s">
        <v>1563</v>
      </c>
      <c r="F261" s="1">
        <v>1.0542168674698794E-2</v>
      </c>
      <c r="G261" s="1">
        <v>55.2</v>
      </c>
      <c r="H261" s="1">
        <v>0.58192771084337347</v>
      </c>
      <c r="I261" s="1">
        <v>91.4</v>
      </c>
      <c r="J261" s="1">
        <v>0.96355421686746989</v>
      </c>
      <c r="K261">
        <v>71.39500000000001</v>
      </c>
      <c r="L261">
        <v>0.75265813253012048</v>
      </c>
      <c r="M261">
        <v>4.2489618062973022E-2</v>
      </c>
      <c r="N261">
        <v>4.4793272054339026E-4</v>
      </c>
    </row>
    <row r="262" spans="1:14" x14ac:dyDescent="0.25">
      <c r="A262">
        <v>7820412</v>
      </c>
      <c r="B262" t="s">
        <v>27</v>
      </c>
      <c r="C262" t="s">
        <v>5</v>
      </c>
      <c r="D262" t="s">
        <v>306</v>
      </c>
      <c r="E262" t="s">
        <v>1564</v>
      </c>
      <c r="F262" s="1">
        <v>6.024096385542169E-3</v>
      </c>
      <c r="G262" s="1">
        <v>57</v>
      </c>
      <c r="H262" s="1">
        <v>0.34337349397590361</v>
      </c>
      <c r="I262" s="1">
        <v>75.7</v>
      </c>
      <c r="J262" s="1">
        <v>0.4560240963855422</v>
      </c>
      <c r="K262">
        <v>66.534999999999997</v>
      </c>
      <c r="L262">
        <v>0.40081325301204818</v>
      </c>
      <c r="M262">
        <v>-9.9217444658279419E-2</v>
      </c>
      <c r="N262">
        <v>-5.9769544974867122E-4</v>
      </c>
    </row>
    <row r="263" spans="1:14" x14ac:dyDescent="0.25">
      <c r="A263">
        <v>7820412</v>
      </c>
      <c r="B263" t="s">
        <v>27</v>
      </c>
      <c r="C263" t="s">
        <v>5</v>
      </c>
      <c r="D263" t="s">
        <v>1180</v>
      </c>
      <c r="E263" t="s">
        <v>1565</v>
      </c>
      <c r="F263" s="1">
        <v>6.0240963855421692E-4</v>
      </c>
      <c r="G263" s="1" t="s">
        <v>8</v>
      </c>
      <c r="H263" s="1" t="s">
        <v>99</v>
      </c>
      <c r="I263" s="1" t="s">
        <v>8</v>
      </c>
      <c r="J263" s="1" t="s">
        <v>99</v>
      </c>
      <c r="K263" t="s">
        <v>9</v>
      </c>
      <c r="L263" t="s">
        <v>99</v>
      </c>
      <c r="M263">
        <v>0.72138106822967529</v>
      </c>
      <c r="N263">
        <v>4.3456690857209359E-4</v>
      </c>
    </row>
    <row r="264" spans="1:14" x14ac:dyDescent="0.25">
      <c r="A264">
        <v>7820412</v>
      </c>
      <c r="B264" t="s">
        <v>27</v>
      </c>
      <c r="C264" t="s">
        <v>5</v>
      </c>
      <c r="D264" t="s">
        <v>309</v>
      </c>
      <c r="E264" t="s">
        <v>1566</v>
      </c>
      <c r="F264" s="1">
        <v>6.0240963855421692E-4</v>
      </c>
      <c r="G264" s="1">
        <v>68.099999999999994</v>
      </c>
      <c r="H264" s="1">
        <v>4.1024096385542171E-2</v>
      </c>
      <c r="I264" s="1">
        <v>62.9</v>
      </c>
      <c r="J264" s="1">
        <v>3.7891566265060246E-2</v>
      </c>
      <c r="K264">
        <v>70.260000000000005</v>
      </c>
      <c r="L264">
        <v>4.2325301204819282E-2</v>
      </c>
      <c r="M264">
        <v>-0.15827062726020813</v>
      </c>
      <c r="N264">
        <v>-9.5343751361571171E-5</v>
      </c>
    </row>
    <row r="265" spans="1:14" x14ac:dyDescent="0.25">
      <c r="A265">
        <v>7820412</v>
      </c>
      <c r="B265" t="s">
        <v>27</v>
      </c>
      <c r="C265" t="s">
        <v>5</v>
      </c>
      <c r="D265" t="s">
        <v>309</v>
      </c>
      <c r="E265" t="s">
        <v>1567</v>
      </c>
      <c r="F265" s="1">
        <v>2.7108433734939759E-3</v>
      </c>
      <c r="G265" s="1">
        <v>53.5</v>
      </c>
      <c r="H265" s="1">
        <v>0.1450301204819277</v>
      </c>
      <c r="I265" s="1">
        <v>53.5</v>
      </c>
      <c r="J265" s="1">
        <v>0.1450301204819277</v>
      </c>
      <c r="K265">
        <v>58.464999999999996</v>
      </c>
      <c r="L265">
        <v>0.15848945783132529</v>
      </c>
      <c r="M265">
        <v>-0.20437052845954895</v>
      </c>
      <c r="N265">
        <v>-5.5401649281203028E-4</v>
      </c>
    </row>
    <row r="266" spans="1:14" x14ac:dyDescent="0.25">
      <c r="A266">
        <v>7820412</v>
      </c>
      <c r="B266" t="s">
        <v>27</v>
      </c>
      <c r="C266" t="s">
        <v>5</v>
      </c>
      <c r="D266" t="s">
        <v>309</v>
      </c>
      <c r="E266" t="s">
        <v>1568</v>
      </c>
      <c r="F266" s="1">
        <v>1.2048192771084338E-3</v>
      </c>
      <c r="G266" s="1">
        <v>49.1</v>
      </c>
      <c r="H266" s="1">
        <v>5.9156626506024101E-2</v>
      </c>
      <c r="I266" s="1">
        <v>63.9</v>
      </c>
      <c r="J266" s="1">
        <v>7.6987951807228922E-2</v>
      </c>
      <c r="K266">
        <v>64.105000000000004</v>
      </c>
      <c r="L266">
        <v>7.7234939759036156E-2</v>
      </c>
      <c r="M266">
        <v>-8.0687738955020905E-2</v>
      </c>
      <c r="N266">
        <v>-9.7214143319302303E-5</v>
      </c>
    </row>
    <row r="267" spans="1:14" x14ac:dyDescent="0.25">
      <c r="A267">
        <v>7820412</v>
      </c>
      <c r="B267" t="s">
        <v>27</v>
      </c>
      <c r="C267" t="s">
        <v>5</v>
      </c>
      <c r="D267" t="s">
        <v>309</v>
      </c>
      <c r="E267" t="s">
        <v>1569</v>
      </c>
      <c r="F267" s="1">
        <v>1.5060240963855422E-3</v>
      </c>
      <c r="G267" s="1">
        <v>64.5</v>
      </c>
      <c r="H267" s="1">
        <v>9.713855421686747E-2</v>
      </c>
      <c r="I267" s="1">
        <v>92.7</v>
      </c>
      <c r="J267" s="1">
        <v>0.13960843373493978</v>
      </c>
      <c r="K267">
        <v>79.614999999999995</v>
      </c>
      <c r="L267">
        <v>0.11990210843373494</v>
      </c>
      <c r="M267">
        <v>-5.1820117980241776E-2</v>
      </c>
      <c r="N267">
        <v>-7.8042346355785804E-5</v>
      </c>
    </row>
    <row r="268" spans="1:14" x14ac:dyDescent="0.25">
      <c r="A268">
        <v>7820412</v>
      </c>
      <c r="B268" t="s">
        <v>27</v>
      </c>
      <c r="C268" t="s">
        <v>5</v>
      </c>
      <c r="D268" t="s">
        <v>309</v>
      </c>
      <c r="E268" t="s">
        <v>1570</v>
      </c>
      <c r="F268" s="1">
        <v>1.2048192771084338E-3</v>
      </c>
      <c r="G268" s="1">
        <v>59.4</v>
      </c>
      <c r="H268" s="1">
        <v>7.1566265060240969E-2</v>
      </c>
      <c r="I268" s="1">
        <v>82</v>
      </c>
      <c r="J268" s="1">
        <v>9.8795180722891576E-2</v>
      </c>
      <c r="K268">
        <v>71.185000000000002</v>
      </c>
      <c r="L268">
        <v>8.5765060240963864E-2</v>
      </c>
      <c r="M268">
        <v>7.4280627071857452E-2</v>
      </c>
      <c r="N268">
        <v>8.9494731411876452E-5</v>
      </c>
    </row>
    <row r="269" spans="1:14" x14ac:dyDescent="0.25">
      <c r="A269">
        <v>7820412</v>
      </c>
      <c r="B269" t="s">
        <v>27</v>
      </c>
      <c r="C269" t="s">
        <v>5</v>
      </c>
      <c r="D269" t="s">
        <v>309</v>
      </c>
      <c r="E269" t="s">
        <v>1571</v>
      </c>
      <c r="F269" s="1">
        <v>1.5060240963855422E-3</v>
      </c>
      <c r="G269" s="1">
        <v>65.3</v>
      </c>
      <c r="H269" s="1">
        <v>9.83433734939759E-2</v>
      </c>
      <c r="I269" s="1">
        <v>55.8</v>
      </c>
      <c r="J269" s="1">
        <v>8.4036144578313252E-2</v>
      </c>
      <c r="K269">
        <v>64.650000000000006</v>
      </c>
      <c r="L269">
        <v>9.7364457831325316E-2</v>
      </c>
      <c r="M269">
        <v>-0.17735815048217773</v>
      </c>
      <c r="N269">
        <v>-2.6710564831653274E-4</v>
      </c>
    </row>
    <row r="270" spans="1:14" x14ac:dyDescent="0.25">
      <c r="A270">
        <v>7820412</v>
      </c>
      <c r="B270" t="s">
        <v>27</v>
      </c>
      <c r="C270" t="s">
        <v>5</v>
      </c>
      <c r="D270" t="s">
        <v>309</v>
      </c>
      <c r="E270" t="s">
        <v>1572</v>
      </c>
      <c r="F270" s="1">
        <v>3.3132530120481927E-3</v>
      </c>
      <c r="G270" s="1">
        <v>46.7</v>
      </c>
      <c r="H270" s="1">
        <v>0.1547289156626506</v>
      </c>
      <c r="I270" s="1">
        <v>50.4</v>
      </c>
      <c r="J270" s="1">
        <v>0.16698795180722892</v>
      </c>
      <c r="K270">
        <v>55.829999999999991</v>
      </c>
      <c r="L270">
        <v>0.18497891566265057</v>
      </c>
      <c r="M270">
        <v>-0.22839675843715668</v>
      </c>
      <c r="N270">
        <v>-7.5673624783395284E-4</v>
      </c>
    </row>
    <row r="271" spans="1:14" x14ac:dyDescent="0.25">
      <c r="A271">
        <v>7820412</v>
      </c>
      <c r="B271" t="s">
        <v>27</v>
      </c>
      <c r="C271" t="s">
        <v>5</v>
      </c>
      <c r="D271" t="s">
        <v>784</v>
      </c>
      <c r="E271" t="s">
        <v>1573</v>
      </c>
      <c r="F271" s="1">
        <v>1.8072289156626507E-3</v>
      </c>
      <c r="G271" s="1">
        <v>66</v>
      </c>
      <c r="H271" s="1">
        <v>0.11927710843373494</v>
      </c>
      <c r="I271" s="1">
        <v>86.5</v>
      </c>
      <c r="J271" s="1">
        <v>0.15632530120481927</v>
      </c>
      <c r="K271">
        <v>77.034999999999997</v>
      </c>
      <c r="L271">
        <v>0.1392198795180723</v>
      </c>
      <c r="M271">
        <v>4.8011425882577896E-2</v>
      </c>
      <c r="N271">
        <v>8.6767637137188973E-5</v>
      </c>
    </row>
    <row r="272" spans="1:14" x14ac:dyDescent="0.25">
      <c r="A272">
        <v>7820412</v>
      </c>
      <c r="B272" t="s">
        <v>27</v>
      </c>
      <c r="C272" t="s">
        <v>5</v>
      </c>
      <c r="D272" t="s">
        <v>786</v>
      </c>
      <c r="E272" t="s">
        <v>1574</v>
      </c>
      <c r="F272" s="1">
        <v>4.5180722891566263E-3</v>
      </c>
      <c r="G272" s="1">
        <v>73.8</v>
      </c>
      <c r="H272" s="1">
        <v>0.33343373493975903</v>
      </c>
      <c r="I272" s="1">
        <v>78.099999999999994</v>
      </c>
      <c r="J272" s="1">
        <v>0.3528614457831325</v>
      </c>
      <c r="K272">
        <v>74.259999999999991</v>
      </c>
      <c r="L272">
        <v>0.33551204819277103</v>
      </c>
      <c r="M272">
        <v>0.24543854594230652</v>
      </c>
      <c r="N272">
        <v>1.1089090931128305E-3</v>
      </c>
    </row>
    <row r="273" spans="1:14" x14ac:dyDescent="0.25">
      <c r="A273">
        <v>7820412</v>
      </c>
      <c r="B273" t="s">
        <v>27</v>
      </c>
      <c r="C273" t="s">
        <v>5</v>
      </c>
      <c r="D273" t="s">
        <v>1190</v>
      </c>
      <c r="E273" t="s">
        <v>1575</v>
      </c>
      <c r="F273" s="1">
        <v>3.3132530120481927E-3</v>
      </c>
      <c r="G273" s="1">
        <v>71.099999999999994</v>
      </c>
      <c r="H273" s="1">
        <v>0.23557228915662648</v>
      </c>
      <c r="I273" s="1">
        <v>94.8</v>
      </c>
      <c r="J273" s="1">
        <v>0.31409638554216868</v>
      </c>
      <c r="K273">
        <v>83.43</v>
      </c>
      <c r="L273">
        <v>0.27642469879518072</v>
      </c>
      <c r="M273">
        <v>-4.4306952506303787E-2</v>
      </c>
      <c r="N273">
        <v>-1.4680014384618723E-4</v>
      </c>
    </row>
    <row r="274" spans="1:14" x14ac:dyDescent="0.25">
      <c r="A274">
        <v>7820412</v>
      </c>
      <c r="B274" t="s">
        <v>27</v>
      </c>
      <c r="C274" t="s">
        <v>5</v>
      </c>
      <c r="D274" t="s">
        <v>788</v>
      </c>
      <c r="E274" t="s">
        <v>1576</v>
      </c>
      <c r="F274" s="1">
        <v>6.0240963855421692E-4</v>
      </c>
      <c r="G274" s="1">
        <v>66.400000000000006</v>
      </c>
      <c r="H274" s="1">
        <v>4.0000000000000008E-2</v>
      </c>
      <c r="I274" s="1">
        <v>70.2</v>
      </c>
      <c r="J274" s="1">
        <v>4.2289156626506029E-2</v>
      </c>
      <c r="K274">
        <v>69.735000000000014</v>
      </c>
      <c r="L274">
        <v>4.2009036144578328E-2</v>
      </c>
      <c r="M274">
        <v>-0.15365900099277496</v>
      </c>
      <c r="N274">
        <v>-9.2565663248659626E-5</v>
      </c>
    </row>
    <row r="275" spans="1:14" x14ac:dyDescent="0.25">
      <c r="A275">
        <v>7820412</v>
      </c>
      <c r="B275" t="s">
        <v>27</v>
      </c>
      <c r="C275" t="s">
        <v>5</v>
      </c>
      <c r="D275" t="s">
        <v>80</v>
      </c>
      <c r="E275" t="s">
        <v>1577</v>
      </c>
      <c r="F275" s="1">
        <v>3.9156626506024099E-3</v>
      </c>
      <c r="G275" s="1">
        <v>57.3</v>
      </c>
      <c r="H275" s="1">
        <v>0.22436746987951808</v>
      </c>
      <c r="I275" s="1">
        <v>93.8</v>
      </c>
      <c r="J275" s="1">
        <v>0.36728915662650602</v>
      </c>
      <c r="K275">
        <v>73.739999999999995</v>
      </c>
      <c r="L275">
        <v>0.2887409638554217</v>
      </c>
      <c r="M275">
        <v>9.8061874508857727E-2</v>
      </c>
      <c r="N275">
        <v>3.8397721946239474E-4</v>
      </c>
    </row>
    <row r="276" spans="1:14" x14ac:dyDescent="0.25">
      <c r="A276">
        <v>7820412</v>
      </c>
      <c r="B276" t="s">
        <v>27</v>
      </c>
      <c r="C276" t="s">
        <v>5</v>
      </c>
      <c r="D276" t="s">
        <v>80</v>
      </c>
      <c r="E276" t="s">
        <v>1578</v>
      </c>
      <c r="F276" s="1">
        <v>3.3132530120481927E-3</v>
      </c>
      <c r="G276" s="1">
        <v>46.8</v>
      </c>
      <c r="H276" s="1">
        <v>0.1550602409638554</v>
      </c>
      <c r="I276" s="1">
        <v>89.3</v>
      </c>
      <c r="J276" s="1">
        <v>0.29587349397590362</v>
      </c>
      <c r="K276">
        <v>69.474999999999994</v>
      </c>
      <c r="L276">
        <v>0.23018825301204818</v>
      </c>
      <c r="M276">
        <v>5.2853550761938095E-2</v>
      </c>
      <c r="N276">
        <v>1.7511718625943344E-4</v>
      </c>
    </row>
    <row r="277" spans="1:14" x14ac:dyDescent="0.25">
      <c r="A277">
        <v>7820412</v>
      </c>
      <c r="B277" t="s">
        <v>27</v>
      </c>
      <c r="C277" t="s">
        <v>5</v>
      </c>
      <c r="D277" t="s">
        <v>80</v>
      </c>
      <c r="E277" t="s">
        <v>1579</v>
      </c>
      <c r="F277" s="1">
        <v>2.1084337349397591E-3</v>
      </c>
      <c r="G277" s="1">
        <v>50.6</v>
      </c>
      <c r="H277" s="1">
        <v>0.10668674698795182</v>
      </c>
      <c r="I277" s="1">
        <v>83</v>
      </c>
      <c r="J277" s="1">
        <v>0.17499999999999999</v>
      </c>
      <c r="K277">
        <v>67.694999999999993</v>
      </c>
      <c r="L277">
        <v>0.14273042168674699</v>
      </c>
      <c r="M277">
        <v>4.3633423745632172E-2</v>
      </c>
      <c r="N277">
        <v>9.1998182596212411E-5</v>
      </c>
    </row>
    <row r="278" spans="1:14" x14ac:dyDescent="0.25">
      <c r="A278">
        <v>7820412</v>
      </c>
      <c r="B278" t="s">
        <v>27</v>
      </c>
      <c r="C278" t="s">
        <v>5</v>
      </c>
      <c r="D278" t="s">
        <v>80</v>
      </c>
      <c r="E278" t="s">
        <v>1580</v>
      </c>
      <c r="F278" s="1">
        <v>5.4216867469879517E-3</v>
      </c>
      <c r="G278" s="1">
        <v>49.7</v>
      </c>
      <c r="H278" s="1">
        <v>0.26945783132530121</v>
      </c>
      <c r="I278" s="1">
        <v>72.3</v>
      </c>
      <c r="J278" s="1">
        <v>0.3919879518072289</v>
      </c>
      <c r="K278">
        <v>61.074999999999989</v>
      </c>
      <c r="L278">
        <v>0.33112951807228908</v>
      </c>
      <c r="M278">
        <v>-3.8450069259852171E-3</v>
      </c>
      <c r="N278">
        <v>-2.0846423092690934E-5</v>
      </c>
    </row>
    <row r="279" spans="1:14" x14ac:dyDescent="0.25">
      <c r="A279">
        <v>7820412</v>
      </c>
      <c r="B279" t="s">
        <v>27</v>
      </c>
      <c r="C279" t="s">
        <v>5</v>
      </c>
      <c r="D279" t="s">
        <v>80</v>
      </c>
      <c r="E279" t="s">
        <v>1581</v>
      </c>
      <c r="F279" s="1">
        <v>7.5301204819277108E-3</v>
      </c>
      <c r="G279" s="1">
        <v>43</v>
      </c>
      <c r="H279" s="1">
        <v>0.32379518072289154</v>
      </c>
      <c r="I279" s="1">
        <v>75.099999999999994</v>
      </c>
      <c r="J279" s="1">
        <v>0.56551204819277101</v>
      </c>
      <c r="K279">
        <v>60.794999999999995</v>
      </c>
      <c r="L279">
        <v>0.45779367469879512</v>
      </c>
      <c r="M279">
        <v>-6.1927329748868942E-2</v>
      </c>
      <c r="N279">
        <v>-4.6632025413304929E-4</v>
      </c>
    </row>
    <row r="280" spans="1:14" x14ac:dyDescent="0.25">
      <c r="A280">
        <v>7820412</v>
      </c>
      <c r="B280" t="s">
        <v>27</v>
      </c>
      <c r="C280" t="s">
        <v>5</v>
      </c>
      <c r="D280" t="s">
        <v>80</v>
      </c>
      <c r="E280" t="s">
        <v>1582</v>
      </c>
      <c r="F280" s="1">
        <v>4.8192771084337354E-3</v>
      </c>
      <c r="G280" s="1">
        <v>35.700000000000003</v>
      </c>
      <c r="H280" s="1">
        <v>0.17204819277108438</v>
      </c>
      <c r="I280" s="1">
        <v>90.8</v>
      </c>
      <c r="J280" s="1">
        <v>0.43759036144578317</v>
      </c>
      <c r="K280">
        <v>61.015000000000001</v>
      </c>
      <c r="L280">
        <v>0.29404819277108435</v>
      </c>
      <c r="M280">
        <v>5.4941240698099136E-2</v>
      </c>
      <c r="N280">
        <v>2.6477706360529708E-4</v>
      </c>
    </row>
    <row r="281" spans="1:14" x14ac:dyDescent="0.25">
      <c r="A281">
        <v>7820412</v>
      </c>
      <c r="B281" t="s">
        <v>27</v>
      </c>
      <c r="C281" t="s">
        <v>5</v>
      </c>
      <c r="D281" t="s">
        <v>80</v>
      </c>
      <c r="E281" t="s">
        <v>1583</v>
      </c>
      <c r="F281" s="1">
        <v>3.6144578313253013E-3</v>
      </c>
      <c r="G281" s="1">
        <v>68.5</v>
      </c>
      <c r="H281" s="1">
        <v>0.24759036144578314</v>
      </c>
      <c r="I281" s="1">
        <v>100</v>
      </c>
      <c r="J281" s="1">
        <v>0.36144578313253012</v>
      </c>
      <c r="K281">
        <v>77.239999999999995</v>
      </c>
      <c r="L281">
        <v>0.27918072289156626</v>
      </c>
      <c r="M281">
        <v>2.7094915509223938E-2</v>
      </c>
      <c r="N281">
        <v>9.7933429551411827E-5</v>
      </c>
    </row>
    <row r="282" spans="1:14" x14ac:dyDescent="0.25">
      <c r="A282">
        <v>7820412</v>
      </c>
      <c r="B282" t="s">
        <v>27</v>
      </c>
      <c r="C282" t="s">
        <v>5</v>
      </c>
      <c r="D282" t="s">
        <v>80</v>
      </c>
      <c r="E282" t="s">
        <v>973</v>
      </c>
      <c r="F282" s="1">
        <v>2.7108433734939759E-3</v>
      </c>
      <c r="G282" s="1">
        <v>43.4</v>
      </c>
      <c r="H282" s="1">
        <v>0.11765060240963855</v>
      </c>
      <c r="I282" s="1">
        <v>58.7</v>
      </c>
      <c r="J282" s="1">
        <v>0.15912650602409639</v>
      </c>
      <c r="K282">
        <v>55.624999999999993</v>
      </c>
      <c r="L282">
        <v>0.1507906626506024</v>
      </c>
      <c r="M282">
        <v>-9.5563024282455444E-2</v>
      </c>
      <c r="N282">
        <v>-2.5905639112713824E-4</v>
      </c>
    </row>
    <row r="283" spans="1:14" x14ac:dyDescent="0.25">
      <c r="A283">
        <v>7820412</v>
      </c>
      <c r="B283" t="s">
        <v>27</v>
      </c>
      <c r="C283" t="s">
        <v>5</v>
      </c>
      <c r="D283" t="s">
        <v>80</v>
      </c>
      <c r="E283" t="s">
        <v>1584</v>
      </c>
      <c r="F283" s="1">
        <v>2.7108433734939759E-3</v>
      </c>
      <c r="G283" s="1">
        <v>75</v>
      </c>
      <c r="H283" s="1">
        <v>0.2033132530120482</v>
      </c>
      <c r="I283" s="1">
        <v>100</v>
      </c>
      <c r="J283" s="1">
        <v>0.27108433734939757</v>
      </c>
      <c r="K283">
        <v>81.094999999999999</v>
      </c>
      <c r="L283">
        <v>0.21983584337349396</v>
      </c>
      <c r="M283">
        <v>9.500490128993988E-2</v>
      </c>
      <c r="N283">
        <v>2.5754340711128278E-4</v>
      </c>
    </row>
    <row r="284" spans="1:14" x14ac:dyDescent="0.25">
      <c r="A284">
        <v>7820412</v>
      </c>
      <c r="B284" t="s">
        <v>27</v>
      </c>
      <c r="C284" t="s">
        <v>5</v>
      </c>
      <c r="D284" t="s">
        <v>80</v>
      </c>
      <c r="E284" t="s">
        <v>1403</v>
      </c>
      <c r="F284" s="1">
        <v>3.3132530120481927E-3</v>
      </c>
      <c r="G284" s="1">
        <v>58</v>
      </c>
      <c r="H284" s="1">
        <v>0.19216867469879517</v>
      </c>
      <c r="I284" s="1">
        <v>94.3</v>
      </c>
      <c r="J284" s="1">
        <v>0.31243975903614457</v>
      </c>
      <c r="K284">
        <v>74.384999999999991</v>
      </c>
      <c r="L284">
        <v>0.24645632530120479</v>
      </c>
      <c r="M284">
        <v>0.12080671638250351</v>
      </c>
      <c r="N284">
        <v>4.0026321692998151E-4</v>
      </c>
    </row>
    <row r="285" spans="1:14" x14ac:dyDescent="0.25">
      <c r="A285">
        <v>7820412</v>
      </c>
      <c r="B285" t="s">
        <v>27</v>
      </c>
      <c r="C285" t="s">
        <v>5</v>
      </c>
      <c r="D285" t="s">
        <v>82</v>
      </c>
      <c r="E285" t="s">
        <v>125</v>
      </c>
      <c r="F285" s="1">
        <v>4.8192771084337354E-3</v>
      </c>
      <c r="G285" s="1">
        <v>88</v>
      </c>
      <c r="H285" s="1">
        <v>0.42409638554216872</v>
      </c>
      <c r="I285" s="1">
        <v>90.6</v>
      </c>
      <c r="J285" s="1">
        <v>0.43662650602409642</v>
      </c>
      <c r="K285">
        <v>88.29</v>
      </c>
      <c r="L285">
        <v>0.42549397590361454</v>
      </c>
      <c r="M285">
        <v>2.0495889708399773E-2</v>
      </c>
      <c r="N285">
        <v>9.8775372088673609E-5</v>
      </c>
    </row>
    <row r="286" spans="1:14" x14ac:dyDescent="0.25">
      <c r="A286">
        <v>7820412</v>
      </c>
      <c r="B286" t="s">
        <v>27</v>
      </c>
      <c r="C286" t="s">
        <v>5</v>
      </c>
      <c r="D286" t="s">
        <v>82</v>
      </c>
      <c r="E286" t="s">
        <v>126</v>
      </c>
      <c r="F286" s="1">
        <v>6.9277108433734936E-3</v>
      </c>
      <c r="G286" s="1">
        <v>56.8</v>
      </c>
      <c r="H286" s="1">
        <v>0.3934939759036144</v>
      </c>
      <c r="I286" s="1">
        <v>92.7</v>
      </c>
      <c r="J286" s="1">
        <v>0.64219879518072287</v>
      </c>
      <c r="K286">
        <v>71.66</v>
      </c>
      <c r="L286">
        <v>0.49643975903614451</v>
      </c>
      <c r="M286">
        <v>3.7314578890800476E-2</v>
      </c>
      <c r="N286">
        <v>2.5850461279771411E-4</v>
      </c>
    </row>
    <row r="287" spans="1:14" x14ac:dyDescent="0.25">
      <c r="A287">
        <v>7820412</v>
      </c>
      <c r="B287" t="s">
        <v>27</v>
      </c>
      <c r="C287" t="s">
        <v>5</v>
      </c>
      <c r="D287" t="s">
        <v>82</v>
      </c>
      <c r="E287" t="s">
        <v>127</v>
      </c>
      <c r="F287" s="1">
        <v>3.6144578313253013E-3</v>
      </c>
      <c r="G287" s="1">
        <v>74.900000000000006</v>
      </c>
      <c r="H287" s="1">
        <v>0.27072289156626511</v>
      </c>
      <c r="I287" s="1">
        <v>81.900000000000006</v>
      </c>
      <c r="J287" s="1">
        <v>0.29602409638554222</v>
      </c>
      <c r="K287">
        <v>81.635000000000005</v>
      </c>
      <c r="L287">
        <v>0.29506626506024097</v>
      </c>
      <c r="M287">
        <v>-5.3355105221271515E-2</v>
      </c>
      <c r="N287">
        <v>-1.928497779082103E-4</v>
      </c>
    </row>
    <row r="288" spans="1:14" x14ac:dyDescent="0.25">
      <c r="A288">
        <v>7820412</v>
      </c>
      <c r="B288" t="s">
        <v>27</v>
      </c>
      <c r="C288" t="s">
        <v>5</v>
      </c>
      <c r="D288" t="s">
        <v>82</v>
      </c>
      <c r="E288" t="s">
        <v>128</v>
      </c>
      <c r="F288" s="1">
        <v>3.9156626506024099E-3</v>
      </c>
      <c r="G288" s="1">
        <v>82.3</v>
      </c>
      <c r="H288" s="1">
        <v>0.32225903614457835</v>
      </c>
      <c r="I288" s="1">
        <v>68.5</v>
      </c>
      <c r="J288" s="1">
        <v>0.26822289156626505</v>
      </c>
      <c r="K288">
        <v>79.814999999999998</v>
      </c>
      <c r="L288">
        <v>0.31252861445783137</v>
      </c>
      <c r="M288">
        <v>-0.1490514874458313</v>
      </c>
      <c r="N288">
        <v>-5.8363534240837562E-4</v>
      </c>
    </row>
    <row r="289" spans="1:14" x14ac:dyDescent="0.25">
      <c r="A289">
        <v>7820412</v>
      </c>
      <c r="B289" t="s">
        <v>27</v>
      </c>
      <c r="C289" t="s">
        <v>5</v>
      </c>
      <c r="D289" t="s">
        <v>82</v>
      </c>
      <c r="E289" t="s">
        <v>1585</v>
      </c>
      <c r="F289" s="1">
        <v>3.9156626506024099E-3</v>
      </c>
      <c r="G289" s="1">
        <v>53.8</v>
      </c>
      <c r="H289" s="1">
        <v>0.21066265060240966</v>
      </c>
      <c r="I289" s="1">
        <v>72.599999999999994</v>
      </c>
      <c r="J289" s="1">
        <v>0.28427710843373494</v>
      </c>
      <c r="K289">
        <v>63.72999999999999</v>
      </c>
      <c r="L289">
        <v>0.24954518072289156</v>
      </c>
      <c r="M289">
        <v>-1.6869926825165749E-2</v>
      </c>
      <c r="N289">
        <v>-6.6056942387697208E-5</v>
      </c>
    </row>
    <row r="290" spans="1:14" x14ac:dyDescent="0.25">
      <c r="A290">
        <v>7820412</v>
      </c>
      <c r="B290" t="s">
        <v>27</v>
      </c>
      <c r="C290" t="s">
        <v>5</v>
      </c>
      <c r="D290" t="s">
        <v>1204</v>
      </c>
      <c r="E290" t="s">
        <v>1586</v>
      </c>
      <c r="F290" s="1">
        <v>3.0120481927710846E-4</v>
      </c>
      <c r="G290" s="1">
        <v>65.3</v>
      </c>
      <c r="H290" s="1">
        <v>1.9668674698795182E-2</v>
      </c>
      <c r="I290" s="1">
        <v>73.5</v>
      </c>
      <c r="J290" s="1">
        <v>2.2138554216867473E-2</v>
      </c>
      <c r="K290">
        <v>75.36</v>
      </c>
      <c r="L290">
        <v>2.2698795180722892E-2</v>
      </c>
      <c r="M290">
        <v>4.5900698751211166E-2</v>
      </c>
      <c r="N290">
        <v>1.3825511672051558E-5</v>
      </c>
    </row>
    <row r="291" spans="1:14" x14ac:dyDescent="0.25">
      <c r="A291">
        <v>7820412</v>
      </c>
      <c r="B291" t="s">
        <v>27</v>
      </c>
      <c r="C291" t="s">
        <v>5</v>
      </c>
      <c r="D291" t="s">
        <v>512</v>
      </c>
      <c r="E291" t="s">
        <v>797</v>
      </c>
      <c r="F291" s="1">
        <v>2.1084337349397591E-3</v>
      </c>
      <c r="G291" s="1">
        <v>66.2</v>
      </c>
      <c r="H291" s="1">
        <v>0.13957831325301207</v>
      </c>
      <c r="I291" s="1">
        <v>66.8</v>
      </c>
      <c r="J291" s="1">
        <v>0.14084337349397591</v>
      </c>
      <c r="K291">
        <v>71.259999999999991</v>
      </c>
      <c r="L291">
        <v>0.15024698795180721</v>
      </c>
      <c r="M291">
        <v>-3.1434416770935059E-2</v>
      </c>
      <c r="N291">
        <v>-6.6277384757995608E-5</v>
      </c>
    </row>
    <row r="292" spans="1:14" x14ac:dyDescent="0.25">
      <c r="A292">
        <v>7820412</v>
      </c>
      <c r="B292" t="s">
        <v>27</v>
      </c>
      <c r="C292" t="s">
        <v>5</v>
      </c>
      <c r="D292" t="s">
        <v>512</v>
      </c>
      <c r="E292" t="s">
        <v>1587</v>
      </c>
      <c r="F292" s="1">
        <v>3.6144578313253013E-3</v>
      </c>
      <c r="G292" s="1">
        <v>72.900000000000006</v>
      </c>
      <c r="H292" s="1">
        <v>0.26349397590361451</v>
      </c>
      <c r="I292" s="1">
        <v>68.599999999999994</v>
      </c>
      <c r="J292" s="1">
        <v>0.24795180722891566</v>
      </c>
      <c r="K292">
        <v>71.115000000000009</v>
      </c>
      <c r="L292">
        <v>0.25704216867469881</v>
      </c>
      <c r="M292">
        <v>-5.0766296684741974E-2</v>
      </c>
      <c r="N292">
        <v>-1.834926386195493E-4</v>
      </c>
    </row>
    <row r="293" spans="1:14" x14ac:dyDescent="0.25">
      <c r="A293">
        <v>7820412</v>
      </c>
      <c r="B293" t="s">
        <v>27</v>
      </c>
      <c r="C293" t="s">
        <v>5</v>
      </c>
      <c r="D293" t="s">
        <v>1211</v>
      </c>
      <c r="E293" t="s">
        <v>1588</v>
      </c>
      <c r="F293" s="1">
        <v>3.0120481927710846E-4</v>
      </c>
      <c r="G293" s="1">
        <v>61.5</v>
      </c>
      <c r="H293" s="1">
        <v>1.8524096385542171E-2</v>
      </c>
      <c r="I293" s="1">
        <v>93.5</v>
      </c>
      <c r="J293" s="1">
        <v>2.816265060240964E-2</v>
      </c>
      <c r="K293">
        <v>76.875</v>
      </c>
      <c r="L293">
        <v>2.3155120481927714E-2</v>
      </c>
      <c r="M293">
        <v>-0.34958913922309875</v>
      </c>
      <c r="N293">
        <v>-1.0529793350093336E-4</v>
      </c>
    </row>
    <row r="294" spans="1:14" x14ac:dyDescent="0.25">
      <c r="A294">
        <v>7820412</v>
      </c>
      <c r="B294" t="s">
        <v>27</v>
      </c>
      <c r="C294" t="s">
        <v>5</v>
      </c>
      <c r="D294" t="s">
        <v>1589</v>
      </c>
      <c r="E294" t="s">
        <v>1590</v>
      </c>
      <c r="F294" s="1">
        <v>3.0120481927710846E-4</v>
      </c>
      <c r="G294" s="1">
        <v>64.400000000000006</v>
      </c>
      <c r="H294" s="1">
        <v>1.9397590361445786E-2</v>
      </c>
      <c r="I294" s="1">
        <v>53.3</v>
      </c>
      <c r="J294" s="1">
        <v>1.605421686746988E-2</v>
      </c>
      <c r="K294">
        <v>69.454999999999998</v>
      </c>
      <c r="L294">
        <v>2.0920180722891566E-2</v>
      </c>
      <c r="M294">
        <v>-6.0149013996124268E-2</v>
      </c>
      <c r="N294">
        <v>-1.8117172890398876E-5</v>
      </c>
    </row>
    <row r="295" spans="1:14" x14ac:dyDescent="0.25">
      <c r="A295">
        <v>7820412</v>
      </c>
      <c r="B295" t="s">
        <v>27</v>
      </c>
      <c r="C295" t="s">
        <v>5</v>
      </c>
      <c r="D295" t="s">
        <v>1214</v>
      </c>
      <c r="E295" t="s">
        <v>1591</v>
      </c>
      <c r="F295" s="1">
        <v>1.5060240963855422E-3</v>
      </c>
      <c r="G295" s="1">
        <v>96.9</v>
      </c>
      <c r="H295" s="1">
        <v>0.14593373493975906</v>
      </c>
      <c r="I295" s="1">
        <v>94.4</v>
      </c>
      <c r="J295" s="1">
        <v>0.14216867469879518</v>
      </c>
      <c r="K295">
        <v>93.859999999999985</v>
      </c>
      <c r="L295">
        <v>0.14135542168674697</v>
      </c>
      <c r="M295">
        <v>-0.11179368942975998</v>
      </c>
      <c r="N295">
        <v>-1.6836399010506021E-4</v>
      </c>
    </row>
    <row r="296" spans="1:14" x14ac:dyDescent="0.25">
      <c r="A296">
        <v>7820412</v>
      </c>
      <c r="B296" t="s">
        <v>27</v>
      </c>
      <c r="C296" t="s">
        <v>5</v>
      </c>
      <c r="D296" t="s">
        <v>1217</v>
      </c>
      <c r="E296" t="s">
        <v>1592</v>
      </c>
      <c r="F296" s="1">
        <v>6.0240963855421692E-4</v>
      </c>
      <c r="G296" s="1">
        <v>36.799999999999997</v>
      </c>
      <c r="H296" s="1">
        <v>2.2168674698795181E-2</v>
      </c>
      <c r="I296" s="1">
        <v>70.099999999999994</v>
      </c>
      <c r="J296" s="1">
        <v>4.22289156626506E-2</v>
      </c>
      <c r="K296">
        <v>60.334999999999994</v>
      </c>
      <c r="L296">
        <v>3.6346385542168673E-2</v>
      </c>
      <c r="M296">
        <v>-0.16710515320301056</v>
      </c>
      <c r="N296">
        <v>-1.0066575494157263E-4</v>
      </c>
    </row>
    <row r="297" spans="1:14" x14ac:dyDescent="0.25">
      <c r="A297">
        <v>7820412</v>
      </c>
      <c r="B297" t="s">
        <v>27</v>
      </c>
      <c r="C297" t="s">
        <v>5</v>
      </c>
      <c r="D297" t="s">
        <v>1593</v>
      </c>
      <c r="E297" t="s">
        <v>1594</v>
      </c>
      <c r="F297" s="1">
        <v>9.0361445783132533E-4</v>
      </c>
      <c r="G297" s="1">
        <v>59</v>
      </c>
      <c r="H297" s="1">
        <v>5.3313253012048194E-2</v>
      </c>
      <c r="I297" s="1">
        <v>67.3</v>
      </c>
      <c r="J297" s="1">
        <v>6.0813253012048193E-2</v>
      </c>
      <c r="K297">
        <v>68.394999999999996</v>
      </c>
      <c r="L297">
        <v>6.1802710843373493E-2</v>
      </c>
      <c r="M297">
        <v>7.1008846163749695E-2</v>
      </c>
      <c r="N297">
        <v>6.4164620027484668E-5</v>
      </c>
    </row>
    <row r="298" spans="1:14" x14ac:dyDescent="0.25">
      <c r="A298">
        <v>7820412</v>
      </c>
      <c r="B298" t="s">
        <v>27</v>
      </c>
      <c r="C298" t="s">
        <v>5</v>
      </c>
      <c r="D298" t="s">
        <v>1220</v>
      </c>
      <c r="E298" t="s">
        <v>1595</v>
      </c>
      <c r="F298" s="1">
        <v>1.2048192771084338E-3</v>
      </c>
      <c r="G298" s="1">
        <v>52.7</v>
      </c>
      <c r="H298" s="1">
        <v>6.3493975903614469E-2</v>
      </c>
      <c r="I298" s="1">
        <v>84.4</v>
      </c>
      <c r="J298" s="1">
        <v>0.10168674698795183</v>
      </c>
      <c r="K298">
        <v>67.490000000000009</v>
      </c>
      <c r="L298">
        <v>8.1313253012048212E-2</v>
      </c>
      <c r="M298">
        <v>-1.6106799244880676E-2</v>
      </c>
      <c r="N298">
        <v>-1.9405782222747805E-5</v>
      </c>
    </row>
    <row r="299" spans="1:14" x14ac:dyDescent="0.25">
      <c r="A299">
        <v>7820412</v>
      </c>
      <c r="B299" t="s">
        <v>27</v>
      </c>
      <c r="C299" t="s">
        <v>5</v>
      </c>
      <c r="D299" t="s">
        <v>92</v>
      </c>
      <c r="E299" t="s">
        <v>129</v>
      </c>
      <c r="F299" s="1">
        <v>1.2048192771084338E-3</v>
      </c>
      <c r="G299" s="1">
        <v>68.5</v>
      </c>
      <c r="H299" s="1">
        <v>8.2530120481927718E-2</v>
      </c>
      <c r="I299" s="1">
        <v>90.5</v>
      </c>
      <c r="J299" s="1">
        <v>0.10903614457831326</v>
      </c>
      <c r="K299">
        <v>80.155000000000001</v>
      </c>
      <c r="L299">
        <v>9.6572289156626509E-2</v>
      </c>
      <c r="M299">
        <v>3.5807367414236069E-2</v>
      </c>
      <c r="N299">
        <v>4.3141406523175988E-5</v>
      </c>
    </row>
    <row r="300" spans="1:14" x14ac:dyDescent="0.25">
      <c r="A300">
        <v>7820412</v>
      </c>
      <c r="B300" t="s">
        <v>27</v>
      </c>
      <c r="C300" t="s">
        <v>5</v>
      </c>
      <c r="D300" t="s">
        <v>97</v>
      </c>
      <c r="E300" t="s">
        <v>1596</v>
      </c>
      <c r="F300" s="1">
        <v>2.1084337349397591E-3</v>
      </c>
      <c r="G300" s="1">
        <v>56.4</v>
      </c>
      <c r="H300" s="1">
        <v>0.11891566265060241</v>
      </c>
      <c r="I300" s="1">
        <v>82.1</v>
      </c>
      <c r="J300" s="1">
        <v>0.17310240963855419</v>
      </c>
      <c r="K300">
        <v>67.105000000000004</v>
      </c>
      <c r="L300">
        <v>0.14148644578313255</v>
      </c>
      <c r="M300">
        <v>-0.10023084282875061</v>
      </c>
      <c r="N300">
        <v>-2.1133009030158262E-4</v>
      </c>
    </row>
    <row r="301" spans="1:14" x14ac:dyDescent="0.25">
      <c r="A301">
        <v>7820412</v>
      </c>
      <c r="B301" t="s">
        <v>27</v>
      </c>
      <c r="C301" t="s">
        <v>5</v>
      </c>
      <c r="D301" t="s">
        <v>798</v>
      </c>
      <c r="E301" t="s">
        <v>1597</v>
      </c>
      <c r="F301" s="1">
        <v>2.4096385542168677E-3</v>
      </c>
      <c r="G301" s="1">
        <v>60.6</v>
      </c>
      <c r="H301" s="1">
        <v>0.14602409638554217</v>
      </c>
      <c r="I301" s="1">
        <v>53.4</v>
      </c>
      <c r="J301" s="1">
        <v>0.12867469879518073</v>
      </c>
      <c r="K301">
        <v>62.43</v>
      </c>
      <c r="L301">
        <v>0.15043373493975906</v>
      </c>
      <c r="M301">
        <v>-6.4587958157062531E-2</v>
      </c>
      <c r="N301">
        <v>-1.556336341134037E-4</v>
      </c>
    </row>
    <row r="302" spans="1:14" x14ac:dyDescent="0.25">
      <c r="A302">
        <v>7820412</v>
      </c>
      <c r="B302" t="s">
        <v>27</v>
      </c>
      <c r="C302" t="s">
        <v>5</v>
      </c>
      <c r="D302" t="s">
        <v>369</v>
      </c>
      <c r="E302" t="s">
        <v>1598</v>
      </c>
      <c r="F302" s="1">
        <v>1.0843373493975903E-2</v>
      </c>
      <c r="G302" s="1">
        <v>58.9</v>
      </c>
      <c r="H302" s="1">
        <v>0.63867469879518068</v>
      </c>
      <c r="I302" s="1">
        <v>43.1</v>
      </c>
      <c r="J302" s="1">
        <v>0.46734939759036148</v>
      </c>
      <c r="K302">
        <v>55.525000000000006</v>
      </c>
      <c r="L302">
        <v>0.60207831325301209</v>
      </c>
      <c r="M302">
        <v>-6.3058190047740936E-2</v>
      </c>
      <c r="N302">
        <v>-6.8376350654176913E-4</v>
      </c>
    </row>
    <row r="303" spans="1:14" x14ac:dyDescent="0.25">
      <c r="A303">
        <v>7820412</v>
      </c>
      <c r="B303" t="s">
        <v>27</v>
      </c>
      <c r="C303" t="s">
        <v>5</v>
      </c>
      <c r="D303" t="s">
        <v>369</v>
      </c>
      <c r="E303" t="s">
        <v>1598</v>
      </c>
      <c r="F303" s="1">
        <v>1.5060240963855422E-3</v>
      </c>
      <c r="G303" s="1">
        <v>58.9</v>
      </c>
      <c r="H303" s="1">
        <v>8.8704819277108438E-2</v>
      </c>
      <c r="I303" s="1">
        <v>43.1</v>
      </c>
      <c r="J303" s="1">
        <v>6.4909638554216872E-2</v>
      </c>
      <c r="K303">
        <v>55.525000000000006</v>
      </c>
      <c r="L303">
        <v>8.3621987951807239E-2</v>
      </c>
      <c r="M303">
        <v>-6.3058190047740936E-2</v>
      </c>
      <c r="N303">
        <v>-9.4967153686356841E-5</v>
      </c>
    </row>
    <row r="304" spans="1:14" x14ac:dyDescent="0.25">
      <c r="A304">
        <v>7820412</v>
      </c>
      <c r="B304" t="s">
        <v>27</v>
      </c>
      <c r="C304" t="s">
        <v>5</v>
      </c>
      <c r="D304" t="s">
        <v>371</v>
      </c>
      <c r="E304" t="s">
        <v>390</v>
      </c>
      <c r="F304" s="1">
        <v>4.2168674698795181E-3</v>
      </c>
      <c r="G304" s="1">
        <v>69.2</v>
      </c>
      <c r="H304" s="1">
        <v>0.29180722891566269</v>
      </c>
      <c r="I304" s="1" t="s">
        <v>8</v>
      </c>
      <c r="J304" s="1" t="s">
        <v>99</v>
      </c>
      <c r="K304" t="s">
        <v>9</v>
      </c>
      <c r="L304" t="s">
        <v>99</v>
      </c>
      <c r="M304">
        <v>3.9135277271270752E-2</v>
      </c>
      <c r="N304">
        <v>1.650282776499369E-4</v>
      </c>
    </row>
    <row r="305" spans="1:14" x14ac:dyDescent="0.25">
      <c r="A305">
        <v>7820412</v>
      </c>
      <c r="B305" t="s">
        <v>27</v>
      </c>
      <c r="C305" t="s">
        <v>5</v>
      </c>
      <c r="D305" t="s">
        <v>371</v>
      </c>
      <c r="E305" t="s">
        <v>391</v>
      </c>
      <c r="F305" s="1">
        <v>9.0361445783132533E-4</v>
      </c>
      <c r="G305" s="1">
        <v>73.2</v>
      </c>
      <c r="H305" s="1">
        <v>6.6144578313253016E-2</v>
      </c>
      <c r="I305" s="1">
        <v>100</v>
      </c>
      <c r="J305" s="1">
        <v>9.036144578313253E-2</v>
      </c>
      <c r="K305" t="s">
        <v>9</v>
      </c>
      <c r="L305" t="s">
        <v>99</v>
      </c>
      <c r="M305">
        <v>0.19262610375881195</v>
      </c>
      <c r="N305">
        <v>1.7405973231217947E-4</v>
      </c>
    </row>
    <row r="306" spans="1:14" x14ac:dyDescent="0.25">
      <c r="A306">
        <v>7820412</v>
      </c>
      <c r="B306" t="s">
        <v>27</v>
      </c>
      <c r="C306" t="s">
        <v>5</v>
      </c>
      <c r="D306" t="s">
        <v>800</v>
      </c>
      <c r="E306" t="s">
        <v>1599</v>
      </c>
      <c r="F306" s="1">
        <v>6.3253012048192772E-3</v>
      </c>
      <c r="G306" s="1">
        <v>51.4</v>
      </c>
      <c r="H306" s="1">
        <v>0.32512048192771081</v>
      </c>
      <c r="I306" s="1">
        <v>58.8</v>
      </c>
      <c r="J306" s="1">
        <v>0.3719277108433735</v>
      </c>
      <c r="K306">
        <v>63.629999999999995</v>
      </c>
      <c r="L306">
        <v>0.40247891566265059</v>
      </c>
      <c r="M306">
        <v>-0.12820731103420258</v>
      </c>
      <c r="N306">
        <v>-8.1094985895128135E-4</v>
      </c>
    </row>
    <row r="307" spans="1:14" x14ac:dyDescent="0.25">
      <c r="A307">
        <v>7820412</v>
      </c>
      <c r="B307" t="s">
        <v>27</v>
      </c>
      <c r="C307" t="s">
        <v>5</v>
      </c>
      <c r="D307" t="s">
        <v>800</v>
      </c>
      <c r="E307" t="s">
        <v>1600</v>
      </c>
      <c r="F307" s="1">
        <v>4.5180722891566263E-3</v>
      </c>
      <c r="G307" s="1">
        <v>56.1</v>
      </c>
      <c r="H307" s="1">
        <v>0.25346385542168676</v>
      </c>
      <c r="I307" s="1">
        <v>57.3</v>
      </c>
      <c r="J307" s="1">
        <v>0.25888554216867465</v>
      </c>
      <c r="K307">
        <v>60.189999999999991</v>
      </c>
      <c r="L307">
        <v>0.27194277108433729</v>
      </c>
      <c r="M307">
        <v>-0.13004022836685181</v>
      </c>
      <c r="N307">
        <v>-5.8753115225987265E-4</v>
      </c>
    </row>
    <row r="308" spans="1:14" x14ac:dyDescent="0.25">
      <c r="A308">
        <v>7820412</v>
      </c>
      <c r="B308" t="s">
        <v>27</v>
      </c>
      <c r="C308" t="s">
        <v>5</v>
      </c>
      <c r="D308" t="s">
        <v>806</v>
      </c>
      <c r="E308" t="s">
        <v>1601</v>
      </c>
      <c r="F308" s="1">
        <v>2.7108433734939759E-3</v>
      </c>
      <c r="G308" s="1">
        <v>66.5</v>
      </c>
      <c r="H308" s="1">
        <v>0.1802710843373494</v>
      </c>
      <c r="I308" s="1">
        <v>95.2</v>
      </c>
      <c r="J308" s="1">
        <v>0.2580722891566265</v>
      </c>
      <c r="K308">
        <v>79.075000000000003</v>
      </c>
      <c r="L308">
        <v>0.21435993975903614</v>
      </c>
      <c r="M308">
        <v>0.23573236167430878</v>
      </c>
      <c r="N308">
        <v>6.3903351056288527E-4</v>
      </c>
    </row>
    <row r="309" spans="1:14" x14ac:dyDescent="0.25">
      <c r="A309">
        <v>7820412</v>
      </c>
      <c r="B309" t="s">
        <v>27</v>
      </c>
      <c r="C309" t="s">
        <v>5</v>
      </c>
      <c r="D309" t="s">
        <v>808</v>
      </c>
      <c r="E309" t="s">
        <v>1602</v>
      </c>
      <c r="F309" s="1">
        <v>5.7228915662650599E-3</v>
      </c>
      <c r="G309" s="1">
        <v>89.8</v>
      </c>
      <c r="H309" s="1">
        <v>0.5139156626506024</v>
      </c>
      <c r="I309" s="1">
        <v>99.4</v>
      </c>
      <c r="J309" s="1">
        <v>0.56885542168674696</v>
      </c>
      <c r="K309">
        <v>91.17</v>
      </c>
      <c r="L309">
        <v>0.52175602409638555</v>
      </c>
      <c r="M309">
        <v>0.19071830809116364</v>
      </c>
      <c r="N309">
        <v>1.0914601969072618E-3</v>
      </c>
    </row>
    <row r="310" spans="1:14" x14ac:dyDescent="0.25">
      <c r="A310">
        <v>7820412</v>
      </c>
      <c r="B310" t="s">
        <v>27</v>
      </c>
      <c r="C310" t="s">
        <v>5</v>
      </c>
      <c r="D310" t="s">
        <v>1236</v>
      </c>
      <c r="E310" t="s">
        <v>1603</v>
      </c>
      <c r="F310" s="1">
        <v>4.8192771084337354E-3</v>
      </c>
      <c r="G310" s="1">
        <v>76.2</v>
      </c>
      <c r="H310" s="1">
        <v>0.36722891566265065</v>
      </c>
      <c r="I310" s="1">
        <v>49.5</v>
      </c>
      <c r="J310" s="1">
        <v>0.23855421686746989</v>
      </c>
      <c r="K310">
        <v>69.98</v>
      </c>
      <c r="L310">
        <v>0.3372530120481928</v>
      </c>
      <c r="M310">
        <v>-3.4451019018888474E-2</v>
      </c>
      <c r="N310">
        <v>-1.6602900731994447E-4</v>
      </c>
    </row>
    <row r="311" spans="1:14" x14ac:dyDescent="0.25">
      <c r="A311">
        <v>7820412</v>
      </c>
      <c r="B311" t="s">
        <v>27</v>
      </c>
      <c r="C311" t="s">
        <v>5</v>
      </c>
      <c r="D311" t="s">
        <v>811</v>
      </c>
      <c r="E311" t="s">
        <v>1604</v>
      </c>
      <c r="F311" s="1">
        <v>3.9156626506024099E-3</v>
      </c>
      <c r="G311" s="1">
        <v>65.8</v>
      </c>
      <c r="H311" s="1">
        <v>0.25765060240963855</v>
      </c>
      <c r="I311" s="1">
        <v>59.1</v>
      </c>
      <c r="J311" s="1">
        <v>0.23141566265060243</v>
      </c>
      <c r="K311">
        <v>68.094999999999999</v>
      </c>
      <c r="L311">
        <v>0.26663704819277112</v>
      </c>
      <c r="M311">
        <v>-0.13852143287658691</v>
      </c>
      <c r="N311">
        <v>-5.4240320102278013E-4</v>
      </c>
    </row>
    <row r="312" spans="1:14" x14ac:dyDescent="0.25">
      <c r="A312">
        <v>7820412</v>
      </c>
      <c r="B312" t="s">
        <v>27</v>
      </c>
      <c r="C312" t="s">
        <v>5</v>
      </c>
      <c r="D312" t="s">
        <v>207</v>
      </c>
      <c r="E312" t="s">
        <v>974</v>
      </c>
      <c r="F312" s="1">
        <v>1.8072289156626507E-3</v>
      </c>
      <c r="G312" s="1">
        <v>62.4</v>
      </c>
      <c r="H312" s="1">
        <v>0.11277108433734939</v>
      </c>
      <c r="I312" s="1">
        <v>84.1</v>
      </c>
      <c r="J312" s="1">
        <v>0.1519879518072289</v>
      </c>
      <c r="K312">
        <v>73.199999999999989</v>
      </c>
      <c r="L312">
        <v>0.132289156626506</v>
      </c>
      <c r="M312">
        <v>4.1705276817083359E-2</v>
      </c>
      <c r="N312">
        <v>7.5370982199548234E-5</v>
      </c>
    </row>
    <row r="313" spans="1:14" x14ac:dyDescent="0.25">
      <c r="A313">
        <v>7820412</v>
      </c>
      <c r="B313" t="s">
        <v>27</v>
      </c>
      <c r="C313" t="s">
        <v>5</v>
      </c>
      <c r="D313" t="s">
        <v>613</v>
      </c>
      <c r="E313" t="s">
        <v>814</v>
      </c>
      <c r="F313" s="1">
        <v>3.0120481927710846E-4</v>
      </c>
      <c r="G313" s="1">
        <v>48.4</v>
      </c>
      <c r="H313" s="1">
        <v>1.457831325301205E-2</v>
      </c>
      <c r="I313" s="1">
        <v>58.2</v>
      </c>
      <c r="J313" s="1">
        <v>1.7530120481927713E-2</v>
      </c>
      <c r="K313">
        <v>61.365000000000002</v>
      </c>
      <c r="L313">
        <v>1.8483433734939762E-2</v>
      </c>
      <c r="M313">
        <v>-0.12198418378829956</v>
      </c>
      <c r="N313">
        <v>-3.6742224032620351E-5</v>
      </c>
    </row>
    <row r="314" spans="1:14" x14ac:dyDescent="0.25">
      <c r="A314">
        <v>7820412</v>
      </c>
      <c r="B314" t="s">
        <v>27</v>
      </c>
      <c r="C314" t="s">
        <v>5</v>
      </c>
      <c r="D314" t="s">
        <v>815</v>
      </c>
      <c r="E314" t="s">
        <v>1605</v>
      </c>
      <c r="F314" s="1">
        <v>4.8192771084337354E-3</v>
      </c>
      <c r="G314" s="1">
        <v>47.6</v>
      </c>
      <c r="H314" s="1">
        <v>0.2293975903614458</v>
      </c>
      <c r="I314" s="1">
        <v>74.599999999999994</v>
      </c>
      <c r="J314" s="1">
        <v>0.35951807228915661</v>
      </c>
      <c r="K314">
        <v>69.174999999999997</v>
      </c>
      <c r="L314">
        <v>0.33337349397590366</v>
      </c>
      <c r="M314">
        <v>2.2752411663532257E-2</v>
      </c>
      <c r="N314">
        <v>1.0965017669172173E-4</v>
      </c>
    </row>
    <row r="315" spans="1:14" x14ac:dyDescent="0.25">
      <c r="A315">
        <v>7820412</v>
      </c>
      <c r="B315" t="s">
        <v>27</v>
      </c>
      <c r="C315" t="s">
        <v>5</v>
      </c>
      <c r="D315" t="s">
        <v>817</v>
      </c>
      <c r="E315" t="s">
        <v>1606</v>
      </c>
      <c r="F315" s="1">
        <v>1.2048192771084338E-3</v>
      </c>
      <c r="G315" s="1">
        <v>56.9</v>
      </c>
      <c r="H315" s="1">
        <v>6.8554216867469889E-2</v>
      </c>
      <c r="I315" s="1">
        <v>91.1</v>
      </c>
      <c r="J315" s="1">
        <v>0.10975903614457831</v>
      </c>
      <c r="K315">
        <v>74.435000000000002</v>
      </c>
      <c r="L315">
        <v>8.968072289156627E-2</v>
      </c>
      <c r="M315">
        <v>1.9199743866920471E-2</v>
      </c>
      <c r="N315">
        <v>2.3132221526410207E-5</v>
      </c>
    </row>
    <row r="316" spans="1:14" x14ac:dyDescent="0.25">
      <c r="A316">
        <v>7820412</v>
      </c>
      <c r="B316" t="s">
        <v>27</v>
      </c>
      <c r="C316" t="s">
        <v>5</v>
      </c>
      <c r="D316" t="s">
        <v>615</v>
      </c>
      <c r="E316" t="s">
        <v>1607</v>
      </c>
      <c r="F316" s="1">
        <v>1.5060240963855422E-3</v>
      </c>
      <c r="G316" s="1">
        <v>30.8</v>
      </c>
      <c r="H316" s="1">
        <v>4.6385542168674701E-2</v>
      </c>
      <c r="I316" s="1">
        <v>86.9</v>
      </c>
      <c r="J316" s="1">
        <v>0.13087349397590364</v>
      </c>
      <c r="K316">
        <v>57.615000000000002</v>
      </c>
      <c r="L316">
        <v>8.6769578313253021E-2</v>
      </c>
      <c r="M316">
        <v>-4.2255494743585587E-2</v>
      </c>
      <c r="N316">
        <v>-6.3637793288532507E-5</v>
      </c>
    </row>
    <row r="317" spans="1:14" x14ac:dyDescent="0.25">
      <c r="A317">
        <v>7820412</v>
      </c>
      <c r="B317" t="s">
        <v>27</v>
      </c>
      <c r="C317" t="s">
        <v>5</v>
      </c>
      <c r="D317" t="s">
        <v>1608</v>
      </c>
      <c r="E317" t="s">
        <v>1609</v>
      </c>
      <c r="F317" s="1">
        <v>1.2048192771084338E-3</v>
      </c>
      <c r="G317" s="1">
        <v>31.7</v>
      </c>
      <c r="H317" s="1">
        <v>3.819277108433735E-2</v>
      </c>
      <c r="I317" s="1">
        <v>11.4</v>
      </c>
      <c r="J317" s="1">
        <v>1.3734939759036146E-2</v>
      </c>
      <c r="K317">
        <v>38.15</v>
      </c>
      <c r="L317">
        <v>4.5963855421686746E-2</v>
      </c>
      <c r="M317">
        <v>-0.25008460879325867</v>
      </c>
      <c r="N317">
        <v>-3.0130675758223939E-4</v>
      </c>
    </row>
    <row r="318" spans="1:14" x14ac:dyDescent="0.25">
      <c r="A318">
        <v>7820412</v>
      </c>
      <c r="B318" t="s">
        <v>27</v>
      </c>
      <c r="C318" t="s">
        <v>5</v>
      </c>
      <c r="D318" t="s">
        <v>376</v>
      </c>
      <c r="E318" t="s">
        <v>392</v>
      </c>
      <c r="F318" s="1">
        <v>9.0361445783132533E-4</v>
      </c>
      <c r="G318" s="1">
        <v>33.1</v>
      </c>
      <c r="H318" s="1">
        <v>2.9909638554216869E-2</v>
      </c>
      <c r="I318" s="1">
        <v>45.3</v>
      </c>
      <c r="J318" s="1">
        <v>4.0933734939759034E-2</v>
      </c>
      <c r="K318">
        <v>51.004999999999995</v>
      </c>
      <c r="L318">
        <v>4.6088855421686746E-2</v>
      </c>
      <c r="M318">
        <v>-0.19110563397407532</v>
      </c>
      <c r="N318">
        <v>-1.7268581383199578E-4</v>
      </c>
    </row>
    <row r="319" spans="1:14" x14ac:dyDescent="0.25">
      <c r="A319">
        <v>7820412</v>
      </c>
      <c r="B319" t="s">
        <v>27</v>
      </c>
      <c r="C319" t="s">
        <v>5</v>
      </c>
      <c r="D319" t="s">
        <v>102</v>
      </c>
      <c r="E319" t="s">
        <v>130</v>
      </c>
      <c r="F319" s="1">
        <v>1.8072289156626507E-3</v>
      </c>
      <c r="G319" s="1">
        <v>75.7</v>
      </c>
      <c r="H319" s="1">
        <v>0.13680722891566266</v>
      </c>
      <c r="I319" s="1">
        <v>75.8</v>
      </c>
      <c r="J319" s="1">
        <v>0.13698795180722892</v>
      </c>
      <c r="K319">
        <v>75.664999999999992</v>
      </c>
      <c r="L319">
        <v>0.13674397590361445</v>
      </c>
      <c r="M319">
        <v>-2.707807719707489E-2</v>
      </c>
      <c r="N319">
        <v>-4.8936284091099197E-5</v>
      </c>
    </row>
    <row r="320" spans="1:14" x14ac:dyDescent="0.25">
      <c r="A320">
        <v>7820412</v>
      </c>
      <c r="B320" t="s">
        <v>27</v>
      </c>
      <c r="C320" t="s">
        <v>5</v>
      </c>
      <c r="D320" t="s">
        <v>821</v>
      </c>
      <c r="E320" t="s">
        <v>1610</v>
      </c>
      <c r="F320" s="1">
        <v>3.0120481927710846E-4</v>
      </c>
      <c r="G320" s="1">
        <v>73.5</v>
      </c>
      <c r="H320" s="1">
        <v>2.2138554216867473E-2</v>
      </c>
      <c r="I320" s="1">
        <v>53.6</v>
      </c>
      <c r="J320" s="1">
        <v>1.6144578313253014E-2</v>
      </c>
      <c r="K320">
        <v>68.91</v>
      </c>
      <c r="L320">
        <v>2.0756024096385543E-2</v>
      </c>
      <c r="M320">
        <v>-7.1635022759437561E-2</v>
      </c>
      <c r="N320">
        <v>-2.1576814084167941E-5</v>
      </c>
    </row>
    <row r="321" spans="1:14" x14ac:dyDescent="0.25">
      <c r="A321">
        <v>7820412</v>
      </c>
      <c r="B321" t="s">
        <v>27</v>
      </c>
      <c r="C321" t="s">
        <v>5</v>
      </c>
      <c r="D321" t="s">
        <v>823</v>
      </c>
      <c r="E321" t="s">
        <v>1611</v>
      </c>
      <c r="F321" s="1">
        <v>2.4096385542168677E-3</v>
      </c>
      <c r="G321" s="1">
        <v>52.2</v>
      </c>
      <c r="H321" s="1">
        <v>0.12578313253012049</v>
      </c>
      <c r="I321" s="1">
        <v>60.1</v>
      </c>
      <c r="J321" s="1">
        <v>0.14481927710843376</v>
      </c>
      <c r="K321">
        <v>61.14</v>
      </c>
      <c r="L321">
        <v>0.14732530120481929</v>
      </c>
      <c r="M321">
        <v>-0.16457127034664154</v>
      </c>
      <c r="N321">
        <v>-3.9655727794371461E-4</v>
      </c>
    </row>
    <row r="322" spans="1:14" x14ac:dyDescent="0.25">
      <c r="A322">
        <v>7820412</v>
      </c>
      <c r="B322" t="s">
        <v>27</v>
      </c>
      <c r="C322" t="s">
        <v>5</v>
      </c>
      <c r="D322" t="s">
        <v>823</v>
      </c>
      <c r="E322" t="s">
        <v>1612</v>
      </c>
      <c r="F322" s="1">
        <v>1.2048192771084338E-3</v>
      </c>
      <c r="G322" s="1">
        <v>62.5</v>
      </c>
      <c r="H322" s="1">
        <v>7.5301204819277115E-2</v>
      </c>
      <c r="I322" s="1">
        <v>67.8</v>
      </c>
      <c r="J322" s="1">
        <v>8.1686746987951808E-2</v>
      </c>
      <c r="K322">
        <v>68.525000000000006</v>
      </c>
      <c r="L322">
        <v>8.2560240963855433E-2</v>
      </c>
      <c r="M322">
        <v>-3.2815337181091309E-2</v>
      </c>
      <c r="N322">
        <v>-3.953655082059194E-5</v>
      </c>
    </row>
    <row r="323" spans="1:14" x14ac:dyDescent="0.25">
      <c r="A323">
        <v>7820412</v>
      </c>
      <c r="B323" t="s">
        <v>27</v>
      </c>
      <c r="C323" t="s">
        <v>5</v>
      </c>
      <c r="D323" t="s">
        <v>827</v>
      </c>
      <c r="E323" t="s">
        <v>1613</v>
      </c>
      <c r="F323" s="1">
        <v>6.0240963855421692E-4</v>
      </c>
      <c r="G323" s="1">
        <v>39.299999999999997</v>
      </c>
      <c r="H323" s="1">
        <v>2.3674698795180724E-2</v>
      </c>
      <c r="I323" s="1">
        <v>95.3</v>
      </c>
      <c r="J323" s="1">
        <v>5.7409638554216873E-2</v>
      </c>
      <c r="K323">
        <v>65.844999999999999</v>
      </c>
      <c r="L323">
        <v>3.966566265060241E-2</v>
      </c>
      <c r="M323">
        <v>0.25543034076690674</v>
      </c>
      <c r="N323">
        <v>1.5387369925717274E-4</v>
      </c>
    </row>
    <row r="324" spans="1:14" x14ac:dyDescent="0.25">
      <c r="A324">
        <v>7820412</v>
      </c>
      <c r="B324" t="s">
        <v>27</v>
      </c>
      <c r="C324" t="s">
        <v>5</v>
      </c>
      <c r="D324" t="s">
        <v>827</v>
      </c>
      <c r="E324" t="s">
        <v>1614</v>
      </c>
      <c r="F324" s="1">
        <v>5.1204819277108436E-3</v>
      </c>
      <c r="G324" s="1">
        <v>46</v>
      </c>
      <c r="H324" s="1">
        <v>0.23554216867469879</v>
      </c>
      <c r="I324" s="1">
        <v>40.1</v>
      </c>
      <c r="J324" s="1">
        <v>0.20533132530120482</v>
      </c>
      <c r="K324">
        <v>52.179999999999993</v>
      </c>
      <c r="L324">
        <v>0.26718674698795181</v>
      </c>
      <c r="M324">
        <v>-0.14047893881797791</v>
      </c>
      <c r="N324">
        <v>-7.1931986744145314E-4</v>
      </c>
    </row>
    <row r="325" spans="1:14" x14ac:dyDescent="0.25">
      <c r="A325">
        <v>7820412</v>
      </c>
      <c r="B325" t="s">
        <v>27</v>
      </c>
      <c r="C325" t="s">
        <v>5</v>
      </c>
      <c r="D325" t="s">
        <v>827</v>
      </c>
      <c r="E325" t="s">
        <v>1615</v>
      </c>
      <c r="F325" s="1">
        <v>3.3132530120481927E-3</v>
      </c>
      <c r="G325" s="1">
        <v>37.1</v>
      </c>
      <c r="H325" s="1">
        <v>0.12292168674698796</v>
      </c>
      <c r="I325" s="1">
        <v>84.5</v>
      </c>
      <c r="J325" s="1">
        <v>0.27996987951807228</v>
      </c>
      <c r="K325">
        <v>65.650000000000006</v>
      </c>
      <c r="L325">
        <v>0.21751506024096387</v>
      </c>
      <c r="M325">
        <v>4.8232242465019226E-2</v>
      </c>
      <c r="N325">
        <v>1.5980562262506371E-4</v>
      </c>
    </row>
    <row r="326" spans="1:14" x14ac:dyDescent="0.25">
      <c r="A326">
        <v>7820412</v>
      </c>
      <c r="B326" t="s">
        <v>27</v>
      </c>
      <c r="C326" t="s">
        <v>5</v>
      </c>
      <c r="D326" t="s">
        <v>827</v>
      </c>
      <c r="E326" t="s">
        <v>1616</v>
      </c>
      <c r="F326" s="1">
        <v>2.4096385542168677E-3</v>
      </c>
      <c r="G326" s="1">
        <v>26.1</v>
      </c>
      <c r="H326" s="1">
        <v>6.2891566265060247E-2</v>
      </c>
      <c r="I326" s="1">
        <v>54.2</v>
      </c>
      <c r="J326" s="1">
        <v>0.13060240963855424</v>
      </c>
      <c r="K326">
        <v>48.64</v>
      </c>
      <c r="L326">
        <v>0.11720481927710845</v>
      </c>
      <c r="M326">
        <v>-7.5312167406082153E-2</v>
      </c>
      <c r="N326">
        <v>-1.8147510218333052E-4</v>
      </c>
    </row>
    <row r="327" spans="1:14" x14ac:dyDescent="0.25">
      <c r="A327">
        <v>7820412</v>
      </c>
      <c r="B327" t="s">
        <v>27</v>
      </c>
      <c r="C327" t="s">
        <v>5</v>
      </c>
      <c r="D327" t="s">
        <v>827</v>
      </c>
      <c r="E327" t="s">
        <v>126</v>
      </c>
      <c r="F327" s="1">
        <v>3.3132530120481927E-3</v>
      </c>
      <c r="G327" s="1">
        <v>75.5</v>
      </c>
      <c r="H327" s="1">
        <v>0.25015060240963854</v>
      </c>
      <c r="I327" s="1">
        <v>90.4</v>
      </c>
      <c r="J327" s="1">
        <v>0.29951807228915661</v>
      </c>
      <c r="K327">
        <v>84.844999999999999</v>
      </c>
      <c r="L327">
        <v>0.28111295180722889</v>
      </c>
      <c r="M327">
        <v>-6.0169320553541183E-2</v>
      </c>
      <c r="N327">
        <v>-1.9935618255691355E-4</v>
      </c>
    </row>
    <row r="328" spans="1:14" x14ac:dyDescent="0.25">
      <c r="A328">
        <v>7820412</v>
      </c>
      <c r="B328" t="s">
        <v>27</v>
      </c>
      <c r="C328" t="s">
        <v>5</v>
      </c>
      <c r="D328" t="s">
        <v>827</v>
      </c>
      <c r="E328" t="s">
        <v>1617</v>
      </c>
      <c r="F328" s="1">
        <v>4.5180722891566263E-3</v>
      </c>
      <c r="G328" s="1">
        <v>55.4</v>
      </c>
      <c r="H328" s="1">
        <v>0.25030120481927709</v>
      </c>
      <c r="I328" s="1">
        <v>56.1</v>
      </c>
      <c r="J328" s="1">
        <v>0.25346385542168676</v>
      </c>
      <c r="K328">
        <v>62.389999999999993</v>
      </c>
      <c r="L328">
        <v>0.28188253012048187</v>
      </c>
      <c r="M328">
        <v>-0.14511975646018982</v>
      </c>
      <c r="N328">
        <v>-6.5566155027194193E-4</v>
      </c>
    </row>
    <row r="329" spans="1:14" x14ac:dyDescent="0.25">
      <c r="A329">
        <v>7820412</v>
      </c>
      <c r="B329" t="s">
        <v>27</v>
      </c>
      <c r="C329" t="s">
        <v>5</v>
      </c>
      <c r="D329" t="s">
        <v>827</v>
      </c>
      <c r="E329" t="s">
        <v>1618</v>
      </c>
      <c r="F329" s="1">
        <v>2.4096385542168677E-3</v>
      </c>
      <c r="G329" s="1">
        <v>36.5</v>
      </c>
      <c r="H329" s="1">
        <v>8.7951807228915671E-2</v>
      </c>
      <c r="I329" s="1">
        <v>89.9</v>
      </c>
      <c r="J329" s="1">
        <v>0.21662650602409642</v>
      </c>
      <c r="K329">
        <v>63.465000000000003</v>
      </c>
      <c r="L329">
        <v>0.1529277108433735</v>
      </c>
      <c r="M329">
        <v>0.19641581177711487</v>
      </c>
      <c r="N329">
        <v>4.7329111271593948E-4</v>
      </c>
    </row>
    <row r="330" spans="1:14" x14ac:dyDescent="0.25">
      <c r="A330">
        <v>7820412</v>
      </c>
      <c r="B330" t="s">
        <v>27</v>
      </c>
      <c r="C330" t="s">
        <v>5</v>
      </c>
      <c r="D330" t="s">
        <v>346</v>
      </c>
      <c r="E330" t="s">
        <v>1619</v>
      </c>
      <c r="F330" s="1">
        <v>1.0240963855421687E-2</v>
      </c>
      <c r="G330" s="1">
        <v>40.700000000000003</v>
      </c>
      <c r="H330" s="1">
        <v>0.41680722891566269</v>
      </c>
      <c r="I330" s="1">
        <v>75.400000000000006</v>
      </c>
      <c r="J330" s="1">
        <v>0.77216867469879524</v>
      </c>
      <c r="K330">
        <v>62.99</v>
      </c>
      <c r="L330">
        <v>0.64507831325301213</v>
      </c>
      <c r="M330">
        <v>-9.0157493948936462E-2</v>
      </c>
      <c r="N330">
        <v>-9.2329963682645782E-4</v>
      </c>
    </row>
    <row r="331" spans="1:14" x14ac:dyDescent="0.25">
      <c r="A331">
        <v>7820412</v>
      </c>
      <c r="B331" t="s">
        <v>27</v>
      </c>
      <c r="C331" t="s">
        <v>5</v>
      </c>
      <c r="D331" t="s">
        <v>346</v>
      </c>
      <c r="E331" t="s">
        <v>1620</v>
      </c>
      <c r="F331" s="1">
        <v>3.9156626506024099E-3</v>
      </c>
      <c r="G331" s="1">
        <v>62.1</v>
      </c>
      <c r="H331" s="1">
        <v>0.24316265060240966</v>
      </c>
      <c r="I331" s="1">
        <v>80.900000000000006</v>
      </c>
      <c r="J331" s="1">
        <v>0.31677710843373497</v>
      </c>
      <c r="K331">
        <v>75.314999999999998</v>
      </c>
      <c r="L331">
        <v>0.29490813253012049</v>
      </c>
      <c r="M331">
        <v>2.1033352240920067E-2</v>
      </c>
      <c r="N331">
        <v>8.2359511786735213E-5</v>
      </c>
    </row>
    <row r="332" spans="1:14" x14ac:dyDescent="0.25">
      <c r="A332">
        <v>7820412</v>
      </c>
      <c r="B332" t="s">
        <v>27</v>
      </c>
      <c r="C332" t="s">
        <v>5</v>
      </c>
      <c r="D332" t="s">
        <v>346</v>
      </c>
      <c r="E332" t="s">
        <v>1621</v>
      </c>
      <c r="F332" s="1">
        <v>9.3373493975903617E-3</v>
      </c>
      <c r="G332" s="1">
        <v>42</v>
      </c>
      <c r="H332" s="1">
        <v>0.39216867469879518</v>
      </c>
      <c r="I332" s="1">
        <v>53.2</v>
      </c>
      <c r="J332" s="1">
        <v>0.49674698795180727</v>
      </c>
      <c r="K332">
        <v>59.325000000000003</v>
      </c>
      <c r="L332">
        <v>0.55393825301204824</v>
      </c>
      <c r="M332">
        <v>-0.18229083716869354</v>
      </c>
      <c r="N332">
        <v>-1.7021132386233434E-3</v>
      </c>
    </row>
    <row r="333" spans="1:14" x14ac:dyDescent="0.25">
      <c r="A333">
        <v>7820412</v>
      </c>
      <c r="B333" t="s">
        <v>27</v>
      </c>
      <c r="C333" t="s">
        <v>5</v>
      </c>
      <c r="D333" t="s">
        <v>1272</v>
      </c>
      <c r="E333" t="s">
        <v>1622</v>
      </c>
      <c r="F333" s="1">
        <v>3.0120481927710846E-4</v>
      </c>
      <c r="G333" s="1">
        <v>98.5</v>
      </c>
      <c r="H333" s="1">
        <v>2.9668674698795184E-2</v>
      </c>
      <c r="I333" s="1">
        <v>98.4</v>
      </c>
      <c r="J333" s="1">
        <v>2.9638554216867473E-2</v>
      </c>
      <c r="K333">
        <v>96.68</v>
      </c>
      <c r="L333">
        <v>2.9120481927710849E-2</v>
      </c>
      <c r="M333">
        <v>0.31991875171661377</v>
      </c>
      <c r="N333">
        <v>9.6361069794160788E-5</v>
      </c>
    </row>
    <row r="334" spans="1:14" x14ac:dyDescent="0.25">
      <c r="A334">
        <v>7820412</v>
      </c>
      <c r="B334" t="s">
        <v>27</v>
      </c>
      <c r="C334" t="s">
        <v>5</v>
      </c>
      <c r="D334" t="s">
        <v>1272</v>
      </c>
      <c r="E334" t="s">
        <v>1623</v>
      </c>
      <c r="F334" s="1">
        <v>3.0120481927710846E-4</v>
      </c>
      <c r="G334" s="1">
        <v>96.2</v>
      </c>
      <c r="H334" s="1">
        <v>2.8975903614457836E-2</v>
      </c>
      <c r="I334" s="1">
        <v>100</v>
      </c>
      <c r="J334" s="1">
        <v>3.0120481927710847E-2</v>
      </c>
      <c r="K334">
        <v>96.355000000000004</v>
      </c>
      <c r="L334">
        <v>2.9022590361445787E-2</v>
      </c>
      <c r="M334">
        <v>0.23970140516757965</v>
      </c>
      <c r="N334">
        <v>7.2199218423969779E-5</v>
      </c>
    </row>
    <row r="335" spans="1:14" x14ac:dyDescent="0.25">
      <c r="A335">
        <v>7820412</v>
      </c>
      <c r="B335" t="s">
        <v>27</v>
      </c>
      <c r="C335" t="s">
        <v>5</v>
      </c>
      <c r="D335" t="s">
        <v>840</v>
      </c>
      <c r="E335" t="s">
        <v>1624</v>
      </c>
      <c r="F335" s="1">
        <v>1.8072289156626507E-3</v>
      </c>
      <c r="G335" s="1">
        <v>61.6</v>
      </c>
      <c r="H335" s="1">
        <v>0.11132530120481929</v>
      </c>
      <c r="I335" s="1">
        <v>64.900000000000006</v>
      </c>
      <c r="J335" s="1">
        <v>0.11728915662650603</v>
      </c>
      <c r="K335">
        <v>68.010000000000005</v>
      </c>
      <c r="L335">
        <v>0.12290963855421688</v>
      </c>
      <c r="M335">
        <v>-0.19983948767185211</v>
      </c>
      <c r="N335">
        <v>-3.6115570061178093E-4</v>
      </c>
    </row>
    <row r="336" spans="1:14" x14ac:dyDescent="0.25">
      <c r="A336">
        <v>7820412</v>
      </c>
      <c r="B336" t="s">
        <v>27</v>
      </c>
      <c r="C336" t="s">
        <v>5</v>
      </c>
      <c r="D336" t="s">
        <v>209</v>
      </c>
      <c r="E336" t="s">
        <v>1625</v>
      </c>
      <c r="F336" s="1">
        <v>3.6144578313253013E-3</v>
      </c>
      <c r="G336" s="1">
        <v>63.8</v>
      </c>
      <c r="H336" s="1">
        <v>0.23060240963855422</v>
      </c>
      <c r="I336" s="1">
        <v>79.900000000000006</v>
      </c>
      <c r="J336" s="1">
        <v>0.28879518072289162</v>
      </c>
      <c r="K336">
        <v>71.03</v>
      </c>
      <c r="L336">
        <v>0.25673493975903616</v>
      </c>
      <c r="M336">
        <v>-8.4240727126598358E-2</v>
      </c>
      <c r="N336">
        <v>-3.0448455587927116E-4</v>
      </c>
    </row>
    <row r="337" spans="1:14" x14ac:dyDescent="0.25">
      <c r="A337">
        <v>7820412</v>
      </c>
      <c r="B337" t="s">
        <v>27</v>
      </c>
      <c r="C337" t="s">
        <v>5</v>
      </c>
      <c r="D337" t="s">
        <v>209</v>
      </c>
      <c r="E337" t="s">
        <v>1626</v>
      </c>
      <c r="F337" s="1">
        <v>2.1084337349397591E-3</v>
      </c>
      <c r="G337" s="1">
        <v>57.1</v>
      </c>
      <c r="H337" s="1">
        <v>0.12039156626506024</v>
      </c>
      <c r="I337" s="1">
        <v>73.400000000000006</v>
      </c>
      <c r="J337" s="1">
        <v>0.15475903614457834</v>
      </c>
      <c r="K337">
        <v>67.69</v>
      </c>
      <c r="L337">
        <v>0.14271987951807227</v>
      </c>
      <c r="M337">
        <v>-0.13157868385314941</v>
      </c>
      <c r="N337">
        <v>-2.774249358349536E-4</v>
      </c>
    </row>
    <row r="338" spans="1:14" x14ac:dyDescent="0.25">
      <c r="A338">
        <v>7820412</v>
      </c>
      <c r="B338" t="s">
        <v>27</v>
      </c>
      <c r="C338" t="s">
        <v>5</v>
      </c>
      <c r="D338" t="s">
        <v>209</v>
      </c>
      <c r="E338" t="s">
        <v>1627</v>
      </c>
      <c r="F338" s="1">
        <v>4.8192771084337354E-3</v>
      </c>
      <c r="G338" s="1">
        <v>78.3</v>
      </c>
      <c r="H338" s="1">
        <v>0.37734939759036146</v>
      </c>
      <c r="I338" s="1">
        <v>57.3</v>
      </c>
      <c r="J338" s="1">
        <v>0.27614457831325301</v>
      </c>
      <c r="K338">
        <v>71.554999999999993</v>
      </c>
      <c r="L338">
        <v>0.34484337349397592</v>
      </c>
      <c r="M338">
        <v>-0.19760970771312714</v>
      </c>
      <c r="N338">
        <v>-9.5233594078615493E-4</v>
      </c>
    </row>
    <row r="339" spans="1:14" x14ac:dyDescent="0.25">
      <c r="A339">
        <v>7820412</v>
      </c>
      <c r="B339" t="s">
        <v>27</v>
      </c>
      <c r="C339" t="s">
        <v>5</v>
      </c>
      <c r="D339" t="s">
        <v>209</v>
      </c>
      <c r="E339" t="s">
        <v>1628</v>
      </c>
      <c r="F339" s="1">
        <v>4.8192771084337354E-3</v>
      </c>
      <c r="G339" s="1">
        <v>66.3</v>
      </c>
      <c r="H339" s="1">
        <v>0.31951807228915663</v>
      </c>
      <c r="I339" s="1">
        <v>63</v>
      </c>
      <c r="J339" s="1">
        <v>0.30361445783132535</v>
      </c>
      <c r="K339">
        <v>65.47999999999999</v>
      </c>
      <c r="L339">
        <v>0.31556626506024094</v>
      </c>
      <c r="M339">
        <v>-4.6827457845211029E-2</v>
      </c>
      <c r="N339">
        <v>-2.2567449563957125E-4</v>
      </c>
    </row>
    <row r="340" spans="1:14" x14ac:dyDescent="0.25">
      <c r="A340">
        <v>7820412</v>
      </c>
      <c r="B340" t="s">
        <v>27</v>
      </c>
      <c r="C340" t="s">
        <v>5</v>
      </c>
      <c r="D340" t="s">
        <v>209</v>
      </c>
      <c r="E340" t="s">
        <v>1629</v>
      </c>
      <c r="F340" s="1">
        <v>4.5180722891566263E-3</v>
      </c>
      <c r="G340" s="1">
        <v>61.9</v>
      </c>
      <c r="H340" s="1">
        <v>0.27966867469879514</v>
      </c>
      <c r="I340" s="1">
        <v>60.9</v>
      </c>
      <c r="J340" s="1">
        <v>0.27515060240963851</v>
      </c>
      <c r="K340">
        <v>65.254999999999995</v>
      </c>
      <c r="L340">
        <v>0.29482680722891563</v>
      </c>
      <c r="M340">
        <v>-0.20386451482772827</v>
      </c>
      <c r="N340">
        <v>-9.210746151855193E-4</v>
      </c>
    </row>
    <row r="341" spans="1:14" x14ac:dyDescent="0.25">
      <c r="A341">
        <v>7820412</v>
      </c>
      <c r="B341" t="s">
        <v>27</v>
      </c>
      <c r="C341" t="s">
        <v>5</v>
      </c>
      <c r="D341" t="s">
        <v>106</v>
      </c>
      <c r="E341" t="s">
        <v>131</v>
      </c>
      <c r="F341" s="1">
        <v>3.6144578313253013E-3</v>
      </c>
      <c r="G341" s="1">
        <v>45</v>
      </c>
      <c r="H341" s="1">
        <v>0.16265060240963855</v>
      </c>
      <c r="I341" s="1">
        <v>44.1</v>
      </c>
      <c r="J341" s="1">
        <v>0.1593975903614458</v>
      </c>
      <c r="K341">
        <v>52.46</v>
      </c>
      <c r="L341">
        <v>0.1896144578313253</v>
      </c>
      <c r="M341">
        <v>-0.23341077566146851</v>
      </c>
      <c r="N341">
        <v>-8.4365340600530791E-4</v>
      </c>
    </row>
    <row r="342" spans="1:14" x14ac:dyDescent="0.25">
      <c r="A342">
        <v>7820412</v>
      </c>
      <c r="B342" t="s">
        <v>27</v>
      </c>
      <c r="C342" t="s">
        <v>5</v>
      </c>
      <c r="D342" t="s">
        <v>379</v>
      </c>
      <c r="E342" t="s">
        <v>393</v>
      </c>
      <c r="F342" s="1">
        <v>3.0120481927710846E-4</v>
      </c>
      <c r="G342" s="1">
        <v>41.3</v>
      </c>
      <c r="H342" s="1">
        <v>1.2439759036144579E-2</v>
      </c>
      <c r="I342" s="1">
        <v>95.1</v>
      </c>
      <c r="J342" s="1">
        <v>2.8644578313253014E-2</v>
      </c>
      <c r="K342">
        <v>69.23</v>
      </c>
      <c r="L342">
        <v>2.0852409638554219E-2</v>
      </c>
      <c r="M342">
        <v>-9.6941784024238586E-2</v>
      </c>
      <c r="N342">
        <v>-2.9199332537421264E-5</v>
      </c>
    </row>
    <row r="343" spans="1:14" x14ac:dyDescent="0.25">
      <c r="A343">
        <v>7820412</v>
      </c>
      <c r="B343" t="s">
        <v>27</v>
      </c>
      <c r="C343" t="s">
        <v>5</v>
      </c>
      <c r="D343" t="s">
        <v>567</v>
      </c>
      <c r="E343" t="s">
        <v>1630</v>
      </c>
      <c r="F343" s="1">
        <v>3.3132530120481927E-3</v>
      </c>
      <c r="G343" s="1">
        <v>65.900000000000006</v>
      </c>
      <c r="H343" s="1">
        <v>0.21834337349397592</v>
      </c>
      <c r="I343" s="1">
        <v>85.9</v>
      </c>
      <c r="J343" s="1">
        <v>0.28460843373493977</v>
      </c>
      <c r="K343">
        <v>76.034999999999997</v>
      </c>
      <c r="L343">
        <v>0.25192319277108433</v>
      </c>
      <c r="M343">
        <v>-2.5109509006142616E-3</v>
      </c>
      <c r="N343">
        <v>-8.3194156345653251E-6</v>
      </c>
    </row>
    <row r="344" spans="1:14" x14ac:dyDescent="0.25">
      <c r="A344">
        <v>7820412</v>
      </c>
      <c r="B344" t="s">
        <v>27</v>
      </c>
      <c r="C344" t="s">
        <v>5</v>
      </c>
      <c r="D344" t="s">
        <v>847</v>
      </c>
      <c r="E344" t="s">
        <v>1631</v>
      </c>
      <c r="F344" s="1">
        <v>9.0361445783132533E-4</v>
      </c>
      <c r="G344" s="1">
        <v>92.6</v>
      </c>
      <c r="H344" s="1">
        <v>8.3674698795180719E-2</v>
      </c>
      <c r="I344" s="1">
        <v>96.4</v>
      </c>
      <c r="J344" s="1">
        <v>8.7108433734939761E-2</v>
      </c>
      <c r="K344">
        <v>90.43</v>
      </c>
      <c r="L344">
        <v>8.1713855421686757E-2</v>
      </c>
      <c r="M344">
        <v>0.43483123183250427</v>
      </c>
      <c r="N344">
        <v>3.9291978780045566E-4</v>
      </c>
    </row>
    <row r="345" spans="1:14" x14ac:dyDescent="0.25">
      <c r="A345">
        <v>7820412</v>
      </c>
      <c r="B345" t="s">
        <v>27</v>
      </c>
      <c r="C345" t="s">
        <v>5</v>
      </c>
      <c r="D345" t="s">
        <v>618</v>
      </c>
      <c r="E345" t="s">
        <v>1632</v>
      </c>
      <c r="F345" s="1">
        <v>1.8072289156626507E-3</v>
      </c>
      <c r="G345" s="1">
        <v>62.5</v>
      </c>
      <c r="H345" s="1">
        <v>0.11295180722891567</v>
      </c>
      <c r="I345" s="1">
        <v>81.599999999999994</v>
      </c>
      <c r="J345" s="1">
        <v>0.14746987951807228</v>
      </c>
      <c r="K345">
        <v>77.859999999999985</v>
      </c>
      <c r="L345">
        <v>0.14071084337349396</v>
      </c>
      <c r="M345">
        <v>-0.18157635629177094</v>
      </c>
      <c r="N345">
        <v>-3.2815004149115229E-4</v>
      </c>
    </row>
    <row r="346" spans="1:14" x14ac:dyDescent="0.25">
      <c r="A346">
        <v>7820412</v>
      </c>
      <c r="B346" t="s">
        <v>27</v>
      </c>
      <c r="C346" t="s">
        <v>5</v>
      </c>
      <c r="D346" t="s">
        <v>849</v>
      </c>
      <c r="E346" t="s">
        <v>1633</v>
      </c>
      <c r="F346" s="1">
        <v>3.0120481927710845E-3</v>
      </c>
      <c r="G346" s="1">
        <v>58.9</v>
      </c>
      <c r="H346" s="1">
        <v>0.17740963855421688</v>
      </c>
      <c r="I346" s="1">
        <v>81.099999999999994</v>
      </c>
      <c r="J346" s="1">
        <v>0.24427710843373493</v>
      </c>
      <c r="K346">
        <v>72.09</v>
      </c>
      <c r="L346">
        <v>0.21713855421686748</v>
      </c>
      <c r="M346">
        <v>2.415025606751442E-2</v>
      </c>
      <c r="N346">
        <v>7.2741735143115721E-5</v>
      </c>
    </row>
    <row r="347" spans="1:14" x14ac:dyDescent="0.25">
      <c r="A347">
        <v>7820412</v>
      </c>
      <c r="B347" t="s">
        <v>27</v>
      </c>
      <c r="C347" t="s">
        <v>5</v>
      </c>
      <c r="D347" t="s">
        <v>849</v>
      </c>
      <c r="E347" t="s">
        <v>1634</v>
      </c>
      <c r="F347" s="1">
        <v>2.4096385542168677E-3</v>
      </c>
      <c r="G347" s="1">
        <v>54.8</v>
      </c>
      <c r="H347" s="1">
        <v>0.13204819277108434</v>
      </c>
      <c r="I347" s="1">
        <v>91</v>
      </c>
      <c r="J347" s="1">
        <v>0.21927710843373496</v>
      </c>
      <c r="K347">
        <v>71.064999999999998</v>
      </c>
      <c r="L347">
        <v>0.1712409638554217</v>
      </c>
      <c r="M347">
        <v>1.5386734157800674E-2</v>
      </c>
      <c r="N347">
        <v>3.707646785012211E-5</v>
      </c>
    </row>
    <row r="348" spans="1:14" x14ac:dyDescent="0.25">
      <c r="A348">
        <v>7820412</v>
      </c>
      <c r="B348" t="s">
        <v>27</v>
      </c>
      <c r="C348" t="s">
        <v>5</v>
      </c>
      <c r="D348" t="s">
        <v>852</v>
      </c>
      <c r="E348" t="s">
        <v>1635</v>
      </c>
      <c r="F348" s="1">
        <v>6.0240963855421692E-4</v>
      </c>
      <c r="G348" s="1">
        <v>67.3</v>
      </c>
      <c r="H348" s="1">
        <v>4.05421686746988E-2</v>
      </c>
      <c r="I348" s="1">
        <v>71.3</v>
      </c>
      <c r="J348" s="1">
        <v>4.2951807228915666E-2</v>
      </c>
      <c r="K348">
        <v>67.48</v>
      </c>
      <c r="L348">
        <v>4.065060240963856E-2</v>
      </c>
      <c r="M348">
        <v>0.19189640879631042</v>
      </c>
      <c r="N348">
        <v>1.1560024626283761E-4</v>
      </c>
    </row>
    <row r="349" spans="1:14" x14ac:dyDescent="0.25">
      <c r="A349">
        <v>7820412</v>
      </c>
      <c r="B349" t="s">
        <v>27</v>
      </c>
      <c r="C349" t="s">
        <v>5</v>
      </c>
      <c r="D349" t="s">
        <v>854</v>
      </c>
      <c r="E349" t="s">
        <v>1636</v>
      </c>
      <c r="F349" s="1">
        <v>2.4096385542168677E-3</v>
      </c>
      <c r="G349" s="1">
        <v>54.4</v>
      </c>
      <c r="H349" s="1">
        <v>0.13108433734939759</v>
      </c>
      <c r="I349" s="1">
        <v>59.7</v>
      </c>
      <c r="J349" s="1">
        <v>0.143855421686747</v>
      </c>
      <c r="K349">
        <v>61.755000000000003</v>
      </c>
      <c r="L349">
        <v>0.14880722891566267</v>
      </c>
      <c r="M349">
        <v>-6.3133882358670235E-3</v>
      </c>
      <c r="N349">
        <v>-1.5212983700884395E-5</v>
      </c>
    </row>
    <row r="350" spans="1:14" x14ac:dyDescent="0.25">
      <c r="A350">
        <v>7820412</v>
      </c>
      <c r="B350" t="s">
        <v>27</v>
      </c>
      <c r="C350" t="s">
        <v>5</v>
      </c>
      <c r="D350" t="s">
        <v>856</v>
      </c>
      <c r="E350" t="s">
        <v>1637</v>
      </c>
      <c r="F350" s="1">
        <v>9.0361445783132533E-4</v>
      </c>
      <c r="G350" s="1">
        <v>84.1</v>
      </c>
      <c r="H350" s="1">
        <v>7.5993975903614452E-2</v>
      </c>
      <c r="I350" s="1">
        <v>76.599999999999994</v>
      </c>
      <c r="J350" s="1">
        <v>6.9216867469879512E-2</v>
      </c>
      <c r="K350">
        <v>78.289999999999992</v>
      </c>
      <c r="L350">
        <v>7.0743975903614448E-2</v>
      </c>
      <c r="M350">
        <v>0.24884787201881409</v>
      </c>
      <c r="N350">
        <v>2.2486253495675973E-4</v>
      </c>
    </row>
    <row r="351" spans="1:14" x14ac:dyDescent="0.25">
      <c r="A351">
        <v>7820412</v>
      </c>
      <c r="B351" t="s">
        <v>27</v>
      </c>
      <c r="C351" t="s">
        <v>5</v>
      </c>
      <c r="D351" t="s">
        <v>1638</v>
      </c>
      <c r="E351" t="s">
        <v>1441</v>
      </c>
      <c r="F351" s="1">
        <v>1.2048192771084338E-3</v>
      </c>
      <c r="G351" s="1">
        <v>30.9</v>
      </c>
      <c r="H351" s="1">
        <v>3.7228915662650602E-2</v>
      </c>
      <c r="I351" s="1">
        <v>100</v>
      </c>
      <c r="J351" s="1">
        <v>0.12048192771084339</v>
      </c>
      <c r="K351">
        <v>66.069999999999993</v>
      </c>
      <c r="L351">
        <v>7.9602409638554222E-2</v>
      </c>
      <c r="M351">
        <v>0.19214197993278503</v>
      </c>
      <c r="N351">
        <v>2.3149636136480126E-4</v>
      </c>
    </row>
    <row r="352" spans="1:14" x14ac:dyDescent="0.25">
      <c r="A352">
        <v>7820412</v>
      </c>
      <c r="B352" t="s">
        <v>27</v>
      </c>
      <c r="C352" t="s">
        <v>5</v>
      </c>
      <c r="D352" t="s">
        <v>859</v>
      </c>
      <c r="E352" t="s">
        <v>1639</v>
      </c>
      <c r="F352" s="1">
        <v>3.0120481927710845E-3</v>
      </c>
      <c r="G352" s="1">
        <v>39</v>
      </c>
      <c r="H352" s="1">
        <v>0.11746987951807229</v>
      </c>
      <c r="I352" s="1">
        <v>68.599999999999994</v>
      </c>
      <c r="J352" s="1">
        <v>0.20662650602409638</v>
      </c>
      <c r="K352">
        <v>64.644999999999996</v>
      </c>
      <c r="L352">
        <v>0.19471385542168673</v>
      </c>
      <c r="M352">
        <v>-0.16194498538970947</v>
      </c>
      <c r="N352">
        <v>-4.8778610057141408E-4</v>
      </c>
    </row>
    <row r="353" spans="1:14" x14ac:dyDescent="0.25">
      <c r="A353">
        <v>7820412</v>
      </c>
      <c r="B353" t="s">
        <v>27</v>
      </c>
      <c r="C353" t="s">
        <v>5</v>
      </c>
      <c r="D353" t="s">
        <v>859</v>
      </c>
      <c r="E353" t="s">
        <v>1640</v>
      </c>
      <c r="F353" s="1">
        <v>2.4096385542168677E-3</v>
      </c>
      <c r="G353" s="1">
        <v>18.100000000000001</v>
      </c>
      <c r="H353" s="1">
        <v>4.361445783132531E-2</v>
      </c>
      <c r="I353" s="1">
        <v>57</v>
      </c>
      <c r="J353" s="1">
        <v>0.13734939759036147</v>
      </c>
      <c r="K353">
        <v>48.265000000000001</v>
      </c>
      <c r="L353">
        <v>0.11630120481927712</v>
      </c>
      <c r="M353">
        <v>-0.15360192954540253</v>
      </c>
      <c r="N353">
        <v>-3.7012513143470493E-4</v>
      </c>
    </row>
    <row r="354" spans="1:14" x14ac:dyDescent="0.25">
      <c r="A354">
        <v>7820412</v>
      </c>
      <c r="B354" t="s">
        <v>27</v>
      </c>
      <c r="C354" t="s">
        <v>5</v>
      </c>
      <c r="D354" t="s">
        <v>859</v>
      </c>
      <c r="E354" t="s">
        <v>1641</v>
      </c>
      <c r="F354" s="1">
        <v>3.9156626506024099E-3</v>
      </c>
      <c r="G354" s="1">
        <v>24.9</v>
      </c>
      <c r="H354" s="1">
        <v>9.7500000000000003E-2</v>
      </c>
      <c r="I354" s="1">
        <v>63.8</v>
      </c>
      <c r="J354" s="1">
        <v>0.24981927710843374</v>
      </c>
      <c r="K354">
        <v>49.904999999999994</v>
      </c>
      <c r="L354">
        <v>0.19541114457831324</v>
      </c>
      <c r="M354">
        <v>-0.2297356128692627</v>
      </c>
      <c r="N354">
        <v>-8.9956715882542632E-4</v>
      </c>
    </row>
    <row r="355" spans="1:14" x14ac:dyDescent="0.25">
      <c r="A355">
        <v>7820412</v>
      </c>
      <c r="B355" t="s">
        <v>27</v>
      </c>
      <c r="C355" t="s">
        <v>5</v>
      </c>
      <c r="D355" t="s">
        <v>859</v>
      </c>
      <c r="E355" t="s">
        <v>1642</v>
      </c>
      <c r="F355" s="1">
        <v>3.0120481927710845E-3</v>
      </c>
      <c r="G355" s="1">
        <v>15.9</v>
      </c>
      <c r="H355" s="1">
        <v>4.7891566265060241E-2</v>
      </c>
      <c r="I355" s="1">
        <v>54.5</v>
      </c>
      <c r="J355" s="1">
        <v>0.16415662650602411</v>
      </c>
      <c r="K355">
        <v>41.204999999999998</v>
      </c>
      <c r="L355">
        <v>0.12411144578313253</v>
      </c>
      <c r="M355">
        <v>-0.13404996693134308</v>
      </c>
      <c r="N355">
        <v>-4.0376496063657558E-4</v>
      </c>
    </row>
    <row r="356" spans="1:14" x14ac:dyDescent="0.25">
      <c r="A356">
        <v>7820412</v>
      </c>
      <c r="B356" t="s">
        <v>27</v>
      </c>
      <c r="C356" t="s">
        <v>5</v>
      </c>
      <c r="D356" t="s">
        <v>859</v>
      </c>
      <c r="E356" t="s">
        <v>1643</v>
      </c>
      <c r="F356" s="1">
        <v>3.3132530120481927E-3</v>
      </c>
      <c r="G356" s="1">
        <v>19.7</v>
      </c>
      <c r="H356" s="1">
        <v>6.5271084337349392E-2</v>
      </c>
      <c r="I356" s="1">
        <v>51.9</v>
      </c>
      <c r="J356" s="1">
        <v>0.17195783132530121</v>
      </c>
      <c r="K356">
        <v>43.429999999999993</v>
      </c>
      <c r="L356">
        <v>0.14389457831325297</v>
      </c>
      <c r="M356">
        <v>-0.26887604594230652</v>
      </c>
      <c r="N356">
        <v>-8.9085436908595533E-4</v>
      </c>
    </row>
    <row r="357" spans="1:14" x14ac:dyDescent="0.25">
      <c r="A357">
        <v>7820412</v>
      </c>
      <c r="B357" t="s">
        <v>27</v>
      </c>
      <c r="C357" t="s">
        <v>5</v>
      </c>
      <c r="D357" t="s">
        <v>859</v>
      </c>
      <c r="E357" t="s">
        <v>1644</v>
      </c>
      <c r="F357" s="1">
        <v>6.0240963855421692E-4</v>
      </c>
      <c r="G357" s="1">
        <v>26.6</v>
      </c>
      <c r="H357" s="1">
        <v>1.6024096385542173E-2</v>
      </c>
      <c r="I357" s="1">
        <v>87.5</v>
      </c>
      <c r="J357" s="1">
        <v>5.2710843373493979E-2</v>
      </c>
      <c r="K357">
        <v>57.550000000000004</v>
      </c>
      <c r="L357">
        <v>3.4668674698795185E-2</v>
      </c>
      <c r="M357">
        <v>9.9638598039746284E-3</v>
      </c>
      <c r="N357">
        <v>6.0023251831172468E-6</v>
      </c>
    </row>
    <row r="358" spans="1:14" x14ac:dyDescent="0.25">
      <c r="A358">
        <v>7820412</v>
      </c>
      <c r="B358" t="s">
        <v>27</v>
      </c>
      <c r="C358" t="s">
        <v>5</v>
      </c>
      <c r="D358" t="s">
        <v>859</v>
      </c>
      <c r="E358" t="s">
        <v>1645</v>
      </c>
      <c r="F358" s="1">
        <v>6.0240963855421692E-4</v>
      </c>
      <c r="G358" s="1">
        <v>11.9</v>
      </c>
      <c r="H358" s="1">
        <v>7.1686746987951813E-3</v>
      </c>
      <c r="I358" s="1">
        <v>47.1</v>
      </c>
      <c r="J358" s="1">
        <v>2.8373493975903618E-2</v>
      </c>
      <c r="K358">
        <v>36.549999999999997</v>
      </c>
      <c r="L358">
        <v>2.2018072289156625E-2</v>
      </c>
      <c r="M358">
        <v>-0.13375318050384521</v>
      </c>
      <c r="N358">
        <v>-8.0574205122798336E-5</v>
      </c>
    </row>
    <row r="359" spans="1:14" x14ac:dyDescent="0.25">
      <c r="A359">
        <v>7820412</v>
      </c>
      <c r="B359" t="s">
        <v>27</v>
      </c>
      <c r="C359" t="s">
        <v>5</v>
      </c>
      <c r="D359" t="s">
        <v>859</v>
      </c>
      <c r="E359" t="s">
        <v>122</v>
      </c>
      <c r="F359" s="1">
        <v>4.8192771084337354E-3</v>
      </c>
      <c r="G359" s="1">
        <v>29.3</v>
      </c>
      <c r="H359" s="1">
        <v>0.14120481927710846</v>
      </c>
      <c r="I359" s="1">
        <v>48.5</v>
      </c>
      <c r="J359" s="1">
        <v>0.23373493975903617</v>
      </c>
      <c r="K359">
        <v>45.094999999999992</v>
      </c>
      <c r="L359">
        <v>0.21732530120481924</v>
      </c>
      <c r="M359">
        <v>-0.29738673567771912</v>
      </c>
      <c r="N359">
        <v>-1.4331890876034658E-3</v>
      </c>
    </row>
    <row r="360" spans="1:14" x14ac:dyDescent="0.25">
      <c r="A360">
        <v>7820412</v>
      </c>
      <c r="B360" t="s">
        <v>27</v>
      </c>
      <c r="C360" t="s">
        <v>5</v>
      </c>
      <c r="D360" t="s">
        <v>673</v>
      </c>
      <c r="E360" t="s">
        <v>1426</v>
      </c>
      <c r="F360" s="1">
        <v>3.3132530120481927E-3</v>
      </c>
      <c r="G360" s="1">
        <v>52.8</v>
      </c>
      <c r="H360" s="1">
        <v>0.17493975903614456</v>
      </c>
      <c r="I360" s="1">
        <v>71.5</v>
      </c>
      <c r="J360" s="1">
        <v>0.23689759036144578</v>
      </c>
      <c r="K360">
        <v>66.949999999999989</v>
      </c>
      <c r="L360">
        <v>0.22182228915662647</v>
      </c>
      <c r="M360">
        <v>4.6084538102149963E-2</v>
      </c>
      <c r="N360">
        <v>1.5268973467579808E-4</v>
      </c>
    </row>
    <row r="361" spans="1:14" x14ac:dyDescent="0.25">
      <c r="A361">
        <v>7820412</v>
      </c>
      <c r="B361" t="s">
        <v>27</v>
      </c>
      <c r="C361" t="s">
        <v>5</v>
      </c>
      <c r="D361" t="s">
        <v>673</v>
      </c>
      <c r="E361" t="s">
        <v>1646</v>
      </c>
      <c r="F361" s="1">
        <v>6.9277108433734936E-3</v>
      </c>
      <c r="G361" s="1">
        <v>48.8</v>
      </c>
      <c r="H361" s="1">
        <v>0.33807228915662646</v>
      </c>
      <c r="I361" s="1">
        <v>60.9</v>
      </c>
      <c r="J361" s="1">
        <v>0.42189759036144575</v>
      </c>
      <c r="K361">
        <v>61.449999999999996</v>
      </c>
      <c r="L361">
        <v>0.42570783132530116</v>
      </c>
      <c r="M361">
        <v>-1.2711704708635807E-2</v>
      </c>
      <c r="N361">
        <v>-8.8063014547778171E-5</v>
      </c>
    </row>
    <row r="362" spans="1:14" x14ac:dyDescent="0.25">
      <c r="A362">
        <v>7820412</v>
      </c>
      <c r="B362" t="s">
        <v>27</v>
      </c>
      <c r="C362" t="s">
        <v>5</v>
      </c>
      <c r="D362" t="s">
        <v>673</v>
      </c>
      <c r="E362" t="s">
        <v>1647</v>
      </c>
      <c r="F362" s="1">
        <v>9.3373493975903617E-3</v>
      </c>
      <c r="G362" s="1">
        <v>41</v>
      </c>
      <c r="H362" s="1">
        <v>0.38283132530120484</v>
      </c>
      <c r="I362" s="1">
        <v>68</v>
      </c>
      <c r="J362" s="1">
        <v>0.63493975903614464</v>
      </c>
      <c r="K362">
        <v>60.559999999999995</v>
      </c>
      <c r="L362">
        <v>0.56546987951807226</v>
      </c>
      <c r="M362">
        <v>3.6568183451890945E-2</v>
      </c>
      <c r="N362">
        <v>3.4144990572548774E-4</v>
      </c>
    </row>
    <row r="363" spans="1:14" x14ac:dyDescent="0.25">
      <c r="A363">
        <v>7820412</v>
      </c>
      <c r="B363" t="s">
        <v>27</v>
      </c>
      <c r="C363" t="s">
        <v>5</v>
      </c>
      <c r="D363" t="s">
        <v>869</v>
      </c>
      <c r="E363" t="s">
        <v>1648</v>
      </c>
      <c r="F363" s="1">
        <v>2.4096385542168677E-3</v>
      </c>
      <c r="G363" s="1">
        <v>54.5</v>
      </c>
      <c r="H363" s="1">
        <v>0.13132530120481928</v>
      </c>
      <c r="I363" s="1">
        <v>71.900000000000006</v>
      </c>
      <c r="J363" s="1">
        <v>0.17325301204819279</v>
      </c>
      <c r="K363">
        <v>68.959999999999994</v>
      </c>
      <c r="L363">
        <v>0.16616867469879518</v>
      </c>
      <c r="M363">
        <v>-0.12141754478216171</v>
      </c>
      <c r="N363">
        <v>-2.9257239706544991E-4</v>
      </c>
    </row>
    <row r="364" spans="1:14" x14ac:dyDescent="0.25">
      <c r="A364">
        <v>7820412</v>
      </c>
      <c r="B364" t="s">
        <v>27</v>
      </c>
      <c r="C364" t="s">
        <v>5</v>
      </c>
      <c r="D364" t="s">
        <v>871</v>
      </c>
      <c r="E364" t="s">
        <v>1649</v>
      </c>
      <c r="F364" s="1">
        <v>9.0361445783132533E-4</v>
      </c>
      <c r="G364" s="1">
        <v>40.200000000000003</v>
      </c>
      <c r="H364" s="1">
        <v>3.6325301204819284E-2</v>
      </c>
      <c r="I364" s="1">
        <v>95.5</v>
      </c>
      <c r="J364" s="1">
        <v>8.6295180722891565E-2</v>
      </c>
      <c r="K364">
        <v>68.875</v>
      </c>
      <c r="L364">
        <v>6.2236445783132532E-2</v>
      </c>
      <c r="M364">
        <v>0.41547390818595886</v>
      </c>
      <c r="N364">
        <v>3.7542823028851707E-4</v>
      </c>
    </row>
    <row r="365" spans="1:14" x14ac:dyDescent="0.25">
      <c r="A365">
        <v>7820412</v>
      </c>
      <c r="B365" t="s">
        <v>27</v>
      </c>
      <c r="C365" t="s">
        <v>5</v>
      </c>
      <c r="D365" t="s">
        <v>871</v>
      </c>
      <c r="E365" t="s">
        <v>1650</v>
      </c>
      <c r="F365" s="1">
        <v>5.1204819277108436E-3</v>
      </c>
      <c r="G365" s="1">
        <v>30.7</v>
      </c>
      <c r="H365" s="1">
        <v>0.15719879518072288</v>
      </c>
      <c r="I365" s="1">
        <v>66</v>
      </c>
      <c r="J365" s="1">
        <v>0.33795180722891566</v>
      </c>
      <c r="K365">
        <v>53.75</v>
      </c>
      <c r="L365">
        <v>0.27522590361445787</v>
      </c>
      <c r="M365">
        <v>-9.059114009141922E-2</v>
      </c>
      <c r="N365">
        <v>-4.6387029564883339E-4</v>
      </c>
    </row>
    <row r="366" spans="1:14" x14ac:dyDescent="0.25">
      <c r="A366">
        <v>7820412</v>
      </c>
      <c r="B366" t="s">
        <v>27</v>
      </c>
      <c r="C366" t="s">
        <v>5</v>
      </c>
      <c r="D366" t="s">
        <v>871</v>
      </c>
      <c r="E366" t="s">
        <v>1651</v>
      </c>
      <c r="F366" s="1">
        <v>1.5060240963855422E-3</v>
      </c>
      <c r="G366" s="1">
        <v>74.900000000000006</v>
      </c>
      <c r="H366" s="1">
        <v>0.11280120481927712</v>
      </c>
      <c r="I366" s="1">
        <v>56.2</v>
      </c>
      <c r="J366" s="1">
        <v>8.4638554216867473E-2</v>
      </c>
      <c r="K366">
        <v>72.89</v>
      </c>
      <c r="L366">
        <v>0.10977409638554217</v>
      </c>
      <c r="M366">
        <v>-0.14561131596565247</v>
      </c>
      <c r="N366">
        <v>-2.1929415055068144E-4</v>
      </c>
    </row>
    <row r="367" spans="1:14" x14ac:dyDescent="0.25">
      <c r="A367">
        <v>7820412</v>
      </c>
      <c r="B367" t="s">
        <v>27</v>
      </c>
      <c r="C367" t="s">
        <v>5</v>
      </c>
      <c r="D367" t="s">
        <v>871</v>
      </c>
      <c r="E367" t="s">
        <v>1652</v>
      </c>
      <c r="F367" s="1">
        <v>1.2048192771084338E-3</v>
      </c>
      <c r="G367" s="1">
        <v>49.5</v>
      </c>
      <c r="H367" s="1">
        <v>5.9638554216867472E-2</v>
      </c>
      <c r="I367" s="1">
        <v>73.099999999999994</v>
      </c>
      <c r="J367" s="1">
        <v>8.8072289156626501E-2</v>
      </c>
      <c r="K367">
        <v>65.94</v>
      </c>
      <c r="L367">
        <v>7.9445783132530118E-2</v>
      </c>
      <c r="M367">
        <v>3.054899163544178E-3</v>
      </c>
      <c r="N367">
        <v>3.6806014018604557E-6</v>
      </c>
    </row>
    <row r="368" spans="1:14" x14ac:dyDescent="0.25">
      <c r="A368">
        <v>7820412</v>
      </c>
      <c r="B368" t="s">
        <v>27</v>
      </c>
      <c r="C368" t="s">
        <v>5</v>
      </c>
      <c r="D368" t="s">
        <v>871</v>
      </c>
      <c r="E368" t="s">
        <v>1570</v>
      </c>
      <c r="F368" s="1">
        <v>1.2048192771084338E-3</v>
      </c>
      <c r="G368" s="1">
        <v>41</v>
      </c>
      <c r="H368" s="1">
        <v>4.9397590361445788E-2</v>
      </c>
      <c r="I368" s="1">
        <v>87.3</v>
      </c>
      <c r="J368" s="1">
        <v>0.10518072289156627</v>
      </c>
      <c r="K368">
        <v>64.954999999999998</v>
      </c>
      <c r="L368">
        <v>7.8259036144578312E-2</v>
      </c>
      <c r="M368">
        <v>0.1304752379655838</v>
      </c>
      <c r="N368">
        <v>1.5719908188624557E-4</v>
      </c>
    </row>
    <row r="369" spans="1:14" x14ac:dyDescent="0.25">
      <c r="A369">
        <v>7820412</v>
      </c>
      <c r="B369" t="s">
        <v>27</v>
      </c>
      <c r="C369" t="s">
        <v>5</v>
      </c>
      <c r="D369" t="s">
        <v>871</v>
      </c>
      <c r="E369" t="s">
        <v>1653</v>
      </c>
      <c r="F369" s="1">
        <v>4.5180722891566263E-3</v>
      </c>
      <c r="G369" s="1">
        <v>58.5</v>
      </c>
      <c r="H369" s="1">
        <v>0.26430722891566266</v>
      </c>
      <c r="I369" s="1">
        <v>97.4</v>
      </c>
      <c r="J369" s="1">
        <v>0.44006024096385543</v>
      </c>
      <c r="K369">
        <v>72.17</v>
      </c>
      <c r="L369">
        <v>0.32606927710843375</v>
      </c>
      <c r="M369">
        <v>0.18620230257511139</v>
      </c>
      <c r="N369">
        <v>8.412754634417683E-4</v>
      </c>
    </row>
    <row r="370" spans="1:14" x14ac:dyDescent="0.25">
      <c r="A370">
        <v>7820412</v>
      </c>
      <c r="B370" t="s">
        <v>27</v>
      </c>
      <c r="C370" t="s">
        <v>5</v>
      </c>
      <c r="D370" t="s">
        <v>871</v>
      </c>
      <c r="E370" t="s">
        <v>1654</v>
      </c>
      <c r="F370" s="1">
        <v>2.4096385542168677E-3</v>
      </c>
      <c r="G370" s="1">
        <v>27.6</v>
      </c>
      <c r="H370" s="1">
        <v>6.6506024096385549E-2</v>
      </c>
      <c r="I370" s="1">
        <v>83.2</v>
      </c>
      <c r="J370" s="1">
        <v>0.20048192771084339</v>
      </c>
      <c r="K370">
        <v>59.015000000000008</v>
      </c>
      <c r="L370">
        <v>0.14220481927710846</v>
      </c>
      <c r="M370">
        <v>0.17860694229602814</v>
      </c>
      <c r="N370">
        <v>4.3037817420729673E-4</v>
      </c>
    </row>
    <row r="371" spans="1:14" x14ac:dyDescent="0.25">
      <c r="A371">
        <v>7820412</v>
      </c>
      <c r="B371" t="s">
        <v>27</v>
      </c>
      <c r="C371" t="s">
        <v>5</v>
      </c>
      <c r="D371" t="s">
        <v>871</v>
      </c>
      <c r="E371" t="s">
        <v>1655</v>
      </c>
      <c r="F371" s="1">
        <v>4.8192771084337354E-3</v>
      </c>
      <c r="G371" s="1">
        <v>40.4</v>
      </c>
      <c r="H371" s="1">
        <v>0.19469879518072289</v>
      </c>
      <c r="I371" s="1" t="s">
        <v>9</v>
      </c>
      <c r="J371" s="1" t="s">
        <v>99</v>
      </c>
      <c r="K371" t="s">
        <v>9</v>
      </c>
      <c r="L371" t="s">
        <v>99</v>
      </c>
      <c r="M371">
        <v>0</v>
      </c>
      <c r="N371">
        <v>0</v>
      </c>
    </row>
    <row r="372" spans="1:14" x14ac:dyDescent="0.25">
      <c r="A372">
        <v>7820412</v>
      </c>
      <c r="B372" t="s">
        <v>27</v>
      </c>
      <c r="C372" t="s">
        <v>5</v>
      </c>
      <c r="D372" t="s">
        <v>976</v>
      </c>
      <c r="E372" t="s">
        <v>1656</v>
      </c>
      <c r="F372" s="1">
        <v>6.0240963855421692E-4</v>
      </c>
      <c r="G372" s="1">
        <v>81.099999999999994</v>
      </c>
      <c r="H372" s="1">
        <v>4.8855421686746989E-2</v>
      </c>
      <c r="I372" s="1">
        <v>94.1</v>
      </c>
      <c r="J372" s="1">
        <v>5.6686746987951807E-2</v>
      </c>
      <c r="K372">
        <v>85.564999999999998</v>
      </c>
      <c r="L372">
        <v>5.1545180722891569E-2</v>
      </c>
      <c r="M372">
        <v>3.7686478346586227E-2</v>
      </c>
      <c r="N372">
        <v>2.2702697799148332E-5</v>
      </c>
    </row>
    <row r="373" spans="1:14" x14ac:dyDescent="0.25">
      <c r="A373">
        <v>7820412</v>
      </c>
      <c r="B373" t="s">
        <v>27</v>
      </c>
      <c r="C373" t="s">
        <v>5</v>
      </c>
      <c r="D373" t="s">
        <v>1332</v>
      </c>
      <c r="E373" t="s">
        <v>1657</v>
      </c>
      <c r="F373" s="1">
        <v>2.7108433734939759E-3</v>
      </c>
      <c r="G373" s="1">
        <v>69.599999999999994</v>
      </c>
      <c r="H373" s="1">
        <v>0.1886746987951807</v>
      </c>
      <c r="I373" s="1">
        <v>74</v>
      </c>
      <c r="J373" s="1">
        <v>0.20060240963855422</v>
      </c>
      <c r="K373">
        <v>71.094999999999999</v>
      </c>
      <c r="L373">
        <v>0.1927274096385542</v>
      </c>
      <c r="M373">
        <v>0.23393692076206207</v>
      </c>
      <c r="N373">
        <v>6.3416635146342133E-4</v>
      </c>
    </row>
    <row r="374" spans="1:14" x14ac:dyDescent="0.25">
      <c r="A374">
        <v>7820412</v>
      </c>
      <c r="B374" t="s">
        <v>27</v>
      </c>
      <c r="C374" t="s">
        <v>5</v>
      </c>
      <c r="D374" t="s">
        <v>1658</v>
      </c>
      <c r="E374" t="s">
        <v>1659</v>
      </c>
      <c r="F374" s="1">
        <v>3.0120481927710846E-4</v>
      </c>
      <c r="G374" s="1">
        <v>51.3</v>
      </c>
      <c r="H374" s="1">
        <v>1.5451807228915664E-2</v>
      </c>
      <c r="I374" s="1">
        <v>58.3</v>
      </c>
      <c r="J374" s="1">
        <v>1.7560240963855424E-2</v>
      </c>
      <c r="K374">
        <v>64.009999999999991</v>
      </c>
      <c r="L374">
        <v>1.9280120481927711E-2</v>
      </c>
      <c r="M374">
        <v>-0.13432836532592773</v>
      </c>
      <c r="N374">
        <v>-4.0460351001785467E-5</v>
      </c>
    </row>
    <row r="375" spans="1:14" x14ac:dyDescent="0.25">
      <c r="A375">
        <v>7820412</v>
      </c>
      <c r="B375" t="s">
        <v>27</v>
      </c>
      <c r="C375" t="s">
        <v>5</v>
      </c>
      <c r="D375" t="s">
        <v>1660</v>
      </c>
      <c r="E375" t="s">
        <v>1661</v>
      </c>
      <c r="F375" s="1">
        <v>6.0240963855421692E-4</v>
      </c>
      <c r="G375" s="1">
        <v>60.7</v>
      </c>
      <c r="H375" s="1">
        <v>3.6566265060240966E-2</v>
      </c>
      <c r="I375" s="1">
        <v>68.3</v>
      </c>
      <c r="J375" s="1">
        <v>4.1144578313253015E-2</v>
      </c>
      <c r="K375">
        <v>67.19</v>
      </c>
      <c r="L375">
        <v>4.0475903614457832E-2</v>
      </c>
      <c r="M375">
        <v>-0.21685740351676941</v>
      </c>
      <c r="N375">
        <v>-1.3063699007034304E-4</v>
      </c>
    </row>
    <row r="376" spans="1:14" x14ac:dyDescent="0.25">
      <c r="A376">
        <v>7820412</v>
      </c>
      <c r="B376" t="s">
        <v>27</v>
      </c>
      <c r="C376" t="s">
        <v>5</v>
      </c>
      <c r="D376" t="s">
        <v>620</v>
      </c>
      <c r="E376" t="s">
        <v>1662</v>
      </c>
      <c r="F376" s="1">
        <v>5.1204819277108436E-3</v>
      </c>
      <c r="G376" s="1">
        <v>38.200000000000003</v>
      </c>
      <c r="H376" s="1">
        <v>0.19560240963855424</v>
      </c>
      <c r="I376" s="1">
        <v>55.9</v>
      </c>
      <c r="J376" s="1">
        <v>0.28623493975903613</v>
      </c>
      <c r="K376">
        <v>56.754999999999995</v>
      </c>
      <c r="L376">
        <v>0.2906129518072289</v>
      </c>
      <c r="M376">
        <v>-9.9997013807296753E-2</v>
      </c>
      <c r="N376">
        <v>-5.1203290202531473E-4</v>
      </c>
    </row>
    <row r="377" spans="1:14" x14ac:dyDescent="0.25">
      <c r="A377">
        <v>7820412</v>
      </c>
      <c r="B377" t="s">
        <v>27</v>
      </c>
      <c r="C377" t="s">
        <v>5</v>
      </c>
      <c r="D377" t="s">
        <v>620</v>
      </c>
      <c r="E377" t="s">
        <v>1663</v>
      </c>
      <c r="F377" s="1">
        <v>5.7228915662650599E-3</v>
      </c>
      <c r="G377" s="1">
        <v>47.1</v>
      </c>
      <c r="H377" s="1">
        <v>0.26954819277108433</v>
      </c>
      <c r="I377" s="1">
        <v>72.599999999999994</v>
      </c>
      <c r="J377" s="1">
        <v>0.4154819277108433</v>
      </c>
      <c r="K377">
        <v>64.204999999999998</v>
      </c>
      <c r="L377">
        <v>0.36743825301204819</v>
      </c>
      <c r="M377">
        <v>-9.6002236008644104E-2</v>
      </c>
      <c r="N377">
        <v>-5.4941038679645724E-4</v>
      </c>
    </row>
    <row r="378" spans="1:14" x14ac:dyDescent="0.25">
      <c r="A378">
        <v>7820412</v>
      </c>
      <c r="B378" t="s">
        <v>27</v>
      </c>
      <c r="C378" t="s">
        <v>5</v>
      </c>
      <c r="D378" t="s">
        <v>881</v>
      </c>
      <c r="E378" t="s">
        <v>1664</v>
      </c>
      <c r="F378" s="1">
        <v>2.1084337349397591E-3</v>
      </c>
      <c r="G378" s="1">
        <v>58.8</v>
      </c>
      <c r="H378" s="1">
        <v>0.12397590361445783</v>
      </c>
      <c r="I378" s="1">
        <v>46.1</v>
      </c>
      <c r="J378" s="1">
        <v>9.7198795180722899E-2</v>
      </c>
      <c r="K378">
        <v>60.36</v>
      </c>
      <c r="L378">
        <v>0.12726506024096385</v>
      </c>
      <c r="M378">
        <v>-0.26763692498207092</v>
      </c>
      <c r="N378">
        <v>-5.6429472134773991E-4</v>
      </c>
    </row>
    <row r="379" spans="1:14" x14ac:dyDescent="0.25">
      <c r="A379">
        <v>7820412</v>
      </c>
      <c r="B379" t="s">
        <v>27</v>
      </c>
      <c r="C379" t="s">
        <v>5</v>
      </c>
      <c r="D379" t="s">
        <v>1337</v>
      </c>
      <c r="E379" t="s">
        <v>1665</v>
      </c>
      <c r="F379" s="1">
        <v>3.0120481927710846E-4</v>
      </c>
      <c r="G379" s="1">
        <v>40.9</v>
      </c>
      <c r="H379" s="1">
        <v>1.2319277108433736E-2</v>
      </c>
      <c r="I379" s="1">
        <v>68.400000000000006</v>
      </c>
      <c r="J379" s="1">
        <v>2.0602409638554222E-2</v>
      </c>
      <c r="K379">
        <v>65.53</v>
      </c>
      <c r="L379">
        <v>1.9737951807228919E-2</v>
      </c>
      <c r="M379">
        <v>-1.2769605964422226E-2</v>
      </c>
      <c r="N379">
        <v>-3.8462668567536831E-6</v>
      </c>
    </row>
    <row r="380" spans="1:14" x14ac:dyDescent="0.25">
      <c r="A380">
        <v>7820412</v>
      </c>
      <c r="B380" t="s">
        <v>27</v>
      </c>
      <c r="C380" t="s">
        <v>5</v>
      </c>
      <c r="D380" t="s">
        <v>883</v>
      </c>
      <c r="E380" t="s">
        <v>980</v>
      </c>
      <c r="F380" s="1">
        <v>1.5060240963855422E-3</v>
      </c>
      <c r="G380" s="1">
        <v>38.5</v>
      </c>
      <c r="H380" s="1">
        <v>5.798192771084338E-2</v>
      </c>
      <c r="I380" s="1">
        <v>93.7</v>
      </c>
      <c r="J380" s="1">
        <v>0.14111445783132531</v>
      </c>
      <c r="K380">
        <v>70.86999999999999</v>
      </c>
      <c r="L380">
        <v>0.10673192771084336</v>
      </c>
      <c r="M380">
        <v>0.10915123671293259</v>
      </c>
      <c r="N380">
        <v>1.6438439263995872E-4</v>
      </c>
    </row>
    <row r="381" spans="1:14" x14ac:dyDescent="0.25">
      <c r="A381">
        <v>7820412</v>
      </c>
      <c r="B381" t="s">
        <v>27</v>
      </c>
      <c r="C381" t="s">
        <v>5</v>
      </c>
      <c r="D381" t="s">
        <v>886</v>
      </c>
      <c r="E381" t="s">
        <v>887</v>
      </c>
      <c r="F381" s="1">
        <v>1.5060240963855422E-3</v>
      </c>
      <c r="G381" s="1">
        <v>28.6</v>
      </c>
      <c r="H381" s="1">
        <v>4.307228915662651E-2</v>
      </c>
      <c r="I381" s="1">
        <v>59.7</v>
      </c>
      <c r="J381" s="1">
        <v>8.9909638554216881E-2</v>
      </c>
      <c r="K381">
        <v>48.54</v>
      </c>
      <c r="L381">
        <v>7.3102409638554217E-2</v>
      </c>
      <c r="M381">
        <v>-6.2505699694156647E-2</v>
      </c>
      <c r="N381">
        <v>-9.4135089900838326E-5</v>
      </c>
    </row>
    <row r="382" spans="1:14" x14ac:dyDescent="0.25">
      <c r="A382">
        <v>7820412</v>
      </c>
      <c r="B382" t="s">
        <v>27</v>
      </c>
      <c r="C382" t="s">
        <v>5</v>
      </c>
      <c r="D382" t="s">
        <v>888</v>
      </c>
      <c r="E382" t="s">
        <v>1666</v>
      </c>
      <c r="F382" s="1">
        <v>2.4096385542168677E-3</v>
      </c>
      <c r="G382" s="1">
        <v>53.7</v>
      </c>
      <c r="H382" s="1">
        <v>0.1293975903614458</v>
      </c>
      <c r="I382" s="1">
        <v>66.900000000000006</v>
      </c>
      <c r="J382" s="1">
        <v>0.16120481927710847</v>
      </c>
      <c r="K382">
        <v>65.69</v>
      </c>
      <c r="L382">
        <v>0.15828915662650603</v>
      </c>
      <c r="M382">
        <v>-0.16160528361797333</v>
      </c>
      <c r="N382">
        <v>-3.8941032197102008E-4</v>
      </c>
    </row>
    <row r="383" spans="1:14" x14ac:dyDescent="0.25">
      <c r="A383">
        <v>7820412</v>
      </c>
      <c r="B383" t="s">
        <v>27</v>
      </c>
      <c r="C383" t="s">
        <v>5</v>
      </c>
      <c r="D383" t="s">
        <v>1341</v>
      </c>
      <c r="E383" t="s">
        <v>1667</v>
      </c>
      <c r="F383" s="1">
        <v>6.0240963855421692E-4</v>
      </c>
      <c r="G383" s="1">
        <v>45.3</v>
      </c>
      <c r="H383" s="1">
        <v>2.7289156626506026E-2</v>
      </c>
      <c r="I383" s="1">
        <v>60.1</v>
      </c>
      <c r="J383" s="1">
        <v>3.620481927710844E-2</v>
      </c>
      <c r="K383">
        <v>60.06</v>
      </c>
      <c r="L383">
        <v>3.6180722891566271E-2</v>
      </c>
      <c r="M383">
        <v>-0.18237538635730743</v>
      </c>
      <c r="N383">
        <v>-1.0986469057669124E-4</v>
      </c>
    </row>
    <row r="384" spans="1:14" x14ac:dyDescent="0.25">
      <c r="A384">
        <v>7820412</v>
      </c>
      <c r="B384" t="s">
        <v>27</v>
      </c>
      <c r="C384" t="s">
        <v>5</v>
      </c>
      <c r="D384" t="s">
        <v>1668</v>
      </c>
      <c r="E384" t="s">
        <v>1669</v>
      </c>
      <c r="F384" s="1">
        <v>6.0240963855421692E-4</v>
      </c>
      <c r="G384" s="1">
        <v>59.4</v>
      </c>
      <c r="H384" s="1">
        <v>3.5783132530120484E-2</v>
      </c>
      <c r="I384" s="1">
        <v>58.6</v>
      </c>
      <c r="J384" s="1">
        <v>3.5301204819277114E-2</v>
      </c>
      <c r="K384">
        <v>68.224999999999994</v>
      </c>
      <c r="L384">
        <v>4.1099397590361443E-2</v>
      </c>
      <c r="M384">
        <v>0.11748009920120239</v>
      </c>
      <c r="N384">
        <v>7.0771144097109886E-5</v>
      </c>
    </row>
    <row r="385" spans="1:14" x14ac:dyDescent="0.25">
      <c r="A385">
        <v>7820412</v>
      </c>
      <c r="B385" t="s">
        <v>27</v>
      </c>
      <c r="C385" t="s">
        <v>5</v>
      </c>
      <c r="D385" t="s">
        <v>1343</v>
      </c>
      <c r="E385" t="s">
        <v>1670</v>
      </c>
      <c r="F385" s="1">
        <v>2.1084337349397591E-3</v>
      </c>
      <c r="G385" s="1">
        <v>36.1</v>
      </c>
      <c r="H385" s="1">
        <v>7.6114457831325311E-2</v>
      </c>
      <c r="I385" s="1">
        <v>100</v>
      </c>
      <c r="J385" s="1">
        <v>0.21084337349397592</v>
      </c>
      <c r="K385">
        <v>63.959999999999994</v>
      </c>
      <c r="L385">
        <v>0.13485542168674697</v>
      </c>
      <c r="M385">
        <v>0.2290218323469162</v>
      </c>
      <c r="N385">
        <v>4.8287735735795583E-4</v>
      </c>
    </row>
    <row r="386" spans="1:14" x14ac:dyDescent="0.25">
      <c r="A386">
        <v>7820412</v>
      </c>
      <c r="B386" t="s">
        <v>27</v>
      </c>
      <c r="C386" t="s">
        <v>5</v>
      </c>
      <c r="D386" t="s">
        <v>891</v>
      </c>
      <c r="E386" t="s">
        <v>1671</v>
      </c>
      <c r="F386" s="1">
        <v>1.2048192771084338E-3</v>
      </c>
      <c r="G386" s="1">
        <v>70.5</v>
      </c>
      <c r="H386" s="1">
        <v>8.4939759036144591E-2</v>
      </c>
      <c r="I386" s="1">
        <v>95.7</v>
      </c>
      <c r="J386" s="1">
        <v>0.11530120481927712</v>
      </c>
      <c r="K386">
        <v>80.884999999999991</v>
      </c>
      <c r="L386">
        <v>9.7451807228915666E-2</v>
      </c>
      <c r="M386">
        <v>6.811928004026413E-2</v>
      </c>
      <c r="N386">
        <v>8.2071421735257997E-5</v>
      </c>
    </row>
    <row r="387" spans="1:14" x14ac:dyDescent="0.25">
      <c r="A387">
        <v>7820412</v>
      </c>
      <c r="B387" t="s">
        <v>27</v>
      </c>
      <c r="C387" t="s">
        <v>5</v>
      </c>
      <c r="D387" t="s">
        <v>1672</v>
      </c>
      <c r="E387" t="s">
        <v>1673</v>
      </c>
      <c r="F387" s="1">
        <v>3.0120481927710846E-4</v>
      </c>
      <c r="G387" s="1">
        <v>50.1</v>
      </c>
      <c r="H387" s="1">
        <v>1.5090361445783134E-2</v>
      </c>
      <c r="I387" s="1">
        <v>65.900000000000006</v>
      </c>
      <c r="J387" s="1">
        <v>1.9849397590361448E-2</v>
      </c>
      <c r="K387">
        <v>60.314999999999998</v>
      </c>
      <c r="L387">
        <v>1.8167168674698798E-2</v>
      </c>
      <c r="M387">
        <v>-0.17786914110183716</v>
      </c>
      <c r="N387">
        <v>-5.3575042500553364E-5</v>
      </c>
    </row>
    <row r="388" spans="1:14" x14ac:dyDescent="0.25">
      <c r="A388">
        <v>7820412</v>
      </c>
      <c r="B388" t="s">
        <v>27</v>
      </c>
      <c r="C388" t="s">
        <v>5</v>
      </c>
      <c r="D388" t="s">
        <v>893</v>
      </c>
      <c r="E388" t="s">
        <v>1674</v>
      </c>
      <c r="F388" s="1">
        <v>2.7108433734939759E-3</v>
      </c>
      <c r="G388" s="1">
        <v>47.1</v>
      </c>
      <c r="H388" s="1">
        <v>0.12768072289156626</v>
      </c>
      <c r="I388" s="1">
        <v>74.3</v>
      </c>
      <c r="J388" s="1">
        <v>0.2014156626506024</v>
      </c>
      <c r="K388">
        <v>68.835000000000008</v>
      </c>
      <c r="L388">
        <v>0.18660090361445786</v>
      </c>
      <c r="M388">
        <v>-4.2910948395729065E-2</v>
      </c>
      <c r="N388">
        <v>-1.163248601089041E-4</v>
      </c>
    </row>
    <row r="389" spans="1:14" x14ac:dyDescent="0.25">
      <c r="A389">
        <v>7820412</v>
      </c>
      <c r="B389" t="s">
        <v>27</v>
      </c>
      <c r="C389" t="s">
        <v>5</v>
      </c>
      <c r="D389" t="s">
        <v>896</v>
      </c>
      <c r="E389" t="s">
        <v>1675</v>
      </c>
      <c r="F389" s="1">
        <v>6.0240963855421692E-4</v>
      </c>
      <c r="G389" s="1">
        <v>52.5</v>
      </c>
      <c r="H389" s="1">
        <v>3.162650602409639E-2</v>
      </c>
      <c r="I389" s="1">
        <v>88.7</v>
      </c>
      <c r="J389" s="1">
        <v>5.3433734939759045E-2</v>
      </c>
      <c r="K389">
        <v>68.010000000000005</v>
      </c>
      <c r="L389">
        <v>4.0969879518072294E-2</v>
      </c>
      <c r="M389">
        <v>4.5556765049695969E-2</v>
      </c>
      <c r="N389">
        <v>2.744383436728673E-5</v>
      </c>
    </row>
    <row r="390" spans="1:14" x14ac:dyDescent="0.25">
      <c r="A390">
        <v>7820412</v>
      </c>
      <c r="B390" t="s">
        <v>27</v>
      </c>
      <c r="C390" t="s">
        <v>5</v>
      </c>
      <c r="D390" t="s">
        <v>1351</v>
      </c>
      <c r="E390" t="s">
        <v>1676</v>
      </c>
      <c r="F390" s="1">
        <v>3.0120481927710846E-4</v>
      </c>
      <c r="G390" s="1">
        <v>53.4</v>
      </c>
      <c r="H390" s="1">
        <v>1.6084337349397591E-2</v>
      </c>
      <c r="I390" s="1">
        <v>86.1</v>
      </c>
      <c r="J390" s="1">
        <v>2.5933734939759038E-2</v>
      </c>
      <c r="K390">
        <v>74.569999999999993</v>
      </c>
      <c r="L390">
        <v>2.2460843373493976E-2</v>
      </c>
      <c r="M390">
        <v>0.10045868158340454</v>
      </c>
      <c r="N390">
        <v>3.0258639031145949E-5</v>
      </c>
    </row>
    <row r="391" spans="1:14" x14ac:dyDescent="0.25">
      <c r="A391">
        <v>7820412</v>
      </c>
      <c r="B391" t="s">
        <v>27</v>
      </c>
      <c r="C391" t="s">
        <v>5</v>
      </c>
      <c r="D391" t="s">
        <v>898</v>
      </c>
      <c r="E391" t="s">
        <v>1677</v>
      </c>
      <c r="F391" s="1">
        <v>1.5060240963855422E-3</v>
      </c>
      <c r="G391" s="1">
        <v>59.6</v>
      </c>
      <c r="H391" s="1">
        <v>8.9759036144578322E-2</v>
      </c>
      <c r="I391" s="1">
        <v>97.2</v>
      </c>
      <c r="J391" s="1">
        <v>0.14638554216867472</v>
      </c>
      <c r="K391">
        <v>79.344999999999999</v>
      </c>
      <c r="L391">
        <v>0.11949548192771085</v>
      </c>
      <c r="M391">
        <v>0.24228127300739288</v>
      </c>
      <c r="N391">
        <v>3.6488143525209772E-4</v>
      </c>
    </row>
    <row r="392" spans="1:14" x14ac:dyDescent="0.25">
      <c r="A392">
        <v>7820412</v>
      </c>
      <c r="B392" t="s">
        <v>27</v>
      </c>
      <c r="C392" t="s">
        <v>5</v>
      </c>
      <c r="D392" t="s">
        <v>898</v>
      </c>
      <c r="E392" t="s">
        <v>1678</v>
      </c>
      <c r="F392" s="1">
        <v>1.2048192771084338E-3</v>
      </c>
      <c r="G392" s="1">
        <v>61.4</v>
      </c>
      <c r="H392" s="1">
        <v>7.3975903614457841E-2</v>
      </c>
      <c r="I392" s="1">
        <v>98.2</v>
      </c>
      <c r="J392" s="1">
        <v>0.1183132530120482</v>
      </c>
      <c r="K392">
        <v>77.094999999999999</v>
      </c>
      <c r="L392">
        <v>9.2885542168674701E-2</v>
      </c>
      <c r="M392">
        <v>-2.649814635515213E-2</v>
      </c>
      <c r="N392">
        <v>-3.1925477536327867E-5</v>
      </c>
    </row>
    <row r="393" spans="1:14" x14ac:dyDescent="0.25">
      <c r="A393">
        <v>7820412</v>
      </c>
      <c r="B393" t="s">
        <v>27</v>
      </c>
      <c r="C393" t="s">
        <v>5</v>
      </c>
      <c r="D393" t="s">
        <v>898</v>
      </c>
      <c r="E393" t="s">
        <v>1679</v>
      </c>
      <c r="F393" s="1">
        <v>1.2048192771084338E-3</v>
      </c>
      <c r="G393" s="1">
        <v>58.4</v>
      </c>
      <c r="H393" s="1">
        <v>7.036144578313254E-2</v>
      </c>
      <c r="I393" s="1">
        <v>77.900000000000006</v>
      </c>
      <c r="J393" s="1">
        <v>9.3855421686747001E-2</v>
      </c>
      <c r="K393">
        <v>72.510000000000005</v>
      </c>
      <c r="L393">
        <v>8.7361445783132541E-2</v>
      </c>
      <c r="M393">
        <v>-6.1162672936916351E-2</v>
      </c>
      <c r="N393">
        <v>-7.3689967393875122E-5</v>
      </c>
    </row>
    <row r="394" spans="1:14" x14ac:dyDescent="0.25">
      <c r="A394">
        <v>7820412</v>
      </c>
      <c r="B394" t="s">
        <v>27</v>
      </c>
      <c r="C394" t="s">
        <v>5</v>
      </c>
      <c r="D394" t="s">
        <v>109</v>
      </c>
      <c r="E394" t="s">
        <v>1680</v>
      </c>
      <c r="F394" s="1">
        <v>6.0240963855421692E-4</v>
      </c>
      <c r="G394" s="1">
        <v>28.8</v>
      </c>
      <c r="H394" s="1">
        <v>1.7349397590361446E-2</v>
      </c>
      <c r="I394" s="1">
        <v>86.9</v>
      </c>
      <c r="J394" s="1">
        <v>5.2349397590361453E-2</v>
      </c>
      <c r="K394">
        <v>61.8</v>
      </c>
      <c r="L394">
        <v>3.7228915662650602E-2</v>
      </c>
      <c r="M394">
        <v>-3.5828389227390289E-2</v>
      </c>
      <c r="N394">
        <v>-2.1583367004451982E-5</v>
      </c>
    </row>
    <row r="395" spans="1:14" x14ac:dyDescent="0.25">
      <c r="A395">
        <v>7820412</v>
      </c>
      <c r="B395" t="s">
        <v>27</v>
      </c>
      <c r="C395" t="s">
        <v>5</v>
      </c>
      <c r="D395" t="s">
        <v>1358</v>
      </c>
      <c r="E395" t="s">
        <v>1681</v>
      </c>
      <c r="F395" s="1">
        <v>3.0120481927710846E-4</v>
      </c>
      <c r="G395" s="1">
        <v>78.400000000000006</v>
      </c>
      <c r="H395" s="1">
        <v>2.3614457831325306E-2</v>
      </c>
      <c r="I395" s="1">
        <v>100</v>
      </c>
      <c r="J395" s="1">
        <v>3.0120481927710847E-2</v>
      </c>
      <c r="K395">
        <v>85.33</v>
      </c>
      <c r="L395">
        <v>2.5701807228915664E-2</v>
      </c>
      <c r="M395">
        <v>0.127904012799263</v>
      </c>
      <c r="N395">
        <v>3.8525305060018982E-5</v>
      </c>
    </row>
    <row r="396" spans="1:14" x14ac:dyDescent="0.25">
      <c r="A396">
        <v>7820412</v>
      </c>
      <c r="B396" t="s">
        <v>27</v>
      </c>
      <c r="C396" t="s">
        <v>5</v>
      </c>
      <c r="D396" t="s">
        <v>111</v>
      </c>
      <c r="E396" t="s">
        <v>1682</v>
      </c>
      <c r="F396" s="1">
        <v>2.7108433734939759E-3</v>
      </c>
      <c r="G396" s="1">
        <v>56.1</v>
      </c>
      <c r="H396" s="1">
        <v>0.15207831325301205</v>
      </c>
      <c r="I396" s="1">
        <v>80.2</v>
      </c>
      <c r="J396" s="1">
        <v>0.21740963855421688</v>
      </c>
      <c r="K396">
        <v>71.635000000000005</v>
      </c>
      <c r="L396">
        <v>0.19419126506024098</v>
      </c>
      <c r="M396">
        <v>-0.13493826985359192</v>
      </c>
      <c r="N396">
        <v>-3.6579651466335159E-4</v>
      </c>
    </row>
    <row r="397" spans="1:14" x14ac:dyDescent="0.25">
      <c r="A397">
        <v>7820412</v>
      </c>
      <c r="B397" t="s">
        <v>27</v>
      </c>
      <c r="C397" t="s">
        <v>5</v>
      </c>
      <c r="D397" t="s">
        <v>903</v>
      </c>
      <c r="E397" t="s">
        <v>1683</v>
      </c>
      <c r="F397" s="1">
        <v>5.7228915662650599E-3</v>
      </c>
      <c r="G397" s="1">
        <v>55.8</v>
      </c>
      <c r="H397" s="1">
        <v>0.31933734939759034</v>
      </c>
      <c r="I397" s="1">
        <v>96.6</v>
      </c>
      <c r="J397" s="1">
        <v>0.55283132530120471</v>
      </c>
      <c r="K397">
        <v>76.67</v>
      </c>
      <c r="L397">
        <v>0.43877409638554216</v>
      </c>
      <c r="M397">
        <v>0.15313345193862915</v>
      </c>
      <c r="N397">
        <v>8.7636614061263661E-4</v>
      </c>
    </row>
    <row r="398" spans="1:14" x14ac:dyDescent="0.25">
      <c r="A398">
        <v>7820412</v>
      </c>
      <c r="B398" t="s">
        <v>27</v>
      </c>
      <c r="C398" t="s">
        <v>5</v>
      </c>
      <c r="D398" t="s">
        <v>906</v>
      </c>
      <c r="E398" t="s">
        <v>1684</v>
      </c>
      <c r="F398" s="1">
        <v>1.8072289156626507E-3</v>
      </c>
      <c r="G398" s="1">
        <v>59.2</v>
      </c>
      <c r="H398" s="1">
        <v>0.10698795180722892</v>
      </c>
      <c r="I398" s="1" t="s">
        <v>8</v>
      </c>
      <c r="J398" s="1" t="s">
        <v>99</v>
      </c>
      <c r="K398" t="s">
        <v>9</v>
      </c>
      <c r="L398" t="s">
        <v>99</v>
      </c>
      <c r="M398">
        <v>-0.22418823838233948</v>
      </c>
      <c r="N398">
        <v>-4.0515946695603519E-4</v>
      </c>
    </row>
    <row r="399" spans="1:14" x14ac:dyDescent="0.25">
      <c r="A399">
        <v>7820412</v>
      </c>
      <c r="B399" t="s">
        <v>27</v>
      </c>
      <c r="C399" t="s">
        <v>5</v>
      </c>
      <c r="D399" t="s">
        <v>906</v>
      </c>
      <c r="E399" t="s">
        <v>1685</v>
      </c>
      <c r="F399" s="1">
        <v>2.4096385542168677E-3</v>
      </c>
      <c r="G399" s="1">
        <v>53.2</v>
      </c>
      <c r="H399" s="1">
        <v>0.12819277108433738</v>
      </c>
      <c r="I399" s="1">
        <v>78.599999999999994</v>
      </c>
      <c r="J399" s="1">
        <v>0.18939759036144579</v>
      </c>
      <c r="K399">
        <v>68.92</v>
      </c>
      <c r="L399">
        <v>0.16607228915662653</v>
      </c>
      <c r="M399">
        <v>-7.6729677617549896E-2</v>
      </c>
      <c r="N399">
        <v>-1.8489078943987927E-4</v>
      </c>
    </row>
    <row r="400" spans="1:14" x14ac:dyDescent="0.25">
      <c r="A400">
        <v>7820412</v>
      </c>
      <c r="B400" t="s">
        <v>27</v>
      </c>
      <c r="C400" t="s">
        <v>5</v>
      </c>
      <c r="D400" t="s">
        <v>489</v>
      </c>
      <c r="E400" t="s">
        <v>1686</v>
      </c>
      <c r="F400" s="1">
        <v>6.3253012048192772E-3</v>
      </c>
      <c r="G400" s="1">
        <v>73.400000000000006</v>
      </c>
      <c r="H400" s="1">
        <v>0.46427710843373499</v>
      </c>
      <c r="I400" s="1">
        <v>98.9</v>
      </c>
      <c r="J400" s="1">
        <v>0.62557228915662655</v>
      </c>
      <c r="K400">
        <v>80.094999999999999</v>
      </c>
      <c r="L400">
        <v>0.50662499999999999</v>
      </c>
      <c r="M400">
        <v>8.6792521178722382E-2</v>
      </c>
      <c r="N400">
        <v>5.4898883878107534E-4</v>
      </c>
    </row>
    <row r="401" spans="1:14" x14ac:dyDescent="0.25">
      <c r="A401">
        <v>7820412</v>
      </c>
      <c r="B401" t="s">
        <v>27</v>
      </c>
      <c r="C401" t="s">
        <v>5</v>
      </c>
      <c r="D401" t="s">
        <v>489</v>
      </c>
      <c r="E401" t="s">
        <v>1687</v>
      </c>
      <c r="F401" s="1">
        <v>4.8192771084337354E-3</v>
      </c>
      <c r="G401" s="1">
        <v>58</v>
      </c>
      <c r="H401" s="1">
        <v>0.27951807228915665</v>
      </c>
      <c r="I401" s="1">
        <v>87.1</v>
      </c>
      <c r="J401" s="1">
        <v>0.41975903614457832</v>
      </c>
      <c r="K401">
        <v>75.405000000000001</v>
      </c>
      <c r="L401">
        <v>0.36339759036144581</v>
      </c>
      <c r="M401">
        <v>9.2386290431022644E-2</v>
      </c>
      <c r="N401">
        <v>4.4523513460733807E-4</v>
      </c>
    </row>
    <row r="402" spans="1:14" x14ac:dyDescent="0.25">
      <c r="A402">
        <v>7820412</v>
      </c>
      <c r="B402" t="s">
        <v>27</v>
      </c>
      <c r="C402" t="s">
        <v>5</v>
      </c>
      <c r="D402" t="s">
        <v>489</v>
      </c>
      <c r="E402" t="s">
        <v>1688</v>
      </c>
      <c r="F402" s="1">
        <v>4.2168674698795181E-3</v>
      </c>
      <c r="G402" s="1">
        <v>69.3</v>
      </c>
      <c r="H402" s="1">
        <v>0.29222891566265058</v>
      </c>
      <c r="I402" s="1">
        <v>67.7</v>
      </c>
      <c r="J402" s="1">
        <v>0.28548192771084341</v>
      </c>
      <c r="K402">
        <v>70.215000000000003</v>
      </c>
      <c r="L402">
        <v>0.2960873493975904</v>
      </c>
      <c r="M402">
        <v>2.5222638621926308E-2</v>
      </c>
      <c r="N402">
        <v>1.0636052430932781E-4</v>
      </c>
    </row>
    <row r="403" spans="1:14" x14ac:dyDescent="0.25">
      <c r="A403">
        <v>7820412</v>
      </c>
      <c r="B403" t="s">
        <v>27</v>
      </c>
      <c r="C403" t="s">
        <v>5</v>
      </c>
      <c r="D403" t="s">
        <v>911</v>
      </c>
      <c r="E403" t="s">
        <v>1689</v>
      </c>
      <c r="F403" s="1">
        <v>1.5060240963855422E-3</v>
      </c>
      <c r="G403" s="1">
        <v>76.099999999999994</v>
      </c>
      <c r="H403" s="1">
        <v>0.11460843373493976</v>
      </c>
      <c r="I403" s="1">
        <v>100</v>
      </c>
      <c r="J403" s="1">
        <v>0.15060240963855423</v>
      </c>
      <c r="K403">
        <v>83.300000000000011</v>
      </c>
      <c r="L403">
        <v>0.12545180722891569</v>
      </c>
      <c r="M403">
        <v>0.24687623977661133</v>
      </c>
      <c r="N403">
        <v>3.7180156592863154E-4</v>
      </c>
    </row>
    <row r="404" spans="1:14" x14ac:dyDescent="0.25">
      <c r="A404">
        <v>7820412</v>
      </c>
      <c r="B404" t="s">
        <v>27</v>
      </c>
      <c r="C404" t="s">
        <v>5</v>
      </c>
      <c r="D404" t="s">
        <v>913</v>
      </c>
      <c r="E404" t="s">
        <v>1690</v>
      </c>
      <c r="F404" s="1">
        <v>6.0240963855421692E-4</v>
      </c>
      <c r="G404" s="1">
        <v>43.3</v>
      </c>
      <c r="H404" s="1">
        <v>2.608433734939759E-2</v>
      </c>
      <c r="I404" s="1">
        <v>19.100000000000001</v>
      </c>
      <c r="J404" s="1">
        <v>1.1506024096385544E-2</v>
      </c>
      <c r="K404">
        <v>44.459999999999994</v>
      </c>
      <c r="L404">
        <v>2.678313253012048E-2</v>
      </c>
      <c r="M404">
        <v>-0.1229557991027832</v>
      </c>
      <c r="N404">
        <v>-7.4069758495652542E-5</v>
      </c>
    </row>
    <row r="405" spans="1:14" x14ac:dyDescent="0.25">
      <c r="A405">
        <v>7820412</v>
      </c>
      <c r="B405" t="s">
        <v>27</v>
      </c>
      <c r="C405" t="s">
        <v>5</v>
      </c>
      <c r="D405" t="s">
        <v>1383</v>
      </c>
      <c r="E405" t="s">
        <v>1691</v>
      </c>
      <c r="F405" s="1">
        <v>2.1084337349397591E-3</v>
      </c>
      <c r="G405" s="1">
        <v>42.4</v>
      </c>
      <c r="H405" s="1">
        <v>8.9397590361445775E-2</v>
      </c>
      <c r="I405" s="1">
        <v>77.599999999999994</v>
      </c>
      <c r="J405" s="1">
        <v>0.16361445783132528</v>
      </c>
      <c r="K405">
        <v>61.28</v>
      </c>
      <c r="L405">
        <v>0.12920481927710845</v>
      </c>
      <c r="M405">
        <v>-2.279464527964592E-2</v>
      </c>
      <c r="N405">
        <v>-4.8060999083590798E-5</v>
      </c>
    </row>
    <row r="406" spans="1:14" x14ac:dyDescent="0.25">
      <c r="A406">
        <v>7820412</v>
      </c>
      <c r="B406" t="s">
        <v>27</v>
      </c>
      <c r="C406" t="s">
        <v>5</v>
      </c>
      <c r="D406" t="s">
        <v>915</v>
      </c>
      <c r="E406" t="s">
        <v>1692</v>
      </c>
      <c r="F406" s="1">
        <v>3.0120481927710845E-3</v>
      </c>
      <c r="G406" s="1">
        <v>65.5</v>
      </c>
      <c r="H406" s="1">
        <v>0.19728915662650603</v>
      </c>
      <c r="I406" s="1">
        <v>66.599999999999994</v>
      </c>
      <c r="J406" s="1">
        <v>0.20060240963855422</v>
      </c>
      <c r="K406">
        <v>72.724999999999994</v>
      </c>
      <c r="L406">
        <v>0.21905120481927709</v>
      </c>
      <c r="M406">
        <v>3.8155499845743179E-2</v>
      </c>
      <c r="N406">
        <v>1.1492620435464814E-4</v>
      </c>
    </row>
    <row r="407" spans="1:14" x14ac:dyDescent="0.25">
      <c r="A407">
        <v>7820412</v>
      </c>
      <c r="B407" t="s">
        <v>27</v>
      </c>
      <c r="C407" t="s">
        <v>5</v>
      </c>
      <c r="D407" t="s">
        <v>1693</v>
      </c>
      <c r="E407" t="s">
        <v>1694</v>
      </c>
      <c r="F407" s="1">
        <v>3.0120481927710846E-4</v>
      </c>
      <c r="G407" s="1">
        <v>53</v>
      </c>
      <c r="H407" s="1">
        <v>1.5963855421686747E-2</v>
      </c>
      <c r="I407" s="1">
        <v>70</v>
      </c>
      <c r="J407" s="1">
        <v>2.1084337349397592E-2</v>
      </c>
      <c r="K407">
        <v>68.17</v>
      </c>
      <c r="L407">
        <v>2.0533132530120485E-2</v>
      </c>
      <c r="M407">
        <v>1.2910605408251286E-2</v>
      </c>
      <c r="N407">
        <v>3.8887365687503876E-6</v>
      </c>
    </row>
    <row r="408" spans="1:14" x14ac:dyDescent="0.25">
      <c r="A408">
        <v>7820412</v>
      </c>
      <c r="B408" t="s">
        <v>27</v>
      </c>
      <c r="C408" t="s">
        <v>5</v>
      </c>
      <c r="D408" t="s">
        <v>1695</v>
      </c>
      <c r="E408" t="s">
        <v>1696</v>
      </c>
      <c r="F408" s="1">
        <v>3.0120481927710846E-4</v>
      </c>
      <c r="G408" s="1">
        <v>52.6</v>
      </c>
      <c r="H408" s="1">
        <v>1.5843373493975906E-2</v>
      </c>
      <c r="I408" s="1">
        <v>62.3</v>
      </c>
      <c r="J408" s="1">
        <v>1.8765060240963857E-2</v>
      </c>
      <c r="K408">
        <v>67.004999999999995</v>
      </c>
      <c r="L408">
        <v>2.018222891566265E-2</v>
      </c>
      <c r="M408">
        <v>-9.0268097817897797E-2</v>
      </c>
      <c r="N408">
        <v>-2.7189186089728256E-5</v>
      </c>
    </row>
    <row r="409" spans="1:14" x14ac:dyDescent="0.25">
      <c r="A409">
        <v>7820412</v>
      </c>
      <c r="B409" t="s">
        <v>27</v>
      </c>
      <c r="C409" t="s">
        <v>5</v>
      </c>
      <c r="D409" t="s">
        <v>917</v>
      </c>
      <c r="E409" t="s">
        <v>1697</v>
      </c>
      <c r="F409" s="1">
        <v>1.5060240963855422E-3</v>
      </c>
      <c r="G409" s="1">
        <v>70.7</v>
      </c>
      <c r="H409" s="1">
        <v>0.10647590361445784</v>
      </c>
      <c r="I409" s="1">
        <v>63.4</v>
      </c>
      <c r="J409" s="1">
        <v>9.5481927710843378E-2</v>
      </c>
      <c r="K409">
        <v>69.85499999999999</v>
      </c>
      <c r="L409">
        <v>0.10520331325301203</v>
      </c>
      <c r="M409">
        <v>-6.5905019640922546E-2</v>
      </c>
      <c r="N409">
        <v>-9.9254547651991798E-5</v>
      </c>
    </row>
    <row r="410" spans="1:14" x14ac:dyDescent="0.25">
      <c r="A410">
        <v>7820412</v>
      </c>
      <c r="B410" t="s">
        <v>27</v>
      </c>
      <c r="C410" t="s">
        <v>5</v>
      </c>
      <c r="D410" t="s">
        <v>919</v>
      </c>
      <c r="E410" t="s">
        <v>1698</v>
      </c>
      <c r="F410" s="1">
        <v>1.5060240963855422E-3</v>
      </c>
      <c r="G410" s="1">
        <v>63.3</v>
      </c>
      <c r="H410" s="1">
        <v>9.533132530120482E-2</v>
      </c>
      <c r="I410" s="1">
        <v>60.2</v>
      </c>
      <c r="J410" s="1">
        <v>9.0662650602409647E-2</v>
      </c>
      <c r="K410">
        <v>66.444999999999993</v>
      </c>
      <c r="L410">
        <v>0.10006777108433734</v>
      </c>
      <c r="M410">
        <v>-0.19005613029003143</v>
      </c>
      <c r="N410">
        <v>-2.8622911188257746E-4</v>
      </c>
    </row>
    <row r="411" spans="1:14" x14ac:dyDescent="0.25">
      <c r="A411">
        <v>7820412</v>
      </c>
      <c r="B411" t="s">
        <v>27</v>
      </c>
      <c r="C411" t="s">
        <v>5</v>
      </c>
      <c r="D411" t="s">
        <v>919</v>
      </c>
      <c r="E411" t="s">
        <v>1699</v>
      </c>
      <c r="F411" s="1">
        <v>9.0361445783132533E-4</v>
      </c>
      <c r="G411" s="1">
        <v>73.5</v>
      </c>
      <c r="H411" s="1">
        <v>6.6415662650602406E-2</v>
      </c>
      <c r="I411" s="1">
        <v>62.4</v>
      </c>
      <c r="J411" s="1">
        <v>5.6385542168674696E-2</v>
      </c>
      <c r="K411">
        <v>73.664999999999992</v>
      </c>
      <c r="L411">
        <v>6.6564759036144575E-2</v>
      </c>
      <c r="M411">
        <v>-0.12238844484090805</v>
      </c>
      <c r="N411">
        <v>-1.105919682297362E-4</v>
      </c>
    </row>
    <row r="412" spans="1:14" x14ac:dyDescent="0.25">
      <c r="A412">
        <v>7820412</v>
      </c>
      <c r="B412" t="s">
        <v>27</v>
      </c>
      <c r="C412" t="s">
        <v>5</v>
      </c>
      <c r="D412" t="s">
        <v>919</v>
      </c>
      <c r="E412" t="s">
        <v>1700</v>
      </c>
      <c r="F412" s="1">
        <v>2.7108433734939759E-3</v>
      </c>
      <c r="G412" s="1">
        <v>57.9</v>
      </c>
      <c r="H412" s="1">
        <v>0.15695783132530119</v>
      </c>
      <c r="I412" s="1">
        <v>75.5</v>
      </c>
      <c r="J412" s="1">
        <v>0.20466867469879518</v>
      </c>
      <c r="K412">
        <v>68.435000000000002</v>
      </c>
      <c r="L412">
        <v>0.18551656626506025</v>
      </c>
      <c r="M412">
        <v>-4.4364824891090393E-2</v>
      </c>
      <c r="N412">
        <v>-1.2026609157223299E-4</v>
      </c>
    </row>
    <row r="413" spans="1:14" x14ac:dyDescent="0.25">
      <c r="A413">
        <v>7820412</v>
      </c>
      <c r="B413" t="s">
        <v>27</v>
      </c>
      <c r="C413" t="s">
        <v>5</v>
      </c>
      <c r="D413" t="s">
        <v>1701</v>
      </c>
      <c r="E413" t="s">
        <v>1702</v>
      </c>
      <c r="F413" s="1">
        <v>9.0361445783132533E-4</v>
      </c>
      <c r="G413" s="1">
        <v>67.8</v>
      </c>
      <c r="H413" s="1">
        <v>6.1265060240963856E-2</v>
      </c>
      <c r="I413" s="1">
        <v>65.900000000000006</v>
      </c>
      <c r="J413" s="1">
        <v>5.9548192771084342E-2</v>
      </c>
      <c r="K413">
        <v>71.92</v>
      </c>
      <c r="L413">
        <v>6.4987951807228925E-2</v>
      </c>
      <c r="M413">
        <v>9.9507525563240051E-2</v>
      </c>
      <c r="N413">
        <v>8.9916438761963906E-5</v>
      </c>
    </row>
    <row r="414" spans="1:14" x14ac:dyDescent="0.25">
      <c r="A414">
        <v>7820412</v>
      </c>
      <c r="B414" t="s">
        <v>27</v>
      </c>
      <c r="C414" t="s">
        <v>5</v>
      </c>
      <c r="D414" t="s">
        <v>1703</v>
      </c>
      <c r="E414" t="s">
        <v>1704</v>
      </c>
      <c r="F414" s="1">
        <v>6.0240963855421692E-4</v>
      </c>
      <c r="G414" s="1">
        <v>58</v>
      </c>
      <c r="H414" s="1">
        <v>3.4939759036144581E-2</v>
      </c>
      <c r="I414" s="1">
        <v>100</v>
      </c>
      <c r="J414" s="1">
        <v>6.0240963855421693E-2</v>
      </c>
      <c r="K414">
        <v>72.614999999999995</v>
      </c>
      <c r="L414">
        <v>4.3743975903614458E-2</v>
      </c>
      <c r="M414">
        <v>0.1245887279510498</v>
      </c>
      <c r="N414">
        <v>7.5053450572921571E-5</v>
      </c>
    </row>
    <row r="415" spans="1:14" x14ac:dyDescent="0.25">
      <c r="A415">
        <v>7820412</v>
      </c>
      <c r="B415" t="s">
        <v>27</v>
      </c>
      <c r="C415" t="s">
        <v>5</v>
      </c>
      <c r="D415" t="s">
        <v>114</v>
      </c>
      <c r="E415" t="s">
        <v>132</v>
      </c>
      <c r="F415" s="1">
        <v>1.2048192771084338E-3</v>
      </c>
      <c r="G415" s="1">
        <v>32.700000000000003</v>
      </c>
      <c r="H415" s="1">
        <v>3.9397590361445793E-2</v>
      </c>
      <c r="I415" s="1">
        <v>69.3</v>
      </c>
      <c r="J415" s="1">
        <v>8.3493975903614459E-2</v>
      </c>
      <c r="K415">
        <v>62.454999999999998</v>
      </c>
      <c r="L415">
        <v>7.5246987951807232E-2</v>
      </c>
      <c r="M415">
        <v>-0.26687324047088623</v>
      </c>
      <c r="N415">
        <v>-3.2153402466371839E-4</v>
      </c>
    </row>
    <row r="416" spans="1:14" x14ac:dyDescent="0.25">
      <c r="A416">
        <v>7820412</v>
      </c>
      <c r="B416" t="s">
        <v>27</v>
      </c>
      <c r="C416" t="s">
        <v>5</v>
      </c>
      <c r="D416" t="s">
        <v>381</v>
      </c>
      <c r="E416" t="s">
        <v>394</v>
      </c>
      <c r="F416" s="1">
        <v>1.2048192771084338E-3</v>
      </c>
      <c r="G416" s="1">
        <v>65.2</v>
      </c>
      <c r="H416" s="1">
        <v>7.8554216867469884E-2</v>
      </c>
      <c r="I416" s="1">
        <v>99.6</v>
      </c>
      <c r="J416" s="1">
        <v>0.12000000000000001</v>
      </c>
      <c r="K416">
        <v>84.639999999999986</v>
      </c>
      <c r="L416">
        <v>0.10197590361445782</v>
      </c>
      <c r="M416">
        <v>8.511468768119812E-2</v>
      </c>
      <c r="N416">
        <v>1.0254781648337123E-4</v>
      </c>
    </row>
    <row r="417" spans="1:14" x14ac:dyDescent="0.25">
      <c r="A417">
        <v>7820412</v>
      </c>
      <c r="B417" t="s">
        <v>27</v>
      </c>
      <c r="C417" t="s">
        <v>5</v>
      </c>
      <c r="D417" t="s">
        <v>2324</v>
      </c>
      <c r="F417" s="1">
        <v>1.0000535662650585</v>
      </c>
      <c r="G417" s="1"/>
      <c r="H417" s="1">
        <v>59.205311274698808</v>
      </c>
      <c r="I417" s="1"/>
      <c r="J417" s="1">
        <v>75.786382937349345</v>
      </c>
      <c r="L417">
        <v>68.766415896746992</v>
      </c>
      <c r="N417">
        <v>9.8377882451161809E-5</v>
      </c>
    </row>
    <row r="418" spans="1:14" x14ac:dyDescent="0.25">
      <c r="A418">
        <v>7820120</v>
      </c>
      <c r="B418" t="s">
        <v>28</v>
      </c>
      <c r="C418" t="s">
        <v>5</v>
      </c>
      <c r="D418" t="s">
        <v>674</v>
      </c>
      <c r="E418" t="s">
        <v>1392</v>
      </c>
      <c r="F418" s="1">
        <v>6.1443932411674347E-4</v>
      </c>
      <c r="G418" s="1">
        <v>66.7</v>
      </c>
      <c r="H418" s="1">
        <v>4.098310291858679E-2</v>
      </c>
      <c r="I418" s="1">
        <v>92.6</v>
      </c>
      <c r="J418" s="1">
        <v>5.689708141321044E-2</v>
      </c>
      <c r="K418">
        <v>81.364999999999995</v>
      </c>
      <c r="L418">
        <v>4.9993855606758827E-2</v>
      </c>
      <c r="M418">
        <v>0</v>
      </c>
      <c r="N418">
        <v>0</v>
      </c>
    </row>
    <row r="419" spans="1:14" x14ac:dyDescent="0.25">
      <c r="A419">
        <v>7820120</v>
      </c>
      <c r="B419" t="s">
        <v>28</v>
      </c>
      <c r="C419" t="s">
        <v>5</v>
      </c>
      <c r="D419" t="s">
        <v>1001</v>
      </c>
      <c r="E419" t="s">
        <v>2057</v>
      </c>
      <c r="F419" s="1">
        <v>3.0721966205837174E-4</v>
      </c>
      <c r="G419" s="1">
        <v>71.400000000000006</v>
      </c>
      <c r="H419" s="1">
        <v>2.1935483870967745E-2</v>
      </c>
      <c r="I419" s="1">
        <v>99.1</v>
      </c>
      <c r="J419" s="1">
        <v>3.0445468509984638E-2</v>
      </c>
      <c r="K419">
        <v>85.284999999999997</v>
      </c>
      <c r="L419">
        <v>2.6201228878648234E-2</v>
      </c>
      <c r="M419">
        <v>0.20437060296535492</v>
      </c>
      <c r="N419">
        <v>6.2786667577682009E-5</v>
      </c>
    </row>
    <row r="420" spans="1:14" x14ac:dyDescent="0.25">
      <c r="A420">
        <v>7820120</v>
      </c>
      <c r="B420" t="s">
        <v>28</v>
      </c>
      <c r="C420" t="s">
        <v>5</v>
      </c>
      <c r="D420" t="s">
        <v>151</v>
      </c>
      <c r="E420" t="s">
        <v>954</v>
      </c>
      <c r="F420" s="1">
        <v>1.5360983102918587E-3</v>
      </c>
      <c r="G420" s="1">
        <v>32.6</v>
      </c>
      <c r="H420" s="1">
        <v>5.0076804915514597E-2</v>
      </c>
      <c r="I420" s="1">
        <v>74.3</v>
      </c>
      <c r="J420" s="1">
        <v>0.11413210445468509</v>
      </c>
      <c r="K420">
        <v>58.49</v>
      </c>
      <c r="L420">
        <v>8.9846390168970822E-2</v>
      </c>
      <c r="M420">
        <v>5.19866943359375E-2</v>
      </c>
      <c r="N420">
        <v>7.9856673327092937E-5</v>
      </c>
    </row>
    <row r="421" spans="1:14" x14ac:dyDescent="0.25">
      <c r="A421">
        <v>7820120</v>
      </c>
      <c r="B421" t="s">
        <v>28</v>
      </c>
      <c r="C421" t="s">
        <v>5</v>
      </c>
      <c r="D421" t="s">
        <v>151</v>
      </c>
      <c r="E421" t="s">
        <v>955</v>
      </c>
      <c r="F421" s="1">
        <v>2.7649769585253456E-3</v>
      </c>
      <c r="G421" s="1">
        <v>27</v>
      </c>
      <c r="H421" s="1">
        <v>7.4654377880184336E-2</v>
      </c>
      <c r="I421" s="1">
        <v>67.3</v>
      </c>
      <c r="J421" s="1">
        <v>0.18608294930875574</v>
      </c>
      <c r="K421">
        <v>54.18</v>
      </c>
      <c r="L421">
        <v>0.14980645161290324</v>
      </c>
      <c r="M421">
        <v>-7.120148092508316E-2</v>
      </c>
      <c r="N421">
        <v>-1.9687045417073686E-4</v>
      </c>
    </row>
    <row r="422" spans="1:14" x14ac:dyDescent="0.25">
      <c r="A422">
        <v>7820120</v>
      </c>
      <c r="B422" t="s">
        <v>28</v>
      </c>
      <c r="C422" t="s">
        <v>5</v>
      </c>
      <c r="D422" t="s">
        <v>151</v>
      </c>
      <c r="E422" t="s">
        <v>956</v>
      </c>
      <c r="F422" s="1">
        <v>3.9938556067588326E-3</v>
      </c>
      <c r="G422" s="1">
        <v>36.200000000000003</v>
      </c>
      <c r="H422" s="1">
        <v>0.14457757296466975</v>
      </c>
      <c r="I422" s="1">
        <v>51.3</v>
      </c>
      <c r="J422" s="1">
        <v>0.2048847926267281</v>
      </c>
      <c r="K422">
        <v>54.405000000000001</v>
      </c>
      <c r="L422">
        <v>0.21728571428571428</v>
      </c>
      <c r="M422">
        <v>-7.7136106789112091E-2</v>
      </c>
      <c r="N422">
        <v>-3.080704725832434E-4</v>
      </c>
    </row>
    <row r="423" spans="1:14" x14ac:dyDescent="0.25">
      <c r="A423">
        <v>7820120</v>
      </c>
      <c r="B423" t="s">
        <v>28</v>
      </c>
      <c r="C423" t="s">
        <v>5</v>
      </c>
      <c r="D423" t="s">
        <v>151</v>
      </c>
      <c r="E423" t="s">
        <v>957</v>
      </c>
      <c r="F423" s="1">
        <v>6.4516129032258064E-3</v>
      </c>
      <c r="G423" s="1">
        <v>25.7</v>
      </c>
      <c r="H423" s="1">
        <v>0.16580645161290322</v>
      </c>
      <c r="I423" s="1">
        <v>82</v>
      </c>
      <c r="J423" s="1">
        <v>0.52903225806451615</v>
      </c>
      <c r="K423">
        <v>53.014999999999993</v>
      </c>
      <c r="L423">
        <v>0.34203225806451609</v>
      </c>
      <c r="M423">
        <v>9.3253955245018005E-2</v>
      </c>
      <c r="N423">
        <v>6.016384209356E-4</v>
      </c>
    </row>
    <row r="424" spans="1:14" x14ac:dyDescent="0.25">
      <c r="A424">
        <v>7820120</v>
      </c>
      <c r="B424" t="s">
        <v>28</v>
      </c>
      <c r="C424" t="s">
        <v>5</v>
      </c>
      <c r="D424" t="s">
        <v>151</v>
      </c>
      <c r="E424" t="s">
        <v>958</v>
      </c>
      <c r="F424" s="1">
        <v>1.8433179723502304E-3</v>
      </c>
      <c r="G424" s="1">
        <v>21.6</v>
      </c>
      <c r="H424" s="1">
        <v>3.9815668202764977E-2</v>
      </c>
      <c r="I424" s="1">
        <v>64.2</v>
      </c>
      <c r="J424" s="1">
        <v>0.11834101382488479</v>
      </c>
      <c r="K424">
        <v>49.905000000000001</v>
      </c>
      <c r="L424">
        <v>9.1990783410138249E-2</v>
      </c>
      <c r="M424">
        <v>8.3870524540543556E-3</v>
      </c>
      <c r="N424">
        <v>1.5460004523602499E-5</v>
      </c>
    </row>
    <row r="425" spans="1:14" x14ac:dyDescent="0.25">
      <c r="A425">
        <v>7820120</v>
      </c>
      <c r="B425" t="s">
        <v>28</v>
      </c>
      <c r="C425" t="s">
        <v>5</v>
      </c>
      <c r="D425" t="s">
        <v>151</v>
      </c>
      <c r="E425" t="s">
        <v>959</v>
      </c>
      <c r="F425" s="1">
        <v>2.4577572964669739E-3</v>
      </c>
      <c r="G425" s="1">
        <v>52.3</v>
      </c>
      <c r="H425" s="1">
        <v>0.12854070660522274</v>
      </c>
      <c r="I425" s="1">
        <v>83.6</v>
      </c>
      <c r="J425" s="1">
        <v>0.205468509984639</v>
      </c>
      <c r="K425">
        <v>66.94</v>
      </c>
      <c r="L425">
        <v>0.16452227342549922</v>
      </c>
      <c r="M425">
        <v>-3.6798883229494095E-2</v>
      </c>
      <c r="N425">
        <v>-9.0442723759125276E-5</v>
      </c>
    </row>
    <row r="426" spans="1:14" x14ac:dyDescent="0.25">
      <c r="A426">
        <v>7820120</v>
      </c>
      <c r="B426" t="s">
        <v>28</v>
      </c>
      <c r="C426" t="s">
        <v>5</v>
      </c>
      <c r="D426" t="s">
        <v>151</v>
      </c>
      <c r="E426" t="s">
        <v>1394</v>
      </c>
      <c r="F426" s="1">
        <v>1.5360983102918587E-3</v>
      </c>
      <c r="G426" s="1">
        <v>89.8</v>
      </c>
      <c r="H426" s="1">
        <v>0.13794162826420892</v>
      </c>
      <c r="I426" s="1">
        <v>97.9</v>
      </c>
      <c r="J426" s="1">
        <v>0.15038402457757297</v>
      </c>
      <c r="K426">
        <v>88.525000000000006</v>
      </c>
      <c r="L426">
        <v>0.13598310291858678</v>
      </c>
      <c r="M426">
        <v>0.11328288167715073</v>
      </c>
      <c r="N426">
        <v>1.7401364312926378E-4</v>
      </c>
    </row>
    <row r="427" spans="1:14" x14ac:dyDescent="0.25">
      <c r="A427">
        <v>7820120</v>
      </c>
      <c r="B427" t="s">
        <v>28</v>
      </c>
      <c r="C427" t="s">
        <v>5</v>
      </c>
      <c r="D427" t="s">
        <v>151</v>
      </c>
      <c r="E427" t="s">
        <v>1395</v>
      </c>
      <c r="F427" s="1">
        <v>1.8433179723502304E-3</v>
      </c>
      <c r="G427" s="1">
        <v>74.7</v>
      </c>
      <c r="H427" s="1">
        <v>0.13769585253456221</v>
      </c>
      <c r="I427" s="1">
        <v>91.6</v>
      </c>
      <c r="J427" s="1">
        <v>0.1688479262672811</v>
      </c>
      <c r="K427">
        <v>81.745000000000005</v>
      </c>
      <c r="L427">
        <v>0.1506820276497696</v>
      </c>
      <c r="M427">
        <v>-5.2051257342100143E-2</v>
      </c>
      <c r="N427">
        <v>-9.5947018142120084E-5</v>
      </c>
    </row>
    <row r="428" spans="1:14" x14ac:dyDescent="0.25">
      <c r="A428">
        <v>7820120</v>
      </c>
      <c r="B428" t="s">
        <v>28</v>
      </c>
      <c r="C428" t="s">
        <v>5</v>
      </c>
      <c r="D428" t="s">
        <v>151</v>
      </c>
      <c r="E428" t="s">
        <v>960</v>
      </c>
      <c r="F428" s="1">
        <v>4.3010752688172043E-3</v>
      </c>
      <c r="G428" s="1">
        <v>25.5</v>
      </c>
      <c r="H428" s="1">
        <v>0.10967741935483871</v>
      </c>
      <c r="I428" s="1">
        <v>55.7</v>
      </c>
      <c r="J428" s="1">
        <v>0.2395698924731183</v>
      </c>
      <c r="K428">
        <v>49.84</v>
      </c>
      <c r="L428">
        <v>0.21436559139784947</v>
      </c>
      <c r="M428">
        <v>-1.1263473890721798E-2</v>
      </c>
      <c r="N428">
        <v>-4.8445048992351816E-5</v>
      </c>
    </row>
    <row r="429" spans="1:14" x14ac:dyDescent="0.25">
      <c r="A429">
        <v>7820120</v>
      </c>
      <c r="B429" t="s">
        <v>28</v>
      </c>
      <c r="C429" t="s">
        <v>5</v>
      </c>
      <c r="D429" t="s">
        <v>676</v>
      </c>
      <c r="E429" t="s">
        <v>1396</v>
      </c>
      <c r="F429" s="1">
        <v>1.2288786482334869E-3</v>
      </c>
      <c r="G429" s="1">
        <v>72.2</v>
      </c>
      <c r="H429" s="1">
        <v>8.8725038402457768E-2</v>
      </c>
      <c r="I429" s="1">
        <v>99.3</v>
      </c>
      <c r="J429" s="1">
        <v>0.12202764976958524</v>
      </c>
      <c r="K429">
        <v>83.335000000000008</v>
      </c>
      <c r="L429">
        <v>0.10240860215053764</v>
      </c>
      <c r="M429">
        <v>0.48571941256523132</v>
      </c>
      <c r="N429">
        <v>5.9689021513392487E-4</v>
      </c>
    </row>
    <row r="430" spans="1:14" x14ac:dyDescent="0.25">
      <c r="A430">
        <v>7820120</v>
      </c>
      <c r="B430" t="s">
        <v>28</v>
      </c>
      <c r="C430" t="s">
        <v>5</v>
      </c>
      <c r="D430" t="s">
        <v>354</v>
      </c>
      <c r="E430" t="s">
        <v>355</v>
      </c>
      <c r="F430" s="1">
        <v>6.1443932411674347E-4</v>
      </c>
      <c r="G430" s="1">
        <v>32.200000000000003</v>
      </c>
      <c r="H430" s="1">
        <v>1.9784946236559142E-2</v>
      </c>
      <c r="I430" s="1">
        <v>59</v>
      </c>
      <c r="J430" s="1">
        <v>3.6251920122887867E-2</v>
      </c>
      <c r="K430">
        <v>47.989999999999995</v>
      </c>
      <c r="L430">
        <v>2.9486943164362515E-2</v>
      </c>
      <c r="M430">
        <v>-6.7655831575393677E-2</v>
      </c>
      <c r="N430">
        <v>-4.157040342574112E-5</v>
      </c>
    </row>
    <row r="431" spans="1:14" x14ac:dyDescent="0.25">
      <c r="A431">
        <v>7820120</v>
      </c>
      <c r="B431" t="s">
        <v>28</v>
      </c>
      <c r="C431" t="s">
        <v>5</v>
      </c>
      <c r="D431" t="s">
        <v>587</v>
      </c>
      <c r="E431" t="s">
        <v>1397</v>
      </c>
      <c r="F431" s="1">
        <v>3.3794162826420891E-3</v>
      </c>
      <c r="G431" s="1">
        <v>50</v>
      </c>
      <c r="H431" s="1">
        <v>0.16897081413210446</v>
      </c>
      <c r="I431" s="1">
        <v>99.6</v>
      </c>
      <c r="J431" s="1">
        <v>0.33658986175115208</v>
      </c>
      <c r="K431">
        <v>76.109999999999985</v>
      </c>
      <c r="L431">
        <v>0.25720737327188936</v>
      </c>
      <c r="M431">
        <v>0.28935956954956055</v>
      </c>
      <c r="N431">
        <v>9.778664408740909E-4</v>
      </c>
    </row>
    <row r="432" spans="1:14" x14ac:dyDescent="0.25">
      <c r="A432">
        <v>7820120</v>
      </c>
      <c r="B432" t="s">
        <v>28</v>
      </c>
      <c r="C432" t="s">
        <v>5</v>
      </c>
      <c r="D432" t="s">
        <v>679</v>
      </c>
      <c r="E432" t="s">
        <v>1398</v>
      </c>
      <c r="F432" s="1">
        <v>2.4577572964669739E-3</v>
      </c>
      <c r="G432" s="1">
        <v>58.1</v>
      </c>
      <c r="H432" s="1">
        <v>0.14279569892473118</v>
      </c>
      <c r="I432" s="1">
        <v>43.1</v>
      </c>
      <c r="J432" s="1">
        <v>0.10592933947772658</v>
      </c>
      <c r="K432">
        <v>57.239999999999995</v>
      </c>
      <c r="L432">
        <v>0.14068202764976956</v>
      </c>
      <c r="M432">
        <v>-0.26670369505882263</v>
      </c>
      <c r="N432">
        <v>-6.5549295252552409E-4</v>
      </c>
    </row>
    <row r="433" spans="1:14" x14ac:dyDescent="0.25">
      <c r="A433">
        <v>7820120</v>
      </c>
      <c r="B433" t="s">
        <v>28</v>
      </c>
      <c r="C433" t="s">
        <v>5</v>
      </c>
      <c r="D433" t="s">
        <v>681</v>
      </c>
      <c r="E433" t="s">
        <v>1399</v>
      </c>
      <c r="F433" s="1">
        <v>5.5299539170506912E-3</v>
      </c>
      <c r="G433" s="1">
        <v>53.4</v>
      </c>
      <c r="H433" s="1">
        <v>0.29529953917050689</v>
      </c>
      <c r="I433" s="1">
        <v>83.6</v>
      </c>
      <c r="J433" s="1">
        <v>0.46230414746543774</v>
      </c>
      <c r="K433">
        <v>67.599999999999994</v>
      </c>
      <c r="L433">
        <v>0.37382488479262671</v>
      </c>
      <c r="M433">
        <v>-2.1523043513298035E-2</v>
      </c>
      <c r="N433">
        <v>-1.1902143878321493E-4</v>
      </c>
    </row>
    <row r="434" spans="1:14" x14ac:dyDescent="0.25">
      <c r="A434">
        <v>7820120</v>
      </c>
      <c r="B434" t="s">
        <v>28</v>
      </c>
      <c r="C434" t="s">
        <v>5</v>
      </c>
      <c r="D434" t="s">
        <v>681</v>
      </c>
      <c r="E434" t="s">
        <v>1400</v>
      </c>
      <c r="F434" s="1">
        <v>2.7649769585253456E-3</v>
      </c>
      <c r="G434" s="1">
        <v>62.5</v>
      </c>
      <c r="H434" s="1">
        <v>0.1728110599078341</v>
      </c>
      <c r="I434" s="1">
        <v>59.5</v>
      </c>
      <c r="J434" s="1">
        <v>0.16451612903225807</v>
      </c>
      <c r="K434">
        <v>65.089999999999989</v>
      </c>
      <c r="L434">
        <v>0.17997235023041472</v>
      </c>
      <c r="M434">
        <v>-8.9477308094501495E-2</v>
      </c>
      <c r="N434">
        <v>-2.4740269519217003E-4</v>
      </c>
    </row>
    <row r="435" spans="1:14" x14ac:dyDescent="0.25">
      <c r="A435">
        <v>7820120</v>
      </c>
      <c r="B435" t="s">
        <v>28</v>
      </c>
      <c r="C435" t="s">
        <v>5</v>
      </c>
      <c r="D435" t="s">
        <v>514</v>
      </c>
      <c r="E435" t="s">
        <v>1401</v>
      </c>
      <c r="F435" s="1">
        <v>2.1505376344086021E-3</v>
      </c>
      <c r="G435" s="1">
        <v>64.400000000000006</v>
      </c>
      <c r="H435" s="1">
        <v>0.138494623655914</v>
      </c>
      <c r="I435" s="1">
        <v>56.2</v>
      </c>
      <c r="J435" s="1">
        <v>0.12086021505376345</v>
      </c>
      <c r="K435">
        <v>68.86</v>
      </c>
      <c r="L435">
        <v>0.14808602150537634</v>
      </c>
      <c r="M435">
        <v>-0.11466892808675766</v>
      </c>
      <c r="N435">
        <v>-2.4659984534786594E-4</v>
      </c>
    </row>
    <row r="436" spans="1:14" x14ac:dyDescent="0.25">
      <c r="A436">
        <v>7820120</v>
      </c>
      <c r="B436" t="s">
        <v>28</v>
      </c>
      <c r="C436" t="s">
        <v>5</v>
      </c>
      <c r="D436" t="s">
        <v>514</v>
      </c>
      <c r="E436" t="s">
        <v>1402</v>
      </c>
      <c r="F436" s="1">
        <v>4.3010752688172043E-3</v>
      </c>
      <c r="G436" s="1">
        <v>60.4</v>
      </c>
      <c r="H436" s="1">
        <v>0.25978494623655912</v>
      </c>
      <c r="I436" s="1">
        <v>51.5</v>
      </c>
      <c r="J436" s="1">
        <v>0.22150537634408601</v>
      </c>
      <c r="K436">
        <v>60.999999999999993</v>
      </c>
      <c r="L436">
        <v>0.26236559139784943</v>
      </c>
      <c r="M436">
        <v>-0.20787565410137177</v>
      </c>
      <c r="N436">
        <v>-8.940888348446097E-4</v>
      </c>
    </row>
    <row r="437" spans="1:14" x14ac:dyDescent="0.25">
      <c r="A437">
        <v>7820120</v>
      </c>
      <c r="B437" t="s">
        <v>28</v>
      </c>
      <c r="C437" t="s">
        <v>5</v>
      </c>
      <c r="D437" t="s">
        <v>514</v>
      </c>
      <c r="E437" t="s">
        <v>1403</v>
      </c>
      <c r="F437" s="1">
        <v>2.4577572964669739E-3</v>
      </c>
      <c r="G437" s="1">
        <v>61.1</v>
      </c>
      <c r="H437" s="1">
        <v>0.15016897081413211</v>
      </c>
      <c r="I437" s="1">
        <v>70.2</v>
      </c>
      <c r="J437" s="1">
        <v>0.17253456221198157</v>
      </c>
      <c r="K437">
        <v>67.87</v>
      </c>
      <c r="L437">
        <v>0.16680798771121352</v>
      </c>
      <c r="M437">
        <v>-6.6907219588756561E-2</v>
      </c>
      <c r="N437">
        <v>-1.6444170713058448E-4</v>
      </c>
    </row>
    <row r="438" spans="1:14" x14ac:dyDescent="0.25">
      <c r="A438">
        <v>7820120</v>
      </c>
      <c r="B438" t="s">
        <v>28</v>
      </c>
      <c r="C438" t="s">
        <v>5</v>
      </c>
      <c r="D438" t="s">
        <v>1015</v>
      </c>
      <c r="E438" t="s">
        <v>1404</v>
      </c>
      <c r="F438" s="1">
        <v>9.2165898617511521E-4</v>
      </c>
      <c r="G438" s="1">
        <v>56.8</v>
      </c>
      <c r="H438" s="1">
        <v>5.235023041474654E-2</v>
      </c>
      <c r="I438" s="1">
        <v>100</v>
      </c>
      <c r="J438" s="1">
        <v>9.2165898617511524E-2</v>
      </c>
      <c r="K438">
        <v>79.875</v>
      </c>
      <c r="L438">
        <v>7.3617511520737325E-2</v>
      </c>
      <c r="M438">
        <v>0.12470508366823196</v>
      </c>
      <c r="N438">
        <v>1.1493556098454558E-4</v>
      </c>
    </row>
    <row r="439" spans="1:14" x14ac:dyDescent="0.25">
      <c r="A439">
        <v>7820120</v>
      </c>
      <c r="B439" t="s">
        <v>28</v>
      </c>
      <c r="C439" t="s">
        <v>5</v>
      </c>
      <c r="D439" t="s">
        <v>686</v>
      </c>
      <c r="E439" t="s">
        <v>1405</v>
      </c>
      <c r="F439" s="1">
        <v>3.0721966205837174E-4</v>
      </c>
      <c r="G439" s="1">
        <v>66.599999999999994</v>
      </c>
      <c r="H439" s="1">
        <v>2.0460829493087557E-2</v>
      </c>
      <c r="I439" s="1">
        <v>35.700000000000003</v>
      </c>
      <c r="J439" s="1">
        <v>1.0967741935483872E-2</v>
      </c>
      <c r="K439">
        <v>57.654999999999994</v>
      </c>
      <c r="L439">
        <v>1.771274961597542E-2</v>
      </c>
      <c r="M439">
        <v>-0.20193836092948914</v>
      </c>
      <c r="N439">
        <v>-6.2039435001379149E-5</v>
      </c>
    </row>
    <row r="440" spans="1:14" x14ac:dyDescent="0.25">
      <c r="A440">
        <v>7820120</v>
      </c>
      <c r="B440" t="s">
        <v>28</v>
      </c>
      <c r="C440" t="s">
        <v>5</v>
      </c>
      <c r="D440" t="s">
        <v>57</v>
      </c>
      <c r="E440" t="s">
        <v>117</v>
      </c>
      <c r="F440" s="1">
        <v>1.2288786482334869E-3</v>
      </c>
      <c r="G440" s="1">
        <v>43.7</v>
      </c>
      <c r="H440" s="1">
        <v>5.3701996927803385E-2</v>
      </c>
      <c r="I440" s="1">
        <v>38.700000000000003</v>
      </c>
      <c r="J440" s="1">
        <v>4.7557603686635946E-2</v>
      </c>
      <c r="K440">
        <v>56.489999999999995</v>
      </c>
      <c r="L440">
        <v>6.9419354838709674E-2</v>
      </c>
      <c r="M440">
        <v>-0.17526163160800934</v>
      </c>
      <c r="N440">
        <v>-2.1537527693764587E-4</v>
      </c>
    </row>
    <row r="441" spans="1:14" x14ac:dyDescent="0.25">
      <c r="A441">
        <v>7820120</v>
      </c>
      <c r="B441" t="s">
        <v>28</v>
      </c>
      <c r="C441" t="s">
        <v>5</v>
      </c>
      <c r="D441" t="s">
        <v>57</v>
      </c>
      <c r="E441" t="s">
        <v>118</v>
      </c>
      <c r="F441" s="1">
        <v>2.4577572964669739E-3</v>
      </c>
      <c r="G441" s="1">
        <v>45.2</v>
      </c>
      <c r="H441" s="1">
        <v>0.11109062980030723</v>
      </c>
      <c r="I441" s="1">
        <v>78.5</v>
      </c>
      <c r="J441" s="1">
        <v>0.19293394777265746</v>
      </c>
      <c r="K441">
        <v>66.355000000000004</v>
      </c>
      <c r="L441">
        <v>0.16308448540706605</v>
      </c>
      <c r="M441">
        <v>-1.6132773598656058E-3</v>
      </c>
      <c r="N441">
        <v>-3.9650442024346687E-6</v>
      </c>
    </row>
    <row r="442" spans="1:14" x14ac:dyDescent="0.25">
      <c r="A442">
        <v>7820120</v>
      </c>
      <c r="B442" t="s">
        <v>28</v>
      </c>
      <c r="C442" t="s">
        <v>5</v>
      </c>
      <c r="D442" t="s">
        <v>57</v>
      </c>
      <c r="E442" t="s">
        <v>119</v>
      </c>
      <c r="F442" s="1">
        <v>1.5360983102918587E-3</v>
      </c>
      <c r="G442" s="1">
        <v>25.6</v>
      </c>
      <c r="H442" s="1">
        <v>3.9324116743471582E-2</v>
      </c>
      <c r="I442" s="1">
        <v>69.7</v>
      </c>
      <c r="J442" s="1">
        <v>0.10706605222734256</v>
      </c>
      <c r="K442">
        <v>60.100000000000009</v>
      </c>
      <c r="L442">
        <v>9.2319508448540713E-2</v>
      </c>
      <c r="M442">
        <v>-4.4592093676328659E-2</v>
      </c>
      <c r="N442">
        <v>-6.8497839748584734E-5</v>
      </c>
    </row>
    <row r="443" spans="1:14" x14ac:dyDescent="0.25">
      <c r="A443">
        <v>7820120</v>
      </c>
      <c r="B443" t="s">
        <v>28</v>
      </c>
      <c r="C443" t="s">
        <v>5</v>
      </c>
      <c r="D443" t="s">
        <v>57</v>
      </c>
      <c r="E443" t="s">
        <v>120</v>
      </c>
      <c r="F443" s="1">
        <v>2.1505376344086021E-3</v>
      </c>
      <c r="G443" s="1">
        <v>42.5</v>
      </c>
      <c r="H443" s="1">
        <v>9.1397849462365593E-2</v>
      </c>
      <c r="I443" s="1">
        <v>58.1</v>
      </c>
      <c r="J443" s="1">
        <v>0.12494623655913979</v>
      </c>
      <c r="K443">
        <v>56.129999999999995</v>
      </c>
      <c r="L443">
        <v>0.12070967741935483</v>
      </c>
      <c r="M443">
        <v>-0.22842724621295929</v>
      </c>
      <c r="N443">
        <v>-4.9124138970528877E-4</v>
      </c>
    </row>
    <row r="444" spans="1:14" x14ac:dyDescent="0.25">
      <c r="A444">
        <v>7820120</v>
      </c>
      <c r="B444" t="s">
        <v>28</v>
      </c>
      <c r="C444" t="s">
        <v>5</v>
      </c>
      <c r="D444" t="s">
        <v>57</v>
      </c>
      <c r="E444" t="s">
        <v>121</v>
      </c>
      <c r="F444" s="1">
        <v>3.0721966205837174E-3</v>
      </c>
      <c r="G444" s="1">
        <v>20.9</v>
      </c>
      <c r="H444" s="1">
        <v>6.4208909370199685E-2</v>
      </c>
      <c r="I444" s="1">
        <v>78.099999999999994</v>
      </c>
      <c r="J444" s="1">
        <v>0.23993855606758832</v>
      </c>
      <c r="K444">
        <v>54.789999999999992</v>
      </c>
      <c r="L444">
        <v>0.16832565284178186</v>
      </c>
      <c r="M444">
        <v>6.6477231681346893E-2</v>
      </c>
      <c r="N444">
        <v>2.0423112651719475E-4</v>
      </c>
    </row>
    <row r="445" spans="1:14" x14ac:dyDescent="0.25">
      <c r="A445">
        <v>7820120</v>
      </c>
      <c r="B445" t="s">
        <v>28</v>
      </c>
      <c r="C445" t="s">
        <v>5</v>
      </c>
      <c r="D445" t="s">
        <v>57</v>
      </c>
      <c r="E445" t="s">
        <v>122</v>
      </c>
      <c r="F445" s="1">
        <v>2.1505376344086021E-3</v>
      </c>
      <c r="G445" s="1">
        <v>22.5</v>
      </c>
      <c r="H445" s="1">
        <v>4.8387096774193547E-2</v>
      </c>
      <c r="I445" s="1">
        <v>60.5</v>
      </c>
      <c r="J445" s="1">
        <v>0.13010752688172042</v>
      </c>
      <c r="K445">
        <v>51.57</v>
      </c>
      <c r="L445">
        <v>0.11090322580645161</v>
      </c>
      <c r="M445">
        <v>-0.18265624344348907</v>
      </c>
      <c r="N445">
        <v>-3.9280912568492274E-4</v>
      </c>
    </row>
    <row r="446" spans="1:14" x14ac:dyDescent="0.25">
      <c r="A446">
        <v>7820120</v>
      </c>
      <c r="B446" t="s">
        <v>28</v>
      </c>
      <c r="C446" t="s">
        <v>5</v>
      </c>
      <c r="D446" t="s">
        <v>688</v>
      </c>
      <c r="E446" t="s">
        <v>2058</v>
      </c>
      <c r="F446" s="1">
        <v>1.5360983102918587E-3</v>
      </c>
      <c r="G446" s="1">
        <v>81</v>
      </c>
      <c r="H446" s="1">
        <v>0.12442396313364056</v>
      </c>
      <c r="I446" s="1">
        <v>73.400000000000006</v>
      </c>
      <c r="J446" s="1">
        <v>0.11274961597542243</v>
      </c>
      <c r="K446">
        <v>75.795000000000002</v>
      </c>
      <c r="L446">
        <v>0.11642857142857144</v>
      </c>
      <c r="M446">
        <v>-1.1577264405786991E-2</v>
      </c>
      <c r="N446">
        <v>-1.7783816291531476E-5</v>
      </c>
    </row>
    <row r="447" spans="1:14" x14ac:dyDescent="0.25">
      <c r="A447">
        <v>7820120</v>
      </c>
      <c r="B447" t="s">
        <v>28</v>
      </c>
      <c r="C447" t="s">
        <v>5</v>
      </c>
      <c r="D447" t="s">
        <v>1020</v>
      </c>
      <c r="E447" t="s">
        <v>1406</v>
      </c>
      <c r="F447" s="1">
        <v>9.2165898617511521E-4</v>
      </c>
      <c r="G447" s="1">
        <v>64.7</v>
      </c>
      <c r="H447" s="1">
        <v>5.9631336405529957E-2</v>
      </c>
      <c r="I447" s="1">
        <v>37.1</v>
      </c>
      <c r="J447" s="1">
        <v>3.4193548387096775E-2</v>
      </c>
      <c r="K447">
        <v>63.539999999999992</v>
      </c>
      <c r="L447">
        <v>5.856221198156681E-2</v>
      </c>
      <c r="M447">
        <v>-0.17768189311027527</v>
      </c>
      <c r="N447">
        <v>-1.6376211346569148E-4</v>
      </c>
    </row>
    <row r="448" spans="1:14" x14ac:dyDescent="0.25">
      <c r="A448">
        <v>7820120</v>
      </c>
      <c r="B448" t="s">
        <v>28</v>
      </c>
      <c r="C448" t="s">
        <v>5</v>
      </c>
      <c r="D448" t="s">
        <v>1407</v>
      </c>
      <c r="E448" t="s">
        <v>1408</v>
      </c>
      <c r="F448" s="1">
        <v>9.2165898617511521E-4</v>
      </c>
      <c r="G448" s="1">
        <v>86.3</v>
      </c>
      <c r="H448" s="1">
        <v>7.9539170506912435E-2</v>
      </c>
      <c r="I448" s="1">
        <v>41.9</v>
      </c>
      <c r="J448" s="1">
        <v>3.8617511520737328E-2</v>
      </c>
      <c r="K448">
        <v>70.224999999999994</v>
      </c>
      <c r="L448">
        <v>6.4723502304147459E-2</v>
      </c>
      <c r="M448">
        <v>-0.31070622801780701</v>
      </c>
      <c r="N448">
        <v>-2.8636518711318618E-4</v>
      </c>
    </row>
    <row r="449" spans="1:14" x14ac:dyDescent="0.25">
      <c r="A449">
        <v>7820120</v>
      </c>
      <c r="B449" t="s">
        <v>28</v>
      </c>
      <c r="C449" t="s">
        <v>5</v>
      </c>
      <c r="D449" t="s">
        <v>690</v>
      </c>
      <c r="E449" t="s">
        <v>1409</v>
      </c>
      <c r="F449" s="1">
        <v>3.9938556067588326E-3</v>
      </c>
      <c r="G449" s="1">
        <v>42.3</v>
      </c>
      <c r="H449" s="1">
        <v>0.16894009216589861</v>
      </c>
      <c r="I449" s="1">
        <v>72.400000000000006</v>
      </c>
      <c r="J449" s="1">
        <v>0.2891551459293395</v>
      </c>
      <c r="K449">
        <v>63.075000000000003</v>
      </c>
      <c r="L449">
        <v>0.25191244239631339</v>
      </c>
      <c r="M449">
        <v>-7.3403604328632355E-2</v>
      </c>
      <c r="N449">
        <v>-2.9316339670421525E-4</v>
      </c>
    </row>
    <row r="450" spans="1:14" x14ac:dyDescent="0.25">
      <c r="A450">
        <v>7820120</v>
      </c>
      <c r="B450" t="s">
        <v>28</v>
      </c>
      <c r="C450" t="s">
        <v>5</v>
      </c>
      <c r="D450" t="s">
        <v>692</v>
      </c>
      <c r="E450" t="s">
        <v>1410</v>
      </c>
      <c r="F450" s="1">
        <v>1.2288786482334869E-3</v>
      </c>
      <c r="G450" s="1">
        <v>55</v>
      </c>
      <c r="H450" s="1">
        <v>6.7588325652841785E-2</v>
      </c>
      <c r="I450" s="1">
        <v>72.7</v>
      </c>
      <c r="J450" s="1">
        <v>8.9339477726574509E-2</v>
      </c>
      <c r="K450">
        <v>65.724999999999994</v>
      </c>
      <c r="L450">
        <v>8.0768049155145918E-2</v>
      </c>
      <c r="M450">
        <v>-3.1171828508377075E-2</v>
      </c>
      <c r="N450">
        <v>-3.8306394480340492E-5</v>
      </c>
    </row>
    <row r="451" spans="1:14" x14ac:dyDescent="0.25">
      <c r="A451">
        <v>7820120</v>
      </c>
      <c r="B451" t="s">
        <v>28</v>
      </c>
      <c r="C451" t="s">
        <v>5</v>
      </c>
      <c r="D451" t="s">
        <v>692</v>
      </c>
      <c r="E451" t="s">
        <v>1411</v>
      </c>
      <c r="F451" s="1">
        <v>3.0721966205837174E-3</v>
      </c>
      <c r="G451" s="1">
        <v>86.4</v>
      </c>
      <c r="H451" s="1">
        <v>0.26543778801843321</v>
      </c>
      <c r="I451" s="1">
        <v>95</v>
      </c>
      <c r="J451" s="1">
        <v>0.29185867895545314</v>
      </c>
      <c r="K451">
        <v>85.995000000000005</v>
      </c>
      <c r="L451">
        <v>0.2641935483870968</v>
      </c>
      <c r="M451">
        <v>6.458890438079834E-2</v>
      </c>
      <c r="N451">
        <v>1.984298137658935E-4</v>
      </c>
    </row>
    <row r="452" spans="1:14" x14ac:dyDescent="0.25">
      <c r="A452">
        <v>7820120</v>
      </c>
      <c r="B452" t="s">
        <v>28</v>
      </c>
      <c r="C452" t="s">
        <v>5</v>
      </c>
      <c r="D452" t="s">
        <v>695</v>
      </c>
      <c r="E452" t="s">
        <v>1412</v>
      </c>
      <c r="F452" s="1">
        <v>3.0721966205837174E-4</v>
      </c>
      <c r="G452" s="1">
        <v>92</v>
      </c>
      <c r="H452" s="1">
        <v>2.82642089093702E-2</v>
      </c>
      <c r="I452" s="1">
        <v>72.3</v>
      </c>
      <c r="J452" s="1">
        <v>2.2211981566820277E-2</v>
      </c>
      <c r="K452">
        <v>81.139999999999986</v>
      </c>
      <c r="L452">
        <v>2.4927803379416278E-2</v>
      </c>
      <c r="M452">
        <v>-2.3674901574850082E-2</v>
      </c>
      <c r="N452">
        <v>-7.2733952610906547E-6</v>
      </c>
    </row>
    <row r="453" spans="1:14" x14ac:dyDescent="0.25">
      <c r="A453">
        <v>7820120</v>
      </c>
      <c r="B453" t="s">
        <v>28</v>
      </c>
      <c r="C453" t="s">
        <v>5</v>
      </c>
      <c r="D453" t="s">
        <v>697</v>
      </c>
      <c r="E453" t="s">
        <v>1710</v>
      </c>
      <c r="F453" s="1">
        <v>6.1443932411674347E-4</v>
      </c>
      <c r="G453" s="1">
        <v>57.9</v>
      </c>
      <c r="H453" s="1">
        <v>3.5576036866359448E-2</v>
      </c>
      <c r="I453" s="1">
        <v>69.400000000000006</v>
      </c>
      <c r="J453" s="1">
        <v>4.2642089093701999E-2</v>
      </c>
      <c r="K453">
        <v>70.27</v>
      </c>
      <c r="L453">
        <v>4.3176651305683558E-2</v>
      </c>
      <c r="M453">
        <v>6.4300275407731533E-3</v>
      </c>
      <c r="N453">
        <v>3.9508617762047024E-6</v>
      </c>
    </row>
    <row r="454" spans="1:14" x14ac:dyDescent="0.25">
      <c r="A454">
        <v>7820120</v>
      </c>
      <c r="B454" t="s">
        <v>28</v>
      </c>
      <c r="C454" t="s">
        <v>5</v>
      </c>
      <c r="D454" t="s">
        <v>697</v>
      </c>
      <c r="E454" t="s">
        <v>1413</v>
      </c>
      <c r="F454" s="1">
        <v>1.2288786482334869E-3</v>
      </c>
      <c r="G454" s="1">
        <v>71.599999999999994</v>
      </c>
      <c r="H454" s="1">
        <v>8.7987711213517658E-2</v>
      </c>
      <c r="I454" s="1">
        <v>68.900000000000006</v>
      </c>
      <c r="J454" s="1">
        <v>8.4669738863287256E-2</v>
      </c>
      <c r="K454">
        <v>73.314999999999998</v>
      </c>
      <c r="L454">
        <v>9.0095238095238089E-2</v>
      </c>
      <c r="M454">
        <v>2.260117419064045E-2</v>
      </c>
      <c r="N454">
        <v>2.7774100387883809E-5</v>
      </c>
    </row>
    <row r="455" spans="1:14" x14ac:dyDescent="0.25">
      <c r="A455">
        <v>7820120</v>
      </c>
      <c r="B455" t="s">
        <v>28</v>
      </c>
      <c r="C455" t="s">
        <v>5</v>
      </c>
      <c r="D455" t="s">
        <v>697</v>
      </c>
      <c r="E455" t="s">
        <v>1414</v>
      </c>
      <c r="F455" s="1">
        <v>4.608294930875576E-3</v>
      </c>
      <c r="G455" s="1">
        <v>52.9</v>
      </c>
      <c r="H455" s="1">
        <v>0.24377880184331796</v>
      </c>
      <c r="I455" s="1">
        <v>71.5</v>
      </c>
      <c r="J455" s="1">
        <v>0.3294930875576037</v>
      </c>
      <c r="K455">
        <v>66.914999999999992</v>
      </c>
      <c r="L455">
        <v>0.30836405529953914</v>
      </c>
      <c r="M455">
        <v>-2.6257066056132317E-2</v>
      </c>
      <c r="N455">
        <v>-1.2100030440613971E-4</v>
      </c>
    </row>
    <row r="456" spans="1:14" x14ac:dyDescent="0.25">
      <c r="A456">
        <v>7820120</v>
      </c>
      <c r="B456" t="s">
        <v>28</v>
      </c>
      <c r="C456" t="s">
        <v>5</v>
      </c>
      <c r="D456" t="s">
        <v>700</v>
      </c>
      <c r="E456" t="s">
        <v>1415</v>
      </c>
      <c r="F456" s="1">
        <v>3.6866359447004608E-3</v>
      </c>
      <c r="G456" s="1">
        <v>50.3</v>
      </c>
      <c r="H456" s="1">
        <v>0.18543778801843316</v>
      </c>
      <c r="I456" s="1">
        <v>87.1</v>
      </c>
      <c r="J456" s="1">
        <v>0.32110599078341012</v>
      </c>
      <c r="K456">
        <v>69.364999999999995</v>
      </c>
      <c r="L456">
        <v>0.25572350230414742</v>
      </c>
      <c r="M456">
        <v>-2.9751859605312347E-2</v>
      </c>
      <c r="N456">
        <v>-1.0968427504262617E-4</v>
      </c>
    </row>
    <row r="457" spans="1:14" x14ac:dyDescent="0.25">
      <c r="A457">
        <v>7820120</v>
      </c>
      <c r="B457" t="s">
        <v>28</v>
      </c>
      <c r="C457" t="s">
        <v>5</v>
      </c>
      <c r="D457" t="s">
        <v>76</v>
      </c>
      <c r="E457" t="s">
        <v>123</v>
      </c>
      <c r="F457" s="1">
        <v>3.0721966205837174E-3</v>
      </c>
      <c r="G457" s="1">
        <v>55.8</v>
      </c>
      <c r="H457" s="1">
        <v>0.17142857142857143</v>
      </c>
      <c r="I457" s="1">
        <v>100</v>
      </c>
      <c r="J457" s="1">
        <v>0.30721966205837176</v>
      </c>
      <c r="K457">
        <v>77.35499999999999</v>
      </c>
      <c r="L457">
        <v>0.23764976958525341</v>
      </c>
      <c r="M457">
        <v>8.231014758348465E-2</v>
      </c>
      <c r="N457">
        <v>2.5287295724572855E-4</v>
      </c>
    </row>
    <row r="458" spans="1:14" x14ac:dyDescent="0.25">
      <c r="A458">
        <v>7820120</v>
      </c>
      <c r="B458" t="s">
        <v>28</v>
      </c>
      <c r="C458" t="s">
        <v>5</v>
      </c>
      <c r="D458" t="s">
        <v>702</v>
      </c>
      <c r="E458" t="s">
        <v>1416</v>
      </c>
      <c r="F458" s="1">
        <v>2.1505376344086021E-3</v>
      </c>
      <c r="G458" s="1">
        <v>73.2</v>
      </c>
      <c r="H458" s="1">
        <v>0.1574193548387097</v>
      </c>
      <c r="I458" s="1">
        <v>79.3</v>
      </c>
      <c r="J458" s="1">
        <v>0.17053763440860215</v>
      </c>
      <c r="K458">
        <v>79.89</v>
      </c>
      <c r="L458">
        <v>0.17180645161290323</v>
      </c>
      <c r="M458">
        <v>2.4100060109049082E-3</v>
      </c>
      <c r="N458">
        <v>5.1828086256019533E-6</v>
      </c>
    </row>
    <row r="459" spans="1:14" x14ac:dyDescent="0.25">
      <c r="A459">
        <v>7820120</v>
      </c>
      <c r="B459" t="s">
        <v>28</v>
      </c>
      <c r="C459" t="s">
        <v>5</v>
      </c>
      <c r="D459" t="s">
        <v>706</v>
      </c>
      <c r="E459" t="s">
        <v>1418</v>
      </c>
      <c r="F459" s="1">
        <v>4.9155145929339478E-3</v>
      </c>
      <c r="G459" s="1">
        <v>87.4</v>
      </c>
      <c r="H459" s="1">
        <v>0.42961597542242708</v>
      </c>
      <c r="I459" s="1">
        <v>100</v>
      </c>
      <c r="J459" s="1">
        <v>0.49155145929339478</v>
      </c>
      <c r="K459">
        <v>90.87</v>
      </c>
      <c r="L459">
        <v>0.44667281105990786</v>
      </c>
      <c r="M459">
        <v>0.18549369275569916</v>
      </c>
      <c r="N459">
        <v>9.1179695363784532E-4</v>
      </c>
    </row>
    <row r="460" spans="1:14" x14ac:dyDescent="0.25">
      <c r="A460">
        <v>7820120</v>
      </c>
      <c r="B460" t="s">
        <v>28</v>
      </c>
      <c r="C460" t="s">
        <v>5</v>
      </c>
      <c r="D460" t="s">
        <v>1042</v>
      </c>
      <c r="E460" t="s">
        <v>1419</v>
      </c>
      <c r="F460" s="1">
        <v>1.8433179723502304E-3</v>
      </c>
      <c r="G460" s="1">
        <v>59.4</v>
      </c>
      <c r="H460" s="1">
        <v>0.10949308755760369</v>
      </c>
      <c r="I460" s="1">
        <v>86.1</v>
      </c>
      <c r="J460" s="1">
        <v>0.15870967741935482</v>
      </c>
      <c r="K460">
        <v>73.349999999999994</v>
      </c>
      <c r="L460">
        <v>0.13520737327188939</v>
      </c>
      <c r="M460">
        <v>6.7432657815515995E-3</v>
      </c>
      <c r="N460">
        <v>1.2429983007468386E-5</v>
      </c>
    </row>
    <row r="461" spans="1:14" x14ac:dyDescent="0.25">
      <c r="A461">
        <v>7820120</v>
      </c>
      <c r="B461" t="s">
        <v>28</v>
      </c>
      <c r="C461" t="s">
        <v>5</v>
      </c>
      <c r="D461" t="s">
        <v>405</v>
      </c>
      <c r="E461" t="s">
        <v>1420</v>
      </c>
      <c r="F461" s="1">
        <v>6.1443932411674347E-4</v>
      </c>
      <c r="G461" s="1">
        <v>67.5</v>
      </c>
      <c r="H461" s="1">
        <v>4.1474654377880185E-2</v>
      </c>
      <c r="I461" s="1">
        <v>51.6</v>
      </c>
      <c r="J461" s="1">
        <v>3.1705069124423967E-2</v>
      </c>
      <c r="K461">
        <v>67.644999999999996</v>
      </c>
      <c r="L461">
        <v>4.1563748079877109E-2</v>
      </c>
      <c r="M461">
        <v>-0.14085434377193451</v>
      </c>
      <c r="N461">
        <v>-8.654644778613488E-5</v>
      </c>
    </row>
    <row r="462" spans="1:14" x14ac:dyDescent="0.25">
      <c r="A462">
        <v>7820120</v>
      </c>
      <c r="B462" t="s">
        <v>28</v>
      </c>
      <c r="C462" t="s">
        <v>5</v>
      </c>
      <c r="D462" t="s">
        <v>405</v>
      </c>
      <c r="E462" t="s">
        <v>117</v>
      </c>
      <c r="F462" s="1">
        <v>1.8433179723502304E-3</v>
      </c>
      <c r="G462" s="1">
        <v>68.400000000000006</v>
      </c>
      <c r="H462" s="1">
        <v>0.12608294930875577</v>
      </c>
      <c r="I462" s="1">
        <v>70.3</v>
      </c>
      <c r="J462" s="1">
        <v>0.12958525345622118</v>
      </c>
      <c r="K462">
        <v>71.209999999999994</v>
      </c>
      <c r="L462">
        <v>0.13126267281105988</v>
      </c>
      <c r="M462">
        <v>-0.14333714544773102</v>
      </c>
      <c r="N462">
        <v>-2.642159363091816E-4</v>
      </c>
    </row>
    <row r="463" spans="1:14" x14ac:dyDescent="0.25">
      <c r="A463">
        <v>7820120</v>
      </c>
      <c r="B463" t="s">
        <v>28</v>
      </c>
      <c r="C463" t="s">
        <v>5</v>
      </c>
      <c r="D463" t="s">
        <v>405</v>
      </c>
      <c r="E463" t="s">
        <v>1421</v>
      </c>
      <c r="F463" s="1">
        <v>2.1505376344086021E-3</v>
      </c>
      <c r="G463" s="1">
        <v>62.4</v>
      </c>
      <c r="H463" s="1">
        <v>0.13419354838709677</v>
      </c>
      <c r="I463" s="1">
        <v>100</v>
      </c>
      <c r="J463" s="1">
        <v>0.21505376344086022</v>
      </c>
      <c r="K463">
        <v>79.465000000000003</v>
      </c>
      <c r="L463">
        <v>0.17089247311827957</v>
      </c>
      <c r="M463">
        <v>0.15319530665874481</v>
      </c>
      <c r="N463">
        <v>3.2945227238439747E-4</v>
      </c>
    </row>
    <row r="464" spans="1:14" x14ac:dyDescent="0.25">
      <c r="A464">
        <v>7820120</v>
      </c>
      <c r="B464" t="s">
        <v>28</v>
      </c>
      <c r="C464" t="s">
        <v>5</v>
      </c>
      <c r="D464" t="s">
        <v>405</v>
      </c>
      <c r="E464" t="s">
        <v>1422</v>
      </c>
      <c r="F464" s="1">
        <v>2.7649769585253456E-3</v>
      </c>
      <c r="G464" s="1">
        <v>66.599999999999994</v>
      </c>
      <c r="H464" s="1">
        <v>0.18414746543778801</v>
      </c>
      <c r="I464" s="1">
        <v>86.9</v>
      </c>
      <c r="J464" s="1">
        <v>0.24027649769585255</v>
      </c>
      <c r="K464">
        <v>75.41</v>
      </c>
      <c r="L464">
        <v>0.2085069124423963</v>
      </c>
      <c r="M464">
        <v>0.10520462691783905</v>
      </c>
      <c r="N464">
        <v>2.9088836935808031E-4</v>
      </c>
    </row>
    <row r="465" spans="1:14" x14ac:dyDescent="0.25">
      <c r="A465">
        <v>7820120</v>
      </c>
      <c r="B465" t="s">
        <v>28</v>
      </c>
      <c r="C465" t="s">
        <v>5</v>
      </c>
      <c r="D465" t="s">
        <v>405</v>
      </c>
      <c r="E465" t="s">
        <v>1423</v>
      </c>
      <c r="F465" s="1">
        <v>3.6866359447004608E-3</v>
      </c>
      <c r="G465" s="1">
        <v>61.5</v>
      </c>
      <c r="H465" s="1">
        <v>0.22672811059907835</v>
      </c>
      <c r="I465" s="1">
        <v>74.3</v>
      </c>
      <c r="J465" s="1">
        <v>0.27391705069124422</v>
      </c>
      <c r="K465">
        <v>69.934999999999988</v>
      </c>
      <c r="L465">
        <v>0.25782488479262666</v>
      </c>
      <c r="M465">
        <v>-6.1020627617835999E-2</v>
      </c>
      <c r="N465">
        <v>-2.2496083914409586E-4</v>
      </c>
    </row>
    <row r="466" spans="1:14" x14ac:dyDescent="0.25">
      <c r="A466">
        <v>7820120</v>
      </c>
      <c r="B466" t="s">
        <v>28</v>
      </c>
      <c r="C466" t="s">
        <v>5</v>
      </c>
      <c r="D466" t="s">
        <v>407</v>
      </c>
      <c r="E466" t="s">
        <v>1424</v>
      </c>
      <c r="F466" s="1">
        <v>1.2288786482334869E-3</v>
      </c>
      <c r="G466" s="1">
        <v>64.099999999999994</v>
      </c>
      <c r="H466" s="1">
        <v>7.8771121351766504E-2</v>
      </c>
      <c r="I466" s="1">
        <v>86.8</v>
      </c>
      <c r="J466" s="1">
        <v>0.10666666666666666</v>
      </c>
      <c r="K466">
        <v>76.435000000000002</v>
      </c>
      <c r="L466">
        <v>9.3929339477726581E-2</v>
      </c>
      <c r="M466">
        <v>-4.0314435958862305E-2</v>
      </c>
      <c r="N466">
        <v>-4.9541549565422188E-5</v>
      </c>
    </row>
    <row r="467" spans="1:14" x14ac:dyDescent="0.25">
      <c r="A467">
        <v>7820120</v>
      </c>
      <c r="B467" t="s">
        <v>28</v>
      </c>
      <c r="C467" t="s">
        <v>5</v>
      </c>
      <c r="D467" t="s">
        <v>520</v>
      </c>
      <c r="E467" t="s">
        <v>1425</v>
      </c>
      <c r="F467" s="1">
        <v>9.2165898617511521E-4</v>
      </c>
      <c r="G467" s="1">
        <v>66.599999999999994</v>
      </c>
      <c r="H467" s="1">
        <v>6.138248847926267E-2</v>
      </c>
      <c r="I467" s="1">
        <v>77</v>
      </c>
      <c r="J467" s="1">
        <v>7.0967741935483872E-2</v>
      </c>
      <c r="K467">
        <v>71.94</v>
      </c>
      <c r="L467">
        <v>6.6304147465437779E-2</v>
      </c>
      <c r="M467">
        <v>-0.14679412543773651</v>
      </c>
      <c r="N467">
        <v>-1.3529412482740692E-4</v>
      </c>
    </row>
    <row r="468" spans="1:14" x14ac:dyDescent="0.25">
      <c r="A468">
        <v>7820120</v>
      </c>
      <c r="B468" t="s">
        <v>28</v>
      </c>
      <c r="C468" t="s">
        <v>5</v>
      </c>
      <c r="D468" t="s">
        <v>713</v>
      </c>
      <c r="E468" t="s">
        <v>1426</v>
      </c>
      <c r="F468" s="1">
        <v>9.2165898617511521E-4</v>
      </c>
      <c r="G468" s="1">
        <v>77.900000000000006</v>
      </c>
      <c r="H468" s="1">
        <v>7.1797235023041486E-2</v>
      </c>
      <c r="I468" s="1">
        <v>100</v>
      </c>
      <c r="J468" s="1">
        <v>9.2165898617511524E-2</v>
      </c>
      <c r="K468">
        <v>83.87</v>
      </c>
      <c r="L468">
        <v>7.7299539170506915E-2</v>
      </c>
      <c r="M468">
        <v>0.10601621121168137</v>
      </c>
      <c r="N468">
        <v>9.7710793743485135E-5</v>
      </c>
    </row>
    <row r="469" spans="1:14" x14ac:dyDescent="0.25">
      <c r="A469">
        <v>7820120</v>
      </c>
      <c r="B469" t="s">
        <v>28</v>
      </c>
      <c r="C469" t="s">
        <v>5</v>
      </c>
      <c r="D469" t="s">
        <v>713</v>
      </c>
      <c r="E469" t="s">
        <v>1427</v>
      </c>
      <c r="F469" s="1">
        <v>1.8433179723502304E-3</v>
      </c>
      <c r="G469" s="1">
        <v>60.2</v>
      </c>
      <c r="H469" s="1">
        <v>0.11096774193548388</v>
      </c>
      <c r="I469" s="1">
        <v>100</v>
      </c>
      <c r="J469" s="1">
        <v>0.18433179723502305</v>
      </c>
      <c r="K469">
        <v>77.2</v>
      </c>
      <c r="L469">
        <v>0.14230414746543779</v>
      </c>
      <c r="M469">
        <v>8.6462236940860748E-2</v>
      </c>
      <c r="N469">
        <v>1.5937739528269263E-4</v>
      </c>
    </row>
    <row r="470" spans="1:14" x14ac:dyDescent="0.25">
      <c r="A470">
        <v>7820120</v>
      </c>
      <c r="B470" t="s">
        <v>28</v>
      </c>
      <c r="C470" t="s">
        <v>5</v>
      </c>
      <c r="D470" t="s">
        <v>713</v>
      </c>
      <c r="E470" t="s">
        <v>1428</v>
      </c>
      <c r="F470" s="1">
        <v>9.2165898617511521E-4</v>
      </c>
      <c r="G470" s="1">
        <v>78.3</v>
      </c>
      <c r="H470" s="1">
        <v>7.216589861751152E-2</v>
      </c>
      <c r="I470" s="1">
        <v>58.7</v>
      </c>
      <c r="J470" s="1">
        <v>5.4101382488479267E-2</v>
      </c>
      <c r="K470">
        <v>75.484999999999985</v>
      </c>
      <c r="L470">
        <v>6.9571428571428562E-2</v>
      </c>
      <c r="M470">
        <v>-0.11269206553697586</v>
      </c>
      <c r="N470">
        <v>-1.0386365487278881E-4</v>
      </c>
    </row>
    <row r="471" spans="1:14" x14ac:dyDescent="0.25">
      <c r="A471">
        <v>7820120</v>
      </c>
      <c r="B471" t="s">
        <v>28</v>
      </c>
      <c r="C471" t="s">
        <v>5</v>
      </c>
      <c r="D471" t="s">
        <v>1051</v>
      </c>
      <c r="E471" t="s">
        <v>1429</v>
      </c>
      <c r="F471" s="1">
        <v>2.4577572964669739E-3</v>
      </c>
      <c r="G471" s="1">
        <v>72.7</v>
      </c>
      <c r="H471" s="1">
        <v>0.17867895545314902</v>
      </c>
      <c r="I471" s="1">
        <v>58.9</v>
      </c>
      <c r="J471" s="1">
        <v>0.14476190476190476</v>
      </c>
      <c r="K471">
        <v>73.47</v>
      </c>
      <c r="L471">
        <v>0.18057142857142858</v>
      </c>
      <c r="M471">
        <v>7.8791717533022165E-4</v>
      </c>
      <c r="N471">
        <v>1.9365091866795001E-6</v>
      </c>
    </row>
    <row r="472" spans="1:14" x14ac:dyDescent="0.25">
      <c r="A472">
        <v>7820120</v>
      </c>
      <c r="B472" t="s">
        <v>28</v>
      </c>
      <c r="C472" t="s">
        <v>5</v>
      </c>
      <c r="D472" t="s">
        <v>716</v>
      </c>
      <c r="E472" t="s">
        <v>1431</v>
      </c>
      <c r="F472" s="1">
        <v>1.2288786482334869E-3</v>
      </c>
      <c r="G472" s="1">
        <v>52.3</v>
      </c>
      <c r="H472" s="1">
        <v>6.4270353302611369E-2</v>
      </c>
      <c r="I472" s="1" t="s">
        <v>8</v>
      </c>
      <c r="J472" s="1" t="s">
        <v>99</v>
      </c>
      <c r="K472" t="s">
        <v>9</v>
      </c>
      <c r="L472" t="s">
        <v>99</v>
      </c>
      <c r="M472">
        <v>0.18686451017856598</v>
      </c>
      <c r="N472">
        <v>2.2963380667104884E-4</v>
      </c>
    </row>
    <row r="473" spans="1:14" x14ac:dyDescent="0.25">
      <c r="A473">
        <v>7820120</v>
      </c>
      <c r="B473" t="s">
        <v>28</v>
      </c>
      <c r="C473" t="s">
        <v>5</v>
      </c>
      <c r="D473" t="s">
        <v>718</v>
      </c>
      <c r="E473" t="s">
        <v>1432</v>
      </c>
      <c r="F473" s="1">
        <v>1.2288786482334869E-3</v>
      </c>
      <c r="G473" s="1">
        <v>51.2</v>
      </c>
      <c r="H473" s="1">
        <v>6.2918586789554531E-2</v>
      </c>
      <c r="I473" s="1">
        <v>66</v>
      </c>
      <c r="J473" s="1">
        <v>8.1105990783410131E-2</v>
      </c>
      <c r="K473">
        <v>64.35499999999999</v>
      </c>
      <c r="L473">
        <v>7.9084485407066044E-2</v>
      </c>
      <c r="M473">
        <v>-0.14154158532619476</v>
      </c>
      <c r="N473">
        <v>-1.7393743204447898E-4</v>
      </c>
    </row>
    <row r="474" spans="1:14" x14ac:dyDescent="0.25">
      <c r="A474">
        <v>7820120</v>
      </c>
      <c r="B474" t="s">
        <v>28</v>
      </c>
      <c r="C474" t="s">
        <v>5</v>
      </c>
      <c r="D474" t="s">
        <v>523</v>
      </c>
      <c r="E474" t="s">
        <v>1433</v>
      </c>
      <c r="F474" s="1">
        <v>6.4516129032258064E-3</v>
      </c>
      <c r="G474" s="1">
        <v>67</v>
      </c>
      <c r="H474" s="1">
        <v>0.43225806451612903</v>
      </c>
      <c r="I474" s="1">
        <v>65.3</v>
      </c>
      <c r="J474" s="1">
        <v>0.42129032258064514</v>
      </c>
      <c r="K474">
        <v>66.99499999999999</v>
      </c>
      <c r="L474">
        <v>0.43222580645161285</v>
      </c>
      <c r="M474">
        <v>-4.9148723483085632E-2</v>
      </c>
      <c r="N474">
        <v>-3.1708853860055249E-4</v>
      </c>
    </row>
    <row r="475" spans="1:14" x14ac:dyDescent="0.25">
      <c r="A475">
        <v>7820120</v>
      </c>
      <c r="B475" t="s">
        <v>28</v>
      </c>
      <c r="C475" t="s">
        <v>5</v>
      </c>
      <c r="D475" t="s">
        <v>523</v>
      </c>
      <c r="E475" t="s">
        <v>1434</v>
      </c>
      <c r="F475" s="1">
        <v>3.0721966205837174E-3</v>
      </c>
      <c r="G475" s="1">
        <v>88.3</v>
      </c>
      <c r="H475" s="1">
        <v>0.27127496159754222</v>
      </c>
      <c r="I475" s="1">
        <v>84.2</v>
      </c>
      <c r="J475" s="1">
        <v>0.25867895545314901</v>
      </c>
      <c r="K475">
        <v>85.12</v>
      </c>
      <c r="L475">
        <v>0.26150537634408605</v>
      </c>
      <c r="M475">
        <v>-2.2550357505679131E-2</v>
      </c>
      <c r="N475">
        <v>-6.9279132121902095E-5</v>
      </c>
    </row>
    <row r="476" spans="1:14" x14ac:dyDescent="0.25">
      <c r="A476">
        <v>7820120</v>
      </c>
      <c r="B476" t="s">
        <v>28</v>
      </c>
      <c r="C476" t="s">
        <v>5</v>
      </c>
      <c r="D476" t="s">
        <v>523</v>
      </c>
      <c r="E476" t="s">
        <v>1435</v>
      </c>
      <c r="F476" s="1">
        <v>1.2288786482334869E-3</v>
      </c>
      <c r="G476" s="1">
        <v>83.3</v>
      </c>
      <c r="H476" s="1">
        <v>0.10236559139784945</v>
      </c>
      <c r="I476" s="1">
        <v>96.9</v>
      </c>
      <c r="J476" s="1">
        <v>0.11907834101382489</v>
      </c>
      <c r="K476">
        <v>86.75500000000001</v>
      </c>
      <c r="L476">
        <v>0.10661136712749616</v>
      </c>
      <c r="M476">
        <v>0.14476360380649567</v>
      </c>
      <c r="N476">
        <v>1.7789690175913447E-4</v>
      </c>
    </row>
    <row r="477" spans="1:14" x14ac:dyDescent="0.25">
      <c r="A477">
        <v>7820120</v>
      </c>
      <c r="B477" t="s">
        <v>28</v>
      </c>
      <c r="C477" t="s">
        <v>5</v>
      </c>
      <c r="D477" t="s">
        <v>523</v>
      </c>
      <c r="E477" t="s">
        <v>1436</v>
      </c>
      <c r="F477" s="1">
        <v>6.1443932411674347E-4</v>
      </c>
      <c r="G477" s="1">
        <v>86</v>
      </c>
      <c r="H477" s="1">
        <v>5.2841781874039942E-2</v>
      </c>
      <c r="I477" s="1">
        <v>97.5</v>
      </c>
      <c r="J477" s="1">
        <v>5.9907834101382486E-2</v>
      </c>
      <c r="K477">
        <v>88.93</v>
      </c>
      <c r="L477">
        <v>5.4642089093702002E-2</v>
      </c>
      <c r="M477">
        <v>0.16012389957904816</v>
      </c>
      <c r="N477">
        <v>9.8386420632287657E-5</v>
      </c>
    </row>
    <row r="478" spans="1:14" x14ac:dyDescent="0.25">
      <c r="A478">
        <v>7820120</v>
      </c>
      <c r="B478" t="s">
        <v>28</v>
      </c>
      <c r="C478" t="s">
        <v>5</v>
      </c>
      <c r="D478" t="s">
        <v>523</v>
      </c>
      <c r="E478" t="s">
        <v>1437</v>
      </c>
      <c r="F478" s="1">
        <v>3.3794162826420891E-3</v>
      </c>
      <c r="G478" s="1">
        <v>83</v>
      </c>
      <c r="H478" s="1">
        <v>0.28049155145929339</v>
      </c>
      <c r="I478" s="1">
        <v>70.3</v>
      </c>
      <c r="J478" s="1">
        <v>0.23757296466973885</v>
      </c>
      <c r="K478">
        <v>78.534999999999997</v>
      </c>
      <c r="L478">
        <v>0.26540245775729643</v>
      </c>
      <c r="M478">
        <v>-5.8994483202695847E-2</v>
      </c>
      <c r="N478">
        <v>-1.9936691712124557E-4</v>
      </c>
    </row>
    <row r="479" spans="1:14" x14ac:dyDescent="0.25">
      <c r="A479">
        <v>7820120</v>
      </c>
      <c r="B479" t="s">
        <v>28</v>
      </c>
      <c r="C479" t="s">
        <v>5</v>
      </c>
      <c r="D479" t="s">
        <v>523</v>
      </c>
      <c r="E479" t="s">
        <v>1438</v>
      </c>
      <c r="F479" s="1">
        <v>3.0721966205837174E-3</v>
      </c>
      <c r="G479" s="1">
        <v>83.1</v>
      </c>
      <c r="H479" s="1">
        <v>0.25529953917050691</v>
      </c>
      <c r="I479" s="1">
        <v>78.7</v>
      </c>
      <c r="J479" s="1">
        <v>0.24178187403993856</v>
      </c>
      <c r="K479">
        <v>82.359999999999985</v>
      </c>
      <c r="L479">
        <v>0.25302611367127492</v>
      </c>
      <c r="M479">
        <v>6.9403545930981636E-3</v>
      </c>
      <c r="N479">
        <v>2.1322133926568861E-5</v>
      </c>
    </row>
    <row r="480" spans="1:14" x14ac:dyDescent="0.25">
      <c r="A480">
        <v>7820120</v>
      </c>
      <c r="B480" t="s">
        <v>28</v>
      </c>
      <c r="C480" t="s">
        <v>5</v>
      </c>
      <c r="D480" t="s">
        <v>720</v>
      </c>
      <c r="E480" t="s">
        <v>2059</v>
      </c>
      <c r="F480" s="1">
        <v>3.0721966205837174E-4</v>
      </c>
      <c r="G480" s="1">
        <v>83</v>
      </c>
      <c r="H480" s="1">
        <v>2.5499231950844855E-2</v>
      </c>
      <c r="I480" s="1">
        <v>76.099999999999994</v>
      </c>
      <c r="J480" s="1">
        <v>2.3379416282642087E-2</v>
      </c>
      <c r="K480">
        <v>81.079999999999984</v>
      </c>
      <c r="L480">
        <v>2.4909370199692776E-2</v>
      </c>
      <c r="M480">
        <v>-0.19768555462360382</v>
      </c>
      <c r="N480">
        <v>-6.0732889285285351E-5</v>
      </c>
    </row>
    <row r="481" spans="1:14" x14ac:dyDescent="0.25">
      <c r="A481">
        <v>7820120</v>
      </c>
      <c r="B481" t="s">
        <v>28</v>
      </c>
      <c r="C481" t="s">
        <v>5</v>
      </c>
      <c r="D481" t="s">
        <v>1056</v>
      </c>
      <c r="E481" t="s">
        <v>1439</v>
      </c>
      <c r="F481" s="1">
        <v>2.4577572964669739E-3</v>
      </c>
      <c r="G481" s="1">
        <v>45.6</v>
      </c>
      <c r="H481" s="1">
        <v>0.11207373271889401</v>
      </c>
      <c r="I481" s="1">
        <v>88</v>
      </c>
      <c r="J481" s="1">
        <v>0.2162826420890937</v>
      </c>
      <c r="K481">
        <v>67.194999999999993</v>
      </c>
      <c r="L481">
        <v>0.16514900153609829</v>
      </c>
      <c r="M481">
        <v>6.6323645412921906E-2</v>
      </c>
      <c r="N481">
        <v>1.6300742344189717E-4</v>
      </c>
    </row>
    <row r="482" spans="1:14" x14ac:dyDescent="0.25">
      <c r="A482">
        <v>7820120</v>
      </c>
      <c r="B482" t="s">
        <v>28</v>
      </c>
      <c r="C482" t="s">
        <v>5</v>
      </c>
      <c r="D482" t="s">
        <v>1056</v>
      </c>
      <c r="E482" t="s">
        <v>1440</v>
      </c>
      <c r="F482" s="1">
        <v>1.8433179723502304E-3</v>
      </c>
      <c r="G482" s="1">
        <v>67.599999999999994</v>
      </c>
      <c r="H482" s="1">
        <v>0.12460829493087557</v>
      </c>
      <c r="I482" s="1">
        <v>83.2</v>
      </c>
      <c r="J482" s="1">
        <v>0.15336405529953917</v>
      </c>
      <c r="K482">
        <v>76.614999999999995</v>
      </c>
      <c r="L482">
        <v>0.1412258064516129</v>
      </c>
      <c r="M482">
        <v>0.14945729076862335</v>
      </c>
      <c r="N482">
        <v>2.754973101725776E-4</v>
      </c>
    </row>
    <row r="483" spans="1:14" x14ac:dyDescent="0.25">
      <c r="A483">
        <v>7820120</v>
      </c>
      <c r="B483" t="s">
        <v>28</v>
      </c>
      <c r="C483" t="s">
        <v>5</v>
      </c>
      <c r="D483" t="s">
        <v>722</v>
      </c>
      <c r="E483" t="s">
        <v>1441</v>
      </c>
      <c r="F483" s="1">
        <v>3.0721966205837174E-4</v>
      </c>
      <c r="G483" s="1">
        <v>30.9</v>
      </c>
      <c r="H483" s="1">
        <v>9.4930875576036862E-3</v>
      </c>
      <c r="I483" s="1">
        <v>100</v>
      </c>
      <c r="J483" s="1">
        <v>3.0721966205837174E-2</v>
      </c>
      <c r="K483">
        <v>66.069999999999993</v>
      </c>
      <c r="L483">
        <v>2.0298003072196619E-2</v>
      </c>
      <c r="M483">
        <v>0.19214197993278503</v>
      </c>
      <c r="N483">
        <v>5.9029794142176661E-5</v>
      </c>
    </row>
    <row r="484" spans="1:14" x14ac:dyDescent="0.25">
      <c r="A484">
        <v>7820120</v>
      </c>
      <c r="B484" t="s">
        <v>28</v>
      </c>
      <c r="C484" t="s">
        <v>5</v>
      </c>
      <c r="D484" t="s">
        <v>160</v>
      </c>
      <c r="E484" t="s">
        <v>961</v>
      </c>
      <c r="F484" s="1">
        <v>5.837173579109063E-3</v>
      </c>
      <c r="G484" s="1">
        <v>41.3</v>
      </c>
      <c r="H484" s="1">
        <v>0.24107526881720429</v>
      </c>
      <c r="I484" s="1">
        <v>84.7</v>
      </c>
      <c r="J484" s="1">
        <v>0.49440860215053767</v>
      </c>
      <c r="K484">
        <v>65.10499999999999</v>
      </c>
      <c r="L484">
        <v>0.38002918586789547</v>
      </c>
      <c r="M484">
        <v>-3.1868391670286655E-3</v>
      </c>
      <c r="N484">
        <v>-1.8602133386649659E-5</v>
      </c>
    </row>
    <row r="485" spans="1:14" x14ac:dyDescent="0.25">
      <c r="A485">
        <v>7820120</v>
      </c>
      <c r="B485" t="s">
        <v>28</v>
      </c>
      <c r="C485" t="s">
        <v>5</v>
      </c>
      <c r="D485" t="s">
        <v>160</v>
      </c>
      <c r="E485" t="s">
        <v>1442</v>
      </c>
      <c r="F485" s="1">
        <v>4.9155145929339478E-3</v>
      </c>
      <c r="G485" s="1">
        <v>42.4</v>
      </c>
      <c r="H485" s="1">
        <v>0.20841781874039939</v>
      </c>
      <c r="I485" s="1">
        <v>71.599999999999994</v>
      </c>
      <c r="J485" s="1">
        <v>0.35195084485407063</v>
      </c>
      <c r="K485">
        <v>64.199999999999989</v>
      </c>
      <c r="L485">
        <v>0.31557603686635938</v>
      </c>
      <c r="M485">
        <v>-7.3125171475112438E-3</v>
      </c>
      <c r="N485">
        <v>-3.5944784749671245E-5</v>
      </c>
    </row>
    <row r="486" spans="1:14" x14ac:dyDescent="0.25">
      <c r="A486">
        <v>7820120</v>
      </c>
      <c r="B486" t="s">
        <v>28</v>
      </c>
      <c r="C486" t="s">
        <v>5</v>
      </c>
      <c r="D486" t="s">
        <v>160</v>
      </c>
      <c r="E486" t="s">
        <v>962</v>
      </c>
      <c r="F486" s="1">
        <v>6.1443932411674347E-3</v>
      </c>
      <c r="G486" s="1">
        <v>40.9</v>
      </c>
      <c r="H486" s="1">
        <v>0.25130568356374805</v>
      </c>
      <c r="I486" s="1">
        <v>80.599999999999994</v>
      </c>
      <c r="J486" s="1">
        <v>0.4952380952380952</v>
      </c>
      <c r="K486">
        <v>69.02</v>
      </c>
      <c r="L486">
        <v>0.42408602150537633</v>
      </c>
      <c r="M486">
        <v>-3.1414967030286789E-2</v>
      </c>
      <c r="N486">
        <v>-1.9302591109239195E-4</v>
      </c>
    </row>
    <row r="487" spans="1:14" x14ac:dyDescent="0.25">
      <c r="A487">
        <v>7820120</v>
      </c>
      <c r="B487" t="s">
        <v>28</v>
      </c>
      <c r="C487" t="s">
        <v>5</v>
      </c>
      <c r="D487" t="s">
        <v>160</v>
      </c>
      <c r="E487" t="s">
        <v>1443</v>
      </c>
      <c r="F487" s="1">
        <v>8.6021505376344086E-3</v>
      </c>
      <c r="G487" s="1">
        <v>36.700000000000003</v>
      </c>
      <c r="H487" s="1">
        <v>0.31569892473118283</v>
      </c>
      <c r="I487" s="1">
        <v>73.599999999999994</v>
      </c>
      <c r="J487" s="1">
        <v>0.63311827956989242</v>
      </c>
      <c r="K487">
        <v>63.424999999999997</v>
      </c>
      <c r="L487">
        <v>0.54559139784946231</v>
      </c>
      <c r="M487">
        <v>-2.2799436002969742E-2</v>
      </c>
      <c r="N487">
        <v>-1.9612418067070745E-4</v>
      </c>
    </row>
    <row r="488" spans="1:14" x14ac:dyDescent="0.25">
      <c r="A488">
        <v>7820120</v>
      </c>
      <c r="B488" t="s">
        <v>28</v>
      </c>
      <c r="C488" t="s">
        <v>5</v>
      </c>
      <c r="D488" t="s">
        <v>160</v>
      </c>
      <c r="E488" t="s">
        <v>1444</v>
      </c>
      <c r="F488" s="1">
        <v>5.837173579109063E-3</v>
      </c>
      <c r="G488" s="1">
        <v>43.8</v>
      </c>
      <c r="H488" s="1">
        <v>0.25566820276497693</v>
      </c>
      <c r="I488" s="1">
        <v>72.400000000000006</v>
      </c>
      <c r="J488" s="1">
        <v>0.4226113671274962</v>
      </c>
      <c r="K488">
        <v>62.129999999999995</v>
      </c>
      <c r="L488">
        <v>0.36266359447004604</v>
      </c>
      <c r="M488">
        <v>3.9941839873790741E-2</v>
      </c>
      <c r="N488">
        <v>2.3314745241229619E-4</v>
      </c>
    </row>
    <row r="489" spans="1:14" x14ac:dyDescent="0.25">
      <c r="A489">
        <v>7820120</v>
      </c>
      <c r="B489" t="s">
        <v>28</v>
      </c>
      <c r="C489" t="s">
        <v>5</v>
      </c>
      <c r="D489" t="s">
        <v>160</v>
      </c>
      <c r="E489" t="s">
        <v>1421</v>
      </c>
      <c r="F489" s="1">
        <v>3.6866359447004608E-3</v>
      </c>
      <c r="G489" s="1">
        <v>34.4</v>
      </c>
      <c r="H489" s="1">
        <v>0.12682027649769584</v>
      </c>
      <c r="I489" s="1">
        <v>63.5</v>
      </c>
      <c r="J489" s="1">
        <v>0.23410138248847925</v>
      </c>
      <c r="K489">
        <v>56.61</v>
      </c>
      <c r="L489">
        <v>0.20870046082949309</v>
      </c>
      <c r="M489">
        <v>-9.0959697961807251E-2</v>
      </c>
      <c r="N489">
        <v>-3.3533529202509586E-4</v>
      </c>
    </row>
    <row r="490" spans="1:14" x14ac:dyDescent="0.25">
      <c r="A490">
        <v>7820120</v>
      </c>
      <c r="B490" t="s">
        <v>28</v>
      </c>
      <c r="C490" t="s">
        <v>5</v>
      </c>
      <c r="D490" t="s">
        <v>160</v>
      </c>
      <c r="E490" t="s">
        <v>963</v>
      </c>
      <c r="F490" s="1">
        <v>6.1443932411674347E-3</v>
      </c>
      <c r="G490" s="1">
        <v>46.1</v>
      </c>
      <c r="H490" s="1">
        <v>0.28325652841781873</v>
      </c>
      <c r="I490" s="1">
        <v>75.900000000000006</v>
      </c>
      <c r="J490" s="1">
        <v>0.46635944700460835</v>
      </c>
      <c r="K490">
        <v>65.165000000000006</v>
      </c>
      <c r="L490">
        <v>0.40039938556067595</v>
      </c>
      <c r="M490">
        <v>5.2962437272071838E-2</v>
      </c>
      <c r="N490">
        <v>3.2542204161027243E-4</v>
      </c>
    </row>
    <row r="491" spans="1:14" x14ac:dyDescent="0.25">
      <c r="A491">
        <v>7820120</v>
      </c>
      <c r="B491" t="s">
        <v>28</v>
      </c>
      <c r="C491" t="s">
        <v>5</v>
      </c>
      <c r="D491" t="s">
        <v>160</v>
      </c>
      <c r="E491" t="s">
        <v>964</v>
      </c>
      <c r="F491" s="1">
        <v>3.3794162826420891E-3</v>
      </c>
      <c r="G491" s="1">
        <v>33.9</v>
      </c>
      <c r="H491" s="1">
        <v>0.11456221198156681</v>
      </c>
      <c r="I491" s="1">
        <v>80</v>
      </c>
      <c r="J491" s="1">
        <v>0.27035330261136714</v>
      </c>
      <c r="K491">
        <v>60.07</v>
      </c>
      <c r="L491">
        <v>0.20300153609831029</v>
      </c>
      <c r="M491">
        <v>-3.9625715464353561E-2</v>
      </c>
      <c r="N491">
        <v>-1.3391178805157887E-4</v>
      </c>
    </row>
    <row r="492" spans="1:14" x14ac:dyDescent="0.25">
      <c r="A492">
        <v>7820120</v>
      </c>
      <c r="B492" t="s">
        <v>28</v>
      </c>
      <c r="C492" t="s">
        <v>5</v>
      </c>
      <c r="D492" t="s">
        <v>160</v>
      </c>
      <c r="E492" t="s">
        <v>965</v>
      </c>
      <c r="F492" s="1">
        <v>3.3794162826420891E-3</v>
      </c>
      <c r="G492" s="1">
        <v>50.3</v>
      </c>
      <c r="H492" s="1">
        <v>0.16998463901689706</v>
      </c>
      <c r="I492" s="1">
        <v>98.8</v>
      </c>
      <c r="J492" s="1">
        <v>0.33388632872503837</v>
      </c>
      <c r="K492">
        <v>75.254999999999995</v>
      </c>
      <c r="L492">
        <v>0.2543179723502304</v>
      </c>
      <c r="M492">
        <v>0.30061110854148865</v>
      </c>
      <c r="N492">
        <v>1.0158900749481952E-3</v>
      </c>
    </row>
    <row r="493" spans="1:14" x14ac:dyDescent="0.25">
      <c r="A493">
        <v>7820120</v>
      </c>
      <c r="B493" t="s">
        <v>28</v>
      </c>
      <c r="C493" t="s">
        <v>5</v>
      </c>
      <c r="D493" t="s">
        <v>1445</v>
      </c>
      <c r="E493" t="s">
        <v>1446</v>
      </c>
      <c r="F493" s="1">
        <v>6.1443932411674347E-4</v>
      </c>
      <c r="G493" s="1">
        <v>55.4</v>
      </c>
      <c r="H493" s="1">
        <v>3.4039938556067587E-2</v>
      </c>
      <c r="I493" s="1">
        <v>89</v>
      </c>
      <c r="J493" s="1">
        <v>5.4685099846390167E-2</v>
      </c>
      <c r="K493">
        <v>71.63</v>
      </c>
      <c r="L493">
        <v>4.4012288786482334E-2</v>
      </c>
      <c r="M493">
        <v>0.2275366485118866</v>
      </c>
      <c r="N493">
        <v>1.3980746452343262E-4</v>
      </c>
    </row>
    <row r="494" spans="1:14" x14ac:dyDescent="0.25">
      <c r="A494">
        <v>7820120</v>
      </c>
      <c r="B494" t="s">
        <v>28</v>
      </c>
      <c r="C494" t="s">
        <v>5</v>
      </c>
      <c r="D494" t="s">
        <v>163</v>
      </c>
      <c r="E494" t="s">
        <v>1447</v>
      </c>
      <c r="F494" s="1">
        <v>9.2165898617511521E-4</v>
      </c>
      <c r="G494" s="1">
        <v>82.7</v>
      </c>
      <c r="H494" s="1">
        <v>7.6221198156682032E-2</v>
      </c>
      <c r="I494" s="1">
        <v>94</v>
      </c>
      <c r="J494" s="1">
        <v>8.6635944700460835E-2</v>
      </c>
      <c r="K494">
        <v>83.13</v>
      </c>
      <c r="L494">
        <v>7.6617511520737328E-2</v>
      </c>
      <c r="M494">
        <v>5.5427778512239456E-2</v>
      </c>
      <c r="N494">
        <v>5.1085510149529455E-5</v>
      </c>
    </row>
    <row r="495" spans="1:14" x14ac:dyDescent="0.25">
      <c r="A495">
        <v>7820120</v>
      </c>
      <c r="B495" t="s">
        <v>28</v>
      </c>
      <c r="C495" t="s">
        <v>5</v>
      </c>
      <c r="D495" t="s">
        <v>163</v>
      </c>
      <c r="E495" t="s">
        <v>966</v>
      </c>
      <c r="F495" s="1">
        <v>6.4516129032258064E-3</v>
      </c>
      <c r="G495" s="1">
        <v>70.099999999999994</v>
      </c>
      <c r="H495" s="1">
        <v>0.45225806451612899</v>
      </c>
      <c r="I495" s="1">
        <v>80.900000000000006</v>
      </c>
      <c r="J495" s="1">
        <v>0.52193548387096778</v>
      </c>
      <c r="K495">
        <v>78.03</v>
      </c>
      <c r="L495">
        <v>0.5034193548387097</v>
      </c>
      <c r="M495">
        <v>-2.286139503121376E-2</v>
      </c>
      <c r="N495">
        <v>-1.4749287116912104E-4</v>
      </c>
    </row>
    <row r="496" spans="1:14" x14ac:dyDescent="0.25">
      <c r="A496">
        <v>7820120</v>
      </c>
      <c r="B496" t="s">
        <v>28</v>
      </c>
      <c r="C496" t="s">
        <v>5</v>
      </c>
      <c r="D496" t="s">
        <v>163</v>
      </c>
      <c r="E496" t="s">
        <v>1448</v>
      </c>
      <c r="F496" s="1">
        <v>3.0721966205837174E-4</v>
      </c>
      <c r="G496" s="1">
        <v>95.4</v>
      </c>
      <c r="H496" s="1">
        <v>2.9308755760368666E-2</v>
      </c>
      <c r="I496" s="1">
        <v>100</v>
      </c>
      <c r="J496" s="1">
        <v>3.0721966205837174E-2</v>
      </c>
      <c r="K496">
        <v>93.185000000000002</v>
      </c>
      <c r="L496">
        <v>2.8628264208909369E-2</v>
      </c>
      <c r="M496">
        <v>0.10108847171068192</v>
      </c>
      <c r="N496">
        <v>3.1056366116952966E-5</v>
      </c>
    </row>
    <row r="497" spans="1:14" x14ac:dyDescent="0.25">
      <c r="A497">
        <v>7820120</v>
      </c>
      <c r="B497" t="s">
        <v>28</v>
      </c>
      <c r="C497" t="s">
        <v>5</v>
      </c>
      <c r="D497" t="s">
        <v>163</v>
      </c>
      <c r="E497" t="s">
        <v>1449</v>
      </c>
      <c r="F497" s="1">
        <v>6.1443932411674347E-4</v>
      </c>
      <c r="G497" s="1">
        <v>91.4</v>
      </c>
      <c r="H497" s="1">
        <v>5.6159754224270358E-2</v>
      </c>
      <c r="I497" s="1">
        <v>98.2</v>
      </c>
      <c r="J497" s="1">
        <v>6.0337941628264211E-2</v>
      </c>
      <c r="K497">
        <v>91.39</v>
      </c>
      <c r="L497">
        <v>5.6153609831029183E-2</v>
      </c>
      <c r="M497">
        <v>0.21163655817508698</v>
      </c>
      <c r="N497">
        <v>1.300378237634943E-4</v>
      </c>
    </row>
    <row r="498" spans="1:14" x14ac:dyDescent="0.25">
      <c r="A498">
        <v>7820120</v>
      </c>
      <c r="B498" t="s">
        <v>28</v>
      </c>
      <c r="C498" t="s">
        <v>5</v>
      </c>
      <c r="D498" t="s">
        <v>163</v>
      </c>
      <c r="E498" t="s">
        <v>1450</v>
      </c>
      <c r="F498" s="1">
        <v>1.2288786482334869E-3</v>
      </c>
      <c r="G498" s="1">
        <v>81.7</v>
      </c>
      <c r="H498" s="1">
        <v>0.10039938556067589</v>
      </c>
      <c r="I498" s="1">
        <v>86.2</v>
      </c>
      <c r="J498" s="1">
        <v>0.10592933947772658</v>
      </c>
      <c r="K498">
        <v>83.474999999999994</v>
      </c>
      <c r="L498">
        <v>0.10258064516129031</v>
      </c>
      <c r="M498">
        <v>8.0536320805549622E-2</v>
      </c>
      <c r="N498">
        <v>9.8969365045222275E-5</v>
      </c>
    </row>
    <row r="499" spans="1:14" x14ac:dyDescent="0.25">
      <c r="A499">
        <v>7820120</v>
      </c>
      <c r="B499" t="s">
        <v>28</v>
      </c>
      <c r="C499" t="s">
        <v>5</v>
      </c>
      <c r="D499" t="s">
        <v>163</v>
      </c>
      <c r="E499" t="s">
        <v>1451</v>
      </c>
      <c r="F499" s="1">
        <v>9.2165898617511521E-4</v>
      </c>
      <c r="G499" s="1">
        <v>89.8</v>
      </c>
      <c r="H499" s="1">
        <v>8.2764976958525346E-2</v>
      </c>
      <c r="I499" s="1">
        <v>95.2</v>
      </c>
      <c r="J499" s="1">
        <v>8.7741935483870964E-2</v>
      </c>
      <c r="K499">
        <v>91.69</v>
      </c>
      <c r="L499">
        <v>8.4506912442396317E-2</v>
      </c>
      <c r="M499">
        <v>1.9456703215837479E-2</v>
      </c>
      <c r="N499">
        <v>1.7932445360218875E-5</v>
      </c>
    </row>
    <row r="500" spans="1:14" x14ac:dyDescent="0.25">
      <c r="A500">
        <v>7820120</v>
      </c>
      <c r="B500" t="s">
        <v>28</v>
      </c>
      <c r="C500" t="s">
        <v>5</v>
      </c>
      <c r="D500" t="s">
        <v>163</v>
      </c>
      <c r="E500" t="s">
        <v>1452</v>
      </c>
      <c r="F500" s="1">
        <v>9.2165898617511521E-4</v>
      </c>
      <c r="G500" s="1">
        <v>98.4</v>
      </c>
      <c r="H500" s="1">
        <v>9.0691244239631347E-2</v>
      </c>
      <c r="I500" s="1">
        <v>95.6</v>
      </c>
      <c r="J500" s="1">
        <v>8.8110599078341012E-2</v>
      </c>
      <c r="K500">
        <v>94.914999999999992</v>
      </c>
      <c r="L500">
        <v>8.7479262672811059E-2</v>
      </c>
      <c r="M500">
        <v>0.11525722593069077</v>
      </c>
      <c r="N500">
        <v>1.0622785800063666E-4</v>
      </c>
    </row>
    <row r="501" spans="1:14" x14ac:dyDescent="0.25">
      <c r="A501">
        <v>7820120</v>
      </c>
      <c r="B501" t="s">
        <v>28</v>
      </c>
      <c r="C501" t="s">
        <v>5</v>
      </c>
      <c r="D501" t="s">
        <v>163</v>
      </c>
      <c r="E501" t="s">
        <v>1453</v>
      </c>
      <c r="F501" s="1">
        <v>3.6866359447004608E-3</v>
      </c>
      <c r="G501" s="1">
        <v>62.2</v>
      </c>
      <c r="H501" s="1">
        <v>0.22930875576036869</v>
      </c>
      <c r="I501" s="1">
        <v>91.8</v>
      </c>
      <c r="J501" s="1">
        <v>0.33843317972350229</v>
      </c>
      <c r="K501">
        <v>74.19</v>
      </c>
      <c r="L501">
        <v>0.27351152073732721</v>
      </c>
      <c r="M501">
        <v>4.4515125453472137E-2</v>
      </c>
      <c r="N501">
        <v>1.6411106157962078E-4</v>
      </c>
    </row>
    <row r="502" spans="1:14" x14ac:dyDescent="0.25">
      <c r="A502">
        <v>7820120</v>
      </c>
      <c r="B502" t="s">
        <v>28</v>
      </c>
      <c r="C502" t="s">
        <v>5</v>
      </c>
      <c r="D502" t="s">
        <v>163</v>
      </c>
      <c r="E502" t="s">
        <v>1454</v>
      </c>
      <c r="F502" s="1">
        <v>2.4577572964669739E-3</v>
      </c>
      <c r="G502" s="1">
        <v>81.900000000000006</v>
      </c>
      <c r="H502" s="1">
        <v>0.20129032258064516</v>
      </c>
      <c r="I502" s="1">
        <v>95.5</v>
      </c>
      <c r="J502" s="1">
        <v>0.23471582181259601</v>
      </c>
      <c r="K502">
        <v>86.38000000000001</v>
      </c>
      <c r="L502">
        <v>0.21230107526881722</v>
      </c>
      <c r="M502">
        <v>3.9983790367841721E-2</v>
      </c>
      <c r="N502">
        <v>9.8270452516968903E-5</v>
      </c>
    </row>
    <row r="503" spans="1:14" x14ac:dyDescent="0.25">
      <c r="A503">
        <v>7820120</v>
      </c>
      <c r="B503" t="s">
        <v>28</v>
      </c>
      <c r="C503" t="s">
        <v>5</v>
      </c>
      <c r="D503" t="s">
        <v>163</v>
      </c>
      <c r="E503" t="s">
        <v>1455</v>
      </c>
      <c r="F503" s="1">
        <v>3.3794162826420891E-3</v>
      </c>
      <c r="G503" s="1">
        <v>47.2</v>
      </c>
      <c r="H503" s="1">
        <v>0.15950844854070662</v>
      </c>
      <c r="I503" s="1">
        <v>62.6</v>
      </c>
      <c r="J503" s="1">
        <v>0.21155145929339478</v>
      </c>
      <c r="K503">
        <v>59.255000000000003</v>
      </c>
      <c r="L503">
        <v>0.20024731182795699</v>
      </c>
      <c r="M503">
        <v>-6.6694363951683044E-2</v>
      </c>
      <c r="N503">
        <v>-2.2538801949877527E-4</v>
      </c>
    </row>
    <row r="504" spans="1:14" x14ac:dyDescent="0.25">
      <c r="A504">
        <v>7820120</v>
      </c>
      <c r="B504" t="s">
        <v>28</v>
      </c>
      <c r="C504" t="s">
        <v>5</v>
      </c>
      <c r="D504" t="s">
        <v>163</v>
      </c>
      <c r="E504" t="s">
        <v>1456</v>
      </c>
      <c r="F504" s="1">
        <v>6.1443932411674347E-3</v>
      </c>
      <c r="G504" s="1">
        <v>58.1</v>
      </c>
      <c r="H504" s="1">
        <v>0.35698924731182796</v>
      </c>
      <c r="I504" s="1">
        <v>96.3</v>
      </c>
      <c r="J504" s="1">
        <v>0.591705069124424</v>
      </c>
      <c r="K504">
        <v>75.72999999999999</v>
      </c>
      <c r="L504">
        <v>0.46531490015360977</v>
      </c>
      <c r="M504">
        <v>0.21233540773391724</v>
      </c>
      <c r="N504">
        <v>1.3046722441408126E-3</v>
      </c>
    </row>
    <row r="505" spans="1:14" x14ac:dyDescent="0.25">
      <c r="A505">
        <v>7820120</v>
      </c>
      <c r="B505" t="s">
        <v>28</v>
      </c>
      <c r="C505" t="s">
        <v>5</v>
      </c>
      <c r="D505" t="s">
        <v>163</v>
      </c>
      <c r="E505" t="s">
        <v>1458</v>
      </c>
      <c r="F505" s="1">
        <v>3.3794162826420891E-3</v>
      </c>
      <c r="G505" s="1">
        <v>57.3</v>
      </c>
      <c r="H505" s="1">
        <v>0.19364055299539171</v>
      </c>
      <c r="I505" s="1">
        <v>73.900000000000006</v>
      </c>
      <c r="J505" s="1">
        <v>0.2497388632872504</v>
      </c>
      <c r="K505">
        <v>63.144999999999996</v>
      </c>
      <c r="L505">
        <v>0.21339324116743469</v>
      </c>
      <c r="M505">
        <v>7.1384355425834656E-2</v>
      </c>
      <c r="N505">
        <v>2.4123745305197579E-4</v>
      </c>
    </row>
    <row r="506" spans="1:14" x14ac:dyDescent="0.25">
      <c r="A506">
        <v>7820120</v>
      </c>
      <c r="B506" t="s">
        <v>28</v>
      </c>
      <c r="C506" t="s">
        <v>5</v>
      </c>
      <c r="D506" t="s">
        <v>163</v>
      </c>
      <c r="E506" t="s">
        <v>1459</v>
      </c>
      <c r="F506" s="1">
        <v>9.2165898617511521E-4</v>
      </c>
      <c r="G506" s="1">
        <v>79.8</v>
      </c>
      <c r="H506" s="1">
        <v>7.3548387096774193E-2</v>
      </c>
      <c r="I506" s="1">
        <v>92</v>
      </c>
      <c r="J506" s="1">
        <v>8.4792626728110596E-2</v>
      </c>
      <c r="K506">
        <v>85.7</v>
      </c>
      <c r="L506">
        <v>7.8986175115207377E-2</v>
      </c>
      <c r="M506">
        <v>7.4816092848777771E-2</v>
      </c>
      <c r="N506">
        <v>6.8954924284587809E-5</v>
      </c>
    </row>
    <row r="507" spans="1:14" x14ac:dyDescent="0.25">
      <c r="A507">
        <v>7820120</v>
      </c>
      <c r="B507" t="s">
        <v>28</v>
      </c>
      <c r="C507" t="s">
        <v>5</v>
      </c>
      <c r="D507" t="s">
        <v>163</v>
      </c>
      <c r="E507" t="s">
        <v>1460</v>
      </c>
      <c r="F507" s="1">
        <v>9.2165898617511521E-4</v>
      </c>
      <c r="G507" s="1">
        <v>100</v>
      </c>
      <c r="H507" s="1">
        <v>9.2165898617511524E-2</v>
      </c>
      <c r="I507" s="1">
        <v>86.5</v>
      </c>
      <c r="J507" s="1">
        <v>7.9723502304147459E-2</v>
      </c>
      <c r="K507">
        <v>93.32</v>
      </c>
      <c r="L507">
        <v>8.6009216589861742E-2</v>
      </c>
      <c r="M507">
        <v>8.7981544435024261E-2</v>
      </c>
      <c r="N507">
        <v>8.1088981046105308E-5</v>
      </c>
    </row>
    <row r="508" spans="1:14" x14ac:dyDescent="0.25">
      <c r="A508">
        <v>7820120</v>
      </c>
      <c r="B508" t="s">
        <v>28</v>
      </c>
      <c r="C508" t="s">
        <v>5</v>
      </c>
      <c r="D508" t="s">
        <v>163</v>
      </c>
      <c r="E508" t="s">
        <v>1461</v>
      </c>
      <c r="F508" s="1">
        <v>3.3794162826420891E-3</v>
      </c>
      <c r="G508" s="1">
        <v>85.6</v>
      </c>
      <c r="H508" s="1">
        <v>0.28927803379416278</v>
      </c>
      <c r="I508" s="1">
        <v>96.6</v>
      </c>
      <c r="J508" s="1">
        <v>0.32645161290322577</v>
      </c>
      <c r="K508">
        <v>87.534999999999997</v>
      </c>
      <c r="L508">
        <v>0.29581720430107528</v>
      </c>
      <c r="M508">
        <v>0.21102471649646759</v>
      </c>
      <c r="N508">
        <v>7.1314036296809321E-4</v>
      </c>
    </row>
    <row r="509" spans="1:14" x14ac:dyDescent="0.25">
      <c r="A509">
        <v>7820120</v>
      </c>
      <c r="B509" t="s">
        <v>28</v>
      </c>
      <c r="C509" t="s">
        <v>5</v>
      </c>
      <c r="D509" t="s">
        <v>729</v>
      </c>
      <c r="E509" t="s">
        <v>1462</v>
      </c>
      <c r="F509" s="1">
        <v>2.7649769585253456E-3</v>
      </c>
      <c r="G509" s="1">
        <v>58.9</v>
      </c>
      <c r="H509" s="1">
        <v>0.16285714285714284</v>
      </c>
      <c r="I509" s="1">
        <v>34.9</v>
      </c>
      <c r="J509" s="1">
        <v>9.6497695852534551E-2</v>
      </c>
      <c r="K509">
        <v>56.984999999999999</v>
      </c>
      <c r="L509">
        <v>0.15756221198156681</v>
      </c>
      <c r="M509">
        <v>-3.2265231013298035E-2</v>
      </c>
      <c r="N509">
        <v>-8.921262031326645E-5</v>
      </c>
    </row>
    <row r="510" spans="1:14" x14ac:dyDescent="0.25">
      <c r="A510">
        <v>7820120</v>
      </c>
      <c r="B510" t="s">
        <v>28</v>
      </c>
      <c r="C510" t="s">
        <v>5</v>
      </c>
      <c r="D510" t="s">
        <v>356</v>
      </c>
      <c r="E510" t="s">
        <v>384</v>
      </c>
      <c r="F510" s="1">
        <v>2.4577572964669739E-3</v>
      </c>
      <c r="G510" s="1">
        <v>52.2</v>
      </c>
      <c r="H510" s="1">
        <v>0.12829493087557606</v>
      </c>
      <c r="I510" s="1">
        <v>69.400000000000006</v>
      </c>
      <c r="J510" s="1">
        <v>0.17056835637480799</v>
      </c>
      <c r="K510">
        <v>63.25</v>
      </c>
      <c r="L510">
        <v>0.15545314900153609</v>
      </c>
      <c r="M510">
        <v>6.5182723104953766E-2</v>
      </c>
      <c r="N510">
        <v>1.6020331331478653E-4</v>
      </c>
    </row>
    <row r="511" spans="1:14" x14ac:dyDescent="0.25">
      <c r="A511">
        <v>7820120</v>
      </c>
      <c r="B511" t="s">
        <v>28</v>
      </c>
      <c r="C511" t="s">
        <v>5</v>
      </c>
      <c r="D511" t="s">
        <v>732</v>
      </c>
      <c r="E511" t="s">
        <v>1463</v>
      </c>
      <c r="F511" s="1">
        <v>3.0721966205837174E-3</v>
      </c>
      <c r="G511" s="1">
        <v>67.8</v>
      </c>
      <c r="H511" s="1">
        <v>0.20829493087557602</v>
      </c>
      <c r="I511" s="1">
        <v>52.2</v>
      </c>
      <c r="J511" s="1">
        <v>0.16036866359447005</v>
      </c>
      <c r="K511">
        <v>65.715000000000003</v>
      </c>
      <c r="L511">
        <v>0.201889400921659</v>
      </c>
      <c r="M511">
        <v>-0.11469165980815887</v>
      </c>
      <c r="N511">
        <v>-3.5235532967176303E-4</v>
      </c>
    </row>
    <row r="512" spans="1:14" x14ac:dyDescent="0.25">
      <c r="A512">
        <v>7820120</v>
      </c>
      <c r="B512" t="s">
        <v>28</v>
      </c>
      <c r="C512" t="s">
        <v>5</v>
      </c>
      <c r="D512" t="s">
        <v>732</v>
      </c>
      <c r="E512" t="s">
        <v>1464</v>
      </c>
      <c r="F512" s="1">
        <v>2.1505376344086021E-3</v>
      </c>
      <c r="G512" s="1">
        <v>91.1</v>
      </c>
      <c r="H512" s="1">
        <v>0.19591397849462364</v>
      </c>
      <c r="I512" s="1">
        <v>73.5</v>
      </c>
      <c r="J512" s="1">
        <v>0.15806451612903225</v>
      </c>
      <c r="K512">
        <v>85.57</v>
      </c>
      <c r="L512">
        <v>0.18402150537634407</v>
      </c>
      <c r="M512">
        <v>-0.11237577348947525</v>
      </c>
      <c r="N512">
        <v>-2.4166833008489302E-4</v>
      </c>
    </row>
    <row r="513" spans="1:14" x14ac:dyDescent="0.25">
      <c r="A513">
        <v>7820120</v>
      </c>
      <c r="B513" t="s">
        <v>28</v>
      </c>
      <c r="C513" t="s">
        <v>5</v>
      </c>
      <c r="D513" t="s">
        <v>732</v>
      </c>
      <c r="E513" t="s">
        <v>1465</v>
      </c>
      <c r="F513" s="1">
        <v>5.2227342549923195E-3</v>
      </c>
      <c r="G513" s="1">
        <v>67.400000000000006</v>
      </c>
      <c r="H513" s="1">
        <v>0.35201228878648239</v>
      </c>
      <c r="I513" s="1">
        <v>80</v>
      </c>
      <c r="J513" s="1">
        <v>0.41781874039938555</v>
      </c>
      <c r="K513">
        <v>77.94</v>
      </c>
      <c r="L513">
        <v>0.4070599078341014</v>
      </c>
      <c r="M513">
        <v>-2.1256184205412865E-2</v>
      </c>
      <c r="N513">
        <v>-1.1101540138003646E-4</v>
      </c>
    </row>
    <row r="514" spans="1:14" x14ac:dyDescent="0.25">
      <c r="A514">
        <v>7820120</v>
      </c>
      <c r="B514" t="s">
        <v>28</v>
      </c>
      <c r="C514" t="s">
        <v>5</v>
      </c>
      <c r="D514" t="s">
        <v>732</v>
      </c>
      <c r="E514" t="s">
        <v>1466</v>
      </c>
      <c r="F514" s="1">
        <v>3.3794162826420891E-3</v>
      </c>
      <c r="G514" s="1">
        <v>66.900000000000006</v>
      </c>
      <c r="H514" s="1">
        <v>0.22608294930875578</v>
      </c>
      <c r="I514" s="1">
        <v>97.4</v>
      </c>
      <c r="J514" s="1">
        <v>0.32915514592933948</v>
      </c>
      <c r="K514">
        <v>81.114999999999995</v>
      </c>
      <c r="L514">
        <v>0.27412135176651303</v>
      </c>
      <c r="M514">
        <v>-7.4009941890835762E-3</v>
      </c>
      <c r="N514">
        <v>-2.5011040270328523E-5</v>
      </c>
    </row>
    <row r="515" spans="1:14" x14ac:dyDescent="0.25">
      <c r="A515">
        <v>7820120</v>
      </c>
      <c r="B515" t="s">
        <v>28</v>
      </c>
      <c r="C515" t="s">
        <v>5</v>
      </c>
      <c r="D515" t="s">
        <v>732</v>
      </c>
      <c r="E515" t="s">
        <v>1467</v>
      </c>
      <c r="F515" s="1">
        <v>3.6866359447004608E-3</v>
      </c>
      <c r="G515" s="1">
        <v>83.4</v>
      </c>
      <c r="H515" s="1">
        <v>0.30746543778801844</v>
      </c>
      <c r="I515" s="1">
        <v>60.5</v>
      </c>
      <c r="J515" s="1">
        <v>0.22304147465437787</v>
      </c>
      <c r="K515">
        <v>78.450000000000017</v>
      </c>
      <c r="L515">
        <v>0.28921658986175119</v>
      </c>
      <c r="M515">
        <v>-2.8374705463647842E-2</v>
      </c>
      <c r="N515">
        <v>-1.0460720908257269E-4</v>
      </c>
    </row>
    <row r="516" spans="1:14" x14ac:dyDescent="0.25">
      <c r="A516">
        <v>7820120</v>
      </c>
      <c r="B516" t="s">
        <v>28</v>
      </c>
      <c r="C516" t="s">
        <v>5</v>
      </c>
      <c r="D516" t="s">
        <v>1468</v>
      </c>
      <c r="E516" t="s">
        <v>1469</v>
      </c>
      <c r="F516" s="1">
        <v>2.1505376344086021E-3</v>
      </c>
      <c r="G516" s="1">
        <v>76.7</v>
      </c>
      <c r="H516" s="1">
        <v>0.16494623655913979</v>
      </c>
      <c r="I516" s="1">
        <v>98.9</v>
      </c>
      <c r="J516" s="1">
        <v>0.21268817204301077</v>
      </c>
      <c r="K516">
        <v>82.68</v>
      </c>
      <c r="L516">
        <v>0.17780645161290323</v>
      </c>
      <c r="M516">
        <v>-7.2600565850734711E-2</v>
      </c>
      <c r="N516">
        <v>-1.5613024914136497E-4</v>
      </c>
    </row>
    <row r="517" spans="1:14" x14ac:dyDescent="0.25">
      <c r="A517">
        <v>7820120</v>
      </c>
      <c r="B517" t="s">
        <v>28</v>
      </c>
      <c r="C517" t="s">
        <v>5</v>
      </c>
      <c r="D517" t="s">
        <v>736</v>
      </c>
      <c r="E517" t="s">
        <v>1470</v>
      </c>
      <c r="F517" s="1">
        <v>1.5360983102918587E-3</v>
      </c>
      <c r="G517" s="1">
        <v>68.2</v>
      </c>
      <c r="H517" s="1">
        <v>0.10476190476190476</v>
      </c>
      <c r="I517" s="1">
        <v>96.7</v>
      </c>
      <c r="J517" s="1">
        <v>0.14854070660522273</v>
      </c>
      <c r="K517">
        <v>83.85</v>
      </c>
      <c r="L517">
        <v>0.12880184331797234</v>
      </c>
      <c r="M517">
        <v>0.21650317311286926</v>
      </c>
      <c r="N517">
        <v>3.3257015839150425E-4</v>
      </c>
    </row>
    <row r="518" spans="1:14" x14ac:dyDescent="0.25">
      <c r="A518">
        <v>7820120</v>
      </c>
      <c r="B518" t="s">
        <v>28</v>
      </c>
      <c r="C518" t="s">
        <v>5</v>
      </c>
      <c r="D518" t="s">
        <v>352</v>
      </c>
      <c r="E518" t="s">
        <v>1471</v>
      </c>
      <c r="F518" s="1">
        <v>4.3010752688172043E-3</v>
      </c>
      <c r="G518" s="1">
        <v>66.099999999999994</v>
      </c>
      <c r="H518" s="1">
        <v>0.2843010752688172</v>
      </c>
      <c r="I518" s="1">
        <v>69.599999999999994</v>
      </c>
      <c r="J518" s="1">
        <v>0.29935483870967738</v>
      </c>
      <c r="K518">
        <v>68.569999999999993</v>
      </c>
      <c r="L518">
        <v>0.29492473118279566</v>
      </c>
      <c r="M518">
        <v>-7.6761491596698761E-2</v>
      </c>
      <c r="N518">
        <v>-3.301569531040807E-4</v>
      </c>
    </row>
    <row r="519" spans="1:14" x14ac:dyDescent="0.25">
      <c r="A519">
        <v>7820120</v>
      </c>
      <c r="B519" t="s">
        <v>28</v>
      </c>
      <c r="C519" t="s">
        <v>5</v>
      </c>
      <c r="D519" t="s">
        <v>352</v>
      </c>
      <c r="E519" t="s">
        <v>1472</v>
      </c>
      <c r="F519" s="1">
        <v>3.6866359447004608E-3</v>
      </c>
      <c r="G519" s="1">
        <v>71.400000000000006</v>
      </c>
      <c r="H519" s="1">
        <v>0.26322580645161292</v>
      </c>
      <c r="I519" s="1">
        <v>98.9</v>
      </c>
      <c r="J519" s="1">
        <v>0.3646082949308756</v>
      </c>
      <c r="K519">
        <v>81.430000000000007</v>
      </c>
      <c r="L519">
        <v>0.30020276497695852</v>
      </c>
      <c r="M519">
        <v>0.20382730662822723</v>
      </c>
      <c r="N519">
        <v>7.5143707512710504E-4</v>
      </c>
    </row>
    <row r="520" spans="1:14" x14ac:dyDescent="0.25">
      <c r="A520">
        <v>7820120</v>
      </c>
      <c r="B520" t="s">
        <v>28</v>
      </c>
      <c r="C520" t="s">
        <v>5</v>
      </c>
      <c r="D520" t="s">
        <v>352</v>
      </c>
      <c r="E520" t="s">
        <v>1473</v>
      </c>
      <c r="F520" s="1">
        <v>3.6866359447004608E-3</v>
      </c>
      <c r="G520" s="1">
        <v>82</v>
      </c>
      <c r="H520" s="1">
        <v>0.30230414746543777</v>
      </c>
      <c r="I520" s="1">
        <v>100</v>
      </c>
      <c r="J520" s="1">
        <v>0.3686635944700461</v>
      </c>
      <c r="K520">
        <v>85.124999999999986</v>
      </c>
      <c r="L520">
        <v>0.31382488479262666</v>
      </c>
      <c r="M520">
        <v>0.24303385615348816</v>
      </c>
      <c r="N520">
        <v>8.9597734987461068E-4</v>
      </c>
    </row>
    <row r="521" spans="1:14" x14ac:dyDescent="0.25">
      <c r="A521">
        <v>7820120</v>
      </c>
      <c r="B521" t="s">
        <v>28</v>
      </c>
      <c r="C521" t="s">
        <v>5</v>
      </c>
      <c r="D521" t="s">
        <v>78</v>
      </c>
      <c r="E521" t="s">
        <v>124</v>
      </c>
      <c r="F521" s="1">
        <v>1.5360983102918587E-3</v>
      </c>
      <c r="G521" s="1">
        <v>47</v>
      </c>
      <c r="H521" s="1">
        <v>7.2196620583717355E-2</v>
      </c>
      <c r="I521" s="1">
        <v>72.900000000000006</v>
      </c>
      <c r="J521" s="1">
        <v>0.1119815668202765</v>
      </c>
      <c r="K521">
        <v>60.829999999999991</v>
      </c>
      <c r="L521">
        <v>9.3440860215053753E-2</v>
      </c>
      <c r="M521">
        <v>-0.15110929310321808</v>
      </c>
      <c r="N521">
        <v>-2.3211872980525051E-4</v>
      </c>
    </row>
    <row r="522" spans="1:14" x14ac:dyDescent="0.25">
      <c r="A522">
        <v>7820120</v>
      </c>
      <c r="B522" t="s">
        <v>28</v>
      </c>
      <c r="C522" t="s">
        <v>5</v>
      </c>
      <c r="D522" t="s">
        <v>738</v>
      </c>
      <c r="E522" t="s">
        <v>1474</v>
      </c>
      <c r="F522" s="1">
        <v>1.2288786482334869E-3</v>
      </c>
      <c r="G522" s="1">
        <v>44.3</v>
      </c>
      <c r="H522" s="1">
        <v>5.4439324116743466E-2</v>
      </c>
      <c r="I522" s="1">
        <v>78.2</v>
      </c>
      <c r="J522" s="1">
        <v>9.6098310291858682E-2</v>
      </c>
      <c r="K522">
        <v>61.029999999999994</v>
      </c>
      <c r="L522">
        <v>7.4998463901689696E-2</v>
      </c>
      <c r="M522">
        <v>-3.0409473925828934E-2</v>
      </c>
      <c r="N522">
        <v>-3.7369553211464127E-5</v>
      </c>
    </row>
    <row r="523" spans="1:14" x14ac:dyDescent="0.25">
      <c r="A523">
        <v>7820120</v>
      </c>
      <c r="B523" t="s">
        <v>28</v>
      </c>
      <c r="C523" t="s">
        <v>5</v>
      </c>
      <c r="D523" t="s">
        <v>1735</v>
      </c>
      <c r="E523" t="s">
        <v>2060</v>
      </c>
      <c r="F523" s="1">
        <v>3.0721966205837174E-4</v>
      </c>
      <c r="G523" s="1">
        <v>62.1</v>
      </c>
      <c r="H523" s="1">
        <v>1.9078341013824884E-2</v>
      </c>
      <c r="I523" s="1">
        <v>44.3</v>
      </c>
      <c r="J523" s="1">
        <v>1.3609831029185867E-2</v>
      </c>
      <c r="K523">
        <v>66.27</v>
      </c>
      <c r="L523">
        <v>2.0359447004608292E-2</v>
      </c>
      <c r="M523">
        <v>-0.16269785165786743</v>
      </c>
      <c r="N523">
        <v>-4.9983979003953127E-5</v>
      </c>
    </row>
    <row r="524" spans="1:14" x14ac:dyDescent="0.25">
      <c r="A524">
        <v>7820120</v>
      </c>
      <c r="B524" t="s">
        <v>28</v>
      </c>
      <c r="C524" t="s">
        <v>5</v>
      </c>
      <c r="D524" t="s">
        <v>1475</v>
      </c>
      <c r="E524" t="s">
        <v>1476</v>
      </c>
      <c r="F524" s="1">
        <v>3.0721966205837174E-4</v>
      </c>
      <c r="G524" s="1">
        <v>45</v>
      </c>
      <c r="H524" s="1">
        <v>1.3824884792626727E-2</v>
      </c>
      <c r="I524" s="1">
        <v>71.2</v>
      </c>
      <c r="J524" s="1">
        <v>2.1874039938556068E-2</v>
      </c>
      <c r="K524">
        <v>60.534999999999997</v>
      </c>
      <c r="L524">
        <v>1.8597542242703533E-2</v>
      </c>
      <c r="M524">
        <v>-0.20370899140834808</v>
      </c>
      <c r="N524">
        <v>-6.2583407498724455E-5</v>
      </c>
    </row>
    <row r="525" spans="1:14" x14ac:dyDescent="0.25">
      <c r="A525">
        <v>7820120</v>
      </c>
      <c r="B525" t="s">
        <v>28</v>
      </c>
      <c r="C525" t="s">
        <v>5</v>
      </c>
      <c r="D525" t="s">
        <v>1090</v>
      </c>
      <c r="E525" t="s">
        <v>1477</v>
      </c>
      <c r="F525" s="1">
        <v>1.8433179723502304E-3</v>
      </c>
      <c r="G525" s="1">
        <v>60.7</v>
      </c>
      <c r="H525" s="1">
        <v>0.11188940092165899</v>
      </c>
      <c r="I525" s="1">
        <v>20</v>
      </c>
      <c r="J525" s="1">
        <v>3.6866359447004608E-2</v>
      </c>
      <c r="K525">
        <v>56.05</v>
      </c>
      <c r="L525">
        <v>0.10331797235023041</v>
      </c>
      <c r="M525">
        <v>-2.0635422319173813E-2</v>
      </c>
      <c r="N525">
        <v>-3.8037644827970163E-5</v>
      </c>
    </row>
    <row r="526" spans="1:14" x14ac:dyDescent="0.25">
      <c r="A526">
        <v>7820120</v>
      </c>
      <c r="B526" t="s">
        <v>28</v>
      </c>
      <c r="C526" t="s">
        <v>5</v>
      </c>
      <c r="D526" t="s">
        <v>1090</v>
      </c>
      <c r="E526" t="s">
        <v>1738</v>
      </c>
      <c r="F526" s="1">
        <v>9.2165898617511521E-4</v>
      </c>
      <c r="G526" s="1">
        <v>81.2</v>
      </c>
      <c r="H526" s="1">
        <v>7.483870967741936E-2</v>
      </c>
      <c r="I526" s="1">
        <v>96.1</v>
      </c>
      <c r="J526" s="1">
        <v>8.8571428571428565E-2</v>
      </c>
      <c r="K526" t="s">
        <v>9</v>
      </c>
      <c r="L526" t="s">
        <v>99</v>
      </c>
      <c r="M526">
        <v>-2.3602796718478203E-2</v>
      </c>
      <c r="N526">
        <v>-2.1753729694449958E-5</v>
      </c>
    </row>
    <row r="527" spans="1:14" x14ac:dyDescent="0.25">
      <c r="A527">
        <v>7820120</v>
      </c>
      <c r="B527" t="s">
        <v>28</v>
      </c>
      <c r="C527" t="s">
        <v>5</v>
      </c>
      <c r="D527" t="s">
        <v>280</v>
      </c>
      <c r="E527" t="s">
        <v>1478</v>
      </c>
      <c r="F527" s="1">
        <v>3.0721966205837174E-4</v>
      </c>
      <c r="G527" s="1">
        <v>80.7</v>
      </c>
      <c r="H527" s="1">
        <v>2.4792626728110601E-2</v>
      </c>
      <c r="I527" s="1">
        <v>82.6</v>
      </c>
      <c r="J527" s="1">
        <v>2.5376344086021504E-2</v>
      </c>
      <c r="K527">
        <v>80.929999999999993</v>
      </c>
      <c r="L527">
        <v>2.4863287250384024E-2</v>
      </c>
      <c r="M527">
        <v>-7.632911205291748E-2</v>
      </c>
      <c r="N527">
        <v>-2.3449804010112897E-5</v>
      </c>
    </row>
    <row r="528" spans="1:14" x14ac:dyDescent="0.25">
      <c r="A528">
        <v>7820120</v>
      </c>
      <c r="B528" t="s">
        <v>28</v>
      </c>
      <c r="C528" t="s">
        <v>5</v>
      </c>
      <c r="D528" t="s">
        <v>183</v>
      </c>
      <c r="E528" t="s">
        <v>1479</v>
      </c>
      <c r="F528" s="1">
        <v>6.7588325652841782E-3</v>
      </c>
      <c r="G528" s="1">
        <v>38.200000000000003</v>
      </c>
      <c r="H528" s="1">
        <v>0.25818740399385565</v>
      </c>
      <c r="I528" s="1">
        <v>95.9</v>
      </c>
      <c r="J528" s="1">
        <v>0.64817204301075271</v>
      </c>
      <c r="K528">
        <v>70.435000000000002</v>
      </c>
      <c r="L528">
        <v>0.47605837173579113</v>
      </c>
      <c r="M528">
        <v>-9.0561725199222565E-2</v>
      </c>
      <c r="N528">
        <v>-6.120915374448222E-4</v>
      </c>
    </row>
    <row r="529" spans="1:14" x14ac:dyDescent="0.25">
      <c r="A529">
        <v>7820120</v>
      </c>
      <c r="B529" t="s">
        <v>28</v>
      </c>
      <c r="C529" t="s">
        <v>5</v>
      </c>
      <c r="D529" t="s">
        <v>183</v>
      </c>
      <c r="E529" t="s">
        <v>1480</v>
      </c>
      <c r="F529" s="1">
        <v>1.2288786482334869E-3</v>
      </c>
      <c r="G529" s="1">
        <v>81.7</v>
      </c>
      <c r="H529" s="1">
        <v>0.10039938556067589</v>
      </c>
      <c r="I529" s="1">
        <v>71.8</v>
      </c>
      <c r="J529" s="1">
        <v>8.8233486943164352E-2</v>
      </c>
      <c r="K529">
        <v>78.48</v>
      </c>
      <c r="L529">
        <v>9.6442396313364057E-2</v>
      </c>
      <c r="M529">
        <v>0.13307313621044159</v>
      </c>
      <c r="N529">
        <v>1.6353073574247815E-4</v>
      </c>
    </row>
    <row r="530" spans="1:14" x14ac:dyDescent="0.25">
      <c r="A530">
        <v>7820120</v>
      </c>
      <c r="B530" t="s">
        <v>28</v>
      </c>
      <c r="C530" t="s">
        <v>5</v>
      </c>
      <c r="D530" t="s">
        <v>183</v>
      </c>
      <c r="E530" t="s">
        <v>1481</v>
      </c>
      <c r="F530" s="1">
        <v>1.9969278033794162E-2</v>
      </c>
      <c r="G530" s="1">
        <v>37.700000000000003</v>
      </c>
      <c r="H530" s="1">
        <v>0.75284178187403994</v>
      </c>
      <c r="I530" s="1">
        <v>80.2</v>
      </c>
      <c r="J530" s="1">
        <v>1.6015360983102918</v>
      </c>
      <c r="K530">
        <v>54.185000000000002</v>
      </c>
      <c r="L530">
        <v>1.0820353302611367</v>
      </c>
      <c r="M530">
        <v>7.096630334854126E-2</v>
      </c>
      <c r="N530">
        <v>1.4171458425975981E-3</v>
      </c>
    </row>
    <row r="531" spans="1:14" x14ac:dyDescent="0.25">
      <c r="A531">
        <v>7820120</v>
      </c>
      <c r="B531" t="s">
        <v>28</v>
      </c>
      <c r="C531" t="s">
        <v>5</v>
      </c>
      <c r="D531" t="s">
        <v>183</v>
      </c>
      <c r="E531" t="s">
        <v>1482</v>
      </c>
      <c r="F531" s="1">
        <v>2.1505376344086021E-3</v>
      </c>
      <c r="G531" s="1">
        <v>36.5</v>
      </c>
      <c r="H531" s="1">
        <v>7.8494623655913975E-2</v>
      </c>
      <c r="I531" s="1">
        <v>67</v>
      </c>
      <c r="J531" s="1">
        <v>0.14408602150537633</v>
      </c>
      <c r="K531">
        <v>55.234999999999999</v>
      </c>
      <c r="L531">
        <v>0.11878494623655914</v>
      </c>
      <c r="M531">
        <v>0.21228951215744019</v>
      </c>
      <c r="N531">
        <v>4.5653658528481758E-4</v>
      </c>
    </row>
    <row r="532" spans="1:14" x14ac:dyDescent="0.25">
      <c r="A532">
        <v>7820120</v>
      </c>
      <c r="B532" t="s">
        <v>28</v>
      </c>
      <c r="C532" t="s">
        <v>5</v>
      </c>
      <c r="D532" t="s">
        <v>183</v>
      </c>
      <c r="E532" t="s">
        <v>1483</v>
      </c>
      <c r="F532" s="1">
        <v>1.5360983102918587E-3</v>
      </c>
      <c r="G532" s="1">
        <v>43.5</v>
      </c>
      <c r="H532" s="1">
        <v>6.6820276497695855E-2</v>
      </c>
      <c r="I532" s="1">
        <v>86.9</v>
      </c>
      <c r="J532" s="1">
        <v>0.13348694316436252</v>
      </c>
      <c r="K532">
        <v>63.344999999999999</v>
      </c>
      <c r="L532">
        <v>9.7304147465437793E-2</v>
      </c>
      <c r="M532">
        <v>0.11275576800107956</v>
      </c>
      <c r="N532">
        <v>1.7320394470211913E-4</v>
      </c>
    </row>
    <row r="533" spans="1:14" x14ac:dyDescent="0.25">
      <c r="A533">
        <v>7820120</v>
      </c>
      <c r="B533" t="s">
        <v>28</v>
      </c>
      <c r="C533" t="s">
        <v>5</v>
      </c>
      <c r="D533" t="s">
        <v>183</v>
      </c>
      <c r="E533" t="s">
        <v>1484</v>
      </c>
      <c r="F533" s="1">
        <v>2.4577572964669739E-3</v>
      </c>
      <c r="G533" s="1">
        <v>72.099999999999994</v>
      </c>
      <c r="H533" s="1">
        <v>0.1772043010752688</v>
      </c>
      <c r="I533" s="1">
        <v>80.099999999999994</v>
      </c>
      <c r="J533" s="1">
        <v>0.19686635944700459</v>
      </c>
      <c r="K533">
        <v>79.839999999999989</v>
      </c>
      <c r="L533">
        <v>0.19622734254992316</v>
      </c>
      <c r="M533">
        <v>7.0898331701755524E-2</v>
      </c>
      <c r="N533">
        <v>1.7425089204732539E-4</v>
      </c>
    </row>
    <row r="534" spans="1:14" x14ac:dyDescent="0.25">
      <c r="A534">
        <v>7820120</v>
      </c>
      <c r="B534" t="s">
        <v>28</v>
      </c>
      <c r="C534" t="s">
        <v>5</v>
      </c>
      <c r="D534" t="s">
        <v>183</v>
      </c>
      <c r="E534" t="s">
        <v>1485</v>
      </c>
      <c r="F534" s="1">
        <v>1.8433179723502304E-3</v>
      </c>
      <c r="G534" s="1">
        <v>72.8</v>
      </c>
      <c r="H534" s="1">
        <v>0.13419354838709677</v>
      </c>
      <c r="I534" s="1">
        <v>90.8</v>
      </c>
      <c r="J534" s="1">
        <v>0.1673732718894009</v>
      </c>
      <c r="K534">
        <v>80.464999999999989</v>
      </c>
      <c r="L534">
        <v>0.14832258064516127</v>
      </c>
      <c r="M534">
        <v>0.14925737679004669</v>
      </c>
      <c r="N534">
        <v>2.7512880514294323E-4</v>
      </c>
    </row>
    <row r="535" spans="1:14" x14ac:dyDescent="0.25">
      <c r="A535">
        <v>7820120</v>
      </c>
      <c r="B535" t="s">
        <v>28</v>
      </c>
      <c r="C535" t="s">
        <v>5</v>
      </c>
      <c r="D535" t="s">
        <v>183</v>
      </c>
      <c r="E535" t="s">
        <v>1467</v>
      </c>
      <c r="F535" s="1">
        <v>1.8433179723502304E-3</v>
      </c>
      <c r="G535" s="1">
        <v>70.099999999999994</v>
      </c>
      <c r="H535" s="1">
        <v>0.12921658986175114</v>
      </c>
      <c r="I535" s="1">
        <v>85.5</v>
      </c>
      <c r="J535" s="1">
        <v>0.15760368663594471</v>
      </c>
      <c r="K535">
        <v>75.704999999999984</v>
      </c>
      <c r="L535">
        <v>0.13954838709677417</v>
      </c>
      <c r="M535">
        <v>4.5730315148830414E-2</v>
      </c>
      <c r="N535">
        <v>8.42955117950791E-5</v>
      </c>
    </row>
    <row r="536" spans="1:14" x14ac:dyDescent="0.25">
      <c r="A536">
        <v>7820120</v>
      </c>
      <c r="B536" t="s">
        <v>28</v>
      </c>
      <c r="C536" t="s">
        <v>5</v>
      </c>
      <c r="D536" t="s">
        <v>183</v>
      </c>
      <c r="E536" t="s">
        <v>1487</v>
      </c>
      <c r="F536" s="1">
        <v>9.8310291858678955E-3</v>
      </c>
      <c r="G536" s="1">
        <v>39.5</v>
      </c>
      <c r="H536" s="1">
        <v>0.38832565284178189</v>
      </c>
      <c r="I536" s="1">
        <v>74.599999999999994</v>
      </c>
      <c r="J536" s="1">
        <v>0.73339477726574498</v>
      </c>
      <c r="K536">
        <v>57.699999999999996</v>
      </c>
      <c r="L536">
        <v>0.5672503840245775</v>
      </c>
      <c r="M536">
        <v>0.19357976317405701</v>
      </c>
      <c r="N536">
        <v>1.9030883015575496E-3</v>
      </c>
    </row>
    <row r="537" spans="1:14" x14ac:dyDescent="0.25">
      <c r="A537">
        <v>7820120</v>
      </c>
      <c r="B537" t="s">
        <v>28</v>
      </c>
      <c r="C537" t="s">
        <v>5</v>
      </c>
      <c r="D537" t="s">
        <v>183</v>
      </c>
      <c r="E537" t="s">
        <v>1488</v>
      </c>
      <c r="F537" s="1">
        <v>9.5238095238095247E-3</v>
      </c>
      <c r="G537" s="1">
        <v>32.200000000000003</v>
      </c>
      <c r="H537" s="1">
        <v>0.3066666666666667</v>
      </c>
      <c r="I537" s="1">
        <v>64.5</v>
      </c>
      <c r="J537" s="1">
        <v>0.61428571428571432</v>
      </c>
      <c r="K537">
        <v>50.71</v>
      </c>
      <c r="L537">
        <v>0.48295238095238102</v>
      </c>
      <c r="M537">
        <v>0.12228946387767792</v>
      </c>
      <c r="N537">
        <v>1.1646615607397899E-3</v>
      </c>
    </row>
    <row r="538" spans="1:14" x14ac:dyDescent="0.25">
      <c r="A538">
        <v>7820120</v>
      </c>
      <c r="B538" t="s">
        <v>28</v>
      </c>
      <c r="C538" t="s">
        <v>5</v>
      </c>
      <c r="D538" t="s">
        <v>183</v>
      </c>
      <c r="E538" t="s">
        <v>1489</v>
      </c>
      <c r="F538" s="1">
        <v>6.7588325652841782E-3</v>
      </c>
      <c r="G538" s="1">
        <v>44</v>
      </c>
      <c r="H538" s="1">
        <v>0.29738863287250383</v>
      </c>
      <c r="I538" s="1">
        <v>92.6</v>
      </c>
      <c r="J538" s="1">
        <v>0.62586789554531486</v>
      </c>
      <c r="K538">
        <v>69.504999999999995</v>
      </c>
      <c r="L538">
        <v>0.46977265745007679</v>
      </c>
      <c r="M538">
        <v>0.40135312080383301</v>
      </c>
      <c r="N538">
        <v>2.7126785430673815E-3</v>
      </c>
    </row>
    <row r="539" spans="1:14" x14ac:dyDescent="0.25">
      <c r="A539">
        <v>7820120</v>
      </c>
      <c r="B539" t="s">
        <v>28</v>
      </c>
      <c r="C539" t="s">
        <v>5</v>
      </c>
      <c r="D539" t="s">
        <v>183</v>
      </c>
      <c r="E539" t="s">
        <v>1490</v>
      </c>
      <c r="F539" s="1">
        <v>6.7588325652841782E-3</v>
      </c>
      <c r="G539" s="1">
        <v>39.1</v>
      </c>
      <c r="H539" s="1">
        <v>0.26427035330261139</v>
      </c>
      <c r="I539" s="1">
        <v>82.4</v>
      </c>
      <c r="J539" s="1">
        <v>0.55692780337941628</v>
      </c>
      <c r="K539">
        <v>61.260000000000005</v>
      </c>
      <c r="L539">
        <v>0.41404608294930878</v>
      </c>
      <c r="M539">
        <v>7.221318781375885E-2</v>
      </c>
      <c r="N539">
        <v>4.8807684543861586E-4</v>
      </c>
    </row>
    <row r="540" spans="1:14" x14ac:dyDescent="0.25">
      <c r="A540">
        <v>7820120</v>
      </c>
      <c r="B540" t="s">
        <v>28</v>
      </c>
      <c r="C540" t="s">
        <v>5</v>
      </c>
      <c r="D540" t="s">
        <v>183</v>
      </c>
      <c r="E540" t="s">
        <v>1491</v>
      </c>
      <c r="F540" s="1">
        <v>4.9155145929339478E-3</v>
      </c>
      <c r="G540" s="1">
        <v>30.3</v>
      </c>
      <c r="H540" s="1">
        <v>0.14894009216589862</v>
      </c>
      <c r="I540" s="1">
        <v>71.7</v>
      </c>
      <c r="J540" s="1">
        <v>0.35244239631336405</v>
      </c>
      <c r="K540">
        <v>54.400000000000006</v>
      </c>
      <c r="L540">
        <v>0.26740399385560681</v>
      </c>
      <c r="M540">
        <v>0.16199667751789093</v>
      </c>
      <c r="N540">
        <v>7.9629703234600766E-4</v>
      </c>
    </row>
    <row r="541" spans="1:14" x14ac:dyDescent="0.25">
      <c r="A541">
        <v>7820120</v>
      </c>
      <c r="B541" t="s">
        <v>28</v>
      </c>
      <c r="C541" t="s">
        <v>5</v>
      </c>
      <c r="D541" t="s">
        <v>183</v>
      </c>
      <c r="E541" t="s">
        <v>1492</v>
      </c>
      <c r="F541" s="1">
        <v>2.4577572964669739E-3</v>
      </c>
      <c r="G541" s="1">
        <v>52.2</v>
      </c>
      <c r="H541" s="1">
        <v>0.12829493087557606</v>
      </c>
      <c r="I541" s="1">
        <v>95.3</v>
      </c>
      <c r="J541" s="1">
        <v>0.23422427035330259</v>
      </c>
      <c r="K541">
        <v>77.740000000000009</v>
      </c>
      <c r="L541">
        <v>0.19106605222734258</v>
      </c>
      <c r="M541">
        <v>0.30156421661376953</v>
      </c>
      <c r="N541">
        <v>7.4117165373583911E-4</v>
      </c>
    </row>
    <row r="542" spans="1:14" x14ac:dyDescent="0.25">
      <c r="A542">
        <v>7820120</v>
      </c>
      <c r="B542" t="s">
        <v>28</v>
      </c>
      <c r="C542" t="s">
        <v>5</v>
      </c>
      <c r="D542" t="s">
        <v>183</v>
      </c>
      <c r="E542" t="s">
        <v>1493</v>
      </c>
      <c r="F542" s="1">
        <v>1.0752688172043012E-2</v>
      </c>
      <c r="G542" s="1">
        <v>47</v>
      </c>
      <c r="H542" s="1">
        <v>0.5053763440860215</v>
      </c>
      <c r="I542" s="1">
        <v>80.3</v>
      </c>
      <c r="J542" s="1">
        <v>0.86344086021505384</v>
      </c>
      <c r="K542">
        <v>66.59</v>
      </c>
      <c r="L542">
        <v>0.71602150537634413</v>
      </c>
      <c r="M542">
        <v>0.15918254852294922</v>
      </c>
      <c r="N542">
        <v>1.7116403066983789E-3</v>
      </c>
    </row>
    <row r="543" spans="1:14" x14ac:dyDescent="0.25">
      <c r="A543">
        <v>7820120</v>
      </c>
      <c r="B543" t="s">
        <v>28</v>
      </c>
      <c r="C543" t="s">
        <v>5</v>
      </c>
      <c r="D543" t="s">
        <v>183</v>
      </c>
      <c r="E543" t="s">
        <v>1494</v>
      </c>
      <c r="F543" s="1">
        <v>6.4516129032258064E-3</v>
      </c>
      <c r="G543" s="1">
        <v>36.200000000000003</v>
      </c>
      <c r="H543" s="1">
        <v>0.23354838709677422</v>
      </c>
      <c r="I543" s="1">
        <v>69.599999999999994</v>
      </c>
      <c r="J543" s="1">
        <v>0.44903225806451608</v>
      </c>
      <c r="K543">
        <v>56.32</v>
      </c>
      <c r="L543">
        <v>0.36335483870967744</v>
      </c>
      <c r="M543">
        <v>1.3351611793041229E-2</v>
      </c>
      <c r="N543">
        <v>8.6139430922846637E-5</v>
      </c>
    </row>
    <row r="544" spans="1:14" x14ac:dyDescent="0.25">
      <c r="A544">
        <v>7820120</v>
      </c>
      <c r="B544" t="s">
        <v>28</v>
      </c>
      <c r="C544" t="s">
        <v>5</v>
      </c>
      <c r="D544" t="s">
        <v>183</v>
      </c>
      <c r="E544" t="s">
        <v>1495</v>
      </c>
      <c r="F544" s="1">
        <v>3.9938556067588326E-3</v>
      </c>
      <c r="G544" s="1">
        <v>31</v>
      </c>
      <c r="H544" s="1">
        <v>0.12380952380952381</v>
      </c>
      <c r="I544" s="1">
        <v>56.3</v>
      </c>
      <c r="J544" s="1">
        <v>0.22485407066052226</v>
      </c>
      <c r="K544">
        <v>49.069999999999993</v>
      </c>
      <c r="L544">
        <v>0.19597849462365588</v>
      </c>
      <c r="M544">
        <v>0.22099097073078156</v>
      </c>
      <c r="N544">
        <v>8.8260602749620895E-4</v>
      </c>
    </row>
    <row r="545" spans="1:14" x14ac:dyDescent="0.25">
      <c r="A545">
        <v>7820120</v>
      </c>
      <c r="B545" t="s">
        <v>28</v>
      </c>
      <c r="C545" t="s">
        <v>5</v>
      </c>
      <c r="D545" t="s">
        <v>183</v>
      </c>
      <c r="E545" t="s">
        <v>1486</v>
      </c>
      <c r="F545" s="1">
        <v>4.3010752688172043E-3</v>
      </c>
      <c r="G545" s="1">
        <v>57</v>
      </c>
      <c r="H545" s="1">
        <v>0.24516129032258063</v>
      </c>
      <c r="I545" s="1">
        <v>88.2</v>
      </c>
      <c r="J545" s="1">
        <v>0.37935483870967746</v>
      </c>
      <c r="K545">
        <v>73.554999999999993</v>
      </c>
      <c r="L545">
        <v>0.31636559139784942</v>
      </c>
      <c r="M545">
        <v>5.862712487578392E-2</v>
      </c>
      <c r="N545">
        <v>2.5215967688509215E-4</v>
      </c>
    </row>
    <row r="546" spans="1:14" x14ac:dyDescent="0.25">
      <c r="A546">
        <v>7820120</v>
      </c>
      <c r="B546" t="s">
        <v>28</v>
      </c>
      <c r="C546" t="s">
        <v>5</v>
      </c>
      <c r="D546" t="s">
        <v>1097</v>
      </c>
      <c r="E546" t="s">
        <v>1496</v>
      </c>
      <c r="F546" s="1">
        <v>1.2288786482334869E-3</v>
      </c>
      <c r="G546" s="1">
        <v>49.5</v>
      </c>
      <c r="H546" s="1">
        <v>6.0829493087557605E-2</v>
      </c>
      <c r="I546" s="1">
        <v>41.7</v>
      </c>
      <c r="J546" s="1">
        <v>5.1244239631336411E-2</v>
      </c>
      <c r="K546">
        <v>56.024999999999999</v>
      </c>
      <c r="L546">
        <v>6.8847926267281104E-2</v>
      </c>
      <c r="M546">
        <v>-0.19417169690132141</v>
      </c>
      <c r="N546">
        <v>-2.3861345241329819E-4</v>
      </c>
    </row>
    <row r="547" spans="1:14" x14ac:dyDescent="0.25">
      <c r="A547">
        <v>7820120</v>
      </c>
      <c r="B547" t="s">
        <v>28</v>
      </c>
      <c r="C547" t="s">
        <v>5</v>
      </c>
      <c r="D547" t="s">
        <v>741</v>
      </c>
      <c r="E547" t="s">
        <v>1497</v>
      </c>
      <c r="F547" s="1">
        <v>9.2165898617511521E-4</v>
      </c>
      <c r="G547" s="1">
        <v>16.8</v>
      </c>
      <c r="H547" s="1">
        <v>1.5483870967741935E-2</v>
      </c>
      <c r="I547" s="1">
        <v>53.5</v>
      </c>
      <c r="J547" s="1">
        <v>4.9308755760368667E-2</v>
      </c>
      <c r="K547">
        <v>41.97</v>
      </c>
      <c r="L547">
        <v>3.8682027649769586E-2</v>
      </c>
      <c r="M547">
        <v>-0.21125343441963196</v>
      </c>
      <c r="N547">
        <v>-1.9470362619320917E-4</v>
      </c>
    </row>
    <row r="548" spans="1:14" x14ac:dyDescent="0.25">
      <c r="A548">
        <v>7820120</v>
      </c>
      <c r="B548" t="s">
        <v>28</v>
      </c>
      <c r="C548" t="s">
        <v>5</v>
      </c>
      <c r="D548" t="s">
        <v>360</v>
      </c>
      <c r="E548" t="s">
        <v>386</v>
      </c>
      <c r="F548" s="1">
        <v>4.608294930875576E-3</v>
      </c>
      <c r="G548" s="1">
        <v>33.200000000000003</v>
      </c>
      <c r="H548" s="1">
        <v>0.15299539170506915</v>
      </c>
      <c r="I548" s="1">
        <v>67.099999999999994</v>
      </c>
      <c r="J548" s="1">
        <v>0.3092165898617511</v>
      </c>
      <c r="K548">
        <v>61.285000000000004</v>
      </c>
      <c r="L548">
        <v>0.28241935483870967</v>
      </c>
      <c r="M548">
        <v>-0.10649944841861725</v>
      </c>
      <c r="N548">
        <v>-4.907808682885588E-4</v>
      </c>
    </row>
    <row r="549" spans="1:14" x14ac:dyDescent="0.25">
      <c r="A549">
        <v>7820120</v>
      </c>
      <c r="B549" t="s">
        <v>28</v>
      </c>
      <c r="C549" t="s">
        <v>5</v>
      </c>
      <c r="D549" t="s">
        <v>360</v>
      </c>
      <c r="E549" t="s">
        <v>387</v>
      </c>
      <c r="F549" s="1">
        <v>4.608294930875576E-3</v>
      </c>
      <c r="G549" s="1">
        <v>31</v>
      </c>
      <c r="H549" s="1">
        <v>0.14285714285714285</v>
      </c>
      <c r="I549" s="1">
        <v>66</v>
      </c>
      <c r="J549" s="1">
        <v>0.30414746543778803</v>
      </c>
      <c r="K549">
        <v>55.050000000000004</v>
      </c>
      <c r="L549">
        <v>0.25368663594470048</v>
      </c>
      <c r="M549">
        <v>-6.622932106256485E-2</v>
      </c>
      <c r="N549">
        <v>-3.0520424452794862E-4</v>
      </c>
    </row>
    <row r="550" spans="1:14" x14ac:dyDescent="0.25">
      <c r="A550">
        <v>7820120</v>
      </c>
      <c r="B550" t="s">
        <v>28</v>
      </c>
      <c r="C550" t="s">
        <v>5</v>
      </c>
      <c r="D550" t="s">
        <v>360</v>
      </c>
      <c r="E550" t="s">
        <v>388</v>
      </c>
      <c r="F550" s="1">
        <v>5.5299539170506912E-3</v>
      </c>
      <c r="G550" s="1">
        <v>50.1</v>
      </c>
      <c r="H550" s="1">
        <v>0.27705069124423964</v>
      </c>
      <c r="I550" s="1">
        <v>58.7</v>
      </c>
      <c r="J550" s="1">
        <v>0.32460829493087562</v>
      </c>
      <c r="K550">
        <v>67.42</v>
      </c>
      <c r="L550">
        <v>0.37282949308755764</v>
      </c>
      <c r="M550">
        <v>-9.4467878341674805E-2</v>
      </c>
      <c r="N550">
        <v>-5.224030138710128E-4</v>
      </c>
    </row>
    <row r="551" spans="1:14" x14ac:dyDescent="0.25">
      <c r="A551">
        <v>7820120</v>
      </c>
      <c r="B551" t="s">
        <v>28</v>
      </c>
      <c r="C551" t="s">
        <v>5</v>
      </c>
      <c r="D551" t="s">
        <v>185</v>
      </c>
      <c r="E551" t="s">
        <v>1498</v>
      </c>
      <c r="F551" s="1">
        <v>3.9938556067588326E-3</v>
      </c>
      <c r="G551" s="1">
        <v>64.599999999999994</v>
      </c>
      <c r="H551" s="1">
        <v>0.25800307219662055</v>
      </c>
      <c r="I551" s="1">
        <v>59.9</v>
      </c>
      <c r="J551" s="1">
        <v>0.23923195084485407</v>
      </c>
      <c r="K551">
        <v>65.504999999999995</v>
      </c>
      <c r="L551">
        <v>0.26161751152073731</v>
      </c>
      <c r="M551">
        <v>-0.1566801518201828</v>
      </c>
      <c r="N551">
        <v>-6.2575790281486215E-4</v>
      </c>
    </row>
    <row r="552" spans="1:14" x14ac:dyDescent="0.25">
      <c r="A552">
        <v>7820120</v>
      </c>
      <c r="B552" t="s">
        <v>28</v>
      </c>
      <c r="C552" t="s">
        <v>5</v>
      </c>
      <c r="D552" t="s">
        <v>185</v>
      </c>
      <c r="E552" t="s">
        <v>1499</v>
      </c>
      <c r="F552" s="1">
        <v>3.3794162826420891E-3</v>
      </c>
      <c r="G552" s="1">
        <v>54.7</v>
      </c>
      <c r="H552" s="1">
        <v>0.18485407066052228</v>
      </c>
      <c r="I552" s="1">
        <v>59.9</v>
      </c>
      <c r="J552" s="1">
        <v>0.20242703533026113</v>
      </c>
      <c r="K552">
        <v>60.904999999999994</v>
      </c>
      <c r="L552">
        <v>0.20582334869431643</v>
      </c>
      <c r="M552">
        <v>-0.19869759678840637</v>
      </c>
      <c r="N552">
        <v>-6.7148189390859301E-4</v>
      </c>
    </row>
    <row r="553" spans="1:14" x14ac:dyDescent="0.25">
      <c r="A553">
        <v>7820120</v>
      </c>
      <c r="B553" t="s">
        <v>28</v>
      </c>
      <c r="C553" t="s">
        <v>5</v>
      </c>
      <c r="D553" t="s">
        <v>185</v>
      </c>
      <c r="E553" t="s">
        <v>1500</v>
      </c>
      <c r="F553" s="1">
        <v>4.9155145929339478E-3</v>
      </c>
      <c r="G553" s="1">
        <v>57.6</v>
      </c>
      <c r="H553" s="1">
        <v>0.28313364055299539</v>
      </c>
      <c r="I553" s="1">
        <v>88.1</v>
      </c>
      <c r="J553" s="1">
        <v>0.43305683563748076</v>
      </c>
      <c r="K553">
        <v>73.284999999999997</v>
      </c>
      <c r="L553">
        <v>0.36023348694316437</v>
      </c>
      <c r="M553">
        <v>1.2157198041677475E-2</v>
      </c>
      <c r="N553">
        <v>5.975888438305364E-5</v>
      </c>
    </row>
    <row r="554" spans="1:14" x14ac:dyDescent="0.25">
      <c r="A554">
        <v>7820120</v>
      </c>
      <c r="B554" t="s">
        <v>28</v>
      </c>
      <c r="C554" t="s">
        <v>5</v>
      </c>
      <c r="D554" t="s">
        <v>185</v>
      </c>
      <c r="E554" t="s">
        <v>1501</v>
      </c>
      <c r="F554" s="1">
        <v>7.0660522273425499E-3</v>
      </c>
      <c r="G554" s="1">
        <v>49.1</v>
      </c>
      <c r="H554" s="1">
        <v>0.34694316436251921</v>
      </c>
      <c r="I554" s="1">
        <v>92.1</v>
      </c>
      <c r="J554" s="1">
        <v>0.65078341013824881</v>
      </c>
      <c r="K554">
        <v>72.11999999999999</v>
      </c>
      <c r="L554">
        <v>0.50960368663594469</v>
      </c>
      <c r="M554">
        <v>5.8044940233230591E-2</v>
      </c>
      <c r="N554">
        <v>4.1014857922098421E-4</v>
      </c>
    </row>
    <row r="555" spans="1:14" x14ac:dyDescent="0.25">
      <c r="A555">
        <v>7820120</v>
      </c>
      <c r="B555" t="s">
        <v>28</v>
      </c>
      <c r="C555" t="s">
        <v>5</v>
      </c>
      <c r="D555" t="s">
        <v>185</v>
      </c>
      <c r="E555" t="s">
        <v>1502</v>
      </c>
      <c r="F555" s="1">
        <v>4.9155145929339478E-3</v>
      </c>
      <c r="G555" s="1">
        <v>53.7</v>
      </c>
      <c r="H555" s="1">
        <v>0.26396313364055302</v>
      </c>
      <c r="I555" s="1">
        <v>79.599999999999994</v>
      </c>
      <c r="J555" s="1">
        <v>0.39127496159754221</v>
      </c>
      <c r="K555">
        <v>67.83</v>
      </c>
      <c r="L555">
        <v>0.33341935483870966</v>
      </c>
      <c r="M555">
        <v>-5.9290256351232529E-2</v>
      </c>
      <c r="N555">
        <v>-2.9144212031327816E-4</v>
      </c>
    </row>
    <row r="556" spans="1:14" x14ac:dyDescent="0.25">
      <c r="A556">
        <v>7820120</v>
      </c>
      <c r="B556" t="s">
        <v>28</v>
      </c>
      <c r="C556" t="s">
        <v>5</v>
      </c>
      <c r="D556" t="s">
        <v>744</v>
      </c>
      <c r="E556" t="s">
        <v>1503</v>
      </c>
      <c r="F556" s="1">
        <v>6.1443932411674347E-4</v>
      </c>
      <c r="G556" s="1">
        <v>37.299999999999997</v>
      </c>
      <c r="H556" s="1">
        <v>2.2918586789554531E-2</v>
      </c>
      <c r="I556" s="1">
        <v>75.3</v>
      </c>
      <c r="J556" s="1">
        <v>4.6267281105990779E-2</v>
      </c>
      <c r="K556">
        <v>60.704999999999998</v>
      </c>
      <c r="L556">
        <v>3.7299539170506914E-2</v>
      </c>
      <c r="M556">
        <v>-7.8033983707427979E-2</v>
      </c>
      <c r="N556">
        <v>-4.7947148207329019E-5</v>
      </c>
    </row>
    <row r="557" spans="1:14" x14ac:dyDescent="0.25">
      <c r="A557">
        <v>7820120</v>
      </c>
      <c r="B557" t="s">
        <v>28</v>
      </c>
      <c r="C557" t="s">
        <v>5</v>
      </c>
      <c r="D557" t="s">
        <v>1899</v>
      </c>
      <c r="E557" t="s">
        <v>2061</v>
      </c>
      <c r="F557" s="1">
        <v>3.0721966205837174E-4</v>
      </c>
      <c r="G557" s="1">
        <v>73.400000000000006</v>
      </c>
      <c r="H557" s="1">
        <v>2.2549923195084486E-2</v>
      </c>
      <c r="I557" s="1">
        <v>68.7</v>
      </c>
      <c r="J557" s="1">
        <v>2.110599078341014E-2</v>
      </c>
      <c r="K557">
        <v>76.989999999999995</v>
      </c>
      <c r="L557">
        <v>2.3652841781874039E-2</v>
      </c>
      <c r="M557">
        <v>0.27013880014419556</v>
      </c>
      <c r="N557">
        <v>8.2991950889153786E-5</v>
      </c>
    </row>
    <row r="558" spans="1:14" x14ac:dyDescent="0.25">
      <c r="A558">
        <v>7820120</v>
      </c>
      <c r="B558" t="s">
        <v>28</v>
      </c>
      <c r="C558" t="s">
        <v>5</v>
      </c>
      <c r="D558" t="s">
        <v>746</v>
      </c>
      <c r="E558" t="s">
        <v>1505</v>
      </c>
      <c r="F558" s="1">
        <v>6.1443932411674347E-3</v>
      </c>
      <c r="G558" s="1">
        <v>64.5</v>
      </c>
      <c r="H558" s="1">
        <v>0.39631336405529954</v>
      </c>
      <c r="I558" s="1">
        <v>74.2</v>
      </c>
      <c r="J558" s="1">
        <v>0.45591397849462367</v>
      </c>
      <c r="K558">
        <v>69.674999999999997</v>
      </c>
      <c r="L558">
        <v>0.42811059907834098</v>
      </c>
      <c r="M558">
        <v>-4.63724285364151E-2</v>
      </c>
      <c r="N558">
        <v>-2.8493043647566884E-4</v>
      </c>
    </row>
    <row r="559" spans="1:14" x14ac:dyDescent="0.25">
      <c r="A559">
        <v>7820120</v>
      </c>
      <c r="B559" t="s">
        <v>28</v>
      </c>
      <c r="C559" t="s">
        <v>5</v>
      </c>
      <c r="D559" t="s">
        <v>746</v>
      </c>
      <c r="E559" t="s">
        <v>1506</v>
      </c>
      <c r="F559" s="1">
        <v>2.1505376344086021E-3</v>
      </c>
      <c r="G559" s="1">
        <v>74.2</v>
      </c>
      <c r="H559" s="1">
        <v>0.15956989247311829</v>
      </c>
      <c r="I559" s="1">
        <v>69.5</v>
      </c>
      <c r="J559" s="1">
        <v>0.14946236559139786</v>
      </c>
      <c r="K559">
        <v>73.53</v>
      </c>
      <c r="L559">
        <v>0.15812903225806452</v>
      </c>
      <c r="M559">
        <v>-0.11685628443956375</v>
      </c>
      <c r="N559">
        <v>-2.5130383750443817E-4</v>
      </c>
    </row>
    <row r="560" spans="1:14" x14ac:dyDescent="0.25">
      <c r="A560">
        <v>7820120</v>
      </c>
      <c r="B560" t="s">
        <v>28</v>
      </c>
      <c r="C560" t="s">
        <v>5</v>
      </c>
      <c r="D560" t="s">
        <v>1111</v>
      </c>
      <c r="E560" t="s">
        <v>1507</v>
      </c>
      <c r="F560" s="1">
        <v>2.1505376344086021E-3</v>
      </c>
      <c r="G560" s="1">
        <v>47.7</v>
      </c>
      <c r="H560" s="1">
        <v>0.10258064516129033</v>
      </c>
      <c r="I560" s="1">
        <v>100</v>
      </c>
      <c r="J560" s="1">
        <v>0.21505376344086022</v>
      </c>
      <c r="K560">
        <v>72.495000000000005</v>
      </c>
      <c r="L560">
        <v>0.15590322580645163</v>
      </c>
      <c r="M560">
        <v>-9.3027554452419281E-2</v>
      </c>
      <c r="N560">
        <v>-2.0005925688692318E-4</v>
      </c>
    </row>
    <row r="561" spans="1:14" x14ac:dyDescent="0.25">
      <c r="A561">
        <v>7820120</v>
      </c>
      <c r="B561" t="s">
        <v>28</v>
      </c>
      <c r="C561" t="s">
        <v>5</v>
      </c>
      <c r="D561" t="s">
        <v>749</v>
      </c>
      <c r="E561" t="s">
        <v>750</v>
      </c>
      <c r="F561" s="1">
        <v>6.1443932411674347E-4</v>
      </c>
      <c r="G561" s="1">
        <v>53.7</v>
      </c>
      <c r="H561" s="1">
        <v>3.2995391705069127E-2</v>
      </c>
      <c r="I561" s="1">
        <v>50</v>
      </c>
      <c r="J561" s="1">
        <v>3.0721966205837174E-2</v>
      </c>
      <c r="K561">
        <v>57.644999999999996</v>
      </c>
      <c r="L561">
        <v>3.5419354838709678E-2</v>
      </c>
      <c r="M561">
        <v>-0.10735256969928741</v>
      </c>
      <c r="N561">
        <v>-6.5961640368225759E-5</v>
      </c>
    </row>
    <row r="562" spans="1:14" x14ac:dyDescent="0.25">
      <c r="A562">
        <v>7820120</v>
      </c>
      <c r="B562" t="s">
        <v>28</v>
      </c>
      <c r="C562" t="s">
        <v>5</v>
      </c>
      <c r="D562" t="s">
        <v>749</v>
      </c>
      <c r="E562" t="s">
        <v>1508</v>
      </c>
      <c r="F562" s="1">
        <v>3.0721966205837174E-4</v>
      </c>
      <c r="G562" s="1">
        <v>47.2</v>
      </c>
      <c r="H562" s="1">
        <v>1.4500768049155148E-2</v>
      </c>
      <c r="I562" s="1">
        <v>68</v>
      </c>
      <c r="J562" s="1">
        <v>2.0890937019969278E-2</v>
      </c>
      <c r="K562">
        <v>60.07</v>
      </c>
      <c r="L562">
        <v>1.845468509984639E-2</v>
      </c>
      <c r="M562">
        <v>-3.4002228640019894E-3</v>
      </c>
      <c r="N562">
        <v>-1.04461531920184E-6</v>
      </c>
    </row>
    <row r="563" spans="1:14" x14ac:dyDescent="0.25">
      <c r="A563">
        <v>7820120</v>
      </c>
      <c r="B563" t="s">
        <v>28</v>
      </c>
      <c r="C563" t="s">
        <v>5</v>
      </c>
      <c r="D563" t="s">
        <v>1115</v>
      </c>
      <c r="E563" t="s">
        <v>1509</v>
      </c>
      <c r="F563" s="1">
        <v>2.7649769585253456E-3</v>
      </c>
      <c r="G563" s="1">
        <v>36</v>
      </c>
      <c r="H563" s="1">
        <v>9.9539170506912439E-2</v>
      </c>
      <c r="I563" s="1">
        <v>44.8</v>
      </c>
      <c r="J563" s="1">
        <v>0.12387096774193547</v>
      </c>
      <c r="K563">
        <v>49.994999999999997</v>
      </c>
      <c r="L563">
        <v>0.13823502304147464</v>
      </c>
      <c r="M563">
        <v>-0.17473120987415314</v>
      </c>
      <c r="N563">
        <v>-4.8312776923728978E-4</v>
      </c>
    </row>
    <row r="564" spans="1:14" x14ac:dyDescent="0.25">
      <c r="A564">
        <v>7820120</v>
      </c>
      <c r="B564" t="s">
        <v>28</v>
      </c>
      <c r="C564" t="s">
        <v>5</v>
      </c>
      <c r="D564" t="s">
        <v>751</v>
      </c>
      <c r="E564" t="s">
        <v>1510</v>
      </c>
      <c r="F564" s="1">
        <v>1.2288786482334869E-3</v>
      </c>
      <c r="G564" s="1">
        <v>59.9</v>
      </c>
      <c r="H564" s="1">
        <v>7.3609831029185863E-2</v>
      </c>
      <c r="I564" s="1" t="s">
        <v>8</v>
      </c>
      <c r="J564" s="1" t="s">
        <v>99</v>
      </c>
      <c r="K564" t="s">
        <v>9</v>
      </c>
      <c r="L564" t="s">
        <v>99</v>
      </c>
      <c r="M564">
        <v>-0.18911667168140411</v>
      </c>
      <c r="N564">
        <v>-2.3240143985426006E-4</v>
      </c>
    </row>
    <row r="565" spans="1:14" x14ac:dyDescent="0.25">
      <c r="A565">
        <v>7820120</v>
      </c>
      <c r="B565" t="s">
        <v>28</v>
      </c>
      <c r="C565" t="s">
        <v>5</v>
      </c>
      <c r="D565" t="s">
        <v>299</v>
      </c>
      <c r="E565" t="s">
        <v>1511</v>
      </c>
      <c r="F565" s="1">
        <v>3.0721966205837174E-3</v>
      </c>
      <c r="G565" s="1">
        <v>66.599999999999994</v>
      </c>
      <c r="H565" s="1">
        <v>0.20460829493087557</v>
      </c>
      <c r="I565" s="1">
        <v>79.8</v>
      </c>
      <c r="J565" s="1">
        <v>0.24516129032258063</v>
      </c>
      <c r="K565">
        <v>72.47999999999999</v>
      </c>
      <c r="L565">
        <v>0.2226728110599078</v>
      </c>
      <c r="M565">
        <v>-3.7160202860832214E-2</v>
      </c>
      <c r="N565">
        <v>-1.1416344964925412E-4</v>
      </c>
    </row>
    <row r="566" spans="1:14" x14ac:dyDescent="0.25">
      <c r="A566">
        <v>7820120</v>
      </c>
      <c r="B566" t="s">
        <v>28</v>
      </c>
      <c r="C566" t="s">
        <v>5</v>
      </c>
      <c r="D566" t="s">
        <v>299</v>
      </c>
      <c r="E566" t="s">
        <v>1512</v>
      </c>
      <c r="F566" s="1">
        <v>9.2165898617511521E-4</v>
      </c>
      <c r="G566" s="1">
        <v>97.5</v>
      </c>
      <c r="H566" s="1">
        <v>8.9861751152073732E-2</v>
      </c>
      <c r="I566" s="1">
        <v>85</v>
      </c>
      <c r="J566" s="1">
        <v>7.8341013824884786E-2</v>
      </c>
      <c r="K566">
        <v>89.28</v>
      </c>
      <c r="L566">
        <v>8.2285714285714281E-2</v>
      </c>
      <c r="M566">
        <v>0.12025715410709381</v>
      </c>
      <c r="N566">
        <v>1.1083608673464867E-4</v>
      </c>
    </row>
    <row r="567" spans="1:14" x14ac:dyDescent="0.25">
      <c r="A567">
        <v>7820120</v>
      </c>
      <c r="B567" t="s">
        <v>28</v>
      </c>
      <c r="C567" t="s">
        <v>5</v>
      </c>
      <c r="D567" t="s">
        <v>299</v>
      </c>
      <c r="E567" t="s">
        <v>1513</v>
      </c>
      <c r="F567" s="1">
        <v>3.0721966205837174E-3</v>
      </c>
      <c r="G567" s="1">
        <v>70.3</v>
      </c>
      <c r="H567" s="1">
        <v>0.21597542242703532</v>
      </c>
      <c r="I567" s="1">
        <v>94.7</v>
      </c>
      <c r="J567" s="1">
        <v>0.29093701996927807</v>
      </c>
      <c r="K567">
        <v>80.38</v>
      </c>
      <c r="L567">
        <v>0.24694316436251917</v>
      </c>
      <c r="M567">
        <v>0.10572674870491028</v>
      </c>
      <c r="N567">
        <v>3.2481336007652927E-4</v>
      </c>
    </row>
    <row r="568" spans="1:14" x14ac:dyDescent="0.25">
      <c r="A568">
        <v>7820120</v>
      </c>
      <c r="B568" t="s">
        <v>28</v>
      </c>
      <c r="C568" t="s">
        <v>5</v>
      </c>
      <c r="D568" t="s">
        <v>299</v>
      </c>
      <c r="E568" t="s">
        <v>1514</v>
      </c>
      <c r="F568" s="1">
        <v>1.5360983102918587E-3</v>
      </c>
      <c r="G568" s="1">
        <v>96.2</v>
      </c>
      <c r="H568" s="1">
        <v>0.14777265745007681</v>
      </c>
      <c r="I568" s="1">
        <v>80</v>
      </c>
      <c r="J568" s="1">
        <v>0.12288786482334869</v>
      </c>
      <c r="K568">
        <v>87.55</v>
      </c>
      <c r="L568">
        <v>0.13448540706605222</v>
      </c>
      <c r="M568">
        <v>-8.4996774792671204E-2</v>
      </c>
      <c r="N568">
        <v>-1.3056340213927987E-4</v>
      </c>
    </row>
    <row r="569" spans="1:14" x14ac:dyDescent="0.25">
      <c r="A569">
        <v>7820120</v>
      </c>
      <c r="B569" t="s">
        <v>28</v>
      </c>
      <c r="C569" t="s">
        <v>5</v>
      </c>
      <c r="D569" t="s">
        <v>299</v>
      </c>
      <c r="E569" t="s">
        <v>1515</v>
      </c>
      <c r="F569" s="1">
        <v>2.1505376344086021E-3</v>
      </c>
      <c r="G569" s="1">
        <v>90.5</v>
      </c>
      <c r="H569" s="1">
        <v>0.19462365591397848</v>
      </c>
      <c r="I569" s="1">
        <v>87.7</v>
      </c>
      <c r="J569" s="1">
        <v>0.18860215053763441</v>
      </c>
      <c r="K569">
        <v>86.924999999999983</v>
      </c>
      <c r="L569">
        <v>0.1869354838709677</v>
      </c>
      <c r="M569">
        <v>2.5828303769230843E-2</v>
      </c>
      <c r="N569">
        <v>5.554473928866848E-5</v>
      </c>
    </row>
    <row r="570" spans="1:14" x14ac:dyDescent="0.25">
      <c r="A570">
        <v>7820120</v>
      </c>
      <c r="B570" t="s">
        <v>28</v>
      </c>
      <c r="C570" t="s">
        <v>5</v>
      </c>
      <c r="D570" t="s">
        <v>754</v>
      </c>
      <c r="E570" t="s">
        <v>1516</v>
      </c>
      <c r="F570" s="1">
        <v>1.5360983102918587E-3</v>
      </c>
      <c r="G570" s="1">
        <v>76.400000000000006</v>
      </c>
      <c r="H570" s="1">
        <v>0.11735791090629802</v>
      </c>
      <c r="I570" s="1">
        <v>95.8</v>
      </c>
      <c r="J570" s="1">
        <v>0.14715821812596006</v>
      </c>
      <c r="K570">
        <v>84.759999999999991</v>
      </c>
      <c r="L570">
        <v>0.13019969278033794</v>
      </c>
      <c r="M570">
        <v>0.10701834410429001</v>
      </c>
      <c r="N570">
        <v>1.6439069754883257E-4</v>
      </c>
    </row>
    <row r="571" spans="1:14" x14ac:dyDescent="0.25">
      <c r="A571">
        <v>7820120</v>
      </c>
      <c r="B571" t="s">
        <v>28</v>
      </c>
      <c r="C571" t="s">
        <v>5</v>
      </c>
      <c r="D571" t="s">
        <v>754</v>
      </c>
      <c r="E571" t="s">
        <v>1517</v>
      </c>
      <c r="F571" s="1">
        <v>5.2227342549923195E-3</v>
      </c>
      <c r="G571" s="1">
        <v>67</v>
      </c>
      <c r="H571" s="1">
        <v>0.34992319508448538</v>
      </c>
      <c r="I571" s="1">
        <v>96.7</v>
      </c>
      <c r="J571" s="1">
        <v>0.50503840245775733</v>
      </c>
      <c r="K571">
        <v>82.97</v>
      </c>
      <c r="L571">
        <v>0.43333026113671275</v>
      </c>
      <c r="M571">
        <v>0.27235603332519531</v>
      </c>
      <c r="N571">
        <v>1.4224431848013273E-3</v>
      </c>
    </row>
    <row r="572" spans="1:14" x14ac:dyDescent="0.25">
      <c r="A572">
        <v>7820120</v>
      </c>
      <c r="B572" t="s">
        <v>28</v>
      </c>
      <c r="C572" t="s">
        <v>5</v>
      </c>
      <c r="D572" t="s">
        <v>754</v>
      </c>
      <c r="E572" t="s">
        <v>1519</v>
      </c>
      <c r="F572" s="1">
        <v>1.8433179723502304E-3</v>
      </c>
      <c r="G572" s="1">
        <v>71.3</v>
      </c>
      <c r="H572" s="1">
        <v>0.13142857142857142</v>
      </c>
      <c r="I572" s="1">
        <v>100</v>
      </c>
      <c r="J572" s="1">
        <v>0.18433179723502305</v>
      </c>
      <c r="K572">
        <v>84.22</v>
      </c>
      <c r="L572">
        <v>0.15524423963133641</v>
      </c>
      <c r="M572">
        <v>0.33986356854438782</v>
      </c>
      <c r="N572">
        <v>6.2647662404495454E-4</v>
      </c>
    </row>
    <row r="573" spans="1:14" x14ac:dyDescent="0.25">
      <c r="A573">
        <v>7820120</v>
      </c>
      <c r="B573" t="s">
        <v>28</v>
      </c>
      <c r="C573" t="s">
        <v>5</v>
      </c>
      <c r="D573" t="s">
        <v>563</v>
      </c>
      <c r="E573" t="s">
        <v>1520</v>
      </c>
      <c r="F573" s="1">
        <v>1.2288786482334869E-3</v>
      </c>
      <c r="G573" s="1">
        <v>95.6</v>
      </c>
      <c r="H573" s="1">
        <v>0.11748079877112134</v>
      </c>
      <c r="I573" s="1">
        <v>94.6</v>
      </c>
      <c r="J573" s="1">
        <v>0.11625192012288786</v>
      </c>
      <c r="K573">
        <v>90.314999999999984</v>
      </c>
      <c r="L573">
        <v>0.11098617511520735</v>
      </c>
      <c r="M573">
        <v>0.10343750566244125</v>
      </c>
      <c r="N573">
        <v>1.2711214213510447E-4</v>
      </c>
    </row>
    <row r="574" spans="1:14" x14ac:dyDescent="0.25">
      <c r="A574">
        <v>7820120</v>
      </c>
      <c r="B574" t="s">
        <v>28</v>
      </c>
      <c r="C574" t="s">
        <v>5</v>
      </c>
      <c r="D574" t="s">
        <v>563</v>
      </c>
      <c r="E574" t="s">
        <v>1521</v>
      </c>
      <c r="F574" s="1">
        <v>6.1443932411674347E-4</v>
      </c>
      <c r="G574" s="1">
        <v>71.3</v>
      </c>
      <c r="H574" s="1">
        <v>4.3809523809523805E-2</v>
      </c>
      <c r="I574" s="1">
        <v>81.3</v>
      </c>
      <c r="J574" s="1">
        <v>4.9953917050691243E-2</v>
      </c>
      <c r="K574">
        <v>75.27</v>
      </c>
      <c r="L574">
        <v>4.6248847926267281E-2</v>
      </c>
      <c r="M574">
        <v>3.8038846105337143E-3</v>
      </c>
      <c r="N574">
        <v>2.3372562891144174E-6</v>
      </c>
    </row>
    <row r="575" spans="1:14" x14ac:dyDescent="0.25">
      <c r="A575">
        <v>7820120</v>
      </c>
      <c r="B575" t="s">
        <v>28</v>
      </c>
      <c r="C575" t="s">
        <v>5</v>
      </c>
      <c r="D575" t="s">
        <v>563</v>
      </c>
      <c r="E575" t="s">
        <v>1522</v>
      </c>
      <c r="F575" s="1">
        <v>9.2165898617511521E-4</v>
      </c>
      <c r="G575" s="1">
        <v>77.400000000000006</v>
      </c>
      <c r="H575" s="1">
        <v>7.133640552995392E-2</v>
      </c>
      <c r="I575" s="1">
        <v>60.9</v>
      </c>
      <c r="J575" s="1">
        <v>5.6129032258064517E-2</v>
      </c>
      <c r="K575">
        <v>76.260000000000005</v>
      </c>
      <c r="L575">
        <v>7.0285714285714285E-2</v>
      </c>
      <c r="M575">
        <v>-0.11292141675949097</v>
      </c>
      <c r="N575">
        <v>-1.0407503848801011E-4</v>
      </c>
    </row>
    <row r="576" spans="1:14" x14ac:dyDescent="0.25">
      <c r="A576">
        <v>7820120</v>
      </c>
      <c r="B576" t="s">
        <v>28</v>
      </c>
      <c r="C576" t="s">
        <v>5</v>
      </c>
      <c r="D576" t="s">
        <v>563</v>
      </c>
      <c r="E576" t="s">
        <v>1523</v>
      </c>
      <c r="F576" s="1">
        <v>9.2165898617511521E-4</v>
      </c>
      <c r="G576" s="1">
        <v>100</v>
      </c>
      <c r="H576" s="1">
        <v>9.2165898617511524E-2</v>
      </c>
      <c r="I576" s="1">
        <v>64.5</v>
      </c>
      <c r="J576" s="1">
        <v>5.9447004608294933E-2</v>
      </c>
      <c r="K576">
        <v>84.694999999999993</v>
      </c>
      <c r="L576">
        <v>7.8059907834101383E-2</v>
      </c>
      <c r="M576">
        <v>-0.12753546237945557</v>
      </c>
      <c r="N576">
        <v>-1.1754420495802356E-4</v>
      </c>
    </row>
    <row r="577" spans="1:14" x14ac:dyDescent="0.25">
      <c r="A577">
        <v>7820120</v>
      </c>
      <c r="B577" t="s">
        <v>28</v>
      </c>
      <c r="C577" t="s">
        <v>5</v>
      </c>
      <c r="D577" t="s">
        <v>563</v>
      </c>
      <c r="E577" t="s">
        <v>1524</v>
      </c>
      <c r="F577" s="1">
        <v>2.7649769585253456E-3</v>
      </c>
      <c r="G577" s="1">
        <v>80</v>
      </c>
      <c r="H577" s="1">
        <v>0.22119815668202764</v>
      </c>
      <c r="I577" s="1">
        <v>88.6</v>
      </c>
      <c r="J577" s="1">
        <v>0.2449769585253456</v>
      </c>
      <c r="K577">
        <v>85.174999999999997</v>
      </c>
      <c r="L577">
        <v>0.2355069124423963</v>
      </c>
      <c r="M577">
        <v>6.4277313649654388E-2</v>
      </c>
      <c r="N577">
        <v>1.7772529119720109E-4</v>
      </c>
    </row>
    <row r="578" spans="1:14" x14ac:dyDescent="0.25">
      <c r="A578">
        <v>7820120</v>
      </c>
      <c r="B578" t="s">
        <v>28</v>
      </c>
      <c r="C578" t="s">
        <v>5</v>
      </c>
      <c r="D578" t="s">
        <v>563</v>
      </c>
      <c r="E578" t="s">
        <v>1525</v>
      </c>
      <c r="F578" s="1">
        <v>1.2288786482334869E-3</v>
      </c>
      <c r="G578" s="1">
        <v>100</v>
      </c>
      <c r="H578" s="1">
        <v>0.12288786482334869</v>
      </c>
      <c r="I578" s="1">
        <v>94.7</v>
      </c>
      <c r="J578" s="1">
        <v>0.11637480798771122</v>
      </c>
      <c r="K578">
        <v>94.614999999999995</v>
      </c>
      <c r="L578">
        <v>0.11627035330261136</v>
      </c>
      <c r="M578">
        <v>-9.9755022674798965E-3</v>
      </c>
      <c r="N578">
        <v>-1.225868174191078E-5</v>
      </c>
    </row>
    <row r="579" spans="1:14" x14ac:dyDescent="0.25">
      <c r="A579">
        <v>7820120</v>
      </c>
      <c r="B579" t="s">
        <v>28</v>
      </c>
      <c r="C579" t="s">
        <v>5</v>
      </c>
      <c r="D579" t="s">
        <v>563</v>
      </c>
      <c r="E579" t="s">
        <v>1526</v>
      </c>
      <c r="F579" s="1">
        <v>3.0721966205837174E-4</v>
      </c>
      <c r="G579" s="1">
        <v>85.1</v>
      </c>
      <c r="H579" s="1">
        <v>2.6144393241167432E-2</v>
      </c>
      <c r="I579" s="1">
        <v>60.3</v>
      </c>
      <c r="J579" s="1">
        <v>1.8525345622119816E-2</v>
      </c>
      <c r="K579">
        <v>76.155000000000001</v>
      </c>
      <c r="L579">
        <v>2.3396313364055298E-2</v>
      </c>
      <c r="M579">
        <v>-0.13745324313640594</v>
      </c>
      <c r="N579">
        <v>-4.2228338905193842E-5</v>
      </c>
    </row>
    <row r="580" spans="1:14" x14ac:dyDescent="0.25">
      <c r="A580">
        <v>7820120</v>
      </c>
      <c r="B580" t="s">
        <v>28</v>
      </c>
      <c r="C580" t="s">
        <v>5</v>
      </c>
      <c r="D580" t="s">
        <v>761</v>
      </c>
      <c r="E580" t="s">
        <v>1527</v>
      </c>
      <c r="F580" s="1">
        <v>2.7649769585253456E-3</v>
      </c>
      <c r="G580" s="1">
        <v>60.8</v>
      </c>
      <c r="H580" s="1">
        <v>0.168110599078341</v>
      </c>
      <c r="I580" s="1">
        <v>94.6</v>
      </c>
      <c r="J580" s="1">
        <v>0.26156682027649769</v>
      </c>
      <c r="K580">
        <v>73.81</v>
      </c>
      <c r="L580">
        <v>0.20408294930875576</v>
      </c>
      <c r="M580">
        <v>4.0679890662431717E-2</v>
      </c>
      <c r="N580">
        <v>1.1247896035695405E-4</v>
      </c>
    </row>
    <row r="581" spans="1:14" x14ac:dyDescent="0.25">
      <c r="A581">
        <v>7820120</v>
      </c>
      <c r="B581" t="s">
        <v>28</v>
      </c>
      <c r="C581" t="s">
        <v>5</v>
      </c>
      <c r="D581" t="s">
        <v>193</v>
      </c>
      <c r="E581" t="s">
        <v>1528</v>
      </c>
      <c r="F581" s="1">
        <v>6.1443932411674347E-4</v>
      </c>
      <c r="G581" s="1">
        <v>95.5</v>
      </c>
      <c r="H581" s="1">
        <v>5.8678955453149002E-2</v>
      </c>
      <c r="I581" s="1">
        <v>96.1</v>
      </c>
      <c r="J581" s="1">
        <v>5.9047619047619043E-2</v>
      </c>
      <c r="K581">
        <v>93.3</v>
      </c>
      <c r="L581">
        <v>5.7327188940092165E-2</v>
      </c>
      <c r="M581">
        <v>-3.1654976308345795E-2</v>
      </c>
      <c r="N581">
        <v>-1.9450062247831518E-5</v>
      </c>
    </row>
    <row r="582" spans="1:14" x14ac:dyDescent="0.25">
      <c r="A582">
        <v>7820120</v>
      </c>
      <c r="B582" t="s">
        <v>28</v>
      </c>
      <c r="C582" t="s">
        <v>5</v>
      </c>
      <c r="D582" t="s">
        <v>193</v>
      </c>
      <c r="E582" t="s">
        <v>967</v>
      </c>
      <c r="F582" s="1">
        <v>9.5238095238095247E-3</v>
      </c>
      <c r="G582" s="1">
        <v>36.200000000000003</v>
      </c>
      <c r="H582" s="1">
        <v>0.34476190476190482</v>
      </c>
      <c r="I582" s="1">
        <v>90.7</v>
      </c>
      <c r="J582" s="1">
        <v>0.86380952380952392</v>
      </c>
      <c r="K582">
        <v>64.040000000000006</v>
      </c>
      <c r="L582">
        <v>0.60990476190476206</v>
      </c>
      <c r="M582">
        <v>0.1055925115942955</v>
      </c>
      <c r="N582">
        <v>1.0056429675647191E-3</v>
      </c>
    </row>
    <row r="583" spans="1:14" x14ac:dyDescent="0.25">
      <c r="A583">
        <v>7820120</v>
      </c>
      <c r="B583" t="s">
        <v>28</v>
      </c>
      <c r="C583" t="s">
        <v>5</v>
      </c>
      <c r="D583" t="s">
        <v>193</v>
      </c>
      <c r="E583" t="s">
        <v>1529</v>
      </c>
      <c r="F583" s="1">
        <v>1.8433179723502304E-3</v>
      </c>
      <c r="G583" s="1">
        <v>93.8</v>
      </c>
      <c r="H583" s="1">
        <v>0.17290322580645159</v>
      </c>
      <c r="I583" s="1">
        <v>100</v>
      </c>
      <c r="J583" s="1">
        <v>0.18433179723502305</v>
      </c>
      <c r="K583">
        <v>92.664999999999992</v>
      </c>
      <c r="L583">
        <v>0.17081105990783407</v>
      </c>
      <c r="M583">
        <v>3.0863776803016663E-2</v>
      </c>
      <c r="N583">
        <v>5.6891754475606754E-5</v>
      </c>
    </row>
    <row r="584" spans="1:14" x14ac:dyDescent="0.25">
      <c r="A584">
        <v>7820120</v>
      </c>
      <c r="B584" t="s">
        <v>28</v>
      </c>
      <c r="C584" t="s">
        <v>5</v>
      </c>
      <c r="D584" t="s">
        <v>193</v>
      </c>
      <c r="E584" t="s">
        <v>1530</v>
      </c>
      <c r="F584" s="1">
        <v>1.5360983102918587E-3</v>
      </c>
      <c r="G584" s="1">
        <v>76.400000000000006</v>
      </c>
      <c r="H584" s="1">
        <v>0.11735791090629802</v>
      </c>
      <c r="I584" s="1">
        <v>96.2</v>
      </c>
      <c r="J584" s="1">
        <v>0.14777265745007681</v>
      </c>
      <c r="K584">
        <v>83.68</v>
      </c>
      <c r="L584">
        <v>0.12854070660522274</v>
      </c>
      <c r="M584">
        <v>0.14338332414627075</v>
      </c>
      <c r="N584">
        <v>2.2025088194511637E-4</v>
      </c>
    </row>
    <row r="585" spans="1:14" x14ac:dyDescent="0.25">
      <c r="A585">
        <v>7820120</v>
      </c>
      <c r="B585" t="s">
        <v>28</v>
      </c>
      <c r="C585" t="s">
        <v>5</v>
      </c>
      <c r="D585" t="s">
        <v>193</v>
      </c>
      <c r="E585" t="s">
        <v>1531</v>
      </c>
      <c r="F585" s="1">
        <v>6.1443932411674347E-4</v>
      </c>
      <c r="G585" s="1">
        <v>97.8</v>
      </c>
      <c r="H585" s="1">
        <v>6.009216589861751E-2</v>
      </c>
      <c r="I585" s="1">
        <v>98.1</v>
      </c>
      <c r="J585" s="1">
        <v>6.0276497695852534E-2</v>
      </c>
      <c r="K585">
        <v>95.539999999999992</v>
      </c>
      <c r="L585">
        <v>5.8703533026113669E-2</v>
      </c>
      <c r="M585">
        <v>0.12303458154201508</v>
      </c>
      <c r="N585">
        <v>7.5597285125662109E-5</v>
      </c>
    </row>
    <row r="586" spans="1:14" x14ac:dyDescent="0.25">
      <c r="A586">
        <v>7820120</v>
      </c>
      <c r="B586" t="s">
        <v>28</v>
      </c>
      <c r="C586" t="s">
        <v>5</v>
      </c>
      <c r="D586" t="s">
        <v>193</v>
      </c>
      <c r="E586" t="s">
        <v>968</v>
      </c>
      <c r="F586" s="1">
        <v>1.0138248847926268E-2</v>
      </c>
      <c r="G586" s="1">
        <v>44.9</v>
      </c>
      <c r="H586" s="1">
        <v>0.45520737327188943</v>
      </c>
      <c r="I586" s="1">
        <v>100</v>
      </c>
      <c r="J586" s="1">
        <v>1.0138248847926268</v>
      </c>
      <c r="K586">
        <v>70.344999999999999</v>
      </c>
      <c r="L586">
        <v>0.71317511520737331</v>
      </c>
      <c r="M586">
        <v>0.10620494931936264</v>
      </c>
      <c r="N586">
        <v>1.0767322050810959E-3</v>
      </c>
    </row>
    <row r="587" spans="1:14" x14ac:dyDescent="0.25">
      <c r="A587">
        <v>7820120</v>
      </c>
      <c r="B587" t="s">
        <v>28</v>
      </c>
      <c r="C587" t="s">
        <v>5</v>
      </c>
      <c r="D587" t="s">
        <v>193</v>
      </c>
      <c r="E587" t="s">
        <v>1532</v>
      </c>
      <c r="F587" s="1">
        <v>3.0721966205837174E-4</v>
      </c>
      <c r="G587" s="1">
        <v>98</v>
      </c>
      <c r="H587" s="1">
        <v>3.0107526881720428E-2</v>
      </c>
      <c r="I587" s="1">
        <v>98.6</v>
      </c>
      <c r="J587" s="1">
        <v>3.0291858678955452E-2</v>
      </c>
      <c r="K587">
        <v>95.424999999999997</v>
      </c>
      <c r="L587">
        <v>2.9316436251920121E-2</v>
      </c>
      <c r="M587">
        <v>3.0262274667620659E-2</v>
      </c>
      <c r="N587">
        <v>9.2971657965040428E-6</v>
      </c>
    </row>
    <row r="588" spans="1:14" x14ac:dyDescent="0.25">
      <c r="A588">
        <v>7820120</v>
      </c>
      <c r="B588" t="s">
        <v>28</v>
      </c>
      <c r="C588" t="s">
        <v>5</v>
      </c>
      <c r="D588" t="s">
        <v>193</v>
      </c>
      <c r="E588" t="s">
        <v>969</v>
      </c>
      <c r="F588" s="1">
        <v>7.6804915514592934E-3</v>
      </c>
      <c r="G588" s="1">
        <v>40.5</v>
      </c>
      <c r="H588" s="1">
        <v>0.31105990783410137</v>
      </c>
      <c r="I588" s="1">
        <v>81.400000000000006</v>
      </c>
      <c r="J588" s="1">
        <v>0.62519201228878651</v>
      </c>
      <c r="K588">
        <v>66.759999999999991</v>
      </c>
      <c r="L588">
        <v>0.51274961597542235</v>
      </c>
      <c r="M588">
        <v>-2.1136919036507607E-2</v>
      </c>
      <c r="N588">
        <v>-1.6234192808377577E-4</v>
      </c>
    </row>
    <row r="589" spans="1:14" x14ac:dyDescent="0.25">
      <c r="A589">
        <v>7820120</v>
      </c>
      <c r="B589" t="s">
        <v>28</v>
      </c>
      <c r="C589" t="s">
        <v>5</v>
      </c>
      <c r="D589" t="s">
        <v>193</v>
      </c>
      <c r="E589" t="s">
        <v>1533</v>
      </c>
      <c r="F589" s="1">
        <v>2.4577572964669739E-3</v>
      </c>
      <c r="G589" s="1">
        <v>93.2</v>
      </c>
      <c r="H589" s="1">
        <v>0.22906298003072198</v>
      </c>
      <c r="I589" s="1">
        <v>100</v>
      </c>
      <c r="J589" s="1">
        <v>0.24577572964669739</v>
      </c>
      <c r="K589">
        <v>91.434999999999988</v>
      </c>
      <c r="L589">
        <v>0.22472503840245772</v>
      </c>
      <c r="M589">
        <v>7.7294029295444489E-2</v>
      </c>
      <c r="N589">
        <v>1.8996996447421071E-4</v>
      </c>
    </row>
    <row r="590" spans="1:14" x14ac:dyDescent="0.25">
      <c r="A590">
        <v>7820120</v>
      </c>
      <c r="B590" t="s">
        <v>28</v>
      </c>
      <c r="C590" t="s">
        <v>5</v>
      </c>
      <c r="D590" t="s">
        <v>193</v>
      </c>
      <c r="E590" t="s">
        <v>1534</v>
      </c>
      <c r="F590" s="1">
        <v>3.3794162826420891E-3</v>
      </c>
      <c r="G590" s="1">
        <v>66.8</v>
      </c>
      <c r="H590" s="1">
        <v>0.22574500768049155</v>
      </c>
      <c r="I590" s="1">
        <v>89.3</v>
      </c>
      <c r="J590" s="1">
        <v>0.30178187403993856</v>
      </c>
      <c r="K590">
        <v>78.015000000000001</v>
      </c>
      <c r="L590">
        <v>0.26364516129032256</v>
      </c>
      <c r="M590">
        <v>-1.5402067452669144E-2</v>
      </c>
      <c r="N590">
        <v>-5.2049997535901865E-5</v>
      </c>
    </row>
    <row r="591" spans="1:14" x14ac:dyDescent="0.25">
      <c r="A591">
        <v>7820120</v>
      </c>
      <c r="B591" t="s">
        <v>28</v>
      </c>
      <c r="C591" t="s">
        <v>5</v>
      </c>
      <c r="D591" t="s">
        <v>193</v>
      </c>
      <c r="E591" t="s">
        <v>1535</v>
      </c>
      <c r="F591" s="1">
        <v>9.2165898617511521E-4</v>
      </c>
      <c r="G591" s="1">
        <v>100</v>
      </c>
      <c r="H591" s="1">
        <v>9.2165898617511524E-2</v>
      </c>
      <c r="I591" s="1">
        <v>100</v>
      </c>
      <c r="J591" s="1">
        <v>9.2165898617511524E-2</v>
      </c>
      <c r="K591">
        <v>96.809999999999988</v>
      </c>
      <c r="L591">
        <v>8.9225806451612891E-2</v>
      </c>
      <c r="M591">
        <v>0.17922931909561157</v>
      </c>
      <c r="N591">
        <v>1.6518831253051758E-4</v>
      </c>
    </row>
    <row r="592" spans="1:14" x14ac:dyDescent="0.25">
      <c r="A592">
        <v>7820120</v>
      </c>
      <c r="B592" t="s">
        <v>28</v>
      </c>
      <c r="C592" t="s">
        <v>5</v>
      </c>
      <c r="D592" t="s">
        <v>193</v>
      </c>
      <c r="E592" t="s">
        <v>970</v>
      </c>
      <c r="F592" s="1">
        <v>3.0721966205837174E-4</v>
      </c>
      <c r="G592" s="1">
        <v>78.900000000000006</v>
      </c>
      <c r="H592" s="1">
        <v>2.4239631336405533E-2</v>
      </c>
      <c r="I592" s="1">
        <v>72.2</v>
      </c>
      <c r="J592" s="1">
        <v>2.2181259600614442E-2</v>
      </c>
      <c r="K592">
        <v>81.385000000000005</v>
      </c>
      <c r="L592">
        <v>2.5003072196620586E-2</v>
      </c>
      <c r="M592">
        <v>-6.5231919288635254E-2</v>
      </c>
      <c r="N592">
        <v>-2.0040528199273502E-5</v>
      </c>
    </row>
    <row r="593" spans="1:14" x14ac:dyDescent="0.25">
      <c r="A593">
        <v>7820120</v>
      </c>
      <c r="B593" t="s">
        <v>28</v>
      </c>
      <c r="C593" t="s">
        <v>5</v>
      </c>
      <c r="D593" t="s">
        <v>193</v>
      </c>
      <c r="E593" t="s">
        <v>1536</v>
      </c>
      <c r="F593" s="1">
        <v>2.1505376344086021E-3</v>
      </c>
      <c r="G593" s="1">
        <v>82</v>
      </c>
      <c r="H593" s="1">
        <v>0.17634408602150536</v>
      </c>
      <c r="I593" s="1">
        <v>77.900000000000006</v>
      </c>
      <c r="J593" s="1">
        <v>0.16752688172043012</v>
      </c>
      <c r="K593">
        <v>80.19</v>
      </c>
      <c r="L593">
        <v>0.1724516129032258</v>
      </c>
      <c r="M593">
        <v>-6.2438070774078369E-2</v>
      </c>
      <c r="N593">
        <v>-1.3427542101952339E-4</v>
      </c>
    </row>
    <row r="594" spans="1:14" x14ac:dyDescent="0.25">
      <c r="A594">
        <v>7820120</v>
      </c>
      <c r="B594" t="s">
        <v>28</v>
      </c>
      <c r="C594" t="s">
        <v>5</v>
      </c>
      <c r="D594" t="s">
        <v>193</v>
      </c>
      <c r="E594" t="s">
        <v>971</v>
      </c>
      <c r="F594" s="1">
        <v>2.4577572964669739E-3</v>
      </c>
      <c r="G594" s="1">
        <v>33.700000000000003</v>
      </c>
      <c r="H594" s="1">
        <v>8.282642089093703E-2</v>
      </c>
      <c r="I594" s="1">
        <v>67.2</v>
      </c>
      <c r="J594" s="1">
        <v>0.16516129032258065</v>
      </c>
      <c r="K594">
        <v>60.970000000000006</v>
      </c>
      <c r="L594">
        <v>0.14984946236559141</v>
      </c>
      <c r="M594">
        <v>-6.4966008067131042E-2</v>
      </c>
      <c r="N594">
        <v>-1.5967068034932361E-4</v>
      </c>
    </row>
    <row r="595" spans="1:14" x14ac:dyDescent="0.25">
      <c r="A595">
        <v>7820120</v>
      </c>
      <c r="B595" t="s">
        <v>28</v>
      </c>
      <c r="C595" t="s">
        <v>5</v>
      </c>
      <c r="D595" t="s">
        <v>193</v>
      </c>
      <c r="E595" t="s">
        <v>972</v>
      </c>
      <c r="F595" s="1">
        <v>5.5299539170506912E-3</v>
      </c>
      <c r="G595" s="1">
        <v>67.5</v>
      </c>
      <c r="H595" s="1">
        <v>0.37327188940092165</v>
      </c>
      <c r="I595" s="1">
        <v>100</v>
      </c>
      <c r="J595" s="1">
        <v>0.55299539170506917</v>
      </c>
      <c r="K595">
        <v>81.125</v>
      </c>
      <c r="L595">
        <v>0.44861751152073731</v>
      </c>
      <c r="M595">
        <v>0.12307216972112656</v>
      </c>
      <c r="N595">
        <v>6.8058342702927133E-4</v>
      </c>
    </row>
    <row r="596" spans="1:14" x14ac:dyDescent="0.25">
      <c r="A596">
        <v>7820120</v>
      </c>
      <c r="B596" t="s">
        <v>28</v>
      </c>
      <c r="C596" t="s">
        <v>5</v>
      </c>
      <c r="D596" t="s">
        <v>1152</v>
      </c>
      <c r="E596" t="s">
        <v>1537</v>
      </c>
      <c r="F596" s="1">
        <v>2.7649769585253456E-3</v>
      </c>
      <c r="G596" s="1">
        <v>48.4</v>
      </c>
      <c r="H596" s="1">
        <v>0.13382488479262672</v>
      </c>
      <c r="I596" s="1">
        <v>81</v>
      </c>
      <c r="J596" s="1">
        <v>0.22396313364055301</v>
      </c>
      <c r="K596">
        <v>71.099999999999994</v>
      </c>
      <c r="L596">
        <v>0.19658986175115206</v>
      </c>
      <c r="M596">
        <v>-3.7451125681400299E-2</v>
      </c>
      <c r="N596">
        <v>-1.0355149957990866E-4</v>
      </c>
    </row>
    <row r="597" spans="1:14" x14ac:dyDescent="0.25">
      <c r="A597">
        <v>7820120</v>
      </c>
      <c r="B597" t="s">
        <v>28</v>
      </c>
      <c r="C597" t="s">
        <v>5</v>
      </c>
      <c r="D597" t="s">
        <v>767</v>
      </c>
      <c r="E597" t="s">
        <v>1538</v>
      </c>
      <c r="F597" s="1">
        <v>1.8433179723502304E-3</v>
      </c>
      <c r="G597" s="1">
        <v>65.900000000000006</v>
      </c>
      <c r="H597" s="1">
        <v>0.1214746543778802</v>
      </c>
      <c r="I597" s="1">
        <v>57.5</v>
      </c>
      <c r="J597" s="1">
        <v>0.10599078341013825</v>
      </c>
      <c r="K597">
        <v>70.28</v>
      </c>
      <c r="L597">
        <v>0.12954838709677419</v>
      </c>
      <c r="M597">
        <v>-0.17595541477203369</v>
      </c>
      <c r="N597">
        <v>-3.2434177838162892E-4</v>
      </c>
    </row>
    <row r="598" spans="1:14" x14ac:dyDescent="0.25">
      <c r="A598">
        <v>7820120</v>
      </c>
      <c r="B598" t="s">
        <v>28</v>
      </c>
      <c r="C598" t="s">
        <v>5</v>
      </c>
      <c r="D598" t="s">
        <v>769</v>
      </c>
      <c r="E598" t="s">
        <v>1539</v>
      </c>
      <c r="F598" s="1">
        <v>1.2288786482334869E-3</v>
      </c>
      <c r="G598" s="1">
        <v>73.7</v>
      </c>
      <c r="H598" s="1">
        <v>9.0568356374807993E-2</v>
      </c>
      <c r="I598" s="1">
        <v>95.1</v>
      </c>
      <c r="J598" s="1">
        <v>0.1168663594470046</v>
      </c>
      <c r="K598">
        <v>85.42</v>
      </c>
      <c r="L598">
        <v>0.10497081413210446</v>
      </c>
      <c r="M598">
        <v>0.24146690964698792</v>
      </c>
      <c r="N598">
        <v>2.9673352952010803E-4</v>
      </c>
    </row>
    <row r="599" spans="1:14" x14ac:dyDescent="0.25">
      <c r="A599">
        <v>7820120</v>
      </c>
      <c r="B599" t="s">
        <v>28</v>
      </c>
      <c r="C599" t="s">
        <v>5</v>
      </c>
      <c r="D599" t="s">
        <v>769</v>
      </c>
      <c r="E599" t="s">
        <v>1540</v>
      </c>
      <c r="F599" s="1">
        <v>2.7649769585253456E-3</v>
      </c>
      <c r="G599" s="1">
        <v>88.8</v>
      </c>
      <c r="H599" s="1">
        <v>0.24552995391705068</v>
      </c>
      <c r="I599" s="1">
        <v>93.3</v>
      </c>
      <c r="J599" s="1">
        <v>0.25797235023041476</v>
      </c>
      <c r="K599">
        <v>88.19</v>
      </c>
      <c r="L599">
        <v>0.24384331797235023</v>
      </c>
      <c r="M599">
        <v>0.10755592584609985</v>
      </c>
      <c r="N599">
        <v>2.9738965671732679E-4</v>
      </c>
    </row>
    <row r="600" spans="1:14" x14ac:dyDescent="0.25">
      <c r="A600">
        <v>7820120</v>
      </c>
      <c r="B600" t="s">
        <v>28</v>
      </c>
      <c r="C600" t="s">
        <v>5</v>
      </c>
      <c r="D600" t="s">
        <v>772</v>
      </c>
      <c r="E600" t="s">
        <v>1541</v>
      </c>
      <c r="F600" s="1">
        <v>1.2288786482334869E-3</v>
      </c>
      <c r="G600" s="1">
        <v>53.4</v>
      </c>
      <c r="H600" s="1">
        <v>6.5622119815668206E-2</v>
      </c>
      <c r="I600" s="1">
        <v>64.5</v>
      </c>
      <c r="J600" s="1">
        <v>7.9262672811059906E-2</v>
      </c>
      <c r="K600">
        <v>65.314999999999998</v>
      </c>
      <c r="L600">
        <v>8.0264208909370194E-2</v>
      </c>
      <c r="M600">
        <v>-6.8112693727016449E-2</v>
      </c>
      <c r="N600">
        <v>-8.3702234994797485E-5</v>
      </c>
    </row>
    <row r="601" spans="1:14" x14ac:dyDescent="0.25">
      <c r="A601">
        <v>7820120</v>
      </c>
      <c r="B601" t="s">
        <v>28</v>
      </c>
      <c r="C601" t="s">
        <v>5</v>
      </c>
      <c r="D601" t="s">
        <v>772</v>
      </c>
      <c r="E601" t="s">
        <v>1542</v>
      </c>
      <c r="F601" s="1">
        <v>1.5360983102918587E-3</v>
      </c>
      <c r="G601" s="1">
        <v>62.7</v>
      </c>
      <c r="H601" s="1">
        <v>9.6313364055299541E-2</v>
      </c>
      <c r="I601" s="1">
        <v>81.3</v>
      </c>
      <c r="J601" s="1">
        <v>0.12488479262672811</v>
      </c>
      <c r="K601">
        <v>76.184999999999988</v>
      </c>
      <c r="L601">
        <v>0.11702764976958524</v>
      </c>
      <c r="M601">
        <v>-4.874858632683754E-2</v>
      </c>
      <c r="N601">
        <v>-7.4882621085771957E-5</v>
      </c>
    </row>
    <row r="602" spans="1:14" x14ac:dyDescent="0.25">
      <c r="A602">
        <v>7820120</v>
      </c>
      <c r="B602" t="s">
        <v>28</v>
      </c>
      <c r="C602" t="s">
        <v>5</v>
      </c>
      <c r="D602" t="s">
        <v>775</v>
      </c>
      <c r="E602" t="s">
        <v>1543</v>
      </c>
      <c r="F602" s="1">
        <v>3.0721966205837174E-4</v>
      </c>
      <c r="G602" s="1">
        <v>46</v>
      </c>
      <c r="H602" s="1">
        <v>1.41321044546851E-2</v>
      </c>
      <c r="I602" s="1">
        <v>69.099999999999994</v>
      </c>
      <c r="J602" s="1">
        <v>2.1228878648233484E-2</v>
      </c>
      <c r="K602">
        <v>66.49499999999999</v>
      </c>
      <c r="L602">
        <v>2.0428571428571424E-2</v>
      </c>
      <c r="M602">
        <v>-4.1325343772768974E-3</v>
      </c>
      <c r="N602">
        <v>-1.269595814831612E-6</v>
      </c>
    </row>
    <row r="603" spans="1:14" x14ac:dyDescent="0.25">
      <c r="A603">
        <v>7820120</v>
      </c>
      <c r="B603" t="s">
        <v>28</v>
      </c>
      <c r="C603" t="s">
        <v>5</v>
      </c>
      <c r="D603" t="s">
        <v>1544</v>
      </c>
      <c r="E603" t="s">
        <v>1545</v>
      </c>
      <c r="F603" s="1">
        <v>9.2165898617511521E-4</v>
      </c>
      <c r="G603" s="1">
        <v>40.200000000000003</v>
      </c>
      <c r="H603" s="1">
        <v>3.7050691244239632E-2</v>
      </c>
      <c r="I603" s="1">
        <v>62.8</v>
      </c>
      <c r="J603" s="1">
        <v>5.788018433179723E-2</v>
      </c>
      <c r="K603">
        <v>63.249999999999993</v>
      </c>
      <c r="L603">
        <v>5.829493087557603E-2</v>
      </c>
      <c r="M603">
        <v>-0.14455051720142365</v>
      </c>
      <c r="N603">
        <v>-1.3322628313495267E-4</v>
      </c>
    </row>
    <row r="604" spans="1:14" x14ac:dyDescent="0.25">
      <c r="A604">
        <v>7820120</v>
      </c>
      <c r="B604" t="s">
        <v>28</v>
      </c>
      <c r="C604" t="s">
        <v>5</v>
      </c>
      <c r="D604" t="s">
        <v>306</v>
      </c>
      <c r="E604" t="s">
        <v>1546</v>
      </c>
      <c r="F604" s="1">
        <v>3.3794162826420891E-3</v>
      </c>
      <c r="G604" s="1">
        <v>79.8</v>
      </c>
      <c r="H604" s="1">
        <v>0.26967741935483869</v>
      </c>
      <c r="I604" s="1">
        <v>86</v>
      </c>
      <c r="J604" s="1">
        <v>0.29062980030721969</v>
      </c>
      <c r="K604">
        <v>78.55</v>
      </c>
      <c r="L604">
        <v>0.2654531490015361</v>
      </c>
      <c r="M604">
        <v>0.12938781082630157</v>
      </c>
      <c r="N604">
        <v>4.3725527468181793E-4</v>
      </c>
    </row>
    <row r="605" spans="1:14" x14ac:dyDescent="0.25">
      <c r="A605">
        <v>7820120</v>
      </c>
      <c r="B605" t="s">
        <v>28</v>
      </c>
      <c r="C605" t="s">
        <v>5</v>
      </c>
      <c r="D605" t="s">
        <v>306</v>
      </c>
      <c r="E605" t="s">
        <v>1547</v>
      </c>
      <c r="F605" s="1">
        <v>4.9155145929339478E-3</v>
      </c>
      <c r="G605" s="1">
        <v>52.5</v>
      </c>
      <c r="H605" s="1">
        <v>0.25806451612903225</v>
      </c>
      <c r="I605" s="1">
        <v>74.400000000000006</v>
      </c>
      <c r="J605" s="1">
        <v>0.36571428571428577</v>
      </c>
      <c r="K605">
        <v>63.125</v>
      </c>
      <c r="L605">
        <v>0.31029185867895548</v>
      </c>
      <c r="M605">
        <v>-2.7953173965215683E-2</v>
      </c>
      <c r="N605">
        <v>-1.37404234544839E-4</v>
      </c>
    </row>
    <row r="606" spans="1:14" x14ac:dyDescent="0.25">
      <c r="A606">
        <v>7820120</v>
      </c>
      <c r="B606" t="s">
        <v>28</v>
      </c>
      <c r="C606" t="s">
        <v>5</v>
      </c>
      <c r="D606" t="s">
        <v>306</v>
      </c>
      <c r="E606" t="s">
        <v>1548</v>
      </c>
      <c r="F606" s="1">
        <v>2.1505376344086021E-3</v>
      </c>
      <c r="G606" s="1">
        <v>90.5</v>
      </c>
      <c r="H606" s="1">
        <v>0.19462365591397848</v>
      </c>
      <c r="I606" s="1">
        <v>71</v>
      </c>
      <c r="J606" s="1">
        <v>0.15268817204301074</v>
      </c>
      <c r="K606">
        <v>82.474999999999994</v>
      </c>
      <c r="L606">
        <v>0.17736559139784944</v>
      </c>
      <c r="M606">
        <v>2.3604905232787132E-2</v>
      </c>
      <c r="N606">
        <v>5.0763237059757277E-5</v>
      </c>
    </row>
    <row r="607" spans="1:14" x14ac:dyDescent="0.25">
      <c r="A607">
        <v>7820120</v>
      </c>
      <c r="B607" t="s">
        <v>28</v>
      </c>
      <c r="C607" t="s">
        <v>5</v>
      </c>
      <c r="D607" t="s">
        <v>306</v>
      </c>
      <c r="E607" t="s">
        <v>1549</v>
      </c>
      <c r="F607" s="1">
        <v>4.608294930875576E-3</v>
      </c>
      <c r="G607" s="1">
        <v>59.1</v>
      </c>
      <c r="H607" s="1">
        <v>0.27235023041474654</v>
      </c>
      <c r="I607" s="1">
        <v>76.8</v>
      </c>
      <c r="J607" s="1">
        <v>0.35391705069124424</v>
      </c>
      <c r="K607">
        <v>65.424999999999997</v>
      </c>
      <c r="L607">
        <v>0.30149769585253455</v>
      </c>
      <c r="M607">
        <v>1.4961427077651024E-2</v>
      </c>
      <c r="N607">
        <v>6.8946668560603797E-5</v>
      </c>
    </row>
    <row r="608" spans="1:14" x14ac:dyDescent="0.25">
      <c r="A608">
        <v>7820120</v>
      </c>
      <c r="B608" t="s">
        <v>28</v>
      </c>
      <c r="C608" t="s">
        <v>5</v>
      </c>
      <c r="D608" t="s">
        <v>306</v>
      </c>
      <c r="E608" t="s">
        <v>1550</v>
      </c>
      <c r="F608" s="1">
        <v>2.4577572964669739E-3</v>
      </c>
      <c r="G608" s="1">
        <v>75.099999999999994</v>
      </c>
      <c r="H608" s="1">
        <v>0.18457757296466973</v>
      </c>
      <c r="I608" s="1">
        <v>76.400000000000006</v>
      </c>
      <c r="J608" s="1">
        <v>0.18777265745007682</v>
      </c>
      <c r="K608">
        <v>73.98</v>
      </c>
      <c r="L608">
        <v>0.18182488479262673</v>
      </c>
      <c r="M608">
        <v>1.2145728804171085E-2</v>
      </c>
      <c r="N608">
        <v>2.9851253589360579E-5</v>
      </c>
    </row>
    <row r="609" spans="1:14" x14ac:dyDescent="0.25">
      <c r="A609">
        <v>7820120</v>
      </c>
      <c r="B609" t="s">
        <v>28</v>
      </c>
      <c r="C609" t="s">
        <v>5</v>
      </c>
      <c r="D609" t="s">
        <v>306</v>
      </c>
      <c r="E609" t="s">
        <v>1551</v>
      </c>
      <c r="F609" s="1">
        <v>3.3794162826420891E-3</v>
      </c>
      <c r="G609" s="1">
        <v>73.3</v>
      </c>
      <c r="H609" s="1">
        <v>0.24771121351766512</v>
      </c>
      <c r="I609" s="1">
        <v>86.1</v>
      </c>
      <c r="J609" s="1">
        <v>0.29096774193548386</v>
      </c>
      <c r="K609">
        <v>76.179999999999993</v>
      </c>
      <c r="L609">
        <v>0.25744393241167435</v>
      </c>
      <c r="M609">
        <v>-1.6178707592189312E-3</v>
      </c>
      <c r="N609">
        <v>-5.4674587869149751E-6</v>
      </c>
    </row>
    <row r="610" spans="1:14" x14ac:dyDescent="0.25">
      <c r="A610">
        <v>7820120</v>
      </c>
      <c r="B610" t="s">
        <v>28</v>
      </c>
      <c r="C610" t="s">
        <v>5</v>
      </c>
      <c r="D610" t="s">
        <v>306</v>
      </c>
      <c r="E610" t="s">
        <v>1552</v>
      </c>
      <c r="F610" s="1">
        <v>3.0721966205837174E-3</v>
      </c>
      <c r="G610" s="1">
        <v>59.6</v>
      </c>
      <c r="H610" s="1">
        <v>0.18310291858678956</v>
      </c>
      <c r="I610" s="1">
        <v>90.9</v>
      </c>
      <c r="J610" s="1">
        <v>0.27926267281105993</v>
      </c>
      <c r="K610">
        <v>67.5</v>
      </c>
      <c r="L610">
        <v>0.20737327188940091</v>
      </c>
      <c r="M610">
        <v>-6.4360439777374268E-2</v>
      </c>
      <c r="N610">
        <v>-1.9772792558333109E-4</v>
      </c>
    </row>
    <row r="611" spans="1:14" x14ac:dyDescent="0.25">
      <c r="A611">
        <v>7820120</v>
      </c>
      <c r="B611" t="s">
        <v>28</v>
      </c>
      <c r="C611" t="s">
        <v>5</v>
      </c>
      <c r="D611" t="s">
        <v>306</v>
      </c>
      <c r="E611" t="s">
        <v>1553</v>
      </c>
      <c r="F611" s="1">
        <v>3.6866359447004608E-3</v>
      </c>
      <c r="G611" s="1">
        <v>71.900000000000006</v>
      </c>
      <c r="H611" s="1">
        <v>0.26506912442396313</v>
      </c>
      <c r="I611" s="1">
        <v>86.5</v>
      </c>
      <c r="J611" s="1">
        <v>0.31889400921658984</v>
      </c>
      <c r="K611">
        <v>77.015000000000001</v>
      </c>
      <c r="L611">
        <v>0.28392626728110598</v>
      </c>
      <c r="M611">
        <v>-1.8565475940704346E-2</v>
      </c>
      <c r="N611">
        <v>-6.8444150933472247E-5</v>
      </c>
    </row>
    <row r="612" spans="1:14" x14ac:dyDescent="0.25">
      <c r="A612">
        <v>7820120</v>
      </c>
      <c r="B612" t="s">
        <v>28</v>
      </c>
      <c r="C612" t="s">
        <v>5</v>
      </c>
      <c r="D612" t="s">
        <v>306</v>
      </c>
      <c r="E612" t="s">
        <v>1554</v>
      </c>
      <c r="F612" s="1">
        <v>3.3794162826420891E-3</v>
      </c>
      <c r="G612" s="1">
        <v>76.7</v>
      </c>
      <c r="H612" s="1">
        <v>0.25920122887864822</v>
      </c>
      <c r="I612" s="1">
        <v>76.599999999999994</v>
      </c>
      <c r="J612" s="1">
        <v>0.25886328725038399</v>
      </c>
      <c r="K612">
        <v>76.149999999999991</v>
      </c>
      <c r="L612">
        <v>0.25734254992319505</v>
      </c>
      <c r="M612">
        <v>-7.0927798748016357E-2</v>
      </c>
      <c r="N612">
        <v>-2.3969455798100766E-4</v>
      </c>
    </row>
    <row r="613" spans="1:14" x14ac:dyDescent="0.25">
      <c r="A613">
        <v>7820120</v>
      </c>
      <c r="B613" t="s">
        <v>28</v>
      </c>
      <c r="C613" t="s">
        <v>5</v>
      </c>
      <c r="D613" t="s">
        <v>306</v>
      </c>
      <c r="E613" t="s">
        <v>1555</v>
      </c>
      <c r="F613" s="1">
        <v>1.8433179723502304E-3</v>
      </c>
      <c r="G613" s="1">
        <v>85.1</v>
      </c>
      <c r="H613" s="1">
        <v>0.15686635944700461</v>
      </c>
      <c r="I613" s="1">
        <v>65.400000000000006</v>
      </c>
      <c r="J613" s="1">
        <v>0.12055299539170508</v>
      </c>
      <c r="K613">
        <v>77.435000000000002</v>
      </c>
      <c r="L613">
        <v>0.14273732718894008</v>
      </c>
      <c r="M613">
        <v>-0.13636527955532074</v>
      </c>
      <c r="N613">
        <v>-2.5136457060888616E-4</v>
      </c>
    </row>
    <row r="614" spans="1:14" x14ac:dyDescent="0.25">
      <c r="A614">
        <v>7820120</v>
      </c>
      <c r="B614" t="s">
        <v>28</v>
      </c>
      <c r="C614" t="s">
        <v>5</v>
      </c>
      <c r="D614" t="s">
        <v>306</v>
      </c>
      <c r="E614" t="s">
        <v>2062</v>
      </c>
      <c r="F614" s="1">
        <v>4.9155145929339478E-3</v>
      </c>
      <c r="G614" s="1">
        <v>65.3</v>
      </c>
      <c r="H614" s="1">
        <v>0.32098310291858678</v>
      </c>
      <c r="I614" s="1">
        <v>94.6</v>
      </c>
      <c r="J614" s="1">
        <v>0.46500768049155145</v>
      </c>
      <c r="K614">
        <v>78.454999999999998</v>
      </c>
      <c r="L614">
        <v>0.38564669738863289</v>
      </c>
      <c r="M614">
        <v>-1.354364026337862E-2</v>
      </c>
      <c r="N614">
        <v>-6.6573961356085383E-5</v>
      </c>
    </row>
    <row r="615" spans="1:14" x14ac:dyDescent="0.25">
      <c r="A615">
        <v>7820120</v>
      </c>
      <c r="B615" t="s">
        <v>28</v>
      </c>
      <c r="C615" t="s">
        <v>5</v>
      </c>
      <c r="D615" t="s">
        <v>306</v>
      </c>
      <c r="E615" t="s">
        <v>1556</v>
      </c>
      <c r="F615" s="1">
        <v>2.4577572964669739E-3</v>
      </c>
      <c r="G615" s="1">
        <v>93.1</v>
      </c>
      <c r="H615" s="1">
        <v>0.22881720430107524</v>
      </c>
      <c r="I615" s="1">
        <v>92.5</v>
      </c>
      <c r="J615" s="1">
        <v>0.22734254992319508</v>
      </c>
      <c r="K615">
        <v>88.86999999999999</v>
      </c>
      <c r="L615">
        <v>0.21842089093701994</v>
      </c>
      <c r="M615">
        <v>2.9029905796051025E-2</v>
      </c>
      <c r="N615">
        <v>7.1348462785993306E-5</v>
      </c>
    </row>
    <row r="616" spans="1:14" x14ac:dyDescent="0.25">
      <c r="A616">
        <v>7820120</v>
      </c>
      <c r="B616" t="s">
        <v>28</v>
      </c>
      <c r="C616" t="s">
        <v>5</v>
      </c>
      <c r="D616" t="s">
        <v>306</v>
      </c>
      <c r="E616" t="s">
        <v>1557</v>
      </c>
      <c r="F616" s="1">
        <v>1.5360983102918587E-3</v>
      </c>
      <c r="G616" s="1">
        <v>78.8</v>
      </c>
      <c r="H616" s="1">
        <v>0.12104454685099846</v>
      </c>
      <c r="I616" s="1">
        <v>68.7</v>
      </c>
      <c r="J616" s="1">
        <v>0.1055299539170507</v>
      </c>
      <c r="K616">
        <v>74.14</v>
      </c>
      <c r="L616">
        <v>0.1138863287250384</v>
      </c>
      <c r="M616">
        <v>-7.9118207097053528E-2</v>
      </c>
      <c r="N616">
        <v>-1.2153334423510527E-4</v>
      </c>
    </row>
    <row r="617" spans="1:14" x14ac:dyDescent="0.25">
      <c r="A617">
        <v>7820120</v>
      </c>
      <c r="B617" t="s">
        <v>28</v>
      </c>
      <c r="C617" t="s">
        <v>5</v>
      </c>
      <c r="D617" t="s">
        <v>306</v>
      </c>
      <c r="E617" t="s">
        <v>1559</v>
      </c>
      <c r="F617" s="1">
        <v>1.2288786482334869E-3</v>
      </c>
      <c r="G617" s="1">
        <v>97</v>
      </c>
      <c r="H617" s="1">
        <v>0.11920122887864823</v>
      </c>
      <c r="I617" s="1">
        <v>77</v>
      </c>
      <c r="J617" s="1">
        <v>9.4623655913978491E-2</v>
      </c>
      <c r="K617">
        <v>88.784999999999997</v>
      </c>
      <c r="L617">
        <v>0.10910599078341013</v>
      </c>
      <c r="M617">
        <v>-1.9752396270632744E-2</v>
      </c>
      <c r="N617">
        <v>-2.4273298028427335E-5</v>
      </c>
    </row>
    <row r="618" spans="1:14" x14ac:dyDescent="0.25">
      <c r="A618">
        <v>7820120</v>
      </c>
      <c r="B618" t="s">
        <v>28</v>
      </c>
      <c r="C618" t="s">
        <v>5</v>
      </c>
      <c r="D618" t="s">
        <v>306</v>
      </c>
      <c r="E618" t="s">
        <v>1560</v>
      </c>
      <c r="F618" s="1">
        <v>5.5299539170506912E-3</v>
      </c>
      <c r="G618" s="1">
        <v>78.099999999999994</v>
      </c>
      <c r="H618" s="1">
        <v>0.43188940092165895</v>
      </c>
      <c r="I618" s="1">
        <v>89.4</v>
      </c>
      <c r="J618" s="1">
        <v>0.49437788018433182</v>
      </c>
      <c r="K618">
        <v>80.650000000000006</v>
      </c>
      <c r="L618">
        <v>0.44599078341013826</v>
      </c>
      <c r="M618">
        <v>-1.5364183345809579E-3</v>
      </c>
      <c r="N618">
        <v>-8.496322587544467E-6</v>
      </c>
    </row>
    <row r="619" spans="1:14" x14ac:dyDescent="0.25">
      <c r="A619">
        <v>7820120</v>
      </c>
      <c r="B619" t="s">
        <v>28</v>
      </c>
      <c r="C619" t="s">
        <v>5</v>
      </c>
      <c r="D619" t="s">
        <v>306</v>
      </c>
      <c r="E619" t="s">
        <v>1561</v>
      </c>
      <c r="F619" s="1">
        <v>2.7649769585253456E-3</v>
      </c>
      <c r="G619" s="1">
        <v>81.2</v>
      </c>
      <c r="H619" s="1">
        <v>0.22451612903225807</v>
      </c>
      <c r="I619" s="1">
        <v>78.5</v>
      </c>
      <c r="J619" s="1">
        <v>0.21705069124423962</v>
      </c>
      <c r="K619">
        <v>78.234999999999985</v>
      </c>
      <c r="L619">
        <v>0.21631797235023037</v>
      </c>
      <c r="M619">
        <v>-0.12056411802768707</v>
      </c>
      <c r="N619">
        <v>-3.3335700837148498E-4</v>
      </c>
    </row>
    <row r="620" spans="1:14" x14ac:dyDescent="0.25">
      <c r="A620">
        <v>7820120</v>
      </c>
      <c r="B620" t="s">
        <v>28</v>
      </c>
      <c r="C620" t="s">
        <v>5</v>
      </c>
      <c r="D620" t="s">
        <v>306</v>
      </c>
      <c r="E620" t="s">
        <v>1562</v>
      </c>
      <c r="F620" s="1">
        <v>2.1505376344086021E-3</v>
      </c>
      <c r="G620" s="1">
        <v>83.1</v>
      </c>
      <c r="H620" s="1">
        <v>0.17870967741935484</v>
      </c>
      <c r="I620" s="1">
        <v>83.5</v>
      </c>
      <c r="J620" s="1">
        <v>0.17956989247311828</v>
      </c>
      <c r="K620" t="s">
        <v>9</v>
      </c>
      <c r="L620" t="s">
        <v>99</v>
      </c>
      <c r="M620">
        <v>-5.2140746265649796E-2</v>
      </c>
      <c r="N620">
        <v>-1.1213063713042967E-4</v>
      </c>
    </row>
    <row r="621" spans="1:14" x14ac:dyDescent="0.25">
      <c r="A621">
        <v>7820120</v>
      </c>
      <c r="B621" t="s">
        <v>28</v>
      </c>
      <c r="C621" t="s">
        <v>5</v>
      </c>
      <c r="D621" t="s">
        <v>306</v>
      </c>
      <c r="E621" t="s">
        <v>1563</v>
      </c>
      <c r="F621" s="1">
        <v>3.9938556067588326E-3</v>
      </c>
      <c r="G621" s="1">
        <v>55.2</v>
      </c>
      <c r="H621" s="1">
        <v>0.22046082949308757</v>
      </c>
      <c r="I621" s="1">
        <v>91.4</v>
      </c>
      <c r="J621" s="1">
        <v>0.36503840245775732</v>
      </c>
      <c r="K621">
        <v>71.39500000000001</v>
      </c>
      <c r="L621">
        <v>0.28514132104454687</v>
      </c>
      <c r="M621">
        <v>4.2489618062973022E-2</v>
      </c>
      <c r="N621">
        <v>1.6969739932984617E-4</v>
      </c>
    </row>
    <row r="622" spans="1:14" x14ac:dyDescent="0.25">
      <c r="A622">
        <v>7820120</v>
      </c>
      <c r="B622" t="s">
        <v>28</v>
      </c>
      <c r="C622" t="s">
        <v>5</v>
      </c>
      <c r="D622" t="s">
        <v>306</v>
      </c>
      <c r="E622" t="s">
        <v>1564</v>
      </c>
      <c r="F622" s="1">
        <v>8.2949308755760377E-3</v>
      </c>
      <c r="G622" s="1">
        <v>57</v>
      </c>
      <c r="H622" s="1">
        <v>0.47281105990783417</v>
      </c>
      <c r="I622" s="1">
        <v>75.7</v>
      </c>
      <c r="J622" s="1">
        <v>0.62792626728110612</v>
      </c>
      <c r="K622">
        <v>66.534999999999997</v>
      </c>
      <c r="L622">
        <v>0.55190322580645168</v>
      </c>
      <c r="M622">
        <v>-9.9217444658279419E-2</v>
      </c>
      <c r="N622">
        <v>-8.2300184509171879E-4</v>
      </c>
    </row>
    <row r="623" spans="1:14" x14ac:dyDescent="0.25">
      <c r="A623">
        <v>7820120</v>
      </c>
      <c r="B623" t="s">
        <v>28</v>
      </c>
      <c r="C623" t="s">
        <v>5</v>
      </c>
      <c r="D623" t="s">
        <v>1180</v>
      </c>
      <c r="E623" t="s">
        <v>1565</v>
      </c>
      <c r="F623" s="1">
        <v>2.4577572964669739E-3</v>
      </c>
      <c r="G623" s="1" t="s">
        <v>8</v>
      </c>
      <c r="H623" s="1" t="s">
        <v>99</v>
      </c>
      <c r="I623" s="1" t="s">
        <v>8</v>
      </c>
      <c r="J623" s="1" t="s">
        <v>99</v>
      </c>
      <c r="K623" t="s">
        <v>9</v>
      </c>
      <c r="L623" t="s">
        <v>99</v>
      </c>
      <c r="M623">
        <v>0.72138106822967529</v>
      </c>
      <c r="N623">
        <v>1.7729795839746243E-3</v>
      </c>
    </row>
    <row r="624" spans="1:14" x14ac:dyDescent="0.25">
      <c r="A624">
        <v>7820120</v>
      </c>
      <c r="B624" t="s">
        <v>28</v>
      </c>
      <c r="C624" t="s">
        <v>5</v>
      </c>
      <c r="D624" t="s">
        <v>309</v>
      </c>
      <c r="E624" t="s">
        <v>1566</v>
      </c>
      <c r="F624" s="1">
        <v>1.2288786482334869E-3</v>
      </c>
      <c r="G624" s="1">
        <v>68.099999999999994</v>
      </c>
      <c r="H624" s="1">
        <v>8.3686635944700452E-2</v>
      </c>
      <c r="I624" s="1">
        <v>62.9</v>
      </c>
      <c r="J624" s="1">
        <v>7.7296466973886327E-2</v>
      </c>
      <c r="K624">
        <v>70.260000000000005</v>
      </c>
      <c r="L624">
        <v>8.6341013824884794E-2</v>
      </c>
      <c r="M624">
        <v>-0.15827062726020813</v>
      </c>
      <c r="N624">
        <v>-1.9449539448259062E-4</v>
      </c>
    </row>
    <row r="625" spans="1:14" x14ac:dyDescent="0.25">
      <c r="A625">
        <v>7820120</v>
      </c>
      <c r="B625" t="s">
        <v>28</v>
      </c>
      <c r="C625" t="s">
        <v>5</v>
      </c>
      <c r="D625" t="s">
        <v>309</v>
      </c>
      <c r="E625" t="s">
        <v>1567</v>
      </c>
      <c r="F625" s="1">
        <v>3.0721966205837174E-4</v>
      </c>
      <c r="G625" s="1">
        <v>53.5</v>
      </c>
      <c r="H625" s="1">
        <v>1.6436251920122887E-2</v>
      </c>
      <c r="I625" s="1">
        <v>53.5</v>
      </c>
      <c r="J625" s="1">
        <v>1.6436251920122887E-2</v>
      </c>
      <c r="K625">
        <v>58.464999999999996</v>
      </c>
      <c r="L625">
        <v>1.7961597542242701E-2</v>
      </c>
      <c r="M625">
        <v>-0.20437052845954895</v>
      </c>
      <c r="N625">
        <v>-6.2786644688033472E-5</v>
      </c>
    </row>
    <row r="626" spans="1:14" x14ac:dyDescent="0.25">
      <c r="A626">
        <v>7820120</v>
      </c>
      <c r="B626" t="s">
        <v>28</v>
      </c>
      <c r="C626" t="s">
        <v>5</v>
      </c>
      <c r="D626" t="s">
        <v>309</v>
      </c>
      <c r="E626" t="s">
        <v>1568</v>
      </c>
      <c r="F626" s="1">
        <v>2.4577572964669739E-3</v>
      </c>
      <c r="G626" s="1">
        <v>49.1</v>
      </c>
      <c r="H626" s="1">
        <v>0.12067588325652842</v>
      </c>
      <c r="I626" s="1">
        <v>63.9</v>
      </c>
      <c r="J626" s="1">
        <v>0.15705069124423962</v>
      </c>
      <c r="K626">
        <v>64.105000000000004</v>
      </c>
      <c r="L626">
        <v>0.15755453149001536</v>
      </c>
      <c r="M626">
        <v>-8.0687738955020905E-2</v>
      </c>
      <c r="N626">
        <v>-1.9831087915212511E-4</v>
      </c>
    </row>
    <row r="627" spans="1:14" x14ac:dyDescent="0.25">
      <c r="A627">
        <v>7820120</v>
      </c>
      <c r="B627" t="s">
        <v>28</v>
      </c>
      <c r="C627" t="s">
        <v>5</v>
      </c>
      <c r="D627" t="s">
        <v>309</v>
      </c>
      <c r="E627" t="s">
        <v>1569</v>
      </c>
      <c r="F627" s="1">
        <v>1.2288786482334869E-3</v>
      </c>
      <c r="G627" s="1">
        <v>64.5</v>
      </c>
      <c r="H627" s="1">
        <v>7.9262672811059906E-2</v>
      </c>
      <c r="I627" s="1">
        <v>92.7</v>
      </c>
      <c r="J627" s="1">
        <v>0.11391705069124425</v>
      </c>
      <c r="K627">
        <v>79.614999999999995</v>
      </c>
      <c r="L627">
        <v>9.7837173579109052E-2</v>
      </c>
      <c r="M627">
        <v>-5.1820117980241776E-2</v>
      </c>
      <c r="N627">
        <v>-6.3680636534859327E-5</v>
      </c>
    </row>
    <row r="628" spans="1:14" x14ac:dyDescent="0.25">
      <c r="A628">
        <v>7820120</v>
      </c>
      <c r="B628" t="s">
        <v>28</v>
      </c>
      <c r="C628" t="s">
        <v>5</v>
      </c>
      <c r="D628" t="s">
        <v>309</v>
      </c>
      <c r="E628" t="s">
        <v>1570</v>
      </c>
      <c r="F628" s="1">
        <v>3.0721966205837174E-4</v>
      </c>
      <c r="G628" s="1">
        <v>59.4</v>
      </c>
      <c r="H628" s="1">
        <v>1.824884792626728E-2</v>
      </c>
      <c r="I628" s="1">
        <v>82</v>
      </c>
      <c r="J628" s="1">
        <v>2.5192012288786481E-2</v>
      </c>
      <c r="K628">
        <v>71.185000000000002</v>
      </c>
      <c r="L628">
        <v>2.1869431643625193E-2</v>
      </c>
      <c r="M628">
        <v>7.4280627071857452E-2</v>
      </c>
      <c r="N628">
        <v>2.2820469146499984E-5</v>
      </c>
    </row>
    <row r="629" spans="1:14" x14ac:dyDescent="0.25">
      <c r="A629">
        <v>7820120</v>
      </c>
      <c r="B629" t="s">
        <v>28</v>
      </c>
      <c r="C629" t="s">
        <v>5</v>
      </c>
      <c r="D629" t="s">
        <v>309</v>
      </c>
      <c r="E629" t="s">
        <v>1571</v>
      </c>
      <c r="F629" s="1">
        <v>1.5360983102918587E-3</v>
      </c>
      <c r="G629" s="1">
        <v>65.3</v>
      </c>
      <c r="H629" s="1">
        <v>0.10030721966205837</v>
      </c>
      <c r="I629" s="1">
        <v>55.8</v>
      </c>
      <c r="J629" s="1">
        <v>8.5714285714285715E-2</v>
      </c>
      <c r="K629">
        <v>64.650000000000006</v>
      </c>
      <c r="L629">
        <v>9.9308755760368669E-2</v>
      </c>
      <c r="M629">
        <v>-0.17735815048217773</v>
      </c>
      <c r="N629">
        <v>-2.7243955527216242E-4</v>
      </c>
    </row>
    <row r="630" spans="1:14" x14ac:dyDescent="0.25">
      <c r="A630">
        <v>7820120</v>
      </c>
      <c r="B630" t="s">
        <v>28</v>
      </c>
      <c r="C630" t="s">
        <v>5</v>
      </c>
      <c r="D630" t="s">
        <v>309</v>
      </c>
      <c r="E630" t="s">
        <v>1572</v>
      </c>
      <c r="F630" s="1">
        <v>9.2165898617511521E-4</v>
      </c>
      <c r="G630" s="1">
        <v>46.7</v>
      </c>
      <c r="H630" s="1">
        <v>4.3041474654377881E-2</v>
      </c>
      <c r="I630" s="1">
        <v>50.4</v>
      </c>
      <c r="J630" s="1">
        <v>4.6451612903225803E-2</v>
      </c>
      <c r="K630">
        <v>55.829999999999991</v>
      </c>
      <c r="L630">
        <v>5.1456221198156675E-2</v>
      </c>
      <c r="M630">
        <v>-0.22839675843715668</v>
      </c>
      <c r="N630">
        <v>-2.1050392482687251E-4</v>
      </c>
    </row>
    <row r="631" spans="1:14" x14ac:dyDescent="0.25">
      <c r="A631">
        <v>7820120</v>
      </c>
      <c r="B631" t="s">
        <v>28</v>
      </c>
      <c r="C631" t="s">
        <v>5</v>
      </c>
      <c r="D631" t="s">
        <v>1953</v>
      </c>
      <c r="E631" t="s">
        <v>2063</v>
      </c>
      <c r="F631" s="1">
        <v>6.1443932411674347E-4</v>
      </c>
      <c r="G631" s="1">
        <v>22.8</v>
      </c>
      <c r="H631" s="1">
        <v>1.4009216589861751E-2</v>
      </c>
      <c r="I631" s="1">
        <v>64.3</v>
      </c>
      <c r="J631" s="1">
        <v>3.9508448540706606E-2</v>
      </c>
      <c r="K631">
        <v>48.43</v>
      </c>
      <c r="L631">
        <v>2.9757296466973886E-2</v>
      </c>
      <c r="M631">
        <v>-4.3532524257898331E-2</v>
      </c>
      <c r="N631">
        <v>-2.6748094782118791E-5</v>
      </c>
    </row>
    <row r="632" spans="1:14" x14ac:dyDescent="0.25">
      <c r="A632">
        <v>7820120</v>
      </c>
      <c r="B632" t="s">
        <v>28</v>
      </c>
      <c r="C632" t="s">
        <v>5</v>
      </c>
      <c r="D632" t="s">
        <v>784</v>
      </c>
      <c r="E632" t="s">
        <v>1573</v>
      </c>
      <c r="F632" s="1">
        <v>2.7649769585253456E-3</v>
      </c>
      <c r="G632" s="1">
        <v>66</v>
      </c>
      <c r="H632" s="1">
        <v>0.18248847926267281</v>
      </c>
      <c r="I632" s="1">
        <v>86.5</v>
      </c>
      <c r="J632" s="1">
        <v>0.2391705069124424</v>
      </c>
      <c r="K632">
        <v>77.034999999999997</v>
      </c>
      <c r="L632">
        <v>0.21299999999999999</v>
      </c>
      <c r="M632">
        <v>4.8011425882577896E-2</v>
      </c>
      <c r="N632">
        <v>1.3275048631127529E-4</v>
      </c>
    </row>
    <row r="633" spans="1:14" x14ac:dyDescent="0.25">
      <c r="A633">
        <v>7820120</v>
      </c>
      <c r="B633" t="s">
        <v>28</v>
      </c>
      <c r="C633" t="s">
        <v>5</v>
      </c>
      <c r="D633" t="s">
        <v>786</v>
      </c>
      <c r="E633" t="s">
        <v>1574</v>
      </c>
      <c r="F633" s="1">
        <v>3.6866359447004608E-3</v>
      </c>
      <c r="G633" s="1">
        <v>73.8</v>
      </c>
      <c r="H633" s="1">
        <v>0.27207373271889401</v>
      </c>
      <c r="I633" s="1">
        <v>78.099999999999994</v>
      </c>
      <c r="J633" s="1">
        <v>0.28792626728110599</v>
      </c>
      <c r="K633">
        <v>74.259999999999991</v>
      </c>
      <c r="L633">
        <v>0.27376958525345618</v>
      </c>
      <c r="M633">
        <v>0.24543854594230652</v>
      </c>
      <c r="N633">
        <v>9.0484256568592269E-4</v>
      </c>
    </row>
    <row r="634" spans="1:14" x14ac:dyDescent="0.25">
      <c r="A634">
        <v>7820120</v>
      </c>
      <c r="B634" t="s">
        <v>28</v>
      </c>
      <c r="C634" t="s">
        <v>5</v>
      </c>
      <c r="D634" t="s">
        <v>1190</v>
      </c>
      <c r="E634" t="s">
        <v>1575</v>
      </c>
      <c r="F634" s="1">
        <v>1.8433179723502304E-3</v>
      </c>
      <c r="G634" s="1">
        <v>71.099999999999994</v>
      </c>
      <c r="H634" s="1">
        <v>0.13105990783410137</v>
      </c>
      <c r="I634" s="1">
        <v>94.8</v>
      </c>
      <c r="J634" s="1">
        <v>0.17474654377880183</v>
      </c>
      <c r="K634">
        <v>83.43</v>
      </c>
      <c r="L634">
        <v>0.15378801843317974</v>
      </c>
      <c r="M634">
        <v>-4.4306952506303787E-2</v>
      </c>
      <c r="N634">
        <v>-8.1671801854937861E-5</v>
      </c>
    </row>
    <row r="635" spans="1:14" x14ac:dyDescent="0.25">
      <c r="A635">
        <v>7820120</v>
      </c>
      <c r="B635" t="s">
        <v>28</v>
      </c>
      <c r="C635" t="s">
        <v>5</v>
      </c>
      <c r="D635" t="s">
        <v>788</v>
      </c>
      <c r="E635" t="s">
        <v>1576</v>
      </c>
      <c r="F635" s="1">
        <v>9.2165898617511521E-4</v>
      </c>
      <c r="G635" s="1">
        <v>66.400000000000006</v>
      </c>
      <c r="H635" s="1">
        <v>6.1198156682027653E-2</v>
      </c>
      <c r="I635" s="1">
        <v>70.2</v>
      </c>
      <c r="J635" s="1">
        <v>6.4700460829493087E-2</v>
      </c>
      <c r="K635">
        <v>69.735000000000014</v>
      </c>
      <c r="L635">
        <v>6.427188940092167E-2</v>
      </c>
      <c r="M635">
        <v>-0.15365900099277496</v>
      </c>
      <c r="N635">
        <v>-1.41621199071682E-4</v>
      </c>
    </row>
    <row r="636" spans="1:14" x14ac:dyDescent="0.25">
      <c r="A636">
        <v>7820120</v>
      </c>
      <c r="B636" t="s">
        <v>28</v>
      </c>
      <c r="C636" t="s">
        <v>5</v>
      </c>
      <c r="D636" t="s">
        <v>80</v>
      </c>
      <c r="E636" t="s">
        <v>1577</v>
      </c>
      <c r="F636" s="1">
        <v>3.0721966205837174E-3</v>
      </c>
      <c r="G636" s="1">
        <v>57.3</v>
      </c>
      <c r="H636" s="1">
        <v>0.17603686635944699</v>
      </c>
      <c r="I636" s="1">
        <v>93.8</v>
      </c>
      <c r="J636" s="1">
        <v>0.28817204301075267</v>
      </c>
      <c r="K636">
        <v>73.739999999999995</v>
      </c>
      <c r="L636">
        <v>0.22654377880184332</v>
      </c>
      <c r="M636">
        <v>9.8061874508857727E-2</v>
      </c>
      <c r="N636">
        <v>3.0126535947421726E-4</v>
      </c>
    </row>
    <row r="637" spans="1:14" x14ac:dyDescent="0.25">
      <c r="A637">
        <v>7820120</v>
      </c>
      <c r="B637" t="s">
        <v>28</v>
      </c>
      <c r="C637" t="s">
        <v>5</v>
      </c>
      <c r="D637" t="s">
        <v>80</v>
      </c>
      <c r="E637" t="s">
        <v>1578</v>
      </c>
      <c r="F637" s="1">
        <v>5.837173579109063E-3</v>
      </c>
      <c r="G637" s="1">
        <v>46.8</v>
      </c>
      <c r="H637" s="1">
        <v>0.27317972350230413</v>
      </c>
      <c r="I637" s="1">
        <v>89.3</v>
      </c>
      <c r="J637" s="1">
        <v>0.52125960061443932</v>
      </c>
      <c r="K637">
        <v>69.474999999999994</v>
      </c>
      <c r="L637">
        <v>0.40553763440860213</v>
      </c>
      <c r="M637">
        <v>5.2853550761938095E-2</v>
      </c>
      <c r="N637">
        <v>3.0851535006968476E-4</v>
      </c>
    </row>
    <row r="638" spans="1:14" x14ac:dyDescent="0.25">
      <c r="A638">
        <v>7820120</v>
      </c>
      <c r="B638" t="s">
        <v>28</v>
      </c>
      <c r="C638" t="s">
        <v>5</v>
      </c>
      <c r="D638" t="s">
        <v>80</v>
      </c>
      <c r="E638" t="s">
        <v>1579</v>
      </c>
      <c r="F638" s="1">
        <v>2.4577572964669739E-3</v>
      </c>
      <c r="G638" s="1">
        <v>50.6</v>
      </c>
      <c r="H638" s="1">
        <v>0.12436251920122889</v>
      </c>
      <c r="I638" s="1">
        <v>83</v>
      </c>
      <c r="J638" s="1">
        <v>0.20399385560675884</v>
      </c>
      <c r="K638">
        <v>67.694999999999993</v>
      </c>
      <c r="L638">
        <v>0.16637788018433178</v>
      </c>
      <c r="M638">
        <v>4.3633423745632172E-2</v>
      </c>
      <c r="N638">
        <v>1.0724036558066278E-4</v>
      </c>
    </row>
    <row r="639" spans="1:14" x14ac:dyDescent="0.25">
      <c r="A639">
        <v>7820120</v>
      </c>
      <c r="B639" t="s">
        <v>28</v>
      </c>
      <c r="C639" t="s">
        <v>5</v>
      </c>
      <c r="D639" t="s">
        <v>80</v>
      </c>
      <c r="E639" t="s">
        <v>1580</v>
      </c>
      <c r="F639" s="1">
        <v>6.1443932411674347E-3</v>
      </c>
      <c r="G639" s="1">
        <v>49.7</v>
      </c>
      <c r="H639" s="1">
        <v>0.30537634408602155</v>
      </c>
      <c r="I639" s="1">
        <v>72.3</v>
      </c>
      <c r="J639" s="1">
        <v>0.44423963133640554</v>
      </c>
      <c r="K639">
        <v>61.074999999999989</v>
      </c>
      <c r="L639">
        <v>0.375268817204301</v>
      </c>
      <c r="M639">
        <v>-3.8450069259852171E-3</v>
      </c>
      <c r="N639">
        <v>-2.3625234568265543E-5</v>
      </c>
    </row>
    <row r="640" spans="1:14" x14ac:dyDescent="0.25">
      <c r="A640">
        <v>7820120</v>
      </c>
      <c r="B640" t="s">
        <v>28</v>
      </c>
      <c r="C640" t="s">
        <v>5</v>
      </c>
      <c r="D640" t="s">
        <v>80</v>
      </c>
      <c r="E640" t="s">
        <v>1581</v>
      </c>
      <c r="F640" s="1">
        <v>4.608294930875576E-3</v>
      </c>
      <c r="G640" s="1">
        <v>43</v>
      </c>
      <c r="H640" s="1">
        <v>0.19815668202764977</v>
      </c>
      <c r="I640" s="1">
        <v>75.099999999999994</v>
      </c>
      <c r="J640" s="1">
        <v>0.34608294930875572</v>
      </c>
      <c r="K640">
        <v>60.794999999999995</v>
      </c>
      <c r="L640">
        <v>0.28016129032258064</v>
      </c>
      <c r="M640">
        <v>-6.1927329748868942E-2</v>
      </c>
      <c r="N640">
        <v>-2.8537939976437302E-4</v>
      </c>
    </row>
    <row r="641" spans="1:14" x14ac:dyDescent="0.25">
      <c r="A641">
        <v>7820120</v>
      </c>
      <c r="B641" t="s">
        <v>28</v>
      </c>
      <c r="C641" t="s">
        <v>5</v>
      </c>
      <c r="D641" t="s">
        <v>80</v>
      </c>
      <c r="E641" t="s">
        <v>1582</v>
      </c>
      <c r="F641" s="1">
        <v>5.2227342549923195E-3</v>
      </c>
      <c r="G641" s="1">
        <v>35.700000000000003</v>
      </c>
      <c r="H641" s="1">
        <v>0.18645161290322582</v>
      </c>
      <c r="I641" s="1">
        <v>90.8</v>
      </c>
      <c r="J641" s="1">
        <v>0.47422427035330261</v>
      </c>
      <c r="K641">
        <v>61.015000000000001</v>
      </c>
      <c r="L641">
        <v>0.31866513056835638</v>
      </c>
      <c r="M641">
        <v>5.4941240698099136E-2</v>
      </c>
      <c r="N641">
        <v>2.8694349980574048E-4</v>
      </c>
    </row>
    <row r="642" spans="1:14" x14ac:dyDescent="0.25">
      <c r="A642">
        <v>7820120</v>
      </c>
      <c r="B642" t="s">
        <v>28</v>
      </c>
      <c r="C642" t="s">
        <v>5</v>
      </c>
      <c r="D642" t="s">
        <v>80</v>
      </c>
      <c r="E642" t="s">
        <v>1583</v>
      </c>
      <c r="F642" s="1">
        <v>3.3794162826420891E-3</v>
      </c>
      <c r="G642" s="1">
        <v>68.5</v>
      </c>
      <c r="H642" s="1">
        <v>0.2314900153609831</v>
      </c>
      <c r="I642" s="1">
        <v>100</v>
      </c>
      <c r="J642" s="1">
        <v>0.33794162826420893</v>
      </c>
      <c r="K642">
        <v>77.239999999999995</v>
      </c>
      <c r="L642">
        <v>0.26102611367127493</v>
      </c>
      <c r="M642">
        <v>2.7094915509223938E-2</v>
      </c>
      <c r="N642">
        <v>9.1564998648683042E-5</v>
      </c>
    </row>
    <row r="643" spans="1:14" x14ac:dyDescent="0.25">
      <c r="A643">
        <v>7820120</v>
      </c>
      <c r="B643" t="s">
        <v>28</v>
      </c>
      <c r="C643" t="s">
        <v>5</v>
      </c>
      <c r="D643" t="s">
        <v>80</v>
      </c>
      <c r="E643" t="s">
        <v>973</v>
      </c>
      <c r="F643" s="1">
        <v>3.9938556067588326E-3</v>
      </c>
      <c r="G643" s="1">
        <v>43.4</v>
      </c>
      <c r="H643" s="1">
        <v>0.17333333333333334</v>
      </c>
      <c r="I643" s="1">
        <v>58.7</v>
      </c>
      <c r="J643" s="1">
        <v>0.23443932411674348</v>
      </c>
      <c r="K643">
        <v>55.624999999999993</v>
      </c>
      <c r="L643">
        <v>0.22215821812596004</v>
      </c>
      <c r="M643">
        <v>-9.5563024282455444E-2</v>
      </c>
      <c r="N643">
        <v>-3.8166492032931513E-4</v>
      </c>
    </row>
    <row r="644" spans="1:14" x14ac:dyDescent="0.25">
      <c r="A644">
        <v>7820120</v>
      </c>
      <c r="B644" t="s">
        <v>28</v>
      </c>
      <c r="C644" t="s">
        <v>5</v>
      </c>
      <c r="D644" t="s">
        <v>80</v>
      </c>
      <c r="E644" t="s">
        <v>1584</v>
      </c>
      <c r="F644" s="1">
        <v>2.1505376344086021E-3</v>
      </c>
      <c r="G644" s="1">
        <v>75</v>
      </c>
      <c r="H644" s="1">
        <v>0.16129032258064516</v>
      </c>
      <c r="I644" s="1">
        <v>100</v>
      </c>
      <c r="J644" s="1">
        <v>0.21505376344086022</v>
      </c>
      <c r="K644">
        <v>81.094999999999999</v>
      </c>
      <c r="L644">
        <v>0.17439784946236558</v>
      </c>
      <c r="M644">
        <v>9.500490128993988E-2</v>
      </c>
      <c r="N644">
        <v>2.0431161567729006E-4</v>
      </c>
    </row>
    <row r="645" spans="1:14" x14ac:dyDescent="0.25">
      <c r="A645">
        <v>7820120</v>
      </c>
      <c r="B645" t="s">
        <v>28</v>
      </c>
      <c r="C645" t="s">
        <v>5</v>
      </c>
      <c r="D645" t="s">
        <v>80</v>
      </c>
      <c r="E645" t="s">
        <v>1403</v>
      </c>
      <c r="F645" s="1">
        <v>3.3794162826420891E-3</v>
      </c>
      <c r="G645" s="1">
        <v>58</v>
      </c>
      <c r="H645" s="1">
        <v>0.19600614439324116</v>
      </c>
      <c r="I645" s="1">
        <v>94.3</v>
      </c>
      <c r="J645" s="1">
        <v>0.318678955453149</v>
      </c>
      <c r="K645">
        <v>74.384999999999991</v>
      </c>
      <c r="L645">
        <v>0.25137788018433177</v>
      </c>
      <c r="M645">
        <v>0.12080671638250351</v>
      </c>
      <c r="N645">
        <v>4.0825618439555716E-4</v>
      </c>
    </row>
    <row r="646" spans="1:14" x14ac:dyDescent="0.25">
      <c r="A646">
        <v>7820120</v>
      </c>
      <c r="B646" t="s">
        <v>28</v>
      </c>
      <c r="C646" t="s">
        <v>5</v>
      </c>
      <c r="D646" t="s">
        <v>82</v>
      </c>
      <c r="E646" t="s">
        <v>125</v>
      </c>
      <c r="F646" s="1">
        <v>4.608294930875576E-3</v>
      </c>
      <c r="G646" s="1">
        <v>88</v>
      </c>
      <c r="H646" s="1">
        <v>0.40552995391705071</v>
      </c>
      <c r="I646" s="1">
        <v>90.6</v>
      </c>
      <c r="J646" s="1">
        <v>0.41751152073732717</v>
      </c>
      <c r="K646">
        <v>88.29</v>
      </c>
      <c r="L646">
        <v>0.40686635944700461</v>
      </c>
      <c r="M646">
        <v>2.0495889708399773E-2</v>
      </c>
      <c r="N646">
        <v>9.4451104647003554E-5</v>
      </c>
    </row>
    <row r="647" spans="1:14" x14ac:dyDescent="0.25">
      <c r="A647">
        <v>7820120</v>
      </c>
      <c r="B647" t="s">
        <v>28</v>
      </c>
      <c r="C647" t="s">
        <v>5</v>
      </c>
      <c r="D647" t="s">
        <v>82</v>
      </c>
      <c r="E647" t="s">
        <v>126</v>
      </c>
      <c r="F647" s="1">
        <v>6.4516129032258064E-3</v>
      </c>
      <c r="G647" s="1">
        <v>56.8</v>
      </c>
      <c r="H647" s="1">
        <v>0.36645161290322581</v>
      </c>
      <c r="I647" s="1">
        <v>92.7</v>
      </c>
      <c r="J647" s="1">
        <v>0.59806451612903233</v>
      </c>
      <c r="K647">
        <v>71.66</v>
      </c>
      <c r="L647">
        <v>0.46232258064516124</v>
      </c>
      <c r="M647">
        <v>3.7314578890800476E-2</v>
      </c>
      <c r="N647">
        <v>2.4073921865032564E-4</v>
      </c>
    </row>
    <row r="648" spans="1:14" x14ac:dyDescent="0.25">
      <c r="A648">
        <v>7820120</v>
      </c>
      <c r="B648" t="s">
        <v>28</v>
      </c>
      <c r="C648" t="s">
        <v>5</v>
      </c>
      <c r="D648" t="s">
        <v>82</v>
      </c>
      <c r="E648" t="s">
        <v>127</v>
      </c>
      <c r="F648" s="1">
        <v>3.3794162826420891E-3</v>
      </c>
      <c r="G648" s="1">
        <v>74.900000000000006</v>
      </c>
      <c r="H648" s="1">
        <v>0.25311827956989247</v>
      </c>
      <c r="I648" s="1">
        <v>81.900000000000006</v>
      </c>
      <c r="J648" s="1">
        <v>0.27677419354838712</v>
      </c>
      <c r="K648">
        <v>81.635000000000005</v>
      </c>
      <c r="L648">
        <v>0.27587864823348696</v>
      </c>
      <c r="M648">
        <v>-5.3355105221271515E-2</v>
      </c>
      <c r="N648">
        <v>-1.8030911134684689E-4</v>
      </c>
    </row>
    <row r="649" spans="1:14" x14ac:dyDescent="0.25">
      <c r="A649">
        <v>7820120</v>
      </c>
      <c r="B649" t="s">
        <v>28</v>
      </c>
      <c r="C649" t="s">
        <v>5</v>
      </c>
      <c r="D649" t="s">
        <v>82</v>
      </c>
      <c r="E649" t="s">
        <v>128</v>
      </c>
      <c r="F649" s="1">
        <v>3.3794162826420891E-3</v>
      </c>
      <c r="G649" s="1">
        <v>82.3</v>
      </c>
      <c r="H649" s="1">
        <v>0.27812596006144391</v>
      </c>
      <c r="I649" s="1">
        <v>68.5</v>
      </c>
      <c r="J649" s="1">
        <v>0.2314900153609831</v>
      </c>
      <c r="K649">
        <v>79.814999999999998</v>
      </c>
      <c r="L649">
        <v>0.26972811059907831</v>
      </c>
      <c r="M649">
        <v>-0.1490514874458313</v>
      </c>
      <c r="N649">
        <v>-5.037070236264652E-4</v>
      </c>
    </row>
    <row r="650" spans="1:14" x14ac:dyDescent="0.25">
      <c r="A650">
        <v>7820120</v>
      </c>
      <c r="B650" t="s">
        <v>28</v>
      </c>
      <c r="C650" t="s">
        <v>5</v>
      </c>
      <c r="D650" t="s">
        <v>82</v>
      </c>
      <c r="E650" t="s">
        <v>1585</v>
      </c>
      <c r="F650" s="1">
        <v>6.1443932411674347E-3</v>
      </c>
      <c r="G650" s="1">
        <v>53.8</v>
      </c>
      <c r="H650" s="1">
        <v>0.33056835637480797</v>
      </c>
      <c r="I650" s="1">
        <v>72.599999999999994</v>
      </c>
      <c r="J650" s="1">
        <v>0.44608294930875575</v>
      </c>
      <c r="K650">
        <v>63.72999999999999</v>
      </c>
      <c r="L650">
        <v>0.39158218125960054</v>
      </c>
      <c r="M650">
        <v>-1.6869926825165749E-2</v>
      </c>
      <c r="N650">
        <v>-1.0365546436353762E-4</v>
      </c>
    </row>
    <row r="651" spans="1:14" x14ac:dyDescent="0.25">
      <c r="A651">
        <v>7820120</v>
      </c>
      <c r="B651" t="s">
        <v>28</v>
      </c>
      <c r="C651" t="s">
        <v>5</v>
      </c>
      <c r="D651" t="s">
        <v>1204</v>
      </c>
      <c r="E651" t="s">
        <v>1586</v>
      </c>
      <c r="F651" s="1">
        <v>9.2165898617511521E-4</v>
      </c>
      <c r="G651" s="1">
        <v>65.3</v>
      </c>
      <c r="H651" s="1">
        <v>6.0184331797235022E-2</v>
      </c>
      <c r="I651" s="1">
        <v>73.5</v>
      </c>
      <c r="J651" s="1">
        <v>6.7741935483870974E-2</v>
      </c>
      <c r="K651">
        <v>75.36</v>
      </c>
      <c r="L651">
        <v>6.9456221198156684E-2</v>
      </c>
      <c r="M651">
        <v>4.5900698751211166E-2</v>
      </c>
      <c r="N651">
        <v>4.2304791475770658E-5</v>
      </c>
    </row>
    <row r="652" spans="1:14" x14ac:dyDescent="0.25">
      <c r="A652">
        <v>7820120</v>
      </c>
      <c r="B652" t="s">
        <v>28</v>
      </c>
      <c r="C652" t="s">
        <v>5</v>
      </c>
      <c r="D652" t="s">
        <v>512</v>
      </c>
      <c r="E652" t="s">
        <v>797</v>
      </c>
      <c r="F652" s="1">
        <v>3.0721966205837174E-3</v>
      </c>
      <c r="G652" s="1">
        <v>66.2</v>
      </c>
      <c r="H652" s="1">
        <v>0.20337941628264211</v>
      </c>
      <c r="I652" s="1">
        <v>66.8</v>
      </c>
      <c r="J652" s="1">
        <v>0.20522273425499232</v>
      </c>
      <c r="K652">
        <v>71.259999999999991</v>
      </c>
      <c r="L652">
        <v>0.21892473118279568</v>
      </c>
      <c r="M652">
        <v>-3.1434416770935059E-2</v>
      </c>
      <c r="N652">
        <v>-9.6572708973686816E-5</v>
      </c>
    </row>
    <row r="653" spans="1:14" x14ac:dyDescent="0.25">
      <c r="A653">
        <v>7820120</v>
      </c>
      <c r="B653" t="s">
        <v>28</v>
      </c>
      <c r="C653" t="s">
        <v>5</v>
      </c>
      <c r="D653" t="s">
        <v>512</v>
      </c>
      <c r="E653" t="s">
        <v>1587</v>
      </c>
      <c r="F653" s="1">
        <v>3.0721966205837174E-3</v>
      </c>
      <c r="G653" s="1">
        <v>72.900000000000006</v>
      </c>
      <c r="H653" s="1">
        <v>0.22396313364055301</v>
      </c>
      <c r="I653" s="1">
        <v>68.599999999999994</v>
      </c>
      <c r="J653" s="1">
        <v>0.21075268817204298</v>
      </c>
      <c r="K653">
        <v>71.115000000000009</v>
      </c>
      <c r="L653">
        <v>0.21847926267281109</v>
      </c>
      <c r="M653">
        <v>-5.0766296684741974E-2</v>
      </c>
      <c r="N653">
        <v>-1.5596404511441467E-4</v>
      </c>
    </row>
    <row r="654" spans="1:14" x14ac:dyDescent="0.25">
      <c r="A654">
        <v>7820120</v>
      </c>
      <c r="B654" t="s">
        <v>28</v>
      </c>
      <c r="C654" t="s">
        <v>5</v>
      </c>
      <c r="D654" t="s">
        <v>1211</v>
      </c>
      <c r="E654" t="s">
        <v>1588</v>
      </c>
      <c r="F654" s="1">
        <v>1.8433179723502304E-3</v>
      </c>
      <c r="G654" s="1">
        <v>61.5</v>
      </c>
      <c r="H654" s="1">
        <v>0.11336405529953918</v>
      </c>
      <c r="I654" s="1">
        <v>93.5</v>
      </c>
      <c r="J654" s="1">
        <v>0.17235023041474654</v>
      </c>
      <c r="K654">
        <v>76.875</v>
      </c>
      <c r="L654">
        <v>0.14170506912442396</v>
      </c>
      <c r="M654">
        <v>-0.34958913922309875</v>
      </c>
      <c r="N654">
        <v>-6.4440394326838483E-4</v>
      </c>
    </row>
    <row r="655" spans="1:14" x14ac:dyDescent="0.25">
      <c r="A655">
        <v>7820120</v>
      </c>
      <c r="B655" t="s">
        <v>28</v>
      </c>
      <c r="C655" t="s">
        <v>5</v>
      </c>
      <c r="D655" t="s">
        <v>1589</v>
      </c>
      <c r="E655" t="s">
        <v>1590</v>
      </c>
      <c r="F655" s="1">
        <v>1.2288786482334869E-3</v>
      </c>
      <c r="G655" s="1">
        <v>64.400000000000006</v>
      </c>
      <c r="H655" s="1">
        <v>7.9139784946236566E-2</v>
      </c>
      <c r="I655" s="1">
        <v>53.3</v>
      </c>
      <c r="J655" s="1">
        <v>6.5499231950844852E-2</v>
      </c>
      <c r="K655">
        <v>69.454999999999998</v>
      </c>
      <c r="L655">
        <v>8.5351766513056829E-2</v>
      </c>
      <c r="M655">
        <v>-6.0149013996124268E-2</v>
      </c>
      <c r="N655">
        <v>-7.3915839012134277E-5</v>
      </c>
    </row>
    <row r="656" spans="1:14" x14ac:dyDescent="0.25">
      <c r="A656">
        <v>7820120</v>
      </c>
      <c r="B656" t="s">
        <v>28</v>
      </c>
      <c r="C656" t="s">
        <v>5</v>
      </c>
      <c r="D656" t="s">
        <v>1214</v>
      </c>
      <c r="E656" t="s">
        <v>1591</v>
      </c>
      <c r="F656" s="1">
        <v>1.5360983102918587E-3</v>
      </c>
      <c r="G656" s="1">
        <v>96.9</v>
      </c>
      <c r="H656" s="1">
        <v>0.14884792626728111</v>
      </c>
      <c r="I656" s="1">
        <v>94.4</v>
      </c>
      <c r="J656" s="1">
        <v>0.14500768049155147</v>
      </c>
      <c r="K656">
        <v>93.859999999999985</v>
      </c>
      <c r="L656">
        <v>0.14417818740399382</v>
      </c>
      <c r="M656">
        <v>-0.11179368942975998</v>
      </c>
      <c r="N656">
        <v>-1.7172609743434713E-4</v>
      </c>
    </row>
    <row r="657" spans="1:14" x14ac:dyDescent="0.25">
      <c r="A657">
        <v>7820120</v>
      </c>
      <c r="B657" t="s">
        <v>28</v>
      </c>
      <c r="C657" t="s">
        <v>5</v>
      </c>
      <c r="D657" t="s">
        <v>1217</v>
      </c>
      <c r="E657" t="s">
        <v>1592</v>
      </c>
      <c r="F657" s="1">
        <v>1.8433179723502304E-3</v>
      </c>
      <c r="G657" s="1">
        <v>36.799999999999997</v>
      </c>
      <c r="H657" s="1">
        <v>6.7834101382488479E-2</v>
      </c>
      <c r="I657" s="1">
        <v>70.099999999999994</v>
      </c>
      <c r="J657" s="1">
        <v>0.12921658986175114</v>
      </c>
      <c r="K657">
        <v>60.334999999999994</v>
      </c>
      <c r="L657">
        <v>0.11121658986175115</v>
      </c>
      <c r="M657">
        <v>-0.16710515320301056</v>
      </c>
      <c r="N657">
        <v>-3.0802793217144805E-4</v>
      </c>
    </row>
    <row r="658" spans="1:14" x14ac:dyDescent="0.25">
      <c r="A658">
        <v>7820120</v>
      </c>
      <c r="B658" t="s">
        <v>28</v>
      </c>
      <c r="C658" t="s">
        <v>5</v>
      </c>
      <c r="D658" t="s">
        <v>1593</v>
      </c>
      <c r="E658" t="s">
        <v>1594</v>
      </c>
      <c r="F658" s="1">
        <v>1.5360983102918587E-3</v>
      </c>
      <c r="G658" s="1">
        <v>59</v>
      </c>
      <c r="H658" s="1">
        <v>9.0629800307219663E-2</v>
      </c>
      <c r="I658" s="1">
        <v>67.3</v>
      </c>
      <c r="J658" s="1">
        <v>0.10337941628264208</v>
      </c>
      <c r="K658">
        <v>68.394999999999996</v>
      </c>
      <c r="L658">
        <v>0.10506144393241167</v>
      </c>
      <c r="M658">
        <v>7.1008846163749695E-2</v>
      </c>
      <c r="N658">
        <v>1.0907656860791044E-4</v>
      </c>
    </row>
    <row r="659" spans="1:14" x14ac:dyDescent="0.25">
      <c r="A659">
        <v>7820120</v>
      </c>
      <c r="B659" t="s">
        <v>28</v>
      </c>
      <c r="C659" t="s">
        <v>5</v>
      </c>
      <c r="D659" t="s">
        <v>1220</v>
      </c>
      <c r="E659" t="s">
        <v>1595</v>
      </c>
      <c r="F659" s="1">
        <v>6.1443932411674347E-4</v>
      </c>
      <c r="G659" s="1">
        <v>52.7</v>
      </c>
      <c r="H659" s="1">
        <v>3.2380952380952385E-2</v>
      </c>
      <c r="I659" s="1">
        <v>84.4</v>
      </c>
      <c r="J659" s="1">
        <v>5.1858678955453152E-2</v>
      </c>
      <c r="K659">
        <v>67.490000000000009</v>
      </c>
      <c r="L659">
        <v>4.1468509984639024E-2</v>
      </c>
      <c r="M659">
        <v>-1.6106799244880676E-2</v>
      </c>
      <c r="N659">
        <v>-9.896650841708557E-6</v>
      </c>
    </row>
    <row r="660" spans="1:14" x14ac:dyDescent="0.25">
      <c r="A660">
        <v>7820120</v>
      </c>
      <c r="B660" t="s">
        <v>28</v>
      </c>
      <c r="C660" t="s">
        <v>5</v>
      </c>
      <c r="D660" t="s">
        <v>92</v>
      </c>
      <c r="E660" t="s">
        <v>129</v>
      </c>
      <c r="F660" s="1">
        <v>3.3794162826420891E-3</v>
      </c>
      <c r="G660" s="1">
        <v>68.5</v>
      </c>
      <c r="H660" s="1">
        <v>0.2314900153609831</v>
      </c>
      <c r="I660" s="1">
        <v>90.5</v>
      </c>
      <c r="J660" s="1">
        <v>0.30583717357910906</v>
      </c>
      <c r="K660">
        <v>80.155000000000001</v>
      </c>
      <c r="L660">
        <v>0.27087711213517668</v>
      </c>
      <c r="M660">
        <v>3.5807367414236069E-2</v>
      </c>
      <c r="N660">
        <v>1.2100800047821713E-4</v>
      </c>
    </row>
    <row r="661" spans="1:14" x14ac:dyDescent="0.25">
      <c r="A661">
        <v>7820120</v>
      </c>
      <c r="B661" t="s">
        <v>28</v>
      </c>
      <c r="C661" t="s">
        <v>5</v>
      </c>
      <c r="D661" t="s">
        <v>97</v>
      </c>
      <c r="E661" t="s">
        <v>1596</v>
      </c>
      <c r="F661" s="1">
        <v>3.0721966205837174E-3</v>
      </c>
      <c r="G661" s="1">
        <v>56.4</v>
      </c>
      <c r="H661" s="1">
        <v>0.17327188940092164</v>
      </c>
      <c r="I661" s="1">
        <v>82.1</v>
      </c>
      <c r="J661" s="1">
        <v>0.25222734254992318</v>
      </c>
      <c r="K661">
        <v>67.105000000000004</v>
      </c>
      <c r="L661">
        <v>0.20615975422427035</v>
      </c>
      <c r="M661">
        <v>-0.10023084282875061</v>
      </c>
      <c r="N661">
        <v>-3.0792885661674532E-4</v>
      </c>
    </row>
    <row r="662" spans="1:14" x14ac:dyDescent="0.25">
      <c r="A662">
        <v>7820120</v>
      </c>
      <c r="B662" t="s">
        <v>28</v>
      </c>
      <c r="C662" t="s">
        <v>5</v>
      </c>
      <c r="D662" t="s">
        <v>798</v>
      </c>
      <c r="E662" t="s">
        <v>1597</v>
      </c>
      <c r="F662" s="1">
        <v>1.2288786482334869E-3</v>
      </c>
      <c r="G662" s="1">
        <v>60.6</v>
      </c>
      <c r="H662" s="1">
        <v>7.4470046082949312E-2</v>
      </c>
      <c r="I662" s="1">
        <v>53.4</v>
      </c>
      <c r="J662" s="1">
        <v>6.5622119815668206E-2</v>
      </c>
      <c r="K662">
        <v>62.43</v>
      </c>
      <c r="L662">
        <v>7.6718894009216596E-2</v>
      </c>
      <c r="M662">
        <v>-6.4587958157062531E-2</v>
      </c>
      <c r="N662">
        <v>-7.9370762712212013E-5</v>
      </c>
    </row>
    <row r="663" spans="1:14" x14ac:dyDescent="0.25">
      <c r="A663">
        <v>7820120</v>
      </c>
      <c r="B663" t="s">
        <v>28</v>
      </c>
      <c r="C663" t="s">
        <v>5</v>
      </c>
      <c r="D663" t="s">
        <v>369</v>
      </c>
      <c r="E663" t="s">
        <v>1598</v>
      </c>
      <c r="F663" s="1">
        <v>1.5360983102918587E-3</v>
      </c>
      <c r="G663" s="1">
        <v>58.9</v>
      </c>
      <c r="H663" s="1">
        <v>9.0476190476190474E-2</v>
      </c>
      <c r="I663" s="1">
        <v>43.1</v>
      </c>
      <c r="J663" s="1">
        <v>6.6205837173579113E-2</v>
      </c>
      <c r="K663">
        <v>55.525000000000006</v>
      </c>
      <c r="L663">
        <v>8.5291858678955459E-2</v>
      </c>
      <c r="M663">
        <v>-6.3058190047740936E-2</v>
      </c>
      <c r="N663">
        <v>-9.6863579182397745E-5</v>
      </c>
    </row>
    <row r="664" spans="1:14" x14ac:dyDescent="0.25">
      <c r="A664">
        <v>7820120</v>
      </c>
      <c r="B664" t="s">
        <v>28</v>
      </c>
      <c r="C664" t="s">
        <v>5</v>
      </c>
      <c r="D664" t="s">
        <v>369</v>
      </c>
      <c r="E664" t="s">
        <v>1598</v>
      </c>
      <c r="F664" s="1">
        <v>1.5360983102918587E-3</v>
      </c>
      <c r="G664" s="1">
        <v>58.9</v>
      </c>
      <c r="H664" s="1">
        <v>9.0476190476190474E-2</v>
      </c>
      <c r="I664" s="1">
        <v>43.1</v>
      </c>
      <c r="J664" s="1">
        <v>6.6205837173579113E-2</v>
      </c>
      <c r="K664">
        <v>55.525000000000006</v>
      </c>
      <c r="L664">
        <v>8.5291858678955459E-2</v>
      </c>
      <c r="M664">
        <v>-6.3058190047740936E-2</v>
      </c>
      <c r="N664">
        <v>-9.6863579182397745E-5</v>
      </c>
    </row>
    <row r="665" spans="1:14" x14ac:dyDescent="0.25">
      <c r="A665">
        <v>7820120</v>
      </c>
      <c r="B665" t="s">
        <v>28</v>
      </c>
      <c r="C665" t="s">
        <v>5</v>
      </c>
      <c r="D665" t="s">
        <v>371</v>
      </c>
      <c r="E665" t="s">
        <v>390</v>
      </c>
      <c r="F665" s="1">
        <v>4.608294930875576E-3</v>
      </c>
      <c r="G665" s="1">
        <v>69.2</v>
      </c>
      <c r="H665" s="1">
        <v>0.31889400921658989</v>
      </c>
      <c r="I665" s="1" t="s">
        <v>8</v>
      </c>
      <c r="J665" s="1" t="s">
        <v>99</v>
      </c>
      <c r="K665" t="s">
        <v>9</v>
      </c>
      <c r="L665" t="s">
        <v>99</v>
      </c>
      <c r="M665">
        <v>3.9135277271270752E-2</v>
      </c>
      <c r="N665">
        <v>1.8034689986760714E-4</v>
      </c>
    </row>
    <row r="666" spans="1:14" x14ac:dyDescent="0.25">
      <c r="A666">
        <v>7820120</v>
      </c>
      <c r="B666" t="s">
        <v>28</v>
      </c>
      <c r="C666" t="s">
        <v>5</v>
      </c>
      <c r="D666" t="s">
        <v>371</v>
      </c>
      <c r="E666" t="s">
        <v>391</v>
      </c>
      <c r="F666" s="1">
        <v>1.8433179723502304E-3</v>
      </c>
      <c r="G666" s="1">
        <v>73.2</v>
      </c>
      <c r="H666" s="1">
        <v>0.13493087557603686</v>
      </c>
      <c r="I666" s="1">
        <v>100</v>
      </c>
      <c r="J666" s="1">
        <v>0.18433179723502305</v>
      </c>
      <c r="K666" t="s">
        <v>9</v>
      </c>
      <c r="L666" t="s">
        <v>99</v>
      </c>
      <c r="M666">
        <v>0.19262610375881195</v>
      </c>
      <c r="N666">
        <v>3.5507115900241832E-4</v>
      </c>
    </row>
    <row r="667" spans="1:14" x14ac:dyDescent="0.25">
      <c r="A667">
        <v>7820120</v>
      </c>
      <c r="B667" t="s">
        <v>28</v>
      </c>
      <c r="C667" t="s">
        <v>5</v>
      </c>
      <c r="D667" t="s">
        <v>800</v>
      </c>
      <c r="E667" t="s">
        <v>1599</v>
      </c>
      <c r="F667" s="1">
        <v>5.837173579109063E-3</v>
      </c>
      <c r="G667" s="1">
        <v>51.4</v>
      </c>
      <c r="H667" s="1">
        <v>0.30003072196620584</v>
      </c>
      <c r="I667" s="1">
        <v>58.8</v>
      </c>
      <c r="J667" s="1">
        <v>0.34322580645161288</v>
      </c>
      <c r="K667">
        <v>63.629999999999995</v>
      </c>
      <c r="L667">
        <v>0.37141935483870964</v>
      </c>
      <c r="M667">
        <v>-0.12820731103420258</v>
      </c>
      <c r="N667">
        <v>-7.4836832861746507E-4</v>
      </c>
    </row>
    <row r="668" spans="1:14" x14ac:dyDescent="0.25">
      <c r="A668">
        <v>7820120</v>
      </c>
      <c r="B668" t="s">
        <v>28</v>
      </c>
      <c r="C668" t="s">
        <v>5</v>
      </c>
      <c r="D668" t="s">
        <v>800</v>
      </c>
      <c r="E668" t="s">
        <v>1600</v>
      </c>
      <c r="F668" s="1">
        <v>2.7649769585253456E-3</v>
      </c>
      <c r="G668" s="1">
        <v>56.1</v>
      </c>
      <c r="H668" s="1">
        <v>0.15511520737327189</v>
      </c>
      <c r="I668" s="1">
        <v>57.3</v>
      </c>
      <c r="J668" s="1">
        <v>0.15843317972350229</v>
      </c>
      <c r="K668">
        <v>60.189999999999991</v>
      </c>
      <c r="L668">
        <v>0.16642396313364052</v>
      </c>
      <c r="M668">
        <v>-0.13004022836685181</v>
      </c>
      <c r="N668">
        <v>-3.5955823511571927E-4</v>
      </c>
    </row>
    <row r="669" spans="1:14" x14ac:dyDescent="0.25">
      <c r="A669">
        <v>7820120</v>
      </c>
      <c r="B669" t="s">
        <v>28</v>
      </c>
      <c r="C669" t="s">
        <v>5</v>
      </c>
      <c r="D669" t="s">
        <v>806</v>
      </c>
      <c r="E669" t="s">
        <v>1601</v>
      </c>
      <c r="F669" s="1">
        <v>4.9155145929339478E-3</v>
      </c>
      <c r="G669" s="1">
        <v>66.5</v>
      </c>
      <c r="H669" s="1">
        <v>0.32688172043010755</v>
      </c>
      <c r="I669" s="1">
        <v>95.2</v>
      </c>
      <c r="J669" s="1">
        <v>0.46795698924731183</v>
      </c>
      <c r="K669">
        <v>79.075000000000003</v>
      </c>
      <c r="L669">
        <v>0.38869431643625191</v>
      </c>
      <c r="M669">
        <v>0.23573236167430878</v>
      </c>
      <c r="N669">
        <v>1.1587458638368481E-3</v>
      </c>
    </row>
    <row r="670" spans="1:14" x14ac:dyDescent="0.25">
      <c r="A670">
        <v>7820120</v>
      </c>
      <c r="B670" t="s">
        <v>28</v>
      </c>
      <c r="C670" t="s">
        <v>5</v>
      </c>
      <c r="D670" t="s">
        <v>808</v>
      </c>
      <c r="E670" t="s">
        <v>1602</v>
      </c>
      <c r="F670" s="1">
        <v>3.9938556067588326E-3</v>
      </c>
      <c r="G670" s="1">
        <v>89.8</v>
      </c>
      <c r="H670" s="1">
        <v>0.35864823348694314</v>
      </c>
      <c r="I670" s="1">
        <v>99.4</v>
      </c>
      <c r="J670" s="1">
        <v>0.396989247311828</v>
      </c>
      <c r="K670">
        <v>91.17</v>
      </c>
      <c r="L670">
        <v>0.36411981566820278</v>
      </c>
      <c r="M670">
        <v>0.19071830809116364</v>
      </c>
      <c r="N670">
        <v>7.6170138408145234E-4</v>
      </c>
    </row>
    <row r="671" spans="1:14" x14ac:dyDescent="0.25">
      <c r="A671">
        <v>7820120</v>
      </c>
      <c r="B671" t="s">
        <v>28</v>
      </c>
      <c r="C671" t="s">
        <v>5</v>
      </c>
      <c r="D671" t="s">
        <v>1236</v>
      </c>
      <c r="E671" t="s">
        <v>1603</v>
      </c>
      <c r="F671" s="1">
        <v>2.4577572964669739E-3</v>
      </c>
      <c r="G671" s="1">
        <v>76.2</v>
      </c>
      <c r="H671" s="1">
        <v>0.18728110599078343</v>
      </c>
      <c r="I671" s="1">
        <v>49.5</v>
      </c>
      <c r="J671" s="1">
        <v>0.12165898617511521</v>
      </c>
      <c r="K671">
        <v>69.98</v>
      </c>
      <c r="L671">
        <v>0.17199385560675884</v>
      </c>
      <c r="M671">
        <v>-3.4451019018888474E-2</v>
      </c>
      <c r="N671">
        <v>-8.467224336439563E-5</v>
      </c>
    </row>
    <row r="672" spans="1:14" x14ac:dyDescent="0.25">
      <c r="A672">
        <v>7820120</v>
      </c>
      <c r="B672" t="s">
        <v>28</v>
      </c>
      <c r="C672" t="s">
        <v>5</v>
      </c>
      <c r="D672" t="s">
        <v>100</v>
      </c>
      <c r="E672" t="s">
        <v>2064</v>
      </c>
      <c r="F672" s="1">
        <v>9.2165898617511521E-4</v>
      </c>
      <c r="G672" s="1">
        <v>36</v>
      </c>
      <c r="H672" s="1">
        <v>3.3179723502304151E-2</v>
      </c>
      <c r="I672" s="1">
        <v>79.900000000000006</v>
      </c>
      <c r="J672" s="1">
        <v>7.3640552995391712E-2</v>
      </c>
      <c r="K672">
        <v>64.075000000000003</v>
      </c>
      <c r="L672">
        <v>5.9055299539170512E-2</v>
      </c>
      <c r="M672">
        <v>-5.2995309233665466E-2</v>
      </c>
      <c r="N672">
        <v>-4.8843602980336837E-5</v>
      </c>
    </row>
    <row r="673" spans="1:14" x14ac:dyDescent="0.25">
      <c r="A673">
        <v>7820120</v>
      </c>
      <c r="B673" t="s">
        <v>28</v>
      </c>
      <c r="C673" t="s">
        <v>5</v>
      </c>
      <c r="D673" t="s">
        <v>811</v>
      </c>
      <c r="E673" t="s">
        <v>1604</v>
      </c>
      <c r="F673" s="1">
        <v>2.7649769585253456E-3</v>
      </c>
      <c r="G673" s="1">
        <v>65.8</v>
      </c>
      <c r="H673" s="1">
        <v>0.18193548387096772</v>
      </c>
      <c r="I673" s="1">
        <v>59.1</v>
      </c>
      <c r="J673" s="1">
        <v>0.16341013824884792</v>
      </c>
      <c r="K673">
        <v>68.094999999999999</v>
      </c>
      <c r="L673">
        <v>0.1882811059907834</v>
      </c>
      <c r="M673">
        <v>-0.13852143287658691</v>
      </c>
      <c r="N673">
        <v>-3.8300857016567813E-4</v>
      </c>
    </row>
    <row r="674" spans="1:14" x14ac:dyDescent="0.25">
      <c r="A674">
        <v>7820120</v>
      </c>
      <c r="B674" t="s">
        <v>28</v>
      </c>
      <c r="C674" t="s">
        <v>5</v>
      </c>
      <c r="D674" t="s">
        <v>207</v>
      </c>
      <c r="E674" t="s">
        <v>974</v>
      </c>
      <c r="F674" s="1">
        <v>2.4577572964669739E-3</v>
      </c>
      <c r="G674" s="1">
        <v>62.4</v>
      </c>
      <c r="H674" s="1">
        <v>0.15336405529953917</v>
      </c>
      <c r="I674" s="1">
        <v>84.1</v>
      </c>
      <c r="J674" s="1">
        <v>0.20669738863287249</v>
      </c>
      <c r="K674">
        <v>73.199999999999989</v>
      </c>
      <c r="L674">
        <v>0.17990783410138245</v>
      </c>
      <c r="M674">
        <v>4.1705276817083359E-2</v>
      </c>
      <c r="N674">
        <v>1.0250144839836156E-4</v>
      </c>
    </row>
    <row r="675" spans="1:14" x14ac:dyDescent="0.25">
      <c r="A675">
        <v>7820120</v>
      </c>
      <c r="B675" t="s">
        <v>28</v>
      </c>
      <c r="C675" t="s">
        <v>5</v>
      </c>
      <c r="D675" t="s">
        <v>613</v>
      </c>
      <c r="E675" t="s">
        <v>814</v>
      </c>
      <c r="F675" s="1">
        <v>1.2288786482334869E-3</v>
      </c>
      <c r="G675" s="1">
        <v>48.4</v>
      </c>
      <c r="H675" s="1">
        <v>5.9477726574500768E-2</v>
      </c>
      <c r="I675" s="1">
        <v>58.2</v>
      </c>
      <c r="J675" s="1">
        <v>7.1520737327188943E-2</v>
      </c>
      <c r="K675">
        <v>61.365000000000002</v>
      </c>
      <c r="L675">
        <v>7.541013824884793E-2</v>
      </c>
      <c r="M675">
        <v>-0.12198418378829956</v>
      </c>
      <c r="N675">
        <v>-1.499037588796308E-4</v>
      </c>
    </row>
    <row r="676" spans="1:14" x14ac:dyDescent="0.25">
      <c r="A676">
        <v>7820120</v>
      </c>
      <c r="B676" t="s">
        <v>28</v>
      </c>
      <c r="C676" t="s">
        <v>5</v>
      </c>
      <c r="D676" t="s">
        <v>815</v>
      </c>
      <c r="E676" t="s">
        <v>1605</v>
      </c>
      <c r="F676" s="1">
        <v>2.7649769585253456E-3</v>
      </c>
      <c r="G676" s="1">
        <v>47.6</v>
      </c>
      <c r="H676" s="1">
        <v>0.13161290322580646</v>
      </c>
      <c r="I676" s="1">
        <v>74.599999999999994</v>
      </c>
      <c r="J676" s="1">
        <v>0.20626728110599077</v>
      </c>
      <c r="K676">
        <v>69.174999999999997</v>
      </c>
      <c r="L676">
        <v>0.19126728110599078</v>
      </c>
      <c r="M676">
        <v>2.2752411663532257E-2</v>
      </c>
      <c r="N676">
        <v>6.2909894000550025E-5</v>
      </c>
    </row>
    <row r="677" spans="1:14" x14ac:dyDescent="0.25">
      <c r="A677">
        <v>7820120</v>
      </c>
      <c r="B677" t="s">
        <v>28</v>
      </c>
      <c r="C677" t="s">
        <v>5</v>
      </c>
      <c r="D677" t="s">
        <v>817</v>
      </c>
      <c r="E677" t="s">
        <v>1606</v>
      </c>
      <c r="F677" s="1">
        <v>1.8433179723502304E-3</v>
      </c>
      <c r="G677" s="1">
        <v>56.9</v>
      </c>
      <c r="H677" s="1">
        <v>0.1048847926267281</v>
      </c>
      <c r="I677" s="1">
        <v>91.1</v>
      </c>
      <c r="J677" s="1">
        <v>0.16792626728110599</v>
      </c>
      <c r="K677">
        <v>74.435000000000002</v>
      </c>
      <c r="L677">
        <v>0.13720737327188939</v>
      </c>
      <c r="M677">
        <v>1.9199743866920471E-2</v>
      </c>
      <c r="N677">
        <v>3.5391232934415612E-5</v>
      </c>
    </row>
    <row r="678" spans="1:14" x14ac:dyDescent="0.25">
      <c r="A678">
        <v>7820120</v>
      </c>
      <c r="B678" t="s">
        <v>28</v>
      </c>
      <c r="C678" t="s">
        <v>5</v>
      </c>
      <c r="D678" t="s">
        <v>615</v>
      </c>
      <c r="E678" t="s">
        <v>1607</v>
      </c>
      <c r="F678" s="1">
        <v>9.2165898617511521E-4</v>
      </c>
      <c r="G678" s="1">
        <v>30.8</v>
      </c>
      <c r="H678" s="1">
        <v>2.838709677419355E-2</v>
      </c>
      <c r="I678" s="1">
        <v>86.9</v>
      </c>
      <c r="J678" s="1">
        <v>8.0092165898617521E-2</v>
      </c>
      <c r="K678">
        <v>57.615000000000002</v>
      </c>
      <c r="L678">
        <v>5.3101382488479267E-2</v>
      </c>
      <c r="M678">
        <v>-4.2255494743585587E-2</v>
      </c>
      <c r="N678">
        <v>-3.8945156445700999E-5</v>
      </c>
    </row>
    <row r="679" spans="1:14" x14ac:dyDescent="0.25">
      <c r="A679">
        <v>7820120</v>
      </c>
      <c r="B679" t="s">
        <v>28</v>
      </c>
      <c r="C679" t="s">
        <v>5</v>
      </c>
      <c r="D679" t="s">
        <v>615</v>
      </c>
      <c r="E679" t="s">
        <v>2065</v>
      </c>
      <c r="F679" s="1">
        <v>9.2165898617511521E-4</v>
      </c>
      <c r="G679" s="1">
        <v>43</v>
      </c>
      <c r="H679" s="1">
        <v>3.9631336405529953E-2</v>
      </c>
      <c r="I679" s="1">
        <v>90.6</v>
      </c>
      <c r="J679" s="1">
        <v>8.3502304147465428E-2</v>
      </c>
      <c r="K679">
        <v>64.86999999999999</v>
      </c>
      <c r="L679">
        <v>5.9788018433179713E-2</v>
      </c>
      <c r="M679">
        <v>1.9950583577156067E-2</v>
      </c>
      <c r="N679">
        <v>1.8387634633323563E-5</v>
      </c>
    </row>
    <row r="680" spans="1:14" x14ac:dyDescent="0.25">
      <c r="A680">
        <v>7820120</v>
      </c>
      <c r="B680" t="s">
        <v>28</v>
      </c>
      <c r="C680" t="s">
        <v>5</v>
      </c>
      <c r="D680" t="s">
        <v>1608</v>
      </c>
      <c r="E680" t="s">
        <v>1609</v>
      </c>
      <c r="F680" s="1">
        <v>6.1443932411674347E-4</v>
      </c>
      <c r="G680" s="1">
        <v>31.7</v>
      </c>
      <c r="H680" s="1">
        <v>1.9477726574500767E-2</v>
      </c>
      <c r="I680" s="1">
        <v>11.4</v>
      </c>
      <c r="J680" s="1">
        <v>7.0046082949308756E-3</v>
      </c>
      <c r="K680">
        <v>38.15</v>
      </c>
      <c r="L680">
        <v>2.3440860215053764E-2</v>
      </c>
      <c r="M680">
        <v>-0.25008460879325867</v>
      </c>
      <c r="N680">
        <v>-1.5366181799893004E-4</v>
      </c>
    </row>
    <row r="681" spans="1:14" x14ac:dyDescent="0.25">
      <c r="A681">
        <v>7820120</v>
      </c>
      <c r="B681" t="s">
        <v>28</v>
      </c>
      <c r="C681" t="s">
        <v>5</v>
      </c>
      <c r="D681" t="s">
        <v>376</v>
      </c>
      <c r="E681" t="s">
        <v>392</v>
      </c>
      <c r="F681" s="1">
        <v>1.5360983102918587E-3</v>
      </c>
      <c r="G681" s="1">
        <v>33.1</v>
      </c>
      <c r="H681" s="1">
        <v>5.0844854070660528E-2</v>
      </c>
      <c r="I681" s="1">
        <v>45.3</v>
      </c>
      <c r="J681" s="1">
        <v>6.9585253456221199E-2</v>
      </c>
      <c r="K681">
        <v>51.004999999999995</v>
      </c>
      <c r="L681">
        <v>7.8348694316436249E-2</v>
      </c>
      <c r="M681">
        <v>-0.19110563397407532</v>
      </c>
      <c r="N681">
        <v>-2.9355704143483154E-4</v>
      </c>
    </row>
    <row r="682" spans="1:14" x14ac:dyDescent="0.25">
      <c r="A682">
        <v>7820120</v>
      </c>
      <c r="B682" t="s">
        <v>28</v>
      </c>
      <c r="C682" t="s">
        <v>5</v>
      </c>
      <c r="D682" t="s">
        <v>821</v>
      </c>
      <c r="E682" t="s">
        <v>1610</v>
      </c>
      <c r="F682" s="1">
        <v>1.2288786482334869E-3</v>
      </c>
      <c r="G682" s="1">
        <v>73.5</v>
      </c>
      <c r="H682" s="1">
        <v>9.0322580645161285E-2</v>
      </c>
      <c r="I682" s="1">
        <v>53.6</v>
      </c>
      <c r="J682" s="1">
        <v>6.58678955453149E-2</v>
      </c>
      <c r="K682">
        <v>68.91</v>
      </c>
      <c r="L682">
        <v>8.4682027649769578E-2</v>
      </c>
      <c r="M682">
        <v>-7.1635022759437561E-2</v>
      </c>
      <c r="N682">
        <v>-8.8030749934792701E-5</v>
      </c>
    </row>
    <row r="683" spans="1:14" x14ac:dyDescent="0.25">
      <c r="A683">
        <v>7820120</v>
      </c>
      <c r="B683" t="s">
        <v>28</v>
      </c>
      <c r="C683" t="s">
        <v>5</v>
      </c>
      <c r="D683" t="s">
        <v>823</v>
      </c>
      <c r="E683" t="s">
        <v>1611</v>
      </c>
      <c r="F683" s="1">
        <v>9.2165898617511521E-4</v>
      </c>
      <c r="G683" s="1">
        <v>52.2</v>
      </c>
      <c r="H683" s="1">
        <v>4.8110599078341018E-2</v>
      </c>
      <c r="I683" s="1">
        <v>60.1</v>
      </c>
      <c r="J683" s="1">
        <v>5.5391705069124428E-2</v>
      </c>
      <c r="K683">
        <v>61.14</v>
      </c>
      <c r="L683">
        <v>5.6350230414746544E-2</v>
      </c>
      <c r="M683">
        <v>-0.16457127034664154</v>
      </c>
      <c r="N683">
        <v>-1.5167859018123644E-4</v>
      </c>
    </row>
    <row r="684" spans="1:14" x14ac:dyDescent="0.25">
      <c r="A684">
        <v>7820120</v>
      </c>
      <c r="B684" t="s">
        <v>28</v>
      </c>
      <c r="C684" t="s">
        <v>5</v>
      </c>
      <c r="D684" t="s">
        <v>823</v>
      </c>
      <c r="E684" t="s">
        <v>1612</v>
      </c>
      <c r="F684" s="1">
        <v>2.1505376344086021E-3</v>
      </c>
      <c r="G684" s="1">
        <v>62.5</v>
      </c>
      <c r="H684" s="1">
        <v>0.13440860215053763</v>
      </c>
      <c r="I684" s="1">
        <v>67.8</v>
      </c>
      <c r="J684" s="1">
        <v>0.14580645161290323</v>
      </c>
      <c r="K684">
        <v>68.525000000000006</v>
      </c>
      <c r="L684">
        <v>0.14736559139784947</v>
      </c>
      <c r="M684">
        <v>-3.2815337181091309E-2</v>
      </c>
      <c r="N684">
        <v>-7.0570617593744751E-5</v>
      </c>
    </row>
    <row r="685" spans="1:14" x14ac:dyDescent="0.25">
      <c r="A685">
        <v>7820120</v>
      </c>
      <c r="B685" t="s">
        <v>28</v>
      </c>
      <c r="C685" t="s">
        <v>5</v>
      </c>
      <c r="D685" t="s">
        <v>827</v>
      </c>
      <c r="E685" t="s">
        <v>1613</v>
      </c>
      <c r="F685" s="1">
        <v>2.4577572964669739E-3</v>
      </c>
      <c r="G685" s="1">
        <v>39.299999999999997</v>
      </c>
      <c r="H685" s="1">
        <v>9.658986175115207E-2</v>
      </c>
      <c r="I685" s="1">
        <v>95.3</v>
      </c>
      <c r="J685" s="1">
        <v>0.23422427035330259</v>
      </c>
      <c r="K685">
        <v>65.844999999999999</v>
      </c>
      <c r="L685">
        <v>0.16183102918586789</v>
      </c>
      <c r="M685">
        <v>0.25543034076690674</v>
      </c>
      <c r="N685">
        <v>6.2778578375891059E-4</v>
      </c>
    </row>
    <row r="686" spans="1:14" x14ac:dyDescent="0.25">
      <c r="A686">
        <v>7820120</v>
      </c>
      <c r="B686" t="s">
        <v>28</v>
      </c>
      <c r="C686" t="s">
        <v>5</v>
      </c>
      <c r="D686" t="s">
        <v>827</v>
      </c>
      <c r="E686" t="s">
        <v>1614</v>
      </c>
      <c r="F686" s="1">
        <v>3.9938556067588326E-3</v>
      </c>
      <c r="G686" s="1">
        <v>46</v>
      </c>
      <c r="H686" s="1">
        <v>0.18371735791090629</v>
      </c>
      <c r="I686" s="1">
        <v>40.1</v>
      </c>
      <c r="J686" s="1">
        <v>0.16015360983102919</v>
      </c>
      <c r="K686">
        <v>52.179999999999993</v>
      </c>
      <c r="L686">
        <v>0.20839938556067586</v>
      </c>
      <c r="M686">
        <v>-0.14047893881797791</v>
      </c>
      <c r="N686">
        <v>-5.6105259742971207E-4</v>
      </c>
    </row>
    <row r="687" spans="1:14" x14ac:dyDescent="0.25">
      <c r="A687">
        <v>7820120</v>
      </c>
      <c r="B687" t="s">
        <v>28</v>
      </c>
      <c r="C687" t="s">
        <v>5</v>
      </c>
      <c r="D687" t="s">
        <v>827</v>
      </c>
      <c r="E687" t="s">
        <v>1615</v>
      </c>
      <c r="F687" s="1">
        <v>2.1505376344086021E-3</v>
      </c>
      <c r="G687" s="1">
        <v>37.1</v>
      </c>
      <c r="H687" s="1">
        <v>7.9784946236559143E-2</v>
      </c>
      <c r="I687" s="1">
        <v>84.5</v>
      </c>
      <c r="J687" s="1">
        <v>0.18172043010752689</v>
      </c>
      <c r="K687">
        <v>65.650000000000006</v>
      </c>
      <c r="L687">
        <v>0.14118279569892475</v>
      </c>
      <c r="M687">
        <v>4.8232242465019226E-2</v>
      </c>
      <c r="N687">
        <v>1.0372525261294457E-4</v>
      </c>
    </row>
    <row r="688" spans="1:14" x14ac:dyDescent="0.25">
      <c r="A688">
        <v>7820120</v>
      </c>
      <c r="B688" t="s">
        <v>28</v>
      </c>
      <c r="C688" t="s">
        <v>5</v>
      </c>
      <c r="D688" t="s">
        <v>827</v>
      </c>
      <c r="E688" t="s">
        <v>1616</v>
      </c>
      <c r="F688" s="1">
        <v>5.2227342549923195E-3</v>
      </c>
      <c r="G688" s="1">
        <v>26.1</v>
      </c>
      <c r="H688" s="1">
        <v>0.13631336405529954</v>
      </c>
      <c r="I688" s="1">
        <v>54.2</v>
      </c>
      <c r="J688" s="1">
        <v>0.28307219662058375</v>
      </c>
      <c r="K688">
        <v>48.64</v>
      </c>
      <c r="L688">
        <v>0.2540337941628264</v>
      </c>
      <c r="M688">
        <v>-7.5312167406082153E-2</v>
      </c>
      <c r="N688">
        <v>-3.9333543652946132E-4</v>
      </c>
    </row>
    <row r="689" spans="1:14" x14ac:dyDescent="0.25">
      <c r="A689">
        <v>7820120</v>
      </c>
      <c r="B689" t="s">
        <v>28</v>
      </c>
      <c r="C689" t="s">
        <v>5</v>
      </c>
      <c r="D689" t="s">
        <v>827</v>
      </c>
      <c r="E689" t="s">
        <v>126</v>
      </c>
      <c r="F689" s="1">
        <v>2.1505376344086021E-3</v>
      </c>
      <c r="G689" s="1">
        <v>75.5</v>
      </c>
      <c r="H689" s="1">
        <v>0.16236559139784945</v>
      </c>
      <c r="I689" s="1">
        <v>90.4</v>
      </c>
      <c r="J689" s="1">
        <v>0.19440860215053765</v>
      </c>
      <c r="K689">
        <v>84.844999999999999</v>
      </c>
      <c r="L689">
        <v>0.18246236559139783</v>
      </c>
      <c r="M689">
        <v>-6.0169320553541183E-2</v>
      </c>
      <c r="N689">
        <v>-1.2939638828718533E-4</v>
      </c>
    </row>
    <row r="690" spans="1:14" x14ac:dyDescent="0.25">
      <c r="A690">
        <v>7820120</v>
      </c>
      <c r="B690" t="s">
        <v>28</v>
      </c>
      <c r="C690" t="s">
        <v>5</v>
      </c>
      <c r="D690" t="s">
        <v>827</v>
      </c>
      <c r="E690" t="s">
        <v>1617</v>
      </c>
      <c r="F690" s="1">
        <v>4.608294930875576E-3</v>
      </c>
      <c r="G690" s="1">
        <v>55.4</v>
      </c>
      <c r="H690" s="1">
        <v>0.25529953917050691</v>
      </c>
      <c r="I690" s="1">
        <v>56.1</v>
      </c>
      <c r="J690" s="1">
        <v>0.25852534562211982</v>
      </c>
      <c r="K690">
        <v>62.389999999999993</v>
      </c>
      <c r="L690">
        <v>0.28751152073732716</v>
      </c>
      <c r="M690">
        <v>-0.14511975646018982</v>
      </c>
      <c r="N690">
        <v>-6.6875463806539092E-4</v>
      </c>
    </row>
    <row r="691" spans="1:14" x14ac:dyDescent="0.25">
      <c r="A691">
        <v>7820120</v>
      </c>
      <c r="B691" t="s">
        <v>28</v>
      </c>
      <c r="C691" t="s">
        <v>5</v>
      </c>
      <c r="D691" t="s">
        <v>827</v>
      </c>
      <c r="E691" t="s">
        <v>1618</v>
      </c>
      <c r="F691" s="1">
        <v>2.4577572964669739E-3</v>
      </c>
      <c r="G691" s="1">
        <v>36.5</v>
      </c>
      <c r="H691" s="1">
        <v>8.9708141321044543E-2</v>
      </c>
      <c r="I691" s="1">
        <v>89.9</v>
      </c>
      <c r="J691" s="1">
        <v>0.22095238095238096</v>
      </c>
      <c r="K691">
        <v>63.465000000000003</v>
      </c>
      <c r="L691">
        <v>0.1559815668202765</v>
      </c>
      <c r="M691">
        <v>0.19641581177711487</v>
      </c>
      <c r="N691">
        <v>4.8274239453668786E-4</v>
      </c>
    </row>
    <row r="692" spans="1:14" x14ac:dyDescent="0.25">
      <c r="A692">
        <v>7820120</v>
      </c>
      <c r="B692" t="s">
        <v>28</v>
      </c>
      <c r="C692" t="s">
        <v>5</v>
      </c>
      <c r="D692" t="s">
        <v>346</v>
      </c>
      <c r="E692" t="s">
        <v>1619</v>
      </c>
      <c r="F692" s="1">
        <v>1.1367127496159755E-2</v>
      </c>
      <c r="G692" s="1">
        <v>40.700000000000003</v>
      </c>
      <c r="H692" s="1">
        <v>0.46264208909370208</v>
      </c>
      <c r="I692" s="1">
        <v>75.400000000000006</v>
      </c>
      <c r="J692" s="1">
        <v>0.85708141321044562</v>
      </c>
      <c r="K692">
        <v>62.99</v>
      </c>
      <c r="L692">
        <v>0.71601536098310303</v>
      </c>
      <c r="M692">
        <v>-9.0157493948936462E-2</v>
      </c>
      <c r="N692">
        <v>-1.0248317284518125E-3</v>
      </c>
    </row>
    <row r="693" spans="1:14" x14ac:dyDescent="0.25">
      <c r="A693">
        <v>7820120</v>
      </c>
      <c r="B693" t="s">
        <v>28</v>
      </c>
      <c r="C693" t="s">
        <v>5</v>
      </c>
      <c r="D693" t="s">
        <v>346</v>
      </c>
      <c r="E693" t="s">
        <v>1620</v>
      </c>
      <c r="F693" s="1">
        <v>3.0721966205837174E-3</v>
      </c>
      <c r="G693" s="1">
        <v>62.1</v>
      </c>
      <c r="H693" s="1">
        <v>0.19078341013824884</v>
      </c>
      <c r="I693" s="1">
        <v>80.900000000000006</v>
      </c>
      <c r="J693" s="1">
        <v>0.24854070660522276</v>
      </c>
      <c r="K693">
        <v>75.314999999999998</v>
      </c>
      <c r="L693">
        <v>0.23138248847926265</v>
      </c>
      <c r="M693">
        <v>2.1033352240920067E-2</v>
      </c>
      <c r="N693">
        <v>6.4618593674101589E-5</v>
      </c>
    </row>
    <row r="694" spans="1:14" x14ac:dyDescent="0.25">
      <c r="A694">
        <v>7820120</v>
      </c>
      <c r="B694" t="s">
        <v>28</v>
      </c>
      <c r="C694" t="s">
        <v>5</v>
      </c>
      <c r="D694" t="s">
        <v>346</v>
      </c>
      <c r="E694" t="s">
        <v>1621</v>
      </c>
      <c r="F694" s="1">
        <v>8.2949308755760377E-3</v>
      </c>
      <c r="G694" s="1">
        <v>42</v>
      </c>
      <c r="H694" s="1">
        <v>0.34838709677419361</v>
      </c>
      <c r="I694" s="1">
        <v>53.2</v>
      </c>
      <c r="J694" s="1">
        <v>0.44129032258064521</v>
      </c>
      <c r="K694">
        <v>59.325000000000003</v>
      </c>
      <c r="L694">
        <v>0.49209677419354847</v>
      </c>
      <c r="M694">
        <v>-0.18229083716869354</v>
      </c>
      <c r="N694">
        <v>-1.5120898935652E-3</v>
      </c>
    </row>
    <row r="695" spans="1:14" x14ac:dyDescent="0.25">
      <c r="A695">
        <v>7820120</v>
      </c>
      <c r="B695" t="s">
        <v>28</v>
      </c>
      <c r="C695" t="s">
        <v>5</v>
      </c>
      <c r="D695" t="s">
        <v>1272</v>
      </c>
      <c r="E695" t="s">
        <v>1623</v>
      </c>
      <c r="F695" s="1">
        <v>1.5360983102918587E-3</v>
      </c>
      <c r="G695" s="1">
        <v>96.2</v>
      </c>
      <c r="H695" s="1">
        <v>0.14777265745007681</v>
      </c>
      <c r="I695" s="1">
        <v>100</v>
      </c>
      <c r="J695" s="1">
        <v>0.15360983102918588</v>
      </c>
      <c r="K695">
        <v>96.355000000000004</v>
      </c>
      <c r="L695">
        <v>0.14801075268817204</v>
      </c>
      <c r="M695">
        <v>0.23970140516757965</v>
      </c>
      <c r="N695">
        <v>3.6820492345250328E-4</v>
      </c>
    </row>
    <row r="696" spans="1:14" x14ac:dyDescent="0.25">
      <c r="A696">
        <v>7820120</v>
      </c>
      <c r="B696" t="s">
        <v>28</v>
      </c>
      <c r="C696" t="s">
        <v>5</v>
      </c>
      <c r="D696" t="s">
        <v>840</v>
      </c>
      <c r="E696" t="s">
        <v>1624</v>
      </c>
      <c r="F696" s="1">
        <v>9.2165898617511521E-4</v>
      </c>
      <c r="G696" s="1">
        <v>61.6</v>
      </c>
      <c r="H696" s="1">
        <v>5.67741935483871E-2</v>
      </c>
      <c r="I696" s="1">
        <v>64.900000000000006</v>
      </c>
      <c r="J696" s="1">
        <v>5.9815668202764981E-2</v>
      </c>
      <c r="K696">
        <v>68.010000000000005</v>
      </c>
      <c r="L696">
        <v>6.2682027649769587E-2</v>
      </c>
      <c r="M696">
        <v>-0.19983948767185211</v>
      </c>
      <c r="N696">
        <v>-1.8418385960539366E-4</v>
      </c>
    </row>
    <row r="697" spans="1:14" x14ac:dyDescent="0.25">
      <c r="A697">
        <v>7820120</v>
      </c>
      <c r="B697" t="s">
        <v>28</v>
      </c>
      <c r="C697" t="s">
        <v>5</v>
      </c>
      <c r="D697" t="s">
        <v>209</v>
      </c>
      <c r="E697" t="s">
        <v>1625</v>
      </c>
      <c r="F697" s="1">
        <v>4.608294930875576E-3</v>
      </c>
      <c r="G697" s="1">
        <v>63.8</v>
      </c>
      <c r="H697" s="1">
        <v>0.29400921658986173</v>
      </c>
      <c r="I697" s="1">
        <v>79.900000000000006</v>
      </c>
      <c r="J697" s="1">
        <v>0.36820276497695853</v>
      </c>
      <c r="K697">
        <v>71.03</v>
      </c>
      <c r="L697">
        <v>0.32732718894009216</v>
      </c>
      <c r="M697">
        <v>-8.4240727126598358E-2</v>
      </c>
      <c r="N697">
        <v>-3.8820611579077583E-4</v>
      </c>
    </row>
    <row r="698" spans="1:14" x14ac:dyDescent="0.25">
      <c r="A698">
        <v>7820120</v>
      </c>
      <c r="B698" t="s">
        <v>28</v>
      </c>
      <c r="C698" t="s">
        <v>5</v>
      </c>
      <c r="D698" t="s">
        <v>209</v>
      </c>
      <c r="E698" t="s">
        <v>1626</v>
      </c>
      <c r="F698" s="1">
        <v>3.9938556067588326E-3</v>
      </c>
      <c r="G698" s="1">
        <v>57.1</v>
      </c>
      <c r="H698" s="1">
        <v>0.22804915514592936</v>
      </c>
      <c r="I698" s="1">
        <v>73.400000000000006</v>
      </c>
      <c r="J698" s="1">
        <v>0.29314900153609835</v>
      </c>
      <c r="K698">
        <v>67.69</v>
      </c>
      <c r="L698">
        <v>0.27034408602150539</v>
      </c>
      <c r="M698">
        <v>-0.13157868385314941</v>
      </c>
      <c r="N698">
        <v>-5.2550626423684868E-4</v>
      </c>
    </row>
    <row r="699" spans="1:14" x14ac:dyDescent="0.25">
      <c r="A699">
        <v>7820120</v>
      </c>
      <c r="B699" t="s">
        <v>28</v>
      </c>
      <c r="C699" t="s">
        <v>5</v>
      </c>
      <c r="D699" t="s">
        <v>209</v>
      </c>
      <c r="E699" t="s">
        <v>1627</v>
      </c>
      <c r="F699" s="1">
        <v>4.3010752688172043E-3</v>
      </c>
      <c r="G699" s="1">
        <v>78.3</v>
      </c>
      <c r="H699" s="1">
        <v>0.33677419354838706</v>
      </c>
      <c r="I699" s="1">
        <v>57.3</v>
      </c>
      <c r="J699" s="1">
        <v>0.24645161290322579</v>
      </c>
      <c r="K699">
        <v>71.554999999999993</v>
      </c>
      <c r="L699">
        <v>0.30776344086021501</v>
      </c>
      <c r="M699">
        <v>-0.19760970771312714</v>
      </c>
      <c r="N699">
        <v>-8.4993422672312747E-4</v>
      </c>
    </row>
    <row r="700" spans="1:14" x14ac:dyDescent="0.25">
      <c r="A700">
        <v>7820120</v>
      </c>
      <c r="B700" t="s">
        <v>28</v>
      </c>
      <c r="C700" t="s">
        <v>5</v>
      </c>
      <c r="D700" t="s">
        <v>209</v>
      </c>
      <c r="E700" t="s">
        <v>1628</v>
      </c>
      <c r="F700" s="1">
        <v>6.4516129032258064E-3</v>
      </c>
      <c r="G700" s="1">
        <v>66.3</v>
      </c>
      <c r="H700" s="1">
        <v>0.42774193548387096</v>
      </c>
      <c r="I700" s="1">
        <v>63</v>
      </c>
      <c r="J700" s="1">
        <v>0.40645161290322579</v>
      </c>
      <c r="K700">
        <v>65.47999999999999</v>
      </c>
      <c r="L700">
        <v>0.42245161290322575</v>
      </c>
      <c r="M700">
        <v>-4.6827457845211029E-2</v>
      </c>
      <c r="N700">
        <v>-3.0211263125942597E-4</v>
      </c>
    </row>
    <row r="701" spans="1:14" x14ac:dyDescent="0.25">
      <c r="A701">
        <v>7820120</v>
      </c>
      <c r="B701" t="s">
        <v>28</v>
      </c>
      <c r="C701" t="s">
        <v>5</v>
      </c>
      <c r="D701" t="s">
        <v>209</v>
      </c>
      <c r="E701" t="s">
        <v>1629</v>
      </c>
      <c r="F701" s="1">
        <v>3.3794162826420891E-3</v>
      </c>
      <c r="G701" s="1">
        <v>61.9</v>
      </c>
      <c r="H701" s="1">
        <v>0.2091858678955453</v>
      </c>
      <c r="I701" s="1">
        <v>60.9</v>
      </c>
      <c r="J701" s="1">
        <v>0.20580645161290323</v>
      </c>
      <c r="K701">
        <v>65.254999999999995</v>
      </c>
      <c r="L701">
        <v>0.22052380952380951</v>
      </c>
      <c r="M701">
        <v>-0.20386451482772827</v>
      </c>
      <c r="N701">
        <v>-6.8894306086175457E-4</v>
      </c>
    </row>
    <row r="702" spans="1:14" x14ac:dyDescent="0.25">
      <c r="A702">
        <v>7820120</v>
      </c>
      <c r="B702" t="s">
        <v>28</v>
      </c>
      <c r="C702" t="s">
        <v>5</v>
      </c>
      <c r="D702" t="s">
        <v>106</v>
      </c>
      <c r="E702" t="s">
        <v>131</v>
      </c>
      <c r="F702" s="1">
        <v>3.6866359447004608E-3</v>
      </c>
      <c r="G702" s="1">
        <v>45</v>
      </c>
      <c r="H702" s="1">
        <v>0.16589861751152074</v>
      </c>
      <c r="I702" s="1">
        <v>44.1</v>
      </c>
      <c r="J702" s="1">
        <v>0.16258064516129034</v>
      </c>
      <c r="K702">
        <v>52.46</v>
      </c>
      <c r="L702">
        <v>0.19340092165898617</v>
      </c>
      <c r="M702">
        <v>-0.23341077566146851</v>
      </c>
      <c r="N702">
        <v>-8.6050055543398531E-4</v>
      </c>
    </row>
    <row r="703" spans="1:14" x14ac:dyDescent="0.25">
      <c r="A703">
        <v>7820120</v>
      </c>
      <c r="B703" t="s">
        <v>28</v>
      </c>
      <c r="C703" t="s">
        <v>5</v>
      </c>
      <c r="D703" t="s">
        <v>379</v>
      </c>
      <c r="E703" t="s">
        <v>393</v>
      </c>
      <c r="F703" s="1">
        <v>6.1443932411674347E-4</v>
      </c>
      <c r="G703" s="1">
        <v>41.3</v>
      </c>
      <c r="H703" s="1">
        <v>2.5376344086021504E-2</v>
      </c>
      <c r="I703" s="1">
        <v>95.1</v>
      </c>
      <c r="J703" s="1">
        <v>5.8433179723502301E-2</v>
      </c>
      <c r="K703">
        <v>69.23</v>
      </c>
      <c r="L703">
        <v>4.253763440860215E-2</v>
      </c>
      <c r="M703">
        <v>-9.6941784024238586E-2</v>
      </c>
      <c r="N703">
        <v>-5.9564844254524479E-5</v>
      </c>
    </row>
    <row r="704" spans="1:14" x14ac:dyDescent="0.25">
      <c r="A704">
        <v>7820120</v>
      </c>
      <c r="B704" t="s">
        <v>28</v>
      </c>
      <c r="C704" t="s">
        <v>5</v>
      </c>
      <c r="D704" t="s">
        <v>567</v>
      </c>
      <c r="E704" t="s">
        <v>1630</v>
      </c>
      <c r="F704" s="1">
        <v>1.5360983102918587E-3</v>
      </c>
      <c r="G704" s="1">
        <v>65.900000000000006</v>
      </c>
      <c r="H704" s="1">
        <v>0.10122887864823349</v>
      </c>
      <c r="I704" s="1">
        <v>85.9</v>
      </c>
      <c r="J704" s="1">
        <v>0.13195084485407066</v>
      </c>
      <c r="K704">
        <v>76.034999999999997</v>
      </c>
      <c r="L704">
        <v>0.11679723502304147</v>
      </c>
      <c r="M704">
        <v>-2.5109509006142616E-3</v>
      </c>
      <c r="N704">
        <v>-3.8570674356593876E-6</v>
      </c>
    </row>
    <row r="705" spans="1:14" x14ac:dyDescent="0.25">
      <c r="A705">
        <v>7820120</v>
      </c>
      <c r="B705" t="s">
        <v>28</v>
      </c>
      <c r="C705" t="s">
        <v>5</v>
      </c>
      <c r="D705" t="s">
        <v>847</v>
      </c>
      <c r="E705" t="s">
        <v>1631</v>
      </c>
      <c r="F705" s="1">
        <v>2.1505376344086021E-3</v>
      </c>
      <c r="G705" s="1">
        <v>92.6</v>
      </c>
      <c r="H705" s="1">
        <v>0.19913978494623655</v>
      </c>
      <c r="I705" s="1">
        <v>96.4</v>
      </c>
      <c r="J705" s="1">
        <v>0.20731182795698927</v>
      </c>
      <c r="K705">
        <v>90.43</v>
      </c>
      <c r="L705">
        <v>0.1944731182795699</v>
      </c>
      <c r="M705">
        <v>0.43483123183250427</v>
      </c>
      <c r="N705">
        <v>9.3512092867205224E-4</v>
      </c>
    </row>
    <row r="706" spans="1:14" x14ac:dyDescent="0.25">
      <c r="A706">
        <v>7820120</v>
      </c>
      <c r="B706" t="s">
        <v>28</v>
      </c>
      <c r="C706" t="s">
        <v>5</v>
      </c>
      <c r="D706" t="s">
        <v>618</v>
      </c>
      <c r="E706" t="s">
        <v>1632</v>
      </c>
      <c r="F706" s="1">
        <v>1.8433179723502304E-3</v>
      </c>
      <c r="G706" s="1">
        <v>62.5</v>
      </c>
      <c r="H706" s="1">
        <v>0.1152073732718894</v>
      </c>
      <c r="I706" s="1">
        <v>81.599999999999994</v>
      </c>
      <c r="J706" s="1">
        <v>0.15041474654377879</v>
      </c>
      <c r="K706">
        <v>77.859999999999985</v>
      </c>
      <c r="L706">
        <v>0.14352073732718892</v>
      </c>
      <c r="M706">
        <v>-0.18157635629177094</v>
      </c>
      <c r="N706">
        <v>-3.3470296090649021E-4</v>
      </c>
    </row>
    <row r="707" spans="1:14" x14ac:dyDescent="0.25">
      <c r="A707">
        <v>7820120</v>
      </c>
      <c r="B707" t="s">
        <v>28</v>
      </c>
      <c r="C707" t="s">
        <v>5</v>
      </c>
      <c r="D707" t="s">
        <v>849</v>
      </c>
      <c r="E707" t="s">
        <v>1633</v>
      </c>
      <c r="F707" s="1">
        <v>1.5360983102918587E-3</v>
      </c>
      <c r="G707" s="1">
        <v>58.9</v>
      </c>
      <c r="H707" s="1">
        <v>9.0476190476190474E-2</v>
      </c>
      <c r="I707" s="1">
        <v>81.099999999999994</v>
      </c>
      <c r="J707" s="1">
        <v>0.12457757296466973</v>
      </c>
      <c r="K707">
        <v>72.09</v>
      </c>
      <c r="L707">
        <v>0.1107373271889401</v>
      </c>
      <c r="M707">
        <v>2.415025606751442E-2</v>
      </c>
      <c r="N707">
        <v>3.7097167538424608E-5</v>
      </c>
    </row>
    <row r="708" spans="1:14" x14ac:dyDescent="0.25">
      <c r="A708">
        <v>7820120</v>
      </c>
      <c r="B708" t="s">
        <v>28</v>
      </c>
      <c r="C708" t="s">
        <v>5</v>
      </c>
      <c r="D708" t="s">
        <v>849</v>
      </c>
      <c r="E708" t="s">
        <v>1634</v>
      </c>
      <c r="F708" s="1">
        <v>1.5360983102918587E-3</v>
      </c>
      <c r="G708" s="1">
        <v>54.8</v>
      </c>
      <c r="H708" s="1">
        <v>8.4178187403993854E-2</v>
      </c>
      <c r="I708" s="1">
        <v>91</v>
      </c>
      <c r="J708" s="1">
        <v>0.13978494623655913</v>
      </c>
      <c r="K708">
        <v>71.064999999999998</v>
      </c>
      <c r="L708">
        <v>0.10916282642089094</v>
      </c>
      <c r="M708">
        <v>1.5386734157800674E-2</v>
      </c>
      <c r="N708">
        <v>2.3635536340707642E-5</v>
      </c>
    </row>
    <row r="709" spans="1:14" x14ac:dyDescent="0.25">
      <c r="A709">
        <v>7820120</v>
      </c>
      <c r="B709" t="s">
        <v>28</v>
      </c>
      <c r="C709" t="s">
        <v>5</v>
      </c>
      <c r="D709" t="s">
        <v>852</v>
      </c>
      <c r="E709" t="s">
        <v>1635</v>
      </c>
      <c r="F709" s="1">
        <v>2.1505376344086021E-3</v>
      </c>
      <c r="G709" s="1">
        <v>67.3</v>
      </c>
      <c r="H709" s="1">
        <v>0.14473118279569891</v>
      </c>
      <c r="I709" s="1">
        <v>71.3</v>
      </c>
      <c r="J709" s="1">
        <v>0.15333333333333332</v>
      </c>
      <c r="K709">
        <v>67.48</v>
      </c>
      <c r="L709">
        <v>0.14511827956989248</v>
      </c>
      <c r="M709">
        <v>0.19189640879631042</v>
      </c>
      <c r="N709">
        <v>4.1268044902432349E-4</v>
      </c>
    </row>
    <row r="710" spans="1:14" x14ac:dyDescent="0.25">
      <c r="A710">
        <v>7820120</v>
      </c>
      <c r="B710" t="s">
        <v>28</v>
      </c>
      <c r="C710" t="s">
        <v>5</v>
      </c>
      <c r="D710" t="s">
        <v>854</v>
      </c>
      <c r="E710" t="s">
        <v>1636</v>
      </c>
      <c r="F710" s="1">
        <v>2.1505376344086021E-3</v>
      </c>
      <c r="G710" s="1">
        <v>54.4</v>
      </c>
      <c r="H710" s="1">
        <v>0.11698924731182796</v>
      </c>
      <c r="I710" s="1">
        <v>59.7</v>
      </c>
      <c r="J710" s="1">
        <v>0.12838709677419355</v>
      </c>
      <c r="K710">
        <v>61.755000000000003</v>
      </c>
      <c r="L710">
        <v>0.13280645161290322</v>
      </c>
      <c r="M710">
        <v>-6.3133882358670235E-3</v>
      </c>
      <c r="N710">
        <v>-1.3577179001864567E-5</v>
      </c>
    </row>
    <row r="711" spans="1:14" x14ac:dyDescent="0.25">
      <c r="A711">
        <v>7820120</v>
      </c>
      <c r="B711" t="s">
        <v>28</v>
      </c>
      <c r="C711" t="s">
        <v>5</v>
      </c>
      <c r="D711" t="s">
        <v>2066</v>
      </c>
      <c r="E711" t="s">
        <v>2067</v>
      </c>
      <c r="F711" s="1">
        <v>6.1443932411674347E-4</v>
      </c>
      <c r="G711" s="1">
        <v>23.9</v>
      </c>
      <c r="H711" s="1">
        <v>1.4685099846390168E-2</v>
      </c>
      <c r="I711" s="1">
        <v>62.1</v>
      </c>
      <c r="J711" s="1">
        <v>3.8156682027649769E-2</v>
      </c>
      <c r="K711">
        <v>49.124999999999993</v>
      </c>
      <c r="L711">
        <v>3.0184331797235019E-2</v>
      </c>
      <c r="M711">
        <v>-6.2025211751461029E-2</v>
      </c>
      <c r="N711">
        <v>-3.8110729186765608E-5</v>
      </c>
    </row>
    <row r="712" spans="1:14" x14ac:dyDescent="0.25">
      <c r="A712">
        <v>7820120</v>
      </c>
      <c r="B712" t="s">
        <v>28</v>
      </c>
      <c r="C712" t="s">
        <v>5</v>
      </c>
      <c r="D712" t="s">
        <v>1638</v>
      </c>
      <c r="E712" t="s">
        <v>1441</v>
      </c>
      <c r="F712" s="1">
        <v>3.0721966205837174E-4</v>
      </c>
      <c r="G712" s="1">
        <v>30.9</v>
      </c>
      <c r="H712" s="1">
        <v>9.4930875576036862E-3</v>
      </c>
      <c r="I712" s="1">
        <v>100</v>
      </c>
      <c r="J712" s="1">
        <v>3.0721966205837174E-2</v>
      </c>
      <c r="K712">
        <v>66.069999999999993</v>
      </c>
      <c r="L712">
        <v>2.0298003072196619E-2</v>
      </c>
      <c r="M712">
        <v>0.19214197993278503</v>
      </c>
      <c r="N712">
        <v>5.9029794142176661E-5</v>
      </c>
    </row>
    <row r="713" spans="1:14" x14ac:dyDescent="0.25">
      <c r="A713">
        <v>7820120</v>
      </c>
      <c r="B713" t="s">
        <v>28</v>
      </c>
      <c r="C713" t="s">
        <v>5</v>
      </c>
      <c r="D713" t="s">
        <v>859</v>
      </c>
      <c r="E713" t="s">
        <v>1639</v>
      </c>
      <c r="F713" s="1">
        <v>3.3794162826420891E-3</v>
      </c>
      <c r="G713" s="1">
        <v>39</v>
      </c>
      <c r="H713" s="1">
        <v>0.13179723502304147</v>
      </c>
      <c r="I713" s="1">
        <v>68.599999999999994</v>
      </c>
      <c r="J713" s="1">
        <v>0.2318279569892473</v>
      </c>
      <c r="K713">
        <v>64.644999999999996</v>
      </c>
      <c r="L713">
        <v>0.21846236559139784</v>
      </c>
      <c r="M713">
        <v>-0.16194498538970947</v>
      </c>
      <c r="N713">
        <v>-5.4727952051821936E-4</v>
      </c>
    </row>
    <row r="714" spans="1:14" x14ac:dyDescent="0.25">
      <c r="A714">
        <v>7820120</v>
      </c>
      <c r="B714" t="s">
        <v>28</v>
      </c>
      <c r="C714" t="s">
        <v>5</v>
      </c>
      <c r="D714" t="s">
        <v>859</v>
      </c>
      <c r="E714" t="s">
        <v>1640</v>
      </c>
      <c r="F714" s="1">
        <v>1.5360983102918587E-3</v>
      </c>
      <c r="G714" s="1">
        <v>18.100000000000001</v>
      </c>
      <c r="H714" s="1">
        <v>2.7803379416282643E-2</v>
      </c>
      <c r="I714" s="1">
        <v>57</v>
      </c>
      <c r="J714" s="1">
        <v>8.755760368663594E-2</v>
      </c>
      <c r="K714">
        <v>48.265000000000001</v>
      </c>
      <c r="L714">
        <v>7.4139784946236562E-2</v>
      </c>
      <c r="M714">
        <v>-0.15360192954540253</v>
      </c>
      <c r="N714">
        <v>-2.3594766443226195E-4</v>
      </c>
    </row>
    <row r="715" spans="1:14" x14ac:dyDescent="0.25">
      <c r="A715">
        <v>7820120</v>
      </c>
      <c r="B715" t="s">
        <v>28</v>
      </c>
      <c r="C715" t="s">
        <v>5</v>
      </c>
      <c r="D715" t="s">
        <v>859</v>
      </c>
      <c r="E715" t="s">
        <v>1641</v>
      </c>
      <c r="F715" s="1">
        <v>3.9938556067588326E-3</v>
      </c>
      <c r="G715" s="1">
        <v>24.9</v>
      </c>
      <c r="H715" s="1">
        <v>9.944700460829492E-2</v>
      </c>
      <c r="I715" s="1">
        <v>63.8</v>
      </c>
      <c r="J715" s="1">
        <v>0.25480798771121349</v>
      </c>
      <c r="K715">
        <v>49.904999999999994</v>
      </c>
      <c r="L715">
        <v>0.19931336405529951</v>
      </c>
      <c r="M715">
        <v>-0.2297356128692627</v>
      </c>
      <c r="N715">
        <v>-9.1753086553008148E-4</v>
      </c>
    </row>
    <row r="716" spans="1:14" x14ac:dyDescent="0.25">
      <c r="A716">
        <v>7820120</v>
      </c>
      <c r="B716" t="s">
        <v>28</v>
      </c>
      <c r="C716" t="s">
        <v>5</v>
      </c>
      <c r="D716" t="s">
        <v>859</v>
      </c>
      <c r="E716" t="s">
        <v>1642</v>
      </c>
      <c r="F716" s="1">
        <v>5.5299539170506912E-3</v>
      </c>
      <c r="G716" s="1">
        <v>15.9</v>
      </c>
      <c r="H716" s="1">
        <v>8.7926267281105988E-2</v>
      </c>
      <c r="I716" s="1">
        <v>54.5</v>
      </c>
      <c r="J716" s="1">
        <v>0.30138248847926269</v>
      </c>
      <c r="K716">
        <v>41.204999999999998</v>
      </c>
      <c r="L716">
        <v>0.22786175115207372</v>
      </c>
      <c r="M716">
        <v>-0.13404996693134308</v>
      </c>
      <c r="N716">
        <v>-7.4129013971249626E-4</v>
      </c>
    </row>
    <row r="717" spans="1:14" x14ac:dyDescent="0.25">
      <c r="A717">
        <v>7820120</v>
      </c>
      <c r="B717" t="s">
        <v>28</v>
      </c>
      <c r="C717" t="s">
        <v>5</v>
      </c>
      <c r="D717" t="s">
        <v>859</v>
      </c>
      <c r="E717" t="s">
        <v>1643</v>
      </c>
      <c r="F717" s="1">
        <v>2.7649769585253456E-3</v>
      </c>
      <c r="G717" s="1">
        <v>19.7</v>
      </c>
      <c r="H717" s="1">
        <v>5.4470046082949308E-2</v>
      </c>
      <c r="I717" s="1">
        <v>51.9</v>
      </c>
      <c r="J717" s="1">
        <v>0.14350230414746543</v>
      </c>
      <c r="K717">
        <v>43.429999999999993</v>
      </c>
      <c r="L717">
        <v>0.12008294930875574</v>
      </c>
      <c r="M717">
        <v>-0.26887604594230652</v>
      </c>
      <c r="N717">
        <v>-7.4343607172987973E-4</v>
      </c>
    </row>
    <row r="718" spans="1:14" x14ac:dyDescent="0.25">
      <c r="A718">
        <v>7820120</v>
      </c>
      <c r="B718" t="s">
        <v>28</v>
      </c>
      <c r="C718" t="s">
        <v>5</v>
      </c>
      <c r="D718" t="s">
        <v>859</v>
      </c>
      <c r="E718" t="s">
        <v>1644</v>
      </c>
      <c r="F718" s="1">
        <v>2.1505376344086021E-3</v>
      </c>
      <c r="G718" s="1">
        <v>26.6</v>
      </c>
      <c r="H718" s="1">
        <v>5.7204301075268818E-2</v>
      </c>
      <c r="I718" s="1">
        <v>87.5</v>
      </c>
      <c r="J718" s="1">
        <v>0.18817204301075269</v>
      </c>
      <c r="K718">
        <v>57.550000000000004</v>
      </c>
      <c r="L718">
        <v>0.12376344086021507</v>
      </c>
      <c r="M718">
        <v>9.9638598039746284E-3</v>
      </c>
      <c r="N718">
        <v>2.1427655492418557E-5</v>
      </c>
    </row>
    <row r="719" spans="1:14" x14ac:dyDescent="0.25">
      <c r="A719">
        <v>7820120</v>
      </c>
      <c r="B719" t="s">
        <v>28</v>
      </c>
      <c r="C719" t="s">
        <v>5</v>
      </c>
      <c r="D719" t="s">
        <v>859</v>
      </c>
      <c r="E719" t="s">
        <v>1645</v>
      </c>
      <c r="F719" s="1">
        <v>2.4577572964669739E-3</v>
      </c>
      <c r="G719" s="1">
        <v>11.9</v>
      </c>
      <c r="H719" s="1">
        <v>2.9247311827956989E-2</v>
      </c>
      <c r="I719" s="1">
        <v>47.1</v>
      </c>
      <c r="J719" s="1">
        <v>0.11576036866359447</v>
      </c>
      <c r="K719">
        <v>36.549999999999997</v>
      </c>
      <c r="L719">
        <v>8.9831029185867883E-2</v>
      </c>
      <c r="M719">
        <v>-0.13375318050384521</v>
      </c>
      <c r="N719">
        <v>-3.2873285530898979E-4</v>
      </c>
    </row>
    <row r="720" spans="1:14" x14ac:dyDescent="0.25">
      <c r="A720">
        <v>7820120</v>
      </c>
      <c r="B720" t="s">
        <v>28</v>
      </c>
      <c r="C720" t="s">
        <v>5</v>
      </c>
      <c r="D720" t="s">
        <v>859</v>
      </c>
      <c r="E720" t="s">
        <v>122</v>
      </c>
      <c r="F720" s="1">
        <v>3.6866359447004608E-3</v>
      </c>
      <c r="G720" s="1">
        <v>29.3</v>
      </c>
      <c r="H720" s="1">
        <v>0.10801843317972351</v>
      </c>
      <c r="I720" s="1">
        <v>48.5</v>
      </c>
      <c r="J720" s="1">
        <v>0.17880184331797236</v>
      </c>
      <c r="K720">
        <v>45.094999999999992</v>
      </c>
      <c r="L720">
        <v>0.16624884792626726</v>
      </c>
      <c r="M720">
        <v>-0.29738673567771912</v>
      </c>
      <c r="N720">
        <v>-1.0963566292266143E-3</v>
      </c>
    </row>
    <row r="721" spans="1:14" x14ac:dyDescent="0.25">
      <c r="A721">
        <v>7820120</v>
      </c>
      <c r="B721" t="s">
        <v>28</v>
      </c>
      <c r="C721" t="s">
        <v>5</v>
      </c>
      <c r="D721" t="s">
        <v>673</v>
      </c>
      <c r="E721" t="s">
        <v>1426</v>
      </c>
      <c r="F721" s="1">
        <v>3.0721966205837174E-3</v>
      </c>
      <c r="G721" s="1">
        <v>52.8</v>
      </c>
      <c r="H721" s="1">
        <v>0.16221198156682026</v>
      </c>
      <c r="I721" s="1">
        <v>71.5</v>
      </c>
      <c r="J721" s="1">
        <v>0.2196620583717358</v>
      </c>
      <c r="K721">
        <v>66.949999999999989</v>
      </c>
      <c r="L721">
        <v>0.20568356374807983</v>
      </c>
      <c r="M721">
        <v>4.6084538102149963E-2</v>
      </c>
      <c r="N721">
        <v>1.4158076221858668E-4</v>
      </c>
    </row>
    <row r="722" spans="1:14" x14ac:dyDescent="0.25">
      <c r="A722">
        <v>7820120</v>
      </c>
      <c r="B722" t="s">
        <v>28</v>
      </c>
      <c r="C722" t="s">
        <v>5</v>
      </c>
      <c r="D722" t="s">
        <v>673</v>
      </c>
      <c r="E722" t="s">
        <v>1646</v>
      </c>
      <c r="F722" s="1">
        <v>6.4516129032258064E-3</v>
      </c>
      <c r="G722" s="1">
        <v>48.8</v>
      </c>
      <c r="H722" s="1">
        <v>0.31483870967741934</v>
      </c>
      <c r="I722" s="1">
        <v>60.9</v>
      </c>
      <c r="J722" s="1">
        <v>0.39290322580645159</v>
      </c>
      <c r="K722">
        <v>61.449999999999996</v>
      </c>
      <c r="L722">
        <v>0.39645161290322578</v>
      </c>
      <c r="M722">
        <v>-1.2711704708635807E-2</v>
      </c>
      <c r="N722">
        <v>-8.2010998120231007E-5</v>
      </c>
    </row>
    <row r="723" spans="1:14" x14ac:dyDescent="0.25">
      <c r="A723">
        <v>7820120</v>
      </c>
      <c r="B723" t="s">
        <v>28</v>
      </c>
      <c r="C723" t="s">
        <v>5</v>
      </c>
      <c r="D723" t="s">
        <v>673</v>
      </c>
      <c r="E723" t="s">
        <v>1647</v>
      </c>
      <c r="F723" s="1">
        <v>7.6804915514592934E-3</v>
      </c>
      <c r="G723" s="1">
        <v>41</v>
      </c>
      <c r="H723" s="1">
        <v>0.31490015360983103</v>
      </c>
      <c r="I723" s="1">
        <v>68</v>
      </c>
      <c r="J723" s="1">
        <v>0.52227342549923195</v>
      </c>
      <c r="K723">
        <v>60.559999999999995</v>
      </c>
      <c r="L723">
        <v>0.46513056835637479</v>
      </c>
      <c r="M723">
        <v>3.6568183451890945E-2</v>
      </c>
      <c r="N723">
        <v>2.8086162405446195E-4</v>
      </c>
    </row>
    <row r="724" spans="1:14" x14ac:dyDescent="0.25">
      <c r="A724">
        <v>7820120</v>
      </c>
      <c r="B724" t="s">
        <v>28</v>
      </c>
      <c r="C724" t="s">
        <v>5</v>
      </c>
      <c r="D724" t="s">
        <v>869</v>
      </c>
      <c r="E724" t="s">
        <v>1648</v>
      </c>
      <c r="F724" s="1">
        <v>3.3794162826420891E-3</v>
      </c>
      <c r="G724" s="1">
        <v>54.5</v>
      </c>
      <c r="H724" s="1">
        <v>0.18417818740399386</v>
      </c>
      <c r="I724" s="1">
        <v>71.900000000000006</v>
      </c>
      <c r="J724" s="1">
        <v>0.24298003072196622</v>
      </c>
      <c r="K724">
        <v>68.959999999999994</v>
      </c>
      <c r="L724">
        <v>0.23304454685099843</v>
      </c>
      <c r="M724">
        <v>-0.12141754478216171</v>
      </c>
      <c r="N724">
        <v>-4.1032042783526232E-4</v>
      </c>
    </row>
    <row r="725" spans="1:14" x14ac:dyDescent="0.25">
      <c r="A725">
        <v>7820120</v>
      </c>
      <c r="B725" t="s">
        <v>28</v>
      </c>
      <c r="C725" t="s">
        <v>5</v>
      </c>
      <c r="D725" t="s">
        <v>871</v>
      </c>
      <c r="E725" t="s">
        <v>1649</v>
      </c>
      <c r="F725" s="1">
        <v>3.3794162826420891E-3</v>
      </c>
      <c r="G725" s="1">
        <v>40.200000000000003</v>
      </c>
      <c r="H725" s="1">
        <v>0.135852534562212</v>
      </c>
      <c r="I725" s="1">
        <v>95.5</v>
      </c>
      <c r="J725" s="1">
        <v>0.3227342549923195</v>
      </c>
      <c r="K725">
        <v>68.875</v>
      </c>
      <c r="L725">
        <v>0.23275729646697388</v>
      </c>
      <c r="M725">
        <v>0.41547390818595886</v>
      </c>
      <c r="N725">
        <v>1.4040592903365738E-3</v>
      </c>
    </row>
    <row r="726" spans="1:14" x14ac:dyDescent="0.25">
      <c r="A726">
        <v>7820120</v>
      </c>
      <c r="B726" t="s">
        <v>28</v>
      </c>
      <c r="C726" t="s">
        <v>5</v>
      </c>
      <c r="D726" t="s">
        <v>871</v>
      </c>
      <c r="E726" t="s">
        <v>1650</v>
      </c>
      <c r="F726" s="1">
        <v>7.3732718894009217E-3</v>
      </c>
      <c r="G726" s="1">
        <v>30.7</v>
      </c>
      <c r="H726" s="1">
        <v>0.22635944700460828</v>
      </c>
      <c r="I726" s="1">
        <v>66</v>
      </c>
      <c r="J726" s="1">
        <v>0.48663594470046084</v>
      </c>
      <c r="K726">
        <v>53.75</v>
      </c>
      <c r="L726">
        <v>0.39631336405529954</v>
      </c>
      <c r="M726">
        <v>-9.059114009141922E-2</v>
      </c>
      <c r="N726">
        <v>-6.6795310666484221E-4</v>
      </c>
    </row>
    <row r="727" spans="1:14" x14ac:dyDescent="0.25">
      <c r="A727">
        <v>7820120</v>
      </c>
      <c r="B727" t="s">
        <v>28</v>
      </c>
      <c r="C727" t="s">
        <v>5</v>
      </c>
      <c r="D727" t="s">
        <v>871</v>
      </c>
      <c r="E727" t="s">
        <v>1651</v>
      </c>
      <c r="F727" s="1">
        <v>6.1443932411674347E-4</v>
      </c>
      <c r="G727" s="1">
        <v>74.900000000000006</v>
      </c>
      <c r="H727" s="1">
        <v>4.6021505376344092E-2</v>
      </c>
      <c r="I727" s="1">
        <v>56.2</v>
      </c>
      <c r="J727" s="1">
        <v>3.4531490015360988E-2</v>
      </c>
      <c r="K727">
        <v>72.89</v>
      </c>
      <c r="L727">
        <v>4.4786482334869433E-2</v>
      </c>
      <c r="M727">
        <v>-0.14561131596565247</v>
      </c>
      <c r="N727">
        <v>-8.9469318565685082E-5</v>
      </c>
    </row>
    <row r="728" spans="1:14" x14ac:dyDescent="0.25">
      <c r="A728">
        <v>7820120</v>
      </c>
      <c r="B728" t="s">
        <v>28</v>
      </c>
      <c r="C728" t="s">
        <v>5</v>
      </c>
      <c r="D728" t="s">
        <v>871</v>
      </c>
      <c r="E728" t="s">
        <v>1652</v>
      </c>
      <c r="F728" s="1">
        <v>2.1505376344086021E-3</v>
      </c>
      <c r="G728" s="1">
        <v>49.5</v>
      </c>
      <c r="H728" s="1">
        <v>0.1064516129032258</v>
      </c>
      <c r="I728" s="1">
        <v>73.099999999999994</v>
      </c>
      <c r="J728" s="1">
        <v>0.15720430107526881</v>
      </c>
      <c r="K728">
        <v>65.94</v>
      </c>
      <c r="L728">
        <v>0.14180645161290323</v>
      </c>
      <c r="M728">
        <v>3.054899163544178E-3</v>
      </c>
      <c r="N728">
        <v>6.5696756205251139E-6</v>
      </c>
    </row>
    <row r="729" spans="1:14" x14ac:dyDescent="0.25">
      <c r="A729">
        <v>7820120</v>
      </c>
      <c r="B729" t="s">
        <v>28</v>
      </c>
      <c r="C729" t="s">
        <v>5</v>
      </c>
      <c r="D729" t="s">
        <v>871</v>
      </c>
      <c r="E729" t="s">
        <v>1570</v>
      </c>
      <c r="F729" s="1">
        <v>3.0721966205837174E-4</v>
      </c>
      <c r="G729" s="1">
        <v>41</v>
      </c>
      <c r="H729" s="1">
        <v>1.259600614439324E-2</v>
      </c>
      <c r="I729" s="1">
        <v>87.3</v>
      </c>
      <c r="J729" s="1">
        <v>2.682027649769585E-2</v>
      </c>
      <c r="K729">
        <v>64.954999999999998</v>
      </c>
      <c r="L729">
        <v>1.9955453149001535E-2</v>
      </c>
      <c r="M729">
        <v>0.1304752379655838</v>
      </c>
      <c r="N729">
        <v>4.0084558514772291E-5</v>
      </c>
    </row>
    <row r="730" spans="1:14" x14ac:dyDescent="0.25">
      <c r="A730">
        <v>7820120</v>
      </c>
      <c r="B730" t="s">
        <v>28</v>
      </c>
      <c r="C730" t="s">
        <v>5</v>
      </c>
      <c r="D730" t="s">
        <v>871</v>
      </c>
      <c r="E730" t="s">
        <v>1653</v>
      </c>
      <c r="F730" s="1">
        <v>5.837173579109063E-3</v>
      </c>
      <c r="G730" s="1">
        <v>58.5</v>
      </c>
      <c r="H730" s="1">
        <v>0.34147465437788016</v>
      </c>
      <c r="I730" s="1">
        <v>97.4</v>
      </c>
      <c r="J730" s="1">
        <v>0.56854070660522271</v>
      </c>
      <c r="K730">
        <v>72.17</v>
      </c>
      <c r="L730">
        <v>0.42126881720430109</v>
      </c>
      <c r="M730">
        <v>0.18620230257511139</v>
      </c>
      <c r="N730">
        <v>1.0868951609607116E-3</v>
      </c>
    </row>
    <row r="731" spans="1:14" x14ac:dyDescent="0.25">
      <c r="A731">
        <v>7820120</v>
      </c>
      <c r="B731" t="s">
        <v>28</v>
      </c>
      <c r="C731" t="s">
        <v>5</v>
      </c>
      <c r="D731" t="s">
        <v>871</v>
      </c>
      <c r="E731" t="s">
        <v>1654</v>
      </c>
      <c r="F731" s="1">
        <v>1.5360983102918587E-3</v>
      </c>
      <c r="G731" s="1">
        <v>27.6</v>
      </c>
      <c r="H731" s="1">
        <v>4.2396313364055305E-2</v>
      </c>
      <c r="I731" s="1">
        <v>83.2</v>
      </c>
      <c r="J731" s="1">
        <v>0.12780337941628264</v>
      </c>
      <c r="K731">
        <v>59.015000000000008</v>
      </c>
      <c r="L731">
        <v>9.065284178187405E-2</v>
      </c>
      <c r="M731">
        <v>0.17860694229602814</v>
      </c>
      <c r="N731">
        <v>2.743578222673243E-4</v>
      </c>
    </row>
    <row r="732" spans="1:14" x14ac:dyDescent="0.25">
      <c r="A732">
        <v>7820120</v>
      </c>
      <c r="B732" t="s">
        <v>28</v>
      </c>
      <c r="C732" t="s">
        <v>5</v>
      </c>
      <c r="D732" t="s">
        <v>871</v>
      </c>
      <c r="E732" t="s">
        <v>1655</v>
      </c>
      <c r="F732" s="1">
        <v>3.9938556067588326E-3</v>
      </c>
      <c r="G732" s="1">
        <v>40.4</v>
      </c>
      <c r="H732" s="1">
        <v>0.16135176651305683</v>
      </c>
      <c r="I732" s="1" t="s">
        <v>9</v>
      </c>
      <c r="J732" s="1" t="s">
        <v>99</v>
      </c>
      <c r="K732" t="s">
        <v>9</v>
      </c>
      <c r="L732" t="s">
        <v>99</v>
      </c>
      <c r="M732">
        <v>0</v>
      </c>
      <c r="N732">
        <v>0</v>
      </c>
    </row>
    <row r="733" spans="1:14" x14ac:dyDescent="0.25">
      <c r="A733">
        <v>7820120</v>
      </c>
      <c r="B733" t="s">
        <v>28</v>
      </c>
      <c r="C733" t="s">
        <v>5</v>
      </c>
      <c r="D733" t="s">
        <v>1332</v>
      </c>
      <c r="E733" t="s">
        <v>1657</v>
      </c>
      <c r="F733" s="1">
        <v>1.5360983102918587E-3</v>
      </c>
      <c r="G733" s="1">
        <v>69.599999999999994</v>
      </c>
      <c r="H733" s="1">
        <v>0.10691244239631335</v>
      </c>
      <c r="I733" s="1">
        <v>74</v>
      </c>
      <c r="J733" s="1">
        <v>0.11367127496159754</v>
      </c>
      <c r="K733">
        <v>71.094999999999999</v>
      </c>
      <c r="L733">
        <v>0.1092089093701997</v>
      </c>
      <c r="M733">
        <v>0.23393692076206207</v>
      </c>
      <c r="N733">
        <v>3.5935010869748399E-4</v>
      </c>
    </row>
    <row r="734" spans="1:14" x14ac:dyDescent="0.25">
      <c r="A734">
        <v>7820120</v>
      </c>
      <c r="B734" t="s">
        <v>28</v>
      </c>
      <c r="C734" t="s">
        <v>5</v>
      </c>
      <c r="D734" t="s">
        <v>1658</v>
      </c>
      <c r="E734" t="s">
        <v>1659</v>
      </c>
      <c r="F734" s="1">
        <v>3.0721966205837174E-4</v>
      </c>
      <c r="G734" s="1">
        <v>51.3</v>
      </c>
      <c r="H734" s="1">
        <v>1.5760368663594468E-2</v>
      </c>
      <c r="I734" s="1">
        <v>58.3</v>
      </c>
      <c r="J734" s="1">
        <v>1.7910906298003071E-2</v>
      </c>
      <c r="K734">
        <v>64.009999999999991</v>
      </c>
      <c r="L734">
        <v>1.9665130568356372E-2</v>
      </c>
      <c r="M734">
        <v>-0.13432836532592773</v>
      </c>
      <c r="N734">
        <v>-4.1268315000285017E-5</v>
      </c>
    </row>
    <row r="735" spans="1:14" x14ac:dyDescent="0.25">
      <c r="A735">
        <v>7820120</v>
      </c>
      <c r="B735" t="s">
        <v>28</v>
      </c>
      <c r="C735" t="s">
        <v>5</v>
      </c>
      <c r="D735" t="s">
        <v>1660</v>
      </c>
      <c r="E735" t="s">
        <v>1661</v>
      </c>
      <c r="F735" s="1">
        <v>3.0721966205837174E-4</v>
      </c>
      <c r="G735" s="1">
        <v>60.7</v>
      </c>
      <c r="H735" s="1">
        <v>1.8648233486943167E-2</v>
      </c>
      <c r="I735" s="1">
        <v>68.3</v>
      </c>
      <c r="J735" s="1">
        <v>2.098310291858679E-2</v>
      </c>
      <c r="K735">
        <v>67.19</v>
      </c>
      <c r="L735">
        <v>2.0642089093701996E-2</v>
      </c>
      <c r="M735">
        <v>-0.21685740351676941</v>
      </c>
      <c r="N735">
        <v>-6.6622858223277858E-5</v>
      </c>
    </row>
    <row r="736" spans="1:14" x14ac:dyDescent="0.25">
      <c r="A736">
        <v>7820120</v>
      </c>
      <c r="B736" t="s">
        <v>28</v>
      </c>
      <c r="C736" t="s">
        <v>5</v>
      </c>
      <c r="D736" t="s">
        <v>620</v>
      </c>
      <c r="E736" t="s">
        <v>1662</v>
      </c>
      <c r="F736" s="1">
        <v>9.5238095238095247E-3</v>
      </c>
      <c r="G736" s="1">
        <v>38.200000000000003</v>
      </c>
      <c r="H736" s="1">
        <v>0.36380952380952386</v>
      </c>
      <c r="I736" s="1">
        <v>55.9</v>
      </c>
      <c r="J736" s="1">
        <v>0.5323809523809524</v>
      </c>
      <c r="K736">
        <v>56.754999999999995</v>
      </c>
      <c r="L736">
        <v>0.54052380952380952</v>
      </c>
      <c r="M736">
        <v>-9.9997013807296753E-2</v>
      </c>
      <c r="N736">
        <v>-9.5235251245044531E-4</v>
      </c>
    </row>
    <row r="737" spans="1:14" x14ac:dyDescent="0.25">
      <c r="A737">
        <v>7820120</v>
      </c>
      <c r="B737" t="s">
        <v>28</v>
      </c>
      <c r="C737" t="s">
        <v>5</v>
      </c>
      <c r="D737" t="s">
        <v>620</v>
      </c>
      <c r="E737" t="s">
        <v>1663</v>
      </c>
      <c r="F737" s="1">
        <v>3.9938556067588326E-3</v>
      </c>
      <c r="G737" s="1">
        <v>47.1</v>
      </c>
      <c r="H737" s="1">
        <v>0.18811059907834102</v>
      </c>
      <c r="I737" s="1">
        <v>72.599999999999994</v>
      </c>
      <c r="J737" s="1">
        <v>0.28995391705069123</v>
      </c>
      <c r="K737">
        <v>64.204999999999998</v>
      </c>
      <c r="L737">
        <v>0.25642549923195085</v>
      </c>
      <c r="M737">
        <v>-9.6002236008644104E-2</v>
      </c>
      <c r="N737">
        <v>-3.8341906854450793E-4</v>
      </c>
    </row>
    <row r="738" spans="1:14" x14ac:dyDescent="0.25">
      <c r="A738">
        <v>7820120</v>
      </c>
      <c r="B738" t="s">
        <v>28</v>
      </c>
      <c r="C738" t="s">
        <v>5</v>
      </c>
      <c r="D738" t="s">
        <v>881</v>
      </c>
      <c r="E738" t="s">
        <v>1664</v>
      </c>
      <c r="F738" s="1">
        <v>3.6866359447004608E-3</v>
      </c>
      <c r="G738" s="1">
        <v>58.8</v>
      </c>
      <c r="H738" s="1">
        <v>0.21677419354838709</v>
      </c>
      <c r="I738" s="1">
        <v>46.1</v>
      </c>
      <c r="J738" s="1">
        <v>0.16995391705069124</v>
      </c>
      <c r="K738">
        <v>60.36</v>
      </c>
      <c r="L738">
        <v>0.22252534562211981</v>
      </c>
      <c r="M738">
        <v>-0.26763692498207092</v>
      </c>
      <c r="N738">
        <v>-9.8667990776800342E-4</v>
      </c>
    </row>
    <row r="739" spans="1:14" x14ac:dyDescent="0.25">
      <c r="A739">
        <v>7820120</v>
      </c>
      <c r="B739" t="s">
        <v>28</v>
      </c>
      <c r="C739" t="s">
        <v>5</v>
      </c>
      <c r="D739" t="s">
        <v>1337</v>
      </c>
      <c r="E739" t="s">
        <v>1665</v>
      </c>
      <c r="F739" s="1">
        <v>3.0721966205837174E-4</v>
      </c>
      <c r="G739" s="1">
        <v>40.9</v>
      </c>
      <c r="H739" s="1">
        <v>1.2565284178187404E-2</v>
      </c>
      <c r="I739" s="1">
        <v>68.400000000000006</v>
      </c>
      <c r="J739" s="1">
        <v>2.1013824884792628E-2</v>
      </c>
      <c r="K739">
        <v>65.53</v>
      </c>
      <c r="L739">
        <v>2.01321044546851E-2</v>
      </c>
      <c r="M739">
        <v>-1.2769605964422226E-2</v>
      </c>
      <c r="N739">
        <v>-3.9230740290083648E-6</v>
      </c>
    </row>
    <row r="740" spans="1:14" x14ac:dyDescent="0.25">
      <c r="A740">
        <v>7820120</v>
      </c>
      <c r="B740" t="s">
        <v>28</v>
      </c>
      <c r="C740" t="s">
        <v>5</v>
      </c>
      <c r="D740" t="s">
        <v>883</v>
      </c>
      <c r="E740" t="s">
        <v>980</v>
      </c>
      <c r="F740" s="1">
        <v>4.608294930875576E-3</v>
      </c>
      <c r="G740" s="1">
        <v>38.5</v>
      </c>
      <c r="H740" s="1">
        <v>0.17741935483870969</v>
      </c>
      <c r="I740" s="1">
        <v>93.7</v>
      </c>
      <c r="J740" s="1">
        <v>0.43179723502304151</v>
      </c>
      <c r="K740">
        <v>70.86999999999999</v>
      </c>
      <c r="L740">
        <v>0.32658986175115201</v>
      </c>
      <c r="M740">
        <v>0.10915123671293259</v>
      </c>
      <c r="N740">
        <v>5.0300109084300726E-4</v>
      </c>
    </row>
    <row r="741" spans="1:14" x14ac:dyDescent="0.25">
      <c r="A741">
        <v>7820120</v>
      </c>
      <c r="B741" t="s">
        <v>28</v>
      </c>
      <c r="C741" t="s">
        <v>5</v>
      </c>
      <c r="D741" t="s">
        <v>886</v>
      </c>
      <c r="E741" t="s">
        <v>887</v>
      </c>
      <c r="F741" s="1">
        <v>6.1443932411674347E-4</v>
      </c>
      <c r="G741" s="1">
        <v>28.6</v>
      </c>
      <c r="H741" s="1">
        <v>1.7572964669738865E-2</v>
      </c>
      <c r="I741" s="1">
        <v>59.7</v>
      </c>
      <c r="J741" s="1">
        <v>3.6682027649769584E-2</v>
      </c>
      <c r="K741">
        <v>48.54</v>
      </c>
      <c r="L741">
        <v>2.9824884792626728E-2</v>
      </c>
      <c r="M741">
        <v>-6.2505699694156647E-2</v>
      </c>
      <c r="N741">
        <v>-3.8405959873521747E-5</v>
      </c>
    </row>
    <row r="742" spans="1:14" x14ac:dyDescent="0.25">
      <c r="A742">
        <v>7820120</v>
      </c>
      <c r="B742" t="s">
        <v>28</v>
      </c>
      <c r="C742" t="s">
        <v>5</v>
      </c>
      <c r="D742" t="s">
        <v>888</v>
      </c>
      <c r="E742" t="s">
        <v>1666</v>
      </c>
      <c r="F742" s="1">
        <v>2.1505376344086021E-3</v>
      </c>
      <c r="G742" s="1">
        <v>53.7</v>
      </c>
      <c r="H742" s="1">
        <v>0.11548387096774194</v>
      </c>
      <c r="I742" s="1">
        <v>66.900000000000006</v>
      </c>
      <c r="J742" s="1">
        <v>0.1438709677419355</v>
      </c>
      <c r="K742">
        <v>65.69</v>
      </c>
      <c r="L742">
        <v>0.14126881720430107</v>
      </c>
      <c r="M742">
        <v>-0.16160528361797333</v>
      </c>
      <c r="N742">
        <v>-3.4753824433972759E-4</v>
      </c>
    </row>
    <row r="743" spans="1:14" x14ac:dyDescent="0.25">
      <c r="A743">
        <v>7820120</v>
      </c>
      <c r="B743" t="s">
        <v>28</v>
      </c>
      <c r="C743" t="s">
        <v>5</v>
      </c>
      <c r="D743" t="s">
        <v>1341</v>
      </c>
      <c r="E743" t="s">
        <v>1667</v>
      </c>
      <c r="F743" s="1">
        <v>6.1443932411674347E-4</v>
      </c>
      <c r="G743" s="1">
        <v>45.3</v>
      </c>
      <c r="H743" s="1">
        <v>2.7834101382488478E-2</v>
      </c>
      <c r="I743" s="1">
        <v>60.1</v>
      </c>
      <c r="J743" s="1">
        <v>3.6927803379416285E-2</v>
      </c>
      <c r="K743">
        <v>60.06</v>
      </c>
      <c r="L743">
        <v>3.6903225806451612E-2</v>
      </c>
      <c r="M743">
        <v>-0.18237538635730743</v>
      </c>
      <c r="N743">
        <v>-1.1205860912891394E-4</v>
      </c>
    </row>
    <row r="744" spans="1:14" x14ac:dyDescent="0.25">
      <c r="A744">
        <v>7820120</v>
      </c>
      <c r="B744" t="s">
        <v>28</v>
      </c>
      <c r="C744" t="s">
        <v>5</v>
      </c>
      <c r="D744" t="s">
        <v>1343</v>
      </c>
      <c r="E744" t="s">
        <v>1670</v>
      </c>
      <c r="F744" s="1">
        <v>6.1443932411674347E-4</v>
      </c>
      <c r="G744" s="1">
        <v>36.1</v>
      </c>
      <c r="H744" s="1">
        <v>2.2181259600614442E-2</v>
      </c>
      <c r="I744" s="1">
        <v>100</v>
      </c>
      <c r="J744" s="1">
        <v>6.1443932411674347E-2</v>
      </c>
      <c r="K744">
        <v>63.959999999999994</v>
      </c>
      <c r="L744">
        <v>3.9299539170506909E-2</v>
      </c>
      <c r="M744">
        <v>0.2290218323469162</v>
      </c>
      <c r="N744">
        <v>1.4072001987521732E-4</v>
      </c>
    </row>
    <row r="745" spans="1:14" x14ac:dyDescent="0.25">
      <c r="A745">
        <v>7820120</v>
      </c>
      <c r="B745" t="s">
        <v>28</v>
      </c>
      <c r="C745" t="s">
        <v>5</v>
      </c>
      <c r="D745" t="s">
        <v>891</v>
      </c>
      <c r="E745" t="s">
        <v>1671</v>
      </c>
      <c r="F745" s="1">
        <v>6.1443932411674347E-4</v>
      </c>
      <c r="G745" s="1">
        <v>70.5</v>
      </c>
      <c r="H745" s="1">
        <v>4.3317972350230417E-2</v>
      </c>
      <c r="I745" s="1">
        <v>95.7</v>
      </c>
      <c r="J745" s="1">
        <v>5.8801843317972349E-2</v>
      </c>
      <c r="K745">
        <v>80.884999999999991</v>
      </c>
      <c r="L745">
        <v>4.9698924731182793E-2</v>
      </c>
      <c r="M745">
        <v>6.811928004026413E-2</v>
      </c>
      <c r="N745">
        <v>4.1855164387259066E-5</v>
      </c>
    </row>
    <row r="746" spans="1:14" x14ac:dyDescent="0.25">
      <c r="A746">
        <v>7820120</v>
      </c>
      <c r="B746" t="s">
        <v>28</v>
      </c>
      <c r="C746" t="s">
        <v>5</v>
      </c>
      <c r="D746" t="s">
        <v>1672</v>
      </c>
      <c r="E746" t="s">
        <v>1673</v>
      </c>
      <c r="F746" s="1">
        <v>3.0721966205837174E-4</v>
      </c>
      <c r="G746" s="1">
        <v>50.1</v>
      </c>
      <c r="H746" s="1">
        <v>1.5391705069124425E-2</v>
      </c>
      <c r="I746" s="1">
        <v>65.900000000000006</v>
      </c>
      <c r="J746" s="1">
        <v>2.0245775729646698E-2</v>
      </c>
      <c r="K746">
        <v>60.314999999999998</v>
      </c>
      <c r="L746">
        <v>1.8529953917050691E-2</v>
      </c>
      <c r="M746">
        <v>-0.17786914110183716</v>
      </c>
      <c r="N746">
        <v>-5.4644897419919248E-5</v>
      </c>
    </row>
    <row r="747" spans="1:14" x14ac:dyDescent="0.25">
      <c r="A747">
        <v>7820120</v>
      </c>
      <c r="B747" t="s">
        <v>28</v>
      </c>
      <c r="C747" t="s">
        <v>5</v>
      </c>
      <c r="D747" t="s">
        <v>893</v>
      </c>
      <c r="E747" t="s">
        <v>1674</v>
      </c>
      <c r="F747" s="1">
        <v>2.1505376344086021E-3</v>
      </c>
      <c r="G747" s="1">
        <v>47.1</v>
      </c>
      <c r="H747" s="1">
        <v>0.10129032258064516</v>
      </c>
      <c r="I747" s="1">
        <v>74.3</v>
      </c>
      <c r="J747" s="1">
        <v>0.15978494623655914</v>
      </c>
      <c r="K747">
        <v>68.835000000000008</v>
      </c>
      <c r="L747">
        <v>0.14803225806451614</v>
      </c>
      <c r="M747">
        <v>-4.2910948395729065E-2</v>
      </c>
      <c r="N747">
        <v>-9.2281609453180786E-5</v>
      </c>
    </row>
    <row r="748" spans="1:14" x14ac:dyDescent="0.25">
      <c r="A748">
        <v>7820120</v>
      </c>
      <c r="B748" t="s">
        <v>28</v>
      </c>
      <c r="C748" t="s">
        <v>5</v>
      </c>
      <c r="D748" t="s">
        <v>896</v>
      </c>
      <c r="E748" t="s">
        <v>1675</v>
      </c>
      <c r="F748" s="1">
        <v>1.8433179723502304E-3</v>
      </c>
      <c r="G748" s="1">
        <v>52.5</v>
      </c>
      <c r="H748" s="1">
        <v>9.6774193548387094E-2</v>
      </c>
      <c r="I748" s="1">
        <v>88.7</v>
      </c>
      <c r="J748" s="1">
        <v>0.16350230414746544</v>
      </c>
      <c r="K748">
        <v>68.010000000000005</v>
      </c>
      <c r="L748">
        <v>0.12536405529953917</v>
      </c>
      <c r="M748">
        <v>4.5556765049695969E-2</v>
      </c>
      <c r="N748">
        <v>8.3975603778241415E-5</v>
      </c>
    </row>
    <row r="749" spans="1:14" x14ac:dyDescent="0.25">
      <c r="A749">
        <v>7820120</v>
      </c>
      <c r="B749" t="s">
        <v>28</v>
      </c>
      <c r="C749" t="s">
        <v>5</v>
      </c>
      <c r="D749" t="s">
        <v>1811</v>
      </c>
      <c r="E749" t="s">
        <v>2068</v>
      </c>
      <c r="F749" s="1">
        <v>9.2165898617511521E-4</v>
      </c>
      <c r="G749" s="1">
        <v>66.599999999999994</v>
      </c>
      <c r="H749" s="1">
        <v>6.138248847926267E-2</v>
      </c>
      <c r="I749" s="1">
        <v>51</v>
      </c>
      <c r="J749" s="1">
        <v>4.7004608294930875E-2</v>
      </c>
      <c r="K749">
        <v>63.019999999999989</v>
      </c>
      <c r="L749">
        <v>5.8082949308755752E-2</v>
      </c>
      <c r="M749">
        <v>-0.2587226927280426</v>
      </c>
      <c r="N749">
        <v>-2.384540946802236E-4</v>
      </c>
    </row>
    <row r="750" spans="1:14" x14ac:dyDescent="0.25">
      <c r="A750">
        <v>7820120</v>
      </c>
      <c r="B750" t="s">
        <v>28</v>
      </c>
      <c r="C750" t="s">
        <v>5</v>
      </c>
      <c r="D750" t="s">
        <v>1351</v>
      </c>
      <c r="E750" t="s">
        <v>1676</v>
      </c>
      <c r="F750" s="1">
        <v>9.2165898617511521E-4</v>
      </c>
      <c r="G750" s="1">
        <v>53.4</v>
      </c>
      <c r="H750" s="1">
        <v>4.9216589861751148E-2</v>
      </c>
      <c r="I750" s="1">
        <v>86.1</v>
      </c>
      <c r="J750" s="1">
        <v>7.9354838709677411E-2</v>
      </c>
      <c r="K750">
        <v>74.569999999999993</v>
      </c>
      <c r="L750">
        <v>6.8728110599078338E-2</v>
      </c>
      <c r="M750">
        <v>0.10045868158340454</v>
      </c>
      <c r="N750">
        <v>9.2588646620649347E-5</v>
      </c>
    </row>
    <row r="751" spans="1:14" x14ac:dyDescent="0.25">
      <c r="A751">
        <v>7820120</v>
      </c>
      <c r="B751" t="s">
        <v>28</v>
      </c>
      <c r="C751" t="s">
        <v>5</v>
      </c>
      <c r="D751" t="s">
        <v>898</v>
      </c>
      <c r="E751" t="s">
        <v>1677</v>
      </c>
      <c r="F751" s="1">
        <v>1.5360983102918587E-3</v>
      </c>
      <c r="G751" s="1">
        <v>59.6</v>
      </c>
      <c r="H751" s="1">
        <v>9.1551459293394782E-2</v>
      </c>
      <c r="I751" s="1">
        <v>97.2</v>
      </c>
      <c r="J751" s="1">
        <v>0.14930875576036867</v>
      </c>
      <c r="K751">
        <v>79.344999999999999</v>
      </c>
      <c r="L751">
        <v>0.12188172043010753</v>
      </c>
      <c r="M751">
        <v>0.24228127300739288</v>
      </c>
      <c r="N751">
        <v>3.7216785408201672E-4</v>
      </c>
    </row>
    <row r="752" spans="1:14" x14ac:dyDescent="0.25">
      <c r="A752">
        <v>7820120</v>
      </c>
      <c r="B752" t="s">
        <v>28</v>
      </c>
      <c r="C752" t="s">
        <v>5</v>
      </c>
      <c r="D752" t="s">
        <v>898</v>
      </c>
      <c r="E752" t="s">
        <v>1678</v>
      </c>
      <c r="F752" s="1">
        <v>1.5360983102918587E-3</v>
      </c>
      <c r="G752" s="1">
        <v>61.4</v>
      </c>
      <c r="H752" s="1">
        <v>9.4316436251920127E-2</v>
      </c>
      <c r="I752" s="1">
        <v>98.2</v>
      </c>
      <c r="J752" s="1">
        <v>0.15084485407066053</v>
      </c>
      <c r="K752">
        <v>77.094999999999999</v>
      </c>
      <c r="L752">
        <v>0.11842549923195084</v>
      </c>
      <c r="M752">
        <v>-2.649814635515213E-2</v>
      </c>
      <c r="N752">
        <v>-4.0703757842015562E-5</v>
      </c>
    </row>
    <row r="753" spans="1:14" x14ac:dyDescent="0.25">
      <c r="A753">
        <v>7820120</v>
      </c>
      <c r="B753" t="s">
        <v>28</v>
      </c>
      <c r="C753" t="s">
        <v>5</v>
      </c>
      <c r="D753" t="s">
        <v>898</v>
      </c>
      <c r="E753" t="s">
        <v>1679</v>
      </c>
      <c r="F753" s="1">
        <v>9.2165898617511521E-4</v>
      </c>
      <c r="G753" s="1">
        <v>58.4</v>
      </c>
      <c r="H753" s="1">
        <v>5.3824884792626725E-2</v>
      </c>
      <c r="I753" s="1">
        <v>77.900000000000006</v>
      </c>
      <c r="J753" s="1">
        <v>7.1797235023041486E-2</v>
      </c>
      <c r="K753">
        <v>72.510000000000005</v>
      </c>
      <c r="L753">
        <v>6.6829493087557604E-2</v>
      </c>
      <c r="M753">
        <v>-6.1162672936916351E-2</v>
      </c>
      <c r="N753">
        <v>-5.6371127130798482E-5</v>
      </c>
    </row>
    <row r="754" spans="1:14" x14ac:dyDescent="0.25">
      <c r="A754">
        <v>7820120</v>
      </c>
      <c r="B754" t="s">
        <v>28</v>
      </c>
      <c r="C754" t="s">
        <v>5</v>
      </c>
      <c r="D754" t="s">
        <v>900</v>
      </c>
      <c r="E754" t="s">
        <v>2069</v>
      </c>
      <c r="F754" s="1">
        <v>2.7649769585253456E-3</v>
      </c>
      <c r="G754" s="1">
        <v>29.1</v>
      </c>
      <c r="H754" s="1">
        <v>8.0460829493087568E-2</v>
      </c>
      <c r="I754" s="1">
        <v>90.8</v>
      </c>
      <c r="J754" s="1">
        <v>0.25105990783410137</v>
      </c>
      <c r="K754">
        <v>57.940000000000005</v>
      </c>
      <c r="L754">
        <v>0.16020276497695854</v>
      </c>
      <c r="M754">
        <v>0.13429057598114014</v>
      </c>
      <c r="N754">
        <v>3.7131034833494966E-4</v>
      </c>
    </row>
    <row r="755" spans="1:14" x14ac:dyDescent="0.25">
      <c r="A755">
        <v>7820120</v>
      </c>
      <c r="B755" t="s">
        <v>28</v>
      </c>
      <c r="C755" t="s">
        <v>5</v>
      </c>
      <c r="D755" t="s">
        <v>109</v>
      </c>
      <c r="E755" t="s">
        <v>1680</v>
      </c>
      <c r="F755" s="1">
        <v>1.2288786482334869E-3</v>
      </c>
      <c r="G755" s="1">
        <v>28.8</v>
      </c>
      <c r="H755" s="1">
        <v>3.5391705069124424E-2</v>
      </c>
      <c r="I755" s="1">
        <v>86.9</v>
      </c>
      <c r="J755" s="1">
        <v>0.10678955453149003</v>
      </c>
      <c r="K755">
        <v>61.8</v>
      </c>
      <c r="L755">
        <v>7.594470046082949E-2</v>
      </c>
      <c r="M755">
        <v>-3.5828389227390289E-2</v>
      </c>
      <c r="N755">
        <v>-4.4028742522138602E-5</v>
      </c>
    </row>
    <row r="756" spans="1:14" x14ac:dyDescent="0.25">
      <c r="A756">
        <v>7820120</v>
      </c>
      <c r="B756" t="s">
        <v>28</v>
      </c>
      <c r="C756" t="s">
        <v>5</v>
      </c>
      <c r="D756" t="s">
        <v>1358</v>
      </c>
      <c r="E756" t="s">
        <v>1681</v>
      </c>
      <c r="F756" s="1">
        <v>9.2165898617511521E-4</v>
      </c>
      <c r="G756" s="1">
        <v>78.400000000000006</v>
      </c>
      <c r="H756" s="1">
        <v>7.2258064516129039E-2</v>
      </c>
      <c r="I756" s="1">
        <v>100</v>
      </c>
      <c r="J756" s="1">
        <v>9.2165898617511524E-2</v>
      </c>
      <c r="K756">
        <v>85.33</v>
      </c>
      <c r="L756">
        <v>7.8645161290322577E-2</v>
      </c>
      <c r="M756">
        <v>0.127904012799263</v>
      </c>
      <c r="N756">
        <v>1.1788388276429769E-4</v>
      </c>
    </row>
    <row r="757" spans="1:14" x14ac:dyDescent="0.25">
      <c r="A757">
        <v>7820120</v>
      </c>
      <c r="B757" t="s">
        <v>28</v>
      </c>
      <c r="C757" t="s">
        <v>5</v>
      </c>
      <c r="D757" t="s">
        <v>111</v>
      </c>
      <c r="E757" t="s">
        <v>1682</v>
      </c>
      <c r="F757" s="1">
        <v>1.5360983102918587E-3</v>
      </c>
      <c r="G757" s="1">
        <v>56.1</v>
      </c>
      <c r="H757" s="1">
        <v>8.6175115207373268E-2</v>
      </c>
      <c r="I757" s="1">
        <v>80.2</v>
      </c>
      <c r="J757" s="1">
        <v>0.12319508448540707</v>
      </c>
      <c r="K757">
        <v>71.635000000000005</v>
      </c>
      <c r="L757">
        <v>0.1100384024577573</v>
      </c>
      <c r="M757">
        <v>-0.13493826985359192</v>
      </c>
      <c r="N757">
        <v>-2.0727844831580939E-4</v>
      </c>
    </row>
    <row r="758" spans="1:14" x14ac:dyDescent="0.25">
      <c r="A758">
        <v>7820120</v>
      </c>
      <c r="B758" t="s">
        <v>28</v>
      </c>
      <c r="C758" t="s">
        <v>5</v>
      </c>
      <c r="D758" t="s">
        <v>903</v>
      </c>
      <c r="E758" t="s">
        <v>1683</v>
      </c>
      <c r="F758" s="1">
        <v>3.9938556067588326E-3</v>
      </c>
      <c r="G758" s="1">
        <v>55.8</v>
      </c>
      <c r="H758" s="1">
        <v>0.22285714285714284</v>
      </c>
      <c r="I758" s="1">
        <v>96.6</v>
      </c>
      <c r="J758" s="1">
        <v>0.38580645161290322</v>
      </c>
      <c r="K758">
        <v>76.67</v>
      </c>
      <c r="L758">
        <v>0.30620890937019968</v>
      </c>
      <c r="M758">
        <v>0.15313345193862915</v>
      </c>
      <c r="N758">
        <v>6.1159289560742828E-4</v>
      </c>
    </row>
    <row r="759" spans="1:14" x14ac:dyDescent="0.25">
      <c r="A759">
        <v>7820120</v>
      </c>
      <c r="B759" t="s">
        <v>28</v>
      </c>
      <c r="C759" t="s">
        <v>5</v>
      </c>
      <c r="D759" t="s">
        <v>1366</v>
      </c>
      <c r="E759" t="s">
        <v>2070</v>
      </c>
      <c r="F759" s="1">
        <v>1.2288786482334869E-3</v>
      </c>
      <c r="G759" s="1">
        <v>62.7</v>
      </c>
      <c r="H759" s="1">
        <v>7.7050691244239633E-2</v>
      </c>
      <c r="I759" s="1">
        <v>57.8</v>
      </c>
      <c r="J759" s="1">
        <v>7.1029185867895542E-2</v>
      </c>
      <c r="K759">
        <v>67.464999999999989</v>
      </c>
      <c r="L759">
        <v>8.2906298003072185E-2</v>
      </c>
      <c r="M759">
        <v>-0.13140115141868591</v>
      </c>
      <c r="N759">
        <v>-1.6147606933171848E-4</v>
      </c>
    </row>
    <row r="760" spans="1:14" x14ac:dyDescent="0.25">
      <c r="A760">
        <v>7820120</v>
      </c>
      <c r="B760" t="s">
        <v>28</v>
      </c>
      <c r="C760" t="s">
        <v>5</v>
      </c>
      <c r="D760" t="s">
        <v>906</v>
      </c>
      <c r="E760" t="s">
        <v>1684</v>
      </c>
      <c r="F760" s="1">
        <v>9.2165898617511521E-4</v>
      </c>
      <c r="G760" s="1">
        <v>59.2</v>
      </c>
      <c r="H760" s="1">
        <v>5.456221198156682E-2</v>
      </c>
      <c r="I760" s="1" t="s">
        <v>8</v>
      </c>
      <c r="J760" s="1" t="s">
        <v>99</v>
      </c>
      <c r="K760" t="s">
        <v>9</v>
      </c>
      <c r="L760" t="s">
        <v>99</v>
      </c>
      <c r="M760">
        <v>-0.22418823838233948</v>
      </c>
      <c r="N760">
        <v>-2.0662510449985204E-4</v>
      </c>
    </row>
    <row r="761" spans="1:14" x14ac:dyDescent="0.25">
      <c r="A761">
        <v>7820120</v>
      </c>
      <c r="B761" t="s">
        <v>28</v>
      </c>
      <c r="C761" t="s">
        <v>5</v>
      </c>
      <c r="D761" t="s">
        <v>906</v>
      </c>
      <c r="E761" t="s">
        <v>1685</v>
      </c>
      <c r="F761" s="1">
        <v>2.1505376344086021E-3</v>
      </c>
      <c r="G761" s="1">
        <v>53.2</v>
      </c>
      <c r="H761" s="1">
        <v>0.11440860215053764</v>
      </c>
      <c r="I761" s="1">
        <v>78.599999999999994</v>
      </c>
      <c r="J761" s="1">
        <v>0.16903225806451611</v>
      </c>
      <c r="K761">
        <v>68.92</v>
      </c>
      <c r="L761">
        <v>0.14821505376344085</v>
      </c>
      <c r="M761">
        <v>-7.6729677617549896E-2</v>
      </c>
      <c r="N761">
        <v>-1.6501005939258042E-4</v>
      </c>
    </row>
    <row r="762" spans="1:14" x14ac:dyDescent="0.25">
      <c r="A762">
        <v>7820120</v>
      </c>
      <c r="B762" t="s">
        <v>28</v>
      </c>
      <c r="C762" t="s">
        <v>5</v>
      </c>
      <c r="D762" t="s">
        <v>489</v>
      </c>
      <c r="E762" t="s">
        <v>1686</v>
      </c>
      <c r="F762" s="1">
        <v>3.3794162826420891E-3</v>
      </c>
      <c r="G762" s="1">
        <v>73.400000000000006</v>
      </c>
      <c r="H762" s="1">
        <v>0.24804915514592935</v>
      </c>
      <c r="I762" s="1">
        <v>98.9</v>
      </c>
      <c r="J762" s="1">
        <v>0.33422427035330265</v>
      </c>
      <c r="K762">
        <v>80.094999999999999</v>
      </c>
      <c r="L762">
        <v>0.27067434715821814</v>
      </c>
      <c r="M762">
        <v>8.6792521178722382E-2</v>
      </c>
      <c r="N762">
        <v>2.9330805928293277E-4</v>
      </c>
    </row>
    <row r="763" spans="1:14" x14ac:dyDescent="0.25">
      <c r="A763">
        <v>7820120</v>
      </c>
      <c r="B763" t="s">
        <v>28</v>
      </c>
      <c r="C763" t="s">
        <v>5</v>
      </c>
      <c r="D763" t="s">
        <v>489</v>
      </c>
      <c r="E763" t="s">
        <v>1687</v>
      </c>
      <c r="F763" s="1">
        <v>3.9938556067588326E-3</v>
      </c>
      <c r="G763" s="1">
        <v>58</v>
      </c>
      <c r="H763" s="1">
        <v>0.23164362519201229</v>
      </c>
      <c r="I763" s="1">
        <v>87.1</v>
      </c>
      <c r="J763" s="1">
        <v>0.34786482334869429</v>
      </c>
      <c r="K763">
        <v>75.405000000000001</v>
      </c>
      <c r="L763">
        <v>0.30115668202764978</v>
      </c>
      <c r="M763">
        <v>9.2386290431022644E-2</v>
      </c>
      <c r="N763">
        <v>3.6897750402558964E-4</v>
      </c>
    </row>
    <row r="764" spans="1:14" x14ac:dyDescent="0.25">
      <c r="A764">
        <v>7820120</v>
      </c>
      <c r="B764" t="s">
        <v>28</v>
      </c>
      <c r="C764" t="s">
        <v>5</v>
      </c>
      <c r="D764" t="s">
        <v>489</v>
      </c>
      <c r="E764" t="s">
        <v>1688</v>
      </c>
      <c r="F764" s="1">
        <v>3.9938556067588326E-3</v>
      </c>
      <c r="G764" s="1">
        <v>69.3</v>
      </c>
      <c r="H764" s="1">
        <v>0.27677419354838706</v>
      </c>
      <c r="I764" s="1">
        <v>67.7</v>
      </c>
      <c r="J764" s="1">
        <v>0.27038402457757299</v>
      </c>
      <c r="K764">
        <v>70.215000000000003</v>
      </c>
      <c r="L764">
        <v>0.28042857142857142</v>
      </c>
      <c r="M764">
        <v>2.5222638621926308E-2</v>
      </c>
      <c r="N764">
        <v>1.0073557667743226E-4</v>
      </c>
    </row>
    <row r="765" spans="1:14" x14ac:dyDescent="0.25">
      <c r="A765">
        <v>7820120</v>
      </c>
      <c r="B765" t="s">
        <v>28</v>
      </c>
      <c r="C765" t="s">
        <v>5</v>
      </c>
      <c r="D765" t="s">
        <v>911</v>
      </c>
      <c r="E765" t="s">
        <v>1689</v>
      </c>
      <c r="F765" s="1">
        <v>1.8433179723502304E-3</v>
      </c>
      <c r="G765" s="1">
        <v>76.099999999999994</v>
      </c>
      <c r="H765" s="1">
        <v>0.14027649769585251</v>
      </c>
      <c r="I765" s="1">
        <v>100</v>
      </c>
      <c r="J765" s="1">
        <v>0.18433179723502305</v>
      </c>
      <c r="K765">
        <v>83.300000000000011</v>
      </c>
      <c r="L765">
        <v>0.15354838709677421</v>
      </c>
      <c r="M765">
        <v>0.24687623977661133</v>
      </c>
      <c r="N765">
        <v>4.5507140972647251E-4</v>
      </c>
    </row>
    <row r="766" spans="1:14" x14ac:dyDescent="0.25">
      <c r="A766">
        <v>7820120</v>
      </c>
      <c r="B766" t="s">
        <v>28</v>
      </c>
      <c r="C766" t="s">
        <v>5</v>
      </c>
      <c r="D766" t="s">
        <v>913</v>
      </c>
      <c r="E766" t="s">
        <v>1690</v>
      </c>
      <c r="F766" s="1">
        <v>1.2288786482334869E-3</v>
      </c>
      <c r="G766" s="1">
        <v>43.3</v>
      </c>
      <c r="H766" s="1">
        <v>5.3210445468509983E-2</v>
      </c>
      <c r="I766" s="1">
        <v>19.100000000000001</v>
      </c>
      <c r="J766" s="1">
        <v>2.3471582181259602E-2</v>
      </c>
      <c r="K766">
        <v>44.459999999999994</v>
      </c>
      <c r="L766">
        <v>5.463594470046082E-2</v>
      </c>
      <c r="M766">
        <v>-0.1229557991027832</v>
      </c>
      <c r="N766">
        <v>-1.5109775619389642E-4</v>
      </c>
    </row>
    <row r="767" spans="1:14" x14ac:dyDescent="0.25">
      <c r="A767">
        <v>7820120</v>
      </c>
      <c r="B767" t="s">
        <v>28</v>
      </c>
      <c r="C767" t="s">
        <v>5</v>
      </c>
      <c r="D767" t="s">
        <v>1383</v>
      </c>
      <c r="E767" t="s">
        <v>1691</v>
      </c>
      <c r="F767" s="1">
        <v>1.8433179723502304E-3</v>
      </c>
      <c r="G767" s="1">
        <v>42.4</v>
      </c>
      <c r="H767" s="1">
        <v>7.8156682027649763E-2</v>
      </c>
      <c r="I767" s="1">
        <v>77.599999999999994</v>
      </c>
      <c r="J767" s="1">
        <v>0.14304147465437786</v>
      </c>
      <c r="K767">
        <v>61.28</v>
      </c>
      <c r="L767">
        <v>0.11295852534562212</v>
      </c>
      <c r="M767">
        <v>-2.279464527964592E-2</v>
      </c>
      <c r="N767">
        <v>-4.2017779317319669E-5</v>
      </c>
    </row>
    <row r="768" spans="1:14" x14ac:dyDescent="0.25">
      <c r="A768">
        <v>7820120</v>
      </c>
      <c r="B768" t="s">
        <v>28</v>
      </c>
      <c r="C768" t="s">
        <v>5</v>
      </c>
      <c r="D768" t="s">
        <v>915</v>
      </c>
      <c r="E768" t="s">
        <v>1692</v>
      </c>
      <c r="F768" s="1">
        <v>6.4516129032258064E-3</v>
      </c>
      <c r="G768" s="1">
        <v>65.5</v>
      </c>
      <c r="H768" s="1">
        <v>0.42258064516129035</v>
      </c>
      <c r="I768" s="1">
        <v>66.599999999999994</v>
      </c>
      <c r="J768" s="1">
        <v>0.42967741935483866</v>
      </c>
      <c r="K768">
        <v>72.724999999999994</v>
      </c>
      <c r="L768">
        <v>0.46919354838709676</v>
      </c>
      <c r="M768">
        <v>3.8155499845743179E-2</v>
      </c>
      <c r="N768">
        <v>2.4616451513382698E-4</v>
      </c>
    </row>
    <row r="769" spans="1:14" x14ac:dyDescent="0.25">
      <c r="A769">
        <v>7820120</v>
      </c>
      <c r="B769" t="s">
        <v>28</v>
      </c>
      <c r="C769" t="s">
        <v>5</v>
      </c>
      <c r="D769" t="s">
        <v>1693</v>
      </c>
      <c r="E769" t="s">
        <v>1694</v>
      </c>
      <c r="F769" s="1">
        <v>3.0721966205837174E-4</v>
      </c>
      <c r="G769" s="1">
        <v>53</v>
      </c>
      <c r="H769" s="1">
        <v>1.6282642089093701E-2</v>
      </c>
      <c r="I769" s="1">
        <v>70</v>
      </c>
      <c r="J769" s="1">
        <v>2.1505376344086023E-2</v>
      </c>
      <c r="K769">
        <v>68.17</v>
      </c>
      <c r="L769">
        <v>2.0943164362519202E-2</v>
      </c>
      <c r="M769">
        <v>1.2910605408251286E-2</v>
      </c>
      <c r="N769">
        <v>3.9663918304919466E-6</v>
      </c>
    </row>
    <row r="770" spans="1:14" x14ac:dyDescent="0.25">
      <c r="A770">
        <v>7820120</v>
      </c>
      <c r="B770" t="s">
        <v>28</v>
      </c>
      <c r="C770" t="s">
        <v>5</v>
      </c>
      <c r="D770" t="s">
        <v>917</v>
      </c>
      <c r="E770" t="s">
        <v>1697</v>
      </c>
      <c r="F770" s="1">
        <v>2.7649769585253456E-3</v>
      </c>
      <c r="G770" s="1">
        <v>70.7</v>
      </c>
      <c r="H770" s="1">
        <v>0.19548387096774195</v>
      </c>
      <c r="I770" s="1">
        <v>63.4</v>
      </c>
      <c r="J770" s="1">
        <v>0.17529953917050692</v>
      </c>
      <c r="K770">
        <v>69.85499999999999</v>
      </c>
      <c r="L770">
        <v>0.19314746543778799</v>
      </c>
      <c r="M770">
        <v>-6.5905019640922546E-2</v>
      </c>
      <c r="N770">
        <v>-1.822258607583112E-4</v>
      </c>
    </row>
    <row r="771" spans="1:14" x14ac:dyDescent="0.25">
      <c r="A771">
        <v>7820120</v>
      </c>
      <c r="B771" t="s">
        <v>28</v>
      </c>
      <c r="C771" t="s">
        <v>5</v>
      </c>
      <c r="D771" t="s">
        <v>919</v>
      </c>
      <c r="E771" t="s">
        <v>1698</v>
      </c>
      <c r="F771" s="1">
        <v>1.8433179723502304E-3</v>
      </c>
      <c r="G771" s="1">
        <v>63.3</v>
      </c>
      <c r="H771" s="1">
        <v>0.11668202764976958</v>
      </c>
      <c r="I771" s="1">
        <v>60.2</v>
      </c>
      <c r="J771" s="1">
        <v>0.11096774193548388</v>
      </c>
      <c r="K771">
        <v>66.444999999999993</v>
      </c>
      <c r="L771">
        <v>0.12247926267281105</v>
      </c>
      <c r="M771">
        <v>-0.19005613029003143</v>
      </c>
      <c r="N771">
        <v>-3.5033388071895196E-4</v>
      </c>
    </row>
    <row r="772" spans="1:14" x14ac:dyDescent="0.25">
      <c r="A772">
        <v>7820120</v>
      </c>
      <c r="B772" t="s">
        <v>28</v>
      </c>
      <c r="C772" t="s">
        <v>5</v>
      </c>
      <c r="D772" t="s">
        <v>919</v>
      </c>
      <c r="E772" t="s">
        <v>1699</v>
      </c>
      <c r="F772" s="1">
        <v>1.5360983102918587E-3</v>
      </c>
      <c r="G772" s="1">
        <v>73.5</v>
      </c>
      <c r="H772" s="1">
        <v>0.11290322580645161</v>
      </c>
      <c r="I772" s="1">
        <v>62.4</v>
      </c>
      <c r="J772" s="1">
        <v>9.5852534562211975E-2</v>
      </c>
      <c r="K772">
        <v>73.664999999999992</v>
      </c>
      <c r="L772">
        <v>0.11315668202764975</v>
      </c>
      <c r="M772">
        <v>-0.12238844484090805</v>
      </c>
      <c r="N772">
        <v>-1.880006833193672E-4</v>
      </c>
    </row>
    <row r="773" spans="1:14" x14ac:dyDescent="0.25">
      <c r="A773">
        <v>7820120</v>
      </c>
      <c r="B773" t="s">
        <v>28</v>
      </c>
      <c r="C773" t="s">
        <v>5</v>
      </c>
      <c r="D773" t="s">
        <v>919</v>
      </c>
      <c r="E773" t="s">
        <v>1700</v>
      </c>
      <c r="F773" s="1">
        <v>1.2288786482334869E-3</v>
      </c>
      <c r="G773" s="1">
        <v>57.9</v>
      </c>
      <c r="H773" s="1">
        <v>7.1152073732718896E-2</v>
      </c>
      <c r="I773" s="1">
        <v>75.5</v>
      </c>
      <c r="J773" s="1">
        <v>9.2780337941628266E-2</v>
      </c>
      <c r="K773">
        <v>68.435000000000002</v>
      </c>
      <c r="L773">
        <v>8.4098310291858686E-2</v>
      </c>
      <c r="M773">
        <v>-4.4364824891090393E-2</v>
      </c>
      <c r="N773">
        <v>-5.4518986041278517E-5</v>
      </c>
    </row>
    <row r="774" spans="1:14" x14ac:dyDescent="0.25">
      <c r="A774">
        <v>7820120</v>
      </c>
      <c r="B774" t="s">
        <v>28</v>
      </c>
      <c r="C774" t="s">
        <v>5</v>
      </c>
      <c r="D774" t="s">
        <v>1701</v>
      </c>
      <c r="E774" t="s">
        <v>1702</v>
      </c>
      <c r="F774" s="1">
        <v>6.1443932411674347E-4</v>
      </c>
      <c r="G774" s="1">
        <v>67.8</v>
      </c>
      <c r="H774" s="1">
        <v>4.1658986175115202E-2</v>
      </c>
      <c r="I774" s="1">
        <v>65.900000000000006</v>
      </c>
      <c r="J774" s="1">
        <v>4.0491551459293396E-2</v>
      </c>
      <c r="K774">
        <v>71.92</v>
      </c>
      <c r="L774">
        <v>4.419047619047619E-2</v>
      </c>
      <c r="M774">
        <v>9.9507525563240051E-2</v>
      </c>
      <c r="N774">
        <v>6.1141336751606787E-5</v>
      </c>
    </row>
    <row r="775" spans="1:14" x14ac:dyDescent="0.25">
      <c r="A775">
        <v>7820120</v>
      </c>
      <c r="B775" t="s">
        <v>28</v>
      </c>
      <c r="C775" t="s">
        <v>5</v>
      </c>
      <c r="D775" t="s">
        <v>1703</v>
      </c>
      <c r="E775" t="s">
        <v>1704</v>
      </c>
      <c r="F775" s="1">
        <v>1.2288786482334869E-3</v>
      </c>
      <c r="G775" s="1">
        <v>58</v>
      </c>
      <c r="H775" s="1">
        <v>7.1274961597542236E-2</v>
      </c>
      <c r="I775" s="1">
        <v>100</v>
      </c>
      <c r="J775" s="1">
        <v>0.12288786482334869</v>
      </c>
      <c r="K775">
        <v>72.614999999999995</v>
      </c>
      <c r="L775">
        <v>8.9235023041474654E-2</v>
      </c>
      <c r="M775">
        <v>0.1245887279510498</v>
      </c>
      <c r="N775">
        <v>1.5310442758961572E-4</v>
      </c>
    </row>
    <row r="776" spans="1:14" x14ac:dyDescent="0.25">
      <c r="A776">
        <v>7820120</v>
      </c>
      <c r="B776" t="s">
        <v>28</v>
      </c>
      <c r="C776" t="s">
        <v>5</v>
      </c>
      <c r="D776" t="s">
        <v>114</v>
      </c>
      <c r="E776" t="s">
        <v>132</v>
      </c>
      <c r="F776" s="1">
        <v>1.5360983102918587E-3</v>
      </c>
      <c r="G776" s="1">
        <v>32.700000000000003</v>
      </c>
      <c r="H776" s="1">
        <v>5.0230414746543786E-2</v>
      </c>
      <c r="I776" s="1">
        <v>69.3</v>
      </c>
      <c r="J776" s="1">
        <v>0.1064516129032258</v>
      </c>
      <c r="K776">
        <v>62.454999999999998</v>
      </c>
      <c r="L776">
        <v>9.5937019969278031E-2</v>
      </c>
      <c r="M776">
        <v>-0.26687324047088623</v>
      </c>
      <c r="N776">
        <v>-4.099435337494412E-4</v>
      </c>
    </row>
    <row r="777" spans="1:14" x14ac:dyDescent="0.25">
      <c r="A777">
        <v>7820120</v>
      </c>
      <c r="B777" t="s">
        <v>28</v>
      </c>
      <c r="C777" t="s">
        <v>5</v>
      </c>
      <c r="D777" t="s">
        <v>381</v>
      </c>
      <c r="E777" t="s">
        <v>394</v>
      </c>
      <c r="F777" s="1">
        <v>1.8433179723502304E-3</v>
      </c>
      <c r="G777" s="1">
        <v>65.2</v>
      </c>
      <c r="H777" s="1">
        <v>0.12018433179723503</v>
      </c>
      <c r="I777" s="1">
        <v>99.6</v>
      </c>
      <c r="J777" s="1">
        <v>0.18359447004608292</v>
      </c>
      <c r="K777">
        <v>84.639999999999986</v>
      </c>
      <c r="L777">
        <v>0.15601843317972347</v>
      </c>
      <c r="M777">
        <v>8.511468768119812E-2</v>
      </c>
      <c r="N777">
        <v>1.5689343351372924E-4</v>
      </c>
    </row>
    <row r="778" spans="1:14" x14ac:dyDescent="0.25">
      <c r="A778">
        <v>7820120</v>
      </c>
      <c r="B778" t="s">
        <v>28</v>
      </c>
      <c r="C778" t="s">
        <v>5</v>
      </c>
      <c r="D778" t="s">
        <v>2324</v>
      </c>
      <c r="F778" s="1">
        <v>1.0000000000000022</v>
      </c>
      <c r="G778" s="1"/>
      <c r="H778" s="1">
        <v>55.169216589861783</v>
      </c>
      <c r="I778" s="1"/>
      <c r="J778" s="1">
        <v>75.914101382488482</v>
      </c>
      <c r="L778">
        <v>67.013675883256553</v>
      </c>
      <c r="N778">
        <v>6.6523877777925891E-3</v>
      </c>
    </row>
    <row r="779" spans="1:14" x14ac:dyDescent="0.25">
      <c r="A779">
        <v>7830634</v>
      </c>
      <c r="B779" t="s">
        <v>29</v>
      </c>
      <c r="C779" t="s">
        <v>5</v>
      </c>
      <c r="D779" t="s">
        <v>183</v>
      </c>
      <c r="E779" t="s">
        <v>1481</v>
      </c>
      <c r="F779" s="1">
        <v>0.43636363636363634</v>
      </c>
      <c r="G779" s="1">
        <v>37.700000000000003</v>
      </c>
      <c r="H779" s="1">
        <v>16.450909090909093</v>
      </c>
      <c r="I779" s="1">
        <v>80.2</v>
      </c>
      <c r="J779" s="1">
        <v>34.996363636363633</v>
      </c>
      <c r="K779">
        <v>54.185000000000002</v>
      </c>
      <c r="L779">
        <v>23.644363636363636</v>
      </c>
      <c r="M779">
        <v>7.096630334854126E-2</v>
      </c>
      <c r="N779">
        <v>3.0967114188454367E-2</v>
      </c>
    </row>
    <row r="780" spans="1:14" x14ac:dyDescent="0.25">
      <c r="A780">
        <v>7830634</v>
      </c>
      <c r="B780" t="s">
        <v>29</v>
      </c>
      <c r="C780" t="s">
        <v>5</v>
      </c>
      <c r="D780" t="s">
        <v>183</v>
      </c>
      <c r="E780" t="s">
        <v>1484</v>
      </c>
      <c r="F780" s="1">
        <v>1.8181818181818181E-2</v>
      </c>
      <c r="G780" s="1">
        <v>72.099999999999994</v>
      </c>
      <c r="H780" s="1">
        <v>1.3109090909090908</v>
      </c>
      <c r="I780" s="1">
        <v>80.099999999999994</v>
      </c>
      <c r="J780" s="1">
        <v>1.4563636363636361</v>
      </c>
      <c r="K780">
        <v>79.839999999999989</v>
      </c>
      <c r="L780">
        <v>1.4516363636363634</v>
      </c>
      <c r="M780">
        <v>7.0898331701755524E-2</v>
      </c>
      <c r="N780">
        <v>1.2890605763955548E-3</v>
      </c>
    </row>
    <row r="781" spans="1:14" x14ac:dyDescent="0.25">
      <c r="A781">
        <v>7830634</v>
      </c>
      <c r="B781" t="s">
        <v>29</v>
      </c>
      <c r="C781" t="s">
        <v>5</v>
      </c>
      <c r="D781" t="s">
        <v>183</v>
      </c>
      <c r="E781" t="s">
        <v>1489</v>
      </c>
      <c r="F781" s="1">
        <v>5.4545454545454543E-2</v>
      </c>
      <c r="G781" s="1">
        <v>44</v>
      </c>
      <c r="H781" s="1">
        <v>2.4</v>
      </c>
      <c r="I781" s="1">
        <v>92.6</v>
      </c>
      <c r="J781" s="1">
        <v>5.0509090909090908</v>
      </c>
      <c r="K781">
        <v>69.504999999999995</v>
      </c>
      <c r="L781">
        <v>3.7911818181818178</v>
      </c>
      <c r="M781">
        <v>0.40135312080383301</v>
      </c>
      <c r="N781">
        <v>2.1891988407481799E-2</v>
      </c>
    </row>
    <row r="782" spans="1:14" x14ac:dyDescent="0.25">
      <c r="A782">
        <v>7830634</v>
      </c>
      <c r="B782" t="s">
        <v>29</v>
      </c>
      <c r="C782" t="s">
        <v>5</v>
      </c>
      <c r="D782" t="s">
        <v>183</v>
      </c>
      <c r="E782" t="s">
        <v>1493</v>
      </c>
      <c r="F782" s="1">
        <v>1.8181818181818181E-2</v>
      </c>
      <c r="G782" s="1">
        <v>47</v>
      </c>
      <c r="H782" s="1">
        <v>0.8545454545454545</v>
      </c>
      <c r="I782" s="1">
        <v>80.3</v>
      </c>
      <c r="J782" s="1">
        <v>1.46</v>
      </c>
      <c r="K782">
        <v>66.59</v>
      </c>
      <c r="L782">
        <v>1.2107272727272727</v>
      </c>
      <c r="M782">
        <v>0.15918254852294922</v>
      </c>
      <c r="N782">
        <v>2.8942281549627128E-3</v>
      </c>
    </row>
    <row r="783" spans="1:14" x14ac:dyDescent="0.25">
      <c r="A783">
        <v>7830634</v>
      </c>
      <c r="B783" t="s">
        <v>29</v>
      </c>
      <c r="C783" t="s">
        <v>5</v>
      </c>
      <c r="D783" t="s">
        <v>183</v>
      </c>
      <c r="E783" t="s">
        <v>1494</v>
      </c>
      <c r="F783" s="1">
        <v>0.25454545454545452</v>
      </c>
      <c r="G783" s="1">
        <v>36.200000000000003</v>
      </c>
      <c r="H783" s="1">
        <v>9.2145454545454548</v>
      </c>
      <c r="I783" s="1">
        <v>69.599999999999994</v>
      </c>
      <c r="J783" s="1">
        <v>17.716363636363631</v>
      </c>
      <c r="K783">
        <v>56.32</v>
      </c>
      <c r="L783">
        <v>14.335999999999999</v>
      </c>
      <c r="M783">
        <v>1.3351611793041229E-2</v>
      </c>
      <c r="N783">
        <v>3.3985920927741306E-3</v>
      </c>
    </row>
    <row r="784" spans="1:14" x14ac:dyDescent="0.25">
      <c r="A784">
        <v>7830634</v>
      </c>
      <c r="B784" t="s">
        <v>29</v>
      </c>
      <c r="C784" t="s">
        <v>5</v>
      </c>
      <c r="D784" t="s">
        <v>183</v>
      </c>
      <c r="E784" t="s">
        <v>1495</v>
      </c>
      <c r="F784" s="1">
        <v>3.6363636363636362E-2</v>
      </c>
      <c r="G784" s="1">
        <v>31</v>
      </c>
      <c r="H784" s="1">
        <v>1.1272727272727272</v>
      </c>
      <c r="I784" s="1">
        <v>56.3</v>
      </c>
      <c r="J784" s="1">
        <v>2.0472727272727269</v>
      </c>
      <c r="K784">
        <v>49.069999999999993</v>
      </c>
      <c r="L784">
        <v>1.7843636363636359</v>
      </c>
      <c r="M784">
        <v>0.22099097073078156</v>
      </c>
      <c r="N784">
        <v>8.0360352993011468E-3</v>
      </c>
    </row>
    <row r="785" spans="1:14" x14ac:dyDescent="0.25">
      <c r="A785">
        <v>7830634</v>
      </c>
      <c r="B785" t="s">
        <v>29</v>
      </c>
      <c r="C785" t="s">
        <v>5</v>
      </c>
      <c r="D785" t="s">
        <v>183</v>
      </c>
      <c r="E785" t="s">
        <v>1486</v>
      </c>
      <c r="F785" s="1">
        <v>0.16363636363636364</v>
      </c>
      <c r="G785" s="1">
        <v>57</v>
      </c>
      <c r="H785" s="1">
        <v>9.327272727272728</v>
      </c>
      <c r="I785" s="1">
        <v>88.2</v>
      </c>
      <c r="J785" s="1">
        <v>14.432727272727274</v>
      </c>
      <c r="K785">
        <v>73.554999999999993</v>
      </c>
      <c r="L785">
        <v>12.036272727272726</v>
      </c>
      <c r="M785">
        <v>5.862712487578392E-2</v>
      </c>
      <c r="N785">
        <v>9.5935295251282776E-3</v>
      </c>
    </row>
    <row r="786" spans="1:14" x14ac:dyDescent="0.25">
      <c r="A786">
        <v>7830634</v>
      </c>
      <c r="B786" t="s">
        <v>29</v>
      </c>
      <c r="C786" t="s">
        <v>5</v>
      </c>
      <c r="D786" t="s">
        <v>306</v>
      </c>
      <c r="E786" t="s">
        <v>1548</v>
      </c>
      <c r="F786" s="1">
        <v>1.8181818181818181E-2</v>
      </c>
      <c r="G786" s="1">
        <v>90.5</v>
      </c>
      <c r="H786" s="1">
        <v>1.6454545454545453</v>
      </c>
      <c r="I786" s="1">
        <v>71</v>
      </c>
      <c r="J786" s="1">
        <v>1.2909090909090908</v>
      </c>
      <c r="K786">
        <v>82.474999999999994</v>
      </c>
      <c r="L786">
        <v>1.4995454545454543</v>
      </c>
      <c r="M786">
        <v>2.3604905232787132E-2</v>
      </c>
      <c r="N786">
        <v>4.2918009514158421E-4</v>
      </c>
    </row>
    <row r="787" spans="1:14" x14ac:dyDescent="0.25">
      <c r="A787">
        <v>7830634</v>
      </c>
      <c r="B787" t="s">
        <v>29</v>
      </c>
      <c r="C787" t="s">
        <v>5</v>
      </c>
      <c r="D787" t="s">
        <v>2324</v>
      </c>
      <c r="F787" s="1">
        <v>0.99999999999999989</v>
      </c>
      <c r="G787" s="1"/>
      <c r="H787" s="1">
        <v>42.330909090909095</v>
      </c>
      <c r="I787" s="1"/>
      <c r="J787" s="1">
        <v>78.450909090909093</v>
      </c>
      <c r="L787">
        <v>59.754090909090905</v>
      </c>
      <c r="N787">
        <v>7.8499728339639585E-2</v>
      </c>
    </row>
    <row r="788" spans="1:14" x14ac:dyDescent="0.25">
      <c r="A788">
        <v>7820616</v>
      </c>
      <c r="B788" t="s">
        <v>30</v>
      </c>
      <c r="C788" t="s">
        <v>5</v>
      </c>
      <c r="D788" t="s">
        <v>700</v>
      </c>
      <c r="E788" t="s">
        <v>1415</v>
      </c>
      <c r="F788" s="1">
        <v>0.19815668202764977</v>
      </c>
      <c r="G788" s="1">
        <v>50.3</v>
      </c>
      <c r="H788" s="1">
        <v>9.9672811059907822</v>
      </c>
      <c r="I788" s="1">
        <v>87.1</v>
      </c>
      <c r="J788" s="1">
        <v>17.259447004608294</v>
      </c>
      <c r="K788">
        <v>69.364999999999995</v>
      </c>
      <c r="L788">
        <v>13.745138248847926</v>
      </c>
      <c r="M788">
        <v>-2.9751859605312347E-2</v>
      </c>
      <c r="N788">
        <v>-5.8955297835411565E-3</v>
      </c>
    </row>
    <row r="789" spans="1:14" x14ac:dyDescent="0.25">
      <c r="A789">
        <v>7820616</v>
      </c>
      <c r="B789" t="s">
        <v>30</v>
      </c>
      <c r="C789" t="s">
        <v>5</v>
      </c>
      <c r="D789" t="s">
        <v>732</v>
      </c>
      <c r="E789" t="s">
        <v>1463</v>
      </c>
      <c r="F789" s="1">
        <v>9.2165898617511521E-3</v>
      </c>
      <c r="G789" s="1">
        <v>67.8</v>
      </c>
      <c r="H789" s="1">
        <v>0.62488479262672814</v>
      </c>
      <c r="I789" s="1">
        <v>52.2</v>
      </c>
      <c r="J789" s="1">
        <v>0.48110599078341015</v>
      </c>
      <c r="K789">
        <v>65.715000000000003</v>
      </c>
      <c r="L789">
        <v>0.60566820276497702</v>
      </c>
      <c r="M789">
        <v>-0.11469165980815887</v>
      </c>
      <c r="N789">
        <v>-1.0570659890152892E-3</v>
      </c>
    </row>
    <row r="790" spans="1:14" x14ac:dyDescent="0.25">
      <c r="A790">
        <v>7820616</v>
      </c>
      <c r="B790" t="s">
        <v>30</v>
      </c>
      <c r="C790" t="s">
        <v>5</v>
      </c>
      <c r="D790" t="s">
        <v>732</v>
      </c>
      <c r="E790" t="s">
        <v>1467</v>
      </c>
      <c r="F790" s="1">
        <v>4.608294930875576E-3</v>
      </c>
      <c r="G790" s="1">
        <v>83.4</v>
      </c>
      <c r="H790" s="1">
        <v>0.38433179723502309</v>
      </c>
      <c r="I790" s="1">
        <v>60.5</v>
      </c>
      <c r="J790" s="1">
        <v>0.27880184331797236</v>
      </c>
      <c r="K790">
        <v>78.450000000000017</v>
      </c>
      <c r="L790">
        <v>0.36152073732718903</v>
      </c>
      <c r="M790">
        <v>-2.8374705463647842E-2</v>
      </c>
      <c r="N790">
        <v>-1.3075901135321585E-4</v>
      </c>
    </row>
    <row r="791" spans="1:14" x14ac:dyDescent="0.25">
      <c r="A791">
        <v>7820616</v>
      </c>
      <c r="B791" t="s">
        <v>30</v>
      </c>
      <c r="C791" t="s">
        <v>5</v>
      </c>
      <c r="D791" t="s">
        <v>1217</v>
      </c>
      <c r="E791" t="s">
        <v>1592</v>
      </c>
      <c r="F791" s="1">
        <v>6.9124423963133647E-2</v>
      </c>
      <c r="G791" s="1">
        <v>36.799999999999997</v>
      </c>
      <c r="H791" s="1">
        <v>2.5437788018433181</v>
      </c>
      <c r="I791" s="1">
        <v>70.099999999999994</v>
      </c>
      <c r="J791" s="1">
        <v>4.8456221198156681</v>
      </c>
      <c r="K791">
        <v>60.334999999999994</v>
      </c>
      <c r="L791">
        <v>4.1706221198156683</v>
      </c>
      <c r="M791">
        <v>-0.16710515320301056</v>
      </c>
      <c r="N791">
        <v>-1.1551047456429302E-2</v>
      </c>
    </row>
    <row r="792" spans="1:14" x14ac:dyDescent="0.25">
      <c r="A792">
        <v>7820616</v>
      </c>
      <c r="B792" t="s">
        <v>30</v>
      </c>
      <c r="C792" t="s">
        <v>5</v>
      </c>
      <c r="D792" t="s">
        <v>815</v>
      </c>
      <c r="E792" t="s">
        <v>1605</v>
      </c>
      <c r="F792" s="1">
        <v>4.608294930875576E-3</v>
      </c>
      <c r="G792" s="1">
        <v>47.6</v>
      </c>
      <c r="H792" s="1">
        <v>0.21935483870967742</v>
      </c>
      <c r="I792" s="1">
        <v>74.599999999999994</v>
      </c>
      <c r="J792" s="1">
        <v>0.34377880184331794</v>
      </c>
      <c r="K792">
        <v>69.174999999999997</v>
      </c>
      <c r="L792">
        <v>0.31877880184331797</v>
      </c>
      <c r="M792">
        <v>2.2752411663532257E-2</v>
      </c>
      <c r="N792">
        <v>1.0484982333425003E-4</v>
      </c>
    </row>
    <row r="793" spans="1:14" x14ac:dyDescent="0.25">
      <c r="A793">
        <v>7820616</v>
      </c>
      <c r="B793" t="s">
        <v>30</v>
      </c>
      <c r="C793" t="s">
        <v>5</v>
      </c>
      <c r="D793" t="s">
        <v>859</v>
      </c>
      <c r="E793" t="s">
        <v>1639</v>
      </c>
      <c r="F793" s="1">
        <v>4.608294930875576E-3</v>
      </c>
      <c r="G793" s="1">
        <v>39</v>
      </c>
      <c r="H793" s="1">
        <v>0.17972350230414746</v>
      </c>
      <c r="I793" s="1">
        <v>68.599999999999994</v>
      </c>
      <c r="J793" s="1">
        <v>0.31612903225806449</v>
      </c>
      <c r="K793">
        <v>64.644999999999996</v>
      </c>
      <c r="L793">
        <v>0.29790322580645162</v>
      </c>
      <c r="M793">
        <v>-0.16194498538970947</v>
      </c>
      <c r="N793">
        <v>-7.4629025525211733E-4</v>
      </c>
    </row>
    <row r="794" spans="1:14" x14ac:dyDescent="0.25">
      <c r="A794">
        <v>7820616</v>
      </c>
      <c r="B794" t="s">
        <v>30</v>
      </c>
      <c r="C794" t="s">
        <v>5</v>
      </c>
      <c r="D794" t="s">
        <v>859</v>
      </c>
      <c r="E794" t="s">
        <v>1640</v>
      </c>
      <c r="F794" s="1">
        <v>5.9907834101382486E-2</v>
      </c>
      <c r="G794" s="1">
        <v>18.100000000000001</v>
      </c>
      <c r="H794" s="1">
        <v>1.084331797235023</v>
      </c>
      <c r="I794" s="1">
        <v>57</v>
      </c>
      <c r="J794" s="1">
        <v>3.4147465437788016</v>
      </c>
      <c r="K794">
        <v>48.265000000000001</v>
      </c>
      <c r="L794">
        <v>2.8914516129032255</v>
      </c>
      <c r="M794">
        <v>-0.15360192954540253</v>
      </c>
      <c r="N794">
        <v>-9.2019589128582158E-3</v>
      </c>
    </row>
    <row r="795" spans="1:14" x14ac:dyDescent="0.25">
      <c r="A795">
        <v>7820616</v>
      </c>
      <c r="B795" t="s">
        <v>30</v>
      </c>
      <c r="C795" t="s">
        <v>5</v>
      </c>
      <c r="D795" t="s">
        <v>859</v>
      </c>
      <c r="E795" t="s">
        <v>1641</v>
      </c>
      <c r="F795" s="1">
        <v>0.24423963133640553</v>
      </c>
      <c r="G795" s="1">
        <v>24.9</v>
      </c>
      <c r="H795" s="1">
        <v>6.081566820276497</v>
      </c>
      <c r="I795" s="1">
        <v>63.8</v>
      </c>
      <c r="J795" s="1">
        <v>15.582488479262672</v>
      </c>
      <c r="K795">
        <v>49.904999999999994</v>
      </c>
      <c r="L795">
        <v>12.188778801843316</v>
      </c>
      <c r="M795">
        <v>-0.2297356128692627</v>
      </c>
      <c r="N795">
        <v>-5.61105413920319E-2</v>
      </c>
    </row>
    <row r="796" spans="1:14" x14ac:dyDescent="0.25">
      <c r="A796">
        <v>7820616</v>
      </c>
      <c r="B796" t="s">
        <v>30</v>
      </c>
      <c r="C796" t="s">
        <v>5</v>
      </c>
      <c r="D796" t="s">
        <v>859</v>
      </c>
      <c r="E796" t="s">
        <v>1642</v>
      </c>
      <c r="F796" s="1">
        <v>3.2258064516129031E-2</v>
      </c>
      <c r="G796" s="1">
        <v>15.9</v>
      </c>
      <c r="H796" s="1">
        <v>0.51290322580645165</v>
      </c>
      <c r="I796" s="1">
        <v>54.5</v>
      </c>
      <c r="J796" s="1">
        <v>1.7580645161290323</v>
      </c>
      <c r="K796">
        <v>41.204999999999998</v>
      </c>
      <c r="L796">
        <v>1.3291935483870967</v>
      </c>
      <c r="M796">
        <v>-0.13404996693134308</v>
      </c>
      <c r="N796">
        <v>-4.3241924816562281E-3</v>
      </c>
    </row>
    <row r="797" spans="1:14" x14ac:dyDescent="0.25">
      <c r="A797">
        <v>7820616</v>
      </c>
      <c r="B797" t="s">
        <v>30</v>
      </c>
      <c r="C797" t="s">
        <v>5</v>
      </c>
      <c r="D797" t="s">
        <v>859</v>
      </c>
      <c r="E797" t="s">
        <v>1643</v>
      </c>
      <c r="F797" s="1">
        <v>0.32258064516129031</v>
      </c>
      <c r="G797" s="1">
        <v>19.7</v>
      </c>
      <c r="H797" s="1">
        <v>6.354838709677419</v>
      </c>
      <c r="I797" s="1">
        <v>51.9</v>
      </c>
      <c r="J797" s="1">
        <v>16.741935483870968</v>
      </c>
      <c r="K797">
        <v>43.429999999999993</v>
      </c>
      <c r="L797">
        <v>14.009677419354835</v>
      </c>
      <c r="M797">
        <v>-0.26887604594230652</v>
      </c>
      <c r="N797">
        <v>-8.6734208368485971E-2</v>
      </c>
    </row>
    <row r="798" spans="1:14" x14ac:dyDescent="0.25">
      <c r="A798">
        <v>7820616</v>
      </c>
      <c r="B798" t="s">
        <v>30</v>
      </c>
      <c r="C798" t="s">
        <v>5</v>
      </c>
      <c r="D798" t="s">
        <v>859</v>
      </c>
      <c r="E798" t="s">
        <v>1644</v>
      </c>
      <c r="F798" s="1">
        <v>4.608294930875576E-3</v>
      </c>
      <c r="G798" s="1">
        <v>26.6</v>
      </c>
      <c r="H798" s="1">
        <v>0.12258064516129033</v>
      </c>
      <c r="I798" s="1">
        <v>87.5</v>
      </c>
      <c r="J798" s="1">
        <v>0.40322580645161288</v>
      </c>
      <c r="K798">
        <v>57.550000000000004</v>
      </c>
      <c r="L798">
        <v>0.26520737327188942</v>
      </c>
      <c r="M798">
        <v>9.9638598039746284E-3</v>
      </c>
      <c r="N798">
        <v>4.5916404626611194E-5</v>
      </c>
    </row>
    <row r="799" spans="1:14" x14ac:dyDescent="0.25">
      <c r="A799">
        <v>7820616</v>
      </c>
      <c r="B799" t="s">
        <v>30</v>
      </c>
      <c r="C799" t="s">
        <v>5</v>
      </c>
      <c r="D799" t="s">
        <v>859</v>
      </c>
      <c r="E799" t="s">
        <v>1645</v>
      </c>
      <c r="F799" s="1">
        <v>9.2165898617511521E-3</v>
      </c>
      <c r="G799" s="1">
        <v>11.9</v>
      </c>
      <c r="H799" s="1">
        <v>0.10967741935483871</v>
      </c>
      <c r="I799" s="1">
        <v>47.1</v>
      </c>
      <c r="J799" s="1">
        <v>0.43410138248847929</v>
      </c>
      <c r="K799">
        <v>36.549999999999997</v>
      </c>
      <c r="L799">
        <v>0.3368663594470046</v>
      </c>
      <c r="M799">
        <v>-0.13375318050384521</v>
      </c>
      <c r="N799">
        <v>-1.2327482074087116E-3</v>
      </c>
    </row>
    <row r="800" spans="1:14" x14ac:dyDescent="0.25">
      <c r="A800">
        <v>7820616</v>
      </c>
      <c r="B800" t="s">
        <v>30</v>
      </c>
      <c r="C800" t="s">
        <v>5</v>
      </c>
      <c r="D800" t="s">
        <v>859</v>
      </c>
      <c r="E800" t="s">
        <v>122</v>
      </c>
      <c r="F800" s="1">
        <v>3.6866359447004608E-2</v>
      </c>
      <c r="G800" s="1">
        <v>29.3</v>
      </c>
      <c r="H800" s="1">
        <v>1.0801843317972351</v>
      </c>
      <c r="I800" s="1">
        <v>48.5</v>
      </c>
      <c r="J800" s="1">
        <v>1.7880184331797235</v>
      </c>
      <c r="K800">
        <v>45.094999999999992</v>
      </c>
      <c r="L800">
        <v>1.6624884792626724</v>
      </c>
      <c r="M800">
        <v>-0.29738673567771912</v>
      </c>
      <c r="N800">
        <v>-1.0963566292266143E-2</v>
      </c>
    </row>
    <row r="801" spans="1:14" x14ac:dyDescent="0.25">
      <c r="A801">
        <v>7820616</v>
      </c>
      <c r="B801" t="s">
        <v>30</v>
      </c>
      <c r="C801" t="s">
        <v>5</v>
      </c>
      <c r="D801" t="s">
        <v>2324</v>
      </c>
      <c r="F801" s="1">
        <v>0.99999999999999978</v>
      </c>
      <c r="G801" s="1"/>
      <c r="H801" s="1">
        <v>29.265437788018428</v>
      </c>
      <c r="I801" s="1"/>
      <c r="J801" s="1">
        <v>63.647465437788014</v>
      </c>
      <c r="L801">
        <v>52.183294930875576</v>
      </c>
      <c r="N801">
        <v>-0.1877971419223374</v>
      </c>
    </row>
    <row r="802" spans="1:14" x14ac:dyDescent="0.25">
      <c r="A802">
        <v>7830210</v>
      </c>
      <c r="B802" t="s">
        <v>38</v>
      </c>
      <c r="C802" t="s">
        <v>5</v>
      </c>
      <c r="D802" t="s">
        <v>354</v>
      </c>
      <c r="E802" t="s">
        <v>355</v>
      </c>
      <c r="F802" s="1">
        <v>1.6853932584269662E-2</v>
      </c>
      <c r="G802" s="1">
        <v>32.200000000000003</v>
      </c>
      <c r="H802" s="1">
        <v>0.54269662921348316</v>
      </c>
      <c r="I802" s="1">
        <v>59</v>
      </c>
      <c r="J802" s="1">
        <v>0.9943820224719101</v>
      </c>
      <c r="K802">
        <v>47.989999999999995</v>
      </c>
      <c r="L802">
        <v>0.80882022471910098</v>
      </c>
      <c r="M802">
        <v>-6.7655831575393677E-2</v>
      </c>
      <c r="N802">
        <v>-1.1402668243043878E-3</v>
      </c>
    </row>
    <row r="803" spans="1:14" x14ac:dyDescent="0.25">
      <c r="A803">
        <v>7830210</v>
      </c>
      <c r="B803" t="s">
        <v>38</v>
      </c>
      <c r="C803" t="s">
        <v>5</v>
      </c>
      <c r="D803" t="s">
        <v>704</v>
      </c>
      <c r="E803" t="s">
        <v>1417</v>
      </c>
      <c r="F803" s="1">
        <v>0.30337078651685395</v>
      </c>
      <c r="G803" s="1">
        <v>34.6</v>
      </c>
      <c r="H803" s="1">
        <v>10.496629213483148</v>
      </c>
      <c r="I803" s="1">
        <v>100</v>
      </c>
      <c r="J803" s="1">
        <v>30.337078651685395</v>
      </c>
      <c r="K803">
        <v>63.129999999999995</v>
      </c>
      <c r="L803">
        <v>19.151797752808989</v>
      </c>
      <c r="M803">
        <v>0.33705538511276245</v>
      </c>
      <c r="N803">
        <v>0.10225275728139985</v>
      </c>
    </row>
    <row r="804" spans="1:14" x14ac:dyDescent="0.25">
      <c r="A804">
        <v>7830210</v>
      </c>
      <c r="B804" t="s">
        <v>38</v>
      </c>
      <c r="C804" t="s">
        <v>5</v>
      </c>
      <c r="D804" t="s">
        <v>722</v>
      </c>
      <c r="E804" t="s">
        <v>1441</v>
      </c>
      <c r="F804" s="1">
        <v>0.11797752808988764</v>
      </c>
      <c r="G804" s="1">
        <v>30.9</v>
      </c>
      <c r="H804" s="1">
        <v>3.6455056179775278</v>
      </c>
      <c r="I804" s="1">
        <v>100</v>
      </c>
      <c r="J804" s="1">
        <v>11.797752808988763</v>
      </c>
      <c r="K804">
        <v>66.069999999999993</v>
      </c>
      <c r="L804">
        <v>7.7947752808988753</v>
      </c>
      <c r="M804">
        <v>0.19214197993278503</v>
      </c>
      <c r="N804">
        <v>2.2668435834766774E-2</v>
      </c>
    </row>
    <row r="805" spans="1:14" x14ac:dyDescent="0.25">
      <c r="A805">
        <v>7830210</v>
      </c>
      <c r="B805" t="s">
        <v>38</v>
      </c>
      <c r="C805" t="s">
        <v>5</v>
      </c>
      <c r="D805" t="s">
        <v>1102</v>
      </c>
      <c r="E805" t="s">
        <v>1504</v>
      </c>
      <c r="F805" s="1">
        <v>0.1404494382022472</v>
      </c>
      <c r="G805" s="1">
        <v>41.2</v>
      </c>
      <c r="H805" s="1">
        <v>5.7865168539325849</v>
      </c>
      <c r="I805" s="1">
        <v>60.6</v>
      </c>
      <c r="J805" s="1">
        <v>8.5112359550561809</v>
      </c>
      <c r="K805">
        <v>59.335000000000001</v>
      </c>
      <c r="L805">
        <v>8.3335674157303377</v>
      </c>
      <c r="M805">
        <v>-9.95626300573349E-2</v>
      </c>
      <c r="N805">
        <v>-1.3983515457490858E-2</v>
      </c>
    </row>
    <row r="806" spans="1:14" x14ac:dyDescent="0.25">
      <c r="A806">
        <v>7830210</v>
      </c>
      <c r="B806" t="s">
        <v>38</v>
      </c>
      <c r="C806" t="s">
        <v>5</v>
      </c>
      <c r="D806" t="s">
        <v>371</v>
      </c>
      <c r="E806" t="s">
        <v>390</v>
      </c>
      <c r="F806" s="1">
        <v>5.6179775280898875E-3</v>
      </c>
      <c r="G806" s="1">
        <v>69.2</v>
      </c>
      <c r="H806" s="1">
        <v>0.38876404494382022</v>
      </c>
      <c r="I806" s="1" t="s">
        <v>8</v>
      </c>
      <c r="J806" s="1" t="s">
        <v>99</v>
      </c>
      <c r="K806" t="s">
        <v>9</v>
      </c>
      <c r="L806" t="s">
        <v>99</v>
      </c>
      <c r="M806">
        <v>3.9135277271270752E-2</v>
      </c>
      <c r="N806">
        <v>2.1986110826556601E-4</v>
      </c>
    </row>
    <row r="807" spans="1:14" x14ac:dyDescent="0.25">
      <c r="A807">
        <v>7830210</v>
      </c>
      <c r="B807" t="s">
        <v>38</v>
      </c>
      <c r="C807" t="s">
        <v>5</v>
      </c>
      <c r="D807" t="s">
        <v>1608</v>
      </c>
      <c r="E807" t="s">
        <v>1609</v>
      </c>
      <c r="F807" s="1">
        <v>1.1235955056179775E-2</v>
      </c>
      <c r="G807" s="1">
        <v>31.7</v>
      </c>
      <c r="H807" s="1">
        <v>0.35617977528089884</v>
      </c>
      <c r="I807" s="1">
        <v>11.4</v>
      </c>
      <c r="J807" s="1">
        <v>0.12808988764044943</v>
      </c>
      <c r="K807">
        <v>38.15</v>
      </c>
      <c r="L807">
        <v>0.42865168539325837</v>
      </c>
      <c r="M807">
        <v>-0.25008460879325867</v>
      </c>
      <c r="N807">
        <v>-2.8099394246433556E-3</v>
      </c>
    </row>
    <row r="808" spans="1:14" x14ac:dyDescent="0.25">
      <c r="A808">
        <v>7830210</v>
      </c>
      <c r="B808" t="s">
        <v>38</v>
      </c>
      <c r="C808" t="s">
        <v>5</v>
      </c>
      <c r="D808" t="s">
        <v>1638</v>
      </c>
      <c r="E808" t="s">
        <v>1441</v>
      </c>
      <c r="F808" s="1">
        <v>0.37640449438202245</v>
      </c>
      <c r="G808" s="1">
        <v>30.9</v>
      </c>
      <c r="H808" s="1">
        <v>11.630898876404492</v>
      </c>
      <c r="I808" s="1">
        <v>100</v>
      </c>
      <c r="J808" s="1">
        <v>37.640449438202246</v>
      </c>
      <c r="K808">
        <v>66.069999999999993</v>
      </c>
      <c r="L808">
        <v>24.869044943820221</v>
      </c>
      <c r="M808">
        <v>0.19214197993278503</v>
      </c>
      <c r="N808">
        <v>7.2323104806160651E-2</v>
      </c>
    </row>
    <row r="809" spans="1:14" x14ac:dyDescent="0.25">
      <c r="A809">
        <v>7830210</v>
      </c>
      <c r="B809" t="s">
        <v>38</v>
      </c>
      <c r="C809" t="s">
        <v>5</v>
      </c>
      <c r="D809" t="s">
        <v>1343</v>
      </c>
      <c r="E809" t="s">
        <v>1670</v>
      </c>
      <c r="F809" s="1">
        <v>2.8089887640449437E-2</v>
      </c>
      <c r="G809" s="1">
        <v>36.1</v>
      </c>
      <c r="H809" s="1">
        <v>1.0140449438202248</v>
      </c>
      <c r="I809" s="1">
        <v>100</v>
      </c>
      <c r="J809" s="1">
        <v>2.8089887640449436</v>
      </c>
      <c r="K809">
        <v>63.959999999999994</v>
      </c>
      <c r="L809">
        <v>1.7966292134831459</v>
      </c>
      <c r="M809">
        <v>0.2290218323469162</v>
      </c>
      <c r="N809">
        <v>6.4331975378347245E-3</v>
      </c>
    </row>
    <row r="810" spans="1:14" x14ac:dyDescent="0.25">
      <c r="A810">
        <v>7830210</v>
      </c>
      <c r="B810" t="s">
        <v>38</v>
      </c>
      <c r="C810" t="s">
        <v>5</v>
      </c>
      <c r="D810" t="s">
        <v>2324</v>
      </c>
      <c r="F810" s="1">
        <v>1</v>
      </c>
      <c r="G810" s="1"/>
      <c r="H810" s="1">
        <v>33.861235955056181</v>
      </c>
      <c r="I810" s="1"/>
      <c r="J810" s="1">
        <v>92.217977528089889</v>
      </c>
      <c r="L810">
        <v>63.183286516853919</v>
      </c>
      <c r="N810">
        <v>0.18596363486198897</v>
      </c>
    </row>
    <row r="811" spans="1:14" x14ac:dyDescent="0.25">
      <c r="A811">
        <v>7830612</v>
      </c>
      <c r="B811" t="s">
        <v>44</v>
      </c>
      <c r="C811" t="s">
        <v>5</v>
      </c>
      <c r="D811" t="s">
        <v>716</v>
      </c>
      <c r="E811" t="s">
        <v>1431</v>
      </c>
      <c r="F811" s="1">
        <v>9.6153846153846159E-3</v>
      </c>
      <c r="G811" s="1">
        <v>52.3</v>
      </c>
      <c r="H811" s="1">
        <v>0.50288461538461537</v>
      </c>
      <c r="I811" s="1" t="s">
        <v>8</v>
      </c>
      <c r="J811" s="1" t="s">
        <v>99</v>
      </c>
      <c r="K811" t="s">
        <v>9</v>
      </c>
      <c r="L811" t="s">
        <v>99</v>
      </c>
      <c r="M811">
        <v>0.18686451017856598</v>
      </c>
      <c r="N811">
        <v>1.7967741363323652E-3</v>
      </c>
    </row>
    <row r="812" spans="1:14" x14ac:dyDescent="0.25">
      <c r="A812">
        <v>7830612</v>
      </c>
      <c r="B812" t="s">
        <v>44</v>
      </c>
      <c r="C812" t="s">
        <v>5</v>
      </c>
      <c r="D812" t="s">
        <v>722</v>
      </c>
      <c r="E812" t="s">
        <v>1441</v>
      </c>
      <c r="F812" s="1">
        <v>5.7692307692307696E-2</v>
      </c>
      <c r="G812" s="1">
        <v>30.9</v>
      </c>
      <c r="H812" s="1">
        <v>1.7826923076923078</v>
      </c>
      <c r="I812" s="1">
        <v>100</v>
      </c>
      <c r="J812" s="1">
        <v>5.7692307692307692</v>
      </c>
      <c r="K812">
        <v>66.069999999999993</v>
      </c>
      <c r="L812">
        <v>3.8117307692307691</v>
      </c>
      <c r="M812">
        <v>0.19214197993278503</v>
      </c>
      <c r="N812">
        <v>1.1085114226891445E-2</v>
      </c>
    </row>
    <row r="813" spans="1:14" x14ac:dyDescent="0.25">
      <c r="A813">
        <v>7830612</v>
      </c>
      <c r="B813" t="s">
        <v>44</v>
      </c>
      <c r="C813" t="s">
        <v>5</v>
      </c>
      <c r="D813" t="s">
        <v>360</v>
      </c>
      <c r="E813" t="s">
        <v>386</v>
      </c>
      <c r="F813" s="1">
        <v>1.9230769230769232E-2</v>
      </c>
      <c r="G813" s="1">
        <v>33.200000000000003</v>
      </c>
      <c r="H813" s="1">
        <v>0.63846153846153852</v>
      </c>
      <c r="I813" s="1">
        <v>67.099999999999994</v>
      </c>
      <c r="J813" s="1">
        <v>1.2903846153846152</v>
      </c>
      <c r="K813">
        <v>61.285000000000004</v>
      </c>
      <c r="L813">
        <v>1.1785576923076924</v>
      </c>
      <c r="M813">
        <v>-0.10649944841861725</v>
      </c>
      <c r="N813">
        <v>-2.0480663157426394E-3</v>
      </c>
    </row>
    <row r="814" spans="1:14" x14ac:dyDescent="0.25">
      <c r="A814">
        <v>7830612</v>
      </c>
      <c r="B814" t="s">
        <v>44</v>
      </c>
      <c r="C814" t="s">
        <v>5</v>
      </c>
      <c r="D814" t="s">
        <v>360</v>
      </c>
      <c r="E814" t="s">
        <v>387</v>
      </c>
      <c r="F814" s="1">
        <v>1.9230769230769232E-2</v>
      </c>
      <c r="G814" s="1">
        <v>31</v>
      </c>
      <c r="H814" s="1">
        <v>0.59615384615384615</v>
      </c>
      <c r="I814" s="1">
        <v>66</v>
      </c>
      <c r="J814" s="1">
        <v>1.2692307692307694</v>
      </c>
      <c r="K814">
        <v>55.050000000000004</v>
      </c>
      <c r="L814">
        <v>1.0586538461538464</v>
      </c>
      <c r="M814">
        <v>-6.622932106256485E-2</v>
      </c>
      <c r="N814">
        <v>-1.2736407896647088E-3</v>
      </c>
    </row>
    <row r="815" spans="1:14" x14ac:dyDescent="0.25">
      <c r="A815">
        <v>7830612</v>
      </c>
      <c r="B815" t="s">
        <v>44</v>
      </c>
      <c r="C815" t="s">
        <v>5</v>
      </c>
      <c r="D815" t="s">
        <v>360</v>
      </c>
      <c r="E815" t="s">
        <v>388</v>
      </c>
      <c r="F815" s="1">
        <v>2.8846153846153848E-2</v>
      </c>
      <c r="G815" s="1">
        <v>50.1</v>
      </c>
      <c r="H815" s="1">
        <v>1.4451923076923079</v>
      </c>
      <c r="I815" s="1">
        <v>58.7</v>
      </c>
      <c r="J815" s="1">
        <v>1.693269230769231</v>
      </c>
      <c r="K815">
        <v>67.42</v>
      </c>
      <c r="L815">
        <v>1.9448076923076925</v>
      </c>
      <c r="M815">
        <v>-9.4467878341674805E-2</v>
      </c>
      <c r="N815">
        <v>-2.7250349521636963E-3</v>
      </c>
    </row>
    <row r="816" spans="1:14" x14ac:dyDescent="0.25">
      <c r="A816">
        <v>7830612</v>
      </c>
      <c r="B816" t="s">
        <v>44</v>
      </c>
      <c r="C816" t="s">
        <v>5</v>
      </c>
      <c r="D816" t="s">
        <v>2066</v>
      </c>
      <c r="E816" t="s">
        <v>2067</v>
      </c>
      <c r="F816" s="1">
        <v>9.6153846153846159E-3</v>
      </c>
      <c r="G816" s="1">
        <v>23.9</v>
      </c>
      <c r="H816" s="1">
        <v>0.2298076923076923</v>
      </c>
      <c r="I816" s="1">
        <v>62.1</v>
      </c>
      <c r="J816" s="1">
        <v>0.59711538461538471</v>
      </c>
      <c r="K816">
        <v>49.124999999999993</v>
      </c>
      <c r="L816">
        <v>0.47235576923076916</v>
      </c>
      <c r="M816">
        <v>-6.2025211751461029E-2</v>
      </c>
      <c r="N816">
        <v>-5.9639626684097142E-4</v>
      </c>
    </row>
    <row r="817" spans="1:14" x14ac:dyDescent="0.25">
      <c r="A817">
        <v>7830612</v>
      </c>
      <c r="B817" t="s">
        <v>44</v>
      </c>
      <c r="C817" t="s">
        <v>5</v>
      </c>
      <c r="D817" t="s">
        <v>1638</v>
      </c>
      <c r="E817" t="s">
        <v>1441</v>
      </c>
      <c r="F817" s="1">
        <v>0.26923076923076922</v>
      </c>
      <c r="G817" s="1">
        <v>30.9</v>
      </c>
      <c r="H817" s="1">
        <v>8.319230769230769</v>
      </c>
      <c r="I817" s="1">
        <v>100</v>
      </c>
      <c r="J817" s="1">
        <v>26.923076923076923</v>
      </c>
      <c r="K817">
        <v>66.069999999999993</v>
      </c>
      <c r="L817">
        <v>17.788076923076922</v>
      </c>
      <c r="M817">
        <v>0.19214197993278503</v>
      </c>
      <c r="N817">
        <v>5.1730533058826737E-2</v>
      </c>
    </row>
    <row r="818" spans="1:14" x14ac:dyDescent="0.25">
      <c r="A818">
        <v>7830612</v>
      </c>
      <c r="B818" t="s">
        <v>44</v>
      </c>
      <c r="C818" t="s">
        <v>5</v>
      </c>
      <c r="D818" t="s">
        <v>1337</v>
      </c>
      <c r="E818" t="s">
        <v>1665</v>
      </c>
      <c r="F818" s="1">
        <v>0.11538461538461539</v>
      </c>
      <c r="G818" s="1">
        <v>40.9</v>
      </c>
      <c r="H818" s="1">
        <v>4.7192307692307693</v>
      </c>
      <c r="I818" s="1">
        <v>68.400000000000006</v>
      </c>
      <c r="J818" s="1">
        <v>7.8923076923076936</v>
      </c>
      <c r="K818">
        <v>65.53</v>
      </c>
      <c r="L818">
        <v>7.5611538461538466</v>
      </c>
      <c r="M818">
        <v>-1.2769605964422226E-2</v>
      </c>
      <c r="N818">
        <v>-1.4734160728179493E-3</v>
      </c>
    </row>
    <row r="819" spans="1:14" x14ac:dyDescent="0.25">
      <c r="A819">
        <v>7830612</v>
      </c>
      <c r="B819" t="s">
        <v>44</v>
      </c>
      <c r="C819" t="s">
        <v>5</v>
      </c>
      <c r="D819" t="s">
        <v>883</v>
      </c>
      <c r="E819" t="s">
        <v>980</v>
      </c>
      <c r="F819" s="1">
        <v>9.6153846153846159E-3</v>
      </c>
      <c r="G819" s="1">
        <v>38.5</v>
      </c>
      <c r="H819" s="1">
        <v>0.37019230769230771</v>
      </c>
      <c r="I819" s="1">
        <v>93.7</v>
      </c>
      <c r="J819" s="1">
        <v>0.90096153846153859</v>
      </c>
      <c r="K819">
        <v>70.86999999999999</v>
      </c>
      <c r="L819">
        <v>0.68144230769230763</v>
      </c>
      <c r="M819">
        <v>0.10915123671293259</v>
      </c>
      <c r="N819">
        <v>1.0495311222397364E-3</v>
      </c>
    </row>
    <row r="820" spans="1:14" x14ac:dyDescent="0.25">
      <c r="A820">
        <v>7830612</v>
      </c>
      <c r="B820" t="s">
        <v>44</v>
      </c>
      <c r="C820" t="s">
        <v>5</v>
      </c>
      <c r="D820" t="s">
        <v>1343</v>
      </c>
      <c r="E820" t="s">
        <v>1670</v>
      </c>
      <c r="F820" s="1">
        <v>0.29807692307692307</v>
      </c>
      <c r="G820" s="1">
        <v>36.1</v>
      </c>
      <c r="H820" s="1">
        <v>10.760576923076924</v>
      </c>
      <c r="I820" s="1">
        <v>100</v>
      </c>
      <c r="J820" s="1">
        <v>29.807692307692307</v>
      </c>
      <c r="K820">
        <v>63.959999999999994</v>
      </c>
      <c r="L820">
        <v>19.064999999999998</v>
      </c>
      <c r="M820">
        <v>0.2290218323469162</v>
      </c>
      <c r="N820">
        <v>6.8266123103407711E-2</v>
      </c>
    </row>
    <row r="821" spans="1:14" x14ac:dyDescent="0.25">
      <c r="A821">
        <v>7830612</v>
      </c>
      <c r="B821" t="s">
        <v>44</v>
      </c>
      <c r="C821" t="s">
        <v>5</v>
      </c>
      <c r="D821" t="s">
        <v>1693</v>
      </c>
      <c r="E821" t="s">
        <v>1694</v>
      </c>
      <c r="F821" s="1">
        <v>0.16346153846153846</v>
      </c>
      <c r="G821" s="1">
        <v>53</v>
      </c>
      <c r="H821" s="1">
        <v>8.6634615384615383</v>
      </c>
      <c r="I821" s="1">
        <v>70</v>
      </c>
      <c r="J821" s="1">
        <v>11.442307692307692</v>
      </c>
      <c r="K821">
        <v>68.17</v>
      </c>
      <c r="L821">
        <v>11.143173076923077</v>
      </c>
      <c r="M821">
        <v>1.2910605408251286E-2</v>
      </c>
      <c r="N821">
        <v>2.1103874225026141E-3</v>
      </c>
    </row>
    <row r="822" spans="1:14" x14ac:dyDescent="0.25">
      <c r="A822">
        <v>7830612</v>
      </c>
      <c r="B822" t="s">
        <v>44</v>
      </c>
      <c r="C822" t="s">
        <v>5</v>
      </c>
      <c r="D822" t="s">
        <v>2324</v>
      </c>
      <c r="F822" s="1">
        <v>0.99999999999999989</v>
      </c>
      <c r="G822" s="1"/>
      <c r="H822" s="1">
        <v>38.027884615384615</v>
      </c>
      <c r="I822" s="1"/>
      <c r="J822" s="1">
        <v>87.585576923076928</v>
      </c>
      <c r="L822">
        <v>64.704951923076919</v>
      </c>
      <c r="N822">
        <v>0.12792190867297062</v>
      </c>
    </row>
    <row r="823" spans="1:14" x14ac:dyDescent="0.25">
      <c r="A823">
        <v>7830624</v>
      </c>
      <c r="B823" t="s">
        <v>45</v>
      </c>
      <c r="C823" t="s">
        <v>5</v>
      </c>
      <c r="D823" t="s">
        <v>358</v>
      </c>
      <c r="E823" t="s">
        <v>385</v>
      </c>
      <c r="F823" s="1">
        <v>0.76666666666666672</v>
      </c>
      <c r="G823" s="1">
        <v>60.2</v>
      </c>
      <c r="H823" s="1">
        <v>46.153333333333336</v>
      </c>
      <c r="I823" s="1">
        <v>93.3</v>
      </c>
      <c r="J823" s="1">
        <v>71.53</v>
      </c>
      <c r="K823">
        <v>75.38</v>
      </c>
      <c r="L823">
        <v>57.791333333333334</v>
      </c>
      <c r="M823">
        <v>0.29129457473754883</v>
      </c>
      <c r="N823">
        <v>0.22332584063212077</v>
      </c>
    </row>
    <row r="824" spans="1:14" x14ac:dyDescent="0.25">
      <c r="A824">
        <v>7830624</v>
      </c>
      <c r="B824" t="s">
        <v>45</v>
      </c>
      <c r="C824" t="s">
        <v>5</v>
      </c>
      <c r="D824" t="s">
        <v>775</v>
      </c>
      <c r="E824" t="s">
        <v>1543</v>
      </c>
      <c r="F824" s="1">
        <v>3.3333333333333333E-2</v>
      </c>
      <c r="G824" s="1">
        <v>46</v>
      </c>
      <c r="H824" s="1">
        <v>1.5333333333333332</v>
      </c>
      <c r="I824" s="1">
        <v>69.099999999999994</v>
      </c>
      <c r="J824" s="1">
        <v>2.3033333333333332</v>
      </c>
      <c r="K824">
        <v>66.49499999999999</v>
      </c>
      <c r="L824">
        <v>2.2164999999999995</v>
      </c>
      <c r="M824">
        <v>-4.1325343772768974E-3</v>
      </c>
      <c r="N824">
        <v>-1.3775114590922991E-4</v>
      </c>
    </row>
    <row r="825" spans="1:14" x14ac:dyDescent="0.25">
      <c r="A825">
        <v>7830624</v>
      </c>
      <c r="B825" t="s">
        <v>45</v>
      </c>
      <c r="C825" t="s">
        <v>5</v>
      </c>
      <c r="D825" t="s">
        <v>1608</v>
      </c>
      <c r="E825" t="s">
        <v>1609</v>
      </c>
      <c r="F825" s="1">
        <v>6.6666666666666666E-2</v>
      </c>
      <c r="G825" s="1">
        <v>31.7</v>
      </c>
      <c r="H825" s="1">
        <v>2.1133333333333333</v>
      </c>
      <c r="I825" s="1">
        <v>11.4</v>
      </c>
      <c r="J825" s="1">
        <v>0.76</v>
      </c>
      <c r="K825">
        <v>38.15</v>
      </c>
      <c r="L825">
        <v>2.543333333333333</v>
      </c>
      <c r="M825">
        <v>-0.25008460879325867</v>
      </c>
      <c r="N825">
        <v>-1.6672307252883913E-2</v>
      </c>
    </row>
    <row r="826" spans="1:14" x14ac:dyDescent="0.25">
      <c r="A826">
        <v>7830624</v>
      </c>
      <c r="B826" t="s">
        <v>45</v>
      </c>
      <c r="C826" t="s">
        <v>5</v>
      </c>
      <c r="D826" t="s">
        <v>1658</v>
      </c>
      <c r="E826" t="s">
        <v>1659</v>
      </c>
      <c r="F826" s="1">
        <v>0.13333333333333333</v>
      </c>
      <c r="G826" s="1">
        <v>51.3</v>
      </c>
      <c r="H826" s="1">
        <v>6.84</v>
      </c>
      <c r="I826" s="1">
        <v>58.3</v>
      </c>
      <c r="J826" s="1">
        <v>7.7733333333333325</v>
      </c>
      <c r="K826">
        <v>64.009999999999991</v>
      </c>
      <c r="L826">
        <v>8.5346666666666646</v>
      </c>
      <c r="M826">
        <v>-0.13432836532592773</v>
      </c>
      <c r="N826">
        <v>-1.7910448710123698E-2</v>
      </c>
    </row>
    <row r="827" spans="1:14" x14ac:dyDescent="0.25">
      <c r="A827">
        <v>7830624</v>
      </c>
      <c r="B827" t="s">
        <v>45</v>
      </c>
      <c r="C827" t="s">
        <v>5</v>
      </c>
      <c r="D827" t="s">
        <v>2324</v>
      </c>
      <c r="F827" s="1">
        <v>1</v>
      </c>
      <c r="G827" s="1"/>
      <c r="H827" s="1">
        <v>56.64</v>
      </c>
      <c r="I827" s="1"/>
      <c r="J827" s="1">
        <v>82.36666666666666</v>
      </c>
      <c r="L827">
        <v>71.085833333333326</v>
      </c>
      <c r="N827">
        <v>0.18860533352320394</v>
      </c>
    </row>
    <row r="828" spans="1:14" x14ac:dyDescent="0.25">
      <c r="A828">
        <v>7830103</v>
      </c>
      <c r="B828" t="s">
        <v>46</v>
      </c>
      <c r="C828" t="s">
        <v>5</v>
      </c>
      <c r="D828" t="s">
        <v>697</v>
      </c>
      <c r="E828" t="s">
        <v>1710</v>
      </c>
      <c r="F828" s="1">
        <v>9.8901098901098897E-2</v>
      </c>
      <c r="G828" s="1">
        <v>57.9</v>
      </c>
      <c r="H828" s="1">
        <v>5.7263736263736256</v>
      </c>
      <c r="I828" s="1">
        <v>69.400000000000006</v>
      </c>
      <c r="J828" s="1">
        <v>6.8637362637362642</v>
      </c>
      <c r="K828">
        <v>70.27</v>
      </c>
      <c r="L828">
        <v>6.9497802197802194</v>
      </c>
      <c r="M828">
        <v>6.4300275407731533E-3</v>
      </c>
      <c r="N828">
        <v>6.3593678974679534E-4</v>
      </c>
    </row>
    <row r="829" spans="1:14" x14ac:dyDescent="0.25">
      <c r="A829">
        <v>7830103</v>
      </c>
      <c r="B829" t="s">
        <v>46</v>
      </c>
      <c r="C829" t="s">
        <v>5</v>
      </c>
      <c r="D829" t="s">
        <v>697</v>
      </c>
      <c r="E829" t="s">
        <v>1413</v>
      </c>
      <c r="F829" s="1">
        <v>7.6923076923076927E-2</v>
      </c>
      <c r="G829" s="1">
        <v>71.599999999999994</v>
      </c>
      <c r="H829" s="1">
        <v>5.5076923076923077</v>
      </c>
      <c r="I829" s="1">
        <v>68.900000000000006</v>
      </c>
      <c r="J829" s="1">
        <v>5.3000000000000007</v>
      </c>
      <c r="K829">
        <v>73.314999999999998</v>
      </c>
      <c r="L829">
        <v>5.6396153846153849</v>
      </c>
      <c r="M829">
        <v>2.260117419064045E-2</v>
      </c>
      <c r="N829">
        <v>1.7385518608184962E-3</v>
      </c>
    </row>
    <row r="830" spans="1:14" x14ac:dyDescent="0.25">
      <c r="A830">
        <v>7830103</v>
      </c>
      <c r="B830" t="s">
        <v>46</v>
      </c>
      <c r="C830" t="s">
        <v>5</v>
      </c>
      <c r="D830" t="s">
        <v>697</v>
      </c>
      <c r="E830" t="s">
        <v>1414</v>
      </c>
      <c r="F830" s="1">
        <v>0.82417582417582413</v>
      </c>
      <c r="G830" s="1">
        <v>52.9</v>
      </c>
      <c r="H830" s="1">
        <v>43.598901098901095</v>
      </c>
      <c r="I830" s="1">
        <v>71.5</v>
      </c>
      <c r="J830" s="1">
        <v>58.928571428571423</v>
      </c>
      <c r="K830">
        <v>66.914999999999992</v>
      </c>
      <c r="L830">
        <v>55.149725274725263</v>
      </c>
      <c r="M830">
        <v>-2.6257066056132317E-2</v>
      </c>
      <c r="N830">
        <v>-2.1640439057251909E-2</v>
      </c>
    </row>
    <row r="831" spans="1:14" x14ac:dyDescent="0.25">
      <c r="A831">
        <v>7830103</v>
      </c>
      <c r="B831" t="s">
        <v>46</v>
      </c>
      <c r="C831" t="s">
        <v>5</v>
      </c>
      <c r="D831" t="s">
        <v>2324</v>
      </c>
      <c r="F831" s="1">
        <v>1</v>
      </c>
      <c r="G831" s="1"/>
      <c r="H831" s="1">
        <v>54.832967032967026</v>
      </c>
      <c r="I831" s="1"/>
      <c r="J831" s="1">
        <v>71.092307692307685</v>
      </c>
      <c r="L831">
        <v>67.739120879120861</v>
      </c>
      <c r="N831">
        <v>-1.9265950406686619E-2</v>
      </c>
    </row>
    <row r="832" spans="1:14" x14ac:dyDescent="0.25">
      <c r="A832" t="s">
        <v>2121</v>
      </c>
      <c r="C832" t="s">
        <v>5</v>
      </c>
      <c r="D832" t="s">
        <v>2324</v>
      </c>
      <c r="F832" s="1">
        <v>12.000053566265061</v>
      </c>
      <c r="G832" s="1"/>
      <c r="H832" s="1">
        <v>528.65371700189007</v>
      </c>
      <c r="I832" s="1"/>
      <c r="J832" s="1">
        <v>923.4272823949093</v>
      </c>
      <c r="L832">
        <v>764.23685886187604</v>
      </c>
      <c r="N832">
        <v>0.30347422910668165</v>
      </c>
    </row>
  </sheetData>
  <autoFilter ref="A1:N832" xr:uid="{D1DC769D-E161-4911-BE22-0280EF3121F2}"/>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A3DBC5-B60D-4712-A128-12240B958F5C}">
  <dimension ref="A1:N1638"/>
  <sheetViews>
    <sheetView topLeftCell="A1605" workbookViewId="0">
      <selection activeCell="S1623" sqref="S1623"/>
    </sheetView>
  </sheetViews>
  <sheetFormatPr defaultRowHeight="15" x14ac:dyDescent="0.25"/>
  <cols>
    <col min="2" max="2" width="51.7109375" bestFit="1" customWidth="1"/>
    <col min="4" max="4" width="46.5703125" bestFit="1" customWidth="1"/>
  </cols>
  <sheetData>
    <row r="1" spans="1:13" x14ac:dyDescent="0.25">
      <c r="A1" t="s">
        <v>49</v>
      </c>
      <c r="B1" t="s">
        <v>0</v>
      </c>
      <c r="C1" t="s">
        <v>1</v>
      </c>
      <c r="D1" t="s">
        <v>50</v>
      </c>
      <c r="E1" t="s">
        <v>2</v>
      </c>
      <c r="F1" t="s">
        <v>2136</v>
      </c>
      <c r="G1" t="s">
        <v>2114</v>
      </c>
      <c r="H1" t="s">
        <v>2137</v>
      </c>
      <c r="I1" t="s">
        <v>2116</v>
      </c>
      <c r="J1" t="s">
        <v>2138</v>
      </c>
      <c r="K1" t="s">
        <v>2117</v>
      </c>
      <c r="L1" t="s">
        <v>2351</v>
      </c>
      <c r="M1" t="s">
        <v>2352</v>
      </c>
    </row>
    <row r="2" spans="1:13" x14ac:dyDescent="0.25">
      <c r="A2">
        <v>7830623</v>
      </c>
      <c r="B2" t="s">
        <v>3</v>
      </c>
      <c r="C2" t="s">
        <v>4</v>
      </c>
      <c r="D2" t="s">
        <v>2139</v>
      </c>
      <c r="E2">
        <v>0.39232876712328768</v>
      </c>
      <c r="F2">
        <v>41.9</v>
      </c>
      <c r="G2">
        <v>16.438575342465754</v>
      </c>
      <c r="H2">
        <v>76.5</v>
      </c>
      <c r="I2">
        <v>30.013150684931507</v>
      </c>
      <c r="J2">
        <v>59.614999999999995</v>
      </c>
      <c r="K2">
        <v>23.388679452054792</v>
      </c>
      <c r="L2">
        <v>-6.1275362968444824E-2</v>
      </c>
      <c r="M2" s="40">
        <v>-2.4040087608441917E-2</v>
      </c>
    </row>
    <row r="3" spans="1:13" x14ac:dyDescent="0.25">
      <c r="A3">
        <v>7830623</v>
      </c>
      <c r="B3" t="s">
        <v>3</v>
      </c>
      <c r="C3" t="s">
        <v>4</v>
      </c>
      <c r="D3" t="s">
        <v>2140</v>
      </c>
      <c r="E3">
        <v>1.095890410958904E-3</v>
      </c>
      <c r="F3">
        <v>51.3</v>
      </c>
      <c r="G3">
        <v>5.6219178082191776E-2</v>
      </c>
      <c r="H3">
        <v>73.7</v>
      </c>
      <c r="I3">
        <v>8.076712328767123E-2</v>
      </c>
      <c r="J3">
        <v>62.919999999999995</v>
      </c>
      <c r="K3">
        <v>6.8953424657534235E-2</v>
      </c>
      <c r="L3">
        <v>-4.9240779131650925E-2</v>
      </c>
      <c r="M3" s="40">
        <v>-5.3962497678521559E-5</v>
      </c>
    </row>
    <row r="4" spans="1:13" x14ac:dyDescent="0.25">
      <c r="A4">
        <v>7830623</v>
      </c>
      <c r="B4" t="s">
        <v>3</v>
      </c>
      <c r="C4" t="s">
        <v>4</v>
      </c>
      <c r="D4" t="s">
        <v>2141</v>
      </c>
      <c r="E4">
        <v>8.21917808219178E-3</v>
      </c>
      <c r="F4">
        <v>48.9</v>
      </c>
      <c r="G4">
        <v>0.40191780821917805</v>
      </c>
      <c r="H4">
        <v>43.4</v>
      </c>
      <c r="I4">
        <v>0.35671232876712322</v>
      </c>
      <c r="J4">
        <v>46.405000000000001</v>
      </c>
      <c r="K4">
        <v>0.38141095890410959</v>
      </c>
      <c r="L4">
        <v>-0.26321467757225037</v>
      </c>
      <c r="M4" s="40">
        <v>-2.1634083088130163E-3</v>
      </c>
    </row>
    <row r="5" spans="1:13" x14ac:dyDescent="0.25">
      <c r="A5">
        <v>7830623</v>
      </c>
      <c r="B5" t="s">
        <v>3</v>
      </c>
      <c r="C5" t="s">
        <v>4</v>
      </c>
      <c r="D5" t="s">
        <v>2142</v>
      </c>
      <c r="E5">
        <v>1.095890410958904E-3</v>
      </c>
      <c r="F5">
        <v>51.7</v>
      </c>
      <c r="G5">
        <v>5.6657534246575339E-2</v>
      </c>
      <c r="H5">
        <v>80.5</v>
      </c>
      <c r="I5">
        <v>8.8219178082191776E-2</v>
      </c>
      <c r="J5">
        <v>66.509999999999991</v>
      </c>
      <c r="K5">
        <v>7.2887671232876691E-2</v>
      </c>
      <c r="L5">
        <v>-7.269471138715744E-2</v>
      </c>
      <c r="M5" s="40">
        <v>-7.9665437136610889E-5</v>
      </c>
    </row>
    <row r="6" spans="1:13" x14ac:dyDescent="0.25">
      <c r="A6">
        <v>7830623</v>
      </c>
      <c r="B6" t="s">
        <v>3</v>
      </c>
      <c r="C6" t="s">
        <v>4</v>
      </c>
      <c r="D6" t="s">
        <v>2143</v>
      </c>
      <c r="E6">
        <v>7.1232876712328773E-3</v>
      </c>
      <c r="F6">
        <v>72.8</v>
      </c>
      <c r="G6">
        <v>0.51857534246575343</v>
      </c>
      <c r="H6">
        <v>84.3</v>
      </c>
      <c r="I6">
        <v>0.60049315068493159</v>
      </c>
      <c r="J6">
        <v>72.06</v>
      </c>
      <c r="K6">
        <v>0.51330410958904116</v>
      </c>
      <c r="L6">
        <v>-1.8911214545369148E-2</v>
      </c>
      <c r="M6" s="40">
        <v>-1.3471002141906792E-4</v>
      </c>
    </row>
    <row r="7" spans="1:13" x14ac:dyDescent="0.25">
      <c r="A7">
        <v>7830623</v>
      </c>
      <c r="B7" t="s">
        <v>3</v>
      </c>
      <c r="C7" t="s">
        <v>4</v>
      </c>
      <c r="D7" t="s">
        <v>2144</v>
      </c>
      <c r="E7">
        <v>1.8630136986301369E-2</v>
      </c>
      <c r="F7">
        <v>68.3</v>
      </c>
      <c r="G7">
        <v>1.2724383561643835</v>
      </c>
      <c r="H7">
        <v>80.599999999999994</v>
      </c>
      <c r="I7">
        <v>1.5015890410958903</v>
      </c>
      <c r="J7">
        <v>79.114999999999995</v>
      </c>
      <c r="K7">
        <v>1.4739232876712327</v>
      </c>
      <c r="L7">
        <v>-2.7383476495742798E-2</v>
      </c>
      <c r="M7" s="40">
        <v>-5.1015791827685214E-4</v>
      </c>
    </row>
    <row r="8" spans="1:13" x14ac:dyDescent="0.25">
      <c r="A8">
        <v>7830623</v>
      </c>
      <c r="B8" t="s">
        <v>3</v>
      </c>
      <c r="C8" t="s">
        <v>4</v>
      </c>
      <c r="D8" t="s">
        <v>2145</v>
      </c>
      <c r="E8">
        <v>5.4794520547945202E-4</v>
      </c>
      <c r="F8">
        <v>48</v>
      </c>
      <c r="G8">
        <v>2.6301369863013697E-2</v>
      </c>
      <c r="H8">
        <v>70.900000000000006</v>
      </c>
      <c r="I8">
        <v>3.8849315068493151E-2</v>
      </c>
      <c r="J8">
        <v>58.565000000000005</v>
      </c>
      <c r="K8">
        <v>3.2090410958904109E-2</v>
      </c>
      <c r="L8">
        <v>-0.14178077876567841</v>
      </c>
      <c r="M8" s="40">
        <v>-7.7688097953796379E-5</v>
      </c>
    </row>
    <row r="9" spans="1:13" x14ac:dyDescent="0.25">
      <c r="A9">
        <v>7830623</v>
      </c>
      <c r="B9" t="s">
        <v>3</v>
      </c>
      <c r="C9" t="s">
        <v>4</v>
      </c>
      <c r="D9" t="s">
        <v>2146</v>
      </c>
      <c r="E9">
        <v>1.6438356164383563E-3</v>
      </c>
      <c r="F9">
        <v>32.799999999999997</v>
      </c>
      <c r="G9">
        <v>5.3917808219178083E-2</v>
      </c>
      <c r="H9">
        <v>84.8</v>
      </c>
      <c r="I9">
        <v>0.13939726027397262</v>
      </c>
      <c r="J9">
        <v>64.039999999999992</v>
      </c>
      <c r="K9">
        <v>0.10527123287671232</v>
      </c>
      <c r="L9">
        <v>0.11494995653629303</v>
      </c>
      <c r="M9" s="40">
        <v>1.8895883266239951E-4</v>
      </c>
    </row>
    <row r="10" spans="1:13" x14ac:dyDescent="0.25">
      <c r="A10">
        <v>7830623</v>
      </c>
      <c r="B10" t="s">
        <v>3</v>
      </c>
      <c r="C10" t="s">
        <v>4</v>
      </c>
      <c r="D10" t="s">
        <v>2147</v>
      </c>
      <c r="E10">
        <v>3.0136986301369864E-2</v>
      </c>
      <c r="F10">
        <v>76.099999999999994</v>
      </c>
      <c r="G10">
        <v>2.2934246575342465</v>
      </c>
      <c r="H10">
        <v>88.2</v>
      </c>
      <c r="I10">
        <v>2.6580821917808222</v>
      </c>
      <c r="J10">
        <v>77.2</v>
      </c>
      <c r="K10">
        <v>2.3265753424657536</v>
      </c>
      <c r="L10">
        <v>4.602368175983429E-2</v>
      </c>
      <c r="M10" s="40">
        <v>1.387015066734732E-3</v>
      </c>
    </row>
    <row r="11" spans="1:13" x14ac:dyDescent="0.25">
      <c r="A11">
        <v>7830623</v>
      </c>
      <c r="B11" t="s">
        <v>3</v>
      </c>
      <c r="C11" t="s">
        <v>4</v>
      </c>
      <c r="D11" t="s">
        <v>2148</v>
      </c>
      <c r="E11">
        <v>6.5753424657534251E-3</v>
      </c>
      <c r="F11">
        <v>44.5</v>
      </c>
      <c r="G11">
        <v>0.29260273972602741</v>
      </c>
      <c r="H11">
        <v>75.900000000000006</v>
      </c>
      <c r="I11">
        <v>0.49906849315068502</v>
      </c>
      <c r="J11">
        <v>66.305000000000007</v>
      </c>
      <c r="K11">
        <v>0.43597808219178091</v>
      </c>
      <c r="L11">
        <v>-9.4414122402667999E-2</v>
      </c>
      <c r="M11" s="40">
        <v>-6.2080518840110471E-4</v>
      </c>
    </row>
    <row r="12" spans="1:13" x14ac:dyDescent="0.25">
      <c r="A12">
        <v>7830623</v>
      </c>
      <c r="B12" t="s">
        <v>3</v>
      </c>
      <c r="C12" t="s">
        <v>4</v>
      </c>
      <c r="D12" t="s">
        <v>2149</v>
      </c>
      <c r="E12">
        <v>6.0273972602739728E-3</v>
      </c>
      <c r="F12">
        <v>56.2</v>
      </c>
      <c r="G12">
        <v>0.33873972602739727</v>
      </c>
      <c r="H12">
        <v>88.6</v>
      </c>
      <c r="I12">
        <v>0.53402739726027393</v>
      </c>
      <c r="J12">
        <v>76.984999999999985</v>
      </c>
      <c r="K12">
        <v>0.46401917808219173</v>
      </c>
      <c r="L12">
        <v>4.1113469749689102E-2</v>
      </c>
      <c r="M12" s="40">
        <v>2.4780721492963296E-4</v>
      </c>
    </row>
    <row r="13" spans="1:13" x14ac:dyDescent="0.25">
      <c r="A13">
        <v>7830623</v>
      </c>
      <c r="B13" t="s">
        <v>3</v>
      </c>
      <c r="C13" t="s">
        <v>4</v>
      </c>
      <c r="D13" t="s">
        <v>2150</v>
      </c>
      <c r="E13">
        <v>1.643835616438356E-3</v>
      </c>
      <c r="F13">
        <v>54.2</v>
      </c>
      <c r="G13">
        <v>8.9095890410958903E-2</v>
      </c>
      <c r="H13">
        <v>87.6</v>
      </c>
      <c r="I13">
        <v>0.14399999999999999</v>
      </c>
      <c r="J13">
        <v>68.88</v>
      </c>
      <c r="K13">
        <v>0.11322739726027396</v>
      </c>
      <c r="L13">
        <v>4.1172970086336136E-2</v>
      </c>
      <c r="M13" s="40">
        <v>6.7681594662470353E-5</v>
      </c>
    </row>
    <row r="14" spans="1:13" x14ac:dyDescent="0.25">
      <c r="A14">
        <v>7830623</v>
      </c>
      <c r="B14" t="s">
        <v>3</v>
      </c>
      <c r="C14" t="s">
        <v>4</v>
      </c>
      <c r="D14" t="s">
        <v>2151</v>
      </c>
      <c r="E14">
        <v>1.643835616438356E-3</v>
      </c>
      <c r="F14">
        <v>36.700000000000003</v>
      </c>
      <c r="G14">
        <v>6.032876712328767E-2</v>
      </c>
      <c r="H14">
        <v>60.2</v>
      </c>
      <c r="I14">
        <v>9.8958904109589033E-2</v>
      </c>
      <c r="J14">
        <v>52.72</v>
      </c>
      <c r="K14">
        <v>8.6663013698630123E-2</v>
      </c>
      <c r="L14">
        <v>-0.12255589663982391</v>
      </c>
      <c r="M14" s="40">
        <v>-2.014617479010804E-4</v>
      </c>
    </row>
    <row r="15" spans="1:13" x14ac:dyDescent="0.25">
      <c r="A15">
        <v>7830623</v>
      </c>
      <c r="B15" t="s">
        <v>3</v>
      </c>
      <c r="C15" t="s">
        <v>4</v>
      </c>
      <c r="D15" t="s">
        <v>2335</v>
      </c>
      <c r="E15">
        <v>0.47671232876712344</v>
      </c>
      <c r="G15">
        <v>21.898794520547945</v>
      </c>
      <c r="I15">
        <v>36.753315068493151</v>
      </c>
      <c r="K15">
        <v>29.462983561643831</v>
      </c>
      <c r="M15" s="40">
        <v>-2.5990484117032732E-2</v>
      </c>
    </row>
    <row r="16" spans="1:13" x14ac:dyDescent="0.25">
      <c r="A16">
        <v>7830623</v>
      </c>
      <c r="B16" t="s">
        <v>3</v>
      </c>
      <c r="C16" t="s">
        <v>5</v>
      </c>
      <c r="D16" t="s">
        <v>2139</v>
      </c>
      <c r="E16">
        <v>0.24493150684931511</v>
      </c>
      <c r="F16">
        <v>33.700000000000003</v>
      </c>
      <c r="G16">
        <v>8.2541917808219196</v>
      </c>
      <c r="H16">
        <v>63.9</v>
      </c>
      <c r="I16">
        <v>15.651123287671235</v>
      </c>
      <c r="J16">
        <v>55.815000000000005</v>
      </c>
      <c r="K16">
        <v>13.670852054794524</v>
      </c>
      <c r="L16">
        <v>-0.11162592470645905</v>
      </c>
      <c r="M16" s="40">
        <v>-2.7340705941801206E-2</v>
      </c>
    </row>
    <row r="17" spans="1:13" x14ac:dyDescent="0.25">
      <c r="A17">
        <v>7830623</v>
      </c>
      <c r="B17" t="s">
        <v>3</v>
      </c>
      <c r="C17" t="s">
        <v>5</v>
      </c>
      <c r="D17" t="s">
        <v>2140</v>
      </c>
      <c r="E17">
        <v>5.4794520547945202E-4</v>
      </c>
      <c r="F17">
        <v>55.8</v>
      </c>
      <c r="G17">
        <v>3.057534246575342E-2</v>
      </c>
      <c r="H17">
        <v>100</v>
      </c>
      <c r="I17">
        <v>5.4794520547945202E-2</v>
      </c>
      <c r="J17">
        <v>77.35499999999999</v>
      </c>
      <c r="K17">
        <v>4.2386301369863003E-2</v>
      </c>
      <c r="L17">
        <v>8.231014758348465E-2</v>
      </c>
      <c r="M17" s="40">
        <v>4.5101450730676517E-5</v>
      </c>
    </row>
    <row r="18" spans="1:13" x14ac:dyDescent="0.25">
      <c r="A18">
        <v>7830623</v>
      </c>
      <c r="B18" t="s">
        <v>3</v>
      </c>
      <c r="C18" t="s">
        <v>5</v>
      </c>
      <c r="D18" t="s">
        <v>2141</v>
      </c>
      <c r="E18">
        <v>1.6438356164383563E-3</v>
      </c>
      <c r="F18">
        <v>47</v>
      </c>
      <c r="G18">
        <v>7.7260273972602739E-2</v>
      </c>
      <c r="H18">
        <v>72.900000000000006</v>
      </c>
      <c r="I18">
        <v>0.11983561643835618</v>
      </c>
      <c r="J18">
        <v>60.829999999999991</v>
      </c>
      <c r="K18">
        <v>9.9994520547945193E-2</v>
      </c>
      <c r="L18">
        <v>-0.15110929310321808</v>
      </c>
      <c r="M18" s="40">
        <v>-2.4839883797789274E-4</v>
      </c>
    </row>
    <row r="19" spans="1:13" x14ac:dyDescent="0.25">
      <c r="A19">
        <v>7830623</v>
      </c>
      <c r="B19" t="s">
        <v>3</v>
      </c>
      <c r="C19" t="s">
        <v>5</v>
      </c>
      <c r="D19" t="s">
        <v>2143</v>
      </c>
      <c r="E19">
        <v>2.7397260273972603E-3</v>
      </c>
      <c r="F19">
        <v>72.400000000000006</v>
      </c>
      <c r="G19">
        <v>0.19835616438356166</v>
      </c>
      <c r="H19">
        <v>80.2</v>
      </c>
      <c r="I19">
        <v>0.21972602739726027</v>
      </c>
      <c r="J19">
        <v>75.820000000000007</v>
      </c>
      <c r="K19">
        <v>0.20772602739726029</v>
      </c>
      <c r="L19">
        <v>-2.8981311246752739E-2</v>
      </c>
      <c r="M19" s="40">
        <v>-7.9400852730829422E-5</v>
      </c>
    </row>
    <row r="20" spans="1:13" x14ac:dyDescent="0.25">
      <c r="A20">
        <v>7830623</v>
      </c>
      <c r="B20" t="s">
        <v>3</v>
      </c>
      <c r="C20" t="s">
        <v>5</v>
      </c>
      <c r="D20" t="s">
        <v>2144</v>
      </c>
      <c r="E20">
        <v>8.7671232876712323E-3</v>
      </c>
      <c r="F20">
        <v>68.5</v>
      </c>
      <c r="G20">
        <v>0.60054794520547938</v>
      </c>
      <c r="H20">
        <v>90.5</v>
      </c>
      <c r="I20">
        <v>0.79342465753424651</v>
      </c>
      <c r="J20">
        <v>80.155000000000001</v>
      </c>
      <c r="K20">
        <v>0.70272876712328758</v>
      </c>
      <c r="L20">
        <v>3.5807367414236069E-2</v>
      </c>
      <c r="M20" s="40">
        <v>3.1392760472754905E-4</v>
      </c>
    </row>
    <row r="21" spans="1:13" x14ac:dyDescent="0.25">
      <c r="A21">
        <v>7830623</v>
      </c>
      <c r="B21" t="s">
        <v>3</v>
      </c>
      <c r="C21" t="s">
        <v>5</v>
      </c>
      <c r="D21" t="s">
        <v>2147</v>
      </c>
      <c r="E21">
        <v>1.5342465753424657E-2</v>
      </c>
      <c r="F21">
        <v>75.7</v>
      </c>
      <c r="G21">
        <v>1.1614246575342466</v>
      </c>
      <c r="H21">
        <v>75.8</v>
      </c>
      <c r="I21">
        <v>1.1629589041095889</v>
      </c>
      <c r="J21">
        <v>75.664999999999992</v>
      </c>
      <c r="K21">
        <v>1.1608876712328766</v>
      </c>
      <c r="L21">
        <v>-2.707807719707489E-2</v>
      </c>
      <c r="M21" s="40">
        <v>-4.1544447206471062E-4</v>
      </c>
    </row>
    <row r="22" spans="1:13" x14ac:dyDescent="0.25">
      <c r="A22">
        <v>7830623</v>
      </c>
      <c r="B22" t="s">
        <v>3</v>
      </c>
      <c r="C22" t="s">
        <v>5</v>
      </c>
      <c r="D22" t="s">
        <v>2148</v>
      </c>
      <c r="E22">
        <v>3.8356164383561643E-3</v>
      </c>
      <c r="F22">
        <v>45</v>
      </c>
      <c r="G22">
        <v>0.17260273972602738</v>
      </c>
      <c r="H22">
        <v>44.1</v>
      </c>
      <c r="I22">
        <v>0.16915068493150684</v>
      </c>
      <c r="J22">
        <v>52.46</v>
      </c>
      <c r="K22">
        <v>0.20121643835616437</v>
      </c>
      <c r="L22">
        <v>-0.23341077566146851</v>
      </c>
      <c r="M22" s="40">
        <v>-8.9527420801659152E-4</v>
      </c>
    </row>
    <row r="23" spans="1:13" x14ac:dyDescent="0.25">
      <c r="A23">
        <v>7830623</v>
      </c>
      <c r="B23" t="s">
        <v>3</v>
      </c>
      <c r="C23" t="s">
        <v>5</v>
      </c>
      <c r="D23" t="s">
        <v>2151</v>
      </c>
      <c r="E23">
        <v>1.095890410958904E-3</v>
      </c>
      <c r="F23">
        <v>32.700000000000003</v>
      </c>
      <c r="G23">
        <v>3.5835616438356165E-2</v>
      </c>
      <c r="H23">
        <v>69.3</v>
      </c>
      <c r="I23">
        <v>7.5945205479452049E-2</v>
      </c>
      <c r="J23">
        <v>62.454999999999998</v>
      </c>
      <c r="K23">
        <v>6.8443835616438353E-2</v>
      </c>
      <c r="L23">
        <v>-0.26687324047088623</v>
      </c>
      <c r="M23" s="40">
        <v>-2.9246382517357392E-4</v>
      </c>
    </row>
    <row r="24" spans="1:13" x14ac:dyDescent="0.25">
      <c r="A24">
        <v>7830623</v>
      </c>
      <c r="B24" t="s">
        <v>3</v>
      </c>
      <c r="C24" t="s">
        <v>5</v>
      </c>
      <c r="D24" t="s">
        <v>2335</v>
      </c>
      <c r="E24">
        <v>0.27890410958904116</v>
      </c>
      <c r="G24">
        <v>10.530794520547948</v>
      </c>
      <c r="I24">
        <v>18.24695890410959</v>
      </c>
      <c r="K24">
        <v>16.15423561643836</v>
      </c>
      <c r="M24" s="40">
        <v>-2.8912659082306582E-2</v>
      </c>
    </row>
    <row r="25" spans="1:13" x14ac:dyDescent="0.25">
      <c r="A25">
        <v>7830623</v>
      </c>
      <c r="B25" t="s">
        <v>3</v>
      </c>
      <c r="C25" t="s">
        <v>6</v>
      </c>
      <c r="D25" t="s">
        <v>2139</v>
      </c>
      <c r="E25">
        <v>0.20876712328767125</v>
      </c>
      <c r="F25">
        <v>36.299999999999997</v>
      </c>
      <c r="G25">
        <v>7.5782465753424653</v>
      </c>
      <c r="H25">
        <v>72.599999999999994</v>
      </c>
      <c r="I25">
        <v>15.156493150684931</v>
      </c>
      <c r="J25">
        <v>60.685000000000002</v>
      </c>
      <c r="K25">
        <v>12.669032876712331</v>
      </c>
      <c r="L25">
        <v>-4.4152852147817612E-2</v>
      </c>
      <c r="M25" s="40">
        <v>-9.2176639278457595E-3</v>
      </c>
    </row>
    <row r="26" spans="1:13" x14ac:dyDescent="0.25">
      <c r="A26">
        <v>7830623</v>
      </c>
      <c r="B26" t="s">
        <v>3</v>
      </c>
      <c r="C26" t="s">
        <v>6</v>
      </c>
      <c r="D26" t="s">
        <v>2140</v>
      </c>
      <c r="E26">
        <v>5.4794520547945202E-4</v>
      </c>
      <c r="F26">
        <v>50</v>
      </c>
      <c r="G26">
        <v>2.7397260273972601E-2</v>
      </c>
      <c r="H26">
        <v>78.8</v>
      </c>
      <c r="I26">
        <v>4.317808219178082E-2</v>
      </c>
      <c r="J26">
        <v>67.83</v>
      </c>
      <c r="K26">
        <v>3.716712328767123E-2</v>
      </c>
      <c r="L26">
        <v>-2.9108002781867981E-2</v>
      </c>
      <c r="M26" s="40">
        <v>-1.5949590565407113E-5</v>
      </c>
    </row>
    <row r="27" spans="1:13" x14ac:dyDescent="0.25">
      <c r="A27">
        <v>7830623</v>
      </c>
      <c r="B27" t="s">
        <v>3</v>
      </c>
      <c r="C27" t="s">
        <v>6</v>
      </c>
      <c r="D27" t="s">
        <v>2141</v>
      </c>
      <c r="E27">
        <v>1.095890410958904E-3</v>
      </c>
      <c r="F27">
        <v>43.5</v>
      </c>
      <c r="G27">
        <v>4.7671232876712329E-2</v>
      </c>
      <c r="H27">
        <v>73</v>
      </c>
      <c r="I27">
        <v>7.9999999999999988E-2</v>
      </c>
      <c r="J27">
        <v>58.37</v>
      </c>
      <c r="K27">
        <v>6.3967123287671221E-2</v>
      </c>
      <c r="L27">
        <v>-0.12503431737422943</v>
      </c>
      <c r="M27" s="40">
        <v>-1.3702390945121034E-4</v>
      </c>
    </row>
    <row r="28" spans="1:13" x14ac:dyDescent="0.25">
      <c r="A28">
        <v>7830623</v>
      </c>
      <c r="B28" t="s">
        <v>3</v>
      </c>
      <c r="C28" t="s">
        <v>6</v>
      </c>
      <c r="D28" t="s">
        <v>2143</v>
      </c>
      <c r="E28">
        <v>1.643835616438356E-3</v>
      </c>
      <c r="F28">
        <v>68.900000000000006</v>
      </c>
      <c r="G28">
        <v>0.11326027397260274</v>
      </c>
      <c r="H28">
        <v>78.599999999999994</v>
      </c>
      <c r="I28">
        <v>0.12920547945205477</v>
      </c>
      <c r="J28">
        <v>68.87</v>
      </c>
      <c r="K28">
        <v>0.11321095890410959</v>
      </c>
      <c r="L28">
        <v>-1.4470568858087063E-2</v>
      </c>
      <c r="M28" s="40">
        <v>-2.3787236479047225E-5</v>
      </c>
    </row>
    <row r="29" spans="1:13" x14ac:dyDescent="0.25">
      <c r="A29">
        <v>7830623</v>
      </c>
      <c r="B29" t="s">
        <v>3</v>
      </c>
      <c r="C29" t="s">
        <v>6</v>
      </c>
      <c r="D29" t="s">
        <v>2144</v>
      </c>
      <c r="E29">
        <v>7.1232876712328764E-3</v>
      </c>
      <c r="F29">
        <v>61.5</v>
      </c>
      <c r="G29">
        <v>0.43808219178082192</v>
      </c>
      <c r="H29">
        <v>85.6</v>
      </c>
      <c r="I29">
        <v>0.60975342465753413</v>
      </c>
      <c r="J29">
        <v>77.27</v>
      </c>
      <c r="K29">
        <v>0.55041643835616438</v>
      </c>
      <c r="L29">
        <v>-7.2069000452756882E-3</v>
      </c>
      <c r="M29" s="40">
        <v>-5.1336822240319971E-5</v>
      </c>
    </row>
    <row r="30" spans="1:13" x14ac:dyDescent="0.25">
      <c r="A30">
        <v>7830623</v>
      </c>
      <c r="B30" t="s">
        <v>3</v>
      </c>
      <c r="C30" t="s">
        <v>6</v>
      </c>
      <c r="D30" t="s">
        <v>2145</v>
      </c>
      <c r="E30">
        <v>5.4794520547945202E-4</v>
      </c>
      <c r="F30">
        <v>56.8</v>
      </c>
      <c r="G30">
        <v>3.1123287671232874E-2</v>
      </c>
      <c r="H30">
        <v>92.8</v>
      </c>
      <c r="I30">
        <v>5.0849315068493148E-2</v>
      </c>
      <c r="J30">
        <v>77.91</v>
      </c>
      <c r="K30">
        <v>4.2690410958904107E-2</v>
      </c>
      <c r="L30">
        <v>1.3339660130441189E-2</v>
      </c>
      <c r="M30" s="40">
        <v>7.3094028112006511E-6</v>
      </c>
    </row>
    <row r="31" spans="1:13" x14ac:dyDescent="0.25">
      <c r="A31">
        <v>7830623</v>
      </c>
      <c r="B31" t="s">
        <v>3</v>
      </c>
      <c r="C31" t="s">
        <v>6</v>
      </c>
      <c r="D31" t="s">
        <v>2147</v>
      </c>
      <c r="E31">
        <v>1.9178082191780823E-2</v>
      </c>
      <c r="F31">
        <v>79.599999999999994</v>
      </c>
      <c r="G31">
        <v>1.5265753424657533</v>
      </c>
      <c r="H31">
        <v>88</v>
      </c>
      <c r="I31">
        <v>1.6876712328767125</v>
      </c>
      <c r="J31">
        <v>82.6</v>
      </c>
      <c r="K31">
        <v>1.5841095890410959</v>
      </c>
      <c r="L31">
        <v>4.472721740603447E-2</v>
      </c>
      <c r="M31" s="40">
        <v>8.5778225162257897E-4</v>
      </c>
    </row>
    <row r="32" spans="1:13" x14ac:dyDescent="0.25">
      <c r="A32">
        <v>7830623</v>
      </c>
      <c r="B32" t="s">
        <v>3</v>
      </c>
      <c r="C32" t="s">
        <v>6</v>
      </c>
      <c r="D32" t="s">
        <v>2148</v>
      </c>
      <c r="E32">
        <v>2.7397260273972603E-3</v>
      </c>
      <c r="F32">
        <v>48.5</v>
      </c>
      <c r="G32">
        <v>0.13287671232876713</v>
      </c>
      <c r="H32">
        <v>77.599999999999994</v>
      </c>
      <c r="I32">
        <v>0.21260273972602739</v>
      </c>
      <c r="J32">
        <v>68.965000000000003</v>
      </c>
      <c r="K32">
        <v>0.18894520547945207</v>
      </c>
      <c r="L32">
        <v>-2.6813957840204239E-2</v>
      </c>
      <c r="M32" s="40">
        <v>-7.3462898192340378E-5</v>
      </c>
    </row>
    <row r="33" spans="1:13" x14ac:dyDescent="0.25">
      <c r="A33">
        <v>7830623</v>
      </c>
      <c r="B33" t="s">
        <v>3</v>
      </c>
      <c r="C33" t="s">
        <v>6</v>
      </c>
      <c r="D33" t="s">
        <v>2149</v>
      </c>
      <c r="E33">
        <v>1.6438356164383563E-3</v>
      </c>
      <c r="F33">
        <v>31.1</v>
      </c>
      <c r="G33">
        <v>5.1123287671232885E-2</v>
      </c>
      <c r="H33">
        <v>69.599999999999994</v>
      </c>
      <c r="I33">
        <v>0.11441095890410959</v>
      </c>
      <c r="J33">
        <v>59.42</v>
      </c>
      <c r="K33">
        <v>9.7676712328767137E-2</v>
      </c>
      <c r="L33">
        <v>-0.11642170697450638</v>
      </c>
      <c r="M33" s="40">
        <v>-1.9137814845124337E-4</v>
      </c>
    </row>
    <row r="34" spans="1:13" x14ac:dyDescent="0.25">
      <c r="A34">
        <v>7830623</v>
      </c>
      <c r="B34" t="s">
        <v>3</v>
      </c>
      <c r="C34" t="s">
        <v>6</v>
      </c>
      <c r="D34" t="s">
        <v>2151</v>
      </c>
      <c r="E34">
        <v>1.095890410958904E-3</v>
      </c>
      <c r="F34">
        <v>34.5</v>
      </c>
      <c r="G34">
        <v>3.7808219178082192E-2</v>
      </c>
      <c r="H34">
        <v>82.6</v>
      </c>
      <c r="I34">
        <v>9.0520547945205462E-2</v>
      </c>
      <c r="J34">
        <v>61.085000000000001</v>
      </c>
      <c r="K34">
        <v>6.6942465753424649E-2</v>
      </c>
      <c r="L34">
        <v>-5.1696377340704203E-4</v>
      </c>
      <c r="M34" s="40">
        <v>-5.6653564208990906E-7</v>
      </c>
    </row>
    <row r="35" spans="1:13" x14ac:dyDescent="0.25">
      <c r="A35">
        <v>7830623</v>
      </c>
      <c r="B35" t="s">
        <v>3</v>
      </c>
      <c r="C35" t="s">
        <v>6</v>
      </c>
      <c r="D35" t="s">
        <v>2335</v>
      </c>
      <c r="E35">
        <v>0.24438356164383562</v>
      </c>
      <c r="G35">
        <v>9.9841643835616445</v>
      </c>
      <c r="I35">
        <v>18.174684931506853</v>
      </c>
      <c r="K35">
        <v>15.414158904109593</v>
      </c>
      <c r="M35" s="40">
        <v>-8.8460774144336392E-3</v>
      </c>
    </row>
    <row r="36" spans="1:13" x14ac:dyDescent="0.25">
      <c r="A36">
        <v>7830643</v>
      </c>
      <c r="B36" t="s">
        <v>7</v>
      </c>
      <c r="C36" t="s">
        <v>4</v>
      </c>
      <c r="D36" t="s">
        <v>2152</v>
      </c>
      <c r="E36">
        <v>0.08</v>
      </c>
      <c r="F36">
        <v>55.2</v>
      </c>
      <c r="G36">
        <v>4.4160000000000004</v>
      </c>
      <c r="H36">
        <v>89.9</v>
      </c>
      <c r="I36">
        <v>7.1920000000000002</v>
      </c>
      <c r="J36">
        <v>75.935000000000002</v>
      </c>
      <c r="K36">
        <v>6.0748000000000006</v>
      </c>
      <c r="L36">
        <v>5.326833575963974E-2</v>
      </c>
      <c r="M36" s="40">
        <v>4.2614668607711794E-3</v>
      </c>
    </row>
    <row r="37" spans="1:13" x14ac:dyDescent="0.25">
      <c r="A37">
        <v>7830643</v>
      </c>
      <c r="B37" t="s">
        <v>7</v>
      </c>
      <c r="C37" t="s">
        <v>4</v>
      </c>
      <c r="D37" t="s">
        <v>2153</v>
      </c>
      <c r="E37">
        <v>1.7142857142857144E-2</v>
      </c>
      <c r="F37">
        <v>39</v>
      </c>
      <c r="G37">
        <v>0.66857142857142859</v>
      </c>
      <c r="H37">
        <v>89.2</v>
      </c>
      <c r="I37">
        <v>1.5291428571428574</v>
      </c>
      <c r="J37">
        <v>72.150000000000006</v>
      </c>
      <c r="K37">
        <v>1.2368571428571431</v>
      </c>
      <c r="L37">
        <v>2.356320433318615E-2</v>
      </c>
      <c r="M37" s="40">
        <v>4.0394064571176258E-4</v>
      </c>
    </row>
    <row r="38" spans="1:13" x14ac:dyDescent="0.25">
      <c r="A38">
        <v>7830643</v>
      </c>
      <c r="B38" t="s">
        <v>7</v>
      </c>
      <c r="C38" t="s">
        <v>4</v>
      </c>
      <c r="D38" t="s">
        <v>2154</v>
      </c>
      <c r="E38">
        <v>0.67999999999999983</v>
      </c>
      <c r="F38">
        <v>73.2</v>
      </c>
      <c r="G38">
        <v>49.775999999999989</v>
      </c>
      <c r="H38">
        <v>86.1</v>
      </c>
      <c r="I38">
        <v>58.547999999999981</v>
      </c>
      <c r="J38">
        <v>75.424999999999997</v>
      </c>
      <c r="K38">
        <v>51.288999999999987</v>
      </c>
      <c r="L38">
        <v>-1.9933406263589859E-2</v>
      </c>
      <c r="M38" s="40">
        <v>-1.35547162592411E-2</v>
      </c>
    </row>
    <row r="39" spans="1:13" x14ac:dyDescent="0.25">
      <c r="A39">
        <v>7830643</v>
      </c>
      <c r="B39" t="s">
        <v>7</v>
      </c>
      <c r="C39" t="s">
        <v>4</v>
      </c>
      <c r="D39" t="s">
        <v>2155</v>
      </c>
      <c r="E39">
        <v>1.1428571428571429E-2</v>
      </c>
      <c r="F39">
        <v>55.3</v>
      </c>
      <c r="G39">
        <v>0.63200000000000001</v>
      </c>
      <c r="H39">
        <v>90.4</v>
      </c>
      <c r="I39">
        <v>1.0331428571428571</v>
      </c>
      <c r="J39">
        <v>78.795000000000002</v>
      </c>
      <c r="K39">
        <v>0.90051428571428571</v>
      </c>
      <c r="L39">
        <v>8.7872229516506195E-2</v>
      </c>
      <c r="M39" s="40">
        <v>1.0042540516172138E-3</v>
      </c>
    </row>
    <row r="40" spans="1:13" x14ac:dyDescent="0.25">
      <c r="A40">
        <v>7830643</v>
      </c>
      <c r="B40" t="s">
        <v>7</v>
      </c>
      <c r="C40" t="s">
        <v>4</v>
      </c>
      <c r="D40" t="s">
        <v>2156</v>
      </c>
      <c r="E40">
        <v>5.7142857142857141E-2</v>
      </c>
      <c r="F40">
        <v>56</v>
      </c>
      <c r="G40">
        <v>3.1999999999999997</v>
      </c>
      <c r="H40">
        <v>82.5</v>
      </c>
      <c r="I40">
        <v>4.7142857142857144</v>
      </c>
      <c r="J40">
        <v>66.400000000000006</v>
      </c>
      <c r="K40">
        <v>3.7942857142857145</v>
      </c>
      <c r="L40">
        <v>-4.3302122503519058E-2</v>
      </c>
      <c r="M40" s="40">
        <v>-2.4744070002010888E-3</v>
      </c>
    </row>
    <row r="41" spans="1:13" x14ac:dyDescent="0.25">
      <c r="A41">
        <v>7830643</v>
      </c>
      <c r="B41" t="s">
        <v>7</v>
      </c>
      <c r="C41" t="s">
        <v>4</v>
      </c>
      <c r="D41" t="s">
        <v>2157</v>
      </c>
      <c r="E41">
        <v>0.12</v>
      </c>
      <c r="F41">
        <v>78.900000000000006</v>
      </c>
      <c r="G41">
        <v>9.468</v>
      </c>
      <c r="H41">
        <v>90.6</v>
      </c>
      <c r="I41">
        <v>10.871999999999998</v>
      </c>
      <c r="J41">
        <v>87.66</v>
      </c>
      <c r="K41">
        <v>10.5192</v>
      </c>
      <c r="L41">
        <v>2.9295206069946289E-2</v>
      </c>
      <c r="M41" s="40">
        <v>3.5154247283935547E-3</v>
      </c>
    </row>
    <row r="42" spans="1:13" x14ac:dyDescent="0.25">
      <c r="A42">
        <v>7830643</v>
      </c>
      <c r="B42" t="s">
        <v>7</v>
      </c>
      <c r="C42" t="s">
        <v>4</v>
      </c>
      <c r="D42" t="s">
        <v>2142</v>
      </c>
      <c r="E42">
        <v>1.1428571428571429E-2</v>
      </c>
      <c r="F42">
        <v>51.7</v>
      </c>
      <c r="G42">
        <v>0.59085714285714286</v>
      </c>
      <c r="H42">
        <v>80.5</v>
      </c>
      <c r="I42">
        <v>0.92</v>
      </c>
      <c r="J42">
        <v>66.509999999999991</v>
      </c>
      <c r="K42">
        <v>0.76011428571428563</v>
      </c>
      <c r="L42">
        <v>-7.269471138715744E-2</v>
      </c>
      <c r="M42" s="40">
        <v>-8.3079670156751358E-4</v>
      </c>
    </row>
    <row r="43" spans="1:13" x14ac:dyDescent="0.25">
      <c r="A43">
        <v>7830643</v>
      </c>
      <c r="B43" t="s">
        <v>7</v>
      </c>
      <c r="C43" t="s">
        <v>4</v>
      </c>
      <c r="D43" t="s">
        <v>2158</v>
      </c>
      <c r="E43">
        <v>1.1428571428571429E-2</v>
      </c>
      <c r="F43">
        <v>73.8</v>
      </c>
      <c r="G43">
        <v>0.84342857142857142</v>
      </c>
      <c r="H43">
        <v>93.2</v>
      </c>
      <c r="I43">
        <v>1.0651428571428572</v>
      </c>
      <c r="J43">
        <v>84.284999999999997</v>
      </c>
      <c r="K43">
        <v>0.96325714285714281</v>
      </c>
      <c r="L43">
        <v>0.10064996778964996</v>
      </c>
      <c r="M43" s="40">
        <v>1.1502853461674281E-3</v>
      </c>
    </row>
    <row r="44" spans="1:13" x14ac:dyDescent="0.25">
      <c r="A44">
        <v>7830643</v>
      </c>
      <c r="B44" t="s">
        <v>7</v>
      </c>
      <c r="C44" t="s">
        <v>4</v>
      </c>
      <c r="D44" t="s">
        <v>2159</v>
      </c>
      <c r="E44">
        <v>1.1428571428571429E-2</v>
      </c>
      <c r="F44">
        <v>63.9</v>
      </c>
      <c r="G44">
        <v>0.73028571428571432</v>
      </c>
      <c r="H44">
        <v>79.8</v>
      </c>
      <c r="I44">
        <v>0.91199999999999992</v>
      </c>
      <c r="J44">
        <v>67.464999999999989</v>
      </c>
      <c r="K44">
        <v>0.77102857142857129</v>
      </c>
      <c r="L44">
        <v>-7.069966197013855E-2</v>
      </c>
      <c r="M44" s="40">
        <v>-8.0799613680158347E-4</v>
      </c>
    </row>
    <row r="45" spans="1:13" x14ac:dyDescent="0.25">
      <c r="A45">
        <v>7830643</v>
      </c>
      <c r="B45" t="s">
        <v>7</v>
      </c>
      <c r="C45" t="s">
        <v>4</v>
      </c>
      <c r="D45" t="s">
        <v>2335</v>
      </c>
      <c r="E45">
        <v>0.99999999999999989</v>
      </c>
      <c r="G45">
        <v>70.325142857142851</v>
      </c>
      <c r="I45">
        <v>86.785714285714278</v>
      </c>
      <c r="K45">
        <v>76.309057142857128</v>
      </c>
      <c r="M45" s="40">
        <v>-7.3325444651501466E-3</v>
      </c>
    </row>
    <row r="46" spans="1:13" x14ac:dyDescent="0.25">
      <c r="A46">
        <v>7830410</v>
      </c>
      <c r="B46" t="s">
        <v>10</v>
      </c>
      <c r="C46" t="s">
        <v>4</v>
      </c>
      <c r="D46" t="s">
        <v>2152</v>
      </c>
      <c r="E46">
        <v>0.68688118811881216</v>
      </c>
      <c r="F46">
        <v>55.2</v>
      </c>
      <c r="G46">
        <v>37.915841584158436</v>
      </c>
      <c r="H46">
        <v>89.9</v>
      </c>
      <c r="I46">
        <v>61.750618811881218</v>
      </c>
      <c r="J46">
        <v>75.935000000000002</v>
      </c>
      <c r="K46">
        <v>52.158323019802005</v>
      </c>
      <c r="L46">
        <v>5.326833575963974E-2</v>
      </c>
      <c r="M46" s="40">
        <v>3.6589017755693155E-2</v>
      </c>
    </row>
    <row r="47" spans="1:13" x14ac:dyDescent="0.25">
      <c r="A47">
        <v>7830410</v>
      </c>
      <c r="B47" t="s">
        <v>10</v>
      </c>
      <c r="C47" t="s">
        <v>4</v>
      </c>
      <c r="D47" t="s">
        <v>2157</v>
      </c>
      <c r="E47">
        <v>1.1138613861386138E-2</v>
      </c>
      <c r="F47">
        <v>78.900000000000006</v>
      </c>
      <c r="G47">
        <v>0.8788366336633664</v>
      </c>
      <c r="H47">
        <v>90.6</v>
      </c>
      <c r="I47">
        <v>1.0091584158415841</v>
      </c>
      <c r="J47">
        <v>87.66</v>
      </c>
      <c r="K47">
        <v>0.97641089108910883</v>
      </c>
      <c r="L47">
        <v>2.9295206069946289E-2</v>
      </c>
      <c r="M47" s="40">
        <v>3.2630798840286706E-4</v>
      </c>
    </row>
    <row r="48" spans="1:13" x14ac:dyDescent="0.25">
      <c r="A48">
        <v>7830410</v>
      </c>
      <c r="B48" t="s">
        <v>10</v>
      </c>
      <c r="C48" t="s">
        <v>4</v>
      </c>
      <c r="D48" t="s">
        <v>2335</v>
      </c>
      <c r="E48">
        <v>0.69801980198019831</v>
      </c>
      <c r="G48">
        <v>38.794678217821804</v>
      </c>
      <c r="I48">
        <v>62.7597772277228</v>
      </c>
      <c r="K48">
        <v>53.134733910891114</v>
      </c>
      <c r="M48" s="40">
        <v>3.691532574409602E-2</v>
      </c>
    </row>
    <row r="49" spans="1:13" x14ac:dyDescent="0.25">
      <c r="A49">
        <v>7830410</v>
      </c>
      <c r="B49" t="s">
        <v>10</v>
      </c>
      <c r="C49" t="s">
        <v>6</v>
      </c>
      <c r="D49" t="s">
        <v>2152</v>
      </c>
      <c r="E49">
        <v>0.29331683168316836</v>
      </c>
      <c r="F49">
        <v>48.2</v>
      </c>
      <c r="G49">
        <v>14.137871287128716</v>
      </c>
      <c r="H49">
        <v>80.400000000000006</v>
      </c>
      <c r="I49">
        <v>23.582673267326737</v>
      </c>
      <c r="J49">
        <v>66.925000000000011</v>
      </c>
      <c r="K49">
        <v>19.630228960396046</v>
      </c>
      <c r="L49">
        <v>1.3056463561952114E-2</v>
      </c>
      <c r="M49" s="40">
        <v>3.8296805249785292E-3</v>
      </c>
    </row>
    <row r="50" spans="1:13" x14ac:dyDescent="0.25">
      <c r="A50">
        <v>7830410</v>
      </c>
      <c r="B50" t="s">
        <v>10</v>
      </c>
      <c r="C50" t="s">
        <v>6</v>
      </c>
      <c r="D50" t="s">
        <v>2153</v>
      </c>
      <c r="E50">
        <v>1.2376237623762376E-3</v>
      </c>
      <c r="F50">
        <v>39.1</v>
      </c>
      <c r="G50">
        <v>4.8391089108910892E-2</v>
      </c>
      <c r="H50">
        <v>84.8</v>
      </c>
      <c r="I50">
        <v>0.10495049504950495</v>
      </c>
      <c r="J50">
        <v>68.449999999999989</v>
      </c>
      <c r="K50">
        <v>8.4715346534653457E-2</v>
      </c>
      <c r="L50">
        <v>2.8439240530133247E-2</v>
      </c>
      <c r="M50" s="40">
        <v>3.5197079864026296E-5</v>
      </c>
    </row>
    <row r="51" spans="1:13" x14ac:dyDescent="0.25">
      <c r="A51">
        <v>7830410</v>
      </c>
      <c r="B51" t="s">
        <v>10</v>
      </c>
      <c r="C51" t="s">
        <v>6</v>
      </c>
      <c r="D51" t="s">
        <v>2155</v>
      </c>
      <c r="E51">
        <v>1.2376237623762376E-3</v>
      </c>
      <c r="F51">
        <v>49.2</v>
      </c>
      <c r="G51">
        <v>6.0891089108910897E-2</v>
      </c>
      <c r="H51">
        <v>81.7</v>
      </c>
      <c r="I51">
        <v>0.10111386138613862</v>
      </c>
      <c r="J51">
        <v>68.41</v>
      </c>
      <c r="K51">
        <v>8.4665841584158408E-2</v>
      </c>
      <c r="L51">
        <v>4.344693198800087E-2</v>
      </c>
      <c r="M51" s="40">
        <v>5.3770955430694144E-5</v>
      </c>
    </row>
    <row r="52" spans="1:13" x14ac:dyDescent="0.25">
      <c r="A52">
        <v>7830410</v>
      </c>
      <c r="B52" t="s">
        <v>10</v>
      </c>
      <c r="C52" t="s">
        <v>6</v>
      </c>
      <c r="D52" t="s">
        <v>2157</v>
      </c>
      <c r="E52">
        <v>6.1881188118811884E-3</v>
      </c>
      <c r="F52">
        <v>70.900000000000006</v>
      </c>
      <c r="G52">
        <v>0.43873762376237629</v>
      </c>
      <c r="H52">
        <v>85.2</v>
      </c>
      <c r="I52">
        <v>0.52722772277227725</v>
      </c>
      <c r="J52">
        <v>77.945000000000007</v>
      </c>
      <c r="K52">
        <v>0.48233292079207929</v>
      </c>
      <c r="L52">
        <v>2.266622893512249E-2</v>
      </c>
      <c r="M52" s="40">
        <v>1.4026131766783719E-4</v>
      </c>
    </row>
    <row r="53" spans="1:13" x14ac:dyDescent="0.25">
      <c r="A53">
        <v>7830410</v>
      </c>
      <c r="B53" t="s">
        <v>10</v>
      </c>
      <c r="C53" t="s">
        <v>6</v>
      </c>
      <c r="D53" t="s">
        <v>2335</v>
      </c>
      <c r="E53">
        <v>0.30198019801980203</v>
      </c>
      <c r="G53">
        <v>14.685891089108914</v>
      </c>
      <c r="I53">
        <v>24.315965346534657</v>
      </c>
      <c r="K53">
        <v>20.281943069306937</v>
      </c>
      <c r="M53" s="40">
        <v>4.0589098779410873E-3</v>
      </c>
    </row>
    <row r="54" spans="1:13" x14ac:dyDescent="0.25">
      <c r="A54">
        <v>7830627</v>
      </c>
      <c r="B54" t="s">
        <v>11</v>
      </c>
      <c r="C54" t="s">
        <v>4</v>
      </c>
      <c r="D54" t="s">
        <v>2152</v>
      </c>
      <c r="E54">
        <v>7.1111111111111111E-2</v>
      </c>
      <c r="F54">
        <v>55.2</v>
      </c>
      <c r="G54">
        <v>3.9253333333333336</v>
      </c>
      <c r="H54">
        <v>89.9</v>
      </c>
      <c r="I54">
        <v>6.3928888888888897</v>
      </c>
      <c r="J54">
        <v>75.935000000000002</v>
      </c>
      <c r="K54">
        <v>5.3998222222222223</v>
      </c>
      <c r="L54">
        <v>5.326833575963974E-2</v>
      </c>
      <c r="M54" s="40">
        <v>3.7879705429077148E-3</v>
      </c>
    </row>
    <row r="55" spans="1:13" x14ac:dyDescent="0.25">
      <c r="A55">
        <v>7830627</v>
      </c>
      <c r="B55" t="s">
        <v>11</v>
      </c>
      <c r="C55" t="s">
        <v>4</v>
      </c>
      <c r="D55" t="s">
        <v>2153</v>
      </c>
      <c r="E55">
        <v>8.8888888888888889E-3</v>
      </c>
      <c r="F55">
        <v>39</v>
      </c>
      <c r="G55">
        <v>0.34666666666666668</v>
      </c>
      <c r="H55">
        <v>89.2</v>
      </c>
      <c r="I55">
        <v>0.79288888888888887</v>
      </c>
      <c r="J55">
        <v>72.150000000000006</v>
      </c>
      <c r="K55">
        <v>0.64133333333333342</v>
      </c>
      <c r="L55">
        <v>2.356320433318615E-2</v>
      </c>
      <c r="M55" s="40">
        <v>2.0945070518387689E-4</v>
      </c>
    </row>
    <row r="56" spans="1:13" x14ac:dyDescent="0.25">
      <c r="A56">
        <v>7830627</v>
      </c>
      <c r="B56" t="s">
        <v>11</v>
      </c>
      <c r="C56" t="s">
        <v>4</v>
      </c>
      <c r="D56" t="s">
        <v>2154</v>
      </c>
      <c r="E56">
        <v>1.7777777777777778E-2</v>
      </c>
      <c r="F56">
        <v>73.2</v>
      </c>
      <c r="G56">
        <v>1.3013333333333335</v>
      </c>
      <c r="H56">
        <v>86.1</v>
      </c>
      <c r="I56">
        <v>1.5306666666666666</v>
      </c>
      <c r="J56">
        <v>75.424999999999997</v>
      </c>
      <c r="K56">
        <v>1.3408888888888888</v>
      </c>
      <c r="L56">
        <v>-1.9933406263589859E-2</v>
      </c>
      <c r="M56" s="40">
        <v>-3.5437166690826415E-4</v>
      </c>
    </row>
    <row r="57" spans="1:13" x14ac:dyDescent="0.25">
      <c r="A57">
        <v>7830627</v>
      </c>
      <c r="B57" t="s">
        <v>11</v>
      </c>
      <c r="C57" t="s">
        <v>4</v>
      </c>
      <c r="D57" t="s">
        <v>2155</v>
      </c>
      <c r="E57">
        <v>8.8888888888888889E-3</v>
      </c>
      <c r="F57">
        <v>55.3</v>
      </c>
      <c r="G57">
        <v>0.49155555555555552</v>
      </c>
      <c r="H57">
        <v>90.4</v>
      </c>
      <c r="I57">
        <v>0.80355555555555558</v>
      </c>
      <c r="J57">
        <v>78.795000000000002</v>
      </c>
      <c r="K57">
        <v>0.70040000000000002</v>
      </c>
      <c r="L57">
        <v>8.7872229516506195E-2</v>
      </c>
      <c r="M57" s="40">
        <v>7.8108648459116619E-4</v>
      </c>
    </row>
    <row r="58" spans="1:13" x14ac:dyDescent="0.25">
      <c r="A58">
        <v>7830627</v>
      </c>
      <c r="B58" t="s">
        <v>11</v>
      </c>
      <c r="C58" t="s">
        <v>4</v>
      </c>
      <c r="D58" t="s">
        <v>2156</v>
      </c>
      <c r="E58">
        <v>1.3333333333333332E-2</v>
      </c>
      <c r="F58">
        <v>56</v>
      </c>
      <c r="G58">
        <v>0.74666666666666659</v>
      </c>
      <c r="H58">
        <v>82.5</v>
      </c>
      <c r="I58">
        <v>1.0999999999999999</v>
      </c>
      <c r="J58">
        <v>66.400000000000006</v>
      </c>
      <c r="K58">
        <v>0.88533333333333331</v>
      </c>
      <c r="L58">
        <v>-4.3302122503519058E-2</v>
      </c>
      <c r="M58" s="40">
        <v>-5.7736163338025404E-4</v>
      </c>
    </row>
    <row r="59" spans="1:13" x14ac:dyDescent="0.25">
      <c r="A59">
        <v>7830627</v>
      </c>
      <c r="B59" t="s">
        <v>11</v>
      </c>
      <c r="C59" t="s">
        <v>4</v>
      </c>
      <c r="D59" t="s">
        <v>2157</v>
      </c>
      <c r="E59">
        <v>4.8888888888888891E-2</v>
      </c>
      <c r="F59">
        <v>78.900000000000006</v>
      </c>
      <c r="G59">
        <v>3.8573333333333339</v>
      </c>
      <c r="H59">
        <v>90.6</v>
      </c>
      <c r="I59">
        <v>4.4293333333333331</v>
      </c>
      <c r="J59">
        <v>87.66</v>
      </c>
      <c r="K59">
        <v>4.2855999999999996</v>
      </c>
      <c r="L59">
        <v>2.9295206069946289E-2</v>
      </c>
      <c r="M59" s="40">
        <v>1.4322100745307075E-3</v>
      </c>
    </row>
    <row r="60" spans="1:13" x14ac:dyDescent="0.25">
      <c r="A60">
        <v>7830627</v>
      </c>
      <c r="B60" t="s">
        <v>11</v>
      </c>
      <c r="C60" t="s">
        <v>4</v>
      </c>
      <c r="D60" t="s">
        <v>2142</v>
      </c>
      <c r="E60">
        <v>4.4444444444444444E-3</v>
      </c>
      <c r="F60">
        <v>51.7</v>
      </c>
      <c r="G60">
        <v>0.2297777777777778</v>
      </c>
      <c r="H60">
        <v>80.5</v>
      </c>
      <c r="I60">
        <v>0.35777777777777775</v>
      </c>
      <c r="J60">
        <v>66.509999999999991</v>
      </c>
      <c r="K60">
        <v>0.29559999999999997</v>
      </c>
      <c r="L60">
        <v>-7.269471138715744E-2</v>
      </c>
      <c r="M60" s="40">
        <v>-3.2308760616514418E-4</v>
      </c>
    </row>
    <row r="61" spans="1:13" x14ac:dyDescent="0.25">
      <c r="A61">
        <v>7830627</v>
      </c>
      <c r="B61" t="s">
        <v>11</v>
      </c>
      <c r="C61" t="s">
        <v>4</v>
      </c>
      <c r="D61" t="s">
        <v>2335</v>
      </c>
      <c r="E61">
        <v>0.17333333333333334</v>
      </c>
      <c r="G61">
        <v>10.898666666666669</v>
      </c>
      <c r="I61">
        <v>15.40711111111111</v>
      </c>
      <c r="K61">
        <v>13.548977777777779</v>
      </c>
      <c r="M61" s="40">
        <v>4.955896900759804E-3</v>
      </c>
    </row>
    <row r="62" spans="1:13" x14ac:dyDescent="0.25">
      <c r="A62">
        <v>7830627</v>
      </c>
      <c r="B62" t="s">
        <v>11</v>
      </c>
      <c r="C62" t="s">
        <v>6</v>
      </c>
      <c r="D62" t="s">
        <v>2152</v>
      </c>
      <c r="E62">
        <v>0.34666666666666662</v>
      </c>
      <c r="F62">
        <v>48.2</v>
      </c>
      <c r="G62">
        <v>16.709333333333333</v>
      </c>
      <c r="H62">
        <v>80.400000000000006</v>
      </c>
      <c r="I62">
        <v>27.872</v>
      </c>
      <c r="J62">
        <v>66.925000000000011</v>
      </c>
      <c r="K62">
        <v>23.200666666666667</v>
      </c>
      <c r="L62">
        <v>1.3056463561952114E-2</v>
      </c>
      <c r="M62" s="40">
        <v>4.5262407014767326E-3</v>
      </c>
    </row>
    <row r="63" spans="1:13" x14ac:dyDescent="0.25">
      <c r="A63">
        <v>7830627</v>
      </c>
      <c r="B63" t="s">
        <v>11</v>
      </c>
      <c r="C63" t="s">
        <v>6</v>
      </c>
      <c r="D63" t="s">
        <v>2153</v>
      </c>
      <c r="E63">
        <v>5.7777777777777782E-2</v>
      </c>
      <c r="F63">
        <v>39.1</v>
      </c>
      <c r="G63">
        <v>2.2591111111111113</v>
      </c>
      <c r="H63">
        <v>84.8</v>
      </c>
      <c r="I63">
        <v>4.8995555555555557</v>
      </c>
      <c r="J63">
        <v>68.449999999999989</v>
      </c>
      <c r="K63">
        <v>3.9548888888888887</v>
      </c>
      <c r="L63">
        <v>2.8439240530133247E-2</v>
      </c>
      <c r="M63" s="40">
        <v>1.64315611951881E-3</v>
      </c>
    </row>
    <row r="64" spans="1:13" x14ac:dyDescent="0.25">
      <c r="A64">
        <v>7830627</v>
      </c>
      <c r="B64" t="s">
        <v>11</v>
      </c>
      <c r="C64" t="s">
        <v>6</v>
      </c>
      <c r="D64" t="s">
        <v>2154</v>
      </c>
      <c r="E64">
        <v>6.222222222222222E-2</v>
      </c>
      <c r="F64">
        <v>72.099999999999994</v>
      </c>
      <c r="G64">
        <v>4.4862222222222217</v>
      </c>
      <c r="H64">
        <v>84.3</v>
      </c>
      <c r="I64">
        <v>5.245333333333333</v>
      </c>
      <c r="J64">
        <v>79.524999999999991</v>
      </c>
      <c r="K64">
        <v>4.9482222222222214</v>
      </c>
      <c r="L64">
        <v>2.4398354813456535E-2</v>
      </c>
      <c r="M64" s="40">
        <v>1.5181198550595176E-3</v>
      </c>
    </row>
    <row r="65" spans="1:13" x14ac:dyDescent="0.25">
      <c r="A65">
        <v>7830627</v>
      </c>
      <c r="B65" t="s">
        <v>11</v>
      </c>
      <c r="C65" t="s">
        <v>6</v>
      </c>
      <c r="D65" t="s">
        <v>2160</v>
      </c>
      <c r="E65">
        <v>4.4444444444444444E-3</v>
      </c>
      <c r="F65">
        <v>90.5</v>
      </c>
      <c r="G65">
        <v>0.4022222222222222</v>
      </c>
      <c r="H65">
        <v>86.2</v>
      </c>
      <c r="I65">
        <v>0.38311111111111112</v>
      </c>
      <c r="J65">
        <v>90.94</v>
      </c>
      <c r="K65">
        <v>0.40417777777777775</v>
      </c>
      <c r="L65">
        <v>-8.504912257194519E-3</v>
      </c>
      <c r="M65" s="40">
        <v>-3.779961003197564E-5</v>
      </c>
    </row>
    <row r="66" spans="1:13" x14ac:dyDescent="0.25">
      <c r="A66">
        <v>7830627</v>
      </c>
      <c r="B66" t="s">
        <v>11</v>
      </c>
      <c r="C66" t="s">
        <v>6</v>
      </c>
      <c r="D66" t="s">
        <v>2155</v>
      </c>
      <c r="E66">
        <v>6.6666666666666666E-2</v>
      </c>
      <c r="F66">
        <v>49.2</v>
      </c>
      <c r="G66">
        <v>3.2800000000000002</v>
      </c>
      <c r="H66">
        <v>81.7</v>
      </c>
      <c r="I66">
        <v>5.4466666666666672</v>
      </c>
      <c r="J66">
        <v>68.41</v>
      </c>
      <c r="K66">
        <v>4.5606666666666662</v>
      </c>
      <c r="L66">
        <v>4.344693198800087E-2</v>
      </c>
      <c r="M66" s="40">
        <v>2.8964621325333912E-3</v>
      </c>
    </row>
    <row r="67" spans="1:13" x14ac:dyDescent="0.25">
      <c r="A67">
        <v>7830627</v>
      </c>
      <c r="B67" t="s">
        <v>11</v>
      </c>
      <c r="C67" t="s">
        <v>6</v>
      </c>
      <c r="D67" t="s">
        <v>2156</v>
      </c>
      <c r="E67">
        <v>5.7777777777777782E-2</v>
      </c>
      <c r="F67">
        <v>56.2</v>
      </c>
      <c r="G67">
        <v>3.2471111111111117</v>
      </c>
      <c r="H67">
        <v>79.8</v>
      </c>
      <c r="I67">
        <v>4.6106666666666669</v>
      </c>
      <c r="J67">
        <v>67.549999999999983</v>
      </c>
      <c r="K67">
        <v>3.9028888888888882</v>
      </c>
      <c r="L67">
        <v>-2.5381628423929214E-2</v>
      </c>
      <c r="M67" s="40">
        <v>-1.4664940867159103E-3</v>
      </c>
    </row>
    <row r="68" spans="1:13" x14ac:dyDescent="0.25">
      <c r="A68">
        <v>7830627</v>
      </c>
      <c r="B68" t="s">
        <v>11</v>
      </c>
      <c r="C68" t="s">
        <v>6</v>
      </c>
      <c r="D68" t="s">
        <v>2161</v>
      </c>
      <c r="E68">
        <v>8.8888888888888889E-3</v>
      </c>
      <c r="F68">
        <v>89.4</v>
      </c>
      <c r="G68">
        <v>0.79466666666666674</v>
      </c>
      <c r="H68">
        <v>93.6</v>
      </c>
      <c r="I68">
        <v>0.83199999999999996</v>
      </c>
      <c r="J68">
        <v>91.245000000000005</v>
      </c>
      <c r="K68">
        <v>0.81106666666666671</v>
      </c>
      <c r="L68">
        <v>0.10812180489301682</v>
      </c>
      <c r="M68" s="40">
        <v>9.6108271016014948E-4</v>
      </c>
    </row>
    <row r="69" spans="1:13" x14ac:dyDescent="0.25">
      <c r="A69">
        <v>7830627</v>
      </c>
      <c r="B69" t="s">
        <v>11</v>
      </c>
      <c r="C69" t="s">
        <v>6</v>
      </c>
      <c r="D69" t="s">
        <v>2157</v>
      </c>
      <c r="E69">
        <v>0.18666666666666668</v>
      </c>
      <c r="F69">
        <v>70.900000000000006</v>
      </c>
      <c r="G69">
        <v>13.234666666666667</v>
      </c>
      <c r="H69">
        <v>85.2</v>
      </c>
      <c r="I69">
        <v>15.904000000000002</v>
      </c>
      <c r="J69">
        <v>77.945000000000007</v>
      </c>
      <c r="K69">
        <v>14.549733333333336</v>
      </c>
      <c r="L69">
        <v>2.266622893512249E-2</v>
      </c>
      <c r="M69" s="40">
        <v>4.2310294012228647E-3</v>
      </c>
    </row>
    <row r="70" spans="1:13" x14ac:dyDescent="0.25">
      <c r="A70">
        <v>7830627</v>
      </c>
      <c r="B70" t="s">
        <v>11</v>
      </c>
      <c r="C70" t="s">
        <v>6</v>
      </c>
      <c r="D70" t="s">
        <v>2162</v>
      </c>
      <c r="E70">
        <v>8.8888888888888889E-3</v>
      </c>
      <c r="F70">
        <v>71.599999999999994</v>
      </c>
      <c r="G70">
        <v>0.63644444444444437</v>
      </c>
      <c r="H70">
        <v>82.6</v>
      </c>
      <c r="I70">
        <v>0.73422222222222222</v>
      </c>
      <c r="J70">
        <v>73.984999999999999</v>
      </c>
      <c r="K70">
        <v>0.65764444444444448</v>
      </c>
      <c r="L70">
        <v>2.2877993062138557E-2</v>
      </c>
      <c r="M70" s="40">
        <v>2.0335993833012051E-4</v>
      </c>
    </row>
    <row r="71" spans="1:13" x14ac:dyDescent="0.25">
      <c r="A71">
        <v>7830627</v>
      </c>
      <c r="B71" t="s">
        <v>11</v>
      </c>
      <c r="C71" t="s">
        <v>6</v>
      </c>
      <c r="D71" t="s">
        <v>2163</v>
      </c>
      <c r="E71">
        <v>4.4444444444444444E-3</v>
      </c>
      <c r="F71">
        <v>56.7</v>
      </c>
      <c r="G71">
        <v>0.252</v>
      </c>
      <c r="H71">
        <v>80</v>
      </c>
      <c r="I71">
        <v>0.35555555555555557</v>
      </c>
      <c r="J71">
        <v>69.210000000000008</v>
      </c>
      <c r="K71">
        <v>0.30760000000000004</v>
      </c>
      <c r="L71">
        <v>-8.464813232421875E-3</v>
      </c>
      <c r="M71" s="40">
        <v>-3.7621392144097221E-5</v>
      </c>
    </row>
    <row r="72" spans="1:13" x14ac:dyDescent="0.25">
      <c r="A72">
        <v>7830627</v>
      </c>
      <c r="B72" t="s">
        <v>11</v>
      </c>
      <c r="C72" t="s">
        <v>6</v>
      </c>
      <c r="D72" t="s">
        <v>2142</v>
      </c>
      <c r="E72">
        <v>1.7777777777777778E-2</v>
      </c>
      <c r="F72">
        <v>49</v>
      </c>
      <c r="G72">
        <v>0.87111111111111106</v>
      </c>
      <c r="H72">
        <v>76.599999999999994</v>
      </c>
      <c r="I72">
        <v>1.3617777777777778</v>
      </c>
      <c r="J72">
        <v>59.674999999999997</v>
      </c>
      <c r="K72">
        <v>1.0608888888888888</v>
      </c>
      <c r="L72">
        <v>-5.2033592015504837E-2</v>
      </c>
      <c r="M72" s="40">
        <v>-9.2504163583119708E-4</v>
      </c>
    </row>
    <row r="73" spans="1:13" x14ac:dyDescent="0.25">
      <c r="A73">
        <v>7830627</v>
      </c>
      <c r="B73" t="s">
        <v>11</v>
      </c>
      <c r="C73" t="s">
        <v>6</v>
      </c>
      <c r="D73" t="s">
        <v>2159</v>
      </c>
      <c r="E73">
        <v>4.4444444444444444E-3</v>
      </c>
      <c r="F73">
        <v>62.1</v>
      </c>
      <c r="G73">
        <v>0.27600000000000002</v>
      </c>
      <c r="H73">
        <v>78.7</v>
      </c>
      <c r="I73">
        <v>0.3497777777777778</v>
      </c>
      <c r="J73">
        <v>66.084999999999994</v>
      </c>
      <c r="K73">
        <v>0.29371111111111109</v>
      </c>
      <c r="L73">
        <v>-3.8331165909767151E-2</v>
      </c>
      <c r="M73" s="40">
        <v>-1.7036073737674291E-4</v>
      </c>
    </row>
    <row r="74" spans="1:13" x14ac:dyDescent="0.25">
      <c r="A74">
        <v>7830627</v>
      </c>
      <c r="B74" t="s">
        <v>11</v>
      </c>
      <c r="C74" t="s">
        <v>6</v>
      </c>
      <c r="D74" t="s">
        <v>2335</v>
      </c>
      <c r="E74">
        <v>0.82666666666666655</v>
      </c>
      <c r="G74">
        <v>46.448888888888895</v>
      </c>
      <c r="I74">
        <v>67.994666666666674</v>
      </c>
      <c r="K74">
        <v>58.652155555555552</v>
      </c>
      <c r="M74" s="40">
        <v>1.3342133396201664E-2</v>
      </c>
    </row>
    <row r="75" spans="1:13" x14ac:dyDescent="0.25">
      <c r="A75">
        <v>7830632</v>
      </c>
      <c r="B75" t="s">
        <v>12</v>
      </c>
      <c r="C75" t="s">
        <v>4</v>
      </c>
      <c r="D75" t="s">
        <v>2152</v>
      </c>
      <c r="E75">
        <v>9.727626459143969E-2</v>
      </c>
      <c r="F75">
        <v>55.2</v>
      </c>
      <c r="G75">
        <v>5.3696498054474713</v>
      </c>
      <c r="H75">
        <v>89.9</v>
      </c>
      <c r="I75">
        <v>8.7451361867704289</v>
      </c>
      <c r="J75">
        <v>75.935000000000002</v>
      </c>
      <c r="K75">
        <v>7.3866731517509727</v>
      </c>
      <c r="L75">
        <v>5.326833575963974E-2</v>
      </c>
      <c r="M75" s="40">
        <v>5.1817447237003638E-3</v>
      </c>
    </row>
    <row r="76" spans="1:13" x14ac:dyDescent="0.25">
      <c r="A76">
        <v>7830632</v>
      </c>
      <c r="B76" t="s">
        <v>12</v>
      </c>
      <c r="C76" t="s">
        <v>4</v>
      </c>
      <c r="D76" t="s">
        <v>2153</v>
      </c>
      <c r="E76">
        <v>0.12840466926070038</v>
      </c>
      <c r="F76">
        <v>39</v>
      </c>
      <c r="G76">
        <v>5.0077821011673151</v>
      </c>
      <c r="H76">
        <v>89.2</v>
      </c>
      <c r="I76">
        <v>11.453696498054475</v>
      </c>
      <c r="J76">
        <v>72.150000000000006</v>
      </c>
      <c r="K76">
        <v>9.264396887159533</v>
      </c>
      <c r="L76">
        <v>2.356320433318615E-2</v>
      </c>
      <c r="M76" s="40">
        <v>3.0256254591250697E-3</v>
      </c>
    </row>
    <row r="77" spans="1:13" x14ac:dyDescent="0.25">
      <c r="A77">
        <v>7830632</v>
      </c>
      <c r="B77" t="s">
        <v>12</v>
      </c>
      <c r="C77" t="s">
        <v>4</v>
      </c>
      <c r="D77" t="s">
        <v>2155</v>
      </c>
      <c r="E77">
        <v>1.556420233463035E-2</v>
      </c>
      <c r="F77">
        <v>55.3</v>
      </c>
      <c r="G77">
        <v>0.86070038910505831</v>
      </c>
      <c r="H77">
        <v>90.4</v>
      </c>
      <c r="I77">
        <v>1.4070038910505838</v>
      </c>
      <c r="J77">
        <v>78.795000000000002</v>
      </c>
      <c r="K77">
        <v>1.2263813229571985</v>
      </c>
      <c r="L77">
        <v>8.7872229516506195E-2</v>
      </c>
      <c r="M77" s="40">
        <v>1.3676611597899797E-3</v>
      </c>
    </row>
    <row r="78" spans="1:13" x14ac:dyDescent="0.25">
      <c r="A78">
        <v>7830632</v>
      </c>
      <c r="B78" t="s">
        <v>12</v>
      </c>
      <c r="C78" t="s">
        <v>4</v>
      </c>
      <c r="D78" t="s">
        <v>2156</v>
      </c>
      <c r="E78">
        <v>7.7821011673151752E-3</v>
      </c>
      <c r="F78">
        <v>56</v>
      </c>
      <c r="G78">
        <v>0.43579766536964981</v>
      </c>
      <c r="H78">
        <v>82.5</v>
      </c>
      <c r="I78">
        <v>0.642023346303502</v>
      </c>
      <c r="J78">
        <v>66.400000000000006</v>
      </c>
      <c r="K78">
        <v>0.51673151750972768</v>
      </c>
      <c r="L78">
        <v>-4.3302122503519058E-2</v>
      </c>
      <c r="M78" s="40">
        <v>-3.369814980818604E-4</v>
      </c>
    </row>
    <row r="79" spans="1:13" x14ac:dyDescent="0.25">
      <c r="A79">
        <v>7830632</v>
      </c>
      <c r="B79" t="s">
        <v>12</v>
      </c>
      <c r="C79" t="s">
        <v>4</v>
      </c>
      <c r="D79" t="s">
        <v>2157</v>
      </c>
      <c r="E79">
        <v>0.32295719844357973</v>
      </c>
      <c r="F79">
        <v>78.900000000000006</v>
      </c>
      <c r="G79">
        <v>25.481322957198444</v>
      </c>
      <c r="H79">
        <v>90.6</v>
      </c>
      <c r="I79">
        <v>29.259922178988322</v>
      </c>
      <c r="J79">
        <v>87.66</v>
      </c>
      <c r="K79">
        <v>28.310428015564199</v>
      </c>
      <c r="L79">
        <v>2.9295206069946289E-2</v>
      </c>
      <c r="M79" s="40">
        <v>9.4610976801772044E-3</v>
      </c>
    </row>
    <row r="80" spans="1:13" x14ac:dyDescent="0.25">
      <c r="A80">
        <v>7830632</v>
      </c>
      <c r="B80" t="s">
        <v>12</v>
      </c>
      <c r="C80" t="s">
        <v>4</v>
      </c>
      <c r="D80" t="s">
        <v>2162</v>
      </c>
      <c r="E80">
        <v>1.1673151750972763E-2</v>
      </c>
      <c r="F80">
        <v>74.7</v>
      </c>
      <c r="G80">
        <v>0.87198443579766538</v>
      </c>
      <c r="H80">
        <v>88.3</v>
      </c>
      <c r="I80">
        <v>1.0307392996108948</v>
      </c>
      <c r="J80">
        <v>79.164999999999992</v>
      </c>
      <c r="K80">
        <v>0.92410505836575862</v>
      </c>
      <c r="L80">
        <v>2.0781753584742546E-2</v>
      </c>
      <c r="M80" s="40">
        <v>2.4258856324602194E-4</v>
      </c>
    </row>
    <row r="81" spans="1:13" x14ac:dyDescent="0.25">
      <c r="A81">
        <v>7830632</v>
      </c>
      <c r="B81" t="s">
        <v>12</v>
      </c>
      <c r="C81" t="s">
        <v>4</v>
      </c>
      <c r="D81" t="s">
        <v>2142</v>
      </c>
      <c r="E81">
        <v>3.8910505836575876E-2</v>
      </c>
      <c r="F81">
        <v>51.7</v>
      </c>
      <c r="G81">
        <v>2.0116731517509727</v>
      </c>
      <c r="H81">
        <v>80.5</v>
      </c>
      <c r="I81">
        <v>3.132295719844358</v>
      </c>
      <c r="J81">
        <v>66.509999999999991</v>
      </c>
      <c r="K81">
        <v>2.5879377431906612</v>
      </c>
      <c r="L81">
        <v>-7.269471138715744E-2</v>
      </c>
      <c r="M81" s="40">
        <v>-2.8285879917181885E-3</v>
      </c>
    </row>
    <row r="82" spans="1:13" x14ac:dyDescent="0.25">
      <c r="A82">
        <v>7830632</v>
      </c>
      <c r="B82" t="s">
        <v>12</v>
      </c>
      <c r="C82" t="s">
        <v>4</v>
      </c>
      <c r="D82" t="s">
        <v>2164</v>
      </c>
      <c r="E82">
        <v>3.8910505836575876E-3</v>
      </c>
      <c r="F82">
        <v>44.3</v>
      </c>
      <c r="G82">
        <v>0.17237354085603113</v>
      </c>
      <c r="H82">
        <v>79.400000000000006</v>
      </c>
      <c r="I82">
        <v>0.30894941634241246</v>
      </c>
      <c r="J82">
        <v>65.325000000000003</v>
      </c>
      <c r="K82">
        <v>0.25418287937743195</v>
      </c>
      <c r="L82">
        <v>-7.1007110178470612E-2</v>
      </c>
      <c r="M82" s="40">
        <v>-2.7629225750377669E-4</v>
      </c>
    </row>
    <row r="83" spans="1:13" x14ac:dyDescent="0.25">
      <c r="A83">
        <v>7830632</v>
      </c>
      <c r="B83" t="s">
        <v>12</v>
      </c>
      <c r="C83" t="s">
        <v>4</v>
      </c>
      <c r="D83" t="s">
        <v>2335</v>
      </c>
      <c r="E83">
        <v>0.62645914396887148</v>
      </c>
      <c r="G83">
        <v>40.211284046692612</v>
      </c>
      <c r="I83">
        <v>55.979766536964974</v>
      </c>
      <c r="K83">
        <v>50.470836575875488</v>
      </c>
      <c r="M83" s="40">
        <v>1.5836855838734815E-2</v>
      </c>
    </row>
    <row r="84" spans="1:13" x14ac:dyDescent="0.25">
      <c r="A84">
        <v>7830632</v>
      </c>
      <c r="B84" t="s">
        <v>12</v>
      </c>
      <c r="C84" t="s">
        <v>6</v>
      </c>
      <c r="D84" t="s">
        <v>2152</v>
      </c>
      <c r="E84">
        <v>8.171206225680934E-2</v>
      </c>
      <c r="F84">
        <v>48.2</v>
      </c>
      <c r="G84">
        <v>3.9385214007782103</v>
      </c>
      <c r="H84">
        <v>80.400000000000006</v>
      </c>
      <c r="I84">
        <v>6.5696498054474715</v>
      </c>
      <c r="J84">
        <v>66.925000000000011</v>
      </c>
      <c r="K84">
        <v>5.4685797665369664</v>
      </c>
      <c r="L84">
        <v>1.3056463561952114E-2</v>
      </c>
      <c r="M84" s="40">
        <v>1.0668705634279939E-3</v>
      </c>
    </row>
    <row r="85" spans="1:13" x14ac:dyDescent="0.25">
      <c r="A85">
        <v>7830632</v>
      </c>
      <c r="B85" t="s">
        <v>12</v>
      </c>
      <c r="C85" t="s">
        <v>6</v>
      </c>
      <c r="D85" t="s">
        <v>2153</v>
      </c>
      <c r="E85">
        <v>5.4474708171206226E-2</v>
      </c>
      <c r="F85">
        <v>39.1</v>
      </c>
      <c r="G85">
        <v>2.1299610894941634</v>
      </c>
      <c r="H85">
        <v>84.8</v>
      </c>
      <c r="I85">
        <v>4.6194552529182875</v>
      </c>
      <c r="J85">
        <v>68.449999999999989</v>
      </c>
      <c r="K85">
        <v>3.7287937743190658</v>
      </c>
      <c r="L85">
        <v>2.8439240530133247E-2</v>
      </c>
      <c r="M85" s="40">
        <v>1.549219328489749E-3</v>
      </c>
    </row>
    <row r="86" spans="1:13" x14ac:dyDescent="0.25">
      <c r="A86">
        <v>7830632</v>
      </c>
      <c r="B86" t="s">
        <v>12</v>
      </c>
      <c r="C86" t="s">
        <v>6</v>
      </c>
      <c r="D86" t="s">
        <v>2165</v>
      </c>
      <c r="E86">
        <v>3.8910505836575876E-3</v>
      </c>
      <c r="F86">
        <v>65.599999999999994</v>
      </c>
      <c r="G86">
        <v>0.25525291828793772</v>
      </c>
      <c r="H86">
        <v>78.599999999999994</v>
      </c>
      <c r="I86">
        <v>0.30583657587548635</v>
      </c>
      <c r="J86">
        <v>68.824999999999989</v>
      </c>
      <c r="K86">
        <v>0.2678015564202334</v>
      </c>
      <c r="L86">
        <v>-4.4370852410793304E-2</v>
      </c>
      <c r="M86" s="40">
        <v>-1.7264923117040197E-4</v>
      </c>
    </row>
    <row r="87" spans="1:13" x14ac:dyDescent="0.25">
      <c r="A87">
        <v>7830632</v>
      </c>
      <c r="B87" t="s">
        <v>12</v>
      </c>
      <c r="C87" t="s">
        <v>6</v>
      </c>
      <c r="D87" t="s">
        <v>2155</v>
      </c>
      <c r="E87">
        <v>7.7821011673151752E-3</v>
      </c>
      <c r="F87">
        <v>49.2</v>
      </c>
      <c r="G87">
        <v>0.38287937743190664</v>
      </c>
      <c r="H87">
        <v>81.7</v>
      </c>
      <c r="I87">
        <v>0.63579766536964988</v>
      </c>
      <c r="J87">
        <v>68.41</v>
      </c>
      <c r="K87">
        <v>0.53237354085603106</v>
      </c>
      <c r="L87">
        <v>4.344693198800087E-2</v>
      </c>
      <c r="M87" s="40">
        <v>3.3810842014008461E-4</v>
      </c>
    </row>
    <row r="88" spans="1:13" x14ac:dyDescent="0.25">
      <c r="A88">
        <v>7830632</v>
      </c>
      <c r="B88" t="s">
        <v>12</v>
      </c>
      <c r="C88" t="s">
        <v>6</v>
      </c>
      <c r="D88" t="s">
        <v>2156</v>
      </c>
      <c r="E88">
        <v>7.7821011673151752E-3</v>
      </c>
      <c r="F88">
        <v>56.2</v>
      </c>
      <c r="G88">
        <v>0.43735408560311284</v>
      </c>
      <c r="H88">
        <v>79.8</v>
      </c>
      <c r="I88">
        <v>0.62101167315175099</v>
      </c>
      <c r="J88">
        <v>67.549999999999983</v>
      </c>
      <c r="K88">
        <v>0.52568093385213999</v>
      </c>
      <c r="L88">
        <v>-2.5381628423929214E-2</v>
      </c>
      <c r="M88" s="40">
        <v>-1.9752240018621958E-4</v>
      </c>
    </row>
    <row r="89" spans="1:13" x14ac:dyDescent="0.25">
      <c r="A89">
        <v>7830632</v>
      </c>
      <c r="B89" t="s">
        <v>12</v>
      </c>
      <c r="C89" t="s">
        <v>6</v>
      </c>
      <c r="D89" t="s">
        <v>2161</v>
      </c>
      <c r="E89">
        <v>3.8910505836575876E-3</v>
      </c>
      <c r="F89">
        <v>89.4</v>
      </c>
      <c r="G89">
        <v>0.34785992217898837</v>
      </c>
      <c r="H89">
        <v>93.6</v>
      </c>
      <c r="I89">
        <v>0.36420233463035018</v>
      </c>
      <c r="J89">
        <v>91.245000000000005</v>
      </c>
      <c r="K89">
        <v>0.35503891050583658</v>
      </c>
      <c r="L89">
        <v>0.10812180489301682</v>
      </c>
      <c r="M89" s="40">
        <v>4.2070741203508491E-4</v>
      </c>
    </row>
    <row r="90" spans="1:13" x14ac:dyDescent="0.25">
      <c r="A90">
        <v>7830632</v>
      </c>
      <c r="B90" t="s">
        <v>12</v>
      </c>
      <c r="C90" t="s">
        <v>6</v>
      </c>
      <c r="D90" t="s">
        <v>2157</v>
      </c>
      <c r="E90">
        <v>0.21011673151750973</v>
      </c>
      <c r="F90">
        <v>70.900000000000006</v>
      </c>
      <c r="G90">
        <v>14.897276264591442</v>
      </c>
      <c r="H90">
        <v>85.2</v>
      </c>
      <c r="I90">
        <v>17.901945525291829</v>
      </c>
      <c r="J90">
        <v>77.945000000000007</v>
      </c>
      <c r="K90">
        <v>16.377548638132296</v>
      </c>
      <c r="L90">
        <v>2.266622893512249E-2</v>
      </c>
      <c r="M90" s="40">
        <v>4.7625539396755423E-3</v>
      </c>
    </row>
    <row r="91" spans="1:13" x14ac:dyDescent="0.25">
      <c r="A91">
        <v>7830632</v>
      </c>
      <c r="B91" t="s">
        <v>12</v>
      </c>
      <c r="C91" t="s">
        <v>6</v>
      </c>
      <c r="D91" t="s">
        <v>2142</v>
      </c>
      <c r="E91">
        <v>3.8910505836575876E-3</v>
      </c>
      <c r="F91">
        <v>49</v>
      </c>
      <c r="G91">
        <v>0.19066147859922178</v>
      </c>
      <c r="H91">
        <v>76.599999999999994</v>
      </c>
      <c r="I91">
        <v>0.2980544747081712</v>
      </c>
      <c r="J91">
        <v>59.674999999999997</v>
      </c>
      <c r="K91">
        <v>0.23219844357976652</v>
      </c>
      <c r="L91">
        <v>-5.2033592015504837E-2</v>
      </c>
      <c r="M91" s="40">
        <v>-2.0246533858173088E-4</v>
      </c>
    </row>
    <row r="92" spans="1:13" x14ac:dyDescent="0.25">
      <c r="A92">
        <v>7830632</v>
      </c>
      <c r="B92" t="s">
        <v>12</v>
      </c>
      <c r="C92" t="s">
        <v>6</v>
      </c>
      <c r="D92" t="s">
        <v>2335</v>
      </c>
      <c r="E92">
        <v>0.37354085603112841</v>
      </c>
      <c r="G92">
        <v>22.579766536964982</v>
      </c>
      <c r="I92">
        <v>31.315953307392995</v>
      </c>
      <c r="K92">
        <v>27.488015564202335</v>
      </c>
      <c r="M92" s="40">
        <v>7.5648226938301033E-3</v>
      </c>
    </row>
    <row r="93" spans="1:13" x14ac:dyDescent="0.25">
      <c r="A93">
        <v>7830630</v>
      </c>
      <c r="B93" t="s">
        <v>13</v>
      </c>
      <c r="C93" t="s">
        <v>4</v>
      </c>
      <c r="D93" t="s">
        <v>2166</v>
      </c>
      <c r="E93">
        <v>2.0737327188940093E-2</v>
      </c>
      <c r="F93">
        <v>31.2</v>
      </c>
      <c r="G93">
        <v>0.64700460829493089</v>
      </c>
      <c r="H93">
        <v>59</v>
      </c>
      <c r="I93">
        <v>1.2235023041474655</v>
      </c>
      <c r="J93">
        <v>47.989999999999995</v>
      </c>
      <c r="K93">
        <v>0.99518433179723498</v>
      </c>
      <c r="L93">
        <v>-6.7655831575393677E-2</v>
      </c>
      <c r="M93" s="40">
        <v>-1.4030011156187629E-3</v>
      </c>
    </row>
    <row r="94" spans="1:13" x14ac:dyDescent="0.25">
      <c r="A94">
        <v>7830630</v>
      </c>
      <c r="B94" t="s">
        <v>13</v>
      </c>
      <c r="C94" t="s">
        <v>4</v>
      </c>
      <c r="D94" t="s">
        <v>2167</v>
      </c>
      <c r="E94">
        <v>2.304147465437788E-3</v>
      </c>
      <c r="F94">
        <v>55.6</v>
      </c>
      <c r="G94">
        <v>0.12811059907834102</v>
      </c>
      <c r="H94">
        <v>89.3</v>
      </c>
      <c r="I94">
        <v>0.20576036866359446</v>
      </c>
      <c r="J94">
        <v>79.054999999999993</v>
      </c>
      <c r="K94">
        <v>0.18215437788018432</v>
      </c>
      <c r="L94">
        <v>4.1046984493732452E-2</v>
      </c>
      <c r="M94" s="40">
        <v>9.4578305285097821E-5</v>
      </c>
    </row>
    <row r="95" spans="1:13" x14ac:dyDescent="0.25">
      <c r="A95">
        <v>7830630</v>
      </c>
      <c r="B95" t="s">
        <v>13</v>
      </c>
      <c r="C95" t="s">
        <v>4</v>
      </c>
      <c r="D95" t="s">
        <v>2168</v>
      </c>
      <c r="E95">
        <v>1.152073732718894E-3</v>
      </c>
      <c r="F95">
        <v>58.3</v>
      </c>
      <c r="G95">
        <v>6.7165898617511516E-2</v>
      </c>
      <c r="H95">
        <v>78.3</v>
      </c>
      <c r="I95">
        <v>9.0207373271889393E-2</v>
      </c>
      <c r="J95">
        <v>75.754999999999995</v>
      </c>
      <c r="K95">
        <v>8.7275345622119804E-2</v>
      </c>
      <c r="L95">
        <v>-7.5740829110145569E-2</v>
      </c>
      <c r="M95" s="40">
        <v>-8.725901971214927E-5</v>
      </c>
    </row>
    <row r="96" spans="1:13" x14ac:dyDescent="0.25">
      <c r="A96">
        <v>7830630</v>
      </c>
      <c r="B96" t="s">
        <v>13</v>
      </c>
      <c r="C96" t="s">
        <v>4</v>
      </c>
      <c r="D96" t="s">
        <v>2169</v>
      </c>
      <c r="E96">
        <v>7.8341013824884786E-2</v>
      </c>
      <c r="F96">
        <v>44.8</v>
      </c>
      <c r="G96">
        <v>3.5096774193548383</v>
      </c>
      <c r="H96">
        <v>86</v>
      </c>
      <c r="I96">
        <v>6.7373271889400916</v>
      </c>
      <c r="J96">
        <v>73.92</v>
      </c>
      <c r="K96">
        <v>5.7909677419354839</v>
      </c>
      <c r="L96">
        <v>8.6503937840461731E-2</v>
      </c>
      <c r="M96" s="40">
        <v>6.776806190266587E-3</v>
      </c>
    </row>
    <row r="97" spans="1:13" x14ac:dyDescent="0.25">
      <c r="A97">
        <v>7830630</v>
      </c>
      <c r="B97" t="s">
        <v>13</v>
      </c>
      <c r="C97" t="s">
        <v>4</v>
      </c>
      <c r="D97" t="s">
        <v>2170</v>
      </c>
      <c r="E97">
        <v>1.152073732718894E-3</v>
      </c>
      <c r="F97">
        <v>70.099999999999994</v>
      </c>
      <c r="G97">
        <v>8.076036866359447E-2</v>
      </c>
      <c r="H97">
        <v>92.2</v>
      </c>
      <c r="I97">
        <v>0.10622119815668203</v>
      </c>
      <c r="J97">
        <v>83.13000000000001</v>
      </c>
      <c r="K97">
        <v>9.577188940092167E-2</v>
      </c>
      <c r="L97">
        <v>8.5400223731994629E-2</v>
      </c>
      <c r="M97" s="40">
        <v>9.8387354529947736E-5</v>
      </c>
    </row>
    <row r="98" spans="1:13" x14ac:dyDescent="0.25">
      <c r="A98">
        <v>7830630</v>
      </c>
      <c r="B98" t="s">
        <v>13</v>
      </c>
      <c r="C98" t="s">
        <v>4</v>
      </c>
      <c r="D98" t="s">
        <v>2171</v>
      </c>
      <c r="E98">
        <v>2.1889400921658985E-2</v>
      </c>
      <c r="F98">
        <v>76.099999999999994</v>
      </c>
      <c r="G98">
        <v>1.6657834101382487</v>
      </c>
      <c r="H98">
        <v>87.1</v>
      </c>
      <c r="I98">
        <v>1.9065668202764974</v>
      </c>
      <c r="J98">
        <v>75.509999999999991</v>
      </c>
      <c r="K98">
        <v>1.6528686635944698</v>
      </c>
      <c r="L98">
        <v>-1.2710016453638673E-3</v>
      </c>
      <c r="M98" s="40">
        <v>-2.7821464587457925E-5</v>
      </c>
    </row>
    <row r="99" spans="1:13" x14ac:dyDescent="0.25">
      <c r="A99">
        <v>7830630</v>
      </c>
      <c r="B99" t="s">
        <v>13</v>
      </c>
      <c r="C99" t="s">
        <v>4</v>
      </c>
      <c r="D99" t="s">
        <v>2172</v>
      </c>
      <c r="E99">
        <v>0.31912442396313367</v>
      </c>
      <c r="F99">
        <v>42.9</v>
      </c>
      <c r="G99">
        <v>13.690437788018434</v>
      </c>
      <c r="H99">
        <v>98.6</v>
      </c>
      <c r="I99">
        <v>31.465668202764977</v>
      </c>
      <c r="J99">
        <v>73.424999999999997</v>
      </c>
      <c r="K99">
        <v>23.431710829493088</v>
      </c>
      <c r="L99">
        <v>0.18037521839141846</v>
      </c>
      <c r="M99" s="40">
        <v>5.7562137666385849E-2</v>
      </c>
    </row>
    <row r="100" spans="1:13" x14ac:dyDescent="0.25">
      <c r="A100">
        <v>7830630</v>
      </c>
      <c r="B100" t="s">
        <v>13</v>
      </c>
      <c r="C100" t="s">
        <v>4</v>
      </c>
      <c r="D100" t="s">
        <v>2173</v>
      </c>
      <c r="E100">
        <v>6.9124423963133645E-3</v>
      </c>
      <c r="F100">
        <v>44.7</v>
      </c>
      <c r="G100">
        <v>0.30898617511520743</v>
      </c>
      <c r="H100">
        <v>76</v>
      </c>
      <c r="I100">
        <v>0.52534562211981572</v>
      </c>
      <c r="J100">
        <v>65.084999999999994</v>
      </c>
      <c r="K100">
        <v>0.44989631336405528</v>
      </c>
      <c r="L100">
        <v>1.7546942457556725E-2</v>
      </c>
      <c r="M100" s="40">
        <v>1.2129222896928612E-4</v>
      </c>
    </row>
    <row r="101" spans="1:13" x14ac:dyDescent="0.25">
      <c r="A101">
        <v>7830630</v>
      </c>
      <c r="B101" t="s">
        <v>13</v>
      </c>
      <c r="C101" t="s">
        <v>4</v>
      </c>
      <c r="D101" t="s">
        <v>2174</v>
      </c>
      <c r="E101">
        <v>4.608294930875576E-3</v>
      </c>
      <c r="F101">
        <v>62</v>
      </c>
      <c r="G101">
        <v>0.2857142857142857</v>
      </c>
      <c r="H101">
        <v>76.400000000000006</v>
      </c>
      <c r="I101">
        <v>0.35207373271889403</v>
      </c>
      <c r="J101">
        <v>62.440000000000012</v>
      </c>
      <c r="K101">
        <v>0.287741935483871</v>
      </c>
      <c r="L101">
        <v>-6.2483001500368118E-2</v>
      </c>
      <c r="M101" s="40">
        <v>-2.879400990800374E-4</v>
      </c>
    </row>
    <row r="102" spans="1:13" x14ac:dyDescent="0.25">
      <c r="A102">
        <v>7830630</v>
      </c>
      <c r="B102" t="s">
        <v>13</v>
      </c>
      <c r="C102" t="s">
        <v>4</v>
      </c>
      <c r="D102" t="s">
        <v>2335</v>
      </c>
      <c r="E102">
        <v>0.45622119815668205</v>
      </c>
      <c r="G102">
        <v>20.383640552995391</v>
      </c>
      <c r="I102">
        <v>42.612672811059909</v>
      </c>
      <c r="K102">
        <v>32.973571428571432</v>
      </c>
      <c r="M102" s="40">
        <v>6.2847180046438356E-2</v>
      </c>
    </row>
    <row r="103" spans="1:13" x14ac:dyDescent="0.25">
      <c r="A103">
        <v>7830630</v>
      </c>
      <c r="B103" t="s">
        <v>13</v>
      </c>
      <c r="C103" t="s">
        <v>5</v>
      </c>
      <c r="D103" t="s">
        <v>2166</v>
      </c>
      <c r="E103">
        <v>1.2672811059907835E-2</v>
      </c>
      <c r="F103">
        <v>31.8</v>
      </c>
      <c r="G103">
        <v>0.40299539170506915</v>
      </c>
      <c r="H103">
        <v>66.7</v>
      </c>
      <c r="I103">
        <v>0.84527649769585256</v>
      </c>
      <c r="J103">
        <v>56.23</v>
      </c>
      <c r="K103">
        <v>0.71259216589861751</v>
      </c>
      <c r="L103">
        <v>-0.260975182056427</v>
      </c>
      <c r="M103" s="40">
        <v>-3.3072891735261489E-3</v>
      </c>
    </row>
    <row r="104" spans="1:13" x14ac:dyDescent="0.25">
      <c r="A104">
        <v>7830630</v>
      </c>
      <c r="B104" t="s">
        <v>13</v>
      </c>
      <c r="C104" t="s">
        <v>5</v>
      </c>
      <c r="D104" t="s">
        <v>2167</v>
      </c>
      <c r="E104">
        <v>2.304147465437788E-3</v>
      </c>
      <c r="F104">
        <v>56.6</v>
      </c>
      <c r="G104">
        <v>0.1304147465437788</v>
      </c>
      <c r="H104">
        <v>77.599999999999994</v>
      </c>
      <c r="I104">
        <v>0.17880184331797233</v>
      </c>
      <c r="J104">
        <v>68.194999999999993</v>
      </c>
      <c r="K104">
        <v>0.15713133640552993</v>
      </c>
      <c r="L104">
        <v>0.10670410096645355</v>
      </c>
      <c r="M104" s="40">
        <v>2.4586198379367179E-4</v>
      </c>
    </row>
    <row r="105" spans="1:13" x14ac:dyDescent="0.25">
      <c r="A105">
        <v>7830630</v>
      </c>
      <c r="B105" t="s">
        <v>13</v>
      </c>
      <c r="C105" t="s">
        <v>5</v>
      </c>
      <c r="D105" t="s">
        <v>2168</v>
      </c>
      <c r="E105">
        <v>1.152073732718894E-3</v>
      </c>
      <c r="F105">
        <v>56.6</v>
      </c>
      <c r="G105">
        <v>6.5207373271889399E-2</v>
      </c>
      <c r="H105">
        <v>93.3</v>
      </c>
      <c r="I105">
        <v>0.10748847926267281</v>
      </c>
      <c r="J105">
        <v>71.400000000000006</v>
      </c>
      <c r="K105">
        <v>8.2258064516129034E-2</v>
      </c>
      <c r="L105">
        <v>0.25865760445594788</v>
      </c>
      <c r="M105" s="40">
        <v>2.9799263186169108E-4</v>
      </c>
    </row>
    <row r="106" spans="1:13" x14ac:dyDescent="0.25">
      <c r="A106">
        <v>7830630</v>
      </c>
      <c r="B106" t="s">
        <v>13</v>
      </c>
      <c r="C106" t="s">
        <v>5</v>
      </c>
      <c r="D106" t="s">
        <v>2169</v>
      </c>
      <c r="E106">
        <v>3.3410138248847927E-2</v>
      </c>
      <c r="F106">
        <v>38.799999999999997</v>
      </c>
      <c r="G106">
        <v>1.2963133640552995</v>
      </c>
      <c r="H106">
        <v>64.3</v>
      </c>
      <c r="I106">
        <v>2.1482718894009216</v>
      </c>
      <c r="J106">
        <v>63.350000000000009</v>
      </c>
      <c r="K106">
        <v>2.1165322580645163</v>
      </c>
      <c r="L106">
        <v>-8.9912630617618561E-2</v>
      </c>
      <c r="M106" s="40">
        <v>-3.0039934192522331E-3</v>
      </c>
    </row>
    <row r="107" spans="1:13" x14ac:dyDescent="0.25">
      <c r="A107">
        <v>7830630</v>
      </c>
      <c r="B107" t="s">
        <v>13</v>
      </c>
      <c r="C107" t="s">
        <v>5</v>
      </c>
      <c r="D107" t="s">
        <v>2170</v>
      </c>
      <c r="E107">
        <v>1.152073732718894E-3</v>
      </c>
      <c r="F107">
        <v>69.3</v>
      </c>
      <c r="G107">
        <v>7.9838709677419351E-2</v>
      </c>
      <c r="H107">
        <v>74.5</v>
      </c>
      <c r="I107">
        <v>8.5829493087557607E-2</v>
      </c>
      <c r="J107">
        <v>76.989999999999995</v>
      </c>
      <c r="K107">
        <v>8.8698156682027643E-2</v>
      </c>
      <c r="L107">
        <v>7.5252451002597809E-2</v>
      </c>
      <c r="M107" s="40">
        <v>8.6696372122808531E-5</v>
      </c>
    </row>
    <row r="108" spans="1:13" x14ac:dyDescent="0.25">
      <c r="A108">
        <v>7830630</v>
      </c>
      <c r="B108" t="s">
        <v>13</v>
      </c>
      <c r="C108" t="s">
        <v>5</v>
      </c>
      <c r="D108" t="s">
        <v>2171</v>
      </c>
      <c r="E108">
        <v>8.0645161290322578E-3</v>
      </c>
      <c r="F108">
        <v>76.900000000000006</v>
      </c>
      <c r="G108">
        <v>0.62016129032258072</v>
      </c>
      <c r="H108">
        <v>100</v>
      </c>
      <c r="I108">
        <v>0.80645161290322576</v>
      </c>
      <c r="J108">
        <v>84.194999999999993</v>
      </c>
      <c r="K108">
        <v>0.67899193548387093</v>
      </c>
      <c r="L108">
        <v>0.11302416026592255</v>
      </c>
      <c r="M108" s="40">
        <v>9.1148516343485925E-4</v>
      </c>
    </row>
    <row r="109" spans="1:13" x14ac:dyDescent="0.25">
      <c r="A109">
        <v>7830630</v>
      </c>
      <c r="B109" t="s">
        <v>13</v>
      </c>
      <c r="C109" t="s">
        <v>5</v>
      </c>
      <c r="D109" t="s">
        <v>2172</v>
      </c>
      <c r="E109">
        <v>0.20622119815668202</v>
      </c>
      <c r="F109">
        <v>33.1</v>
      </c>
      <c r="G109">
        <v>6.8259216589861751</v>
      </c>
      <c r="H109">
        <v>45.3</v>
      </c>
      <c r="I109">
        <v>9.3418202764976943</v>
      </c>
      <c r="J109">
        <v>50.704999999999998</v>
      </c>
      <c r="K109">
        <v>10.456445852534562</v>
      </c>
      <c r="L109">
        <v>-0.19110563397407532</v>
      </c>
      <c r="M109" s="40">
        <v>-3.9410032812626131E-2</v>
      </c>
    </row>
    <row r="110" spans="1:13" x14ac:dyDescent="0.25">
      <c r="A110">
        <v>7830630</v>
      </c>
      <c r="B110" t="s">
        <v>13</v>
      </c>
      <c r="C110" t="s">
        <v>5</v>
      </c>
      <c r="D110" t="s">
        <v>2173</v>
      </c>
      <c r="E110">
        <v>2.304147465437788E-3</v>
      </c>
      <c r="F110">
        <v>41.3</v>
      </c>
      <c r="G110">
        <v>9.5161290322580638E-2</v>
      </c>
      <c r="H110">
        <v>95.1</v>
      </c>
      <c r="I110">
        <v>0.21912442396313364</v>
      </c>
      <c r="J110">
        <v>69.23</v>
      </c>
      <c r="K110">
        <v>0.15951612903225806</v>
      </c>
      <c r="L110">
        <v>-9.6941784024238586E-2</v>
      </c>
      <c r="M110" s="40">
        <v>-2.233681659544668E-4</v>
      </c>
    </row>
    <row r="111" spans="1:13" x14ac:dyDescent="0.25">
      <c r="A111">
        <v>7830630</v>
      </c>
      <c r="B111" t="s">
        <v>13</v>
      </c>
      <c r="C111" t="s">
        <v>5</v>
      </c>
      <c r="D111" t="s">
        <v>2174</v>
      </c>
      <c r="E111">
        <v>3.4562211981566822E-3</v>
      </c>
      <c r="F111">
        <v>65.099999999999994</v>
      </c>
      <c r="G111">
        <v>0.22500000000000001</v>
      </c>
      <c r="H111">
        <v>99.6</v>
      </c>
      <c r="I111">
        <v>0.3442396313364055</v>
      </c>
      <c r="J111">
        <v>84.1</v>
      </c>
      <c r="K111">
        <v>0.29066820276497696</v>
      </c>
      <c r="L111">
        <v>8.511468768119812E-2</v>
      </c>
      <c r="M111" s="40">
        <v>2.9417518783824239E-4</v>
      </c>
    </row>
    <row r="112" spans="1:13" x14ac:dyDescent="0.25">
      <c r="A112">
        <v>7830630</v>
      </c>
      <c r="B112" t="s">
        <v>13</v>
      </c>
      <c r="C112" t="s">
        <v>5</v>
      </c>
      <c r="D112" t="s">
        <v>2335</v>
      </c>
      <c r="E112">
        <v>0.27073732718894011</v>
      </c>
      <c r="G112">
        <v>9.7410138248847922</v>
      </c>
      <c r="I112">
        <v>14.077304147465437</v>
      </c>
      <c r="K112">
        <v>14.742834101382488</v>
      </c>
      <c r="M112" s="40">
        <v>-4.4108472232307704E-2</v>
      </c>
    </row>
    <row r="113" spans="1:13" x14ac:dyDescent="0.25">
      <c r="A113">
        <v>7830630</v>
      </c>
      <c r="B113" t="s">
        <v>13</v>
      </c>
      <c r="C113" t="s">
        <v>6</v>
      </c>
      <c r="D113" t="s">
        <v>2166</v>
      </c>
      <c r="E113">
        <v>1.0368663594470046E-2</v>
      </c>
      <c r="F113">
        <v>32.6</v>
      </c>
      <c r="G113">
        <v>0.33801843317972352</v>
      </c>
      <c r="H113">
        <v>78.599999999999994</v>
      </c>
      <c r="I113">
        <v>0.81497695852534557</v>
      </c>
      <c r="J113">
        <v>58.63</v>
      </c>
      <c r="K113">
        <v>0.60791474654377886</v>
      </c>
      <c r="L113">
        <v>-4.5454804785549641E-3</v>
      </c>
      <c r="M113" s="40">
        <v>-4.7130557957367142E-5</v>
      </c>
    </row>
    <row r="114" spans="1:13" x14ac:dyDescent="0.25">
      <c r="A114">
        <v>7830630</v>
      </c>
      <c r="B114" t="s">
        <v>13</v>
      </c>
      <c r="C114" t="s">
        <v>6</v>
      </c>
      <c r="D114" t="s">
        <v>2167</v>
      </c>
      <c r="E114">
        <v>2.304147465437788E-3</v>
      </c>
      <c r="F114">
        <v>47.6</v>
      </c>
      <c r="G114">
        <v>0.10967741935483871</v>
      </c>
      <c r="H114">
        <v>81</v>
      </c>
      <c r="I114">
        <v>0.18663594470046083</v>
      </c>
      <c r="J114">
        <v>67.75</v>
      </c>
      <c r="K114">
        <v>0.15610599078341014</v>
      </c>
      <c r="L114">
        <v>3.3080026507377625E-2</v>
      </c>
      <c r="M114" s="40">
        <v>7.6221259233588996E-5</v>
      </c>
    </row>
    <row r="115" spans="1:13" x14ac:dyDescent="0.25">
      <c r="A115">
        <v>7830630</v>
      </c>
      <c r="B115" t="s">
        <v>13</v>
      </c>
      <c r="C115" t="s">
        <v>6</v>
      </c>
      <c r="D115" t="s">
        <v>2168</v>
      </c>
      <c r="E115">
        <v>2.304147465437788E-3</v>
      </c>
      <c r="F115">
        <v>47.1</v>
      </c>
      <c r="G115">
        <v>0.10852534562211982</v>
      </c>
      <c r="H115">
        <v>72.400000000000006</v>
      </c>
      <c r="I115">
        <v>0.16682027649769587</v>
      </c>
      <c r="J115">
        <v>57.3</v>
      </c>
      <c r="K115">
        <v>0.13202764976958525</v>
      </c>
      <c r="L115">
        <v>-5.702180415391922E-2</v>
      </c>
      <c r="M115" s="40">
        <v>-1.3138664551594291E-4</v>
      </c>
    </row>
    <row r="116" spans="1:13" x14ac:dyDescent="0.25">
      <c r="A116">
        <v>7830630</v>
      </c>
      <c r="B116" t="s">
        <v>13</v>
      </c>
      <c r="C116" t="s">
        <v>6</v>
      </c>
      <c r="D116" t="s">
        <v>2169</v>
      </c>
      <c r="E116">
        <v>4.2626728110599074E-2</v>
      </c>
      <c r="F116">
        <v>45</v>
      </c>
      <c r="G116">
        <v>1.9182027649769584</v>
      </c>
      <c r="H116">
        <v>83</v>
      </c>
      <c r="I116">
        <v>3.5380184331797233</v>
      </c>
      <c r="J116">
        <v>72.509999999999991</v>
      </c>
      <c r="K116">
        <v>3.0908640552995386</v>
      </c>
      <c r="L116">
        <v>9.0041100978851318E-2</v>
      </c>
      <c r="M116" s="40">
        <v>3.8381575302044914E-3</v>
      </c>
    </row>
    <row r="117" spans="1:13" x14ac:dyDescent="0.25">
      <c r="A117">
        <v>7830630</v>
      </c>
      <c r="B117" t="s">
        <v>13</v>
      </c>
      <c r="C117" t="s">
        <v>6</v>
      </c>
      <c r="D117" t="s">
        <v>2171</v>
      </c>
      <c r="E117">
        <v>8.0645161290322578E-3</v>
      </c>
      <c r="F117">
        <v>73</v>
      </c>
      <c r="G117">
        <v>0.58870967741935487</v>
      </c>
      <c r="H117">
        <v>86.9</v>
      </c>
      <c r="I117">
        <v>0.70080645161290323</v>
      </c>
      <c r="J117">
        <v>84.1</v>
      </c>
      <c r="K117">
        <v>0.67822580645161279</v>
      </c>
      <c r="L117">
        <v>-2.9298884328454733E-3</v>
      </c>
      <c r="M117" s="40">
        <v>-2.3628132522947363E-5</v>
      </c>
    </row>
    <row r="118" spans="1:13" x14ac:dyDescent="0.25">
      <c r="A118">
        <v>7830630</v>
      </c>
      <c r="B118" t="s">
        <v>13</v>
      </c>
      <c r="C118" t="s">
        <v>6</v>
      </c>
      <c r="D118" t="s">
        <v>2172</v>
      </c>
      <c r="E118">
        <v>0.20276497695852536</v>
      </c>
      <c r="F118">
        <v>49</v>
      </c>
      <c r="G118">
        <v>9.935483870967742</v>
      </c>
      <c r="H118">
        <v>92.3</v>
      </c>
      <c r="I118">
        <v>18.715207373271891</v>
      </c>
      <c r="J118">
        <v>76.965000000000003</v>
      </c>
      <c r="K118">
        <v>15.605806451612905</v>
      </c>
      <c r="L118">
        <v>0.11247394979000092</v>
      </c>
      <c r="M118" s="40">
        <v>2.2805777837603874E-2</v>
      </c>
    </row>
    <row r="119" spans="1:13" x14ac:dyDescent="0.25">
      <c r="A119">
        <v>7830630</v>
      </c>
      <c r="B119" t="s">
        <v>13</v>
      </c>
      <c r="C119" t="s">
        <v>6</v>
      </c>
      <c r="D119" t="s">
        <v>2173</v>
      </c>
      <c r="E119">
        <v>3.4562211981566822E-3</v>
      </c>
      <c r="F119">
        <v>38.1</v>
      </c>
      <c r="G119">
        <v>0.13168202764976961</v>
      </c>
      <c r="H119">
        <v>75.7</v>
      </c>
      <c r="I119">
        <v>0.26163594470046087</v>
      </c>
      <c r="J119">
        <v>61.664999999999999</v>
      </c>
      <c r="K119">
        <v>0.21312788018433182</v>
      </c>
      <c r="L119">
        <v>-4.6136997640132904E-2</v>
      </c>
      <c r="M119" s="40">
        <v>-1.5945966926313217E-4</v>
      </c>
    </row>
    <row r="120" spans="1:13" x14ac:dyDescent="0.25">
      <c r="A120">
        <v>7830630</v>
      </c>
      <c r="B120" t="s">
        <v>13</v>
      </c>
      <c r="C120" t="s">
        <v>6</v>
      </c>
      <c r="D120" t="s">
        <v>2174</v>
      </c>
      <c r="E120">
        <v>1.152073732718894E-3</v>
      </c>
      <c r="F120">
        <v>48</v>
      </c>
      <c r="G120">
        <v>5.5299539170506909E-2</v>
      </c>
      <c r="H120">
        <v>73.2</v>
      </c>
      <c r="I120">
        <v>8.4331797235023043E-2</v>
      </c>
      <c r="J120">
        <v>60.644999999999996</v>
      </c>
      <c r="K120">
        <v>6.9867511520737322E-2</v>
      </c>
      <c r="L120">
        <v>-7.91434645652771E-2</v>
      </c>
      <c r="M120" s="40">
        <v>-9.1179106642024302E-5</v>
      </c>
    </row>
    <row r="121" spans="1:13" x14ac:dyDescent="0.25">
      <c r="A121">
        <v>7830630</v>
      </c>
      <c r="B121" t="s">
        <v>13</v>
      </c>
      <c r="C121" t="s">
        <v>6</v>
      </c>
      <c r="D121" t="s">
        <v>2335</v>
      </c>
      <c r="E121">
        <v>0.27304147465437795</v>
      </c>
      <c r="G121">
        <v>13.185599078341015</v>
      </c>
      <c r="I121">
        <v>24.468433179723505</v>
      </c>
      <c r="K121">
        <v>20.553940092165899</v>
      </c>
      <c r="M121" s="40">
        <v>2.6267372515140539E-2</v>
      </c>
    </row>
    <row r="122" spans="1:13" x14ac:dyDescent="0.25">
      <c r="A122">
        <v>7830613</v>
      </c>
      <c r="B122" t="s">
        <v>14</v>
      </c>
      <c r="C122" t="s">
        <v>4</v>
      </c>
      <c r="D122" t="s">
        <v>2152</v>
      </c>
      <c r="E122">
        <v>1.841620626151013E-3</v>
      </c>
      <c r="F122">
        <v>55.2</v>
      </c>
      <c r="G122">
        <v>0.10165745856353592</v>
      </c>
      <c r="H122">
        <v>89.9</v>
      </c>
      <c r="I122">
        <v>0.16556169429097609</v>
      </c>
      <c r="J122">
        <v>75.935000000000002</v>
      </c>
      <c r="K122">
        <v>0.13984346224677718</v>
      </c>
      <c r="L122">
        <v>5.326833575963974E-2</v>
      </c>
      <c r="M122" s="40">
        <v>9.8100065855690136E-5</v>
      </c>
    </row>
    <row r="123" spans="1:13" x14ac:dyDescent="0.25">
      <c r="A123">
        <v>7830613</v>
      </c>
      <c r="B123" t="s">
        <v>14</v>
      </c>
      <c r="C123" t="s">
        <v>4</v>
      </c>
      <c r="D123" t="s">
        <v>2175</v>
      </c>
      <c r="E123">
        <v>3.6832412523020259E-3</v>
      </c>
      <c r="F123">
        <v>72.099999999999994</v>
      </c>
      <c r="G123">
        <v>0.26556169429097604</v>
      </c>
      <c r="H123">
        <v>84.5</v>
      </c>
      <c r="I123">
        <v>0.31123388581952122</v>
      </c>
      <c r="J123">
        <v>72.83</v>
      </c>
      <c r="K123">
        <v>0.26825046040515654</v>
      </c>
      <c r="L123">
        <v>-1.920604519546032E-2</v>
      </c>
      <c r="M123" s="40">
        <v>-7.074049795749657E-5</v>
      </c>
    </row>
    <row r="124" spans="1:13" x14ac:dyDescent="0.25">
      <c r="A124">
        <v>7830613</v>
      </c>
      <c r="B124" t="s">
        <v>14</v>
      </c>
      <c r="C124" t="s">
        <v>4</v>
      </c>
      <c r="D124" t="s">
        <v>2176</v>
      </c>
      <c r="E124">
        <v>1.841620626151013E-3</v>
      </c>
      <c r="F124">
        <v>70.900000000000006</v>
      </c>
      <c r="G124">
        <v>0.13057090239410682</v>
      </c>
      <c r="H124">
        <v>85.1</v>
      </c>
      <c r="I124">
        <v>0.15672191528545118</v>
      </c>
      <c r="J124">
        <v>78.439999999999984</v>
      </c>
      <c r="K124">
        <v>0.14445672191528541</v>
      </c>
      <c r="L124">
        <v>-2.8066005557775497E-2</v>
      </c>
      <c r="M124" s="40">
        <v>-5.1686934728868322E-5</v>
      </c>
    </row>
    <row r="125" spans="1:13" x14ac:dyDescent="0.25">
      <c r="A125">
        <v>7830613</v>
      </c>
      <c r="B125" t="s">
        <v>14</v>
      </c>
      <c r="C125" t="s">
        <v>4</v>
      </c>
      <c r="D125" t="s">
        <v>2153</v>
      </c>
      <c r="E125">
        <v>3.6832412523020259E-3</v>
      </c>
      <c r="F125">
        <v>39</v>
      </c>
      <c r="G125">
        <v>0.143646408839779</v>
      </c>
      <c r="H125">
        <v>89.2</v>
      </c>
      <c r="I125">
        <v>0.32854511970534073</v>
      </c>
      <c r="J125">
        <v>72.150000000000006</v>
      </c>
      <c r="K125">
        <v>0.26574585635359121</v>
      </c>
      <c r="L125">
        <v>2.356320433318615E-2</v>
      </c>
      <c r="M125" s="40">
        <v>8.6788966236413074E-5</v>
      </c>
    </row>
    <row r="126" spans="1:13" x14ac:dyDescent="0.25">
      <c r="A126">
        <v>7830613</v>
      </c>
      <c r="B126" t="s">
        <v>14</v>
      </c>
      <c r="C126" t="s">
        <v>4</v>
      </c>
      <c r="D126" t="s">
        <v>2154</v>
      </c>
      <c r="E126">
        <v>1.1049723756906077E-2</v>
      </c>
      <c r="F126">
        <v>73.2</v>
      </c>
      <c r="G126">
        <v>0.80883977900552484</v>
      </c>
      <c r="H126">
        <v>86.1</v>
      </c>
      <c r="I126">
        <v>0.95138121546961318</v>
      </c>
      <c r="J126">
        <v>75.424999999999997</v>
      </c>
      <c r="K126">
        <v>0.83342541436464079</v>
      </c>
      <c r="L126">
        <v>-1.9933406263589859E-2</v>
      </c>
      <c r="M126" s="40">
        <v>-2.2025863274684925E-4</v>
      </c>
    </row>
    <row r="127" spans="1:13" x14ac:dyDescent="0.25">
      <c r="A127">
        <v>7830613</v>
      </c>
      <c r="B127" t="s">
        <v>14</v>
      </c>
      <c r="C127" t="s">
        <v>4</v>
      </c>
      <c r="D127" t="s">
        <v>2155</v>
      </c>
      <c r="E127">
        <v>0.23204419889502761</v>
      </c>
      <c r="F127">
        <v>55.3</v>
      </c>
      <c r="G127">
        <v>12.832044198895026</v>
      </c>
      <c r="H127">
        <v>90.4</v>
      </c>
      <c r="I127">
        <v>20.976795580110497</v>
      </c>
      <c r="J127">
        <v>78.795000000000002</v>
      </c>
      <c r="K127">
        <v>18.2839226519337</v>
      </c>
      <c r="L127">
        <v>8.7872229516506195E-2</v>
      </c>
      <c r="M127" s="40">
        <v>2.0390241103277681E-2</v>
      </c>
    </row>
    <row r="128" spans="1:13" x14ac:dyDescent="0.25">
      <c r="A128">
        <v>7830613</v>
      </c>
      <c r="B128" t="s">
        <v>14</v>
      </c>
      <c r="C128" t="s">
        <v>4</v>
      </c>
      <c r="D128" t="s">
        <v>2157</v>
      </c>
      <c r="E128">
        <v>9.2081031307550652E-3</v>
      </c>
      <c r="F128">
        <v>78.900000000000006</v>
      </c>
      <c r="G128">
        <v>0.72651933701657467</v>
      </c>
      <c r="H128">
        <v>90.6</v>
      </c>
      <c r="I128">
        <v>0.83425414364640882</v>
      </c>
      <c r="J128">
        <v>87.66</v>
      </c>
      <c r="K128">
        <v>0.80718232044198901</v>
      </c>
      <c r="L128">
        <v>2.9295206069946289E-2</v>
      </c>
      <c r="M128" s="40">
        <v>2.6975327872878719E-4</v>
      </c>
    </row>
    <row r="129" spans="1:13" x14ac:dyDescent="0.25">
      <c r="A129">
        <v>7830613</v>
      </c>
      <c r="B129" t="s">
        <v>14</v>
      </c>
      <c r="C129" t="s">
        <v>4</v>
      </c>
      <c r="D129" t="s">
        <v>2162</v>
      </c>
      <c r="E129">
        <v>0.48618784530386722</v>
      </c>
      <c r="F129">
        <v>74.7</v>
      </c>
      <c r="G129">
        <v>36.318232044198879</v>
      </c>
      <c r="H129">
        <v>88.3</v>
      </c>
      <c r="I129">
        <v>42.930386740331471</v>
      </c>
      <c r="J129">
        <v>79.164999999999992</v>
      </c>
      <c r="K129">
        <v>38.489060773480645</v>
      </c>
      <c r="L129">
        <v>2.0781753584742546E-2</v>
      </c>
      <c r="M129" s="40">
        <v>1.0103835997001896E-2</v>
      </c>
    </row>
    <row r="130" spans="1:13" x14ac:dyDescent="0.25">
      <c r="A130">
        <v>7830613</v>
      </c>
      <c r="B130" t="s">
        <v>14</v>
      </c>
      <c r="C130" t="s">
        <v>4</v>
      </c>
      <c r="D130" t="s">
        <v>2163</v>
      </c>
      <c r="E130">
        <v>3.6832412523020259E-3</v>
      </c>
      <c r="F130">
        <v>52.1</v>
      </c>
      <c r="G130">
        <v>0.19189686924493554</v>
      </c>
      <c r="H130">
        <v>79.900000000000006</v>
      </c>
      <c r="I130">
        <v>0.2942909760589319</v>
      </c>
      <c r="J130">
        <v>63.754999999999995</v>
      </c>
      <c r="K130">
        <v>0.23482504604051566</v>
      </c>
      <c r="L130">
        <v>-8.4272854030132294E-2</v>
      </c>
      <c r="M130" s="40">
        <v>-3.1039725241301032E-4</v>
      </c>
    </row>
    <row r="131" spans="1:13" x14ac:dyDescent="0.25">
      <c r="A131">
        <v>7830613</v>
      </c>
      <c r="B131" t="s">
        <v>14</v>
      </c>
      <c r="C131" t="s">
        <v>4</v>
      </c>
      <c r="D131" t="s">
        <v>2177</v>
      </c>
      <c r="E131">
        <v>1.841620626151013E-3</v>
      </c>
      <c r="F131">
        <v>72.7</v>
      </c>
      <c r="G131">
        <v>0.13388581952117865</v>
      </c>
      <c r="H131">
        <v>92.2</v>
      </c>
      <c r="I131">
        <v>0.16979742173112339</v>
      </c>
      <c r="J131">
        <v>85.92</v>
      </c>
      <c r="K131">
        <v>0.15823204419889503</v>
      </c>
      <c r="L131">
        <v>4.4504757970571518E-2</v>
      </c>
      <c r="M131" s="40">
        <v>8.196088024046321E-5</v>
      </c>
    </row>
    <row r="132" spans="1:13" x14ac:dyDescent="0.25">
      <c r="A132">
        <v>7830613</v>
      </c>
      <c r="B132" t="s">
        <v>14</v>
      </c>
      <c r="C132" t="s">
        <v>4</v>
      </c>
      <c r="D132" t="s">
        <v>2335</v>
      </c>
      <c r="E132">
        <v>0.75506445672191502</v>
      </c>
      <c r="G132">
        <v>51.652854511970517</v>
      </c>
      <c r="I132">
        <v>67.118968692449329</v>
      </c>
      <c r="K132">
        <v>59.624944751381193</v>
      </c>
      <c r="M132" s="40">
        <v>3.0377596973494705E-2</v>
      </c>
    </row>
    <row r="133" spans="1:13" x14ac:dyDescent="0.25">
      <c r="A133">
        <v>7830613</v>
      </c>
      <c r="B133" t="s">
        <v>14</v>
      </c>
      <c r="C133" t="s">
        <v>6</v>
      </c>
      <c r="D133" t="s">
        <v>2152</v>
      </c>
      <c r="E133">
        <v>3.6832412523020259E-3</v>
      </c>
      <c r="F133">
        <v>48.2</v>
      </c>
      <c r="G133">
        <v>0.17753222836095767</v>
      </c>
      <c r="H133">
        <v>80.400000000000006</v>
      </c>
      <c r="I133">
        <v>0.29613259668508291</v>
      </c>
      <c r="J133">
        <v>66.925000000000011</v>
      </c>
      <c r="K133">
        <v>0.24650092081031313</v>
      </c>
      <c r="L133">
        <v>1.3056463561952114E-2</v>
      </c>
      <c r="M133" s="40">
        <v>4.8090105200560274E-5</v>
      </c>
    </row>
    <row r="134" spans="1:13" x14ac:dyDescent="0.25">
      <c r="A134">
        <v>7830613</v>
      </c>
      <c r="B134" t="s">
        <v>14</v>
      </c>
      <c r="C134" t="s">
        <v>6</v>
      </c>
      <c r="D134" t="s">
        <v>2155</v>
      </c>
      <c r="E134">
        <v>6.9981583793738492E-2</v>
      </c>
      <c r="F134">
        <v>49.2</v>
      </c>
      <c r="G134">
        <v>3.4430939226519341</v>
      </c>
      <c r="H134">
        <v>81.7</v>
      </c>
      <c r="I134">
        <v>5.7174953959484354</v>
      </c>
      <c r="J134">
        <v>68.41</v>
      </c>
      <c r="K134">
        <v>4.78744014732965</v>
      </c>
      <c r="L134">
        <v>4.344693198800087E-2</v>
      </c>
      <c r="M134" s="40">
        <v>3.0404851114991401E-3</v>
      </c>
    </row>
    <row r="135" spans="1:13" x14ac:dyDescent="0.25">
      <c r="A135">
        <v>7830613</v>
      </c>
      <c r="B135" t="s">
        <v>14</v>
      </c>
      <c r="C135" t="s">
        <v>6</v>
      </c>
      <c r="D135" t="s">
        <v>2157</v>
      </c>
      <c r="E135">
        <v>1.2891344383057092E-2</v>
      </c>
      <c r="F135">
        <v>70.900000000000006</v>
      </c>
      <c r="G135">
        <v>0.91399631675874793</v>
      </c>
      <c r="H135">
        <v>85.2</v>
      </c>
      <c r="I135">
        <v>1.0983425414364643</v>
      </c>
      <c r="J135">
        <v>77.945000000000007</v>
      </c>
      <c r="K135">
        <v>1.004815837937385</v>
      </c>
      <c r="L135">
        <v>2.266622893512249E-2</v>
      </c>
      <c r="M135" s="40">
        <v>2.9219816306787742E-4</v>
      </c>
    </row>
    <row r="136" spans="1:13" x14ac:dyDescent="0.25">
      <c r="A136">
        <v>7830613</v>
      </c>
      <c r="B136" t="s">
        <v>14</v>
      </c>
      <c r="C136" t="s">
        <v>6</v>
      </c>
      <c r="D136" t="s">
        <v>2162</v>
      </c>
      <c r="E136">
        <v>0.15653775322283611</v>
      </c>
      <c r="F136">
        <v>71.599999999999994</v>
      </c>
      <c r="G136">
        <v>11.208103130755065</v>
      </c>
      <c r="H136">
        <v>82.6</v>
      </c>
      <c r="I136">
        <v>12.930018416206263</v>
      </c>
      <c r="J136">
        <v>73.984999999999999</v>
      </c>
      <c r="K136">
        <v>11.58144567219153</v>
      </c>
      <c r="L136">
        <v>2.2877993062138557E-2</v>
      </c>
      <c r="M136" s="40">
        <v>3.5812696321948024E-3</v>
      </c>
    </row>
    <row r="137" spans="1:13" x14ac:dyDescent="0.25">
      <c r="A137">
        <v>7830613</v>
      </c>
      <c r="B137" t="s">
        <v>14</v>
      </c>
      <c r="C137" t="s">
        <v>6</v>
      </c>
      <c r="D137" t="s">
        <v>2178</v>
      </c>
      <c r="E137">
        <v>1.841620626151013E-3</v>
      </c>
      <c r="F137">
        <v>66.599999999999994</v>
      </c>
      <c r="G137">
        <v>0.12265193370165746</v>
      </c>
      <c r="H137">
        <v>84.9</v>
      </c>
      <c r="I137">
        <v>0.15635359116022102</v>
      </c>
      <c r="J137">
        <v>75.289999999999992</v>
      </c>
      <c r="K137">
        <v>0.13865561694290976</v>
      </c>
      <c r="L137">
        <v>3.6884949076920748E-4</v>
      </c>
      <c r="M137" s="40">
        <v>6.7928083014587011E-7</v>
      </c>
    </row>
    <row r="138" spans="1:13" x14ac:dyDescent="0.25">
      <c r="A138">
        <v>7830613</v>
      </c>
      <c r="B138" t="s">
        <v>14</v>
      </c>
      <c r="C138" t="s">
        <v>6</v>
      </c>
      <c r="D138" t="s">
        <v>2335</v>
      </c>
      <c r="E138">
        <v>0.24493554327808473</v>
      </c>
      <c r="G138">
        <v>15.865377532228361</v>
      </c>
      <c r="I138">
        <v>20.198342541436467</v>
      </c>
      <c r="K138">
        <v>17.758858195211786</v>
      </c>
      <c r="M138" s="40">
        <v>6.9627222927925256E-3</v>
      </c>
    </row>
    <row r="139" spans="1:13" x14ac:dyDescent="0.25">
      <c r="A139">
        <v>7820212</v>
      </c>
      <c r="B139" t="s">
        <v>15</v>
      </c>
      <c r="C139" t="s">
        <v>4</v>
      </c>
      <c r="D139" t="s">
        <v>2179</v>
      </c>
      <c r="E139">
        <v>1.5965166908563134E-2</v>
      </c>
      <c r="F139">
        <v>60.7</v>
      </c>
      <c r="G139">
        <v>0.96908563134978232</v>
      </c>
      <c r="H139">
        <v>83.8</v>
      </c>
      <c r="I139">
        <v>1.3378809869375905</v>
      </c>
      <c r="J139">
        <v>70.569999999999993</v>
      </c>
      <c r="K139">
        <v>1.1266618287373003</v>
      </c>
      <c r="L139">
        <v>-3.5357177257537842E-2</v>
      </c>
      <c r="M139" s="40">
        <v>-5.644832363322442E-4</v>
      </c>
    </row>
    <row r="140" spans="1:13" x14ac:dyDescent="0.25">
      <c r="A140">
        <v>7820212</v>
      </c>
      <c r="B140" t="s">
        <v>15</v>
      </c>
      <c r="C140" t="s">
        <v>4</v>
      </c>
      <c r="D140" t="s">
        <v>2180</v>
      </c>
      <c r="E140">
        <v>2.9027576197387518E-3</v>
      </c>
      <c r="F140">
        <v>65.599999999999994</v>
      </c>
      <c r="G140">
        <v>0.1904208998548621</v>
      </c>
      <c r="H140">
        <v>84.4</v>
      </c>
      <c r="I140">
        <v>0.24499274310595068</v>
      </c>
      <c r="J140">
        <v>77.844999999999999</v>
      </c>
      <c r="K140">
        <v>0.22596516690856314</v>
      </c>
      <c r="L140">
        <v>-4.7576617449522018E-2</v>
      </c>
      <c r="M140" s="40">
        <v>-1.3810338882299571E-4</v>
      </c>
    </row>
    <row r="141" spans="1:13" x14ac:dyDescent="0.25">
      <c r="A141">
        <v>7820212</v>
      </c>
      <c r="B141" t="s">
        <v>15</v>
      </c>
      <c r="C141" t="s">
        <v>4</v>
      </c>
      <c r="D141" t="s">
        <v>2181</v>
      </c>
      <c r="E141">
        <v>0.60087082728592156</v>
      </c>
      <c r="F141">
        <v>77.099999999999994</v>
      </c>
      <c r="G141">
        <v>46.327140783744547</v>
      </c>
      <c r="H141">
        <v>88.5</v>
      </c>
      <c r="I141">
        <v>53.177068214804059</v>
      </c>
      <c r="J141">
        <v>78.734999999999999</v>
      </c>
      <c r="K141">
        <v>47.309564586357034</v>
      </c>
      <c r="L141">
        <v>-1.2038025073707104E-2</v>
      </c>
      <c r="M141" s="40">
        <v>-7.2332980849270541E-3</v>
      </c>
    </row>
    <row r="142" spans="1:13" x14ac:dyDescent="0.25">
      <c r="A142">
        <v>7820212</v>
      </c>
      <c r="B142" t="s">
        <v>15</v>
      </c>
      <c r="C142" t="s">
        <v>4</v>
      </c>
      <c r="D142" t="s">
        <v>2154</v>
      </c>
      <c r="E142">
        <v>6.2409288824383166E-2</v>
      </c>
      <c r="F142">
        <v>73.2</v>
      </c>
      <c r="G142">
        <v>4.5683599419448475</v>
      </c>
      <c r="H142">
        <v>86.1</v>
      </c>
      <c r="I142">
        <v>5.3734397677793906</v>
      </c>
      <c r="J142">
        <v>75.424999999999997</v>
      </c>
      <c r="K142">
        <v>4.7072206095791005</v>
      </c>
      <c r="L142">
        <v>-1.9933406263589859E-2</v>
      </c>
      <c r="M142" s="40">
        <v>-1.2440297087581479E-3</v>
      </c>
    </row>
    <row r="143" spans="1:13" x14ac:dyDescent="0.25">
      <c r="A143">
        <v>7820212</v>
      </c>
      <c r="B143" t="s">
        <v>15</v>
      </c>
      <c r="C143" t="s">
        <v>4</v>
      </c>
      <c r="D143" t="s">
        <v>2182</v>
      </c>
      <c r="E143">
        <v>4.3541364296081275E-3</v>
      </c>
      <c r="F143">
        <v>91.5</v>
      </c>
      <c r="G143">
        <v>0.39840348330914366</v>
      </c>
      <c r="H143">
        <v>89.4</v>
      </c>
      <c r="I143">
        <v>0.3892597968069666</v>
      </c>
      <c r="J143">
        <v>82.024999999999991</v>
      </c>
      <c r="K143">
        <v>0.35714804063860661</v>
      </c>
      <c r="L143">
        <v>-5.6840009987354279E-2</v>
      </c>
      <c r="M143" s="40">
        <v>-2.4748915814522905E-4</v>
      </c>
    </row>
    <row r="144" spans="1:13" x14ac:dyDescent="0.25">
      <c r="A144">
        <v>7820212</v>
      </c>
      <c r="B144" t="s">
        <v>15</v>
      </c>
      <c r="C144" t="s">
        <v>4</v>
      </c>
      <c r="D144" t="s">
        <v>2158</v>
      </c>
      <c r="E144">
        <v>2.9027576197387518E-3</v>
      </c>
      <c r="F144">
        <v>73.8</v>
      </c>
      <c r="G144">
        <v>0.21422351233671988</v>
      </c>
      <c r="H144">
        <v>93.2</v>
      </c>
      <c r="I144">
        <v>0.2705370101596517</v>
      </c>
      <c r="J144">
        <v>84.284999999999997</v>
      </c>
      <c r="K144">
        <v>0.2446589259796807</v>
      </c>
      <c r="L144">
        <v>0.10064996778964996</v>
      </c>
      <c r="M144" s="40">
        <v>2.9216246092786635E-4</v>
      </c>
    </row>
    <row r="145" spans="1:13" x14ac:dyDescent="0.25">
      <c r="A145">
        <v>7820212</v>
      </c>
      <c r="B145" t="s">
        <v>15</v>
      </c>
      <c r="C145" t="s">
        <v>4</v>
      </c>
      <c r="D145" t="s">
        <v>2183</v>
      </c>
      <c r="E145">
        <v>2.0319303338171262E-2</v>
      </c>
      <c r="F145">
        <v>58.2</v>
      </c>
      <c r="G145">
        <v>1.1825834542815674</v>
      </c>
      <c r="H145">
        <v>71.900000000000006</v>
      </c>
      <c r="I145">
        <v>1.4609579100145138</v>
      </c>
      <c r="J145">
        <v>66.984999999999999</v>
      </c>
      <c r="K145">
        <v>1.3610885341074019</v>
      </c>
      <c r="L145">
        <v>-0.13791896402835846</v>
      </c>
      <c r="M145" s="40">
        <v>-2.8024172661785464E-3</v>
      </c>
    </row>
    <row r="146" spans="1:13" x14ac:dyDescent="0.25">
      <c r="A146">
        <v>7820212</v>
      </c>
      <c r="B146" t="s">
        <v>15</v>
      </c>
      <c r="C146" t="s">
        <v>4</v>
      </c>
      <c r="D146" t="s">
        <v>2335</v>
      </c>
      <c r="E146">
        <v>0.70972423802612472</v>
      </c>
      <c r="G146">
        <v>53.850217706821475</v>
      </c>
      <c r="I146">
        <v>62.254136429608117</v>
      </c>
      <c r="K146">
        <v>55.332307692307687</v>
      </c>
      <c r="M146" s="40">
        <v>-1.1937658382236352E-2</v>
      </c>
    </row>
    <row r="147" spans="1:13" x14ac:dyDescent="0.25">
      <c r="A147">
        <v>7820212</v>
      </c>
      <c r="B147" t="s">
        <v>15</v>
      </c>
      <c r="C147" t="s">
        <v>6</v>
      </c>
      <c r="D147" t="s">
        <v>2179</v>
      </c>
      <c r="E147">
        <v>5.8055152394775036E-3</v>
      </c>
      <c r="F147">
        <v>57.4</v>
      </c>
      <c r="G147">
        <v>0.33323657474600871</v>
      </c>
      <c r="H147">
        <v>77.099999999999994</v>
      </c>
      <c r="I147">
        <v>0.44760522496371552</v>
      </c>
      <c r="J147">
        <v>73.564999999999998</v>
      </c>
      <c r="K147">
        <v>0.42708272859216256</v>
      </c>
      <c r="L147">
        <v>-5.703701451420784E-2</v>
      </c>
      <c r="M147" s="40">
        <v>-3.311292569765332E-4</v>
      </c>
    </row>
    <row r="148" spans="1:13" x14ac:dyDescent="0.25">
      <c r="A148">
        <v>7820212</v>
      </c>
      <c r="B148" t="s">
        <v>15</v>
      </c>
      <c r="C148" t="s">
        <v>6</v>
      </c>
      <c r="D148" t="s">
        <v>2181</v>
      </c>
      <c r="E148">
        <v>0.24963715529753266</v>
      </c>
      <c r="F148">
        <v>69.400000000000006</v>
      </c>
      <c r="G148">
        <v>17.324818577648767</v>
      </c>
      <c r="H148">
        <v>76.5</v>
      </c>
      <c r="I148">
        <v>19.09724238026125</v>
      </c>
      <c r="J148">
        <v>69.489999999999995</v>
      </c>
      <c r="K148">
        <v>17.347285921625545</v>
      </c>
      <c r="L148">
        <v>-8.1471361219882965E-2</v>
      </c>
      <c r="M148" s="40">
        <v>-2.0338278853149303E-2</v>
      </c>
    </row>
    <row r="149" spans="1:13" x14ac:dyDescent="0.25">
      <c r="A149">
        <v>7820212</v>
      </c>
      <c r="B149" t="s">
        <v>15</v>
      </c>
      <c r="C149" t="s">
        <v>6</v>
      </c>
      <c r="D149" t="s">
        <v>2154</v>
      </c>
      <c r="E149">
        <v>2.6124818577648767E-2</v>
      </c>
      <c r="F149">
        <v>72.099999999999994</v>
      </c>
      <c r="G149">
        <v>1.883599419448476</v>
      </c>
      <c r="H149">
        <v>84.3</v>
      </c>
      <c r="I149">
        <v>2.2023222060957908</v>
      </c>
      <c r="J149">
        <v>79.524999999999991</v>
      </c>
      <c r="K149">
        <v>2.077576197387518</v>
      </c>
      <c r="L149">
        <v>2.4398354813456535E-2</v>
      </c>
      <c r="M149" s="40">
        <v>6.3740259309465555E-4</v>
      </c>
    </row>
    <row r="150" spans="1:13" x14ac:dyDescent="0.25">
      <c r="A150">
        <v>7820212</v>
      </c>
      <c r="B150" t="s">
        <v>15</v>
      </c>
      <c r="C150" t="s">
        <v>6</v>
      </c>
      <c r="D150" t="s">
        <v>2182</v>
      </c>
      <c r="E150">
        <v>1.4513788098693759E-3</v>
      </c>
      <c r="F150">
        <v>88.4</v>
      </c>
      <c r="G150">
        <v>0.12830188679245283</v>
      </c>
      <c r="H150">
        <v>82.7</v>
      </c>
      <c r="I150">
        <v>0.12002902757619739</v>
      </c>
      <c r="J150">
        <v>80.725000000000009</v>
      </c>
      <c r="K150">
        <v>0.11716255442670538</v>
      </c>
      <c r="L150">
        <v>-7.147601991891861E-2</v>
      </c>
      <c r="M150" s="40">
        <v>-1.037387807241199E-4</v>
      </c>
    </row>
    <row r="151" spans="1:13" x14ac:dyDescent="0.25">
      <c r="A151">
        <v>7820212</v>
      </c>
      <c r="B151" t="s">
        <v>15</v>
      </c>
      <c r="C151" t="s">
        <v>6</v>
      </c>
      <c r="D151" t="s">
        <v>2158</v>
      </c>
      <c r="E151">
        <v>1.4513788098693759E-3</v>
      </c>
      <c r="F151">
        <v>61.4</v>
      </c>
      <c r="G151">
        <v>8.9114658925979681E-2</v>
      </c>
      <c r="H151">
        <v>79.2</v>
      </c>
      <c r="I151">
        <v>0.11494920174165457</v>
      </c>
      <c r="J151">
        <v>72.55</v>
      </c>
      <c r="K151">
        <v>0.10529753265602322</v>
      </c>
      <c r="L151">
        <v>5.4755415767431259E-2</v>
      </c>
      <c r="M151" s="40">
        <v>7.9470850170437247E-5</v>
      </c>
    </row>
    <row r="152" spans="1:13" x14ac:dyDescent="0.25">
      <c r="A152">
        <v>7820212</v>
      </c>
      <c r="B152" t="s">
        <v>15</v>
      </c>
      <c r="C152" t="s">
        <v>6</v>
      </c>
      <c r="D152" t="s">
        <v>2183</v>
      </c>
      <c r="E152">
        <v>5.8055152394775036E-3</v>
      </c>
      <c r="F152">
        <v>59.2</v>
      </c>
      <c r="G152">
        <v>0.34368650217706825</v>
      </c>
      <c r="H152">
        <v>77.3</v>
      </c>
      <c r="I152">
        <v>0.44876632801161104</v>
      </c>
      <c r="J152">
        <v>65.844999999999999</v>
      </c>
      <c r="K152">
        <v>0.38226415094339622</v>
      </c>
      <c r="L152">
        <v>-1.4689816161990166E-3</v>
      </c>
      <c r="M152" s="40">
        <v>-8.5281951593556834E-6</v>
      </c>
    </row>
    <row r="153" spans="1:13" x14ac:dyDescent="0.25">
      <c r="A153">
        <v>7820212</v>
      </c>
      <c r="B153" t="s">
        <v>15</v>
      </c>
      <c r="C153" t="s">
        <v>6</v>
      </c>
      <c r="D153" t="s">
        <v>2335</v>
      </c>
      <c r="E153">
        <v>0.29027576197387517</v>
      </c>
      <c r="G153">
        <v>20.102757619738753</v>
      </c>
      <c r="I153">
        <v>22.430914368650221</v>
      </c>
      <c r="K153">
        <v>20.456669085631351</v>
      </c>
      <c r="M153" s="40">
        <v>-2.0064801642744219E-2</v>
      </c>
    </row>
    <row r="154" spans="1:13" x14ac:dyDescent="0.25">
      <c r="A154">
        <v>7830611</v>
      </c>
      <c r="B154" t="s">
        <v>16</v>
      </c>
      <c r="C154" t="s">
        <v>4</v>
      </c>
      <c r="D154" t="s">
        <v>2184</v>
      </c>
      <c r="E154">
        <v>3.7174721189591076E-3</v>
      </c>
      <c r="F154">
        <v>38.1</v>
      </c>
      <c r="G154">
        <v>0.141635687732342</v>
      </c>
      <c r="H154">
        <v>82</v>
      </c>
      <c r="I154">
        <v>0.30483271375464682</v>
      </c>
      <c r="J154">
        <v>65.525000000000006</v>
      </c>
      <c r="K154">
        <v>0.24358736059479555</v>
      </c>
      <c r="L154">
        <v>-3.945450484752655E-2</v>
      </c>
      <c r="M154" s="40">
        <v>-1.466710217380169E-4</v>
      </c>
    </row>
    <row r="155" spans="1:13" x14ac:dyDescent="0.25">
      <c r="A155">
        <v>7830611</v>
      </c>
      <c r="B155" t="s">
        <v>16</v>
      </c>
      <c r="C155" t="s">
        <v>4</v>
      </c>
      <c r="D155" t="s">
        <v>2139</v>
      </c>
      <c r="E155">
        <v>0.63940520446096649</v>
      </c>
      <c r="F155">
        <v>41.9</v>
      </c>
      <c r="G155">
        <v>26.791078066914494</v>
      </c>
      <c r="H155">
        <v>76.5</v>
      </c>
      <c r="I155">
        <v>48.914498141263934</v>
      </c>
      <c r="J155">
        <v>59.614999999999995</v>
      </c>
      <c r="K155">
        <v>38.118141263940515</v>
      </c>
      <c r="L155">
        <v>-6.1275362968444824E-2</v>
      </c>
      <c r="M155" s="40">
        <v>-3.9179785987258395E-2</v>
      </c>
    </row>
    <row r="156" spans="1:13" x14ac:dyDescent="0.25">
      <c r="A156">
        <v>7830611</v>
      </c>
      <c r="B156" t="s">
        <v>16</v>
      </c>
      <c r="C156" t="s">
        <v>4</v>
      </c>
      <c r="D156" t="s">
        <v>2142</v>
      </c>
      <c r="E156">
        <v>1.8587360594795538E-3</v>
      </c>
      <c r="F156">
        <v>51.7</v>
      </c>
      <c r="G156">
        <v>9.6096654275092938E-2</v>
      </c>
      <c r="H156">
        <v>80.5</v>
      </c>
      <c r="I156">
        <v>0.14962825278810407</v>
      </c>
      <c r="J156">
        <v>66.509999999999991</v>
      </c>
      <c r="K156">
        <v>0.12362453531598511</v>
      </c>
      <c r="L156">
        <v>-7.269471138715744E-2</v>
      </c>
      <c r="M156" s="40">
        <v>-1.3512028138876848E-4</v>
      </c>
    </row>
    <row r="157" spans="1:13" x14ac:dyDescent="0.25">
      <c r="A157">
        <v>7830611</v>
      </c>
      <c r="B157" t="s">
        <v>16</v>
      </c>
      <c r="C157" t="s">
        <v>4</v>
      </c>
      <c r="D157" t="s">
        <v>2143</v>
      </c>
      <c r="E157">
        <v>7.4349442379182153E-3</v>
      </c>
      <c r="F157">
        <v>72.8</v>
      </c>
      <c r="G157">
        <v>0.54126394052044602</v>
      </c>
      <c r="H157">
        <v>84.3</v>
      </c>
      <c r="I157">
        <v>0.62676579925650555</v>
      </c>
      <c r="J157">
        <v>72.06</v>
      </c>
      <c r="K157">
        <v>0.53576208178438656</v>
      </c>
      <c r="L157">
        <v>-1.8911214545369148E-2</v>
      </c>
      <c r="M157" s="40">
        <v>-1.4060382561612749E-4</v>
      </c>
    </row>
    <row r="158" spans="1:13" x14ac:dyDescent="0.25">
      <c r="A158">
        <v>7830611</v>
      </c>
      <c r="B158" t="s">
        <v>16</v>
      </c>
      <c r="C158" t="s">
        <v>4</v>
      </c>
      <c r="D158" t="s">
        <v>2144</v>
      </c>
      <c r="E158">
        <v>7.4349442379182153E-3</v>
      </c>
      <c r="F158">
        <v>68.3</v>
      </c>
      <c r="G158">
        <v>0.50780669144981405</v>
      </c>
      <c r="H158">
        <v>80.599999999999994</v>
      </c>
      <c r="I158">
        <v>0.59925650557620813</v>
      </c>
      <c r="J158">
        <v>79.114999999999995</v>
      </c>
      <c r="K158">
        <v>0.58821561338289952</v>
      </c>
      <c r="L158">
        <v>-2.7383476495742798E-2</v>
      </c>
      <c r="M158" s="40">
        <v>-2.035946207861918E-4</v>
      </c>
    </row>
    <row r="159" spans="1:13" x14ac:dyDescent="0.25">
      <c r="A159">
        <v>7830611</v>
      </c>
      <c r="B159" t="s">
        <v>16</v>
      </c>
      <c r="C159" t="s">
        <v>4</v>
      </c>
      <c r="D159" t="s">
        <v>2148</v>
      </c>
      <c r="E159">
        <v>1.8587360594795538E-3</v>
      </c>
      <c r="F159">
        <v>44.5</v>
      </c>
      <c r="G159">
        <v>8.2713754646840151E-2</v>
      </c>
      <c r="H159">
        <v>75.900000000000006</v>
      </c>
      <c r="I159">
        <v>0.14107806691449815</v>
      </c>
      <c r="J159">
        <v>66.305000000000007</v>
      </c>
      <c r="K159">
        <v>0.12324349442379183</v>
      </c>
      <c r="L159">
        <v>-9.4414122402667999E-2</v>
      </c>
      <c r="M159" s="40">
        <v>-1.7549093383395538E-4</v>
      </c>
    </row>
    <row r="160" spans="1:13" x14ac:dyDescent="0.25">
      <c r="A160">
        <v>7830611</v>
      </c>
      <c r="B160" t="s">
        <v>16</v>
      </c>
      <c r="C160" t="s">
        <v>4</v>
      </c>
      <c r="D160" t="s">
        <v>2149</v>
      </c>
      <c r="E160">
        <v>3.7174721189591076E-3</v>
      </c>
      <c r="F160">
        <v>56.2</v>
      </c>
      <c r="G160">
        <v>0.20892193308550186</v>
      </c>
      <c r="H160">
        <v>88.6</v>
      </c>
      <c r="I160">
        <v>0.32936802973977691</v>
      </c>
      <c r="J160">
        <v>76.984999999999985</v>
      </c>
      <c r="K160">
        <v>0.28618959107806685</v>
      </c>
      <c r="L160">
        <v>4.1113469749689102E-2</v>
      </c>
      <c r="M160" s="40">
        <v>1.5283817750813791E-4</v>
      </c>
    </row>
    <row r="161" spans="1:13" x14ac:dyDescent="0.25">
      <c r="A161">
        <v>7830611</v>
      </c>
      <c r="B161" t="s">
        <v>16</v>
      </c>
      <c r="C161" t="s">
        <v>4</v>
      </c>
      <c r="D161" t="s">
        <v>2335</v>
      </c>
      <c r="E161">
        <v>0.66542750929368022</v>
      </c>
      <c r="G161">
        <v>28.369516728624532</v>
      </c>
      <c r="I161">
        <v>51.06542750929367</v>
      </c>
      <c r="K161">
        <v>40.018763940520437</v>
      </c>
      <c r="M161" s="40">
        <v>-3.982842849311332E-2</v>
      </c>
    </row>
    <row r="162" spans="1:13" x14ac:dyDescent="0.25">
      <c r="A162">
        <v>7830611</v>
      </c>
      <c r="B162" t="s">
        <v>16</v>
      </c>
      <c r="C162" t="s">
        <v>6</v>
      </c>
      <c r="D162" t="s">
        <v>2139</v>
      </c>
      <c r="E162">
        <v>0.32156133828996281</v>
      </c>
      <c r="F162">
        <v>36.299999999999997</v>
      </c>
      <c r="G162">
        <v>11.67267657992565</v>
      </c>
      <c r="H162">
        <v>72.599999999999994</v>
      </c>
      <c r="I162">
        <v>23.3453531598513</v>
      </c>
      <c r="J162">
        <v>60.685000000000002</v>
      </c>
      <c r="K162">
        <v>19.513949814126395</v>
      </c>
      <c r="L162">
        <v>-4.4152852147817612E-2</v>
      </c>
      <c r="M162" s="40">
        <v>-1.4197850225971091E-2</v>
      </c>
    </row>
    <row r="163" spans="1:13" x14ac:dyDescent="0.25">
      <c r="A163">
        <v>7830611</v>
      </c>
      <c r="B163" t="s">
        <v>16</v>
      </c>
      <c r="C163" t="s">
        <v>6</v>
      </c>
      <c r="D163" t="s">
        <v>2143</v>
      </c>
      <c r="E163">
        <v>5.5762081784386614E-3</v>
      </c>
      <c r="F163">
        <v>68.900000000000006</v>
      </c>
      <c r="G163">
        <v>0.38420074349442379</v>
      </c>
      <c r="H163">
        <v>78.599999999999994</v>
      </c>
      <c r="I163">
        <v>0.43828996282527877</v>
      </c>
      <c r="J163">
        <v>68.87</v>
      </c>
      <c r="K163">
        <v>0.38403345724907062</v>
      </c>
      <c r="L163">
        <v>-1.4470568858087063E-2</v>
      </c>
      <c r="M163" s="40">
        <v>-8.0690904413124878E-5</v>
      </c>
    </row>
    <row r="164" spans="1:13" x14ac:dyDescent="0.25">
      <c r="A164">
        <v>7830611</v>
      </c>
      <c r="B164" t="s">
        <v>16</v>
      </c>
      <c r="C164" t="s">
        <v>6</v>
      </c>
      <c r="D164" t="s">
        <v>2144</v>
      </c>
      <c r="E164">
        <v>7.4349442379182153E-3</v>
      </c>
      <c r="F164">
        <v>61.5</v>
      </c>
      <c r="G164">
        <v>0.45724907063197023</v>
      </c>
      <c r="H164">
        <v>85.6</v>
      </c>
      <c r="I164">
        <v>0.63643122676579922</v>
      </c>
      <c r="J164">
        <v>77.27</v>
      </c>
      <c r="K164">
        <v>0.5744981412639405</v>
      </c>
      <c r="L164">
        <v>-7.2069000452756882E-3</v>
      </c>
      <c r="M164" s="40">
        <v>-5.3582899964875006E-5</v>
      </c>
    </row>
    <row r="165" spans="1:13" x14ac:dyDescent="0.25">
      <c r="A165">
        <v>7830611</v>
      </c>
      <c r="B165" t="s">
        <v>16</v>
      </c>
      <c r="C165" t="s">
        <v>6</v>
      </c>
      <c r="D165" t="s">
        <v>2335</v>
      </c>
      <c r="E165">
        <v>0.33457249070631973</v>
      </c>
      <c r="G165">
        <v>12.514126394052044</v>
      </c>
      <c r="I165">
        <v>24.42007434944238</v>
      </c>
      <c r="K165">
        <v>20.472481412639407</v>
      </c>
      <c r="M165" s="40">
        <v>-1.4332124030349091E-2</v>
      </c>
    </row>
    <row r="166" spans="1:13" x14ac:dyDescent="0.25">
      <c r="A166">
        <v>7830610</v>
      </c>
      <c r="B166" t="s">
        <v>17</v>
      </c>
      <c r="C166" t="s">
        <v>4</v>
      </c>
      <c r="D166" t="s">
        <v>2165</v>
      </c>
      <c r="E166">
        <v>0.63277511961722488</v>
      </c>
      <c r="F166">
        <v>73.400000000000006</v>
      </c>
      <c r="G166">
        <v>46.44569377990431</v>
      </c>
      <c r="H166">
        <v>84.8</v>
      </c>
      <c r="I166">
        <v>53.659330143540664</v>
      </c>
      <c r="J166">
        <v>77.39</v>
      </c>
      <c r="K166">
        <v>48.970466507177036</v>
      </c>
      <c r="L166">
        <v>-2.6769202202558517E-2</v>
      </c>
      <c r="M166" s="40">
        <v>-1.6938885125781646E-2</v>
      </c>
    </row>
    <row r="167" spans="1:13" x14ac:dyDescent="0.25">
      <c r="A167">
        <v>7830610</v>
      </c>
      <c r="B167" t="s">
        <v>17</v>
      </c>
      <c r="C167" t="s">
        <v>4</v>
      </c>
      <c r="D167" t="s">
        <v>2161</v>
      </c>
      <c r="E167">
        <v>1.1961722488038277E-3</v>
      </c>
      <c r="F167">
        <v>87.5</v>
      </c>
      <c r="G167">
        <v>0.10466507177033492</v>
      </c>
      <c r="H167">
        <v>92.8</v>
      </c>
      <c r="I167">
        <v>0.1110047846889952</v>
      </c>
      <c r="J167">
        <v>88.974999999999994</v>
      </c>
      <c r="K167">
        <v>0.10642942583732057</v>
      </c>
      <c r="L167">
        <v>4.8200022429227829E-2</v>
      </c>
      <c r="M167" s="40">
        <v>5.7655529221564388E-5</v>
      </c>
    </row>
    <row r="168" spans="1:13" x14ac:dyDescent="0.25">
      <c r="A168">
        <v>7830610</v>
      </c>
      <c r="B168" t="s">
        <v>17</v>
      </c>
      <c r="C168" t="s">
        <v>4</v>
      </c>
      <c r="D168" t="s">
        <v>2157</v>
      </c>
      <c r="E168">
        <v>1.1961722488038277E-3</v>
      </c>
      <c r="F168">
        <v>78.900000000000006</v>
      </c>
      <c r="G168">
        <v>9.4377990430622019E-2</v>
      </c>
      <c r="H168">
        <v>90.6</v>
      </c>
      <c r="I168">
        <v>0.10837320574162679</v>
      </c>
      <c r="J168">
        <v>87.66</v>
      </c>
      <c r="K168">
        <v>0.10485645933014354</v>
      </c>
      <c r="L168">
        <v>2.9295206069946289E-2</v>
      </c>
      <c r="M168" s="40">
        <v>3.5042112523859196E-5</v>
      </c>
    </row>
    <row r="169" spans="1:13" x14ac:dyDescent="0.25">
      <c r="A169">
        <v>7830610</v>
      </c>
      <c r="B169" t="s">
        <v>17</v>
      </c>
      <c r="C169" t="s">
        <v>4</v>
      </c>
      <c r="D169" t="s">
        <v>2145</v>
      </c>
      <c r="E169">
        <v>1.1961722488038277E-3</v>
      </c>
      <c r="F169">
        <v>48</v>
      </c>
      <c r="G169">
        <v>5.7416267942583726E-2</v>
      </c>
      <c r="H169">
        <v>70.900000000000006</v>
      </c>
      <c r="I169">
        <v>8.4808612440191389E-2</v>
      </c>
      <c r="J169">
        <v>58.565000000000005</v>
      </c>
      <c r="K169">
        <v>7.0053827751196174E-2</v>
      </c>
      <c r="L169">
        <v>-0.14178077876567841</v>
      </c>
      <c r="M169" s="40">
        <v>-1.6959423297329952E-4</v>
      </c>
    </row>
    <row r="170" spans="1:13" x14ac:dyDescent="0.25">
      <c r="A170">
        <v>7830610</v>
      </c>
      <c r="B170" t="s">
        <v>17</v>
      </c>
      <c r="C170" t="s">
        <v>4</v>
      </c>
      <c r="D170" t="s">
        <v>2185</v>
      </c>
      <c r="E170">
        <v>1.1961722488038277E-3</v>
      </c>
      <c r="F170">
        <v>49.4</v>
      </c>
      <c r="G170">
        <v>5.909090909090909E-2</v>
      </c>
      <c r="H170">
        <v>76</v>
      </c>
      <c r="I170">
        <v>9.0909090909090912E-2</v>
      </c>
      <c r="J170">
        <v>64.36999999999999</v>
      </c>
      <c r="K170">
        <v>7.6997607655502384E-2</v>
      </c>
      <c r="L170">
        <v>-5.2899215370416641E-2</v>
      </c>
      <c r="M170" s="40">
        <v>-6.3276573409589283E-5</v>
      </c>
    </row>
    <row r="171" spans="1:13" x14ac:dyDescent="0.25">
      <c r="A171">
        <v>7830610</v>
      </c>
      <c r="B171" t="s">
        <v>17</v>
      </c>
      <c r="C171" t="s">
        <v>4</v>
      </c>
      <c r="D171" t="s">
        <v>2186</v>
      </c>
      <c r="E171">
        <v>9.6889952153110054E-2</v>
      </c>
      <c r="F171">
        <v>40.9</v>
      </c>
      <c r="G171">
        <v>3.9627990430622009</v>
      </c>
      <c r="H171">
        <v>79.400000000000006</v>
      </c>
      <c r="I171">
        <v>7.6930622009569385</v>
      </c>
      <c r="J171">
        <v>58.365000000000002</v>
      </c>
      <c r="K171">
        <v>5.6549820574162686</v>
      </c>
      <c r="L171">
        <v>3.4629052970558405E-3</v>
      </c>
      <c r="M171" s="40">
        <v>3.3552072854249176E-4</v>
      </c>
    </row>
    <row r="172" spans="1:13" x14ac:dyDescent="0.25">
      <c r="A172">
        <v>7830610</v>
      </c>
      <c r="B172" t="s">
        <v>17</v>
      </c>
      <c r="C172" t="s">
        <v>4</v>
      </c>
      <c r="D172" t="s">
        <v>2187</v>
      </c>
      <c r="E172">
        <v>2.3923444976076554E-3</v>
      </c>
      <c r="F172">
        <v>81.5</v>
      </c>
      <c r="G172">
        <v>0.19497607655502391</v>
      </c>
      <c r="H172">
        <v>83.8</v>
      </c>
      <c r="I172">
        <v>0.20047846889952151</v>
      </c>
      <c r="J172">
        <v>86.48</v>
      </c>
      <c r="K172">
        <v>0.20688995215311004</v>
      </c>
      <c r="L172">
        <v>-1.9899012520909309E-2</v>
      </c>
      <c r="M172" s="40">
        <v>-4.7605293112223223E-5</v>
      </c>
    </row>
    <row r="173" spans="1:13" x14ac:dyDescent="0.25">
      <c r="A173">
        <v>7830610</v>
      </c>
      <c r="B173" t="s">
        <v>17</v>
      </c>
      <c r="C173" t="s">
        <v>4</v>
      </c>
      <c r="D173" t="s">
        <v>2188</v>
      </c>
      <c r="E173">
        <v>4.0669856459330141E-2</v>
      </c>
      <c r="F173">
        <v>41.8</v>
      </c>
      <c r="G173">
        <v>1.6999999999999997</v>
      </c>
      <c r="H173">
        <v>85</v>
      </c>
      <c r="I173">
        <v>3.4569377990430619</v>
      </c>
      <c r="J173">
        <v>65.3</v>
      </c>
      <c r="K173">
        <v>2.6557416267942582</v>
      </c>
      <c r="L173">
        <v>-1.5682078897953033E-2</v>
      </c>
      <c r="M173" s="40">
        <v>-6.3778789776364002E-4</v>
      </c>
    </row>
    <row r="174" spans="1:13" x14ac:dyDescent="0.25">
      <c r="A174">
        <v>7830610</v>
      </c>
      <c r="B174" t="s">
        <v>17</v>
      </c>
      <c r="C174" t="s">
        <v>4</v>
      </c>
      <c r="D174" t="s">
        <v>2335</v>
      </c>
      <c r="E174">
        <v>0.77751196172248815</v>
      </c>
      <c r="G174">
        <v>52.619019138755988</v>
      </c>
      <c r="I174">
        <v>65.404904306220089</v>
      </c>
      <c r="K174">
        <v>57.846417464114836</v>
      </c>
      <c r="M174" s="40">
        <v>-1.7428930752752477E-2</v>
      </c>
    </row>
    <row r="175" spans="1:13" x14ac:dyDescent="0.25">
      <c r="A175">
        <v>7830610</v>
      </c>
      <c r="B175" t="s">
        <v>17</v>
      </c>
      <c r="C175" t="s">
        <v>6</v>
      </c>
      <c r="D175" t="s">
        <v>2165</v>
      </c>
      <c r="E175">
        <v>0.16267942583732056</v>
      </c>
      <c r="F175">
        <v>65.599999999999994</v>
      </c>
      <c r="G175">
        <v>10.671770334928228</v>
      </c>
      <c r="H175">
        <v>78.599999999999994</v>
      </c>
      <c r="I175">
        <v>12.786602870813395</v>
      </c>
      <c r="J175">
        <v>68.824999999999989</v>
      </c>
      <c r="K175">
        <v>11.196411483253586</v>
      </c>
      <c r="L175">
        <v>-4.4370852410793304E-2</v>
      </c>
      <c r="M175" s="40">
        <v>-7.2182247941003459E-3</v>
      </c>
    </row>
    <row r="176" spans="1:13" x14ac:dyDescent="0.25">
      <c r="A176">
        <v>7830610</v>
      </c>
      <c r="B176" t="s">
        <v>17</v>
      </c>
      <c r="C176" t="s">
        <v>6</v>
      </c>
      <c r="D176" t="s">
        <v>2186</v>
      </c>
      <c r="E176">
        <v>4.3062200956937795E-2</v>
      </c>
      <c r="F176">
        <v>38.200000000000003</v>
      </c>
      <c r="G176">
        <v>1.6449760765550239</v>
      </c>
      <c r="H176">
        <v>78.2</v>
      </c>
      <c r="I176">
        <v>3.3674641148325355</v>
      </c>
      <c r="J176">
        <v>68.53</v>
      </c>
      <c r="K176">
        <v>2.9510526315789471</v>
      </c>
      <c r="L176">
        <v>1.1443019844591618E-2</v>
      </c>
      <c r="M176" s="40">
        <v>4.9276162010203134E-4</v>
      </c>
    </row>
    <row r="177" spans="1:13" x14ac:dyDescent="0.25">
      <c r="A177">
        <v>7830610</v>
      </c>
      <c r="B177" t="s">
        <v>17</v>
      </c>
      <c r="C177" t="s">
        <v>6</v>
      </c>
      <c r="D177" t="s">
        <v>2188</v>
      </c>
      <c r="E177">
        <v>1.6746411483253589E-2</v>
      </c>
      <c r="F177">
        <v>41</v>
      </c>
      <c r="G177">
        <v>0.6866028708133971</v>
      </c>
      <c r="H177">
        <v>80.900000000000006</v>
      </c>
      <c r="I177">
        <v>1.3547846889952155</v>
      </c>
      <c r="J177">
        <v>67.775000000000006</v>
      </c>
      <c r="K177">
        <v>1.1349880382775122</v>
      </c>
      <c r="L177">
        <v>2.0409254357218742E-2</v>
      </c>
      <c r="M177" s="40">
        <v>3.4178177153237129E-4</v>
      </c>
    </row>
    <row r="178" spans="1:13" x14ac:dyDescent="0.25">
      <c r="A178">
        <v>7830610</v>
      </c>
      <c r="B178" t="s">
        <v>17</v>
      </c>
      <c r="C178" t="s">
        <v>6</v>
      </c>
      <c r="D178" t="s">
        <v>2335</v>
      </c>
      <c r="E178">
        <v>0.22248803827751196</v>
      </c>
      <c r="G178">
        <v>13.003349282296648</v>
      </c>
      <c r="I178">
        <v>17.508851674641146</v>
      </c>
      <c r="K178">
        <v>15.282452153110047</v>
      </c>
      <c r="M178" s="40">
        <v>-6.3836814024659438E-3</v>
      </c>
    </row>
    <row r="179" spans="1:13" x14ac:dyDescent="0.25">
      <c r="A179">
        <v>7830633</v>
      </c>
      <c r="B179" t="s">
        <v>18</v>
      </c>
      <c r="C179" t="s">
        <v>4</v>
      </c>
      <c r="D179" t="s">
        <v>2152</v>
      </c>
      <c r="E179">
        <v>1.3559322033898305E-2</v>
      </c>
      <c r="F179">
        <v>55.2</v>
      </c>
      <c r="G179">
        <v>0.74847457627118641</v>
      </c>
      <c r="H179">
        <v>89.9</v>
      </c>
      <c r="I179">
        <v>1.2189830508474577</v>
      </c>
      <c r="J179">
        <v>75.935000000000002</v>
      </c>
      <c r="K179">
        <v>1.0296271186440678</v>
      </c>
      <c r="L179">
        <v>5.326833575963974E-2</v>
      </c>
      <c r="M179" s="40">
        <v>7.2228251877477616E-4</v>
      </c>
    </row>
    <row r="180" spans="1:13" x14ac:dyDescent="0.25">
      <c r="A180">
        <v>7830633</v>
      </c>
      <c r="B180" t="s">
        <v>18</v>
      </c>
      <c r="C180" t="s">
        <v>4</v>
      </c>
      <c r="D180" t="s">
        <v>2154</v>
      </c>
      <c r="E180">
        <v>0.20677966101694917</v>
      </c>
      <c r="F180">
        <v>73.2</v>
      </c>
      <c r="G180">
        <v>15.13627118644068</v>
      </c>
      <c r="H180">
        <v>86.1</v>
      </c>
      <c r="I180">
        <v>17.803728813559321</v>
      </c>
      <c r="J180">
        <v>75.424999999999997</v>
      </c>
      <c r="K180">
        <v>15.596355932203391</v>
      </c>
      <c r="L180">
        <v>-1.9933406263589859E-2</v>
      </c>
      <c r="M180" s="40">
        <v>-4.1218229900982419E-3</v>
      </c>
    </row>
    <row r="181" spans="1:13" x14ac:dyDescent="0.25">
      <c r="A181">
        <v>7830633</v>
      </c>
      <c r="B181" t="s">
        <v>18</v>
      </c>
      <c r="C181" t="s">
        <v>4</v>
      </c>
      <c r="D181" t="s">
        <v>2155</v>
      </c>
      <c r="E181">
        <v>1.0169491525423728E-2</v>
      </c>
      <c r="F181">
        <v>55.3</v>
      </c>
      <c r="G181">
        <v>0.56237288135593211</v>
      </c>
      <c r="H181">
        <v>90.4</v>
      </c>
      <c r="I181">
        <v>0.91932203389830502</v>
      </c>
      <c r="J181">
        <v>78.795000000000002</v>
      </c>
      <c r="K181">
        <v>0.80130508474576267</v>
      </c>
      <c r="L181">
        <v>8.7872229516506195E-2</v>
      </c>
      <c r="M181" s="40">
        <v>8.9361589338819855E-4</v>
      </c>
    </row>
    <row r="182" spans="1:13" x14ac:dyDescent="0.25">
      <c r="A182">
        <v>7830633</v>
      </c>
      <c r="B182" t="s">
        <v>18</v>
      </c>
      <c r="C182" t="s">
        <v>4</v>
      </c>
      <c r="D182" t="s">
        <v>2156</v>
      </c>
      <c r="E182">
        <v>0.64406779661016944</v>
      </c>
      <c r="F182">
        <v>56</v>
      </c>
      <c r="G182">
        <v>36.067796610169488</v>
      </c>
      <c r="H182">
        <v>82.5</v>
      </c>
      <c r="I182">
        <v>53.135593220338976</v>
      </c>
      <c r="J182">
        <v>66.400000000000006</v>
      </c>
      <c r="K182">
        <v>42.766101694915257</v>
      </c>
      <c r="L182">
        <v>-4.3302122503519058E-2</v>
      </c>
      <c r="M182" s="40">
        <v>-2.7889502629385155E-2</v>
      </c>
    </row>
    <row r="183" spans="1:13" x14ac:dyDescent="0.25">
      <c r="A183">
        <v>7830633</v>
      </c>
      <c r="B183" t="s">
        <v>18</v>
      </c>
      <c r="C183" t="s">
        <v>4</v>
      </c>
      <c r="D183" t="s">
        <v>2157</v>
      </c>
      <c r="E183">
        <v>9.8305084745762716E-2</v>
      </c>
      <c r="F183">
        <v>78.900000000000006</v>
      </c>
      <c r="G183">
        <v>7.7562711864406788</v>
      </c>
      <c r="H183">
        <v>90.6</v>
      </c>
      <c r="I183">
        <v>8.9064406779661009</v>
      </c>
      <c r="J183">
        <v>87.66</v>
      </c>
      <c r="K183">
        <v>8.6174237288135593</v>
      </c>
      <c r="L183">
        <v>2.9295206069946289E-2</v>
      </c>
      <c r="M183" s="40">
        <v>2.8798677153506523E-3</v>
      </c>
    </row>
    <row r="184" spans="1:13" x14ac:dyDescent="0.25">
      <c r="A184">
        <v>7830633</v>
      </c>
      <c r="B184" t="s">
        <v>18</v>
      </c>
      <c r="C184" t="s">
        <v>4</v>
      </c>
      <c r="D184" t="s">
        <v>2159</v>
      </c>
      <c r="E184">
        <v>2.7118644067796609E-2</v>
      </c>
      <c r="F184">
        <v>63.9</v>
      </c>
      <c r="G184">
        <v>1.7328813559322034</v>
      </c>
      <c r="H184">
        <v>79.8</v>
      </c>
      <c r="I184">
        <v>2.1640677966101696</v>
      </c>
      <c r="J184">
        <v>67.464999999999989</v>
      </c>
      <c r="K184">
        <v>1.8295593220338979</v>
      </c>
      <c r="L184">
        <v>-7.069966197013855E-2</v>
      </c>
      <c r="M184" s="40">
        <v>-1.9172789686817233E-3</v>
      </c>
    </row>
    <row r="185" spans="1:13" x14ac:dyDescent="0.25">
      <c r="A185">
        <v>7830633</v>
      </c>
      <c r="B185" t="s">
        <v>18</v>
      </c>
      <c r="C185" t="s">
        <v>4</v>
      </c>
      <c r="D185" t="s">
        <v>2335</v>
      </c>
      <c r="E185">
        <v>1</v>
      </c>
      <c r="G185">
        <v>62.004067796610165</v>
      </c>
      <c r="I185">
        <v>84.148135593220331</v>
      </c>
      <c r="K185">
        <v>70.640372881355944</v>
      </c>
      <c r="M185" s="40">
        <v>-2.9432838460651495E-2</v>
      </c>
    </row>
    <row r="186" spans="1:13" x14ac:dyDescent="0.25">
      <c r="A186">
        <v>7830637</v>
      </c>
      <c r="B186" t="s">
        <v>19</v>
      </c>
      <c r="C186" t="s">
        <v>4</v>
      </c>
      <c r="D186" t="s">
        <v>2152</v>
      </c>
      <c r="E186">
        <v>4.49438202247191E-2</v>
      </c>
      <c r="F186">
        <v>55.2</v>
      </c>
      <c r="G186">
        <v>2.4808988764044946</v>
      </c>
      <c r="H186">
        <v>89.9</v>
      </c>
      <c r="I186">
        <v>4.0404494382022476</v>
      </c>
      <c r="J186">
        <v>75.935000000000002</v>
      </c>
      <c r="K186">
        <v>3.4128089887640449</v>
      </c>
      <c r="L186">
        <v>5.326833575963974E-2</v>
      </c>
      <c r="M186" s="40">
        <v>2.394082506051224E-3</v>
      </c>
    </row>
    <row r="187" spans="1:13" x14ac:dyDescent="0.25">
      <c r="A187">
        <v>7830637</v>
      </c>
      <c r="B187" t="s">
        <v>19</v>
      </c>
      <c r="C187" t="s">
        <v>4</v>
      </c>
      <c r="D187" t="s">
        <v>2155</v>
      </c>
      <c r="E187">
        <v>0.93820224719101131</v>
      </c>
      <c r="F187">
        <v>55.3</v>
      </c>
      <c r="G187">
        <v>51.882584269662921</v>
      </c>
      <c r="H187">
        <v>90.4</v>
      </c>
      <c r="I187">
        <v>84.813483146067426</v>
      </c>
      <c r="J187">
        <v>78.795000000000002</v>
      </c>
      <c r="K187">
        <v>73.925646067415741</v>
      </c>
      <c r="L187">
        <v>8.7872229516506195E-2</v>
      </c>
      <c r="M187" s="40">
        <v>8.2441923198070421E-2</v>
      </c>
    </row>
    <row r="188" spans="1:13" x14ac:dyDescent="0.25">
      <c r="A188">
        <v>7830637</v>
      </c>
      <c r="B188" t="s">
        <v>19</v>
      </c>
      <c r="C188" t="s">
        <v>4</v>
      </c>
      <c r="D188" t="s">
        <v>2157</v>
      </c>
      <c r="E188">
        <v>5.6179775280898875E-3</v>
      </c>
      <c r="F188">
        <v>78.900000000000006</v>
      </c>
      <c r="G188">
        <v>0.44325842696629214</v>
      </c>
      <c r="H188">
        <v>90.6</v>
      </c>
      <c r="I188">
        <v>0.50898876404494375</v>
      </c>
      <c r="J188">
        <v>87.66</v>
      </c>
      <c r="K188">
        <v>0.49247191011235952</v>
      </c>
      <c r="L188">
        <v>2.9295206069946289E-2</v>
      </c>
      <c r="M188" s="40">
        <v>1.6457980938172073E-4</v>
      </c>
    </row>
    <row r="189" spans="1:13" x14ac:dyDescent="0.25">
      <c r="A189">
        <v>7830637</v>
      </c>
      <c r="B189" t="s">
        <v>19</v>
      </c>
      <c r="C189" t="s">
        <v>4</v>
      </c>
      <c r="D189" t="s">
        <v>2164</v>
      </c>
      <c r="E189">
        <v>5.6179775280898875E-3</v>
      </c>
      <c r="F189">
        <v>44.3</v>
      </c>
      <c r="G189">
        <v>0.248876404494382</v>
      </c>
      <c r="H189">
        <v>79.400000000000006</v>
      </c>
      <c r="I189">
        <v>0.44606741573033709</v>
      </c>
      <c r="J189">
        <v>65.325000000000003</v>
      </c>
      <c r="K189">
        <v>0.36699438202247192</v>
      </c>
      <c r="L189">
        <v>-7.1007110178470612E-2</v>
      </c>
      <c r="M189" s="40">
        <v>-3.9891634931725061E-4</v>
      </c>
    </row>
    <row r="190" spans="1:13" x14ac:dyDescent="0.25">
      <c r="A190">
        <v>7830637</v>
      </c>
      <c r="B190" t="s">
        <v>19</v>
      </c>
      <c r="C190" t="s">
        <v>4</v>
      </c>
      <c r="D190" t="s">
        <v>2189</v>
      </c>
      <c r="E190">
        <v>5.6179775280898875E-3</v>
      </c>
      <c r="F190">
        <v>49.7</v>
      </c>
      <c r="G190">
        <v>0.27921348314606742</v>
      </c>
      <c r="H190">
        <v>80.2</v>
      </c>
      <c r="I190">
        <v>0.45056179775280897</v>
      </c>
      <c r="J190">
        <v>69.424999999999997</v>
      </c>
      <c r="K190">
        <v>0.39002808988764043</v>
      </c>
      <c r="L190">
        <v>-1.967334933578968E-2</v>
      </c>
      <c r="M190" s="40">
        <v>-1.1052443447072853E-4</v>
      </c>
    </row>
    <row r="191" spans="1:13" x14ac:dyDescent="0.25">
      <c r="A191">
        <v>7830637</v>
      </c>
      <c r="B191" t="s">
        <v>19</v>
      </c>
      <c r="C191" t="s">
        <v>4</v>
      </c>
      <c r="D191" t="s">
        <v>2335</v>
      </c>
      <c r="E191">
        <v>1</v>
      </c>
      <c r="G191">
        <v>55.33483146067416</v>
      </c>
      <c r="I191">
        <v>90.259550561797766</v>
      </c>
      <c r="K191">
        <v>78.587949438202244</v>
      </c>
      <c r="M191" s="40">
        <v>8.4491144729715389E-2</v>
      </c>
    </row>
    <row r="192" spans="1:13" x14ac:dyDescent="0.25">
      <c r="A192">
        <v>7830642</v>
      </c>
      <c r="B192" t="s">
        <v>20</v>
      </c>
      <c r="C192" t="s">
        <v>6</v>
      </c>
      <c r="D192" t="s">
        <v>2190</v>
      </c>
      <c r="E192">
        <v>1.8867924528301887E-3</v>
      </c>
      <c r="F192">
        <v>60.8</v>
      </c>
      <c r="G192">
        <v>0.11471698113207547</v>
      </c>
      <c r="H192">
        <v>76.3</v>
      </c>
      <c r="I192">
        <v>0.1439622641509434</v>
      </c>
      <c r="J192">
        <v>74.759999999999991</v>
      </c>
      <c r="K192">
        <v>0.14105660377358489</v>
      </c>
      <c r="L192">
        <v>-6.0485862195491791E-3</v>
      </c>
      <c r="M192" s="40">
        <v>-1.1412426829338074E-5</v>
      </c>
    </row>
    <row r="193" spans="1:13" x14ac:dyDescent="0.25">
      <c r="A193">
        <v>7830642</v>
      </c>
      <c r="B193" t="s">
        <v>20</v>
      </c>
      <c r="C193" t="s">
        <v>6</v>
      </c>
      <c r="D193" t="s">
        <v>2152</v>
      </c>
      <c r="E193">
        <v>2.6415094339622639E-2</v>
      </c>
      <c r="F193">
        <v>48.2</v>
      </c>
      <c r="G193">
        <v>1.2732075471698112</v>
      </c>
      <c r="H193">
        <v>80.400000000000006</v>
      </c>
      <c r="I193">
        <v>2.1237735849056603</v>
      </c>
      <c r="J193">
        <v>66.925000000000011</v>
      </c>
      <c r="K193">
        <v>1.7678301886792454</v>
      </c>
      <c r="L193">
        <v>1.3056463561952114E-2</v>
      </c>
      <c r="M193" s="40">
        <v>3.4488771673081055E-4</v>
      </c>
    </row>
    <row r="194" spans="1:13" x14ac:dyDescent="0.25">
      <c r="A194">
        <v>7830642</v>
      </c>
      <c r="B194" t="s">
        <v>20</v>
      </c>
      <c r="C194" t="s">
        <v>6</v>
      </c>
      <c r="D194" t="s">
        <v>2191</v>
      </c>
      <c r="E194">
        <v>1.8867924528301887E-3</v>
      </c>
      <c r="F194">
        <v>68.5</v>
      </c>
      <c r="G194">
        <v>0.12924528301886792</v>
      </c>
      <c r="H194">
        <v>87.5</v>
      </c>
      <c r="I194">
        <v>0.1650943396226415</v>
      </c>
      <c r="J194">
        <v>82.215000000000003</v>
      </c>
      <c r="K194">
        <v>0.15512264150943397</v>
      </c>
      <c r="L194">
        <v>9.4019241631031036E-2</v>
      </c>
      <c r="M194" s="40">
        <v>1.7739479553024724E-4</v>
      </c>
    </row>
    <row r="195" spans="1:13" x14ac:dyDescent="0.25">
      <c r="A195">
        <v>7830642</v>
      </c>
      <c r="B195" t="s">
        <v>20</v>
      </c>
      <c r="C195" t="s">
        <v>6</v>
      </c>
      <c r="D195" t="s">
        <v>2184</v>
      </c>
      <c r="E195">
        <v>3.7735849056603774E-3</v>
      </c>
      <c r="F195">
        <v>37.799999999999997</v>
      </c>
      <c r="G195">
        <v>0.14264150943396225</v>
      </c>
      <c r="H195">
        <v>74.099999999999994</v>
      </c>
      <c r="I195">
        <v>0.27962264150943394</v>
      </c>
      <c r="J195">
        <v>56.314999999999991</v>
      </c>
      <c r="K195">
        <v>0.21250943396226413</v>
      </c>
      <c r="L195">
        <v>-3.3133860677480698E-2</v>
      </c>
      <c r="M195" s="40">
        <v>-1.2503343651879508E-4</v>
      </c>
    </row>
    <row r="196" spans="1:13" x14ac:dyDescent="0.25">
      <c r="A196">
        <v>7830642</v>
      </c>
      <c r="B196" t="s">
        <v>20</v>
      </c>
      <c r="C196" t="s">
        <v>6</v>
      </c>
      <c r="D196" t="s">
        <v>2192</v>
      </c>
      <c r="E196">
        <v>1.8867924528301887E-3</v>
      </c>
      <c r="F196">
        <v>60.8</v>
      </c>
      <c r="G196">
        <v>0.11471698113207547</v>
      </c>
      <c r="H196">
        <v>69.2</v>
      </c>
      <c r="I196">
        <v>0.13056603773584907</v>
      </c>
      <c r="J196">
        <v>59.819999999999993</v>
      </c>
      <c r="K196">
        <v>0.11286792452830187</v>
      </c>
      <c r="L196">
        <v>-0.12903445959091187</v>
      </c>
      <c r="M196" s="40">
        <v>-2.4346124451115445E-4</v>
      </c>
    </row>
    <row r="197" spans="1:13" x14ac:dyDescent="0.25">
      <c r="A197">
        <v>7830642</v>
      </c>
      <c r="B197" t="s">
        <v>20</v>
      </c>
      <c r="C197" t="s">
        <v>6</v>
      </c>
      <c r="D197" t="s">
        <v>2193</v>
      </c>
      <c r="E197">
        <v>5.6603773584905665E-3</v>
      </c>
      <c r="F197">
        <v>53.1</v>
      </c>
      <c r="G197">
        <v>0.30056603773584911</v>
      </c>
      <c r="H197">
        <v>80.900000000000006</v>
      </c>
      <c r="I197">
        <v>0.45792452830188685</v>
      </c>
      <c r="J197">
        <v>67.695000000000007</v>
      </c>
      <c r="K197">
        <v>0.38317924528301894</v>
      </c>
      <c r="L197">
        <v>-1.5099572017788887E-2</v>
      </c>
      <c r="M197" s="40">
        <v>-8.5469275572389931E-5</v>
      </c>
    </row>
    <row r="198" spans="1:13" x14ac:dyDescent="0.25">
      <c r="A198">
        <v>7830642</v>
      </c>
      <c r="B198" t="s">
        <v>20</v>
      </c>
      <c r="C198" t="s">
        <v>6</v>
      </c>
      <c r="D198" t="s">
        <v>2179</v>
      </c>
      <c r="E198">
        <v>9.4339622641509448E-3</v>
      </c>
      <c r="F198">
        <v>57.4</v>
      </c>
      <c r="G198">
        <v>0.54150943396226425</v>
      </c>
      <c r="H198">
        <v>77.099999999999994</v>
      </c>
      <c r="I198">
        <v>0.72735849056603774</v>
      </c>
      <c r="J198">
        <v>73.564999999999998</v>
      </c>
      <c r="K198">
        <v>0.69400943396226422</v>
      </c>
      <c r="L198">
        <v>-5.703701451420784E-2</v>
      </c>
      <c r="M198" s="40">
        <v>-5.3808504258686654E-4</v>
      </c>
    </row>
    <row r="199" spans="1:13" x14ac:dyDescent="0.25">
      <c r="A199">
        <v>7830642</v>
      </c>
      <c r="B199" t="s">
        <v>20</v>
      </c>
      <c r="C199" t="s">
        <v>6</v>
      </c>
      <c r="D199" t="s">
        <v>2194</v>
      </c>
      <c r="E199">
        <v>5.6603773584905656E-3</v>
      </c>
      <c r="F199">
        <v>72.5</v>
      </c>
      <c r="G199">
        <v>0.410377358490566</v>
      </c>
      <c r="H199">
        <v>87.6</v>
      </c>
      <c r="I199">
        <v>0.49584905660377354</v>
      </c>
      <c r="J199">
        <v>76.94</v>
      </c>
      <c r="K199">
        <v>0.4355094339622641</v>
      </c>
      <c r="L199">
        <v>2.6167996227741241E-2</v>
      </c>
      <c r="M199" s="40">
        <v>1.4812073336457305E-4</v>
      </c>
    </row>
    <row r="200" spans="1:13" x14ac:dyDescent="0.25">
      <c r="A200">
        <v>7830642</v>
      </c>
      <c r="B200" t="s">
        <v>20</v>
      </c>
      <c r="C200" t="s">
        <v>6</v>
      </c>
      <c r="D200" t="s">
        <v>2139</v>
      </c>
      <c r="E200">
        <v>1.509433962264151E-2</v>
      </c>
      <c r="F200">
        <v>36.299999999999997</v>
      </c>
      <c r="G200">
        <v>0.54792452830188676</v>
      </c>
      <c r="H200">
        <v>72.599999999999994</v>
      </c>
      <c r="I200">
        <v>1.0958490566037735</v>
      </c>
      <c r="J200">
        <v>60.685000000000002</v>
      </c>
      <c r="K200">
        <v>0.91600000000000004</v>
      </c>
      <c r="L200">
        <v>-4.4152852147817612E-2</v>
      </c>
      <c r="M200" s="40">
        <v>-6.6645814562743566E-4</v>
      </c>
    </row>
    <row r="201" spans="1:13" x14ac:dyDescent="0.25">
      <c r="A201">
        <v>7830642</v>
      </c>
      <c r="B201" t="s">
        <v>20</v>
      </c>
      <c r="C201" t="s">
        <v>6</v>
      </c>
      <c r="D201" t="s">
        <v>2195</v>
      </c>
      <c r="E201">
        <v>1.8867924528301887E-3</v>
      </c>
      <c r="F201">
        <v>76.5</v>
      </c>
      <c r="G201">
        <v>0.14433962264150943</v>
      </c>
      <c r="H201">
        <v>85.3</v>
      </c>
      <c r="I201">
        <v>0.1609433962264151</v>
      </c>
      <c r="J201">
        <v>84.944999999999993</v>
      </c>
      <c r="K201">
        <v>0.16027358490566038</v>
      </c>
      <c r="L201">
        <v>3.0685283243656158E-2</v>
      </c>
      <c r="M201" s="40">
        <v>5.7896760837087095E-5</v>
      </c>
    </row>
    <row r="202" spans="1:13" x14ac:dyDescent="0.25">
      <c r="A202">
        <v>7830642</v>
      </c>
      <c r="B202" t="s">
        <v>20</v>
      </c>
      <c r="C202" t="s">
        <v>6</v>
      </c>
      <c r="D202" t="s">
        <v>2196</v>
      </c>
      <c r="E202">
        <v>5.6603773584905656E-3</v>
      </c>
      <c r="F202">
        <v>35.9</v>
      </c>
      <c r="G202">
        <v>0.20320754716981129</v>
      </c>
      <c r="H202">
        <v>75.5</v>
      </c>
      <c r="I202">
        <v>0.4273584905660377</v>
      </c>
      <c r="J202">
        <v>63.569999999999993</v>
      </c>
      <c r="K202">
        <v>0.35983018867924521</v>
      </c>
      <c r="L202">
        <v>-6.177351251244545E-2</v>
      </c>
      <c r="M202" s="40">
        <v>-3.4966139157987988E-4</v>
      </c>
    </row>
    <row r="203" spans="1:13" x14ac:dyDescent="0.25">
      <c r="A203">
        <v>7830642</v>
      </c>
      <c r="B203" t="s">
        <v>20</v>
      </c>
      <c r="C203" t="s">
        <v>6</v>
      </c>
      <c r="D203" t="s">
        <v>2197</v>
      </c>
      <c r="E203">
        <v>5.6603773584905665E-3</v>
      </c>
      <c r="F203">
        <v>78.2</v>
      </c>
      <c r="G203">
        <v>0.4426415094339623</v>
      </c>
      <c r="H203">
        <v>79.5</v>
      </c>
      <c r="I203">
        <v>0.45</v>
      </c>
      <c r="J203">
        <v>79.150000000000006</v>
      </c>
      <c r="K203">
        <v>0.44801886792452839</v>
      </c>
      <c r="L203">
        <v>-3.5344619303941727E-2</v>
      </c>
      <c r="M203" s="40">
        <v>-2.0006388285250036E-4</v>
      </c>
    </row>
    <row r="204" spans="1:13" x14ac:dyDescent="0.25">
      <c r="A204">
        <v>7830642</v>
      </c>
      <c r="B204" t="s">
        <v>20</v>
      </c>
      <c r="C204" t="s">
        <v>6</v>
      </c>
      <c r="D204" t="s">
        <v>2198</v>
      </c>
      <c r="E204">
        <v>1.8867924528301887E-3</v>
      </c>
      <c r="F204">
        <v>94.3</v>
      </c>
      <c r="G204">
        <v>0.17792452830188679</v>
      </c>
      <c r="H204">
        <v>94.3</v>
      </c>
      <c r="I204">
        <v>0.17792452830188679</v>
      </c>
      <c r="J204">
        <v>90.545000000000002</v>
      </c>
      <c r="K204">
        <v>0.17083962264150943</v>
      </c>
      <c r="L204">
        <v>0.12365619838237762</v>
      </c>
      <c r="M204" s="40">
        <v>2.3331358185354269E-4</v>
      </c>
    </row>
    <row r="205" spans="1:13" x14ac:dyDescent="0.25">
      <c r="A205">
        <v>7830642</v>
      </c>
      <c r="B205" t="s">
        <v>20</v>
      </c>
      <c r="C205" t="s">
        <v>6</v>
      </c>
      <c r="D205" t="s">
        <v>2199</v>
      </c>
      <c r="E205">
        <v>1.3207547169811321E-2</v>
      </c>
      <c r="F205">
        <v>56.2</v>
      </c>
      <c r="G205">
        <v>0.74226415094339626</v>
      </c>
      <c r="H205">
        <v>82.1</v>
      </c>
      <c r="I205">
        <v>1.0843396226415094</v>
      </c>
      <c r="J205">
        <v>75.875</v>
      </c>
      <c r="K205">
        <v>1.002122641509434</v>
      </c>
      <c r="L205">
        <v>1.4568093232810497E-2</v>
      </c>
      <c r="M205" s="40">
        <v>1.9240877854655376E-4</v>
      </c>
    </row>
    <row r="206" spans="1:13" x14ac:dyDescent="0.25">
      <c r="A206">
        <v>7830642</v>
      </c>
      <c r="B206" t="s">
        <v>20</v>
      </c>
      <c r="C206" t="s">
        <v>6</v>
      </c>
      <c r="D206" t="s">
        <v>2200</v>
      </c>
      <c r="E206">
        <v>3.7735849056603774E-3</v>
      </c>
      <c r="F206">
        <v>40.1</v>
      </c>
      <c r="G206">
        <v>0.15132075471698114</v>
      </c>
      <c r="H206">
        <v>80.900000000000006</v>
      </c>
      <c r="I206">
        <v>0.30528301886792453</v>
      </c>
      <c r="J206">
        <v>68.25</v>
      </c>
      <c r="K206">
        <v>0.25754716981132075</v>
      </c>
      <c r="L206">
        <v>-7.2523945709690452E-4</v>
      </c>
      <c r="M206" s="40">
        <v>-2.7367526682902058E-6</v>
      </c>
    </row>
    <row r="207" spans="1:13" x14ac:dyDescent="0.25">
      <c r="A207">
        <v>7830642</v>
      </c>
      <c r="B207" t="s">
        <v>20</v>
      </c>
      <c r="C207" t="s">
        <v>6</v>
      </c>
      <c r="D207" t="s">
        <v>2140</v>
      </c>
      <c r="E207">
        <v>3.7735849056603774E-3</v>
      </c>
      <c r="F207">
        <v>50</v>
      </c>
      <c r="G207">
        <v>0.18867924528301888</v>
      </c>
      <c r="H207">
        <v>78.8</v>
      </c>
      <c r="I207">
        <v>0.29735849056603775</v>
      </c>
      <c r="J207">
        <v>67.83</v>
      </c>
      <c r="K207">
        <v>0.25596226415094342</v>
      </c>
      <c r="L207">
        <v>-2.9108002781867981E-2</v>
      </c>
      <c r="M207" s="40">
        <v>-1.0984151993157729E-4</v>
      </c>
    </row>
    <row r="208" spans="1:13" x14ac:dyDescent="0.25">
      <c r="A208">
        <v>7830642</v>
      </c>
      <c r="B208" t="s">
        <v>20</v>
      </c>
      <c r="C208" t="s">
        <v>6</v>
      </c>
      <c r="D208" t="s">
        <v>2201</v>
      </c>
      <c r="E208">
        <v>3.7735849056603774E-3</v>
      </c>
      <c r="F208">
        <v>65.599999999999994</v>
      </c>
      <c r="G208">
        <v>0.24754716981132074</v>
      </c>
      <c r="H208">
        <v>79</v>
      </c>
      <c r="I208">
        <v>0.2981132075471698</v>
      </c>
      <c r="J208">
        <v>75.679999999999993</v>
      </c>
      <c r="K208">
        <v>0.28558490566037731</v>
      </c>
      <c r="L208">
        <v>-4.3209794908761978E-2</v>
      </c>
      <c r="M208" s="40">
        <v>-1.6305582984438484E-4</v>
      </c>
    </row>
    <row r="209" spans="1:13" x14ac:dyDescent="0.25">
      <c r="A209">
        <v>7830642</v>
      </c>
      <c r="B209" t="s">
        <v>20</v>
      </c>
      <c r="C209" t="s">
        <v>6</v>
      </c>
      <c r="D209" t="s">
        <v>2202</v>
      </c>
      <c r="E209">
        <v>1.8867924528301887E-3</v>
      </c>
      <c r="F209">
        <v>30.8</v>
      </c>
      <c r="G209">
        <v>5.8113207547169816E-2</v>
      </c>
      <c r="H209">
        <v>93.9</v>
      </c>
      <c r="I209">
        <v>0.17716981132075474</v>
      </c>
      <c r="J209">
        <v>69.53</v>
      </c>
      <c r="K209">
        <v>0.13118867924528302</v>
      </c>
      <c r="L209">
        <v>0.12326277047395706</v>
      </c>
      <c r="M209" s="40">
        <v>2.3257126504520201E-4</v>
      </c>
    </row>
    <row r="210" spans="1:13" x14ac:dyDescent="0.25">
      <c r="A210">
        <v>7830642</v>
      </c>
      <c r="B210" t="s">
        <v>20</v>
      </c>
      <c r="C210" t="s">
        <v>6</v>
      </c>
      <c r="D210" t="s">
        <v>2203</v>
      </c>
      <c r="E210">
        <v>5.6603773584905665E-3</v>
      </c>
      <c r="F210">
        <v>76.5</v>
      </c>
      <c r="G210">
        <v>0.43301886792452832</v>
      </c>
      <c r="H210">
        <v>78.7</v>
      </c>
      <c r="I210">
        <v>0.44547169811320758</v>
      </c>
      <c r="J210">
        <v>77.23</v>
      </c>
      <c r="K210">
        <v>0.43715094339622645</v>
      </c>
      <c r="L210">
        <v>-3.0024988576769829E-2</v>
      </c>
      <c r="M210" s="40">
        <v>-1.6995276552888585E-4</v>
      </c>
    </row>
    <row r="211" spans="1:13" x14ac:dyDescent="0.25">
      <c r="A211">
        <v>7830642</v>
      </c>
      <c r="B211" t="s">
        <v>20</v>
      </c>
      <c r="C211" t="s">
        <v>6</v>
      </c>
      <c r="D211" t="s">
        <v>2175</v>
      </c>
      <c r="E211">
        <v>1.1320754716981133E-2</v>
      </c>
      <c r="F211">
        <v>63.7</v>
      </c>
      <c r="G211">
        <v>0.72113207547169822</v>
      </c>
      <c r="H211">
        <v>76.900000000000006</v>
      </c>
      <c r="I211">
        <v>0.87056603773584917</v>
      </c>
      <c r="J211">
        <v>68.69</v>
      </c>
      <c r="K211">
        <v>0.77762264150943405</v>
      </c>
      <c r="L211">
        <v>-3.3636379987001419E-2</v>
      </c>
      <c r="M211" s="40">
        <v>-3.8078920740001608E-4</v>
      </c>
    </row>
    <row r="212" spans="1:13" x14ac:dyDescent="0.25">
      <c r="A212">
        <v>7830642</v>
      </c>
      <c r="B212" t="s">
        <v>20</v>
      </c>
      <c r="C212" t="s">
        <v>6</v>
      </c>
      <c r="D212" t="s">
        <v>2204</v>
      </c>
      <c r="E212">
        <v>3.7735849056603774E-3</v>
      </c>
      <c r="F212">
        <v>71.5</v>
      </c>
      <c r="G212">
        <v>0.26981132075471698</v>
      </c>
      <c r="H212">
        <v>87.3</v>
      </c>
      <c r="I212">
        <v>0.32943396226415095</v>
      </c>
      <c r="J212">
        <v>78.954999999999998</v>
      </c>
      <c r="K212">
        <v>0.29794339622641508</v>
      </c>
      <c r="L212">
        <v>5.607084184885025E-2</v>
      </c>
      <c r="M212" s="40">
        <v>2.1158808244849152E-4</v>
      </c>
    </row>
    <row r="213" spans="1:13" x14ac:dyDescent="0.25">
      <c r="A213">
        <v>7830642</v>
      </c>
      <c r="B213" t="s">
        <v>20</v>
      </c>
      <c r="C213" t="s">
        <v>6</v>
      </c>
      <c r="D213" t="s">
        <v>2205</v>
      </c>
      <c r="E213">
        <v>3.7735849056603774E-3</v>
      </c>
      <c r="F213">
        <v>56.4</v>
      </c>
      <c r="G213">
        <v>0.21283018867924527</v>
      </c>
      <c r="H213">
        <v>88.5</v>
      </c>
      <c r="I213">
        <v>0.33396226415094338</v>
      </c>
      <c r="J213">
        <v>80.234999999999999</v>
      </c>
      <c r="K213">
        <v>0.30277358490566036</v>
      </c>
      <c r="L213">
        <v>-1.179709006100893E-2</v>
      </c>
      <c r="M213" s="40">
        <v>-4.451732098493936E-5</v>
      </c>
    </row>
    <row r="214" spans="1:13" x14ac:dyDescent="0.25">
      <c r="A214">
        <v>7830642</v>
      </c>
      <c r="B214" t="s">
        <v>20</v>
      </c>
      <c r="C214" t="s">
        <v>6</v>
      </c>
      <c r="D214" t="s">
        <v>2206</v>
      </c>
      <c r="E214">
        <v>3.7735849056603774E-3</v>
      </c>
      <c r="F214">
        <v>44.9</v>
      </c>
      <c r="G214">
        <v>0.16943396226415094</v>
      </c>
      <c r="H214">
        <v>87.4</v>
      </c>
      <c r="I214">
        <v>0.32981132075471703</v>
      </c>
      <c r="J214">
        <v>70.94</v>
      </c>
      <c r="K214">
        <v>0.26769811320754716</v>
      </c>
      <c r="L214">
        <v>3.711998462677002E-2</v>
      </c>
      <c r="M214" s="40">
        <v>1.400754136859246E-4</v>
      </c>
    </row>
    <row r="215" spans="1:13" x14ac:dyDescent="0.25">
      <c r="A215">
        <v>7830642</v>
      </c>
      <c r="B215" t="s">
        <v>20</v>
      </c>
      <c r="C215" t="s">
        <v>6</v>
      </c>
      <c r="D215" t="s">
        <v>2181</v>
      </c>
      <c r="E215">
        <v>1.1320754716981133E-2</v>
      </c>
      <c r="F215">
        <v>69.400000000000006</v>
      </c>
      <c r="G215">
        <v>0.7856603773584907</v>
      </c>
      <c r="H215">
        <v>76.5</v>
      </c>
      <c r="I215">
        <v>0.86603773584905663</v>
      </c>
      <c r="J215">
        <v>69.489999999999995</v>
      </c>
      <c r="K215">
        <v>0.78667924528301891</v>
      </c>
      <c r="L215">
        <v>-8.1471361219882965E-2</v>
      </c>
      <c r="M215" s="40">
        <v>-9.2231729682886387E-4</v>
      </c>
    </row>
    <row r="216" spans="1:13" x14ac:dyDescent="0.25">
      <c r="A216">
        <v>7830642</v>
      </c>
      <c r="B216" t="s">
        <v>20</v>
      </c>
      <c r="C216" t="s">
        <v>6</v>
      </c>
      <c r="D216" t="s">
        <v>2207</v>
      </c>
      <c r="E216">
        <v>1.8867924528301887E-3</v>
      </c>
      <c r="F216">
        <v>68.400000000000006</v>
      </c>
      <c r="G216">
        <v>0.12905660377358491</v>
      </c>
      <c r="H216">
        <v>80</v>
      </c>
      <c r="I216">
        <v>0.15094339622641509</v>
      </c>
      <c r="J216">
        <v>67.509999999999991</v>
      </c>
      <c r="K216">
        <v>0.12737735849056603</v>
      </c>
      <c r="L216">
        <v>-0.11517346650362015</v>
      </c>
      <c r="M216" s="40">
        <v>-2.1730842736532104E-4</v>
      </c>
    </row>
    <row r="217" spans="1:13" x14ac:dyDescent="0.25">
      <c r="A217">
        <v>7830642</v>
      </c>
      <c r="B217" t="s">
        <v>20</v>
      </c>
      <c r="C217" t="s">
        <v>6</v>
      </c>
      <c r="D217" t="s">
        <v>2208</v>
      </c>
      <c r="E217">
        <v>3.7735849056603774E-3</v>
      </c>
      <c r="F217">
        <v>36.299999999999997</v>
      </c>
      <c r="G217">
        <v>0.13698113207547169</v>
      </c>
      <c r="H217">
        <v>82.5</v>
      </c>
      <c r="I217">
        <v>0.31132075471698112</v>
      </c>
      <c r="J217">
        <v>64.289999999999992</v>
      </c>
      <c r="K217">
        <v>0.24260377358490562</v>
      </c>
      <c r="L217">
        <v>3.2190714031457901E-2</v>
      </c>
      <c r="M217" s="40">
        <v>1.2147439257153925E-4</v>
      </c>
    </row>
    <row r="218" spans="1:13" x14ac:dyDescent="0.25">
      <c r="A218">
        <v>7830642</v>
      </c>
      <c r="B218" t="s">
        <v>20</v>
      </c>
      <c r="C218" t="s">
        <v>6</v>
      </c>
      <c r="D218" t="s">
        <v>2153</v>
      </c>
      <c r="E218">
        <v>2.2641509433962266E-2</v>
      </c>
      <c r="F218">
        <v>39.1</v>
      </c>
      <c r="G218">
        <v>0.8852830188679246</v>
      </c>
      <c r="H218">
        <v>84.8</v>
      </c>
      <c r="I218">
        <v>1.9200000000000002</v>
      </c>
      <c r="J218">
        <v>68.449999999999989</v>
      </c>
      <c r="K218">
        <v>1.5498113207547168</v>
      </c>
      <c r="L218">
        <v>2.8439240530133247E-2</v>
      </c>
      <c r="M218" s="40">
        <v>6.4390733275773401E-4</v>
      </c>
    </row>
    <row r="219" spans="1:13" x14ac:dyDescent="0.25">
      <c r="A219">
        <v>7830642</v>
      </c>
      <c r="B219" t="s">
        <v>20</v>
      </c>
      <c r="C219" t="s">
        <v>6</v>
      </c>
      <c r="D219" t="s">
        <v>2154</v>
      </c>
      <c r="E219">
        <v>3.7735849056603772E-2</v>
      </c>
      <c r="F219">
        <v>72.099999999999994</v>
      </c>
      <c r="G219">
        <v>2.7207547169811317</v>
      </c>
      <c r="H219">
        <v>84.3</v>
      </c>
      <c r="I219">
        <v>3.1811320754716981</v>
      </c>
      <c r="J219">
        <v>79.524999999999991</v>
      </c>
      <c r="K219">
        <v>3.0009433962264147</v>
      </c>
      <c r="L219">
        <v>2.4398354813456535E-2</v>
      </c>
      <c r="M219" s="40">
        <v>9.2069263447005795E-4</v>
      </c>
    </row>
    <row r="220" spans="1:13" x14ac:dyDescent="0.25">
      <c r="A220">
        <v>7830642</v>
      </c>
      <c r="B220" t="s">
        <v>20</v>
      </c>
      <c r="C220" t="s">
        <v>6</v>
      </c>
      <c r="D220" t="s">
        <v>2209</v>
      </c>
      <c r="E220">
        <v>5.6603773584905656E-3</v>
      </c>
      <c r="F220">
        <v>52.6</v>
      </c>
      <c r="G220">
        <v>0.29773584905660377</v>
      </c>
      <c r="H220">
        <v>70.8</v>
      </c>
      <c r="I220">
        <v>0.40075471698113202</v>
      </c>
      <c r="J220">
        <v>58.679999999999993</v>
      </c>
      <c r="K220">
        <v>0.33215094339622636</v>
      </c>
      <c r="L220">
        <v>-6.5365836024284363E-2</v>
      </c>
      <c r="M220" s="40">
        <v>-3.6999529825066616E-4</v>
      </c>
    </row>
    <row r="221" spans="1:13" x14ac:dyDescent="0.25">
      <c r="A221">
        <v>7830642</v>
      </c>
      <c r="B221" t="s">
        <v>20</v>
      </c>
      <c r="C221" t="s">
        <v>6</v>
      </c>
      <c r="D221" t="s">
        <v>2167</v>
      </c>
      <c r="E221">
        <v>1.3207547169811321E-2</v>
      </c>
      <c r="F221">
        <v>47.6</v>
      </c>
      <c r="G221">
        <v>0.62867924528301888</v>
      </c>
      <c r="H221">
        <v>81</v>
      </c>
      <c r="I221">
        <v>1.0698113207547171</v>
      </c>
      <c r="J221">
        <v>67.75</v>
      </c>
      <c r="K221">
        <v>0.89481132075471703</v>
      </c>
      <c r="L221">
        <v>3.3080026507377625E-2</v>
      </c>
      <c r="M221" s="40">
        <v>4.3690601047479885E-4</v>
      </c>
    </row>
    <row r="222" spans="1:13" x14ac:dyDescent="0.25">
      <c r="A222">
        <v>7830642</v>
      </c>
      <c r="B222" t="s">
        <v>20</v>
      </c>
      <c r="C222" t="s">
        <v>6</v>
      </c>
      <c r="D222" t="s">
        <v>2210</v>
      </c>
      <c r="E222">
        <v>1.1320754716981131E-2</v>
      </c>
      <c r="F222">
        <v>75.900000000000006</v>
      </c>
      <c r="G222">
        <v>0.85924528301886793</v>
      </c>
      <c r="H222">
        <v>81.3</v>
      </c>
      <c r="I222">
        <v>0.9203773584905659</v>
      </c>
      <c r="J222">
        <v>80.894999999999996</v>
      </c>
      <c r="K222">
        <v>0.91579245283018862</v>
      </c>
      <c r="L222">
        <v>-5.4214444011449814E-2</v>
      </c>
      <c r="M222" s="40">
        <v>-6.1374842277112996E-4</v>
      </c>
    </row>
    <row r="223" spans="1:13" x14ac:dyDescent="0.25">
      <c r="A223">
        <v>7830642</v>
      </c>
      <c r="B223" t="s">
        <v>20</v>
      </c>
      <c r="C223" t="s">
        <v>6</v>
      </c>
      <c r="D223" t="s">
        <v>2211</v>
      </c>
      <c r="E223">
        <v>1.8867924528301887E-3</v>
      </c>
      <c r="F223">
        <v>56.3</v>
      </c>
      <c r="G223">
        <v>0.10622641509433962</v>
      </c>
      <c r="H223">
        <v>86.2</v>
      </c>
      <c r="I223">
        <v>0.16264150943396227</v>
      </c>
      <c r="J223">
        <v>72.72999999999999</v>
      </c>
      <c r="K223">
        <v>0.13722641509433961</v>
      </c>
      <c r="L223">
        <v>0.10844472795724869</v>
      </c>
      <c r="M223" s="40">
        <v>2.046126942589598E-4</v>
      </c>
    </row>
    <row r="224" spans="1:13" x14ac:dyDescent="0.25">
      <c r="A224">
        <v>7830642</v>
      </c>
      <c r="B224" t="s">
        <v>20</v>
      </c>
      <c r="C224" t="s">
        <v>6</v>
      </c>
      <c r="D224" t="s">
        <v>2165</v>
      </c>
      <c r="E224">
        <v>7.5471698113207548E-3</v>
      </c>
      <c r="F224">
        <v>65.599999999999994</v>
      </c>
      <c r="G224">
        <v>0.49509433962264149</v>
      </c>
      <c r="H224">
        <v>78.599999999999994</v>
      </c>
      <c r="I224">
        <v>0.59320754716981128</v>
      </c>
      <c r="J224">
        <v>68.824999999999989</v>
      </c>
      <c r="K224">
        <v>0.51943396226415084</v>
      </c>
      <c r="L224">
        <v>-4.4370852410793304E-2</v>
      </c>
      <c r="M224" s="40">
        <v>-3.3487435781730793E-4</v>
      </c>
    </row>
    <row r="225" spans="1:13" x14ac:dyDescent="0.25">
      <c r="A225">
        <v>7830642</v>
      </c>
      <c r="B225" t="s">
        <v>20</v>
      </c>
      <c r="C225" t="s">
        <v>6</v>
      </c>
      <c r="D225" t="s">
        <v>2212</v>
      </c>
      <c r="E225">
        <v>3.7735849056603774E-3</v>
      </c>
      <c r="F225">
        <v>40.6</v>
      </c>
      <c r="G225">
        <v>0.15320754716981133</v>
      </c>
      <c r="H225">
        <v>75.7</v>
      </c>
      <c r="I225">
        <v>0.28566037735849059</v>
      </c>
      <c r="J225">
        <v>65.569999999999993</v>
      </c>
      <c r="K225">
        <v>0.24743396226415093</v>
      </c>
      <c r="L225">
        <v>-2.7262270450592041E-2</v>
      </c>
      <c r="M225" s="40">
        <v>-1.0287649226638507E-4</v>
      </c>
    </row>
    <row r="226" spans="1:13" x14ac:dyDescent="0.25">
      <c r="A226">
        <v>7830642</v>
      </c>
      <c r="B226" t="s">
        <v>20</v>
      </c>
      <c r="C226" t="s">
        <v>6</v>
      </c>
      <c r="D226" t="s">
        <v>2168</v>
      </c>
      <c r="E226">
        <v>1.8867924528301887E-3</v>
      </c>
      <c r="F226">
        <v>47.1</v>
      </c>
      <c r="G226">
        <v>8.8867924528301889E-2</v>
      </c>
      <c r="H226">
        <v>72.400000000000006</v>
      </c>
      <c r="I226">
        <v>0.13660377358490566</v>
      </c>
      <c r="J226">
        <v>57.3</v>
      </c>
      <c r="K226">
        <v>0.10811320754716981</v>
      </c>
      <c r="L226">
        <v>-5.702180415391922E-2</v>
      </c>
      <c r="M226" s="40">
        <v>-1.0758830972437589E-4</v>
      </c>
    </row>
    <row r="227" spans="1:13" x14ac:dyDescent="0.25">
      <c r="A227">
        <v>7830642</v>
      </c>
      <c r="B227" t="s">
        <v>20</v>
      </c>
      <c r="C227" t="s">
        <v>6</v>
      </c>
      <c r="D227" t="s">
        <v>2155</v>
      </c>
      <c r="E227">
        <v>7.9245283018867921E-2</v>
      </c>
      <c r="F227">
        <v>49.2</v>
      </c>
      <c r="G227">
        <v>3.898867924528302</v>
      </c>
      <c r="H227">
        <v>81.7</v>
      </c>
      <c r="I227">
        <v>6.4743396226415095</v>
      </c>
      <c r="J227">
        <v>68.41</v>
      </c>
      <c r="K227">
        <v>5.4211698113207545</v>
      </c>
      <c r="L227">
        <v>4.344693198800087E-2</v>
      </c>
      <c r="M227" s="40">
        <v>3.4429644216906348E-3</v>
      </c>
    </row>
    <row r="228" spans="1:13" x14ac:dyDescent="0.25">
      <c r="A228">
        <v>7830642</v>
      </c>
      <c r="B228" t="s">
        <v>20</v>
      </c>
      <c r="C228" t="s">
        <v>6</v>
      </c>
      <c r="D228" t="s">
        <v>2213</v>
      </c>
      <c r="E228">
        <v>3.7735849056603774E-3</v>
      </c>
      <c r="F228">
        <v>30.4</v>
      </c>
      <c r="G228">
        <v>0.11471698113207547</v>
      </c>
      <c r="H228">
        <v>88.9</v>
      </c>
      <c r="I228">
        <v>0.33547169811320759</v>
      </c>
      <c r="J228">
        <v>64.3</v>
      </c>
      <c r="K228">
        <v>0.24264150943396226</v>
      </c>
      <c r="L228">
        <v>7.2168342769145966E-2</v>
      </c>
      <c r="M228" s="40">
        <v>2.7233336894017348E-4</v>
      </c>
    </row>
    <row r="229" spans="1:13" x14ac:dyDescent="0.25">
      <c r="A229">
        <v>7830642</v>
      </c>
      <c r="B229" t="s">
        <v>20</v>
      </c>
      <c r="C229" t="s">
        <v>6</v>
      </c>
      <c r="D229" t="s">
        <v>2169</v>
      </c>
      <c r="E229">
        <v>2.6415094339622643E-2</v>
      </c>
      <c r="F229">
        <v>45</v>
      </c>
      <c r="G229">
        <v>1.1886792452830188</v>
      </c>
      <c r="H229">
        <v>83</v>
      </c>
      <c r="I229">
        <v>2.1924528301886794</v>
      </c>
      <c r="J229">
        <v>72.509999999999991</v>
      </c>
      <c r="K229">
        <v>1.9153584905660375</v>
      </c>
      <c r="L229">
        <v>9.0041100978851318E-2</v>
      </c>
      <c r="M229" s="40">
        <v>2.3784441767998464E-3</v>
      </c>
    </row>
    <row r="230" spans="1:13" x14ac:dyDescent="0.25">
      <c r="A230">
        <v>7830642</v>
      </c>
      <c r="B230" t="s">
        <v>20</v>
      </c>
      <c r="C230" t="s">
        <v>6</v>
      </c>
      <c r="D230" t="s">
        <v>2156</v>
      </c>
      <c r="E230">
        <v>1.8867924528301886E-2</v>
      </c>
      <c r="F230">
        <v>56.2</v>
      </c>
      <c r="G230">
        <v>1.060377358490566</v>
      </c>
      <c r="H230">
        <v>79.8</v>
      </c>
      <c r="I230">
        <v>1.5056603773584905</v>
      </c>
      <c r="J230">
        <v>67.549999999999983</v>
      </c>
      <c r="K230">
        <v>1.2745283018867921</v>
      </c>
      <c r="L230">
        <v>-2.5381628423929214E-2</v>
      </c>
      <c r="M230" s="40">
        <v>-4.7889864950809835E-4</v>
      </c>
    </row>
    <row r="231" spans="1:13" x14ac:dyDescent="0.25">
      <c r="A231">
        <v>7830642</v>
      </c>
      <c r="B231" t="s">
        <v>20</v>
      </c>
      <c r="C231" t="s">
        <v>6</v>
      </c>
      <c r="D231" t="s">
        <v>2214</v>
      </c>
      <c r="E231">
        <v>1.8867924528301887E-3</v>
      </c>
      <c r="F231">
        <v>39.799999999999997</v>
      </c>
      <c r="G231">
        <v>7.5094339622641504E-2</v>
      </c>
      <c r="H231">
        <v>89.9</v>
      </c>
      <c r="I231">
        <v>0.16962264150943399</v>
      </c>
      <c r="J231">
        <v>72.745000000000005</v>
      </c>
      <c r="K231">
        <v>0.13725471698113209</v>
      </c>
      <c r="L231">
        <v>0.1060372069478035</v>
      </c>
      <c r="M231" s="40">
        <v>2.0007020178830848E-4</v>
      </c>
    </row>
    <row r="232" spans="1:13" x14ac:dyDescent="0.25">
      <c r="A232">
        <v>7830642</v>
      </c>
      <c r="B232" t="s">
        <v>20</v>
      </c>
      <c r="C232" t="s">
        <v>6</v>
      </c>
      <c r="D232" t="s">
        <v>2215</v>
      </c>
      <c r="E232">
        <v>3.7735849056603774E-3</v>
      </c>
      <c r="F232">
        <v>73.7</v>
      </c>
      <c r="G232">
        <v>0.27811320754716984</v>
      </c>
      <c r="H232">
        <v>81</v>
      </c>
      <c r="I232">
        <v>0.30566037735849055</v>
      </c>
      <c r="J232">
        <v>74.125</v>
      </c>
      <c r="K232">
        <v>0.27971698113207549</v>
      </c>
      <c r="L232">
        <v>-1.1620870791375637E-2</v>
      </c>
      <c r="M232" s="40">
        <v>-4.385234260896467E-5</v>
      </c>
    </row>
    <row r="233" spans="1:13" x14ac:dyDescent="0.25">
      <c r="A233">
        <v>7830642</v>
      </c>
      <c r="B233" t="s">
        <v>20</v>
      </c>
      <c r="C233" t="s">
        <v>6</v>
      </c>
      <c r="D233" t="s">
        <v>2216</v>
      </c>
      <c r="E233">
        <v>1.8867924528301887E-3</v>
      </c>
      <c r="F233">
        <v>47.6</v>
      </c>
      <c r="G233">
        <v>8.9811320754716983E-2</v>
      </c>
      <c r="H233">
        <v>73.599999999999994</v>
      </c>
      <c r="I233">
        <v>0.13886792452830188</v>
      </c>
      <c r="J233">
        <v>59.88</v>
      </c>
      <c r="K233">
        <v>0.11298113207547171</v>
      </c>
      <c r="L233">
        <v>-6.0497414320707321E-2</v>
      </c>
      <c r="M233" s="40">
        <v>-1.1414606475605156E-4</v>
      </c>
    </row>
    <row r="234" spans="1:13" x14ac:dyDescent="0.25">
      <c r="A234">
        <v>7830642</v>
      </c>
      <c r="B234" t="s">
        <v>20</v>
      </c>
      <c r="C234" t="s">
        <v>6</v>
      </c>
      <c r="D234" t="s">
        <v>2217</v>
      </c>
      <c r="E234">
        <v>3.7735849056603774E-3</v>
      </c>
      <c r="F234">
        <v>58.4</v>
      </c>
      <c r="G234">
        <v>0.22037735849056603</v>
      </c>
      <c r="H234">
        <v>81.400000000000006</v>
      </c>
      <c r="I234">
        <v>0.30716981132075472</v>
      </c>
      <c r="J234">
        <v>76.53</v>
      </c>
      <c r="K234">
        <v>0.28879245283018867</v>
      </c>
      <c r="L234">
        <v>-4.5143119990825653E-2</v>
      </c>
      <c r="M234" s="40">
        <v>-1.7035139619179493E-4</v>
      </c>
    </row>
    <row r="235" spans="1:13" x14ac:dyDescent="0.25">
      <c r="A235">
        <v>7830642</v>
      </c>
      <c r="B235" t="s">
        <v>20</v>
      </c>
      <c r="C235" t="s">
        <v>6</v>
      </c>
      <c r="D235" t="s">
        <v>2161</v>
      </c>
      <c r="E235">
        <v>3.7735849056603774E-3</v>
      </c>
      <c r="F235">
        <v>89.4</v>
      </c>
      <c r="G235">
        <v>0.33735849056603778</v>
      </c>
      <c r="H235">
        <v>93.6</v>
      </c>
      <c r="I235">
        <v>0.35320754716981129</v>
      </c>
      <c r="J235">
        <v>91.245000000000005</v>
      </c>
      <c r="K235">
        <v>0.34432075471698115</v>
      </c>
      <c r="L235">
        <v>0.10812180489301682</v>
      </c>
      <c r="M235" s="40">
        <v>4.080068109170446E-4</v>
      </c>
    </row>
    <row r="236" spans="1:13" x14ac:dyDescent="0.25">
      <c r="A236">
        <v>7830642</v>
      </c>
      <c r="B236" t="s">
        <v>20</v>
      </c>
      <c r="C236" t="s">
        <v>6</v>
      </c>
      <c r="D236" t="s">
        <v>2218</v>
      </c>
      <c r="E236">
        <v>7.5471698113207548E-3</v>
      </c>
      <c r="F236">
        <v>67.7</v>
      </c>
      <c r="G236">
        <v>0.51094339622641516</v>
      </c>
      <c r="H236">
        <v>85.9</v>
      </c>
      <c r="I236">
        <v>0.64830188679245293</v>
      </c>
      <c r="J236">
        <v>78.224999999999994</v>
      </c>
      <c r="K236">
        <v>0.59037735849056605</v>
      </c>
      <c r="L236">
        <v>5.6246254593133926E-2</v>
      </c>
      <c r="M236" s="40">
        <v>4.2450003466516171E-4</v>
      </c>
    </row>
    <row r="237" spans="1:13" x14ac:dyDescent="0.25">
      <c r="A237">
        <v>7830642</v>
      </c>
      <c r="B237" t="s">
        <v>20</v>
      </c>
      <c r="C237" t="s">
        <v>6</v>
      </c>
      <c r="D237" t="s">
        <v>2182</v>
      </c>
      <c r="E237">
        <v>7.5471698113207548E-3</v>
      </c>
      <c r="F237">
        <v>88.4</v>
      </c>
      <c r="G237">
        <v>0.66716981132075481</v>
      </c>
      <c r="H237">
        <v>82.7</v>
      </c>
      <c r="I237">
        <v>0.62415094339622645</v>
      </c>
      <c r="J237">
        <v>80.725000000000009</v>
      </c>
      <c r="K237">
        <v>0.60924528301886804</v>
      </c>
      <c r="L237">
        <v>-7.147601991891861E-2</v>
      </c>
      <c r="M237" s="40">
        <v>-5.3944165976542349E-4</v>
      </c>
    </row>
    <row r="238" spans="1:13" x14ac:dyDescent="0.25">
      <c r="A238">
        <v>7830642</v>
      </c>
      <c r="B238" t="s">
        <v>20</v>
      </c>
      <c r="C238" t="s">
        <v>6</v>
      </c>
      <c r="D238" t="s">
        <v>2219</v>
      </c>
      <c r="E238">
        <v>5.6603773584905656E-3</v>
      </c>
      <c r="F238">
        <v>51.2</v>
      </c>
      <c r="G238">
        <v>0.28981132075471699</v>
      </c>
      <c r="H238">
        <v>61.9</v>
      </c>
      <c r="I238">
        <v>0.350377358490566</v>
      </c>
      <c r="J238">
        <v>62.88</v>
      </c>
      <c r="K238">
        <v>0.35592452830188676</v>
      </c>
      <c r="L238">
        <v>-0.19224587082862854</v>
      </c>
      <c r="M238" s="40">
        <v>-1.088184174501671E-3</v>
      </c>
    </row>
    <row r="239" spans="1:13" x14ac:dyDescent="0.25">
      <c r="A239">
        <v>7830642</v>
      </c>
      <c r="B239" t="s">
        <v>20</v>
      </c>
      <c r="C239" t="s">
        <v>6</v>
      </c>
      <c r="D239" t="s">
        <v>2157</v>
      </c>
      <c r="E239">
        <v>3.5849056603773584E-2</v>
      </c>
      <c r="F239">
        <v>70.900000000000006</v>
      </c>
      <c r="G239">
        <v>2.5416981132075471</v>
      </c>
      <c r="H239">
        <v>85.2</v>
      </c>
      <c r="I239">
        <v>3.0543396226415096</v>
      </c>
      <c r="J239">
        <v>77.945000000000007</v>
      </c>
      <c r="K239">
        <v>2.7942547169811323</v>
      </c>
      <c r="L239">
        <v>2.266622893512249E-2</v>
      </c>
      <c r="M239" s="40">
        <v>8.125629240892968E-4</v>
      </c>
    </row>
    <row r="240" spans="1:13" x14ac:dyDescent="0.25">
      <c r="A240">
        <v>7830642</v>
      </c>
      <c r="B240" t="s">
        <v>20</v>
      </c>
      <c r="C240" t="s">
        <v>6</v>
      </c>
      <c r="D240" t="s">
        <v>2220</v>
      </c>
      <c r="E240">
        <v>3.7735849056603774E-3</v>
      </c>
      <c r="F240">
        <v>66.900000000000006</v>
      </c>
      <c r="G240">
        <v>0.25245283018867926</v>
      </c>
      <c r="H240">
        <v>82.5</v>
      </c>
      <c r="I240">
        <v>0.31132075471698112</v>
      </c>
      <c r="J240">
        <v>70.88</v>
      </c>
      <c r="K240">
        <v>0.26747169811320753</v>
      </c>
      <c r="L240">
        <v>1.1682196520268917E-2</v>
      </c>
      <c r="M240" s="40">
        <v>4.4083760453844973E-5</v>
      </c>
    </row>
    <row r="241" spans="1:13" x14ac:dyDescent="0.25">
      <c r="A241">
        <v>7830642</v>
      </c>
      <c r="B241" t="s">
        <v>20</v>
      </c>
      <c r="C241" t="s">
        <v>6</v>
      </c>
      <c r="D241" t="s">
        <v>2221</v>
      </c>
      <c r="E241">
        <v>3.7735849056603774E-3</v>
      </c>
      <c r="F241">
        <v>64.5</v>
      </c>
      <c r="G241">
        <v>0.24339622641509434</v>
      </c>
      <c r="H241">
        <v>82</v>
      </c>
      <c r="I241">
        <v>0.30943396226415093</v>
      </c>
      <c r="J241">
        <v>75.064999999999998</v>
      </c>
      <c r="K241">
        <v>0.28326415094339624</v>
      </c>
      <c r="L241">
        <v>4.9072526395320892E-2</v>
      </c>
      <c r="M241" s="40">
        <v>1.8517934488800338E-4</v>
      </c>
    </row>
    <row r="242" spans="1:13" x14ac:dyDescent="0.25">
      <c r="A242">
        <v>7830642</v>
      </c>
      <c r="B242" t="s">
        <v>20</v>
      </c>
      <c r="C242" t="s">
        <v>6</v>
      </c>
      <c r="D242" t="s">
        <v>2222</v>
      </c>
      <c r="E242">
        <v>3.7735849056603774E-3</v>
      </c>
      <c r="F242">
        <v>60.9</v>
      </c>
      <c r="G242">
        <v>0.22981132075471697</v>
      </c>
      <c r="H242">
        <v>74.900000000000006</v>
      </c>
      <c r="I242">
        <v>0.28264150943396227</v>
      </c>
      <c r="J242">
        <v>67.63</v>
      </c>
      <c r="K242">
        <v>0.25520754716981131</v>
      </c>
      <c r="L242">
        <v>-7.7790364623069763E-2</v>
      </c>
      <c r="M242" s="40">
        <v>-2.9354854574743306E-4</v>
      </c>
    </row>
    <row r="243" spans="1:13" x14ac:dyDescent="0.25">
      <c r="A243">
        <v>7830642</v>
      </c>
      <c r="B243" t="s">
        <v>20</v>
      </c>
      <c r="C243" t="s">
        <v>6</v>
      </c>
      <c r="D243" t="s">
        <v>2223</v>
      </c>
      <c r="E243">
        <v>1.8867924528301887E-3</v>
      </c>
      <c r="F243">
        <v>51.1</v>
      </c>
      <c r="G243">
        <v>9.6415094339622642E-2</v>
      </c>
      <c r="H243">
        <v>78.900000000000006</v>
      </c>
      <c r="I243">
        <v>0.14886792452830189</v>
      </c>
      <c r="J243">
        <v>72.55</v>
      </c>
      <c r="K243">
        <v>0.1368867924528302</v>
      </c>
      <c r="L243">
        <v>1.8039921997115016E-3</v>
      </c>
      <c r="M243" s="40">
        <v>3.4037588673801919E-6</v>
      </c>
    </row>
    <row r="244" spans="1:13" x14ac:dyDescent="0.25">
      <c r="A244">
        <v>7830642</v>
      </c>
      <c r="B244" t="s">
        <v>20</v>
      </c>
      <c r="C244" t="s">
        <v>6</v>
      </c>
      <c r="D244" t="s">
        <v>2162</v>
      </c>
      <c r="E244">
        <v>6.4150943396226415E-2</v>
      </c>
      <c r="F244">
        <v>71.599999999999994</v>
      </c>
      <c r="G244">
        <v>4.5932075471698113</v>
      </c>
      <c r="H244">
        <v>82.6</v>
      </c>
      <c r="I244">
        <v>5.2988679245283015</v>
      </c>
      <c r="J244">
        <v>73.984999999999999</v>
      </c>
      <c r="K244">
        <v>4.7462075471698109</v>
      </c>
      <c r="L244">
        <v>2.2877993062138557E-2</v>
      </c>
      <c r="M244" s="40">
        <v>1.4676448379485113E-3</v>
      </c>
    </row>
    <row r="245" spans="1:13" x14ac:dyDescent="0.25">
      <c r="A245">
        <v>7830642</v>
      </c>
      <c r="B245" t="s">
        <v>20</v>
      </c>
      <c r="C245" t="s">
        <v>6</v>
      </c>
      <c r="D245" t="s">
        <v>2163</v>
      </c>
      <c r="E245">
        <v>7.5471698113207548E-3</v>
      </c>
      <c r="F245">
        <v>56.7</v>
      </c>
      <c r="G245">
        <v>0.42792452830188682</v>
      </c>
      <c r="H245">
        <v>80</v>
      </c>
      <c r="I245">
        <v>0.60377358490566035</v>
      </c>
      <c r="J245">
        <v>69.210000000000008</v>
      </c>
      <c r="K245">
        <v>0.52233962264150946</v>
      </c>
      <c r="L245">
        <v>-8.464813232421875E-3</v>
      </c>
      <c r="M245" s="40">
        <v>-6.3885382886202835E-5</v>
      </c>
    </row>
    <row r="246" spans="1:13" x14ac:dyDescent="0.25">
      <c r="A246">
        <v>7830642</v>
      </c>
      <c r="B246" t="s">
        <v>20</v>
      </c>
      <c r="C246" t="s">
        <v>6</v>
      </c>
      <c r="D246" t="s">
        <v>2224</v>
      </c>
      <c r="E246">
        <v>1.8867924528301887E-3</v>
      </c>
      <c r="F246">
        <v>67.2</v>
      </c>
      <c r="G246">
        <v>0.1267924528301887</v>
      </c>
      <c r="H246">
        <v>89.4</v>
      </c>
      <c r="I246">
        <v>0.16867924528301889</v>
      </c>
      <c r="J246">
        <v>77.86</v>
      </c>
      <c r="K246">
        <v>0.1469056603773585</v>
      </c>
      <c r="L246">
        <v>8.5172161459922791E-2</v>
      </c>
      <c r="M246" s="40">
        <v>1.6070219143381659E-4</v>
      </c>
    </row>
    <row r="247" spans="1:13" x14ac:dyDescent="0.25">
      <c r="A247">
        <v>7830642</v>
      </c>
      <c r="B247" t="s">
        <v>20</v>
      </c>
      <c r="C247" t="s">
        <v>6</v>
      </c>
      <c r="D247" t="s">
        <v>2225</v>
      </c>
      <c r="E247">
        <v>7.5471698113207548E-3</v>
      </c>
      <c r="F247">
        <v>75.5</v>
      </c>
      <c r="G247">
        <v>0.56981132075471697</v>
      </c>
      <c r="H247">
        <v>99.2</v>
      </c>
      <c r="I247">
        <v>0.74867924528301888</v>
      </c>
      <c r="J247">
        <v>88.27000000000001</v>
      </c>
      <c r="K247">
        <v>0.66618867924528313</v>
      </c>
      <c r="L247">
        <v>0.12222220003604889</v>
      </c>
      <c r="M247" s="40">
        <v>9.2243169838527467E-4</v>
      </c>
    </row>
    <row r="248" spans="1:13" x14ac:dyDescent="0.25">
      <c r="A248">
        <v>7830642</v>
      </c>
      <c r="B248" t="s">
        <v>20</v>
      </c>
      <c r="C248" t="s">
        <v>6</v>
      </c>
      <c r="D248" t="s">
        <v>2226</v>
      </c>
      <c r="E248">
        <v>1.8867924528301887E-3</v>
      </c>
      <c r="F248">
        <v>77</v>
      </c>
      <c r="G248">
        <v>0.14528301886792452</v>
      </c>
      <c r="H248">
        <v>89.9</v>
      </c>
      <c r="I248">
        <v>0.16962264150943399</v>
      </c>
      <c r="J248">
        <v>86.125</v>
      </c>
      <c r="K248">
        <v>0.16250000000000001</v>
      </c>
      <c r="L248">
        <v>7.8482791781425476E-2</v>
      </c>
      <c r="M248" s="40">
        <v>1.4808073921023676E-4</v>
      </c>
    </row>
    <row r="249" spans="1:13" x14ac:dyDescent="0.25">
      <c r="A249">
        <v>7830642</v>
      </c>
      <c r="B249" t="s">
        <v>20</v>
      </c>
      <c r="C249" t="s">
        <v>6</v>
      </c>
      <c r="D249" t="s">
        <v>2142</v>
      </c>
      <c r="E249">
        <v>2.2641509433962263E-2</v>
      </c>
      <c r="F249">
        <v>49</v>
      </c>
      <c r="G249">
        <v>1.1094339622641509</v>
      </c>
      <c r="H249">
        <v>76.599999999999994</v>
      </c>
      <c r="I249">
        <v>1.7343396226415091</v>
      </c>
      <c r="J249">
        <v>59.674999999999997</v>
      </c>
      <c r="K249">
        <v>1.351132075471698</v>
      </c>
      <c r="L249">
        <v>-5.2033592015504837E-2</v>
      </c>
      <c r="M249" s="40">
        <v>-1.1781190645019962E-3</v>
      </c>
    </row>
    <row r="250" spans="1:13" x14ac:dyDescent="0.25">
      <c r="A250">
        <v>7830642</v>
      </c>
      <c r="B250" t="s">
        <v>20</v>
      </c>
      <c r="C250" t="s">
        <v>6</v>
      </c>
      <c r="D250" t="s">
        <v>2143</v>
      </c>
      <c r="E250">
        <v>9.4339622641509448E-3</v>
      </c>
      <c r="F250">
        <v>68.900000000000006</v>
      </c>
      <c r="G250">
        <v>0.65000000000000013</v>
      </c>
      <c r="H250">
        <v>78.599999999999994</v>
      </c>
      <c r="I250">
        <v>0.74150943396226421</v>
      </c>
      <c r="J250">
        <v>68.87</v>
      </c>
      <c r="K250">
        <v>0.64971698113207565</v>
      </c>
      <c r="L250">
        <v>-1.4470568858087063E-2</v>
      </c>
      <c r="M250" s="40">
        <v>-1.3651480054799117E-4</v>
      </c>
    </row>
    <row r="251" spans="1:13" x14ac:dyDescent="0.25">
      <c r="A251">
        <v>7830642</v>
      </c>
      <c r="B251" t="s">
        <v>20</v>
      </c>
      <c r="C251" t="s">
        <v>6</v>
      </c>
      <c r="D251" t="s">
        <v>2178</v>
      </c>
      <c r="E251">
        <v>7.5471698113207548E-3</v>
      </c>
      <c r="F251">
        <v>66.599999999999994</v>
      </c>
      <c r="G251">
        <v>0.50264150943396224</v>
      </c>
      <c r="H251">
        <v>84.9</v>
      </c>
      <c r="I251">
        <v>0.64075471698113218</v>
      </c>
      <c r="J251">
        <v>75.289999999999992</v>
      </c>
      <c r="K251">
        <v>0.56822641509433958</v>
      </c>
      <c r="L251">
        <v>3.6884949076920748E-4</v>
      </c>
      <c r="M251" s="40">
        <v>2.7837697416543962E-6</v>
      </c>
    </row>
    <row r="252" spans="1:13" x14ac:dyDescent="0.25">
      <c r="A252">
        <v>7830642</v>
      </c>
      <c r="B252" t="s">
        <v>20</v>
      </c>
      <c r="C252" t="s">
        <v>6</v>
      </c>
      <c r="D252" t="s">
        <v>2145</v>
      </c>
      <c r="E252">
        <v>5.6603773584905656E-3</v>
      </c>
      <c r="F252">
        <v>56.8</v>
      </c>
      <c r="G252">
        <v>0.32150943396226411</v>
      </c>
      <c r="H252">
        <v>92.8</v>
      </c>
      <c r="I252">
        <v>0.5252830188679245</v>
      </c>
      <c r="J252">
        <v>77.91</v>
      </c>
      <c r="K252">
        <v>0.44099999999999995</v>
      </c>
      <c r="L252">
        <v>1.3339660130441189E-2</v>
      </c>
      <c r="M252" s="40">
        <v>7.5507510172308608E-5</v>
      </c>
    </row>
    <row r="253" spans="1:13" x14ac:dyDescent="0.25">
      <c r="A253">
        <v>7830642</v>
      </c>
      <c r="B253" t="s">
        <v>20</v>
      </c>
      <c r="C253" t="s">
        <v>6</v>
      </c>
      <c r="D253" t="s">
        <v>2227</v>
      </c>
      <c r="E253">
        <v>1.8867924528301887E-3</v>
      </c>
      <c r="F253">
        <v>59.1</v>
      </c>
      <c r="G253">
        <v>0.11150943396226415</v>
      </c>
      <c r="H253">
        <v>85.4</v>
      </c>
      <c r="I253">
        <v>0.16113207547169814</v>
      </c>
      <c r="J253">
        <v>75.150000000000006</v>
      </c>
      <c r="K253">
        <v>0.14179245283018868</v>
      </c>
      <c r="L253">
        <v>5.6203994899988174E-2</v>
      </c>
      <c r="M253" s="40">
        <v>1.0604527339620411E-4</v>
      </c>
    </row>
    <row r="254" spans="1:13" x14ac:dyDescent="0.25">
      <c r="A254">
        <v>7830642</v>
      </c>
      <c r="B254" t="s">
        <v>20</v>
      </c>
      <c r="C254" t="s">
        <v>6</v>
      </c>
      <c r="D254" t="s">
        <v>2170</v>
      </c>
      <c r="E254">
        <v>9.433962264150943E-3</v>
      </c>
      <c r="F254">
        <v>69.8</v>
      </c>
      <c r="G254">
        <v>0.65849056603773581</v>
      </c>
      <c r="H254">
        <v>82</v>
      </c>
      <c r="I254">
        <v>0.7735849056603773</v>
      </c>
      <c r="J254">
        <v>70.385000000000005</v>
      </c>
      <c r="K254">
        <v>0.6640094339622642</v>
      </c>
      <c r="L254">
        <v>3.1453631818294525E-2</v>
      </c>
      <c r="M254" s="40">
        <v>2.9673237564428794E-4</v>
      </c>
    </row>
    <row r="255" spans="1:13" x14ac:dyDescent="0.25">
      <c r="A255">
        <v>7830642</v>
      </c>
      <c r="B255" t="s">
        <v>20</v>
      </c>
      <c r="C255" t="s">
        <v>6</v>
      </c>
      <c r="D255" t="s">
        <v>2171</v>
      </c>
      <c r="E255">
        <v>5.6603773584905665E-3</v>
      </c>
      <c r="F255">
        <v>73</v>
      </c>
      <c r="G255">
        <v>0.41320754716981134</v>
      </c>
      <c r="H255">
        <v>86.9</v>
      </c>
      <c r="I255">
        <v>0.49188679245283023</v>
      </c>
      <c r="J255">
        <v>84.1</v>
      </c>
      <c r="K255">
        <v>0.47603773584905662</v>
      </c>
      <c r="L255">
        <v>-2.9298884328454733E-3</v>
      </c>
      <c r="M255" s="40">
        <v>-1.6584274148181924E-5</v>
      </c>
    </row>
    <row r="256" spans="1:13" x14ac:dyDescent="0.25">
      <c r="A256">
        <v>7830642</v>
      </c>
      <c r="B256" t="s">
        <v>20</v>
      </c>
      <c r="C256" t="s">
        <v>6</v>
      </c>
      <c r="D256" t="s">
        <v>2228</v>
      </c>
      <c r="E256">
        <v>1.8867924528301886E-2</v>
      </c>
      <c r="F256">
        <v>51.1</v>
      </c>
      <c r="G256">
        <v>0.96415094339622642</v>
      </c>
      <c r="H256">
        <v>88.8</v>
      </c>
      <c r="I256">
        <v>1.6754716981132074</v>
      </c>
      <c r="J256">
        <v>71.809999999999988</v>
      </c>
      <c r="K256">
        <v>1.3549056603773582</v>
      </c>
      <c r="L256">
        <v>3.787405788898468E-2</v>
      </c>
      <c r="M256" s="40">
        <v>7.1460486582989962E-4</v>
      </c>
    </row>
    <row r="257" spans="1:13" x14ac:dyDescent="0.25">
      <c r="A257">
        <v>7830642</v>
      </c>
      <c r="B257" t="s">
        <v>20</v>
      </c>
      <c r="C257" t="s">
        <v>6</v>
      </c>
      <c r="D257" t="s">
        <v>2229</v>
      </c>
      <c r="E257">
        <v>1.8867924528301887E-3</v>
      </c>
      <c r="F257">
        <v>74.599999999999994</v>
      </c>
      <c r="G257">
        <v>0.14075471698113207</v>
      </c>
      <c r="H257">
        <v>89</v>
      </c>
      <c r="I257">
        <v>0.16792452830188678</v>
      </c>
      <c r="J257">
        <v>83.225000000000009</v>
      </c>
      <c r="K257">
        <v>0.15702830188679248</v>
      </c>
      <c r="L257">
        <v>3.5386510193347931E-2</v>
      </c>
      <c r="M257" s="40">
        <v>6.676700036480742E-5</v>
      </c>
    </row>
    <row r="258" spans="1:13" x14ac:dyDescent="0.25">
      <c r="A258">
        <v>7830642</v>
      </c>
      <c r="B258" t="s">
        <v>20</v>
      </c>
      <c r="C258" t="s">
        <v>6</v>
      </c>
      <c r="D258" t="s">
        <v>2230</v>
      </c>
      <c r="E258">
        <v>9.433962264150943E-3</v>
      </c>
      <c r="F258">
        <v>46.2</v>
      </c>
      <c r="G258">
        <v>0.4358490566037736</v>
      </c>
      <c r="H258">
        <v>71.099999999999994</v>
      </c>
      <c r="I258">
        <v>0.67075471698113198</v>
      </c>
      <c r="J258">
        <v>60.414999999999999</v>
      </c>
      <c r="K258">
        <v>0.56995283018867926</v>
      </c>
      <c r="L258">
        <v>-0.11818750947713852</v>
      </c>
      <c r="M258" s="40">
        <v>-1.1149765045013068E-3</v>
      </c>
    </row>
    <row r="259" spans="1:13" x14ac:dyDescent="0.25">
      <c r="A259">
        <v>7830642</v>
      </c>
      <c r="B259" t="s">
        <v>20</v>
      </c>
      <c r="C259" t="s">
        <v>6</v>
      </c>
      <c r="D259" t="s">
        <v>2231</v>
      </c>
      <c r="E259">
        <v>3.7735849056603774E-3</v>
      </c>
      <c r="F259">
        <v>79.7</v>
      </c>
      <c r="G259">
        <v>0.3007547169811321</v>
      </c>
      <c r="H259">
        <v>86.9</v>
      </c>
      <c r="I259">
        <v>0.32792452830188684</v>
      </c>
      <c r="J259">
        <v>83.894999999999996</v>
      </c>
      <c r="K259">
        <v>0.31658490566037734</v>
      </c>
      <c r="L259">
        <v>4.626130685210228E-2</v>
      </c>
      <c r="M259" s="40">
        <v>1.7457096925321616E-4</v>
      </c>
    </row>
    <row r="260" spans="1:13" x14ac:dyDescent="0.25">
      <c r="A260">
        <v>7830642</v>
      </c>
      <c r="B260" t="s">
        <v>20</v>
      </c>
      <c r="C260" t="s">
        <v>6</v>
      </c>
      <c r="D260" t="s">
        <v>2232</v>
      </c>
      <c r="E260">
        <v>1.8867924528301887E-3</v>
      </c>
      <c r="F260">
        <v>63.2</v>
      </c>
      <c r="G260">
        <v>0.11924528301886793</v>
      </c>
      <c r="H260">
        <v>75.5</v>
      </c>
      <c r="I260">
        <v>0.14245283018867924</v>
      </c>
      <c r="J260">
        <v>69.284999999999997</v>
      </c>
      <c r="K260">
        <v>0.1307264150943396</v>
      </c>
      <c r="L260">
        <v>-7.4147365987300873E-2</v>
      </c>
      <c r="M260" s="40">
        <v>-1.3990069054207712E-4</v>
      </c>
    </row>
    <row r="261" spans="1:13" x14ac:dyDescent="0.25">
      <c r="A261">
        <v>7830642</v>
      </c>
      <c r="B261" t="s">
        <v>20</v>
      </c>
      <c r="C261" t="s">
        <v>6</v>
      </c>
      <c r="D261" t="s">
        <v>2158</v>
      </c>
      <c r="E261">
        <v>5.6603773584905665E-3</v>
      </c>
      <c r="F261">
        <v>61.4</v>
      </c>
      <c r="G261">
        <v>0.34754716981132078</v>
      </c>
      <c r="H261">
        <v>79.2</v>
      </c>
      <c r="I261">
        <v>0.44830188679245286</v>
      </c>
      <c r="J261">
        <v>72.55</v>
      </c>
      <c r="K261">
        <v>0.41066037735849059</v>
      </c>
      <c r="L261">
        <v>5.4755415767431259E-2</v>
      </c>
      <c r="M261" s="40">
        <v>3.0993631566470528E-4</v>
      </c>
    </row>
    <row r="262" spans="1:13" x14ac:dyDescent="0.25">
      <c r="A262">
        <v>7830642</v>
      </c>
      <c r="B262" t="s">
        <v>20</v>
      </c>
      <c r="C262" t="s">
        <v>6</v>
      </c>
      <c r="D262" t="s">
        <v>2185</v>
      </c>
      <c r="E262">
        <v>1.8867924528301887E-3</v>
      </c>
      <c r="F262">
        <v>55.2</v>
      </c>
      <c r="G262">
        <v>0.10415094339622642</v>
      </c>
      <c r="H262">
        <v>85.6</v>
      </c>
      <c r="I262">
        <v>0.16150943396226414</v>
      </c>
      <c r="J262">
        <v>74.594999999999999</v>
      </c>
      <c r="K262">
        <v>0.14074528301886793</v>
      </c>
      <c r="L262">
        <v>2.7276968583464622E-2</v>
      </c>
      <c r="M262" s="40">
        <v>5.1465978459367216E-5</v>
      </c>
    </row>
    <row r="263" spans="1:13" x14ac:dyDescent="0.25">
      <c r="A263">
        <v>7830642</v>
      </c>
      <c r="B263" t="s">
        <v>20</v>
      </c>
      <c r="C263" t="s">
        <v>6</v>
      </c>
      <c r="D263" t="s">
        <v>2233</v>
      </c>
      <c r="E263">
        <v>7.5471698113207548E-3</v>
      </c>
      <c r="F263">
        <v>41.8</v>
      </c>
      <c r="G263">
        <v>0.31547169811320752</v>
      </c>
      <c r="H263">
        <v>81.5</v>
      </c>
      <c r="I263">
        <v>0.61509433962264148</v>
      </c>
      <c r="J263">
        <v>66.97</v>
      </c>
      <c r="K263">
        <v>0.50543396226415094</v>
      </c>
      <c r="L263">
        <v>4.6275205910205841E-2</v>
      </c>
      <c r="M263" s="40">
        <v>3.4924683705815727E-4</v>
      </c>
    </row>
    <row r="264" spans="1:13" x14ac:dyDescent="0.25">
      <c r="A264">
        <v>7830642</v>
      </c>
      <c r="B264" t="s">
        <v>20</v>
      </c>
      <c r="C264" t="s">
        <v>6</v>
      </c>
      <c r="D264" t="s">
        <v>2234</v>
      </c>
      <c r="E264">
        <v>3.7735849056603774E-3</v>
      </c>
      <c r="F264">
        <v>60.8</v>
      </c>
      <c r="G264">
        <v>0.22943396226415094</v>
      </c>
      <c r="H264">
        <v>89.1</v>
      </c>
      <c r="I264">
        <v>0.33622641509433959</v>
      </c>
      <c r="J264">
        <v>80.704999999999998</v>
      </c>
      <c r="K264">
        <v>0.30454716981132074</v>
      </c>
      <c r="L264">
        <v>6.261482834815979E-2</v>
      </c>
      <c r="M264" s="40">
        <v>2.3628237112513129E-4</v>
      </c>
    </row>
    <row r="265" spans="1:13" x14ac:dyDescent="0.25">
      <c r="A265">
        <v>7830642</v>
      </c>
      <c r="B265" t="s">
        <v>20</v>
      </c>
      <c r="C265" t="s">
        <v>6</v>
      </c>
      <c r="D265" t="s">
        <v>2186</v>
      </c>
      <c r="E265">
        <v>9.433962264150943E-3</v>
      </c>
      <c r="F265">
        <v>38.200000000000003</v>
      </c>
      <c r="G265">
        <v>0.36037735849056607</v>
      </c>
      <c r="H265">
        <v>78.2</v>
      </c>
      <c r="I265">
        <v>0.73773584905660372</v>
      </c>
      <c r="J265">
        <v>68.53</v>
      </c>
      <c r="K265">
        <v>0.64650943396226412</v>
      </c>
      <c r="L265">
        <v>1.1443019844591618E-2</v>
      </c>
      <c r="M265" s="40">
        <v>1.0795301740180771E-4</v>
      </c>
    </row>
    <row r="266" spans="1:13" x14ac:dyDescent="0.25">
      <c r="A266">
        <v>7830642</v>
      </c>
      <c r="B266" t="s">
        <v>20</v>
      </c>
      <c r="C266" t="s">
        <v>6</v>
      </c>
      <c r="D266" t="s">
        <v>2172</v>
      </c>
      <c r="E266">
        <v>1.8867924528301887E-3</v>
      </c>
      <c r="F266">
        <v>49</v>
      </c>
      <c r="G266">
        <v>9.2452830188679253E-2</v>
      </c>
      <c r="H266">
        <v>92.3</v>
      </c>
      <c r="I266">
        <v>0.17415094339622642</v>
      </c>
      <c r="J266">
        <v>76.965000000000003</v>
      </c>
      <c r="K266">
        <v>0.14521698113207548</v>
      </c>
      <c r="L266">
        <v>0.11247394979000092</v>
      </c>
      <c r="M266" s="40">
        <v>2.1221499960377531E-4</v>
      </c>
    </row>
    <row r="267" spans="1:13" x14ac:dyDescent="0.25">
      <c r="A267">
        <v>7830642</v>
      </c>
      <c r="B267" t="s">
        <v>20</v>
      </c>
      <c r="C267" t="s">
        <v>6</v>
      </c>
      <c r="D267" t="s">
        <v>2147</v>
      </c>
      <c r="E267">
        <v>3.7735849056603774E-3</v>
      </c>
      <c r="F267">
        <v>79.599999999999994</v>
      </c>
      <c r="G267">
        <v>0.30037735849056602</v>
      </c>
      <c r="H267">
        <v>88</v>
      </c>
      <c r="I267">
        <v>0.33207547169811319</v>
      </c>
      <c r="J267">
        <v>82.6</v>
      </c>
      <c r="K267">
        <v>0.31169811320754715</v>
      </c>
      <c r="L267">
        <v>4.472721740603447E-2</v>
      </c>
      <c r="M267" s="40">
        <v>1.6878195247560176E-4</v>
      </c>
    </row>
    <row r="268" spans="1:13" x14ac:dyDescent="0.25">
      <c r="A268">
        <v>7830642</v>
      </c>
      <c r="B268" t="s">
        <v>20</v>
      </c>
      <c r="C268" t="s">
        <v>6</v>
      </c>
      <c r="D268" t="s">
        <v>2235</v>
      </c>
      <c r="E268">
        <v>3.7735849056603774E-3</v>
      </c>
      <c r="F268">
        <v>66.599999999999994</v>
      </c>
      <c r="G268">
        <v>0.25132075471698112</v>
      </c>
      <c r="H268">
        <v>97.3</v>
      </c>
      <c r="I268">
        <v>0.36716981132075471</v>
      </c>
      <c r="J268">
        <v>80.44</v>
      </c>
      <c r="K268">
        <v>0.30354716981132074</v>
      </c>
      <c r="L268">
        <v>0.14742082357406616</v>
      </c>
      <c r="M268" s="40">
        <v>5.5630499461911762E-4</v>
      </c>
    </row>
    <row r="269" spans="1:13" x14ac:dyDescent="0.25">
      <c r="A269">
        <v>7830642</v>
      </c>
      <c r="B269" t="s">
        <v>20</v>
      </c>
      <c r="C269" t="s">
        <v>6</v>
      </c>
      <c r="D269" t="s">
        <v>2236</v>
      </c>
      <c r="E269">
        <v>1.8867924528301887E-3</v>
      </c>
      <c r="F269">
        <v>67.3</v>
      </c>
      <c r="G269">
        <v>0.12698113207547168</v>
      </c>
      <c r="H269">
        <v>87</v>
      </c>
      <c r="I269">
        <v>0.16415094339622641</v>
      </c>
      <c r="J269">
        <v>73.355000000000004</v>
      </c>
      <c r="K269">
        <v>0.13840566037735849</v>
      </c>
      <c r="L269">
        <v>3.4940309822559357E-2</v>
      </c>
      <c r="M269" s="40">
        <v>6.5925112872753505E-5</v>
      </c>
    </row>
    <row r="270" spans="1:13" x14ac:dyDescent="0.25">
      <c r="A270">
        <v>7830642</v>
      </c>
      <c r="B270" t="s">
        <v>20</v>
      </c>
      <c r="C270" t="s">
        <v>6</v>
      </c>
      <c r="D270" t="s">
        <v>2237</v>
      </c>
      <c r="E270">
        <v>9.433962264150943E-3</v>
      </c>
      <c r="F270">
        <v>57.5</v>
      </c>
      <c r="G270">
        <v>0.54245283018867918</v>
      </c>
      <c r="H270">
        <v>84.4</v>
      </c>
      <c r="I270">
        <v>0.79622641509433967</v>
      </c>
      <c r="J270">
        <v>72.599999999999994</v>
      </c>
      <c r="K270">
        <v>0.68490566037735845</v>
      </c>
      <c r="L270">
        <v>1.2461224570870399E-2</v>
      </c>
      <c r="M270" s="40">
        <v>1.1755872236670187E-4</v>
      </c>
    </row>
    <row r="271" spans="1:13" x14ac:dyDescent="0.25">
      <c r="A271">
        <v>7830642</v>
      </c>
      <c r="B271" t="s">
        <v>20</v>
      </c>
      <c r="C271" t="s">
        <v>6</v>
      </c>
      <c r="D271" t="s">
        <v>2238</v>
      </c>
      <c r="E271">
        <v>4.9056603773584902E-2</v>
      </c>
      <c r="F271">
        <v>45.4</v>
      </c>
      <c r="G271">
        <v>2.2271698113207545</v>
      </c>
      <c r="H271">
        <v>73</v>
      </c>
      <c r="I271">
        <v>3.581132075471698</v>
      </c>
      <c r="J271">
        <v>59.059999999999988</v>
      </c>
      <c r="K271">
        <v>2.8972830188679235</v>
      </c>
      <c r="L271">
        <v>-2.0918365567922592E-2</v>
      </c>
      <c r="M271" s="40">
        <v>-1.0261839712565799E-3</v>
      </c>
    </row>
    <row r="272" spans="1:13" x14ac:dyDescent="0.25">
      <c r="A272">
        <v>7830642</v>
      </c>
      <c r="B272" t="s">
        <v>20</v>
      </c>
      <c r="C272" t="s">
        <v>6</v>
      </c>
      <c r="D272" t="s">
        <v>2164</v>
      </c>
      <c r="E272">
        <v>2.0754716981132074E-2</v>
      </c>
      <c r="F272">
        <v>38.6</v>
      </c>
      <c r="G272">
        <v>0.80113207547169807</v>
      </c>
      <c r="H272">
        <v>72</v>
      </c>
      <c r="I272">
        <v>1.4943396226415093</v>
      </c>
      <c r="J272">
        <v>54.725000000000009</v>
      </c>
      <c r="K272">
        <v>1.1358018867924529</v>
      </c>
      <c r="L272">
        <v>-8.8816501200199127E-2</v>
      </c>
      <c r="M272" s="40">
        <v>-1.84336134566451E-3</v>
      </c>
    </row>
    <row r="273" spans="1:13" x14ac:dyDescent="0.25">
      <c r="A273">
        <v>7830642</v>
      </c>
      <c r="B273" t="s">
        <v>20</v>
      </c>
      <c r="C273" t="s">
        <v>6</v>
      </c>
      <c r="D273" t="s">
        <v>2239</v>
      </c>
      <c r="E273">
        <v>1.8867924528301887E-3</v>
      </c>
      <c r="F273">
        <v>64.2</v>
      </c>
      <c r="G273">
        <v>0.12113207547169812</v>
      </c>
      <c r="H273">
        <v>83.7</v>
      </c>
      <c r="I273">
        <v>0.1579245283018868</v>
      </c>
      <c r="J273">
        <v>70.05</v>
      </c>
      <c r="K273">
        <v>0.13216981132075473</v>
      </c>
      <c r="L273">
        <v>4.7048602253198624E-2</v>
      </c>
      <c r="M273" s="40">
        <v>8.8770947647544575E-5</v>
      </c>
    </row>
    <row r="274" spans="1:13" x14ac:dyDescent="0.25">
      <c r="A274">
        <v>7830642</v>
      </c>
      <c r="B274" t="s">
        <v>20</v>
      </c>
      <c r="C274" t="s">
        <v>6</v>
      </c>
      <c r="D274" t="s">
        <v>2159</v>
      </c>
      <c r="E274">
        <v>1.8867924528301886E-2</v>
      </c>
      <c r="F274">
        <v>62.1</v>
      </c>
      <c r="G274">
        <v>1.1716981132075472</v>
      </c>
      <c r="H274">
        <v>78.7</v>
      </c>
      <c r="I274">
        <v>1.4849056603773585</v>
      </c>
      <c r="J274">
        <v>66.084999999999994</v>
      </c>
      <c r="K274">
        <v>1.24688679245283</v>
      </c>
      <c r="L274">
        <v>-3.8331165909767151E-2</v>
      </c>
      <c r="M274" s="40">
        <v>-7.2322954546730472E-4</v>
      </c>
    </row>
    <row r="275" spans="1:13" x14ac:dyDescent="0.25">
      <c r="A275">
        <v>7830642</v>
      </c>
      <c r="B275" t="s">
        <v>20</v>
      </c>
      <c r="C275" t="s">
        <v>6</v>
      </c>
      <c r="D275" t="s">
        <v>2148</v>
      </c>
      <c r="E275">
        <v>3.7735849056603774E-3</v>
      </c>
      <c r="F275">
        <v>48.5</v>
      </c>
      <c r="G275">
        <v>0.18301886792452832</v>
      </c>
      <c r="H275">
        <v>77.599999999999994</v>
      </c>
      <c r="I275">
        <v>0.29283018867924526</v>
      </c>
      <c r="J275">
        <v>68.965000000000003</v>
      </c>
      <c r="K275">
        <v>0.26024528301886796</v>
      </c>
      <c r="L275">
        <v>-2.6813957840204239E-2</v>
      </c>
      <c r="M275" s="40">
        <v>-1.0118474656680845E-4</v>
      </c>
    </row>
    <row r="276" spans="1:13" x14ac:dyDescent="0.25">
      <c r="A276">
        <v>7830642</v>
      </c>
      <c r="B276" t="s">
        <v>20</v>
      </c>
      <c r="C276" t="s">
        <v>6</v>
      </c>
      <c r="D276" t="s">
        <v>2183</v>
      </c>
      <c r="E276">
        <v>1.8867924528301887E-3</v>
      </c>
      <c r="F276">
        <v>59.2</v>
      </c>
      <c r="G276">
        <v>0.11169811320754718</v>
      </c>
      <c r="H276">
        <v>77.3</v>
      </c>
      <c r="I276">
        <v>0.14584905660377359</v>
      </c>
      <c r="J276">
        <v>65.844999999999999</v>
      </c>
      <c r="K276">
        <v>0.12423584905660377</v>
      </c>
      <c r="L276">
        <v>-1.4689816161990166E-3</v>
      </c>
      <c r="M276" s="40">
        <v>-2.7716634267905974E-6</v>
      </c>
    </row>
    <row r="277" spans="1:13" x14ac:dyDescent="0.25">
      <c r="A277">
        <v>7830642</v>
      </c>
      <c r="B277" t="s">
        <v>20</v>
      </c>
      <c r="C277" t="s">
        <v>6</v>
      </c>
      <c r="D277" t="s">
        <v>2240</v>
      </c>
      <c r="E277">
        <v>1.8867924528301887E-3</v>
      </c>
      <c r="F277">
        <v>79.099999999999994</v>
      </c>
      <c r="G277">
        <v>0.14924528301886791</v>
      </c>
      <c r="H277">
        <v>88</v>
      </c>
      <c r="I277">
        <v>0.16603773584905659</v>
      </c>
      <c r="J277">
        <v>78.819999999999993</v>
      </c>
      <c r="K277">
        <v>0.14871698113207546</v>
      </c>
      <c r="L277">
        <v>9.8299257457256317E-2</v>
      </c>
      <c r="M277" s="40">
        <v>1.8547029708916287E-4</v>
      </c>
    </row>
    <row r="278" spans="1:13" x14ac:dyDescent="0.25">
      <c r="A278">
        <v>7830642</v>
      </c>
      <c r="B278" t="s">
        <v>20</v>
      </c>
      <c r="C278" t="s">
        <v>6</v>
      </c>
      <c r="D278" t="s">
        <v>2241</v>
      </c>
      <c r="E278">
        <v>3.7735849056603774E-3</v>
      </c>
      <c r="F278">
        <v>46.6</v>
      </c>
      <c r="G278">
        <v>0.17584905660377359</v>
      </c>
      <c r="H278">
        <v>74.3</v>
      </c>
      <c r="I278">
        <v>0.28037735849056605</v>
      </c>
      <c r="J278">
        <v>64.775000000000006</v>
      </c>
      <c r="K278">
        <v>0.24443396226415096</v>
      </c>
      <c r="L278">
        <v>-4.7416854649782181E-2</v>
      </c>
      <c r="M278" s="40">
        <v>-1.7893152698031012E-4</v>
      </c>
    </row>
    <row r="279" spans="1:13" x14ac:dyDescent="0.25">
      <c r="A279">
        <v>7830642</v>
      </c>
      <c r="B279" t="s">
        <v>20</v>
      </c>
      <c r="C279" t="s">
        <v>6</v>
      </c>
      <c r="D279" t="s">
        <v>2242</v>
      </c>
      <c r="E279">
        <v>1.8867924528301887E-3</v>
      </c>
      <c r="F279">
        <v>49.7</v>
      </c>
      <c r="G279">
        <v>9.3773584905660387E-2</v>
      </c>
      <c r="H279">
        <v>73.8</v>
      </c>
      <c r="I279">
        <v>0.13924528301886793</v>
      </c>
      <c r="J279">
        <v>59.109999999999992</v>
      </c>
      <c r="K279">
        <v>0.11152830188679244</v>
      </c>
      <c r="L279">
        <v>6.2333291862159967E-4</v>
      </c>
      <c r="M279" s="40">
        <v>1.1760998464558485E-6</v>
      </c>
    </row>
    <row r="280" spans="1:13" x14ac:dyDescent="0.25">
      <c r="A280">
        <v>7830642</v>
      </c>
      <c r="B280" t="s">
        <v>20</v>
      </c>
      <c r="C280" t="s">
        <v>6</v>
      </c>
      <c r="D280" t="s">
        <v>2243</v>
      </c>
      <c r="E280">
        <v>5.6603773584905656E-3</v>
      </c>
      <c r="F280">
        <v>57.6</v>
      </c>
      <c r="G280">
        <v>0.3260377358490566</v>
      </c>
      <c r="H280">
        <v>76.3</v>
      </c>
      <c r="I280">
        <v>0.43188679245283013</v>
      </c>
      <c r="J280">
        <v>63.260000000000005</v>
      </c>
      <c r="K280">
        <v>0.35807547169811321</v>
      </c>
      <c r="L280">
        <v>-1.2455829419195652E-2</v>
      </c>
      <c r="M280" s="40">
        <v>-7.0504694825635763E-5</v>
      </c>
    </row>
    <row r="281" spans="1:13" x14ac:dyDescent="0.25">
      <c r="A281">
        <v>7830642</v>
      </c>
      <c r="B281" t="s">
        <v>20</v>
      </c>
      <c r="C281" t="s">
        <v>6</v>
      </c>
      <c r="D281" t="s">
        <v>2244</v>
      </c>
      <c r="E281">
        <v>9.433962264150943E-3</v>
      </c>
      <c r="F281">
        <v>67.099999999999994</v>
      </c>
      <c r="G281">
        <v>0.63301886792452822</v>
      </c>
      <c r="H281">
        <v>79.3</v>
      </c>
      <c r="I281">
        <v>0.7481132075471697</v>
      </c>
      <c r="J281">
        <v>71.44</v>
      </c>
      <c r="K281">
        <v>0.6739622641509434</v>
      </c>
      <c r="L281">
        <v>-2.8799070045351982E-2</v>
      </c>
      <c r="M281" s="40">
        <v>-2.716893400504904E-4</v>
      </c>
    </row>
    <row r="282" spans="1:13" x14ac:dyDescent="0.25">
      <c r="A282">
        <v>7830642</v>
      </c>
      <c r="B282" t="s">
        <v>20</v>
      </c>
      <c r="C282" t="s">
        <v>6</v>
      </c>
      <c r="D282" t="s">
        <v>2245</v>
      </c>
      <c r="E282">
        <v>2.4528301886792451E-2</v>
      </c>
      <c r="F282">
        <v>32.200000000000003</v>
      </c>
      <c r="G282">
        <v>0.78981132075471694</v>
      </c>
      <c r="H282">
        <v>71.099999999999994</v>
      </c>
      <c r="I282">
        <v>1.7439622641509431</v>
      </c>
      <c r="J282">
        <v>59.260000000000005</v>
      </c>
      <c r="K282">
        <v>1.4535471698113207</v>
      </c>
      <c r="L282">
        <v>-1.9104264676570892E-2</v>
      </c>
      <c r="M282" s="40">
        <v>-4.6859517131211617E-4</v>
      </c>
    </row>
    <row r="283" spans="1:13" x14ac:dyDescent="0.25">
      <c r="A283">
        <v>7830642</v>
      </c>
      <c r="B283" t="s">
        <v>20</v>
      </c>
      <c r="C283" t="s">
        <v>6</v>
      </c>
      <c r="D283" t="s">
        <v>2189</v>
      </c>
      <c r="E283">
        <v>9.433962264150943E-3</v>
      </c>
      <c r="F283">
        <v>53</v>
      </c>
      <c r="G283">
        <v>0.5</v>
      </c>
      <c r="H283">
        <v>85.1</v>
      </c>
      <c r="I283">
        <v>0.80283018867924516</v>
      </c>
      <c r="J283">
        <v>67.864999999999995</v>
      </c>
      <c r="K283">
        <v>0.64023584905660369</v>
      </c>
      <c r="L283">
        <v>5.5350493639707565E-2</v>
      </c>
      <c r="M283" s="40">
        <v>5.2217446829912792E-4</v>
      </c>
    </row>
    <row r="284" spans="1:13" x14ac:dyDescent="0.25">
      <c r="A284">
        <v>7830642</v>
      </c>
      <c r="B284" t="s">
        <v>20</v>
      </c>
      <c r="C284" t="s">
        <v>6</v>
      </c>
      <c r="D284" t="s">
        <v>2246</v>
      </c>
      <c r="E284">
        <v>1.8867924528301887E-3</v>
      </c>
      <c r="F284">
        <v>53.1</v>
      </c>
      <c r="G284">
        <v>0.10018867924528302</v>
      </c>
      <c r="H284">
        <v>76</v>
      </c>
      <c r="I284">
        <v>0.14339622641509434</v>
      </c>
      <c r="J284">
        <v>65.91</v>
      </c>
      <c r="K284">
        <v>0.12435849056603773</v>
      </c>
      <c r="L284">
        <v>-4.702208936214447E-2</v>
      </c>
      <c r="M284" s="40">
        <v>-8.8720923324800885E-5</v>
      </c>
    </row>
    <row r="285" spans="1:13" x14ac:dyDescent="0.25">
      <c r="A285">
        <v>7830642</v>
      </c>
      <c r="B285" t="s">
        <v>20</v>
      </c>
      <c r="C285" t="s">
        <v>6</v>
      </c>
      <c r="D285" t="s">
        <v>2247</v>
      </c>
      <c r="E285">
        <v>2.6415094339622639E-2</v>
      </c>
      <c r="F285">
        <v>42.3</v>
      </c>
      <c r="G285">
        <v>1.1173584905660376</v>
      </c>
      <c r="H285">
        <v>74.8</v>
      </c>
      <c r="I285">
        <v>1.9758490566037734</v>
      </c>
      <c r="J285">
        <v>66.14</v>
      </c>
      <c r="K285">
        <v>1.7470943396226413</v>
      </c>
      <c r="L285">
        <v>-6.8367443978786469E-2</v>
      </c>
      <c r="M285" s="40">
        <v>-1.8059324824585103E-3</v>
      </c>
    </row>
    <row r="286" spans="1:13" x14ac:dyDescent="0.25">
      <c r="A286">
        <v>7830642</v>
      </c>
      <c r="B286" t="s">
        <v>20</v>
      </c>
      <c r="C286" t="s">
        <v>6</v>
      </c>
      <c r="D286" t="s">
        <v>2188</v>
      </c>
      <c r="E286">
        <v>1.1320754716981131E-2</v>
      </c>
      <c r="F286">
        <v>41</v>
      </c>
      <c r="G286">
        <v>0.46415094339622637</v>
      </c>
      <c r="H286">
        <v>80.900000000000006</v>
      </c>
      <c r="I286">
        <v>0.91584905660377358</v>
      </c>
      <c r="J286">
        <v>67.775000000000006</v>
      </c>
      <c r="K286">
        <v>0.76726415094339628</v>
      </c>
      <c r="L286">
        <v>2.0409254357218742E-2</v>
      </c>
      <c r="M286" s="40">
        <v>2.3104816253455179E-4</v>
      </c>
    </row>
    <row r="287" spans="1:13" x14ac:dyDescent="0.25">
      <c r="A287">
        <v>7830642</v>
      </c>
      <c r="B287" t="s">
        <v>20</v>
      </c>
      <c r="C287" t="s">
        <v>6</v>
      </c>
      <c r="D287" t="s">
        <v>2248</v>
      </c>
      <c r="E287">
        <v>1.8867924528301887E-3</v>
      </c>
      <c r="F287">
        <v>59.4</v>
      </c>
      <c r="G287">
        <v>0.1120754716981132</v>
      </c>
      <c r="H287">
        <v>84.4</v>
      </c>
      <c r="I287">
        <v>0.15924528301886795</v>
      </c>
      <c r="J287">
        <v>71.094999999999999</v>
      </c>
      <c r="K287">
        <v>0.13414150943396227</v>
      </c>
      <c r="L287">
        <v>8.0169655382633209E-2</v>
      </c>
      <c r="M287" s="40">
        <v>1.5126350072194945E-4</v>
      </c>
    </row>
    <row r="288" spans="1:13" x14ac:dyDescent="0.25">
      <c r="A288">
        <v>7830642</v>
      </c>
      <c r="B288" t="s">
        <v>20</v>
      </c>
      <c r="C288" t="s">
        <v>6</v>
      </c>
      <c r="D288" t="s">
        <v>2249</v>
      </c>
      <c r="E288">
        <v>5.6603773584905665E-3</v>
      </c>
      <c r="F288">
        <v>33.799999999999997</v>
      </c>
      <c r="G288">
        <v>0.19132075471698112</v>
      </c>
      <c r="H288">
        <v>80.2</v>
      </c>
      <c r="I288">
        <v>0.45396226415094343</v>
      </c>
      <c r="J288">
        <v>65.615000000000009</v>
      </c>
      <c r="K288">
        <v>0.37140566037735856</v>
      </c>
      <c r="L288">
        <v>8.4792286157608032E-2</v>
      </c>
      <c r="M288" s="40">
        <v>4.7995633674117756E-4</v>
      </c>
    </row>
    <row r="289" spans="1:13" x14ac:dyDescent="0.25">
      <c r="A289">
        <v>7830642</v>
      </c>
      <c r="B289" t="s">
        <v>20</v>
      </c>
      <c r="C289" t="s">
        <v>6</v>
      </c>
      <c r="D289" t="s">
        <v>2250</v>
      </c>
      <c r="E289">
        <v>3.7735849056603774E-3</v>
      </c>
      <c r="F289">
        <v>31.5</v>
      </c>
      <c r="G289">
        <v>0.11886792452830189</v>
      </c>
      <c r="H289">
        <v>93.1</v>
      </c>
      <c r="I289">
        <v>0.3513207547169811</v>
      </c>
      <c r="J289">
        <v>70.88</v>
      </c>
      <c r="K289">
        <v>0.26747169811320753</v>
      </c>
      <c r="L289">
        <v>0.11139827966690063</v>
      </c>
      <c r="M289" s="40">
        <v>4.2037086666754956E-4</v>
      </c>
    </row>
    <row r="290" spans="1:13" x14ac:dyDescent="0.25">
      <c r="A290">
        <v>7830642</v>
      </c>
      <c r="B290" t="s">
        <v>20</v>
      </c>
      <c r="C290" t="s">
        <v>6</v>
      </c>
      <c r="D290" t="s">
        <v>2251</v>
      </c>
      <c r="E290">
        <v>3.7735849056603774E-3</v>
      </c>
      <c r="F290">
        <v>53.9</v>
      </c>
      <c r="G290">
        <v>0.20339622641509433</v>
      </c>
      <c r="H290">
        <v>83.5</v>
      </c>
      <c r="I290">
        <v>0.31509433962264149</v>
      </c>
      <c r="J290">
        <v>68.77</v>
      </c>
      <c r="K290">
        <v>0.25950943396226411</v>
      </c>
      <c r="L290">
        <v>3.1673356890678406E-2</v>
      </c>
      <c r="M290" s="40">
        <v>1.1952210147425814E-4</v>
      </c>
    </row>
    <row r="291" spans="1:13" x14ac:dyDescent="0.25">
      <c r="A291">
        <v>7830642</v>
      </c>
      <c r="B291" t="s">
        <v>20</v>
      </c>
      <c r="C291" t="s">
        <v>6</v>
      </c>
      <c r="D291" t="s">
        <v>2252</v>
      </c>
      <c r="E291">
        <v>1.8867924528301887E-3</v>
      </c>
      <c r="F291">
        <v>54.9</v>
      </c>
      <c r="G291">
        <v>0.10358490566037735</v>
      </c>
      <c r="H291">
        <v>86.4</v>
      </c>
      <c r="I291">
        <v>0.16301886792452833</v>
      </c>
      <c r="J291">
        <v>69.164999999999992</v>
      </c>
      <c r="K291">
        <v>0.13049999999999998</v>
      </c>
      <c r="L291">
        <v>3.1249063089489937E-2</v>
      </c>
      <c r="M291" s="40">
        <v>5.896049639526403E-5</v>
      </c>
    </row>
    <row r="292" spans="1:13" x14ac:dyDescent="0.25">
      <c r="A292">
        <v>7830642</v>
      </c>
      <c r="B292" t="s">
        <v>20</v>
      </c>
      <c r="C292" t="s">
        <v>6</v>
      </c>
      <c r="D292" t="s">
        <v>2253</v>
      </c>
      <c r="E292">
        <v>5.6603773584905665E-3</v>
      </c>
      <c r="F292">
        <v>51.7</v>
      </c>
      <c r="G292">
        <v>0.29264150943396233</v>
      </c>
      <c r="H292">
        <v>77.3</v>
      </c>
      <c r="I292">
        <v>0.4375471698113208</v>
      </c>
      <c r="J292">
        <v>70.384999999999991</v>
      </c>
      <c r="K292">
        <v>0.39840566037735847</v>
      </c>
      <c r="L292">
        <v>2.6336932554841042E-2</v>
      </c>
      <c r="M292" s="40">
        <v>1.4907697672551535E-4</v>
      </c>
    </row>
    <row r="293" spans="1:13" x14ac:dyDescent="0.25">
      <c r="A293">
        <v>7830642</v>
      </c>
      <c r="B293" t="s">
        <v>20</v>
      </c>
      <c r="C293" t="s">
        <v>6</v>
      </c>
      <c r="D293" t="s">
        <v>2254</v>
      </c>
      <c r="E293">
        <v>3.7735849056603774E-3</v>
      </c>
      <c r="F293">
        <v>49.3</v>
      </c>
      <c r="G293">
        <v>0.18603773584905658</v>
      </c>
      <c r="H293">
        <v>64.5</v>
      </c>
      <c r="I293">
        <v>0.24339622641509434</v>
      </c>
      <c r="J293">
        <v>65.474999999999994</v>
      </c>
      <c r="K293">
        <v>0.2470754716981132</v>
      </c>
      <c r="L293">
        <v>-9.4190485775470734E-2</v>
      </c>
      <c r="M293" s="40">
        <v>-3.5543579537913487E-4</v>
      </c>
    </row>
    <row r="294" spans="1:13" x14ac:dyDescent="0.25">
      <c r="A294">
        <v>7830642</v>
      </c>
      <c r="B294" t="s">
        <v>20</v>
      </c>
      <c r="C294" t="s">
        <v>6</v>
      </c>
      <c r="D294" t="s">
        <v>2255</v>
      </c>
      <c r="E294">
        <v>9.433962264150943E-3</v>
      </c>
      <c r="F294">
        <v>52.2</v>
      </c>
      <c r="G294">
        <v>0.49245283018867925</v>
      </c>
      <c r="H294">
        <v>80.3</v>
      </c>
      <c r="I294">
        <v>0.75754716981132075</v>
      </c>
      <c r="J294">
        <v>71.984999999999999</v>
      </c>
      <c r="K294">
        <v>0.67910377358490559</v>
      </c>
      <c r="L294">
        <v>4.6618185937404633E-2</v>
      </c>
      <c r="M294" s="40">
        <v>4.3979420695664748E-4</v>
      </c>
    </row>
    <row r="295" spans="1:13" x14ac:dyDescent="0.25">
      <c r="A295">
        <v>7830642</v>
      </c>
      <c r="B295" t="s">
        <v>20</v>
      </c>
      <c r="C295" t="s">
        <v>6</v>
      </c>
      <c r="D295" t="s">
        <v>2256</v>
      </c>
      <c r="E295">
        <v>1.8867924528301887E-3</v>
      </c>
      <c r="F295">
        <v>38.1</v>
      </c>
      <c r="G295">
        <v>7.1886792452830195E-2</v>
      </c>
      <c r="H295">
        <v>70.3</v>
      </c>
      <c r="I295">
        <v>0.13264150943396227</v>
      </c>
      <c r="J295">
        <v>67.094999999999999</v>
      </c>
      <c r="K295">
        <v>0.12659433962264152</v>
      </c>
      <c r="L295">
        <v>-6.1801861971616745E-2</v>
      </c>
      <c r="M295" s="40">
        <v>-1.1660728673889951E-4</v>
      </c>
    </row>
    <row r="296" spans="1:13" x14ac:dyDescent="0.25">
      <c r="A296">
        <v>7830642</v>
      </c>
      <c r="B296" t="s">
        <v>20</v>
      </c>
      <c r="C296" t="s">
        <v>6</v>
      </c>
      <c r="D296" t="s">
        <v>2150</v>
      </c>
      <c r="E296">
        <v>3.7735849056603774E-3</v>
      </c>
      <c r="F296">
        <v>48</v>
      </c>
      <c r="G296">
        <v>0.18113207547169813</v>
      </c>
      <c r="H296">
        <v>70.599999999999994</v>
      </c>
      <c r="I296">
        <v>0.26641509433962263</v>
      </c>
      <c r="J296">
        <v>61.164999999999999</v>
      </c>
      <c r="K296">
        <v>0.23081132075471697</v>
      </c>
      <c r="L296">
        <v>-9.9615104496479034E-2</v>
      </c>
      <c r="M296" s="40">
        <v>-3.759060547036945E-4</v>
      </c>
    </row>
    <row r="297" spans="1:13" x14ac:dyDescent="0.25">
      <c r="A297">
        <v>7830642</v>
      </c>
      <c r="B297" t="s">
        <v>20</v>
      </c>
      <c r="C297" t="s">
        <v>6</v>
      </c>
      <c r="D297" t="s">
        <v>2257</v>
      </c>
      <c r="E297">
        <v>1.1320754716981131E-2</v>
      </c>
      <c r="F297">
        <v>45.8</v>
      </c>
      <c r="G297">
        <v>0.5184905660377358</v>
      </c>
      <c r="H297">
        <v>81.8</v>
      </c>
      <c r="I297">
        <v>0.92603773584905646</v>
      </c>
      <c r="J297">
        <v>72.22999999999999</v>
      </c>
      <c r="K297">
        <v>0.81769811320754704</v>
      </c>
      <c r="L297">
        <v>3.0519977211952209E-2</v>
      </c>
      <c r="M297" s="40">
        <v>3.4550917598436459E-4</v>
      </c>
    </row>
    <row r="298" spans="1:13" x14ac:dyDescent="0.25">
      <c r="A298">
        <v>7830642</v>
      </c>
      <c r="B298" t="s">
        <v>20</v>
      </c>
      <c r="C298" t="s">
        <v>6</v>
      </c>
      <c r="D298" t="s">
        <v>2258</v>
      </c>
      <c r="E298">
        <v>7.5471698113207548E-3</v>
      </c>
      <c r="F298">
        <v>54.6</v>
      </c>
      <c r="G298">
        <v>0.4120754716981132</v>
      </c>
      <c r="H298">
        <v>78.400000000000006</v>
      </c>
      <c r="I298">
        <v>0.59169811320754717</v>
      </c>
      <c r="J298">
        <v>67.75500000000001</v>
      </c>
      <c r="K298">
        <v>0.51135849056603777</v>
      </c>
      <c r="L298">
        <v>2.9196953400969505E-3</v>
      </c>
      <c r="M298" s="40">
        <v>2.2035436529033588E-5</v>
      </c>
    </row>
    <row r="299" spans="1:13" x14ac:dyDescent="0.25">
      <c r="A299">
        <v>7830642</v>
      </c>
      <c r="B299" t="s">
        <v>20</v>
      </c>
      <c r="C299" t="s">
        <v>6</v>
      </c>
      <c r="D299" t="s">
        <v>2177</v>
      </c>
      <c r="E299">
        <v>3.7735849056603774E-3</v>
      </c>
      <c r="F299">
        <v>66.8</v>
      </c>
      <c r="G299">
        <v>0.25207547169811317</v>
      </c>
      <c r="H299">
        <v>81.099999999999994</v>
      </c>
      <c r="I299">
        <v>0.30603773584905658</v>
      </c>
      <c r="J299">
        <v>76.929999999999993</v>
      </c>
      <c r="K299">
        <v>0.29030188679245278</v>
      </c>
      <c r="L299">
        <v>-9.7830500453710556E-4</v>
      </c>
      <c r="M299" s="40">
        <v>-3.6917169982532287E-6</v>
      </c>
    </row>
    <row r="300" spans="1:13" x14ac:dyDescent="0.25">
      <c r="A300">
        <v>7830642</v>
      </c>
      <c r="B300" t="s">
        <v>20</v>
      </c>
      <c r="C300" t="s">
        <v>6</v>
      </c>
      <c r="D300" t="s">
        <v>2259</v>
      </c>
      <c r="E300">
        <v>3.7735849056603774E-3</v>
      </c>
      <c r="F300">
        <v>54.6</v>
      </c>
      <c r="G300">
        <v>0.2060377358490566</v>
      </c>
      <c r="H300">
        <v>75.5</v>
      </c>
      <c r="I300">
        <v>0.28490566037735848</v>
      </c>
      <c r="J300">
        <v>69.97999999999999</v>
      </c>
      <c r="K300">
        <v>0.26407547169811318</v>
      </c>
      <c r="L300">
        <v>1.0949605144560337E-2</v>
      </c>
      <c r="M300" s="40">
        <v>4.1319264696454102E-5</v>
      </c>
    </row>
    <row r="301" spans="1:13" x14ac:dyDescent="0.25">
      <c r="A301">
        <v>7830642</v>
      </c>
      <c r="B301" t="s">
        <v>20</v>
      </c>
      <c r="C301" t="s">
        <v>6</v>
      </c>
      <c r="D301" t="s">
        <v>2260</v>
      </c>
      <c r="E301">
        <v>1.8867924528301887E-3</v>
      </c>
      <c r="F301">
        <v>44.7</v>
      </c>
      <c r="G301">
        <v>8.4339622641509446E-2</v>
      </c>
      <c r="H301">
        <v>80.8</v>
      </c>
      <c r="I301">
        <v>0.15245283018867925</v>
      </c>
      <c r="J301">
        <v>64.524999999999991</v>
      </c>
      <c r="K301">
        <v>0.1217452830188679</v>
      </c>
      <c r="L301">
        <v>5.9868760406970978E-2</v>
      </c>
      <c r="M301" s="40">
        <v>1.1295992529617166E-4</v>
      </c>
    </row>
    <row r="302" spans="1:13" x14ac:dyDescent="0.25">
      <c r="A302">
        <v>7830642</v>
      </c>
      <c r="B302" t="s">
        <v>20</v>
      </c>
      <c r="C302" t="s">
        <v>6</v>
      </c>
      <c r="D302" t="s">
        <v>2261</v>
      </c>
      <c r="E302">
        <v>3.7735849056603774E-3</v>
      </c>
      <c r="F302">
        <v>55.9</v>
      </c>
      <c r="G302">
        <v>0.21094339622641509</v>
      </c>
      <c r="H302">
        <v>76.099999999999994</v>
      </c>
      <c r="I302">
        <v>0.2871698113207547</v>
      </c>
      <c r="J302">
        <v>65.180000000000007</v>
      </c>
      <c r="K302">
        <v>0.24596226415094341</v>
      </c>
      <c r="L302">
        <v>-1.7179852351546288E-2</v>
      </c>
      <c r="M302" s="40">
        <v>-6.4829631515269005E-5</v>
      </c>
    </row>
    <row r="303" spans="1:13" x14ac:dyDescent="0.25">
      <c r="A303">
        <v>7830642</v>
      </c>
      <c r="B303" t="s">
        <v>20</v>
      </c>
      <c r="C303" t="s">
        <v>6</v>
      </c>
      <c r="D303" t="s">
        <v>2262</v>
      </c>
      <c r="E303">
        <v>3.7735849056603774E-3</v>
      </c>
      <c r="F303">
        <v>64.599999999999994</v>
      </c>
      <c r="G303">
        <v>0.24377358490566037</v>
      </c>
      <c r="H303">
        <v>71.400000000000006</v>
      </c>
      <c r="I303">
        <v>0.26943396226415095</v>
      </c>
      <c r="J303">
        <v>66.795000000000002</v>
      </c>
      <c r="K303">
        <v>0.25205660377358491</v>
      </c>
      <c r="L303">
        <v>-0.12935748696327209</v>
      </c>
      <c r="M303" s="40">
        <v>-4.8814146023876262E-4</v>
      </c>
    </row>
    <row r="304" spans="1:13" x14ac:dyDescent="0.25">
      <c r="A304">
        <v>7830642</v>
      </c>
      <c r="B304" t="s">
        <v>20</v>
      </c>
      <c r="C304" t="s">
        <v>6</v>
      </c>
      <c r="D304" t="s">
        <v>2263</v>
      </c>
      <c r="E304">
        <v>1.1320754716981133E-2</v>
      </c>
      <c r="F304">
        <v>63.6</v>
      </c>
      <c r="G304">
        <v>0.72000000000000008</v>
      </c>
      <c r="H304">
        <v>86.9</v>
      </c>
      <c r="I304">
        <v>0.98377358490566047</v>
      </c>
      <c r="J304">
        <v>81.314999999999998</v>
      </c>
      <c r="K304">
        <v>0.92054716981132079</v>
      </c>
      <c r="L304">
        <v>9.0797610580921173E-2</v>
      </c>
      <c r="M304" s="40">
        <v>1.0278974782745795E-3</v>
      </c>
    </row>
    <row r="305" spans="1:13" x14ac:dyDescent="0.25">
      <c r="A305">
        <v>7830642</v>
      </c>
      <c r="B305" t="s">
        <v>20</v>
      </c>
      <c r="C305" t="s">
        <v>6</v>
      </c>
      <c r="D305" t="s">
        <v>2151</v>
      </c>
      <c r="E305">
        <v>5.6603773584905656E-3</v>
      </c>
      <c r="F305">
        <v>34.5</v>
      </c>
      <c r="G305">
        <v>0.19528301886792451</v>
      </c>
      <c r="H305">
        <v>82.6</v>
      </c>
      <c r="I305">
        <v>0.46754716981132072</v>
      </c>
      <c r="J305">
        <v>61.085000000000001</v>
      </c>
      <c r="K305">
        <v>0.34576415094339619</v>
      </c>
      <c r="L305">
        <v>-5.1696377340704203E-4</v>
      </c>
      <c r="M305" s="40">
        <v>-2.926210038153068E-6</v>
      </c>
    </row>
    <row r="306" spans="1:13" x14ac:dyDescent="0.25">
      <c r="A306">
        <v>7830642</v>
      </c>
      <c r="B306" t="s">
        <v>20</v>
      </c>
      <c r="C306" t="s">
        <v>6</v>
      </c>
      <c r="D306" t="s">
        <v>2174</v>
      </c>
      <c r="E306">
        <v>5.6603773584905656E-3</v>
      </c>
      <c r="F306">
        <v>48</v>
      </c>
      <c r="G306">
        <v>0.27169811320754716</v>
      </c>
      <c r="H306">
        <v>73.2</v>
      </c>
      <c r="I306">
        <v>0.41433962264150942</v>
      </c>
      <c r="J306">
        <v>60.644999999999996</v>
      </c>
      <c r="K306">
        <v>0.34327358490566034</v>
      </c>
      <c r="L306">
        <v>-7.91434645652771E-2</v>
      </c>
      <c r="M306" s="40">
        <v>-4.4798187489779486E-4</v>
      </c>
    </row>
    <row r="307" spans="1:13" x14ac:dyDescent="0.25">
      <c r="A307">
        <v>7830642</v>
      </c>
      <c r="B307" t="s">
        <v>20</v>
      </c>
      <c r="C307" t="s">
        <v>6</v>
      </c>
      <c r="D307" t="s">
        <v>2335</v>
      </c>
      <c r="E307">
        <v>0.99999999999999989</v>
      </c>
      <c r="G307">
        <v>55.413584905660379</v>
      </c>
      <c r="I307">
        <v>80.461509433962277</v>
      </c>
      <c r="K307">
        <v>69.824981132075408</v>
      </c>
      <c r="M307" s="40">
        <v>3.3719704310708489E-3</v>
      </c>
    </row>
    <row r="308" spans="1:13" x14ac:dyDescent="0.25">
      <c r="A308">
        <v>7820617</v>
      </c>
      <c r="B308" t="s">
        <v>21</v>
      </c>
      <c r="C308" t="s">
        <v>4</v>
      </c>
      <c r="D308" t="s">
        <v>2152</v>
      </c>
      <c r="E308">
        <v>1.4749262536873156E-3</v>
      </c>
      <c r="F308">
        <v>55.2</v>
      </c>
      <c r="G308">
        <v>8.1415929203539822E-2</v>
      </c>
      <c r="H308">
        <v>89.9</v>
      </c>
      <c r="I308">
        <v>0.13259587020648969</v>
      </c>
      <c r="J308">
        <v>75.935000000000002</v>
      </c>
      <c r="K308">
        <v>0.11199852507374632</v>
      </c>
      <c r="L308">
        <v>5.326833575963974E-2</v>
      </c>
      <c r="M308" s="40">
        <v>7.8566866902123511E-5</v>
      </c>
    </row>
    <row r="309" spans="1:13" x14ac:dyDescent="0.25">
      <c r="A309">
        <v>7820617</v>
      </c>
      <c r="B309" t="s">
        <v>21</v>
      </c>
      <c r="C309" t="s">
        <v>4</v>
      </c>
      <c r="D309" t="s">
        <v>2153</v>
      </c>
      <c r="E309">
        <v>0.76032448377581108</v>
      </c>
      <c r="F309">
        <v>39</v>
      </c>
      <c r="G309">
        <v>29.652654867256633</v>
      </c>
      <c r="H309">
        <v>89.2</v>
      </c>
      <c r="I309">
        <v>67.820943952802352</v>
      </c>
      <c r="J309">
        <v>72.150000000000006</v>
      </c>
      <c r="K309">
        <v>54.857411504424775</v>
      </c>
      <c r="L309">
        <v>2.356320433318615E-2</v>
      </c>
      <c r="M309" s="40">
        <v>1.7915681170733715E-2</v>
      </c>
    </row>
    <row r="310" spans="1:13" x14ac:dyDescent="0.25">
      <c r="A310">
        <v>7820617</v>
      </c>
      <c r="B310" t="s">
        <v>21</v>
      </c>
      <c r="C310" t="s">
        <v>4</v>
      </c>
      <c r="D310" t="s">
        <v>2155</v>
      </c>
      <c r="E310">
        <v>7.3746312684365781E-4</v>
      </c>
      <c r="F310">
        <v>55.3</v>
      </c>
      <c r="G310">
        <v>4.0781710914454275E-2</v>
      </c>
      <c r="H310">
        <v>90.4</v>
      </c>
      <c r="I310">
        <v>6.6666666666666666E-2</v>
      </c>
      <c r="J310">
        <v>78.795000000000002</v>
      </c>
      <c r="K310">
        <v>5.810840707964602E-2</v>
      </c>
      <c r="L310">
        <v>8.7872229516506195E-2</v>
      </c>
      <c r="M310" s="40">
        <v>6.4802529141966226E-5</v>
      </c>
    </row>
    <row r="311" spans="1:13" x14ac:dyDescent="0.25">
      <c r="A311">
        <v>7820617</v>
      </c>
      <c r="B311" t="s">
        <v>21</v>
      </c>
      <c r="C311" t="s">
        <v>4</v>
      </c>
      <c r="D311" t="s">
        <v>2161</v>
      </c>
      <c r="E311">
        <v>2.2123893805309734E-3</v>
      </c>
      <c r="F311">
        <v>87.5</v>
      </c>
      <c r="G311">
        <v>0.19358407079646017</v>
      </c>
      <c r="H311">
        <v>92.8</v>
      </c>
      <c r="I311">
        <v>0.20530973451327433</v>
      </c>
      <c r="J311">
        <v>88.974999999999994</v>
      </c>
      <c r="K311">
        <v>0.19684734513274335</v>
      </c>
      <c r="L311">
        <v>4.8200022429227829E-2</v>
      </c>
      <c r="M311" s="40">
        <v>1.0663721776377838E-4</v>
      </c>
    </row>
    <row r="312" spans="1:13" x14ac:dyDescent="0.25">
      <c r="A312">
        <v>7820617</v>
      </c>
      <c r="B312" t="s">
        <v>21</v>
      </c>
      <c r="C312" t="s">
        <v>4</v>
      </c>
      <c r="D312" t="s">
        <v>2157</v>
      </c>
      <c r="E312">
        <v>3.1710914454277289E-2</v>
      </c>
      <c r="F312">
        <v>78.900000000000006</v>
      </c>
      <c r="G312">
        <v>2.5019911504424783</v>
      </c>
      <c r="H312">
        <v>90.6</v>
      </c>
      <c r="I312">
        <v>2.8730088495575221</v>
      </c>
      <c r="J312">
        <v>87.66</v>
      </c>
      <c r="K312">
        <v>2.7797787610619471</v>
      </c>
      <c r="L312">
        <v>2.9295206069946289E-2</v>
      </c>
      <c r="M312" s="40">
        <v>9.2897777360449155E-4</v>
      </c>
    </row>
    <row r="313" spans="1:13" x14ac:dyDescent="0.25">
      <c r="A313">
        <v>7820617</v>
      </c>
      <c r="B313" t="s">
        <v>21</v>
      </c>
      <c r="C313" t="s">
        <v>4</v>
      </c>
      <c r="D313" t="s">
        <v>2142</v>
      </c>
      <c r="E313">
        <v>4.4247787610619468E-3</v>
      </c>
      <c r="F313">
        <v>51.7</v>
      </c>
      <c r="G313">
        <v>0.22876106194690266</v>
      </c>
      <c r="H313">
        <v>80.5</v>
      </c>
      <c r="I313">
        <v>0.35619469026548672</v>
      </c>
      <c r="J313">
        <v>66.509999999999991</v>
      </c>
      <c r="K313">
        <v>0.29429203539823007</v>
      </c>
      <c r="L313">
        <v>-7.269471138715744E-2</v>
      </c>
      <c r="M313" s="40">
        <v>-3.2165801498742228E-4</v>
      </c>
    </row>
    <row r="314" spans="1:13" x14ac:dyDescent="0.25">
      <c r="A314">
        <v>7820617</v>
      </c>
      <c r="B314" t="s">
        <v>21</v>
      </c>
      <c r="C314" t="s">
        <v>4</v>
      </c>
      <c r="D314" t="s">
        <v>2335</v>
      </c>
      <c r="E314">
        <v>0.80088495575221219</v>
      </c>
      <c r="G314">
        <v>32.699188790560477</v>
      </c>
      <c r="I314">
        <v>71.454719764011784</v>
      </c>
      <c r="K314">
        <v>58.298436578171085</v>
      </c>
      <c r="M314" s="40">
        <v>1.8773007543158651E-2</v>
      </c>
    </row>
    <row r="315" spans="1:13" x14ac:dyDescent="0.25">
      <c r="A315">
        <v>7820617</v>
      </c>
      <c r="B315" t="s">
        <v>21</v>
      </c>
      <c r="C315" t="s">
        <v>6</v>
      </c>
      <c r="D315" t="s">
        <v>2153</v>
      </c>
      <c r="E315">
        <v>0.19174041297935107</v>
      </c>
      <c r="F315">
        <v>39.1</v>
      </c>
      <c r="G315">
        <v>7.4970501474926268</v>
      </c>
      <c r="H315">
        <v>84.8</v>
      </c>
      <c r="I315">
        <v>16.259587020648969</v>
      </c>
      <c r="J315">
        <v>68.449999999999989</v>
      </c>
      <c r="K315">
        <v>13.124631268436579</v>
      </c>
      <c r="L315">
        <v>2.8439240530133247E-2</v>
      </c>
      <c r="M315" s="40">
        <v>5.4529517240668483E-3</v>
      </c>
    </row>
    <row r="316" spans="1:13" x14ac:dyDescent="0.25">
      <c r="A316">
        <v>7820617</v>
      </c>
      <c r="B316" t="s">
        <v>21</v>
      </c>
      <c r="C316" t="s">
        <v>6</v>
      </c>
      <c r="D316" t="s">
        <v>2157</v>
      </c>
      <c r="E316">
        <v>5.8997050147492625E-3</v>
      </c>
      <c r="F316">
        <v>70.900000000000006</v>
      </c>
      <c r="G316">
        <v>0.41828908554572275</v>
      </c>
      <c r="H316">
        <v>85.2</v>
      </c>
      <c r="I316">
        <v>0.50265486725663722</v>
      </c>
      <c r="J316">
        <v>77.945000000000007</v>
      </c>
      <c r="K316">
        <v>0.45985250737463129</v>
      </c>
      <c r="L316">
        <v>2.266622893512249E-2</v>
      </c>
      <c r="M316" s="40">
        <v>1.3372406451399698E-4</v>
      </c>
    </row>
    <row r="317" spans="1:13" x14ac:dyDescent="0.25">
      <c r="A317">
        <v>7820617</v>
      </c>
      <c r="B317" t="s">
        <v>21</v>
      </c>
      <c r="C317" t="s">
        <v>6</v>
      </c>
      <c r="D317" t="s">
        <v>2142</v>
      </c>
      <c r="E317">
        <v>1.4749262536873156E-3</v>
      </c>
      <c r="F317">
        <v>49</v>
      </c>
      <c r="G317">
        <v>7.2271386430678458E-2</v>
      </c>
      <c r="H317">
        <v>76.599999999999994</v>
      </c>
      <c r="I317">
        <v>0.11297935103244837</v>
      </c>
      <c r="J317">
        <v>59.674999999999997</v>
      </c>
      <c r="K317">
        <v>8.8016224188790557E-2</v>
      </c>
      <c r="L317">
        <v>-5.2033592015504837E-2</v>
      </c>
      <c r="M317" s="40">
        <v>-7.6745710937322763E-5</v>
      </c>
    </row>
    <row r="318" spans="1:13" x14ac:dyDescent="0.25">
      <c r="A318">
        <v>7820617</v>
      </c>
      <c r="B318" t="s">
        <v>21</v>
      </c>
      <c r="C318" t="s">
        <v>6</v>
      </c>
      <c r="D318" t="s">
        <v>2335</v>
      </c>
      <c r="E318">
        <v>0.19911504424778764</v>
      </c>
      <c r="G318">
        <v>7.9876106194690282</v>
      </c>
      <c r="I318">
        <v>16.875221238938053</v>
      </c>
      <c r="K318">
        <v>13.672499999999999</v>
      </c>
      <c r="M318" s="40">
        <v>5.5099300776435224E-3</v>
      </c>
    </row>
    <row r="319" spans="1:13" x14ac:dyDescent="0.25">
      <c r="A319">
        <v>7830628</v>
      </c>
      <c r="B319" t="s">
        <v>22</v>
      </c>
      <c r="C319" t="s">
        <v>4</v>
      </c>
      <c r="D319" t="s">
        <v>2152</v>
      </c>
      <c r="E319">
        <v>0.50462962962962954</v>
      </c>
      <c r="F319">
        <v>55.2</v>
      </c>
      <c r="G319">
        <v>27.855555555555551</v>
      </c>
      <c r="H319">
        <v>89.9</v>
      </c>
      <c r="I319">
        <v>45.366203703703697</v>
      </c>
      <c r="J319">
        <v>75.935000000000002</v>
      </c>
      <c r="K319">
        <v>38.319050925925922</v>
      </c>
      <c r="L319">
        <v>5.326833575963974E-2</v>
      </c>
      <c r="M319" s="40">
        <v>2.6880780545373753E-2</v>
      </c>
    </row>
    <row r="320" spans="1:13" x14ac:dyDescent="0.25">
      <c r="A320">
        <v>7830628</v>
      </c>
      <c r="B320" t="s">
        <v>22</v>
      </c>
      <c r="C320" t="s">
        <v>4</v>
      </c>
      <c r="D320" t="s">
        <v>2153</v>
      </c>
      <c r="E320">
        <v>4.1666666666666664E-2</v>
      </c>
      <c r="F320">
        <v>39</v>
      </c>
      <c r="G320">
        <v>1.625</v>
      </c>
      <c r="H320">
        <v>89.2</v>
      </c>
      <c r="I320">
        <v>3.7166666666666668</v>
      </c>
      <c r="J320">
        <v>72.150000000000006</v>
      </c>
      <c r="K320">
        <v>3.0062500000000001</v>
      </c>
      <c r="L320">
        <v>2.356320433318615E-2</v>
      </c>
      <c r="M320" s="40">
        <v>9.8180018054942276E-4</v>
      </c>
    </row>
    <row r="321" spans="1:13" x14ac:dyDescent="0.25">
      <c r="A321">
        <v>7830628</v>
      </c>
      <c r="B321" t="s">
        <v>22</v>
      </c>
      <c r="C321" t="s">
        <v>4</v>
      </c>
      <c r="D321" t="s">
        <v>2154</v>
      </c>
      <c r="E321">
        <v>2.3148148148148147E-3</v>
      </c>
      <c r="F321">
        <v>73.2</v>
      </c>
      <c r="G321">
        <v>0.16944444444444445</v>
      </c>
      <c r="H321">
        <v>86.1</v>
      </c>
      <c r="I321">
        <v>0.19930555555555554</v>
      </c>
      <c r="J321">
        <v>75.424999999999997</v>
      </c>
      <c r="K321">
        <v>0.17459490740740738</v>
      </c>
      <c r="L321">
        <v>-1.9933406263589859E-2</v>
      </c>
      <c r="M321" s="40">
        <v>-4.6142144128680229E-5</v>
      </c>
    </row>
    <row r="322" spans="1:13" x14ac:dyDescent="0.25">
      <c r="A322">
        <v>7830628</v>
      </c>
      <c r="B322" t="s">
        <v>22</v>
      </c>
      <c r="C322" t="s">
        <v>4</v>
      </c>
      <c r="D322" t="s">
        <v>2155</v>
      </c>
      <c r="E322">
        <v>9.2592592592592587E-3</v>
      </c>
      <c r="F322">
        <v>55.3</v>
      </c>
      <c r="G322">
        <v>0.51203703703703696</v>
      </c>
      <c r="H322">
        <v>90.4</v>
      </c>
      <c r="I322">
        <v>0.83703703703703702</v>
      </c>
      <c r="J322">
        <v>78.795000000000002</v>
      </c>
      <c r="K322">
        <v>0.72958333333333336</v>
      </c>
      <c r="L322">
        <v>8.7872229516506195E-2</v>
      </c>
      <c r="M322" s="40">
        <v>8.1363175478246471E-4</v>
      </c>
    </row>
    <row r="323" spans="1:13" x14ac:dyDescent="0.25">
      <c r="A323">
        <v>7830628</v>
      </c>
      <c r="B323" t="s">
        <v>22</v>
      </c>
      <c r="C323" t="s">
        <v>4</v>
      </c>
      <c r="D323" t="s">
        <v>2156</v>
      </c>
      <c r="E323">
        <v>4.6296296296296294E-3</v>
      </c>
      <c r="F323">
        <v>56</v>
      </c>
      <c r="G323">
        <v>0.25925925925925924</v>
      </c>
      <c r="H323">
        <v>82.5</v>
      </c>
      <c r="I323">
        <v>0.38194444444444442</v>
      </c>
      <c r="J323">
        <v>66.400000000000006</v>
      </c>
      <c r="K323">
        <v>0.30740740740740741</v>
      </c>
      <c r="L323">
        <v>-4.3302122503519058E-2</v>
      </c>
      <c r="M323" s="40">
        <v>-2.0047278936814378E-4</v>
      </c>
    </row>
    <row r="324" spans="1:13" x14ac:dyDescent="0.25">
      <c r="A324">
        <v>7830628</v>
      </c>
      <c r="B324" t="s">
        <v>22</v>
      </c>
      <c r="C324" t="s">
        <v>4</v>
      </c>
      <c r="D324" t="s">
        <v>2157</v>
      </c>
      <c r="E324">
        <v>0.43518518518518512</v>
      </c>
      <c r="F324">
        <v>78.900000000000006</v>
      </c>
      <c r="G324">
        <v>34.336111111111109</v>
      </c>
      <c r="H324">
        <v>90.6</v>
      </c>
      <c r="I324">
        <v>39.42777777777777</v>
      </c>
      <c r="J324">
        <v>87.66</v>
      </c>
      <c r="K324">
        <v>38.148333333333326</v>
      </c>
      <c r="L324">
        <v>2.9295206069946289E-2</v>
      </c>
      <c r="M324" s="40">
        <v>1.2748839678587734E-2</v>
      </c>
    </row>
    <row r="325" spans="1:13" x14ac:dyDescent="0.25">
      <c r="A325">
        <v>7830628</v>
      </c>
      <c r="B325" t="s">
        <v>22</v>
      </c>
      <c r="C325" t="s">
        <v>4</v>
      </c>
      <c r="D325" t="s">
        <v>2162</v>
      </c>
      <c r="E325">
        <v>2.3148148148148147E-3</v>
      </c>
      <c r="F325">
        <v>74.7</v>
      </c>
      <c r="G325">
        <v>0.17291666666666666</v>
      </c>
      <c r="H325">
        <v>88.3</v>
      </c>
      <c r="I325">
        <v>0.20439814814814813</v>
      </c>
      <c r="J325">
        <v>79.164999999999992</v>
      </c>
      <c r="K325">
        <v>0.1832523148148148</v>
      </c>
      <c r="L325">
        <v>2.0781753584742546E-2</v>
      </c>
      <c r="M325" s="40">
        <v>4.8105911075792928E-5</v>
      </c>
    </row>
    <row r="326" spans="1:13" x14ac:dyDescent="0.25">
      <c r="A326">
        <v>7830628</v>
      </c>
      <c r="B326" t="s">
        <v>22</v>
      </c>
      <c r="C326" t="s">
        <v>4</v>
      </c>
      <c r="D326" t="s">
        <v>2335</v>
      </c>
      <c r="E326">
        <v>0.99999999999999978</v>
      </c>
      <c r="G326">
        <v>64.930324074074065</v>
      </c>
      <c r="I326">
        <v>90.133333333333312</v>
      </c>
      <c r="K326">
        <v>80.868472222222209</v>
      </c>
      <c r="M326" s="40">
        <v>4.1226543136872344E-2</v>
      </c>
    </row>
    <row r="327" spans="1:13" x14ac:dyDescent="0.25">
      <c r="A327">
        <v>7830310</v>
      </c>
      <c r="B327" t="s">
        <v>23</v>
      </c>
      <c r="C327" t="s">
        <v>5</v>
      </c>
      <c r="D327" t="s">
        <v>2152</v>
      </c>
      <c r="E327">
        <v>8.1180811808118092E-2</v>
      </c>
      <c r="F327">
        <v>50.4</v>
      </c>
      <c r="G327">
        <v>4.0915129151291518</v>
      </c>
      <c r="H327">
        <v>74.3</v>
      </c>
      <c r="I327">
        <v>6.0317343173431741</v>
      </c>
      <c r="J327">
        <v>66.699999999999989</v>
      </c>
      <c r="K327">
        <v>5.4147601476014762</v>
      </c>
      <c r="L327">
        <v>-2.378404326736927E-2</v>
      </c>
      <c r="M327" s="40">
        <v>-1.9308079405244429E-3</v>
      </c>
    </row>
    <row r="328" spans="1:13" x14ac:dyDescent="0.25">
      <c r="A328">
        <v>7830310</v>
      </c>
      <c r="B328" t="s">
        <v>23</v>
      </c>
      <c r="C328" t="s">
        <v>5</v>
      </c>
      <c r="D328" t="s">
        <v>2153</v>
      </c>
      <c r="E328">
        <v>4.0590405904059039E-2</v>
      </c>
      <c r="F328">
        <v>42.1</v>
      </c>
      <c r="G328">
        <v>1.7088560885608857</v>
      </c>
      <c r="H328">
        <v>77</v>
      </c>
      <c r="I328">
        <v>3.1254612546125462</v>
      </c>
      <c r="J328">
        <v>64.624999999999986</v>
      </c>
      <c r="K328">
        <v>2.6231549815498147</v>
      </c>
      <c r="L328">
        <v>1.3401866890490055E-2</v>
      </c>
      <c r="M328" s="40">
        <v>5.439872169571609E-4</v>
      </c>
    </row>
    <row r="329" spans="1:13" x14ac:dyDescent="0.25">
      <c r="A329">
        <v>7830310</v>
      </c>
      <c r="B329" t="s">
        <v>23</v>
      </c>
      <c r="C329" t="s">
        <v>5</v>
      </c>
      <c r="D329" t="s">
        <v>2154</v>
      </c>
      <c r="E329">
        <v>3.6900369003690036E-3</v>
      </c>
      <c r="F329">
        <v>79.3</v>
      </c>
      <c r="G329">
        <v>0.29261992619926197</v>
      </c>
      <c r="H329">
        <v>89.8</v>
      </c>
      <c r="I329">
        <v>0.33136531365313648</v>
      </c>
      <c r="J329">
        <v>81.614999999999995</v>
      </c>
      <c r="K329">
        <v>0.3011623616236162</v>
      </c>
      <c r="L329">
        <v>7.5087115168571472E-2</v>
      </c>
      <c r="M329" s="40">
        <v>2.7707422571428584E-4</v>
      </c>
    </row>
    <row r="330" spans="1:13" x14ac:dyDescent="0.25">
      <c r="A330">
        <v>7830310</v>
      </c>
      <c r="B330" t="s">
        <v>23</v>
      </c>
      <c r="C330" t="s">
        <v>5</v>
      </c>
      <c r="D330" t="s">
        <v>2157</v>
      </c>
      <c r="E330">
        <v>0.35793357933579339</v>
      </c>
      <c r="F330">
        <v>76.2</v>
      </c>
      <c r="G330">
        <v>27.274538745387456</v>
      </c>
      <c r="H330">
        <v>94.7</v>
      </c>
      <c r="I330">
        <v>33.896309963099633</v>
      </c>
      <c r="J330">
        <v>85.174999999999997</v>
      </c>
      <c r="K330">
        <v>30.486992619926202</v>
      </c>
      <c r="L330">
        <v>4.374486580491066E-2</v>
      </c>
      <c r="M330" s="40">
        <v>1.5657756395115626E-2</v>
      </c>
    </row>
    <row r="331" spans="1:13" x14ac:dyDescent="0.25">
      <c r="A331">
        <v>7830310</v>
      </c>
      <c r="B331" t="s">
        <v>23</v>
      </c>
      <c r="C331" t="s">
        <v>5</v>
      </c>
      <c r="D331" t="s">
        <v>2142</v>
      </c>
      <c r="E331">
        <v>3.6900369003690036E-3</v>
      </c>
      <c r="F331">
        <v>53.5</v>
      </c>
      <c r="G331">
        <v>0.19741697416974169</v>
      </c>
      <c r="H331">
        <v>85.6</v>
      </c>
      <c r="I331">
        <v>0.31586715867158671</v>
      </c>
      <c r="J331">
        <v>67.52</v>
      </c>
      <c r="K331">
        <v>0.2491512915129151</v>
      </c>
      <c r="L331">
        <v>3.3780936151742935E-2</v>
      </c>
      <c r="M331" s="40">
        <v>1.2465290092894072E-4</v>
      </c>
    </row>
    <row r="332" spans="1:13" x14ac:dyDescent="0.25">
      <c r="A332">
        <v>7830310</v>
      </c>
      <c r="B332" t="s">
        <v>23</v>
      </c>
      <c r="C332" t="s">
        <v>5</v>
      </c>
      <c r="D332" t="s">
        <v>2158</v>
      </c>
      <c r="E332">
        <v>3.6900369003690036E-3</v>
      </c>
      <c r="F332">
        <v>62.4</v>
      </c>
      <c r="G332">
        <v>0.23025830258302582</v>
      </c>
      <c r="H332">
        <v>84.1</v>
      </c>
      <c r="I332">
        <v>0.31033210332103317</v>
      </c>
      <c r="J332">
        <v>73.199999999999989</v>
      </c>
      <c r="K332">
        <v>0.27011070110701102</v>
      </c>
      <c r="L332">
        <v>4.1705276817083359E-2</v>
      </c>
      <c r="M332" s="40">
        <v>1.5389401039514155E-4</v>
      </c>
    </row>
    <row r="333" spans="1:13" x14ac:dyDescent="0.25">
      <c r="A333">
        <v>7830310</v>
      </c>
      <c r="B333" t="s">
        <v>23</v>
      </c>
      <c r="C333" t="s">
        <v>5</v>
      </c>
      <c r="D333" t="s">
        <v>2335</v>
      </c>
      <c r="E333">
        <v>0.49077490774907756</v>
      </c>
      <c r="G333">
        <v>33.79520295202952</v>
      </c>
      <c r="I333">
        <v>44.011070110701105</v>
      </c>
      <c r="K333">
        <v>39.345332103321034</v>
      </c>
      <c r="M333" s="40">
        <v>1.4826556808586711E-2</v>
      </c>
    </row>
    <row r="334" spans="1:13" x14ac:dyDescent="0.25">
      <c r="A334">
        <v>7830310</v>
      </c>
      <c r="B334" t="s">
        <v>23</v>
      </c>
      <c r="C334" t="s">
        <v>6</v>
      </c>
      <c r="D334" t="s">
        <v>2152</v>
      </c>
      <c r="E334">
        <v>6.6420664206642069E-2</v>
      </c>
      <c r="F334">
        <v>48.2</v>
      </c>
      <c r="G334">
        <v>3.2014760147601478</v>
      </c>
      <c r="H334">
        <v>80.400000000000006</v>
      </c>
      <c r="I334">
        <v>5.3402214022140226</v>
      </c>
      <c r="J334">
        <v>66.925000000000011</v>
      </c>
      <c r="K334">
        <v>4.4452029520295211</v>
      </c>
      <c r="L334">
        <v>1.3056463561952114E-2</v>
      </c>
      <c r="M334" s="40">
        <v>8.672189819746792E-4</v>
      </c>
    </row>
    <row r="335" spans="1:13" x14ac:dyDescent="0.25">
      <c r="A335">
        <v>7830310</v>
      </c>
      <c r="B335" t="s">
        <v>23</v>
      </c>
      <c r="C335" t="s">
        <v>6</v>
      </c>
      <c r="D335" t="s">
        <v>2153</v>
      </c>
      <c r="E335">
        <v>2.9520295202952025E-2</v>
      </c>
      <c r="F335">
        <v>39.1</v>
      </c>
      <c r="G335">
        <v>1.1542435424354243</v>
      </c>
      <c r="H335">
        <v>84.8</v>
      </c>
      <c r="I335">
        <v>2.5033210332103315</v>
      </c>
      <c r="J335">
        <v>68.449999999999989</v>
      </c>
      <c r="K335">
        <v>2.0206642066420657</v>
      </c>
      <c r="L335">
        <v>2.8439240530133247E-2</v>
      </c>
      <c r="M335" s="40">
        <v>8.3953477579729128E-4</v>
      </c>
    </row>
    <row r="336" spans="1:13" x14ac:dyDescent="0.25">
      <c r="A336">
        <v>7830310</v>
      </c>
      <c r="B336" t="s">
        <v>23</v>
      </c>
      <c r="C336" t="s">
        <v>6</v>
      </c>
      <c r="D336" t="s">
        <v>2154</v>
      </c>
      <c r="E336">
        <v>3.6900369003690036E-3</v>
      </c>
      <c r="F336">
        <v>72.099999999999994</v>
      </c>
      <c r="G336">
        <v>0.26605166051660512</v>
      </c>
      <c r="H336">
        <v>84.3</v>
      </c>
      <c r="I336">
        <v>0.31107011070110702</v>
      </c>
      <c r="J336">
        <v>79.524999999999991</v>
      </c>
      <c r="K336">
        <v>0.29345018450184496</v>
      </c>
      <c r="L336">
        <v>2.4398354813456535E-2</v>
      </c>
      <c r="M336" s="40">
        <v>9.0030829569950308E-5</v>
      </c>
    </row>
    <row r="337" spans="1:13" x14ac:dyDescent="0.25">
      <c r="A337">
        <v>7830310</v>
      </c>
      <c r="B337" t="s">
        <v>23</v>
      </c>
      <c r="C337" t="s">
        <v>6</v>
      </c>
      <c r="D337" t="s">
        <v>2161</v>
      </c>
      <c r="E337">
        <v>3.6900369003690036E-3</v>
      </c>
      <c r="F337">
        <v>89.4</v>
      </c>
      <c r="G337">
        <v>0.32988929889298896</v>
      </c>
      <c r="H337">
        <v>93.6</v>
      </c>
      <c r="I337">
        <v>0.34538745387453873</v>
      </c>
      <c r="J337">
        <v>91.245000000000005</v>
      </c>
      <c r="K337">
        <v>0.33669741697416977</v>
      </c>
      <c r="L337">
        <v>0.10812180489301682</v>
      </c>
      <c r="M337" s="40">
        <v>3.9897344978972993E-4</v>
      </c>
    </row>
    <row r="338" spans="1:13" x14ac:dyDescent="0.25">
      <c r="A338">
        <v>7830310</v>
      </c>
      <c r="B338" t="s">
        <v>23</v>
      </c>
      <c r="C338" t="s">
        <v>6</v>
      </c>
      <c r="D338" t="s">
        <v>2157</v>
      </c>
      <c r="E338">
        <v>0.4059040590405904</v>
      </c>
      <c r="F338">
        <v>70.900000000000006</v>
      </c>
      <c r="G338">
        <v>28.778597785977862</v>
      </c>
      <c r="H338">
        <v>85.2</v>
      </c>
      <c r="I338">
        <v>34.5830258302583</v>
      </c>
      <c r="J338">
        <v>77.945000000000007</v>
      </c>
      <c r="K338">
        <v>31.638191881918821</v>
      </c>
      <c r="L338">
        <v>2.266622893512249E-2</v>
      </c>
      <c r="M338" s="40">
        <v>9.2003143279094975E-3</v>
      </c>
    </row>
    <row r="339" spans="1:13" x14ac:dyDescent="0.25">
      <c r="A339">
        <v>7830310</v>
      </c>
      <c r="B339" t="s">
        <v>23</v>
      </c>
      <c r="C339" t="s">
        <v>6</v>
      </c>
      <c r="D339" t="s">
        <v>2335</v>
      </c>
      <c r="E339">
        <v>0.5092250922509225</v>
      </c>
      <c r="G339">
        <v>33.730258302583024</v>
      </c>
      <c r="I339">
        <v>43.0830258302583</v>
      </c>
      <c r="K339">
        <v>38.734206642066425</v>
      </c>
      <c r="M339" s="40">
        <v>1.1396072365041148E-2</v>
      </c>
    </row>
    <row r="340" spans="1:13" x14ac:dyDescent="0.25">
      <c r="A340">
        <v>7830626</v>
      </c>
      <c r="B340" t="s">
        <v>24</v>
      </c>
      <c r="C340" t="s">
        <v>4</v>
      </c>
      <c r="D340" t="s">
        <v>2171</v>
      </c>
      <c r="E340">
        <v>1.6611295681063123E-3</v>
      </c>
      <c r="F340">
        <v>76.099999999999994</v>
      </c>
      <c r="G340">
        <v>0.12641196013289036</v>
      </c>
      <c r="H340">
        <v>87.1</v>
      </c>
      <c r="I340">
        <v>0.1446843853820598</v>
      </c>
      <c r="J340">
        <v>75.509999999999991</v>
      </c>
      <c r="K340">
        <v>0.12543189368770763</v>
      </c>
      <c r="L340">
        <v>-1.2710016453638673E-3</v>
      </c>
      <c r="M340" s="40">
        <v>-2.1112984142256932E-6</v>
      </c>
    </row>
    <row r="341" spans="1:13" x14ac:dyDescent="0.25">
      <c r="A341">
        <v>7830626</v>
      </c>
      <c r="B341" t="s">
        <v>24</v>
      </c>
      <c r="C341" t="s">
        <v>4</v>
      </c>
      <c r="D341" t="s">
        <v>2185</v>
      </c>
      <c r="E341">
        <v>1.6611295681063123E-3</v>
      </c>
      <c r="F341">
        <v>49.4</v>
      </c>
      <c r="G341">
        <v>8.2059800664451829E-2</v>
      </c>
      <c r="H341">
        <v>76</v>
      </c>
      <c r="I341">
        <v>0.12624584717607973</v>
      </c>
      <c r="J341">
        <v>64.36999999999999</v>
      </c>
      <c r="K341">
        <v>0.10692691029900331</v>
      </c>
      <c r="L341">
        <v>-5.2899215370416641E-2</v>
      </c>
      <c r="M341" s="40">
        <v>-8.7872450781423001E-5</v>
      </c>
    </row>
    <row r="342" spans="1:13" x14ac:dyDescent="0.25">
      <c r="A342">
        <v>7830626</v>
      </c>
      <c r="B342" t="s">
        <v>24</v>
      </c>
      <c r="C342" t="s">
        <v>4</v>
      </c>
      <c r="D342" t="s">
        <v>2264</v>
      </c>
      <c r="E342">
        <v>1.6611295681063123E-3</v>
      </c>
      <c r="F342">
        <v>79.5</v>
      </c>
      <c r="G342">
        <v>0.13205980066445183</v>
      </c>
      <c r="H342">
        <v>86</v>
      </c>
      <c r="I342">
        <v>0.14285714285714285</v>
      </c>
      <c r="J342">
        <v>79.764999999999986</v>
      </c>
      <c r="K342">
        <v>0.13249999999999998</v>
      </c>
      <c r="L342">
        <v>6.9959452375769615E-3</v>
      </c>
      <c r="M342" s="40">
        <v>1.162117149099163E-5</v>
      </c>
    </row>
    <row r="343" spans="1:13" x14ac:dyDescent="0.25">
      <c r="A343">
        <v>7830626</v>
      </c>
      <c r="B343" t="s">
        <v>24</v>
      </c>
      <c r="C343" t="s">
        <v>4</v>
      </c>
      <c r="D343" t="s">
        <v>2249</v>
      </c>
      <c r="E343">
        <v>0.49667774086378741</v>
      </c>
      <c r="F343">
        <v>33.200000000000003</v>
      </c>
      <c r="G343">
        <v>16.489700996677744</v>
      </c>
      <c r="H343">
        <v>94.7</v>
      </c>
      <c r="I343">
        <v>47.035382059800668</v>
      </c>
      <c r="J343">
        <v>68.075000000000003</v>
      </c>
      <c r="K343">
        <v>33.81133720930233</v>
      </c>
      <c r="L343">
        <v>0.18680842220783234</v>
      </c>
      <c r="M343" s="40">
        <v>9.2783585116514744E-2</v>
      </c>
    </row>
    <row r="344" spans="1:13" x14ac:dyDescent="0.25">
      <c r="A344">
        <v>7830626</v>
      </c>
      <c r="B344" t="s">
        <v>24</v>
      </c>
      <c r="C344" t="s">
        <v>4</v>
      </c>
      <c r="D344" t="s">
        <v>2335</v>
      </c>
      <c r="E344">
        <v>0.50166112956810638</v>
      </c>
      <c r="G344">
        <v>16.830232558139539</v>
      </c>
      <c r="I344">
        <v>47.44916943521595</v>
      </c>
      <c r="K344">
        <v>34.176196013289044</v>
      </c>
      <c r="M344" s="40">
        <v>9.2705222538810084E-2</v>
      </c>
    </row>
    <row r="345" spans="1:13" x14ac:dyDescent="0.25">
      <c r="A345">
        <v>7830626</v>
      </c>
      <c r="B345" t="s">
        <v>24</v>
      </c>
      <c r="C345" t="s">
        <v>5</v>
      </c>
      <c r="D345" t="s">
        <v>2171</v>
      </c>
      <c r="E345">
        <v>3.3222591362126247E-3</v>
      </c>
      <c r="F345">
        <v>76.900000000000006</v>
      </c>
      <c r="G345">
        <v>0.25548172757475085</v>
      </c>
      <c r="H345">
        <v>100</v>
      </c>
      <c r="I345">
        <v>0.33222591362126247</v>
      </c>
      <c r="J345">
        <v>84.194999999999993</v>
      </c>
      <c r="K345">
        <v>0.27971760797342193</v>
      </c>
      <c r="L345">
        <v>0.11302416026592255</v>
      </c>
      <c r="M345" s="40">
        <v>3.7549554905622111E-4</v>
      </c>
    </row>
    <row r="346" spans="1:13" x14ac:dyDescent="0.25">
      <c r="A346">
        <v>7830626</v>
      </c>
      <c r="B346" t="s">
        <v>24</v>
      </c>
      <c r="C346" t="s">
        <v>5</v>
      </c>
      <c r="D346" t="s">
        <v>2249</v>
      </c>
      <c r="E346">
        <v>0.25747508305647843</v>
      </c>
      <c r="F346">
        <v>38.5</v>
      </c>
      <c r="G346">
        <v>9.9127906976744189</v>
      </c>
      <c r="H346">
        <v>93.7</v>
      </c>
      <c r="I346">
        <v>24.12541528239203</v>
      </c>
      <c r="J346">
        <v>70.85499999999999</v>
      </c>
      <c r="K346">
        <v>18.243397009966777</v>
      </c>
      <c r="L346">
        <v>0.10915123671293259</v>
      </c>
      <c r="M346" s="40">
        <v>2.8103723738379657E-2</v>
      </c>
    </row>
    <row r="347" spans="1:13" x14ac:dyDescent="0.25">
      <c r="A347">
        <v>7830626</v>
      </c>
      <c r="B347" t="s">
        <v>24</v>
      </c>
      <c r="C347" t="s">
        <v>5</v>
      </c>
      <c r="D347" t="s">
        <v>2335</v>
      </c>
      <c r="E347">
        <v>0.26079734219269107</v>
      </c>
      <c r="G347">
        <v>10.168272425249169</v>
      </c>
      <c r="I347">
        <v>24.457641196013292</v>
      </c>
      <c r="K347">
        <v>18.523114617940198</v>
      </c>
      <c r="M347" s="40">
        <v>2.8479219287435877E-2</v>
      </c>
    </row>
    <row r="348" spans="1:13" x14ac:dyDescent="0.25">
      <c r="A348">
        <v>7830626</v>
      </c>
      <c r="B348" t="s">
        <v>24</v>
      </c>
      <c r="C348" t="s">
        <v>6</v>
      </c>
      <c r="D348" t="s">
        <v>2171</v>
      </c>
      <c r="E348">
        <v>1.6611295681063123E-3</v>
      </c>
      <c r="F348">
        <v>73</v>
      </c>
      <c r="G348">
        <v>0.1212624584717608</v>
      </c>
      <c r="H348">
        <v>86.9</v>
      </c>
      <c r="I348">
        <v>0.14435215946843855</v>
      </c>
      <c r="J348">
        <v>84.1</v>
      </c>
      <c r="K348">
        <v>0.13970099667774086</v>
      </c>
      <c r="L348">
        <v>-2.9298884328454733E-3</v>
      </c>
      <c r="M348" s="40">
        <v>-4.8669243070522815E-6</v>
      </c>
    </row>
    <row r="349" spans="1:13" x14ac:dyDescent="0.25">
      <c r="A349">
        <v>7830626</v>
      </c>
      <c r="B349" t="s">
        <v>24</v>
      </c>
      <c r="C349" t="s">
        <v>6</v>
      </c>
      <c r="D349" t="s">
        <v>2249</v>
      </c>
      <c r="E349">
        <v>0.23588039867109634</v>
      </c>
      <c r="F349">
        <v>33.799999999999997</v>
      </c>
      <c r="G349">
        <v>7.9727574750830552</v>
      </c>
      <c r="H349">
        <v>80.2</v>
      </c>
      <c r="I349">
        <v>18.917607973421926</v>
      </c>
      <c r="J349">
        <v>65.615000000000009</v>
      </c>
      <c r="K349">
        <v>15.477292358803988</v>
      </c>
      <c r="L349">
        <v>8.4792286157608032E-2</v>
      </c>
      <c r="M349" s="40">
        <v>2.0000838263090265E-2</v>
      </c>
    </row>
    <row r="350" spans="1:13" x14ac:dyDescent="0.25">
      <c r="A350">
        <v>7830626</v>
      </c>
      <c r="B350" t="s">
        <v>24</v>
      </c>
      <c r="C350" t="s">
        <v>6</v>
      </c>
      <c r="D350" t="s">
        <v>2335</v>
      </c>
      <c r="E350">
        <v>0.23754152823920266</v>
      </c>
      <c r="G350">
        <v>8.0940199335548169</v>
      </c>
      <c r="I350">
        <v>19.061960132890366</v>
      </c>
      <c r="K350">
        <v>15.616993355481728</v>
      </c>
      <c r="M350" s="40">
        <v>1.9995971338783211E-2</v>
      </c>
    </row>
    <row r="351" spans="1:13" x14ac:dyDescent="0.25">
      <c r="A351">
        <v>7830615</v>
      </c>
      <c r="B351" t="s">
        <v>25</v>
      </c>
      <c r="C351" t="s">
        <v>4</v>
      </c>
      <c r="D351" t="s">
        <v>2152</v>
      </c>
      <c r="E351">
        <v>0.16149068322981369</v>
      </c>
      <c r="F351">
        <v>55.2</v>
      </c>
      <c r="G351">
        <v>8.9142857142857164</v>
      </c>
      <c r="H351">
        <v>89.9</v>
      </c>
      <c r="I351">
        <v>14.518012422360252</v>
      </c>
      <c r="J351">
        <v>75.935000000000002</v>
      </c>
      <c r="K351">
        <v>12.262795031055903</v>
      </c>
      <c r="L351">
        <v>5.326833575963974E-2</v>
      </c>
      <c r="M351" s="40">
        <v>8.6023399363393382E-3</v>
      </c>
    </row>
    <row r="352" spans="1:13" x14ac:dyDescent="0.25">
      <c r="A352">
        <v>7830615</v>
      </c>
      <c r="B352" t="s">
        <v>25</v>
      </c>
      <c r="C352" t="s">
        <v>4</v>
      </c>
      <c r="D352" t="s">
        <v>2153</v>
      </c>
      <c r="E352">
        <v>0.11180124223602486</v>
      </c>
      <c r="F352">
        <v>39</v>
      </c>
      <c r="G352">
        <v>4.3602484472049694</v>
      </c>
      <c r="H352">
        <v>89.2</v>
      </c>
      <c r="I352">
        <v>9.9726708074534187</v>
      </c>
      <c r="J352">
        <v>72.150000000000006</v>
      </c>
      <c r="K352">
        <v>8.0664596273291949</v>
      </c>
      <c r="L352">
        <v>2.356320433318615E-2</v>
      </c>
      <c r="M352" s="40">
        <v>2.6343955155114953E-3</v>
      </c>
    </row>
    <row r="353" spans="1:13" x14ac:dyDescent="0.25">
      <c r="A353">
        <v>7830615</v>
      </c>
      <c r="B353" t="s">
        <v>25</v>
      </c>
      <c r="C353" t="s">
        <v>4</v>
      </c>
      <c r="D353" t="s">
        <v>2154</v>
      </c>
      <c r="E353">
        <v>9.316770186335404E-3</v>
      </c>
      <c r="F353">
        <v>73.2</v>
      </c>
      <c r="G353">
        <v>0.6819875776397516</v>
      </c>
      <c r="H353">
        <v>86.1</v>
      </c>
      <c r="I353">
        <v>0.80217391304347818</v>
      </c>
      <c r="J353">
        <v>75.424999999999997</v>
      </c>
      <c r="K353">
        <v>0.70271739130434785</v>
      </c>
      <c r="L353">
        <v>-1.9933406263589859E-2</v>
      </c>
      <c r="M353" s="40">
        <v>-1.857149651887254E-4</v>
      </c>
    </row>
    <row r="354" spans="1:13" x14ac:dyDescent="0.25">
      <c r="A354">
        <v>7830615</v>
      </c>
      <c r="B354" t="s">
        <v>25</v>
      </c>
      <c r="C354" t="s">
        <v>4</v>
      </c>
      <c r="D354" t="s">
        <v>2155</v>
      </c>
      <c r="E354">
        <v>0.24534161490683243</v>
      </c>
      <c r="F354">
        <v>55.3</v>
      </c>
      <c r="G354">
        <v>13.567391304347833</v>
      </c>
      <c r="H354">
        <v>90.4</v>
      </c>
      <c r="I354">
        <v>22.178881987577654</v>
      </c>
      <c r="J354">
        <v>78.795000000000002</v>
      </c>
      <c r="K354">
        <v>19.331692546583863</v>
      </c>
      <c r="L354">
        <v>8.7872229516506195E-2</v>
      </c>
      <c r="M354" s="40">
        <v>2.1558714695043456E-2</v>
      </c>
    </row>
    <row r="355" spans="1:13" x14ac:dyDescent="0.25">
      <c r="A355">
        <v>7830615</v>
      </c>
      <c r="B355" t="s">
        <v>25</v>
      </c>
      <c r="C355" t="s">
        <v>4</v>
      </c>
      <c r="D355" t="s">
        <v>2156</v>
      </c>
      <c r="E355">
        <v>1.5527950310559004E-2</v>
      </c>
      <c r="F355">
        <v>56</v>
      </c>
      <c r="G355">
        <v>0.86956521739130421</v>
      </c>
      <c r="H355">
        <v>82.5</v>
      </c>
      <c r="I355">
        <v>1.281055900621118</v>
      </c>
      <c r="J355">
        <v>66.400000000000006</v>
      </c>
      <c r="K355">
        <v>1.031055900621118</v>
      </c>
      <c r="L355">
        <v>-4.3302122503519058E-2</v>
      </c>
      <c r="M355" s="40">
        <v>-6.7239320657638281E-4</v>
      </c>
    </row>
    <row r="356" spans="1:13" x14ac:dyDescent="0.25">
      <c r="A356">
        <v>7830615</v>
      </c>
      <c r="B356" t="s">
        <v>25</v>
      </c>
      <c r="C356" t="s">
        <v>4</v>
      </c>
      <c r="D356" t="s">
        <v>2157</v>
      </c>
      <c r="E356">
        <v>6.2111801242236017E-2</v>
      </c>
      <c r="F356">
        <v>78.900000000000006</v>
      </c>
      <c r="G356">
        <v>4.9006211180124222</v>
      </c>
      <c r="H356">
        <v>90.6</v>
      </c>
      <c r="I356">
        <v>5.6273291925465827</v>
      </c>
      <c r="J356">
        <v>87.66</v>
      </c>
      <c r="K356">
        <v>5.4447204968944094</v>
      </c>
      <c r="L356">
        <v>2.9295206069946289E-2</v>
      </c>
      <c r="M356" s="40">
        <v>1.8195780167668499E-3</v>
      </c>
    </row>
    <row r="357" spans="1:13" x14ac:dyDescent="0.25">
      <c r="A357">
        <v>7830615</v>
      </c>
      <c r="B357" t="s">
        <v>25</v>
      </c>
      <c r="C357" t="s">
        <v>4</v>
      </c>
      <c r="D357" t="s">
        <v>2162</v>
      </c>
      <c r="E357">
        <v>6.2111801242236021E-3</v>
      </c>
      <c r="F357">
        <v>74.7</v>
      </c>
      <c r="G357">
        <v>0.46397515527950312</v>
      </c>
      <c r="H357">
        <v>88.3</v>
      </c>
      <c r="I357">
        <v>0.54844720496894406</v>
      </c>
      <c r="J357">
        <v>79.164999999999992</v>
      </c>
      <c r="K357">
        <v>0.49170807453416143</v>
      </c>
      <c r="L357">
        <v>2.0781753584742546E-2</v>
      </c>
      <c r="M357" s="40">
        <v>1.290792148120655E-4</v>
      </c>
    </row>
    <row r="358" spans="1:13" x14ac:dyDescent="0.25">
      <c r="A358">
        <v>7830615</v>
      </c>
      <c r="B358" t="s">
        <v>25</v>
      </c>
      <c r="C358" t="s">
        <v>4</v>
      </c>
      <c r="D358" t="s">
        <v>2142</v>
      </c>
      <c r="E358">
        <v>2.7950310559006208E-2</v>
      </c>
      <c r="F358">
        <v>51.7</v>
      </c>
      <c r="G358">
        <v>1.445031055900621</v>
      </c>
      <c r="H358">
        <v>80.5</v>
      </c>
      <c r="I358">
        <v>2.25</v>
      </c>
      <c r="J358">
        <v>66.509999999999991</v>
      </c>
      <c r="K358">
        <v>1.8589751552795026</v>
      </c>
      <c r="L358">
        <v>-7.269471138715744E-2</v>
      </c>
      <c r="M358" s="40">
        <v>-2.0318397592683753E-3</v>
      </c>
    </row>
    <row r="359" spans="1:13" x14ac:dyDescent="0.25">
      <c r="A359">
        <v>7830615</v>
      </c>
      <c r="B359" t="s">
        <v>25</v>
      </c>
      <c r="C359" t="s">
        <v>4</v>
      </c>
      <c r="D359" t="s">
        <v>2189</v>
      </c>
      <c r="E359">
        <v>2.7950310559006208E-2</v>
      </c>
      <c r="F359">
        <v>49.7</v>
      </c>
      <c r="G359">
        <v>1.3891304347826086</v>
      </c>
      <c r="H359">
        <v>80.2</v>
      </c>
      <c r="I359">
        <v>2.2416149068322979</v>
      </c>
      <c r="J359">
        <v>69.424999999999997</v>
      </c>
      <c r="K359">
        <v>1.9404503105590059</v>
      </c>
      <c r="L359">
        <v>-1.967334933578968E-2</v>
      </c>
      <c r="M359" s="40">
        <v>-5.4987622367114013E-4</v>
      </c>
    </row>
    <row r="360" spans="1:13" x14ac:dyDescent="0.25">
      <c r="A360">
        <v>7830615</v>
      </c>
      <c r="B360" t="s">
        <v>25</v>
      </c>
      <c r="C360" t="s">
        <v>4</v>
      </c>
      <c r="D360" t="s">
        <v>2188</v>
      </c>
      <c r="E360">
        <v>3.105590062111801E-3</v>
      </c>
      <c r="F360">
        <v>41.8</v>
      </c>
      <c r="G360">
        <v>0.12981366459627328</v>
      </c>
      <c r="H360">
        <v>85</v>
      </c>
      <c r="I360">
        <v>0.2639751552795031</v>
      </c>
      <c r="J360">
        <v>65.3</v>
      </c>
      <c r="K360">
        <v>0.2027950310559006</v>
      </c>
      <c r="L360">
        <v>-1.5682078897953033E-2</v>
      </c>
      <c r="M360" s="40">
        <v>-4.8702108378736123E-5</v>
      </c>
    </row>
    <row r="361" spans="1:13" x14ac:dyDescent="0.25">
      <c r="A361">
        <v>7830615</v>
      </c>
      <c r="B361" t="s">
        <v>25</v>
      </c>
      <c r="C361" t="s">
        <v>4</v>
      </c>
      <c r="D361" t="s">
        <v>2335</v>
      </c>
      <c r="E361">
        <v>0.67080745341614922</v>
      </c>
      <c r="G361">
        <v>36.722049689441</v>
      </c>
      <c r="I361">
        <v>59.684161490683245</v>
      </c>
      <c r="K361">
        <v>51.33336956521741</v>
      </c>
      <c r="M361" s="40">
        <v>3.1255581115389848E-2</v>
      </c>
    </row>
    <row r="362" spans="1:13" x14ac:dyDescent="0.25">
      <c r="A362">
        <v>7830615</v>
      </c>
      <c r="B362" t="s">
        <v>25</v>
      </c>
      <c r="C362" t="s">
        <v>6</v>
      </c>
      <c r="D362" t="s">
        <v>2152</v>
      </c>
      <c r="E362">
        <v>6.5217391304347824E-2</v>
      </c>
      <c r="F362">
        <v>48.2</v>
      </c>
      <c r="G362">
        <v>3.1434782608695655</v>
      </c>
      <c r="H362">
        <v>80.400000000000006</v>
      </c>
      <c r="I362">
        <v>5.2434782608695656</v>
      </c>
      <c r="J362">
        <v>66.925000000000011</v>
      </c>
      <c r="K362">
        <v>4.3646739130434788</v>
      </c>
      <c r="L362">
        <v>1.3056463561952114E-2</v>
      </c>
      <c r="M362" s="40">
        <v>8.5150849317079007E-4</v>
      </c>
    </row>
    <row r="363" spans="1:13" x14ac:dyDescent="0.25">
      <c r="A363">
        <v>7830615</v>
      </c>
      <c r="B363" t="s">
        <v>25</v>
      </c>
      <c r="C363" t="s">
        <v>6</v>
      </c>
      <c r="D363" t="s">
        <v>2153</v>
      </c>
      <c r="E363">
        <v>4.9689440993788817E-2</v>
      </c>
      <c r="F363">
        <v>39.1</v>
      </c>
      <c r="G363">
        <v>1.9428571428571428</v>
      </c>
      <c r="H363">
        <v>84.8</v>
      </c>
      <c r="I363">
        <v>4.2136645962732917</v>
      </c>
      <c r="J363">
        <v>68.449999999999989</v>
      </c>
      <c r="K363">
        <v>3.401242236024844</v>
      </c>
      <c r="L363">
        <v>2.8439240530133247E-2</v>
      </c>
      <c r="M363" s="40">
        <v>1.4131299642302234E-3</v>
      </c>
    </row>
    <row r="364" spans="1:13" x14ac:dyDescent="0.25">
      <c r="A364">
        <v>7830615</v>
      </c>
      <c r="B364" t="s">
        <v>25</v>
      </c>
      <c r="C364" t="s">
        <v>6</v>
      </c>
      <c r="D364" t="s">
        <v>2154</v>
      </c>
      <c r="E364">
        <v>3.105590062111801E-3</v>
      </c>
      <c r="F364">
        <v>72.099999999999994</v>
      </c>
      <c r="G364">
        <v>0.22391304347826083</v>
      </c>
      <c r="H364">
        <v>84.3</v>
      </c>
      <c r="I364">
        <v>0.2618012422360248</v>
      </c>
      <c r="J364">
        <v>79.524999999999991</v>
      </c>
      <c r="K364">
        <v>0.24697204968944095</v>
      </c>
      <c r="L364">
        <v>2.4398354813456535E-2</v>
      </c>
      <c r="M364" s="40">
        <v>7.5771288240548241E-5</v>
      </c>
    </row>
    <row r="365" spans="1:13" x14ac:dyDescent="0.25">
      <c r="A365">
        <v>7830615</v>
      </c>
      <c r="B365" t="s">
        <v>25</v>
      </c>
      <c r="C365" t="s">
        <v>6</v>
      </c>
      <c r="D365" t="s">
        <v>2155</v>
      </c>
      <c r="E365">
        <v>0.13664596273291926</v>
      </c>
      <c r="F365">
        <v>49.2</v>
      </c>
      <c r="G365">
        <v>6.7229813664596278</v>
      </c>
      <c r="H365">
        <v>81.7</v>
      </c>
      <c r="I365">
        <v>11.163975155279504</v>
      </c>
      <c r="J365">
        <v>68.41</v>
      </c>
      <c r="K365">
        <v>9.3479503105590069</v>
      </c>
      <c r="L365">
        <v>4.344693198800087E-2</v>
      </c>
      <c r="M365" s="40">
        <v>5.936847849292045E-3</v>
      </c>
    </row>
    <row r="366" spans="1:13" x14ac:dyDescent="0.25">
      <c r="A366">
        <v>7830615</v>
      </c>
      <c r="B366" t="s">
        <v>25</v>
      </c>
      <c r="C366" t="s">
        <v>6</v>
      </c>
      <c r="D366" t="s">
        <v>2156</v>
      </c>
      <c r="E366">
        <v>9.316770186335404E-3</v>
      </c>
      <c r="F366">
        <v>56.2</v>
      </c>
      <c r="G366">
        <v>0.52360248447204971</v>
      </c>
      <c r="H366">
        <v>79.8</v>
      </c>
      <c r="I366">
        <v>0.74347826086956526</v>
      </c>
      <c r="J366">
        <v>67.549999999999983</v>
      </c>
      <c r="K366">
        <v>0.62934782608695639</v>
      </c>
      <c r="L366">
        <v>-2.5381628423929214E-2</v>
      </c>
      <c r="M366" s="40">
        <v>-2.3647479898070698E-4</v>
      </c>
    </row>
    <row r="367" spans="1:13" x14ac:dyDescent="0.25">
      <c r="A367">
        <v>7830615</v>
      </c>
      <c r="B367" t="s">
        <v>25</v>
      </c>
      <c r="C367" t="s">
        <v>6</v>
      </c>
      <c r="D367" t="s">
        <v>2161</v>
      </c>
      <c r="E367">
        <v>3.105590062111801E-3</v>
      </c>
      <c r="F367">
        <v>89.4</v>
      </c>
      <c r="G367">
        <v>0.27763975155279502</v>
      </c>
      <c r="H367">
        <v>93.6</v>
      </c>
      <c r="I367">
        <v>0.29068322981366457</v>
      </c>
      <c r="J367">
        <v>91.245000000000005</v>
      </c>
      <c r="K367">
        <v>0.28336956521739132</v>
      </c>
      <c r="L367">
        <v>0.10812180489301682</v>
      </c>
      <c r="M367" s="40">
        <v>3.3578200277334413E-4</v>
      </c>
    </row>
    <row r="368" spans="1:13" x14ac:dyDescent="0.25">
      <c r="A368">
        <v>7830615</v>
      </c>
      <c r="B368" t="s">
        <v>25</v>
      </c>
      <c r="C368" t="s">
        <v>6</v>
      </c>
      <c r="D368" t="s">
        <v>2157</v>
      </c>
      <c r="E368">
        <v>3.1055900621118012E-2</v>
      </c>
      <c r="F368">
        <v>70.900000000000006</v>
      </c>
      <c r="G368">
        <v>2.2018633540372674</v>
      </c>
      <c r="H368">
        <v>85.2</v>
      </c>
      <c r="I368">
        <v>2.6459627329192545</v>
      </c>
      <c r="J368">
        <v>77.945000000000007</v>
      </c>
      <c r="K368">
        <v>2.4206521739130435</v>
      </c>
      <c r="L368">
        <v>2.266622893512249E-2</v>
      </c>
      <c r="M368" s="40">
        <v>7.0392015326467355E-4</v>
      </c>
    </row>
    <row r="369" spans="1:13" x14ac:dyDescent="0.25">
      <c r="A369">
        <v>7830615</v>
      </c>
      <c r="B369" t="s">
        <v>25</v>
      </c>
      <c r="C369" t="s">
        <v>6</v>
      </c>
      <c r="D369" t="s">
        <v>2162</v>
      </c>
      <c r="E369">
        <v>6.2111801242236021E-3</v>
      </c>
      <c r="F369">
        <v>71.599999999999994</v>
      </c>
      <c r="G369">
        <v>0.4447204968944099</v>
      </c>
      <c r="H369">
        <v>82.6</v>
      </c>
      <c r="I369">
        <v>0.51304347826086949</v>
      </c>
      <c r="J369">
        <v>73.984999999999999</v>
      </c>
      <c r="K369">
        <v>0.45953416149068321</v>
      </c>
      <c r="L369">
        <v>2.2877993062138557E-2</v>
      </c>
      <c r="M369" s="40">
        <v>1.4209933578968048E-4</v>
      </c>
    </row>
    <row r="370" spans="1:13" x14ac:dyDescent="0.25">
      <c r="A370">
        <v>7830615</v>
      </c>
      <c r="B370" t="s">
        <v>25</v>
      </c>
      <c r="C370" t="s">
        <v>6</v>
      </c>
      <c r="D370" t="s">
        <v>2142</v>
      </c>
      <c r="E370">
        <v>1.5527950310559006E-2</v>
      </c>
      <c r="F370">
        <v>49</v>
      </c>
      <c r="G370">
        <v>0.76086956521739124</v>
      </c>
      <c r="H370">
        <v>76.599999999999994</v>
      </c>
      <c r="I370">
        <v>1.1894409937888197</v>
      </c>
      <c r="J370">
        <v>59.674999999999997</v>
      </c>
      <c r="K370">
        <v>0.92663043478260865</v>
      </c>
      <c r="L370">
        <v>-5.2033592015504837E-2</v>
      </c>
      <c r="M370" s="40">
        <v>-8.079750312966589E-4</v>
      </c>
    </row>
    <row r="371" spans="1:13" x14ac:dyDescent="0.25">
      <c r="A371">
        <v>7830615</v>
      </c>
      <c r="B371" t="s">
        <v>25</v>
      </c>
      <c r="C371" t="s">
        <v>6</v>
      </c>
      <c r="D371" t="s">
        <v>2158</v>
      </c>
      <c r="E371">
        <v>3.105590062111801E-3</v>
      </c>
      <c r="F371">
        <v>61.4</v>
      </c>
      <c r="G371">
        <v>0.19068322981366459</v>
      </c>
      <c r="H371">
        <v>79.2</v>
      </c>
      <c r="I371">
        <v>0.24596273291925466</v>
      </c>
      <c r="J371">
        <v>72.55</v>
      </c>
      <c r="K371">
        <v>0.22531055900621116</v>
      </c>
      <c r="L371">
        <v>5.4755415767431259E-2</v>
      </c>
      <c r="M371" s="40">
        <v>1.7004787505413434E-4</v>
      </c>
    </row>
    <row r="372" spans="1:13" x14ac:dyDescent="0.25">
      <c r="A372">
        <v>7830615</v>
      </c>
      <c r="B372" t="s">
        <v>25</v>
      </c>
      <c r="C372" t="s">
        <v>6</v>
      </c>
      <c r="D372" t="s">
        <v>2189</v>
      </c>
      <c r="E372">
        <v>3.105590062111801E-3</v>
      </c>
      <c r="F372">
        <v>53</v>
      </c>
      <c r="G372">
        <v>0.16459627329192544</v>
      </c>
      <c r="H372">
        <v>85.1</v>
      </c>
      <c r="I372">
        <v>0.26428571428571423</v>
      </c>
      <c r="J372">
        <v>67.864999999999995</v>
      </c>
      <c r="K372">
        <v>0.21076086956521736</v>
      </c>
      <c r="L372">
        <v>5.5350493639707565E-2</v>
      </c>
      <c r="M372" s="40">
        <v>1.7189594298045827E-4</v>
      </c>
    </row>
    <row r="373" spans="1:13" x14ac:dyDescent="0.25">
      <c r="A373">
        <v>7830615</v>
      </c>
      <c r="B373" t="s">
        <v>25</v>
      </c>
      <c r="C373" t="s">
        <v>6</v>
      </c>
      <c r="D373" t="s">
        <v>2253</v>
      </c>
      <c r="E373">
        <v>3.105590062111801E-3</v>
      </c>
      <c r="F373">
        <v>51.7</v>
      </c>
      <c r="G373">
        <v>0.16055900621118013</v>
      </c>
      <c r="H373">
        <v>77.3</v>
      </c>
      <c r="I373">
        <v>0.24006211180124221</v>
      </c>
      <c r="J373">
        <v>70.384999999999991</v>
      </c>
      <c r="K373">
        <v>0.2185869565217391</v>
      </c>
      <c r="L373">
        <v>2.6336932554841042E-2</v>
      </c>
      <c r="M373" s="40">
        <v>8.1791716008823104E-5</v>
      </c>
    </row>
    <row r="374" spans="1:13" x14ac:dyDescent="0.25">
      <c r="A374">
        <v>7830615</v>
      </c>
      <c r="B374" t="s">
        <v>25</v>
      </c>
      <c r="C374" t="s">
        <v>6</v>
      </c>
      <c r="D374" t="s">
        <v>2335</v>
      </c>
      <c r="E374">
        <v>0.329192546583851</v>
      </c>
      <c r="G374">
        <v>16.757763975155282</v>
      </c>
      <c r="I374">
        <v>27.015838509316772</v>
      </c>
      <c r="K374">
        <v>22.735031055900624</v>
      </c>
      <c r="M374" s="40">
        <v>8.8383447905273551E-3</v>
      </c>
    </row>
    <row r="375" spans="1:13" x14ac:dyDescent="0.25">
      <c r="A375">
        <v>7830616</v>
      </c>
      <c r="B375" t="s">
        <v>26</v>
      </c>
      <c r="C375" t="s">
        <v>4</v>
      </c>
      <c r="D375" t="s">
        <v>2152</v>
      </c>
      <c r="E375">
        <v>0.15432098765432101</v>
      </c>
      <c r="F375">
        <v>55.2</v>
      </c>
      <c r="G375">
        <v>8.5185185185185208</v>
      </c>
      <c r="H375">
        <v>89.9</v>
      </c>
      <c r="I375">
        <v>13.873456790123459</v>
      </c>
      <c r="J375">
        <v>75.935000000000002</v>
      </c>
      <c r="K375">
        <v>11.718364197530866</v>
      </c>
      <c r="L375">
        <v>5.326833575963974E-2</v>
      </c>
      <c r="M375" s="40">
        <v>8.2204221851295903E-3</v>
      </c>
    </row>
    <row r="376" spans="1:13" x14ac:dyDescent="0.25">
      <c r="A376">
        <v>7830616</v>
      </c>
      <c r="B376" t="s">
        <v>26</v>
      </c>
      <c r="C376" t="s">
        <v>4</v>
      </c>
      <c r="D376" t="s">
        <v>2139</v>
      </c>
      <c r="E376">
        <v>3.0864197530864196E-3</v>
      </c>
      <c r="F376">
        <v>41.9</v>
      </c>
      <c r="G376">
        <v>0.12932098765432098</v>
      </c>
      <c r="H376">
        <v>76.5</v>
      </c>
      <c r="I376">
        <v>0.2361111111111111</v>
      </c>
      <c r="J376">
        <v>59.614999999999995</v>
      </c>
      <c r="K376">
        <v>0.18399691358024689</v>
      </c>
      <c r="L376">
        <v>-6.1275362968444824E-2</v>
      </c>
      <c r="M376" s="40">
        <v>-1.8912149064334821E-4</v>
      </c>
    </row>
    <row r="377" spans="1:13" x14ac:dyDescent="0.25">
      <c r="A377">
        <v>7830616</v>
      </c>
      <c r="B377" t="s">
        <v>26</v>
      </c>
      <c r="C377" t="s">
        <v>4</v>
      </c>
      <c r="D377" t="s">
        <v>2153</v>
      </c>
      <c r="E377">
        <v>0.11419753086419752</v>
      </c>
      <c r="F377">
        <v>39</v>
      </c>
      <c r="G377">
        <v>4.4537037037037033</v>
      </c>
      <c r="H377">
        <v>89.2</v>
      </c>
      <c r="I377">
        <v>10.186419753086419</v>
      </c>
      <c r="J377">
        <v>72.150000000000006</v>
      </c>
      <c r="K377">
        <v>8.2393518518518523</v>
      </c>
      <c r="L377">
        <v>2.356320433318615E-2</v>
      </c>
      <c r="M377" s="40">
        <v>2.6908597540984181E-3</v>
      </c>
    </row>
    <row r="378" spans="1:13" x14ac:dyDescent="0.25">
      <c r="A378">
        <v>7830616</v>
      </c>
      <c r="B378" t="s">
        <v>26</v>
      </c>
      <c r="C378" t="s">
        <v>4</v>
      </c>
      <c r="D378" t="s">
        <v>2154</v>
      </c>
      <c r="E378">
        <v>2.1604938271604937E-2</v>
      </c>
      <c r="F378">
        <v>73.2</v>
      </c>
      <c r="G378">
        <v>1.5814814814814815</v>
      </c>
      <c r="H378">
        <v>86.1</v>
      </c>
      <c r="I378">
        <v>1.8601851851851849</v>
      </c>
      <c r="J378">
        <v>75.424999999999997</v>
      </c>
      <c r="K378">
        <v>1.6295524691358023</v>
      </c>
      <c r="L378">
        <v>-1.9933406263589859E-2</v>
      </c>
      <c r="M378" s="40">
        <v>-4.306600118676821E-4</v>
      </c>
    </row>
    <row r="379" spans="1:13" x14ac:dyDescent="0.25">
      <c r="A379">
        <v>7830616</v>
      </c>
      <c r="B379" t="s">
        <v>26</v>
      </c>
      <c r="C379" t="s">
        <v>4</v>
      </c>
      <c r="D379" t="s">
        <v>2155</v>
      </c>
      <c r="E379">
        <v>0.24074074074074081</v>
      </c>
      <c r="F379">
        <v>55.3</v>
      </c>
      <c r="G379">
        <v>13.312962962962967</v>
      </c>
      <c r="H379">
        <v>90.4</v>
      </c>
      <c r="I379">
        <v>21.76296296296297</v>
      </c>
      <c r="J379">
        <v>78.795000000000002</v>
      </c>
      <c r="K379">
        <v>18.969166666666673</v>
      </c>
      <c r="L379">
        <v>8.7872229516506195E-2</v>
      </c>
      <c r="M379" s="40">
        <v>2.1154425624344091E-2</v>
      </c>
    </row>
    <row r="380" spans="1:13" x14ac:dyDescent="0.25">
      <c r="A380">
        <v>7830616</v>
      </c>
      <c r="B380" t="s">
        <v>26</v>
      </c>
      <c r="C380" t="s">
        <v>4</v>
      </c>
      <c r="D380" t="s">
        <v>2156</v>
      </c>
      <c r="E380">
        <v>1.8518518518518517E-2</v>
      </c>
      <c r="F380">
        <v>56</v>
      </c>
      <c r="G380">
        <v>1.037037037037037</v>
      </c>
      <c r="H380">
        <v>82.5</v>
      </c>
      <c r="I380">
        <v>1.5277777777777777</v>
      </c>
      <c r="J380">
        <v>66.400000000000006</v>
      </c>
      <c r="K380">
        <v>1.2296296296296296</v>
      </c>
      <c r="L380">
        <v>-4.3302122503519058E-2</v>
      </c>
      <c r="M380" s="40">
        <v>-8.0189115747257512E-4</v>
      </c>
    </row>
    <row r="381" spans="1:13" x14ac:dyDescent="0.25">
      <c r="A381">
        <v>7830616</v>
      </c>
      <c r="B381" t="s">
        <v>26</v>
      </c>
      <c r="C381" t="s">
        <v>4</v>
      </c>
      <c r="D381" t="s">
        <v>2161</v>
      </c>
      <c r="E381">
        <v>3.0864197530864196E-3</v>
      </c>
      <c r="F381">
        <v>87.5</v>
      </c>
      <c r="G381">
        <v>0.27006172839506171</v>
      </c>
      <c r="H381">
        <v>92.8</v>
      </c>
      <c r="I381">
        <v>0.2864197530864197</v>
      </c>
      <c r="J381">
        <v>88.974999999999994</v>
      </c>
      <c r="K381">
        <v>0.27461419753086419</v>
      </c>
      <c r="L381">
        <v>4.8200022429227829E-2</v>
      </c>
      <c r="M381" s="40">
        <v>1.4876550132477724E-4</v>
      </c>
    </row>
    <row r="382" spans="1:13" x14ac:dyDescent="0.25">
      <c r="A382">
        <v>7830616</v>
      </c>
      <c r="B382" t="s">
        <v>26</v>
      </c>
      <c r="C382" t="s">
        <v>4</v>
      </c>
      <c r="D382" t="s">
        <v>2157</v>
      </c>
      <c r="E382">
        <v>7.716049382716049E-2</v>
      </c>
      <c r="F382">
        <v>78.900000000000006</v>
      </c>
      <c r="G382">
        <v>6.0879629629629628</v>
      </c>
      <c r="H382">
        <v>90.6</v>
      </c>
      <c r="I382">
        <v>6.9907407407407396</v>
      </c>
      <c r="J382">
        <v>87.66</v>
      </c>
      <c r="K382">
        <v>6.7638888888888884</v>
      </c>
      <c r="L382">
        <v>2.9295206069946289E-2</v>
      </c>
      <c r="M382" s="40">
        <v>2.2604325671254852E-3</v>
      </c>
    </row>
    <row r="383" spans="1:13" x14ac:dyDescent="0.25">
      <c r="A383">
        <v>7830616</v>
      </c>
      <c r="B383" t="s">
        <v>26</v>
      </c>
      <c r="C383" t="s">
        <v>4</v>
      </c>
      <c r="D383" t="s">
        <v>2162</v>
      </c>
      <c r="E383">
        <v>6.1728395061728392E-3</v>
      </c>
      <c r="F383">
        <v>74.7</v>
      </c>
      <c r="G383">
        <v>0.46111111111111108</v>
      </c>
      <c r="H383">
        <v>88.3</v>
      </c>
      <c r="I383">
        <v>0.54506172839506173</v>
      </c>
      <c r="J383">
        <v>79.164999999999992</v>
      </c>
      <c r="K383">
        <v>0.48867283950617274</v>
      </c>
      <c r="L383">
        <v>2.0781753584742546E-2</v>
      </c>
      <c r="M383" s="40">
        <v>1.2828242953544781E-4</v>
      </c>
    </row>
    <row r="384" spans="1:13" x14ac:dyDescent="0.25">
      <c r="A384">
        <v>7830616</v>
      </c>
      <c r="B384" t="s">
        <v>26</v>
      </c>
      <c r="C384" t="s">
        <v>4</v>
      </c>
      <c r="D384" t="s">
        <v>2142</v>
      </c>
      <c r="E384">
        <v>2.4691358024691357E-2</v>
      </c>
      <c r="F384">
        <v>51.7</v>
      </c>
      <c r="G384">
        <v>1.2765432098765432</v>
      </c>
      <c r="H384">
        <v>80.5</v>
      </c>
      <c r="I384">
        <v>1.9876543209876543</v>
      </c>
      <c r="J384">
        <v>66.509999999999991</v>
      </c>
      <c r="K384">
        <v>1.6422222222222218</v>
      </c>
      <c r="L384">
        <v>-7.269471138715744E-2</v>
      </c>
      <c r="M384" s="40">
        <v>-1.794931145361912E-3</v>
      </c>
    </row>
    <row r="385" spans="1:13" x14ac:dyDescent="0.25">
      <c r="A385">
        <v>7830616</v>
      </c>
      <c r="B385" t="s">
        <v>26</v>
      </c>
      <c r="C385" t="s">
        <v>4</v>
      </c>
      <c r="D385" t="s">
        <v>2164</v>
      </c>
      <c r="E385">
        <v>3.0864197530864196E-3</v>
      </c>
      <c r="F385">
        <v>44.3</v>
      </c>
      <c r="G385">
        <v>0.13672839506172837</v>
      </c>
      <c r="H385">
        <v>79.400000000000006</v>
      </c>
      <c r="I385">
        <v>0.24506172839506174</v>
      </c>
      <c r="J385">
        <v>65.325000000000003</v>
      </c>
      <c r="K385">
        <v>0.20162037037037037</v>
      </c>
      <c r="L385">
        <v>-7.1007110178470612E-2</v>
      </c>
      <c r="M385" s="40">
        <v>-2.1915774746441547E-4</v>
      </c>
    </row>
    <row r="386" spans="1:13" x14ac:dyDescent="0.25">
      <c r="A386">
        <v>7830616</v>
      </c>
      <c r="B386" t="s">
        <v>26</v>
      </c>
      <c r="C386" t="s">
        <v>4</v>
      </c>
      <c r="D386" t="s">
        <v>2159</v>
      </c>
      <c r="E386">
        <v>3.0864197530864196E-3</v>
      </c>
      <c r="F386">
        <v>63.9</v>
      </c>
      <c r="G386">
        <v>0.19722222222222222</v>
      </c>
      <c r="H386">
        <v>79.8</v>
      </c>
      <c r="I386">
        <v>0.24629629629629626</v>
      </c>
      <c r="J386">
        <v>67.464999999999989</v>
      </c>
      <c r="K386">
        <v>0.20822530864197528</v>
      </c>
      <c r="L386">
        <v>-7.069966197013855E-2</v>
      </c>
      <c r="M386" s="40">
        <v>-2.1820883324116835E-4</v>
      </c>
    </row>
    <row r="387" spans="1:13" x14ac:dyDescent="0.25">
      <c r="A387">
        <v>7830616</v>
      </c>
      <c r="B387" t="s">
        <v>26</v>
      </c>
      <c r="C387" t="s">
        <v>4</v>
      </c>
      <c r="D387" t="s">
        <v>2189</v>
      </c>
      <c r="E387">
        <v>1.2345679012345678E-2</v>
      </c>
      <c r="F387">
        <v>49.7</v>
      </c>
      <c r="G387">
        <v>0.61358024691358026</v>
      </c>
      <c r="H387">
        <v>80.2</v>
      </c>
      <c r="I387">
        <v>0.99012345679012348</v>
      </c>
      <c r="J387">
        <v>69.424999999999997</v>
      </c>
      <c r="K387">
        <v>0.85709876543209873</v>
      </c>
      <c r="L387">
        <v>-1.967334933578968E-2</v>
      </c>
      <c r="M387" s="40">
        <v>-2.4288085599740344E-4</v>
      </c>
    </row>
    <row r="388" spans="1:13" x14ac:dyDescent="0.25">
      <c r="A388">
        <v>7830616</v>
      </c>
      <c r="B388" t="s">
        <v>26</v>
      </c>
      <c r="C388" t="s">
        <v>4</v>
      </c>
      <c r="D388" t="s">
        <v>2188</v>
      </c>
      <c r="E388">
        <v>3.0864197530864196E-3</v>
      </c>
      <c r="F388">
        <v>41.8</v>
      </c>
      <c r="G388">
        <v>0.12901234567901232</v>
      </c>
      <c r="H388">
        <v>85</v>
      </c>
      <c r="I388">
        <v>0.26234567901234568</v>
      </c>
      <c r="J388">
        <v>65.3</v>
      </c>
      <c r="K388">
        <v>0.2015432098765432</v>
      </c>
      <c r="L388">
        <v>-1.5682078897953033E-2</v>
      </c>
      <c r="M388" s="40">
        <v>-4.8401478080101955E-5</v>
      </c>
    </row>
    <row r="389" spans="1:13" x14ac:dyDescent="0.25">
      <c r="A389">
        <v>7830616</v>
      </c>
      <c r="B389" t="s">
        <v>26</v>
      </c>
      <c r="C389" t="s">
        <v>4</v>
      </c>
      <c r="D389" t="s">
        <v>2335</v>
      </c>
      <c r="E389">
        <v>0.68518518518518534</v>
      </c>
      <c r="G389">
        <v>38.205246913580254</v>
      </c>
      <c r="I389">
        <v>61.000617283950625</v>
      </c>
      <c r="K389">
        <v>52.607947530864202</v>
      </c>
      <c r="M389" s="40">
        <v>3.0657935341429209E-2</v>
      </c>
    </row>
    <row r="390" spans="1:13" x14ac:dyDescent="0.25">
      <c r="A390">
        <v>7830616</v>
      </c>
      <c r="B390" t="s">
        <v>26</v>
      </c>
      <c r="C390" t="s">
        <v>6</v>
      </c>
      <c r="D390" t="s">
        <v>2152</v>
      </c>
      <c r="E390">
        <v>8.9506172839506168E-2</v>
      </c>
      <c r="F390">
        <v>48.2</v>
      </c>
      <c r="G390">
        <v>4.3141975308641971</v>
      </c>
      <c r="H390">
        <v>80.400000000000006</v>
      </c>
      <c r="I390">
        <v>7.1962962962962962</v>
      </c>
      <c r="J390">
        <v>66.925000000000011</v>
      </c>
      <c r="K390">
        <v>5.9902006172839517</v>
      </c>
      <c r="L390">
        <v>1.3056463561952114E-2</v>
      </c>
      <c r="M390" s="40">
        <v>1.1686340842488002E-3</v>
      </c>
    </row>
    <row r="391" spans="1:13" x14ac:dyDescent="0.25">
      <c r="A391">
        <v>7830616</v>
      </c>
      <c r="B391" t="s">
        <v>26</v>
      </c>
      <c r="C391" t="s">
        <v>6</v>
      </c>
      <c r="D391" t="s">
        <v>2153</v>
      </c>
      <c r="E391">
        <v>4.3209876543209874E-2</v>
      </c>
      <c r="F391">
        <v>39.1</v>
      </c>
      <c r="G391">
        <v>1.6895061728395062</v>
      </c>
      <c r="H391">
        <v>84.8</v>
      </c>
      <c r="I391">
        <v>3.6641975308641972</v>
      </c>
      <c r="J391">
        <v>68.449999999999989</v>
      </c>
      <c r="K391">
        <v>2.9577160493827153</v>
      </c>
      <c r="L391">
        <v>2.8439240530133247E-2</v>
      </c>
      <c r="M391" s="40">
        <v>1.2288560722897082E-3</v>
      </c>
    </row>
    <row r="392" spans="1:13" x14ac:dyDescent="0.25">
      <c r="A392">
        <v>7830616</v>
      </c>
      <c r="B392" t="s">
        <v>26</v>
      </c>
      <c r="C392" t="s">
        <v>6</v>
      </c>
      <c r="D392" t="s">
        <v>2154</v>
      </c>
      <c r="E392">
        <v>6.1728395061728392E-3</v>
      </c>
      <c r="F392">
        <v>72.099999999999994</v>
      </c>
      <c r="G392">
        <v>0.4450617283950617</v>
      </c>
      <c r="H392">
        <v>84.3</v>
      </c>
      <c r="I392">
        <v>0.52037037037037037</v>
      </c>
      <c r="J392">
        <v>79.524999999999991</v>
      </c>
      <c r="K392">
        <v>0.49089506172839498</v>
      </c>
      <c r="L392">
        <v>2.4398354813456535E-2</v>
      </c>
      <c r="M392" s="40">
        <v>1.5060712847812674E-4</v>
      </c>
    </row>
    <row r="393" spans="1:13" x14ac:dyDescent="0.25">
      <c r="A393">
        <v>7830616</v>
      </c>
      <c r="B393" t="s">
        <v>26</v>
      </c>
      <c r="C393" t="s">
        <v>6</v>
      </c>
      <c r="D393" t="s">
        <v>2155</v>
      </c>
      <c r="E393">
        <v>0.10493827160493827</v>
      </c>
      <c r="F393">
        <v>49.2</v>
      </c>
      <c r="G393">
        <v>5.162962962962963</v>
      </c>
      <c r="H393">
        <v>81.7</v>
      </c>
      <c r="I393">
        <v>8.5734567901234566</v>
      </c>
      <c r="J393">
        <v>68.41</v>
      </c>
      <c r="K393">
        <v>7.1788271604938263</v>
      </c>
      <c r="L393">
        <v>4.344693198800087E-2</v>
      </c>
      <c r="M393" s="40">
        <v>4.5592459493581155E-3</v>
      </c>
    </row>
    <row r="394" spans="1:13" x14ac:dyDescent="0.25">
      <c r="A394">
        <v>7830616</v>
      </c>
      <c r="B394" t="s">
        <v>26</v>
      </c>
      <c r="C394" t="s">
        <v>6</v>
      </c>
      <c r="D394" t="s">
        <v>2156</v>
      </c>
      <c r="E394">
        <v>1.2345679012345678E-2</v>
      </c>
      <c r="F394">
        <v>56.2</v>
      </c>
      <c r="G394">
        <v>0.6938271604938272</v>
      </c>
      <c r="H394">
        <v>79.8</v>
      </c>
      <c r="I394">
        <v>0.98518518518518505</v>
      </c>
      <c r="J394">
        <v>67.549999999999983</v>
      </c>
      <c r="K394">
        <v>0.83395061728395037</v>
      </c>
      <c r="L394">
        <v>-2.5381628423929214E-2</v>
      </c>
      <c r="M394" s="40">
        <v>-3.1335343733245941E-4</v>
      </c>
    </row>
    <row r="395" spans="1:13" x14ac:dyDescent="0.25">
      <c r="A395">
        <v>7830616</v>
      </c>
      <c r="B395" t="s">
        <v>26</v>
      </c>
      <c r="C395" t="s">
        <v>6</v>
      </c>
      <c r="D395" t="s">
        <v>2161</v>
      </c>
      <c r="E395">
        <v>3.0864197530864196E-3</v>
      </c>
      <c r="F395">
        <v>89.4</v>
      </c>
      <c r="G395">
        <v>0.27592592592592591</v>
      </c>
      <c r="H395">
        <v>93.6</v>
      </c>
      <c r="I395">
        <v>0.28888888888888886</v>
      </c>
      <c r="J395">
        <v>91.245000000000005</v>
      </c>
      <c r="K395">
        <v>0.28162037037037035</v>
      </c>
      <c r="L395">
        <v>0.10812180489301682</v>
      </c>
      <c r="M395" s="40">
        <v>3.3370927436116298E-4</v>
      </c>
    </row>
    <row r="396" spans="1:13" x14ac:dyDescent="0.25">
      <c r="A396">
        <v>7830616</v>
      </c>
      <c r="B396" t="s">
        <v>26</v>
      </c>
      <c r="C396" t="s">
        <v>6</v>
      </c>
      <c r="D396" t="s">
        <v>2157</v>
      </c>
      <c r="E396">
        <v>4.6296296296296294E-2</v>
      </c>
      <c r="F396">
        <v>70.900000000000006</v>
      </c>
      <c r="G396">
        <v>3.2824074074074074</v>
      </c>
      <c r="H396">
        <v>85.2</v>
      </c>
      <c r="I396">
        <v>3.9444444444444442</v>
      </c>
      <c r="J396">
        <v>77.945000000000007</v>
      </c>
      <c r="K396">
        <v>3.6085648148148151</v>
      </c>
      <c r="L396">
        <v>2.266622893512249E-2</v>
      </c>
      <c r="M396" s="40">
        <v>1.0493624507001151E-3</v>
      </c>
    </row>
    <row r="397" spans="1:13" x14ac:dyDescent="0.25">
      <c r="A397">
        <v>7830616</v>
      </c>
      <c r="B397" t="s">
        <v>26</v>
      </c>
      <c r="C397" t="s">
        <v>6</v>
      </c>
      <c r="D397" t="s">
        <v>2162</v>
      </c>
      <c r="E397">
        <v>3.0864197530864196E-3</v>
      </c>
      <c r="F397">
        <v>71.599999999999994</v>
      </c>
      <c r="G397">
        <v>0.22098765432098763</v>
      </c>
      <c r="H397">
        <v>82.6</v>
      </c>
      <c r="I397">
        <v>0.25493827160493826</v>
      </c>
      <c r="J397">
        <v>73.984999999999999</v>
      </c>
      <c r="K397">
        <v>0.22834876543209875</v>
      </c>
      <c r="L397">
        <v>2.2877993062138557E-2</v>
      </c>
      <c r="M397" s="40">
        <v>7.0611089697958512E-5</v>
      </c>
    </row>
    <row r="398" spans="1:13" x14ac:dyDescent="0.25">
      <c r="A398">
        <v>7830616</v>
      </c>
      <c r="B398" t="s">
        <v>26</v>
      </c>
      <c r="C398" t="s">
        <v>6</v>
      </c>
      <c r="D398" t="s">
        <v>2142</v>
      </c>
      <c r="E398">
        <v>3.0864197530864196E-3</v>
      </c>
      <c r="F398">
        <v>49</v>
      </c>
      <c r="G398">
        <v>0.15123456790123457</v>
      </c>
      <c r="H398">
        <v>76.599999999999994</v>
      </c>
      <c r="I398">
        <v>0.23641975308641971</v>
      </c>
      <c r="J398">
        <v>59.674999999999997</v>
      </c>
      <c r="K398">
        <v>0.18418209876543207</v>
      </c>
      <c r="L398">
        <v>-5.2033592015504837E-2</v>
      </c>
      <c r="M398" s="40">
        <v>-1.6059750622069392E-4</v>
      </c>
    </row>
    <row r="399" spans="1:13" x14ac:dyDescent="0.25">
      <c r="A399">
        <v>7830616</v>
      </c>
      <c r="B399" t="s">
        <v>26</v>
      </c>
      <c r="C399" t="s">
        <v>6</v>
      </c>
      <c r="D399" t="s">
        <v>2189</v>
      </c>
      <c r="E399">
        <v>3.0864197530864196E-3</v>
      </c>
      <c r="F399">
        <v>53</v>
      </c>
      <c r="G399">
        <v>0.16358024691358025</v>
      </c>
      <c r="H399">
        <v>85.1</v>
      </c>
      <c r="I399">
        <v>0.26265432098765429</v>
      </c>
      <c r="J399">
        <v>67.864999999999995</v>
      </c>
      <c r="K399">
        <v>0.20945987654320986</v>
      </c>
      <c r="L399">
        <v>5.5350493639707565E-2</v>
      </c>
      <c r="M399" s="40">
        <v>1.7083485691267767E-4</v>
      </c>
    </row>
    <row r="400" spans="1:13" x14ac:dyDescent="0.25">
      <c r="A400">
        <v>7830616</v>
      </c>
      <c r="B400" t="s">
        <v>26</v>
      </c>
      <c r="C400" t="s">
        <v>6</v>
      </c>
      <c r="D400" t="s">
        <v>2335</v>
      </c>
      <c r="E400">
        <v>0.31481481481481483</v>
      </c>
      <c r="G400">
        <v>16.399691358024686</v>
      </c>
      <c r="I400">
        <v>25.926851851851847</v>
      </c>
      <c r="K400">
        <v>21.963765432098768</v>
      </c>
      <c r="M400" s="40">
        <v>8.2579099624935128E-3</v>
      </c>
    </row>
    <row r="401" spans="1:13" x14ac:dyDescent="0.25">
      <c r="A401">
        <v>7820412</v>
      </c>
      <c r="B401" t="s">
        <v>27</v>
      </c>
      <c r="C401" t="s">
        <v>4</v>
      </c>
      <c r="D401" t="s">
        <v>2265</v>
      </c>
      <c r="E401">
        <v>1.3553808620222281E-4</v>
      </c>
      <c r="F401">
        <v>70.599999999999994</v>
      </c>
      <c r="G401">
        <v>9.5689888858769296E-3</v>
      </c>
      <c r="H401">
        <v>87.7</v>
      </c>
      <c r="I401">
        <v>1.188669015993494E-2</v>
      </c>
      <c r="J401">
        <v>84.055000000000007</v>
      </c>
      <c r="K401">
        <v>1.139265383572784E-2</v>
      </c>
      <c r="L401">
        <v>8.2625918090343475E-2</v>
      </c>
      <c r="M401" s="40">
        <v>1.1198958808666775E-5</v>
      </c>
    </row>
    <row r="402" spans="1:13" x14ac:dyDescent="0.25">
      <c r="A402">
        <v>7820412</v>
      </c>
      <c r="B402" t="s">
        <v>27</v>
      </c>
      <c r="C402" t="s">
        <v>4</v>
      </c>
      <c r="D402" t="s">
        <v>2152</v>
      </c>
      <c r="E402">
        <v>4.8793711032800204E-3</v>
      </c>
      <c r="F402">
        <v>55.2</v>
      </c>
      <c r="G402">
        <v>0.26934128490105713</v>
      </c>
      <c r="H402">
        <v>89.9</v>
      </c>
      <c r="I402">
        <v>0.43865546218487383</v>
      </c>
      <c r="J402">
        <v>75.935000000000002</v>
      </c>
      <c r="K402">
        <v>0.37051504472756835</v>
      </c>
      <c r="L402">
        <v>5.326833575963974E-2</v>
      </c>
      <c r="M402" s="40">
        <v>2.5991597822540394E-4</v>
      </c>
    </row>
    <row r="403" spans="1:13" x14ac:dyDescent="0.25">
      <c r="A403">
        <v>7820412</v>
      </c>
      <c r="B403" t="s">
        <v>27</v>
      </c>
      <c r="C403" t="s">
        <v>4</v>
      </c>
      <c r="D403" t="s">
        <v>2191</v>
      </c>
      <c r="E403">
        <v>1.3553808620222281E-4</v>
      </c>
      <c r="F403">
        <v>74.7</v>
      </c>
      <c r="G403">
        <v>1.0124695039306044E-2</v>
      </c>
      <c r="H403">
        <v>84.1</v>
      </c>
      <c r="I403">
        <v>1.1398753049606938E-2</v>
      </c>
      <c r="J403">
        <v>75.905000000000001</v>
      </c>
      <c r="K403">
        <v>1.0288018433179722E-2</v>
      </c>
      <c r="L403">
        <v>3.3803798258304596E-2</v>
      </c>
      <c r="M403" s="40">
        <v>4.5817021222966373E-6</v>
      </c>
    </row>
    <row r="404" spans="1:13" x14ac:dyDescent="0.25">
      <c r="A404">
        <v>7820412</v>
      </c>
      <c r="B404" t="s">
        <v>27</v>
      </c>
      <c r="C404" t="s">
        <v>4</v>
      </c>
      <c r="D404" t="s">
        <v>2184</v>
      </c>
      <c r="E404">
        <v>5.4215234480889125E-4</v>
      </c>
      <c r="F404">
        <v>38.1</v>
      </c>
      <c r="G404">
        <v>2.0656004337218759E-2</v>
      </c>
      <c r="H404">
        <v>82</v>
      </c>
      <c r="I404">
        <v>4.4456492274329081E-2</v>
      </c>
      <c r="J404">
        <v>65.525000000000006</v>
      </c>
      <c r="K404">
        <v>3.5524532393602599E-2</v>
      </c>
      <c r="L404">
        <v>-3.945450484752655E-2</v>
      </c>
      <c r="M404" s="40">
        <v>-2.1390352316360287E-5</v>
      </c>
    </row>
    <row r="405" spans="1:13" x14ac:dyDescent="0.25">
      <c r="A405">
        <v>7820412</v>
      </c>
      <c r="B405" t="s">
        <v>27</v>
      </c>
      <c r="C405" t="s">
        <v>4</v>
      </c>
      <c r="D405" t="s">
        <v>2193</v>
      </c>
      <c r="E405">
        <v>3.1173759826511249E-3</v>
      </c>
      <c r="F405">
        <v>54.9</v>
      </c>
      <c r="G405">
        <v>0.17114394144754674</v>
      </c>
      <c r="H405">
        <v>83</v>
      </c>
      <c r="I405">
        <v>0.25874220656004338</v>
      </c>
      <c r="J405">
        <v>67.67</v>
      </c>
      <c r="K405">
        <v>0.21095283274600163</v>
      </c>
      <c r="L405">
        <v>-5.2906550467014313E-2</v>
      </c>
      <c r="M405" s="40">
        <v>-1.6492960975079008E-4</v>
      </c>
    </row>
    <row r="406" spans="1:13" x14ac:dyDescent="0.25">
      <c r="A406">
        <v>7820412</v>
      </c>
      <c r="B406" t="s">
        <v>27</v>
      </c>
      <c r="C406" t="s">
        <v>4</v>
      </c>
      <c r="D406" t="s">
        <v>2179</v>
      </c>
      <c r="E406">
        <v>1.2198427758200053E-3</v>
      </c>
      <c r="F406">
        <v>60.7</v>
      </c>
      <c r="G406">
        <v>7.4044456492274327E-2</v>
      </c>
      <c r="H406">
        <v>83.8</v>
      </c>
      <c r="I406">
        <v>0.10222282461371644</v>
      </c>
      <c r="J406">
        <v>70.569999999999993</v>
      </c>
      <c r="K406">
        <v>8.6084304689617766E-2</v>
      </c>
      <c r="L406">
        <v>-3.5357177257537842E-2</v>
      </c>
      <c r="M406" s="40">
        <v>-4.3130197250994925E-5</v>
      </c>
    </row>
    <row r="407" spans="1:13" x14ac:dyDescent="0.25">
      <c r="A407">
        <v>7820412</v>
      </c>
      <c r="B407" t="s">
        <v>27</v>
      </c>
      <c r="C407" t="s">
        <v>4</v>
      </c>
      <c r="D407" t="s">
        <v>2266</v>
      </c>
      <c r="E407">
        <v>4.0661425860666844E-4</v>
      </c>
      <c r="F407">
        <v>55.7</v>
      </c>
      <c r="G407">
        <v>2.2648414204391433E-2</v>
      </c>
      <c r="H407">
        <v>90.4</v>
      </c>
      <c r="I407">
        <v>3.6757928978042829E-2</v>
      </c>
      <c r="J407">
        <v>79.19</v>
      </c>
      <c r="K407">
        <v>3.219978313906207E-2</v>
      </c>
      <c r="L407">
        <v>5.3187794983386993E-2</v>
      </c>
      <c r="M407" s="40">
        <v>2.162691582409338E-5</v>
      </c>
    </row>
    <row r="408" spans="1:13" x14ac:dyDescent="0.25">
      <c r="A408">
        <v>7820412</v>
      </c>
      <c r="B408" t="s">
        <v>27</v>
      </c>
      <c r="C408" t="s">
        <v>4</v>
      </c>
      <c r="D408" t="s">
        <v>2194</v>
      </c>
      <c r="E408">
        <v>5.4215234480889125E-4</v>
      </c>
      <c r="F408">
        <v>77.400000000000006</v>
      </c>
      <c r="G408">
        <v>4.1962591488208183E-2</v>
      </c>
      <c r="H408">
        <v>82.9</v>
      </c>
      <c r="I408">
        <v>4.4944429384657085E-2</v>
      </c>
      <c r="J408">
        <v>77.3</v>
      </c>
      <c r="K408">
        <v>4.1908376253727293E-2</v>
      </c>
      <c r="L408">
        <v>6.3951271586120129E-3</v>
      </c>
      <c r="M408" s="40">
        <v>3.4671331843925251E-6</v>
      </c>
    </row>
    <row r="409" spans="1:13" x14ac:dyDescent="0.25">
      <c r="A409">
        <v>7820412</v>
      </c>
      <c r="B409" t="s">
        <v>27</v>
      </c>
      <c r="C409" t="s">
        <v>4</v>
      </c>
      <c r="D409" t="s">
        <v>2139</v>
      </c>
      <c r="E409">
        <v>5.2859853618866899E-3</v>
      </c>
      <c r="F409">
        <v>41.9</v>
      </c>
      <c r="G409">
        <v>0.22148278666305229</v>
      </c>
      <c r="H409">
        <v>76.5</v>
      </c>
      <c r="I409">
        <v>0.40437788018433179</v>
      </c>
      <c r="J409">
        <v>59.614999999999995</v>
      </c>
      <c r="K409">
        <v>0.31512401734887496</v>
      </c>
      <c r="L409">
        <v>-6.1275362968444824E-2</v>
      </c>
      <c r="M409" s="40">
        <v>-3.2390067169549308E-4</v>
      </c>
    </row>
    <row r="410" spans="1:13" x14ac:dyDescent="0.25">
      <c r="A410">
        <v>7820412</v>
      </c>
      <c r="B410" t="s">
        <v>27</v>
      </c>
      <c r="C410" t="s">
        <v>4</v>
      </c>
      <c r="D410" t="s">
        <v>2267</v>
      </c>
      <c r="E410">
        <v>8.1322851721333687E-4</v>
      </c>
      <c r="F410">
        <v>77.900000000000006</v>
      </c>
      <c r="G410">
        <v>6.3350501490918948E-2</v>
      </c>
      <c r="H410">
        <v>82.4</v>
      </c>
      <c r="I410">
        <v>6.7010029818378961E-2</v>
      </c>
      <c r="J410">
        <v>75.72999999999999</v>
      </c>
      <c r="K410">
        <v>6.1585795608565995E-2</v>
      </c>
      <c r="L410">
        <v>3.9039410650730133E-2</v>
      </c>
      <c r="M410" s="40">
        <v>3.1747962036375814E-5</v>
      </c>
    </row>
    <row r="411" spans="1:13" x14ac:dyDescent="0.25">
      <c r="A411">
        <v>7820412</v>
      </c>
      <c r="B411" t="s">
        <v>27</v>
      </c>
      <c r="C411" t="s">
        <v>4</v>
      </c>
      <c r="D411" t="s">
        <v>2196</v>
      </c>
      <c r="E411">
        <v>8.1322851721333687E-4</v>
      </c>
      <c r="F411">
        <v>46.9</v>
      </c>
      <c r="G411">
        <v>3.8140417457305495E-2</v>
      </c>
      <c r="H411">
        <v>85.5</v>
      </c>
      <c r="I411">
        <v>6.9531038221740296E-2</v>
      </c>
      <c r="J411">
        <v>66.429999999999993</v>
      </c>
      <c r="K411">
        <v>5.402277039848196E-2</v>
      </c>
      <c r="L411">
        <v>-3.08202113956213E-3</v>
      </c>
      <c r="M411" s="40">
        <v>-2.5063874813462697E-6</v>
      </c>
    </row>
    <row r="412" spans="1:13" x14ac:dyDescent="0.25">
      <c r="A412">
        <v>7820412</v>
      </c>
      <c r="B412" t="s">
        <v>27</v>
      </c>
      <c r="C412" t="s">
        <v>4</v>
      </c>
      <c r="D412" t="s">
        <v>2197</v>
      </c>
      <c r="E412">
        <v>5.4215234480889125E-4</v>
      </c>
      <c r="F412">
        <v>85.5</v>
      </c>
      <c r="G412">
        <v>4.6354025481160202E-2</v>
      </c>
      <c r="H412">
        <v>96.5</v>
      </c>
      <c r="I412">
        <v>5.2317701274058007E-2</v>
      </c>
      <c r="J412">
        <v>90.025000000000006</v>
      </c>
      <c r="K412">
        <v>4.8807264841420436E-2</v>
      </c>
      <c r="L412">
        <v>9.4214193522930145E-2</v>
      </c>
      <c r="M412" s="40">
        <v>5.1078445932735231E-5</v>
      </c>
    </row>
    <row r="413" spans="1:13" x14ac:dyDescent="0.25">
      <c r="A413">
        <v>7820412</v>
      </c>
      <c r="B413" t="s">
        <v>27</v>
      </c>
      <c r="C413" t="s">
        <v>4</v>
      </c>
      <c r="D413" t="s">
        <v>2199</v>
      </c>
      <c r="E413">
        <v>1.8975332068311194E-3</v>
      </c>
      <c r="F413">
        <v>61.3</v>
      </c>
      <c r="G413">
        <v>0.11631878557874761</v>
      </c>
      <c r="H413">
        <v>81.7</v>
      </c>
      <c r="I413">
        <v>0.15502846299810247</v>
      </c>
      <c r="J413">
        <v>75.88</v>
      </c>
      <c r="K413">
        <v>0.14398481973434532</v>
      </c>
      <c r="L413">
        <v>7.9766176640987396E-3</v>
      </c>
      <c r="M413" s="40">
        <v>1.5135896895823034E-5</v>
      </c>
    </row>
    <row r="414" spans="1:13" x14ac:dyDescent="0.25">
      <c r="A414">
        <v>7820412</v>
      </c>
      <c r="B414" t="s">
        <v>27</v>
      </c>
      <c r="C414" t="s">
        <v>4</v>
      </c>
      <c r="D414" t="s">
        <v>2200</v>
      </c>
      <c r="E414">
        <v>1.0843046896177825E-3</v>
      </c>
      <c r="F414">
        <v>48.9</v>
      </c>
      <c r="G414">
        <v>5.3022499322309562E-2</v>
      </c>
      <c r="H414">
        <v>77.2</v>
      </c>
      <c r="I414">
        <v>8.3708322038492808E-2</v>
      </c>
      <c r="J414">
        <v>63.725000000000001</v>
      </c>
      <c r="K414">
        <v>6.9097316345893195E-2</v>
      </c>
      <c r="L414">
        <v>-1.5006272122263908E-2</v>
      </c>
      <c r="M414" s="40">
        <v>-1.6271371235851349E-5</v>
      </c>
    </row>
    <row r="415" spans="1:13" x14ac:dyDescent="0.25">
      <c r="A415">
        <v>7820412</v>
      </c>
      <c r="B415" t="s">
        <v>27</v>
      </c>
      <c r="C415" t="s">
        <v>4</v>
      </c>
      <c r="D415" t="s">
        <v>2140</v>
      </c>
      <c r="E415">
        <v>8.1322851721333687E-4</v>
      </c>
      <c r="F415">
        <v>51.3</v>
      </c>
      <c r="G415">
        <v>4.171862293304418E-2</v>
      </c>
      <c r="H415">
        <v>73.7</v>
      </c>
      <c r="I415">
        <v>5.9934941718622931E-2</v>
      </c>
      <c r="J415">
        <v>62.919999999999995</v>
      </c>
      <c r="K415">
        <v>5.1168338303063152E-2</v>
      </c>
      <c r="L415">
        <v>-4.9240779131650925E-2</v>
      </c>
      <c r="M415" s="40">
        <v>-4.0044005799661903E-5</v>
      </c>
    </row>
    <row r="416" spans="1:13" x14ac:dyDescent="0.25">
      <c r="A416">
        <v>7820412</v>
      </c>
      <c r="B416" t="s">
        <v>27</v>
      </c>
      <c r="C416" t="s">
        <v>4</v>
      </c>
      <c r="D416" t="s">
        <v>2201</v>
      </c>
      <c r="E416">
        <v>1.3553808620222281E-4</v>
      </c>
      <c r="F416">
        <v>64.5</v>
      </c>
      <c r="G416">
        <v>8.7422065600433717E-3</v>
      </c>
      <c r="H416">
        <v>89.4</v>
      </c>
      <c r="I416">
        <v>1.211710490647872E-2</v>
      </c>
      <c r="J416">
        <v>81.349999999999994</v>
      </c>
      <c r="K416">
        <v>1.1026023312550825E-2</v>
      </c>
      <c r="L416">
        <v>2.7914330363273621E-2</v>
      </c>
      <c r="M416" s="40">
        <v>3.7834549150547055E-6</v>
      </c>
    </row>
    <row r="417" spans="1:13" x14ac:dyDescent="0.25">
      <c r="A417">
        <v>7820412</v>
      </c>
      <c r="B417" t="s">
        <v>27</v>
      </c>
      <c r="C417" t="s">
        <v>4</v>
      </c>
      <c r="D417" t="s">
        <v>2203</v>
      </c>
      <c r="E417">
        <v>1.0843046896177825E-3</v>
      </c>
      <c r="F417">
        <v>83.2</v>
      </c>
      <c r="G417">
        <v>9.0214150176199506E-2</v>
      </c>
      <c r="H417">
        <v>83.3</v>
      </c>
      <c r="I417">
        <v>9.0322580645161285E-2</v>
      </c>
      <c r="J417">
        <v>80.634999999999991</v>
      </c>
      <c r="K417">
        <v>8.7432908647329888E-2</v>
      </c>
      <c r="L417">
        <v>-1.0472478345036507E-2</v>
      </c>
      <c r="M417" s="40">
        <v>-1.1355357381443758E-5</v>
      </c>
    </row>
    <row r="418" spans="1:13" x14ac:dyDescent="0.25">
      <c r="A418">
        <v>7820412</v>
      </c>
      <c r="B418" t="s">
        <v>27</v>
      </c>
      <c r="C418" t="s">
        <v>4</v>
      </c>
      <c r="D418" t="s">
        <v>2268</v>
      </c>
      <c r="E418">
        <v>6.7769043101111417E-4</v>
      </c>
      <c r="F418">
        <v>51.9</v>
      </c>
      <c r="G418">
        <v>3.5172133369476825E-2</v>
      </c>
      <c r="H418">
        <v>86</v>
      </c>
      <c r="I418">
        <v>5.8281377066955818E-2</v>
      </c>
      <c r="J418">
        <v>68.155000000000001</v>
      </c>
      <c r="K418">
        <v>4.6187991325562484E-2</v>
      </c>
      <c r="L418">
        <v>8.9740902185440063E-2</v>
      </c>
      <c r="M418" s="40">
        <v>6.0816550681377114E-5</v>
      </c>
    </row>
    <row r="419" spans="1:13" x14ac:dyDescent="0.25">
      <c r="A419">
        <v>7820412</v>
      </c>
      <c r="B419" t="s">
        <v>27</v>
      </c>
      <c r="C419" t="s">
        <v>4</v>
      </c>
      <c r="D419" t="s">
        <v>2175</v>
      </c>
      <c r="E419">
        <v>1.2198427758200053E-3</v>
      </c>
      <c r="F419">
        <v>72.099999999999994</v>
      </c>
      <c r="G419">
        <v>8.7950664136622378E-2</v>
      </c>
      <c r="H419">
        <v>84.5</v>
      </c>
      <c r="I419">
        <v>0.10307671455679045</v>
      </c>
      <c r="J419">
        <v>72.83</v>
      </c>
      <c r="K419">
        <v>8.8841149362970981E-2</v>
      </c>
      <c r="L419">
        <v>-1.920604519546032E-2</v>
      </c>
      <c r="M419" s="40">
        <v>-2.3428355483754791E-5</v>
      </c>
    </row>
    <row r="420" spans="1:13" x14ac:dyDescent="0.25">
      <c r="A420">
        <v>7820412</v>
      </c>
      <c r="B420" t="s">
        <v>27</v>
      </c>
      <c r="C420" t="s">
        <v>4</v>
      </c>
      <c r="D420" t="s">
        <v>2176</v>
      </c>
      <c r="E420">
        <v>4.0661425860666844E-4</v>
      </c>
      <c r="F420">
        <v>70.900000000000006</v>
      </c>
      <c r="G420">
        <v>2.8828950935212795E-2</v>
      </c>
      <c r="H420">
        <v>85.1</v>
      </c>
      <c r="I420">
        <v>3.460287340742748E-2</v>
      </c>
      <c r="J420">
        <v>78.439999999999984</v>
      </c>
      <c r="K420">
        <v>3.1894822445107066E-2</v>
      </c>
      <c r="L420">
        <v>-2.8066005557775497E-2</v>
      </c>
      <c r="M420" s="40">
        <v>-1.1412038041925519E-5</v>
      </c>
    </row>
    <row r="421" spans="1:13" x14ac:dyDescent="0.25">
      <c r="A421">
        <v>7820412</v>
      </c>
      <c r="B421" t="s">
        <v>27</v>
      </c>
      <c r="C421" t="s">
        <v>4</v>
      </c>
      <c r="D421" t="s">
        <v>2204</v>
      </c>
      <c r="E421">
        <v>4.0661425860666844E-4</v>
      </c>
      <c r="F421">
        <v>62.8</v>
      </c>
      <c r="G421">
        <v>2.5535375440498775E-2</v>
      </c>
      <c r="H421">
        <v>82.8</v>
      </c>
      <c r="I421">
        <v>3.3667660612632148E-2</v>
      </c>
      <c r="J421">
        <v>74.959999999999994</v>
      </c>
      <c r="K421">
        <v>3.0479804825155863E-2</v>
      </c>
      <c r="L421">
        <v>-2.6821926236152649E-2</v>
      </c>
      <c r="M421" s="40">
        <v>-1.0906177650915958E-5</v>
      </c>
    </row>
    <row r="422" spans="1:13" x14ac:dyDescent="0.25">
      <c r="A422">
        <v>7820412</v>
      </c>
      <c r="B422" t="s">
        <v>27</v>
      </c>
      <c r="C422" t="s">
        <v>4</v>
      </c>
      <c r="D422" t="s">
        <v>2269</v>
      </c>
      <c r="E422">
        <v>2.7107617240444562E-4</v>
      </c>
      <c r="F422">
        <v>73.099999999999994</v>
      </c>
      <c r="G422">
        <v>1.9815668202764973E-2</v>
      </c>
      <c r="H422">
        <v>70.599999999999994</v>
      </c>
      <c r="I422">
        <v>1.9137977771753859E-2</v>
      </c>
      <c r="J422">
        <v>76.774999999999991</v>
      </c>
      <c r="K422">
        <v>2.081187313635131E-2</v>
      </c>
      <c r="L422">
        <v>-0.10659772157669067</v>
      </c>
      <c r="M422" s="40">
        <v>-2.8896102352044093E-5</v>
      </c>
    </row>
    <row r="423" spans="1:13" x14ac:dyDescent="0.25">
      <c r="A423">
        <v>7820412</v>
      </c>
      <c r="B423" t="s">
        <v>27</v>
      </c>
      <c r="C423" t="s">
        <v>4</v>
      </c>
      <c r="D423" t="s">
        <v>2206</v>
      </c>
      <c r="E423">
        <v>2.7107617240444562E-4</v>
      </c>
      <c r="F423">
        <v>47.9</v>
      </c>
      <c r="G423">
        <v>1.2984548658172945E-2</v>
      </c>
      <c r="H423">
        <v>83.1</v>
      </c>
      <c r="I423">
        <v>2.2526429926809428E-2</v>
      </c>
      <c r="J423">
        <v>73.515000000000001</v>
      </c>
      <c r="K423">
        <v>1.992816481431282E-2</v>
      </c>
      <c r="L423">
        <v>-1.3112482614815235E-2</v>
      </c>
      <c r="M423" s="40">
        <v>-3.5544815979439505E-6</v>
      </c>
    </row>
    <row r="424" spans="1:13" x14ac:dyDescent="0.25">
      <c r="A424">
        <v>7820412</v>
      </c>
      <c r="B424" t="s">
        <v>27</v>
      </c>
      <c r="C424" t="s">
        <v>4</v>
      </c>
      <c r="D424" t="s">
        <v>2181</v>
      </c>
      <c r="E424">
        <v>4.4727568446733526E-3</v>
      </c>
      <c r="F424">
        <v>77.099999999999994</v>
      </c>
      <c r="G424">
        <v>0.34484955272431544</v>
      </c>
      <c r="H424">
        <v>88.5</v>
      </c>
      <c r="I424">
        <v>0.3958389807535917</v>
      </c>
      <c r="J424">
        <v>78.734999999999999</v>
      </c>
      <c r="K424">
        <v>0.35216251016535643</v>
      </c>
      <c r="L424">
        <v>-1.2038025073707104E-2</v>
      </c>
      <c r="M424" s="40">
        <v>-5.3843159044772889E-5</v>
      </c>
    </row>
    <row r="425" spans="1:13" x14ac:dyDescent="0.25">
      <c r="A425">
        <v>7820412</v>
      </c>
      <c r="B425" t="s">
        <v>27</v>
      </c>
      <c r="C425" t="s">
        <v>4</v>
      </c>
      <c r="D425" t="s">
        <v>2207</v>
      </c>
      <c r="E425">
        <v>4.0661425860666849E-4</v>
      </c>
      <c r="F425">
        <v>81.8</v>
      </c>
      <c r="G425">
        <v>3.3261046354025478E-2</v>
      </c>
      <c r="H425">
        <v>83.6</v>
      </c>
      <c r="I425">
        <v>3.3992952019517485E-2</v>
      </c>
      <c r="J425">
        <v>74.430000000000007</v>
      </c>
      <c r="K425">
        <v>3.026429926809434E-2</v>
      </c>
      <c r="L425">
        <v>-6.4586646854877472E-2</v>
      </c>
      <c r="M425" s="40">
        <v>-2.626185152678672E-5</v>
      </c>
    </row>
    <row r="426" spans="1:13" x14ac:dyDescent="0.25">
      <c r="A426">
        <v>7820412</v>
      </c>
      <c r="B426" t="s">
        <v>27</v>
      </c>
      <c r="C426" t="s">
        <v>4</v>
      </c>
      <c r="D426" t="s">
        <v>2270</v>
      </c>
      <c r="E426">
        <v>1.3553808620222281E-3</v>
      </c>
      <c r="F426">
        <v>52.5</v>
      </c>
      <c r="G426">
        <v>7.1157495256166978E-2</v>
      </c>
      <c r="H426">
        <v>83.3</v>
      </c>
      <c r="I426">
        <v>0.1129032258064516</v>
      </c>
      <c r="J426">
        <v>71.165000000000006</v>
      </c>
      <c r="K426">
        <v>9.6455679045811871E-2</v>
      </c>
      <c r="L426">
        <v>1.9562091678380966E-2</v>
      </c>
      <c r="M426" s="40">
        <v>2.6514084682001849E-5</v>
      </c>
    </row>
    <row r="427" spans="1:13" x14ac:dyDescent="0.25">
      <c r="A427">
        <v>7820412</v>
      </c>
      <c r="B427" t="s">
        <v>27</v>
      </c>
      <c r="C427" t="s">
        <v>4</v>
      </c>
      <c r="D427" t="s">
        <v>2153</v>
      </c>
      <c r="E427">
        <v>1.1791813499593386E-2</v>
      </c>
      <c r="F427">
        <v>39</v>
      </c>
      <c r="G427">
        <v>0.45988072648414202</v>
      </c>
      <c r="H427">
        <v>89.2</v>
      </c>
      <c r="I427">
        <v>1.05182976416373</v>
      </c>
      <c r="J427">
        <v>72.150000000000006</v>
      </c>
      <c r="K427">
        <v>0.8507793439956628</v>
      </c>
      <c r="L427">
        <v>2.356320433318615E-2</v>
      </c>
      <c r="M427" s="40">
        <v>2.7785291094974178E-4</v>
      </c>
    </row>
    <row r="428" spans="1:13" x14ac:dyDescent="0.25">
      <c r="A428">
        <v>7820412</v>
      </c>
      <c r="B428" t="s">
        <v>27</v>
      </c>
      <c r="C428" t="s">
        <v>4</v>
      </c>
      <c r="D428" t="s">
        <v>2154</v>
      </c>
      <c r="E428">
        <v>9.8942802927622659E-3</v>
      </c>
      <c r="F428">
        <v>73.2</v>
      </c>
      <c r="G428">
        <v>0.72426131743019784</v>
      </c>
      <c r="H428">
        <v>86.1</v>
      </c>
      <c r="I428">
        <v>0.85189753320683104</v>
      </c>
      <c r="J428">
        <v>75.424999999999997</v>
      </c>
      <c r="K428">
        <v>0.74627609108159387</v>
      </c>
      <c r="L428">
        <v>-1.9933406263589859E-2</v>
      </c>
      <c r="M428" s="40">
        <v>-1.9722670876146106E-4</v>
      </c>
    </row>
    <row r="429" spans="1:13" x14ac:dyDescent="0.25">
      <c r="A429">
        <v>7820412</v>
      </c>
      <c r="B429" t="s">
        <v>27</v>
      </c>
      <c r="C429" t="s">
        <v>4</v>
      </c>
      <c r="D429" t="s">
        <v>2209</v>
      </c>
      <c r="E429">
        <v>4.0661425860666844E-4</v>
      </c>
      <c r="F429">
        <v>58.9</v>
      </c>
      <c r="G429">
        <v>2.3949579831932771E-2</v>
      </c>
      <c r="H429">
        <v>83.6</v>
      </c>
      <c r="I429">
        <v>3.3992952019517478E-2</v>
      </c>
      <c r="J429">
        <v>78.089999999999989</v>
      </c>
      <c r="K429">
        <v>3.1752507454594736E-2</v>
      </c>
      <c r="L429">
        <v>1.6129637137055397E-2</v>
      </c>
      <c r="M429" s="40">
        <v>6.5585404460783662E-6</v>
      </c>
    </row>
    <row r="430" spans="1:13" x14ac:dyDescent="0.25">
      <c r="A430">
        <v>7820412</v>
      </c>
      <c r="B430" t="s">
        <v>27</v>
      </c>
      <c r="C430" t="s">
        <v>4</v>
      </c>
      <c r="D430" t="s">
        <v>2167</v>
      </c>
      <c r="E430">
        <v>5.4215234480889125E-4</v>
      </c>
      <c r="F430">
        <v>55.6</v>
      </c>
      <c r="G430">
        <v>3.0143670371374356E-2</v>
      </c>
      <c r="H430">
        <v>89.3</v>
      </c>
      <c r="I430">
        <v>4.8414204391433985E-2</v>
      </c>
      <c r="J430">
        <v>79.054999999999993</v>
      </c>
      <c r="K430">
        <v>4.2859853618866892E-2</v>
      </c>
      <c r="L430">
        <v>4.1046984493732452E-2</v>
      </c>
      <c r="M430" s="40">
        <v>2.225371889061125E-5</v>
      </c>
    </row>
    <row r="431" spans="1:13" x14ac:dyDescent="0.25">
      <c r="A431">
        <v>7820412</v>
      </c>
      <c r="B431" t="s">
        <v>27</v>
      </c>
      <c r="C431" t="s">
        <v>4</v>
      </c>
      <c r="D431" t="s">
        <v>2210</v>
      </c>
      <c r="E431">
        <v>3.9306044998644622E-3</v>
      </c>
      <c r="F431">
        <v>88</v>
      </c>
      <c r="G431">
        <v>0.34589319598807267</v>
      </c>
      <c r="H431">
        <v>94</v>
      </c>
      <c r="I431">
        <v>0.36947682298725942</v>
      </c>
      <c r="J431">
        <v>91.11</v>
      </c>
      <c r="K431">
        <v>0.35811737598265114</v>
      </c>
      <c r="L431">
        <v>4.7725707292556763E-2</v>
      </c>
      <c r="M431" s="40">
        <v>1.8759087984333779E-4</v>
      </c>
    </row>
    <row r="432" spans="1:13" x14ac:dyDescent="0.25">
      <c r="A432">
        <v>7820412</v>
      </c>
      <c r="B432" t="s">
        <v>27</v>
      </c>
      <c r="C432" t="s">
        <v>4</v>
      </c>
      <c r="D432" t="s">
        <v>2165</v>
      </c>
      <c r="E432">
        <v>1.7619951206288966E-3</v>
      </c>
      <c r="F432">
        <v>73.400000000000006</v>
      </c>
      <c r="G432">
        <v>0.12933044185416101</v>
      </c>
      <c r="H432">
        <v>84.8</v>
      </c>
      <c r="I432">
        <v>0.14941718622933042</v>
      </c>
      <c r="J432">
        <v>77.39</v>
      </c>
      <c r="K432">
        <v>0.1363608023854703</v>
      </c>
      <c r="L432">
        <v>-2.6769202202558517E-2</v>
      </c>
      <c r="M432" s="40">
        <v>-4.7167203664036418E-5</v>
      </c>
    </row>
    <row r="433" spans="1:13" x14ac:dyDescent="0.25">
      <c r="A433">
        <v>7820412</v>
      </c>
      <c r="B433" t="s">
        <v>27</v>
      </c>
      <c r="C433" t="s">
        <v>4</v>
      </c>
      <c r="D433" t="s">
        <v>2141</v>
      </c>
      <c r="E433">
        <v>2.7107617240444562E-4</v>
      </c>
      <c r="F433">
        <v>48.9</v>
      </c>
      <c r="G433">
        <v>1.325562483057739E-2</v>
      </c>
      <c r="H433">
        <v>43.4</v>
      </c>
      <c r="I433">
        <v>1.1764705882352939E-2</v>
      </c>
      <c r="J433">
        <v>46.405000000000001</v>
      </c>
      <c r="K433">
        <v>1.2579289780428299E-2</v>
      </c>
      <c r="L433">
        <v>-0.26321467757225037</v>
      </c>
      <c r="M433" s="40">
        <v>-7.135122731695591E-5</v>
      </c>
    </row>
    <row r="434" spans="1:13" x14ac:dyDescent="0.25">
      <c r="A434">
        <v>7820412</v>
      </c>
      <c r="B434" t="s">
        <v>27</v>
      </c>
      <c r="C434" t="s">
        <v>4</v>
      </c>
      <c r="D434" t="s">
        <v>2212</v>
      </c>
      <c r="E434">
        <v>2.7107617240444562E-4</v>
      </c>
      <c r="F434">
        <v>36.9</v>
      </c>
      <c r="G434">
        <v>1.0002710761724043E-2</v>
      </c>
      <c r="H434">
        <v>93.1</v>
      </c>
      <c r="I434">
        <v>2.5237191650853887E-2</v>
      </c>
      <c r="J434">
        <v>69.504999999999995</v>
      </c>
      <c r="K434">
        <v>1.8841149362970992E-2</v>
      </c>
      <c r="L434">
        <v>0.11680023372173309</v>
      </c>
      <c r="M434" s="40">
        <v>3.1661760293232066E-5</v>
      </c>
    </row>
    <row r="435" spans="1:13" x14ac:dyDescent="0.25">
      <c r="A435">
        <v>7820412</v>
      </c>
      <c r="B435" t="s">
        <v>27</v>
      </c>
      <c r="C435" t="s">
        <v>4</v>
      </c>
      <c r="D435" t="s">
        <v>2271</v>
      </c>
      <c r="E435">
        <v>4.0661425860666844E-4</v>
      </c>
      <c r="F435">
        <v>69.7</v>
      </c>
      <c r="G435">
        <v>2.8341013824884791E-2</v>
      </c>
      <c r="H435">
        <v>83.2</v>
      </c>
      <c r="I435">
        <v>3.3830306316074817E-2</v>
      </c>
      <c r="J435">
        <v>76.05</v>
      </c>
      <c r="K435">
        <v>3.0923014367037132E-2</v>
      </c>
      <c r="L435">
        <v>-3.8976162672042847E-2</v>
      </c>
      <c r="M435" s="40">
        <v>-1.5848263488225607E-5</v>
      </c>
    </row>
    <row r="436" spans="1:13" x14ac:dyDescent="0.25">
      <c r="A436">
        <v>7820412</v>
      </c>
      <c r="B436" t="s">
        <v>27</v>
      </c>
      <c r="C436" t="s">
        <v>4</v>
      </c>
      <c r="D436" t="s">
        <v>2168</v>
      </c>
      <c r="E436">
        <v>6.7769043101111406E-4</v>
      </c>
      <c r="F436">
        <v>58.3</v>
      </c>
      <c r="G436">
        <v>3.9509352127947948E-2</v>
      </c>
      <c r="H436">
        <v>78.3</v>
      </c>
      <c r="I436">
        <v>5.3063160748170232E-2</v>
      </c>
      <c r="J436">
        <v>75.754999999999995</v>
      </c>
      <c r="K436">
        <v>5.1338438601246941E-2</v>
      </c>
      <c r="L436">
        <v>-7.5740829110145569E-2</v>
      </c>
      <c r="M436" s="40">
        <v>-5.1328835124793687E-5</v>
      </c>
    </row>
    <row r="437" spans="1:13" x14ac:dyDescent="0.25">
      <c r="A437">
        <v>7820412</v>
      </c>
      <c r="B437" t="s">
        <v>27</v>
      </c>
      <c r="C437" t="s">
        <v>4</v>
      </c>
      <c r="D437" t="s">
        <v>2155</v>
      </c>
      <c r="E437">
        <v>1.9924098671726755E-2</v>
      </c>
      <c r="F437">
        <v>55.3</v>
      </c>
      <c r="G437">
        <v>1.1018026565464896</v>
      </c>
      <c r="H437">
        <v>90.4</v>
      </c>
      <c r="I437">
        <v>1.8011385199240988</v>
      </c>
      <c r="J437">
        <v>78.795000000000002</v>
      </c>
      <c r="K437">
        <v>1.5699193548387098</v>
      </c>
      <c r="L437">
        <v>8.7872229516506195E-2</v>
      </c>
      <c r="M437" s="40">
        <v>1.7507749713914897E-3</v>
      </c>
    </row>
    <row r="438" spans="1:13" x14ac:dyDescent="0.25">
      <c r="A438">
        <v>7820412</v>
      </c>
      <c r="B438" t="s">
        <v>27</v>
      </c>
      <c r="C438" t="s">
        <v>4</v>
      </c>
      <c r="D438" t="s">
        <v>2272</v>
      </c>
      <c r="E438">
        <v>5.4215234480889125E-4</v>
      </c>
      <c r="F438">
        <v>55.8</v>
      </c>
      <c r="G438">
        <v>3.0252100840336131E-2</v>
      </c>
      <c r="H438">
        <v>84.7</v>
      </c>
      <c r="I438">
        <v>4.5920303605313087E-2</v>
      </c>
      <c r="J438">
        <v>74.099999999999994</v>
      </c>
      <c r="K438">
        <v>4.017348875033884E-2</v>
      </c>
      <c r="L438">
        <v>7.3350116610527039E-2</v>
      </c>
      <c r="M438" s="40">
        <v>3.9766937712402835E-5</v>
      </c>
    </row>
    <row r="439" spans="1:13" x14ac:dyDescent="0.25">
      <c r="A439">
        <v>7820412</v>
      </c>
      <c r="B439" t="s">
        <v>27</v>
      </c>
      <c r="C439" t="s">
        <v>4</v>
      </c>
      <c r="D439" t="s">
        <v>2213</v>
      </c>
      <c r="E439">
        <v>1.3553808620222281E-4</v>
      </c>
      <c r="F439">
        <v>30.7</v>
      </c>
      <c r="G439">
        <v>4.1610192464082403E-3</v>
      </c>
      <c r="H439">
        <v>67.8</v>
      </c>
      <c r="I439">
        <v>9.1894822445107056E-3</v>
      </c>
      <c r="J439">
        <v>55.109999999999992</v>
      </c>
      <c r="K439">
        <v>7.4695039306044977E-3</v>
      </c>
      <c r="L439">
        <v>-9.330923855304718E-2</v>
      </c>
      <c r="M439" s="40">
        <v>-1.2646955618466681E-5</v>
      </c>
    </row>
    <row r="440" spans="1:13" x14ac:dyDescent="0.25">
      <c r="A440">
        <v>7820412</v>
      </c>
      <c r="B440" t="s">
        <v>27</v>
      </c>
      <c r="C440" t="s">
        <v>4</v>
      </c>
      <c r="D440" t="s">
        <v>2169</v>
      </c>
      <c r="E440">
        <v>9.4876660341555968E-4</v>
      </c>
      <c r="F440">
        <v>44.8</v>
      </c>
      <c r="G440">
        <v>4.250474383301707E-2</v>
      </c>
      <c r="H440">
        <v>86</v>
      </c>
      <c r="I440">
        <v>8.1593927893738136E-2</v>
      </c>
      <c r="J440">
        <v>73.92</v>
      </c>
      <c r="K440">
        <v>7.0132827324478175E-2</v>
      </c>
      <c r="L440">
        <v>8.6503937840461731E-2</v>
      </c>
      <c r="M440" s="40">
        <v>8.2072047286965586E-5</v>
      </c>
    </row>
    <row r="441" spans="1:13" x14ac:dyDescent="0.25">
      <c r="A441">
        <v>7820412</v>
      </c>
      <c r="B441" t="s">
        <v>27</v>
      </c>
      <c r="C441" t="s">
        <v>4</v>
      </c>
      <c r="D441" t="s">
        <v>2156</v>
      </c>
      <c r="E441">
        <v>4.4727568446733526E-3</v>
      </c>
      <c r="F441">
        <v>56</v>
      </c>
      <c r="G441">
        <v>0.25047438330170774</v>
      </c>
      <c r="H441">
        <v>82.5</v>
      </c>
      <c r="I441">
        <v>0.36900243968555158</v>
      </c>
      <c r="J441">
        <v>66.400000000000006</v>
      </c>
      <c r="K441">
        <v>0.29699105448631063</v>
      </c>
      <c r="L441">
        <v>-4.3302122503519058E-2</v>
      </c>
      <c r="M441" s="40">
        <v>-1.9367986481649889E-4</v>
      </c>
    </row>
    <row r="442" spans="1:13" x14ac:dyDescent="0.25">
      <c r="A442">
        <v>7820412</v>
      </c>
      <c r="B442" t="s">
        <v>27</v>
      </c>
      <c r="C442" t="s">
        <v>4</v>
      </c>
      <c r="D442" t="s">
        <v>2273</v>
      </c>
      <c r="E442">
        <v>1.3553808620222281E-4</v>
      </c>
      <c r="F442">
        <v>43.4</v>
      </c>
      <c r="G442">
        <v>5.8823529411764696E-3</v>
      </c>
      <c r="H442">
        <v>79.7</v>
      </c>
      <c r="I442">
        <v>1.0802385470317158E-2</v>
      </c>
      <c r="J442">
        <v>61.83</v>
      </c>
      <c r="K442">
        <v>8.3803198698834368E-3</v>
      </c>
      <c r="L442">
        <v>-3.0148008954711258E-4</v>
      </c>
      <c r="M442" s="40">
        <v>-4.08620343652904E-8</v>
      </c>
    </row>
    <row r="443" spans="1:13" x14ac:dyDescent="0.25">
      <c r="A443">
        <v>7820412</v>
      </c>
      <c r="B443" t="s">
        <v>27</v>
      </c>
      <c r="C443" t="s">
        <v>4</v>
      </c>
      <c r="D443" t="s">
        <v>2215</v>
      </c>
      <c r="E443">
        <v>2.439685551640011E-3</v>
      </c>
      <c r="F443">
        <v>80.400000000000006</v>
      </c>
      <c r="G443">
        <v>0.19615071835185691</v>
      </c>
      <c r="H443">
        <v>82.1</v>
      </c>
      <c r="I443">
        <v>0.2002981837896449</v>
      </c>
      <c r="J443">
        <v>79.024999999999991</v>
      </c>
      <c r="K443">
        <v>0.19279615071835185</v>
      </c>
      <c r="L443">
        <v>-2.3587564006447792E-2</v>
      </c>
      <c r="M443" s="40">
        <v>-5.7546239104914647E-5</v>
      </c>
    </row>
    <row r="444" spans="1:13" x14ac:dyDescent="0.25">
      <c r="A444">
        <v>7820412</v>
      </c>
      <c r="B444" t="s">
        <v>27</v>
      </c>
      <c r="C444" t="s">
        <v>4</v>
      </c>
      <c r="D444" t="s">
        <v>2274</v>
      </c>
      <c r="E444">
        <v>1.3553808620222281E-4</v>
      </c>
      <c r="F444">
        <v>56.9</v>
      </c>
      <c r="G444">
        <v>7.7121171049064777E-3</v>
      </c>
      <c r="H444">
        <v>82.7</v>
      </c>
      <c r="I444">
        <v>1.1208999728923827E-2</v>
      </c>
      <c r="J444">
        <v>76.814999999999998</v>
      </c>
      <c r="K444">
        <v>1.0411358091623746E-2</v>
      </c>
      <c r="L444">
        <v>1.5919683501124382E-2</v>
      </c>
      <c r="M444" s="40">
        <v>2.1577234346875008E-6</v>
      </c>
    </row>
    <row r="445" spans="1:13" x14ac:dyDescent="0.25">
      <c r="A445">
        <v>7820412</v>
      </c>
      <c r="B445" t="s">
        <v>27</v>
      </c>
      <c r="C445" t="s">
        <v>4</v>
      </c>
      <c r="D445" t="s">
        <v>2216</v>
      </c>
      <c r="E445">
        <v>6.7769043101111406E-4</v>
      </c>
      <c r="F445">
        <v>57.2</v>
      </c>
      <c r="G445">
        <v>3.8763892653835723E-2</v>
      </c>
      <c r="H445">
        <v>80.099999999999994</v>
      </c>
      <c r="I445">
        <v>5.4283003523990229E-2</v>
      </c>
      <c r="J445">
        <v>67.87</v>
      </c>
      <c r="K445">
        <v>4.5994849552724315E-2</v>
      </c>
      <c r="L445">
        <v>-2.7499046176671982E-2</v>
      </c>
      <c r="M445" s="40">
        <v>-1.8635840455863362E-5</v>
      </c>
    </row>
    <row r="446" spans="1:13" x14ac:dyDescent="0.25">
      <c r="A446">
        <v>7820412</v>
      </c>
      <c r="B446" t="s">
        <v>27</v>
      </c>
      <c r="C446" t="s">
        <v>4</v>
      </c>
      <c r="D446" t="s">
        <v>2275</v>
      </c>
      <c r="E446">
        <v>2.7107617240444562E-4</v>
      </c>
      <c r="F446">
        <v>32.799999999999997</v>
      </c>
      <c r="G446">
        <v>8.8912984548658158E-3</v>
      </c>
      <c r="H446">
        <v>60.3</v>
      </c>
      <c r="I446">
        <v>1.634589319598807E-2</v>
      </c>
      <c r="J446">
        <v>49.074999999999996</v>
      </c>
      <c r="K446">
        <v>1.3303063160748169E-2</v>
      </c>
      <c r="L446">
        <v>-0.22818966209888458</v>
      </c>
      <c r="M446" s="40">
        <v>-6.1856780184029426E-5</v>
      </c>
    </row>
    <row r="447" spans="1:13" x14ac:dyDescent="0.25">
      <c r="A447">
        <v>7820412</v>
      </c>
      <c r="B447" t="s">
        <v>27</v>
      </c>
      <c r="C447" t="s">
        <v>4</v>
      </c>
      <c r="D447" t="s">
        <v>2217</v>
      </c>
      <c r="E447">
        <v>1.0843046896177825E-3</v>
      </c>
      <c r="F447">
        <v>58.2</v>
      </c>
      <c r="G447">
        <v>6.3106532935754939E-2</v>
      </c>
      <c r="H447">
        <v>71.599999999999994</v>
      </c>
      <c r="I447">
        <v>7.7636215776633224E-2</v>
      </c>
      <c r="J447">
        <v>62.655000000000001</v>
      </c>
      <c r="K447">
        <v>6.7937110328002162E-2</v>
      </c>
      <c r="L447">
        <v>-0.14879500865936279</v>
      </c>
      <c r="M447" s="40">
        <v>-1.6133912568106563E-4</v>
      </c>
    </row>
    <row r="448" spans="1:13" x14ac:dyDescent="0.25">
      <c r="A448">
        <v>7820412</v>
      </c>
      <c r="B448" t="s">
        <v>27</v>
      </c>
      <c r="C448" t="s">
        <v>4</v>
      </c>
      <c r="D448" t="s">
        <v>2161</v>
      </c>
      <c r="E448">
        <v>2.168609379235565E-3</v>
      </c>
      <c r="F448">
        <v>87.5</v>
      </c>
      <c r="G448">
        <v>0.18975332068311193</v>
      </c>
      <c r="H448">
        <v>92.8</v>
      </c>
      <c r="I448">
        <v>0.20124695039306043</v>
      </c>
      <c r="J448">
        <v>88.974999999999994</v>
      </c>
      <c r="K448">
        <v>0.19295201951748439</v>
      </c>
      <c r="L448">
        <v>4.8200022429227829E-2</v>
      </c>
      <c r="M448" s="40">
        <v>1.0452702071938808E-4</v>
      </c>
    </row>
    <row r="449" spans="1:13" x14ac:dyDescent="0.25">
      <c r="A449">
        <v>7820412</v>
      </c>
      <c r="B449" t="s">
        <v>27</v>
      </c>
      <c r="C449" t="s">
        <v>4</v>
      </c>
      <c r="D449" t="s">
        <v>2218</v>
      </c>
      <c r="E449">
        <v>2.7107617240444562E-4</v>
      </c>
      <c r="F449">
        <v>75.400000000000006</v>
      </c>
      <c r="G449">
        <v>2.0439143399295201E-2</v>
      </c>
      <c r="H449">
        <v>82.7</v>
      </c>
      <c r="I449">
        <v>2.2417999457847653E-2</v>
      </c>
      <c r="J449">
        <v>83.805000000000007</v>
      </c>
      <c r="K449">
        <v>2.2717538628354569E-2</v>
      </c>
      <c r="L449">
        <v>-3.9578236639499664E-2</v>
      </c>
      <c r="M449" s="40">
        <v>-1.0728716898752957E-5</v>
      </c>
    </row>
    <row r="450" spans="1:13" x14ac:dyDescent="0.25">
      <c r="A450">
        <v>7820412</v>
      </c>
      <c r="B450" t="s">
        <v>27</v>
      </c>
      <c r="C450" t="s">
        <v>4</v>
      </c>
      <c r="D450" t="s">
        <v>2182</v>
      </c>
      <c r="E450">
        <v>2.168609379235565E-3</v>
      </c>
      <c r="F450">
        <v>91.5</v>
      </c>
      <c r="G450">
        <v>0.19842775820005421</v>
      </c>
      <c r="H450">
        <v>89.4</v>
      </c>
      <c r="I450">
        <v>0.19387367850365952</v>
      </c>
      <c r="J450">
        <v>82.024999999999991</v>
      </c>
      <c r="K450">
        <v>0.1778801843317972</v>
      </c>
      <c r="L450">
        <v>-5.6840009987354279E-2</v>
      </c>
      <c r="M450" s="40">
        <v>-1.2326377877441968E-4</v>
      </c>
    </row>
    <row r="451" spans="1:13" x14ac:dyDescent="0.25">
      <c r="A451">
        <v>7820412</v>
      </c>
      <c r="B451" t="s">
        <v>27</v>
      </c>
      <c r="C451" t="s">
        <v>4</v>
      </c>
      <c r="D451" t="s">
        <v>2219</v>
      </c>
      <c r="E451">
        <v>1.2198427758200053E-3</v>
      </c>
      <c r="F451">
        <v>72.099999999999994</v>
      </c>
      <c r="G451">
        <v>8.7950664136622378E-2</v>
      </c>
      <c r="H451">
        <v>93.1</v>
      </c>
      <c r="I451">
        <v>0.11356736242884248</v>
      </c>
      <c r="J451">
        <v>83.97999999999999</v>
      </c>
      <c r="K451">
        <v>0.10244239631336403</v>
      </c>
      <c r="L451">
        <v>7.382955402135849E-2</v>
      </c>
      <c r="M451" s="40">
        <v>9.0060448114966969E-5</v>
      </c>
    </row>
    <row r="452" spans="1:13" x14ac:dyDescent="0.25">
      <c r="A452">
        <v>7820412</v>
      </c>
      <c r="B452" t="s">
        <v>27</v>
      </c>
      <c r="C452" t="s">
        <v>4</v>
      </c>
      <c r="D452" t="s">
        <v>2157</v>
      </c>
      <c r="E452">
        <v>1.0843046896177823E-2</v>
      </c>
      <c r="F452">
        <v>78.900000000000006</v>
      </c>
      <c r="G452">
        <v>0.85551640010843033</v>
      </c>
      <c r="H452">
        <v>90.6</v>
      </c>
      <c r="I452">
        <v>0.98238004879371077</v>
      </c>
      <c r="J452">
        <v>87.66</v>
      </c>
      <c r="K452">
        <v>0.95050149091894798</v>
      </c>
      <c r="L452">
        <v>2.9295206069946289E-2</v>
      </c>
      <c r="M452" s="40">
        <v>3.1764929324962086E-4</v>
      </c>
    </row>
    <row r="453" spans="1:13" x14ac:dyDescent="0.25">
      <c r="A453">
        <v>7820412</v>
      </c>
      <c r="B453" t="s">
        <v>27</v>
      </c>
      <c r="C453" t="s">
        <v>4</v>
      </c>
      <c r="D453" t="s">
        <v>2276</v>
      </c>
      <c r="E453">
        <v>4.0661425860666844E-4</v>
      </c>
      <c r="F453">
        <v>45.9</v>
      </c>
      <c r="G453">
        <v>1.8663594470046081E-2</v>
      </c>
      <c r="H453">
        <v>78.8</v>
      </c>
      <c r="I453">
        <v>3.2041203578205474E-2</v>
      </c>
      <c r="J453">
        <v>60.399999999999991</v>
      </c>
      <c r="K453">
        <v>2.455950121984277E-2</v>
      </c>
      <c r="L453">
        <v>-8.7845906615257263E-2</v>
      </c>
      <c r="M453" s="40">
        <v>-3.5719398189993464E-5</v>
      </c>
    </row>
    <row r="454" spans="1:13" x14ac:dyDescent="0.25">
      <c r="A454">
        <v>7820412</v>
      </c>
      <c r="B454" t="s">
        <v>27</v>
      </c>
      <c r="C454" t="s">
        <v>4</v>
      </c>
      <c r="D454" t="s">
        <v>2220</v>
      </c>
      <c r="E454">
        <v>4.0661425860666844E-4</v>
      </c>
      <c r="F454">
        <v>68.7</v>
      </c>
      <c r="G454">
        <v>2.7934399566278124E-2</v>
      </c>
      <c r="H454">
        <v>93.6</v>
      </c>
      <c r="I454">
        <v>3.8059094605584161E-2</v>
      </c>
      <c r="J454">
        <v>84.97</v>
      </c>
      <c r="K454">
        <v>3.4550013553808614E-2</v>
      </c>
      <c r="L454">
        <v>0.10535118728876114</v>
      </c>
      <c r="M454" s="40">
        <v>4.2837294912751883E-5</v>
      </c>
    </row>
    <row r="455" spans="1:13" x14ac:dyDescent="0.25">
      <c r="A455">
        <v>7820412</v>
      </c>
      <c r="B455" t="s">
        <v>27</v>
      </c>
      <c r="C455" t="s">
        <v>4</v>
      </c>
      <c r="D455" t="s">
        <v>2221</v>
      </c>
      <c r="E455">
        <v>1.0843046896177825E-3</v>
      </c>
      <c r="F455">
        <v>67.3</v>
      </c>
      <c r="G455">
        <v>7.2973705611276765E-2</v>
      </c>
      <c r="H455">
        <v>90.5</v>
      </c>
      <c r="I455">
        <v>9.8129574410409315E-2</v>
      </c>
      <c r="J455">
        <v>83.864999999999995</v>
      </c>
      <c r="K455">
        <v>9.0935212794795328E-2</v>
      </c>
      <c r="L455">
        <v>8.9595623314380646E-2</v>
      </c>
      <c r="M455" s="40">
        <v>9.7148954529011265E-5</v>
      </c>
    </row>
    <row r="456" spans="1:13" x14ac:dyDescent="0.25">
      <c r="A456">
        <v>7820412</v>
      </c>
      <c r="B456" t="s">
        <v>27</v>
      </c>
      <c r="C456" t="s">
        <v>4</v>
      </c>
      <c r="D456" t="s">
        <v>2222</v>
      </c>
      <c r="E456">
        <v>8.1322851721333687E-4</v>
      </c>
      <c r="F456">
        <v>64.400000000000006</v>
      </c>
      <c r="G456">
        <v>5.2371916508538896E-2</v>
      </c>
      <c r="H456">
        <v>86.3</v>
      </c>
      <c r="I456">
        <v>7.0181621035510969E-2</v>
      </c>
      <c r="J456">
        <v>70.675000000000011</v>
      </c>
      <c r="K456">
        <v>5.747492545405259E-2</v>
      </c>
      <c r="L456">
        <v>-1.1123191565275192E-2</v>
      </c>
      <c r="M456" s="40">
        <v>-9.0456965833086406E-6</v>
      </c>
    </row>
    <row r="457" spans="1:13" x14ac:dyDescent="0.25">
      <c r="A457">
        <v>7820412</v>
      </c>
      <c r="B457" t="s">
        <v>27</v>
      </c>
      <c r="C457" t="s">
        <v>4</v>
      </c>
      <c r="D457" t="s">
        <v>2223</v>
      </c>
      <c r="E457">
        <v>1.3553808620222281E-4</v>
      </c>
      <c r="F457">
        <v>57.1</v>
      </c>
      <c r="G457">
        <v>7.7392247221469224E-3</v>
      </c>
      <c r="H457">
        <v>78.3</v>
      </c>
      <c r="I457">
        <v>1.0612632149634045E-2</v>
      </c>
      <c r="J457">
        <v>72.259999999999991</v>
      </c>
      <c r="K457">
        <v>9.7939821089726188E-3</v>
      </c>
      <c r="L457">
        <v>-3.6857597529888153E-2</v>
      </c>
      <c r="M457" s="40">
        <v>-4.9956082312128153E-6</v>
      </c>
    </row>
    <row r="458" spans="1:13" x14ac:dyDescent="0.25">
      <c r="A458">
        <v>7820412</v>
      </c>
      <c r="B458" t="s">
        <v>27</v>
      </c>
      <c r="C458" t="s">
        <v>4</v>
      </c>
      <c r="D458" t="s">
        <v>2162</v>
      </c>
      <c r="E458">
        <v>1.789102737869341E-2</v>
      </c>
      <c r="F458">
        <v>74.7</v>
      </c>
      <c r="G458">
        <v>1.3364597451883977</v>
      </c>
      <c r="H458">
        <v>88.3</v>
      </c>
      <c r="I458">
        <v>1.5797777175386281</v>
      </c>
      <c r="J458">
        <v>79.164999999999992</v>
      </c>
      <c r="K458">
        <v>1.4163431824342636</v>
      </c>
      <c r="L458">
        <v>2.0781753584742546E-2</v>
      </c>
      <c r="M458" s="40">
        <v>3.7180692236188882E-4</v>
      </c>
    </row>
    <row r="459" spans="1:13" x14ac:dyDescent="0.25">
      <c r="A459">
        <v>7820412</v>
      </c>
      <c r="B459" t="s">
        <v>27</v>
      </c>
      <c r="C459" t="s">
        <v>4</v>
      </c>
      <c r="D459" t="s">
        <v>2277</v>
      </c>
      <c r="E459">
        <v>1.3553808620222281E-4</v>
      </c>
      <c r="F459">
        <v>68.099999999999994</v>
      </c>
      <c r="G459">
        <v>9.2301436703713727E-3</v>
      </c>
      <c r="H459">
        <v>84.7</v>
      </c>
      <c r="I459">
        <v>1.1480075901328272E-2</v>
      </c>
      <c r="J459">
        <v>72.715000000000003</v>
      </c>
      <c r="K459">
        <v>9.8556519381946314E-3</v>
      </c>
      <c r="L459">
        <v>-1.8102128058671951E-2</v>
      </c>
      <c r="M459" s="40">
        <v>-2.4535277932599551E-6</v>
      </c>
    </row>
    <row r="460" spans="1:13" x14ac:dyDescent="0.25">
      <c r="A460">
        <v>7820412</v>
      </c>
      <c r="B460" t="s">
        <v>27</v>
      </c>
      <c r="C460" t="s">
        <v>4</v>
      </c>
      <c r="D460" t="s">
        <v>2163</v>
      </c>
      <c r="E460">
        <v>1.6264570344266737E-3</v>
      </c>
      <c r="F460">
        <v>52.1</v>
      </c>
      <c r="G460">
        <v>8.4738411493629706E-2</v>
      </c>
      <c r="H460">
        <v>79.900000000000006</v>
      </c>
      <c r="I460">
        <v>0.12995391705069123</v>
      </c>
      <c r="J460">
        <v>63.754999999999995</v>
      </c>
      <c r="K460">
        <v>0.10369476822987257</v>
      </c>
      <c r="L460">
        <v>-8.4272854030132294E-2</v>
      </c>
      <c r="M460" s="40">
        <v>-1.3706617624852094E-4</v>
      </c>
    </row>
    <row r="461" spans="1:13" x14ac:dyDescent="0.25">
      <c r="A461">
        <v>7820412</v>
      </c>
      <c r="B461" t="s">
        <v>27</v>
      </c>
      <c r="C461" t="s">
        <v>4</v>
      </c>
      <c r="D461" t="s">
        <v>2225</v>
      </c>
      <c r="E461">
        <v>4.0661425860666844E-4</v>
      </c>
      <c r="F461">
        <v>69.099999999999994</v>
      </c>
      <c r="G461">
        <v>2.8097045269720785E-2</v>
      </c>
      <c r="H461">
        <v>72.900000000000006</v>
      </c>
      <c r="I461">
        <v>2.9642179452426132E-2</v>
      </c>
      <c r="J461">
        <v>68.97999999999999</v>
      </c>
      <c r="K461">
        <v>2.8048251558687985E-2</v>
      </c>
      <c r="L461">
        <v>-0.14624840021133423</v>
      </c>
      <c r="M461" s="40">
        <v>-5.9466684824343002E-5</v>
      </c>
    </row>
    <row r="462" spans="1:13" x14ac:dyDescent="0.25">
      <c r="A462">
        <v>7820412</v>
      </c>
      <c r="B462" t="s">
        <v>27</v>
      </c>
      <c r="C462" t="s">
        <v>4</v>
      </c>
      <c r="D462" t="s">
        <v>2278</v>
      </c>
      <c r="E462">
        <v>4.0661425860666844E-4</v>
      </c>
      <c r="F462">
        <v>61.6</v>
      </c>
      <c r="G462">
        <v>2.5047438330170778E-2</v>
      </c>
      <c r="H462">
        <v>93.2</v>
      </c>
      <c r="I462">
        <v>3.78964489021415E-2</v>
      </c>
      <c r="J462">
        <v>78.474999999999994</v>
      </c>
      <c r="K462">
        <v>3.19090539441583E-2</v>
      </c>
      <c r="L462">
        <v>5.4249625653028488E-2</v>
      </c>
      <c r="M462" s="40">
        <v>2.205867131459548E-5</v>
      </c>
    </row>
    <row r="463" spans="1:13" x14ac:dyDescent="0.25">
      <c r="A463">
        <v>7820412</v>
      </c>
      <c r="B463" t="s">
        <v>27</v>
      </c>
      <c r="C463" t="s">
        <v>4</v>
      </c>
      <c r="D463" t="s">
        <v>2142</v>
      </c>
      <c r="E463">
        <v>8.9455136893467051E-3</v>
      </c>
      <c r="F463">
        <v>51.7</v>
      </c>
      <c r="G463">
        <v>0.46248305773922466</v>
      </c>
      <c r="H463">
        <v>80.5</v>
      </c>
      <c r="I463">
        <v>0.72011385199240974</v>
      </c>
      <c r="J463">
        <v>66.509999999999991</v>
      </c>
      <c r="K463">
        <v>0.59496611547844924</v>
      </c>
      <c r="L463">
        <v>-7.269471138715744E-2</v>
      </c>
      <c r="M463" s="40">
        <v>-6.5029153585692469E-4</v>
      </c>
    </row>
    <row r="464" spans="1:13" x14ac:dyDescent="0.25">
      <c r="A464">
        <v>7820412</v>
      </c>
      <c r="B464" t="s">
        <v>27</v>
      </c>
      <c r="C464" t="s">
        <v>4</v>
      </c>
      <c r="D464" t="s">
        <v>2143</v>
      </c>
      <c r="E464">
        <v>4.33721875847113E-3</v>
      </c>
      <c r="F464">
        <v>72.8</v>
      </c>
      <c r="G464">
        <v>0.31574952561669822</v>
      </c>
      <c r="H464">
        <v>84.3</v>
      </c>
      <c r="I464">
        <v>0.36562754133911624</v>
      </c>
      <c r="J464">
        <v>72.06</v>
      </c>
      <c r="K464">
        <v>0.31253998373542963</v>
      </c>
      <c r="L464">
        <v>-1.8911214545369148E-2</v>
      </c>
      <c r="M464" s="40">
        <v>-8.2022074471647146E-5</v>
      </c>
    </row>
    <row r="465" spans="1:13" x14ac:dyDescent="0.25">
      <c r="A465">
        <v>7820412</v>
      </c>
      <c r="B465" t="s">
        <v>27</v>
      </c>
      <c r="C465" t="s">
        <v>4</v>
      </c>
      <c r="D465" t="s">
        <v>2279</v>
      </c>
      <c r="E465">
        <v>1.3553808620222281E-4</v>
      </c>
      <c r="F465">
        <v>59.5</v>
      </c>
      <c r="G465">
        <v>8.0645161290322578E-3</v>
      </c>
      <c r="H465">
        <v>64.3</v>
      </c>
      <c r="I465">
        <v>8.715098942802927E-3</v>
      </c>
      <c r="J465">
        <v>57.859999999999992</v>
      </c>
      <c r="K465">
        <v>7.8422336676606114E-3</v>
      </c>
      <c r="L465">
        <v>-0.14249600470066071</v>
      </c>
      <c r="M465" s="40">
        <v>-1.9313635768590497E-5</v>
      </c>
    </row>
    <row r="466" spans="1:13" x14ac:dyDescent="0.25">
      <c r="A466">
        <v>7820412</v>
      </c>
      <c r="B466" t="s">
        <v>27</v>
      </c>
      <c r="C466" t="s">
        <v>4</v>
      </c>
      <c r="D466" t="s">
        <v>2178</v>
      </c>
      <c r="E466">
        <v>1.4909189482244509E-3</v>
      </c>
      <c r="F466">
        <v>72.900000000000006</v>
      </c>
      <c r="G466">
        <v>0.10868799132556248</v>
      </c>
      <c r="H466">
        <v>90.4</v>
      </c>
      <c r="I466">
        <v>0.13477907291949037</v>
      </c>
      <c r="J466">
        <v>84.295000000000016</v>
      </c>
      <c r="K466">
        <v>0.1256770127405801</v>
      </c>
      <c r="L466">
        <v>2.0044434815645218E-2</v>
      </c>
      <c r="M466" s="40">
        <v>2.9884627673095334E-5</v>
      </c>
    </row>
    <row r="467" spans="1:13" x14ac:dyDescent="0.25">
      <c r="A467">
        <v>7820412</v>
      </c>
      <c r="B467" t="s">
        <v>27</v>
      </c>
      <c r="C467" t="s">
        <v>4</v>
      </c>
      <c r="D467" t="s">
        <v>2280</v>
      </c>
      <c r="E467">
        <v>8.1322851721333698E-4</v>
      </c>
      <c r="F467">
        <v>53.7</v>
      </c>
      <c r="G467">
        <v>4.3670371374356198E-2</v>
      </c>
      <c r="H467">
        <v>83.6</v>
      </c>
      <c r="I467">
        <v>6.7985904039034969E-2</v>
      </c>
      <c r="J467">
        <v>65.419999999999987</v>
      </c>
      <c r="K467">
        <v>5.3201409596096497E-2</v>
      </c>
      <c r="L467">
        <v>-7.0575788617134094E-2</v>
      </c>
      <c r="M467" s="40">
        <v>-5.7394243928273867E-5</v>
      </c>
    </row>
    <row r="468" spans="1:13" x14ac:dyDescent="0.25">
      <c r="A468">
        <v>7820412</v>
      </c>
      <c r="B468" t="s">
        <v>27</v>
      </c>
      <c r="C468" t="s">
        <v>4</v>
      </c>
      <c r="D468" t="s">
        <v>2281</v>
      </c>
      <c r="E468">
        <v>2.7107617240444562E-4</v>
      </c>
      <c r="F468">
        <v>94.6</v>
      </c>
      <c r="G468">
        <v>2.5643805909460554E-2</v>
      </c>
      <c r="H468">
        <v>91.9</v>
      </c>
      <c r="I468">
        <v>2.4911900243968554E-2</v>
      </c>
      <c r="J468">
        <v>89.92</v>
      </c>
      <c r="K468">
        <v>2.4375169422607749E-2</v>
      </c>
      <c r="L468">
        <v>4.6152383089065552E-2</v>
      </c>
      <c r="M468" s="40">
        <v>1.2510811355127554E-5</v>
      </c>
    </row>
    <row r="469" spans="1:13" x14ac:dyDescent="0.25">
      <c r="A469">
        <v>7820412</v>
      </c>
      <c r="B469" t="s">
        <v>27</v>
      </c>
      <c r="C469" t="s">
        <v>4</v>
      </c>
      <c r="D469" t="s">
        <v>2282</v>
      </c>
      <c r="E469">
        <v>2.7107617240444562E-4</v>
      </c>
      <c r="F469">
        <v>43.5</v>
      </c>
      <c r="G469">
        <v>1.1791813499593384E-2</v>
      </c>
      <c r="H469">
        <v>78.3</v>
      </c>
      <c r="I469">
        <v>2.122526429926809E-2</v>
      </c>
      <c r="J469">
        <v>67.35499999999999</v>
      </c>
      <c r="K469">
        <v>1.8258335592301431E-2</v>
      </c>
      <c r="L469">
        <v>-5.9022508561611176E-2</v>
      </c>
      <c r="M469" s="40">
        <v>-1.599959570659018E-5</v>
      </c>
    </row>
    <row r="470" spans="1:13" x14ac:dyDescent="0.25">
      <c r="A470">
        <v>7820412</v>
      </c>
      <c r="B470" t="s">
        <v>27</v>
      </c>
      <c r="C470" t="s">
        <v>4</v>
      </c>
      <c r="D470" t="s">
        <v>2283</v>
      </c>
      <c r="E470">
        <v>2.7107617240444562E-4</v>
      </c>
      <c r="F470">
        <v>59.8</v>
      </c>
      <c r="G470">
        <v>1.6210355109785846E-2</v>
      </c>
      <c r="H470">
        <v>79.900000000000006</v>
      </c>
      <c r="I470">
        <v>2.1658986175115205E-2</v>
      </c>
      <c r="J470">
        <v>72.534999999999997</v>
      </c>
      <c r="K470">
        <v>1.9662510165356462E-2</v>
      </c>
      <c r="L470">
        <v>5.4816300980746746E-3</v>
      </c>
      <c r="M470" s="40">
        <v>1.4859393055230886E-6</v>
      </c>
    </row>
    <row r="471" spans="1:13" x14ac:dyDescent="0.25">
      <c r="A471">
        <v>7820412</v>
      </c>
      <c r="B471" t="s">
        <v>27</v>
      </c>
      <c r="C471" t="s">
        <v>4</v>
      </c>
      <c r="D471" t="s">
        <v>2144</v>
      </c>
      <c r="E471">
        <v>1.3553808620222281E-4</v>
      </c>
      <c r="F471">
        <v>68.3</v>
      </c>
      <c r="G471">
        <v>9.2572512876118174E-3</v>
      </c>
      <c r="H471">
        <v>80.599999999999994</v>
      </c>
      <c r="I471">
        <v>1.0924369747899157E-2</v>
      </c>
      <c r="J471">
        <v>79.114999999999995</v>
      </c>
      <c r="K471">
        <v>1.0723095689888856E-2</v>
      </c>
      <c r="L471">
        <v>-2.7383476495742798E-2</v>
      </c>
      <c r="M471" s="40">
        <v>-3.7115039977965294E-6</v>
      </c>
    </row>
    <row r="472" spans="1:13" x14ac:dyDescent="0.25">
      <c r="A472">
        <v>7820412</v>
      </c>
      <c r="B472" t="s">
        <v>27</v>
      </c>
      <c r="C472" t="s">
        <v>4</v>
      </c>
      <c r="D472" t="s">
        <v>2145</v>
      </c>
      <c r="E472">
        <v>5.4215234480889125E-4</v>
      </c>
      <c r="F472">
        <v>48</v>
      </c>
      <c r="G472">
        <v>2.602331255082678E-2</v>
      </c>
      <c r="H472">
        <v>70.900000000000006</v>
      </c>
      <c r="I472">
        <v>3.8438601246950393E-2</v>
      </c>
      <c r="J472">
        <v>58.565000000000005</v>
      </c>
      <c r="K472">
        <v>3.1751152073732719E-2</v>
      </c>
      <c r="L472">
        <v>-0.14178077876567841</v>
      </c>
      <c r="M472" s="40">
        <v>-7.6866781656643199E-5</v>
      </c>
    </row>
    <row r="473" spans="1:13" x14ac:dyDescent="0.25">
      <c r="A473">
        <v>7820412</v>
      </c>
      <c r="B473" t="s">
        <v>27</v>
      </c>
      <c r="C473" t="s">
        <v>4</v>
      </c>
      <c r="D473" t="s">
        <v>2227</v>
      </c>
      <c r="E473">
        <v>1.3553808620222281E-4</v>
      </c>
      <c r="F473">
        <v>66.3</v>
      </c>
      <c r="G473">
        <v>8.9861751152073722E-3</v>
      </c>
      <c r="H473">
        <v>75.400000000000006</v>
      </c>
      <c r="I473">
        <v>1.02195716996476E-2</v>
      </c>
      <c r="J473">
        <v>65.564999999999998</v>
      </c>
      <c r="K473">
        <v>8.8865546218487388E-3</v>
      </c>
      <c r="L473">
        <v>-2.3351013660430908E-2</v>
      </c>
      <c r="M473" s="40">
        <v>-3.164951702416767E-6</v>
      </c>
    </row>
    <row r="474" spans="1:13" x14ac:dyDescent="0.25">
      <c r="A474">
        <v>7820412</v>
      </c>
      <c r="B474" t="s">
        <v>27</v>
      </c>
      <c r="C474" t="s">
        <v>4</v>
      </c>
      <c r="D474" t="s">
        <v>2170</v>
      </c>
      <c r="E474">
        <v>4.0661425860666844E-4</v>
      </c>
      <c r="F474">
        <v>70.099999999999994</v>
      </c>
      <c r="G474">
        <v>2.8503659528327455E-2</v>
      </c>
      <c r="H474">
        <v>92.2</v>
      </c>
      <c r="I474">
        <v>3.7489834643534829E-2</v>
      </c>
      <c r="J474">
        <v>83.13000000000001</v>
      </c>
      <c r="K474">
        <v>3.3801843317972348E-2</v>
      </c>
      <c r="L474">
        <v>8.5400223731994629E-2</v>
      </c>
      <c r="M474" s="40">
        <v>3.4724948657628609E-5</v>
      </c>
    </row>
    <row r="475" spans="1:13" x14ac:dyDescent="0.25">
      <c r="A475">
        <v>7820412</v>
      </c>
      <c r="B475" t="s">
        <v>27</v>
      </c>
      <c r="C475" t="s">
        <v>4</v>
      </c>
      <c r="D475" t="s">
        <v>2171</v>
      </c>
      <c r="E475">
        <v>4.0661425860666844E-4</v>
      </c>
      <c r="F475">
        <v>76.099999999999994</v>
      </c>
      <c r="G475">
        <v>3.0943345079967467E-2</v>
      </c>
      <c r="H475">
        <v>87.1</v>
      </c>
      <c r="I475">
        <v>3.5416101924640821E-2</v>
      </c>
      <c r="J475">
        <v>75.509999999999991</v>
      </c>
      <c r="K475">
        <v>3.070344266738953E-2</v>
      </c>
      <c r="L475">
        <v>-1.2710016453638673E-3</v>
      </c>
      <c r="M475" s="40">
        <v>-5.1680739171748465E-7</v>
      </c>
    </row>
    <row r="476" spans="1:13" x14ac:dyDescent="0.25">
      <c r="A476">
        <v>7820412</v>
      </c>
      <c r="B476" t="s">
        <v>27</v>
      </c>
      <c r="C476" t="s">
        <v>4</v>
      </c>
      <c r="D476" t="s">
        <v>2228</v>
      </c>
      <c r="E476">
        <v>3.7950664136622387E-3</v>
      </c>
      <c r="F476">
        <v>54.1</v>
      </c>
      <c r="G476">
        <v>0.20531309297912712</v>
      </c>
      <c r="H476">
        <v>80.8</v>
      </c>
      <c r="I476">
        <v>0.30664136622390886</v>
      </c>
      <c r="J476">
        <v>71.989999999999995</v>
      </c>
      <c r="K476">
        <v>0.27320683111954452</v>
      </c>
      <c r="L476">
        <v>-5.203559622168541E-2</v>
      </c>
      <c r="M476" s="40">
        <v>-1.9747854353580798E-4</v>
      </c>
    </row>
    <row r="477" spans="1:13" x14ac:dyDescent="0.25">
      <c r="A477">
        <v>7820412</v>
      </c>
      <c r="B477" t="s">
        <v>27</v>
      </c>
      <c r="C477" t="s">
        <v>4</v>
      </c>
      <c r="D477" t="s">
        <v>2230</v>
      </c>
      <c r="E477">
        <v>2.7107617240444562E-4</v>
      </c>
      <c r="F477">
        <v>50</v>
      </c>
      <c r="G477">
        <v>1.355380862022228E-2</v>
      </c>
      <c r="H477">
        <v>73.8</v>
      </c>
      <c r="I477">
        <v>2.0005421523448086E-2</v>
      </c>
      <c r="J477">
        <v>61.32</v>
      </c>
      <c r="K477">
        <v>1.6622390891840606E-2</v>
      </c>
      <c r="L477">
        <v>-0.14856280386447906</v>
      </c>
      <c r="M477" s="40">
        <v>-4.0271836233255365E-5</v>
      </c>
    </row>
    <row r="478" spans="1:13" x14ac:dyDescent="0.25">
      <c r="A478">
        <v>7820412</v>
      </c>
      <c r="B478" t="s">
        <v>27</v>
      </c>
      <c r="C478" t="s">
        <v>4</v>
      </c>
      <c r="D478" t="s">
        <v>2231</v>
      </c>
      <c r="E478">
        <v>1.4909189482244509E-3</v>
      </c>
      <c r="F478">
        <v>83</v>
      </c>
      <c r="G478">
        <v>0.12374627270262943</v>
      </c>
      <c r="H478">
        <v>88.9</v>
      </c>
      <c r="I478">
        <v>0.1325426944971537</v>
      </c>
      <c r="J478">
        <v>83.34</v>
      </c>
      <c r="K478">
        <v>0.12425318514502574</v>
      </c>
      <c r="L478">
        <v>3.3922355622053146E-2</v>
      </c>
      <c r="M478" s="40">
        <v>5.057548276532727E-5</v>
      </c>
    </row>
    <row r="479" spans="1:13" x14ac:dyDescent="0.25">
      <c r="A479">
        <v>7820412</v>
      </c>
      <c r="B479" t="s">
        <v>27</v>
      </c>
      <c r="C479" t="s">
        <v>4</v>
      </c>
      <c r="D479" t="s">
        <v>2284</v>
      </c>
      <c r="E479">
        <v>5.4215234480889125E-4</v>
      </c>
      <c r="F479">
        <v>69.5</v>
      </c>
      <c r="G479">
        <v>3.7679587964217942E-2</v>
      </c>
      <c r="H479">
        <v>75.5</v>
      </c>
      <c r="I479">
        <v>4.0932502033071291E-2</v>
      </c>
      <c r="J479">
        <v>69.274999999999991</v>
      </c>
      <c r="K479">
        <v>3.7557603686635938E-2</v>
      </c>
      <c r="L479">
        <v>-0.10925893485546112</v>
      </c>
      <c r="M479" s="40">
        <v>-5.9234987723210143E-5</v>
      </c>
    </row>
    <row r="480" spans="1:13" x14ac:dyDescent="0.25">
      <c r="A480">
        <v>7820412</v>
      </c>
      <c r="B480" t="s">
        <v>27</v>
      </c>
      <c r="C480" t="s">
        <v>4</v>
      </c>
      <c r="D480" t="s">
        <v>2146</v>
      </c>
      <c r="E480">
        <v>5.4215234480889125E-4</v>
      </c>
      <c r="F480">
        <v>32.799999999999997</v>
      </c>
      <c r="G480">
        <v>1.7782596909731632E-2</v>
      </c>
      <c r="H480">
        <v>84.8</v>
      </c>
      <c r="I480">
        <v>4.5974518839793976E-2</v>
      </c>
      <c r="J480">
        <v>64.039999999999992</v>
      </c>
      <c r="K480">
        <v>3.4719436161561389E-2</v>
      </c>
      <c r="L480">
        <v>0.11494995653629303</v>
      </c>
      <c r="M480" s="40">
        <v>6.2320388471831403E-5</v>
      </c>
    </row>
    <row r="481" spans="1:13" x14ac:dyDescent="0.25">
      <c r="A481">
        <v>7820412</v>
      </c>
      <c r="B481" t="s">
        <v>27</v>
      </c>
      <c r="C481" t="s">
        <v>4</v>
      </c>
      <c r="D481" t="s">
        <v>2232</v>
      </c>
      <c r="E481">
        <v>6.7769043101111406E-4</v>
      </c>
      <c r="F481">
        <v>74.400000000000006</v>
      </c>
      <c r="G481">
        <v>5.0420168067226892E-2</v>
      </c>
      <c r="H481">
        <v>83.7</v>
      </c>
      <c r="I481">
        <v>5.6722689075630252E-2</v>
      </c>
      <c r="J481">
        <v>74.614999999999995</v>
      </c>
      <c r="K481">
        <v>5.0565871509894271E-2</v>
      </c>
      <c r="L481">
        <v>-2.7543624863028526E-2</v>
      </c>
      <c r="M481" s="40">
        <v>-1.8666051005034239E-5</v>
      </c>
    </row>
    <row r="482" spans="1:13" x14ac:dyDescent="0.25">
      <c r="A482">
        <v>7820412</v>
      </c>
      <c r="B482" t="s">
        <v>27</v>
      </c>
      <c r="C482" t="s">
        <v>4</v>
      </c>
      <c r="D482" t="s">
        <v>2158</v>
      </c>
      <c r="E482">
        <v>8.1322851721333687E-4</v>
      </c>
      <c r="F482">
        <v>73.8</v>
      </c>
      <c r="G482">
        <v>6.0016264570344258E-2</v>
      </c>
      <c r="H482">
        <v>93.2</v>
      </c>
      <c r="I482">
        <v>7.5792897804282999E-2</v>
      </c>
      <c r="J482">
        <v>84.284999999999997</v>
      </c>
      <c r="K482">
        <v>6.8542965573326092E-2</v>
      </c>
      <c r="L482">
        <v>0.10064996778964996</v>
      </c>
      <c r="M482" s="40">
        <v>8.1851424063147159E-5</v>
      </c>
    </row>
    <row r="483" spans="1:13" x14ac:dyDescent="0.25">
      <c r="A483">
        <v>7820412</v>
      </c>
      <c r="B483" t="s">
        <v>27</v>
      </c>
      <c r="C483" t="s">
        <v>4</v>
      </c>
      <c r="D483" t="s">
        <v>2233</v>
      </c>
      <c r="E483">
        <v>2.7107617240444562E-4</v>
      </c>
      <c r="F483">
        <v>56.7</v>
      </c>
      <c r="G483">
        <v>1.5370018975332068E-2</v>
      </c>
      <c r="H483">
        <v>88.7</v>
      </c>
      <c r="I483">
        <v>2.4044456492274328E-2</v>
      </c>
      <c r="J483">
        <v>78.509999999999991</v>
      </c>
      <c r="K483">
        <v>2.1282190295473024E-2</v>
      </c>
      <c r="L483">
        <v>0.12202249467372894</v>
      </c>
      <c r="M483" s="40">
        <v>3.3077390803396292E-5</v>
      </c>
    </row>
    <row r="484" spans="1:13" x14ac:dyDescent="0.25">
      <c r="A484">
        <v>7820412</v>
      </c>
      <c r="B484" t="s">
        <v>27</v>
      </c>
      <c r="C484" t="s">
        <v>4</v>
      </c>
      <c r="D484" t="s">
        <v>2186</v>
      </c>
      <c r="E484">
        <v>1.2198427758200055E-3</v>
      </c>
      <c r="F484">
        <v>40.9</v>
      </c>
      <c r="G484">
        <v>4.9891569531038224E-2</v>
      </c>
      <c r="H484">
        <v>79.400000000000006</v>
      </c>
      <c r="I484">
        <v>9.6855516400108449E-2</v>
      </c>
      <c r="J484">
        <v>58.365000000000002</v>
      </c>
      <c r="K484">
        <v>7.119612361073463E-2</v>
      </c>
      <c r="L484">
        <v>3.4629052970558405E-3</v>
      </c>
      <c r="M484" s="40">
        <v>4.2242000099623976E-6</v>
      </c>
    </row>
    <row r="485" spans="1:13" x14ac:dyDescent="0.25">
      <c r="A485">
        <v>7820412</v>
      </c>
      <c r="B485" t="s">
        <v>27</v>
      </c>
      <c r="C485" t="s">
        <v>4</v>
      </c>
      <c r="D485" t="s">
        <v>2172</v>
      </c>
      <c r="E485">
        <v>5.4215234480889125E-4</v>
      </c>
      <c r="F485">
        <v>42.9</v>
      </c>
      <c r="G485">
        <v>2.3258335592301435E-2</v>
      </c>
      <c r="H485">
        <v>98.6</v>
      </c>
      <c r="I485">
        <v>5.3456221198156677E-2</v>
      </c>
      <c r="J485">
        <v>73.424999999999997</v>
      </c>
      <c r="K485">
        <v>3.980753591759284E-2</v>
      </c>
      <c r="L485">
        <v>0.18037521839141846</v>
      </c>
      <c r="M485" s="40">
        <v>9.7790847596323366E-5</v>
      </c>
    </row>
    <row r="486" spans="1:13" x14ac:dyDescent="0.25">
      <c r="A486">
        <v>7820412</v>
      </c>
      <c r="B486" t="s">
        <v>27</v>
      </c>
      <c r="C486" t="s">
        <v>4</v>
      </c>
      <c r="D486" t="s">
        <v>2236</v>
      </c>
      <c r="E486">
        <v>1.3553808620222281E-4</v>
      </c>
      <c r="F486">
        <v>74.400000000000006</v>
      </c>
      <c r="G486">
        <v>1.0084033613445379E-2</v>
      </c>
      <c r="H486">
        <v>85.8</v>
      </c>
      <c r="I486">
        <v>1.1629167796150718E-2</v>
      </c>
      <c r="J486">
        <v>77.39</v>
      </c>
      <c r="K486">
        <v>1.0489292491190023E-2</v>
      </c>
      <c r="L486">
        <v>-1.9420027732849121E-2</v>
      </c>
      <c r="M486" s="40">
        <v>-2.6321533929044617E-6</v>
      </c>
    </row>
    <row r="487" spans="1:13" x14ac:dyDescent="0.25">
      <c r="A487">
        <v>7820412</v>
      </c>
      <c r="B487" t="s">
        <v>27</v>
      </c>
      <c r="C487" t="s">
        <v>4</v>
      </c>
      <c r="D487" t="s">
        <v>2237</v>
      </c>
      <c r="E487">
        <v>9.4876660341555968E-4</v>
      </c>
      <c r="F487">
        <v>57.9</v>
      </c>
      <c r="G487">
        <v>5.4933586337760902E-2</v>
      </c>
      <c r="H487">
        <v>80.8</v>
      </c>
      <c r="I487">
        <v>7.6660341555977216E-2</v>
      </c>
      <c r="J487">
        <v>63.739999999999995</v>
      </c>
      <c r="K487">
        <v>6.0474383301707769E-2</v>
      </c>
      <c r="L487">
        <v>-7.8826189041137695E-2</v>
      </c>
      <c r="M487" s="40">
        <v>-7.4787655636753019E-5</v>
      </c>
    </row>
    <row r="488" spans="1:13" x14ac:dyDescent="0.25">
      <c r="A488">
        <v>7820412</v>
      </c>
      <c r="B488" t="s">
        <v>27</v>
      </c>
      <c r="C488" t="s">
        <v>4</v>
      </c>
      <c r="D488" t="s">
        <v>2238</v>
      </c>
      <c r="E488">
        <v>5.014909189482243E-3</v>
      </c>
      <c r="F488">
        <v>49.8</v>
      </c>
      <c r="G488">
        <v>0.24974247763621568</v>
      </c>
      <c r="H488">
        <v>83.3</v>
      </c>
      <c r="I488">
        <v>0.41774193548387084</v>
      </c>
      <c r="J488">
        <v>67.89</v>
      </c>
      <c r="K488">
        <v>0.34046218487394947</v>
      </c>
      <c r="L488">
        <v>-1.9300897838547826E-3</v>
      </c>
      <c r="M488" s="40">
        <v>-9.6792249935791452E-6</v>
      </c>
    </row>
    <row r="489" spans="1:13" x14ac:dyDescent="0.25">
      <c r="A489">
        <v>7820412</v>
      </c>
      <c r="B489" t="s">
        <v>27</v>
      </c>
      <c r="C489" t="s">
        <v>4</v>
      </c>
      <c r="D489" t="s">
        <v>2164</v>
      </c>
      <c r="E489">
        <v>8.267823258335593E-3</v>
      </c>
      <c r="F489">
        <v>44.3</v>
      </c>
      <c r="G489">
        <v>0.36626457034426674</v>
      </c>
      <c r="H489">
        <v>79.400000000000006</v>
      </c>
      <c r="I489">
        <v>0.65646516671184618</v>
      </c>
      <c r="J489">
        <v>65.325000000000003</v>
      </c>
      <c r="K489">
        <v>0.54009555435077261</v>
      </c>
      <c r="L489">
        <v>-7.1007110178470612E-2</v>
      </c>
      <c r="M489" s="40">
        <v>-5.8707423704075739E-4</v>
      </c>
    </row>
    <row r="490" spans="1:13" x14ac:dyDescent="0.25">
      <c r="A490">
        <v>7820412</v>
      </c>
      <c r="B490" t="s">
        <v>27</v>
      </c>
      <c r="C490" t="s">
        <v>4</v>
      </c>
      <c r="D490" t="s">
        <v>2285</v>
      </c>
      <c r="E490">
        <v>4.0661425860666844E-4</v>
      </c>
      <c r="F490">
        <v>98.2</v>
      </c>
      <c r="G490">
        <v>3.9929520195174845E-2</v>
      </c>
      <c r="H490">
        <v>92.9</v>
      </c>
      <c r="I490">
        <v>3.7774464624559502E-2</v>
      </c>
      <c r="J490">
        <v>90.35499999999999</v>
      </c>
      <c r="K490">
        <v>3.6739631336405523E-2</v>
      </c>
      <c r="L490">
        <v>3.8979485630989075E-2</v>
      </c>
      <c r="M490" s="40">
        <v>1.5849614650713908E-5</v>
      </c>
    </row>
    <row r="491" spans="1:13" x14ac:dyDescent="0.25">
      <c r="A491">
        <v>7820412</v>
      </c>
      <c r="B491" t="s">
        <v>27</v>
      </c>
      <c r="C491" t="s">
        <v>4</v>
      </c>
      <c r="D491" t="s">
        <v>2239</v>
      </c>
      <c r="E491">
        <v>2.7107617240444562E-4</v>
      </c>
      <c r="F491">
        <v>59.5</v>
      </c>
      <c r="G491">
        <v>1.6129032258064516E-2</v>
      </c>
      <c r="H491">
        <v>86</v>
      </c>
      <c r="I491">
        <v>2.3312550826782324E-2</v>
      </c>
      <c r="J491">
        <v>69.11</v>
      </c>
      <c r="K491">
        <v>1.8734074274871237E-2</v>
      </c>
      <c r="L491">
        <v>-6.7016840912401676E-3</v>
      </c>
      <c r="M491" s="40">
        <v>-1.8166668721171502E-6</v>
      </c>
    </row>
    <row r="492" spans="1:13" x14ac:dyDescent="0.25">
      <c r="A492">
        <v>7820412</v>
      </c>
      <c r="B492" t="s">
        <v>27</v>
      </c>
      <c r="C492" t="s">
        <v>4</v>
      </c>
      <c r="D492" t="s">
        <v>2159</v>
      </c>
      <c r="E492">
        <v>4.7438330170777978E-3</v>
      </c>
      <c r="F492">
        <v>63.9</v>
      </c>
      <c r="G492">
        <v>0.30313092979127126</v>
      </c>
      <c r="H492">
        <v>79.8</v>
      </c>
      <c r="I492">
        <v>0.37855787476280822</v>
      </c>
      <c r="J492">
        <v>67.464999999999989</v>
      </c>
      <c r="K492">
        <v>0.32004269449715356</v>
      </c>
      <c r="L492">
        <v>-7.069966197013855E-2</v>
      </c>
      <c r="M492" s="40">
        <v>-3.3538739075018279E-4</v>
      </c>
    </row>
    <row r="493" spans="1:13" x14ac:dyDescent="0.25">
      <c r="A493">
        <v>7820412</v>
      </c>
      <c r="B493" t="s">
        <v>27</v>
      </c>
      <c r="C493" t="s">
        <v>4</v>
      </c>
      <c r="D493" t="s">
        <v>2148</v>
      </c>
      <c r="E493">
        <v>8.1322851721333687E-4</v>
      </c>
      <c r="F493">
        <v>44.5</v>
      </c>
      <c r="G493">
        <v>3.6188669015993491E-2</v>
      </c>
      <c r="H493">
        <v>75.900000000000006</v>
      </c>
      <c r="I493">
        <v>6.1724044456492273E-2</v>
      </c>
      <c r="J493">
        <v>66.305000000000007</v>
      </c>
      <c r="K493">
        <v>5.3921116833830308E-2</v>
      </c>
      <c r="L493">
        <v>-9.4414122402667999E-2</v>
      </c>
      <c r="M493" s="40">
        <v>-7.6780256765520189E-5</v>
      </c>
    </row>
    <row r="494" spans="1:13" x14ac:dyDescent="0.25">
      <c r="A494">
        <v>7820412</v>
      </c>
      <c r="B494" t="s">
        <v>27</v>
      </c>
      <c r="C494" t="s">
        <v>4</v>
      </c>
      <c r="D494" t="s">
        <v>2183</v>
      </c>
      <c r="E494">
        <v>5.4215234480889125E-4</v>
      </c>
      <c r="F494">
        <v>58.2</v>
      </c>
      <c r="G494">
        <v>3.1553266467877469E-2</v>
      </c>
      <c r="H494">
        <v>71.900000000000006</v>
      </c>
      <c r="I494">
        <v>3.898075359175928E-2</v>
      </c>
      <c r="J494">
        <v>66.984999999999999</v>
      </c>
      <c r="K494">
        <v>3.6316074817023578E-2</v>
      </c>
      <c r="L494">
        <v>-0.13791896402835846</v>
      </c>
      <c r="M494" s="40">
        <v>-7.4773089741587666E-5</v>
      </c>
    </row>
    <row r="495" spans="1:13" x14ac:dyDescent="0.25">
      <c r="A495">
        <v>7820412</v>
      </c>
      <c r="B495" t="s">
        <v>27</v>
      </c>
      <c r="C495" t="s">
        <v>4</v>
      </c>
      <c r="D495" t="s">
        <v>2240</v>
      </c>
      <c r="E495">
        <v>4.0661425860666844E-4</v>
      </c>
      <c r="F495">
        <v>84.7</v>
      </c>
      <c r="G495">
        <v>3.4440227703984819E-2</v>
      </c>
      <c r="H495">
        <v>93.7</v>
      </c>
      <c r="I495">
        <v>3.8099756031444831E-2</v>
      </c>
      <c r="J495">
        <v>88.784999999999997</v>
      </c>
      <c r="K495">
        <v>3.6101246950393052E-2</v>
      </c>
      <c r="L495">
        <v>0.12093529850244522</v>
      </c>
      <c r="M495" s="40">
        <v>4.9174016739947902E-5</v>
      </c>
    </row>
    <row r="496" spans="1:13" x14ac:dyDescent="0.25">
      <c r="A496">
        <v>7820412</v>
      </c>
      <c r="B496" t="s">
        <v>27</v>
      </c>
      <c r="C496" t="s">
        <v>4</v>
      </c>
      <c r="D496" t="s">
        <v>2187</v>
      </c>
      <c r="E496">
        <v>4.0661425860666844E-4</v>
      </c>
      <c r="F496">
        <v>81.5</v>
      </c>
      <c r="G496">
        <v>3.313906207644348E-2</v>
      </c>
      <c r="H496">
        <v>83.8</v>
      </c>
      <c r="I496">
        <v>3.4074274871238812E-2</v>
      </c>
      <c r="J496">
        <v>86.48</v>
      </c>
      <c r="K496">
        <v>3.5164001084304689E-2</v>
      </c>
      <c r="L496">
        <v>-1.9899012520909309E-2</v>
      </c>
      <c r="M496" s="40">
        <v>-8.0912222231943504E-6</v>
      </c>
    </row>
    <row r="497" spans="1:13" x14ac:dyDescent="0.25">
      <c r="A497">
        <v>7820412</v>
      </c>
      <c r="B497" t="s">
        <v>27</v>
      </c>
      <c r="C497" t="s">
        <v>4</v>
      </c>
      <c r="D497" t="s">
        <v>2241</v>
      </c>
      <c r="E497">
        <v>1.0843046896177827E-3</v>
      </c>
      <c r="F497">
        <v>50.5</v>
      </c>
      <c r="G497">
        <v>5.4757386825698029E-2</v>
      </c>
      <c r="H497">
        <v>80.900000000000006</v>
      </c>
      <c r="I497">
        <v>8.7720249390078622E-2</v>
      </c>
      <c r="J497">
        <v>69.094999999999999</v>
      </c>
      <c r="K497">
        <v>7.4920032529140701E-2</v>
      </c>
      <c r="L497">
        <v>-3.2153438776731491E-2</v>
      </c>
      <c r="M497" s="40">
        <v>-3.4864124452948215E-5</v>
      </c>
    </row>
    <row r="498" spans="1:13" x14ac:dyDescent="0.25">
      <c r="A498">
        <v>7820412</v>
      </c>
      <c r="B498" t="s">
        <v>27</v>
      </c>
      <c r="C498" t="s">
        <v>4</v>
      </c>
      <c r="D498" t="s">
        <v>2243</v>
      </c>
      <c r="E498">
        <v>9.4876660341555968E-4</v>
      </c>
      <c r="F498">
        <v>54.2</v>
      </c>
      <c r="G498">
        <v>5.1423149905123339E-2</v>
      </c>
      <c r="H498">
        <v>70.3</v>
      </c>
      <c r="I498">
        <v>6.6698292220113836E-2</v>
      </c>
      <c r="J498">
        <v>58.19</v>
      </c>
      <c r="K498">
        <v>5.5208728652751414E-2</v>
      </c>
      <c r="L498">
        <v>-0.13720369338989258</v>
      </c>
      <c r="M498" s="40">
        <v>-1.3017428215359825E-4</v>
      </c>
    </row>
    <row r="499" spans="1:13" x14ac:dyDescent="0.25">
      <c r="A499">
        <v>7820412</v>
      </c>
      <c r="B499" t="s">
        <v>27</v>
      </c>
      <c r="C499" t="s">
        <v>4</v>
      </c>
      <c r="D499" t="s">
        <v>2244</v>
      </c>
      <c r="E499">
        <v>1.3553808620222281E-4</v>
      </c>
      <c r="F499">
        <v>71.599999999999994</v>
      </c>
      <c r="G499">
        <v>9.7045269720791531E-3</v>
      </c>
      <c r="H499">
        <v>85.3</v>
      </c>
      <c r="I499">
        <v>1.1561398753049606E-2</v>
      </c>
      <c r="J499">
        <v>79.84</v>
      </c>
      <c r="K499">
        <v>1.0821360802385469E-2</v>
      </c>
      <c r="L499">
        <v>-2.0089849829673767E-2</v>
      </c>
      <c r="M499" s="40">
        <v>-2.7229397980040344E-6</v>
      </c>
    </row>
    <row r="500" spans="1:13" x14ac:dyDescent="0.25">
      <c r="A500">
        <v>7820412</v>
      </c>
      <c r="B500" t="s">
        <v>27</v>
      </c>
      <c r="C500" t="s">
        <v>4</v>
      </c>
      <c r="D500" t="s">
        <v>2245</v>
      </c>
      <c r="E500">
        <v>7.0479804825155871E-3</v>
      </c>
      <c r="F500">
        <v>37.5</v>
      </c>
      <c r="G500">
        <v>0.26429926809433452</v>
      </c>
      <c r="H500">
        <v>72.099999999999994</v>
      </c>
      <c r="I500">
        <v>0.50815939278937383</v>
      </c>
      <c r="J500">
        <v>60.69</v>
      </c>
      <c r="K500">
        <v>0.42774193548387096</v>
      </c>
      <c r="L500">
        <v>-2.015923336148262E-2</v>
      </c>
      <c r="M500" s="40">
        <v>-1.4208188327420661E-4</v>
      </c>
    </row>
    <row r="501" spans="1:13" x14ac:dyDescent="0.25">
      <c r="A501">
        <v>7820412</v>
      </c>
      <c r="B501" t="s">
        <v>27</v>
      </c>
      <c r="C501" t="s">
        <v>4</v>
      </c>
      <c r="D501" t="s">
        <v>2189</v>
      </c>
      <c r="E501">
        <v>3.523990241257794E-3</v>
      </c>
      <c r="F501">
        <v>49.7</v>
      </c>
      <c r="G501">
        <v>0.17514231499051236</v>
      </c>
      <c r="H501">
        <v>80.2</v>
      </c>
      <c r="I501">
        <v>0.2826240173488751</v>
      </c>
      <c r="J501">
        <v>69.424999999999997</v>
      </c>
      <c r="K501">
        <v>0.24465302249932233</v>
      </c>
      <c r="L501">
        <v>-1.967334933578968E-2</v>
      </c>
      <c r="M501" s="40">
        <v>-6.9328691072178335E-5</v>
      </c>
    </row>
    <row r="502" spans="1:13" x14ac:dyDescent="0.25">
      <c r="A502">
        <v>7820412</v>
      </c>
      <c r="B502" t="s">
        <v>27</v>
      </c>
      <c r="C502" t="s">
        <v>4</v>
      </c>
      <c r="D502" t="s">
        <v>2246</v>
      </c>
      <c r="E502">
        <v>4.0661425860666844E-4</v>
      </c>
      <c r="F502">
        <v>50.9</v>
      </c>
      <c r="G502">
        <v>2.0696665763079422E-2</v>
      </c>
      <c r="H502">
        <v>80.7</v>
      </c>
      <c r="I502">
        <v>3.2813770669558144E-2</v>
      </c>
      <c r="J502">
        <v>67.664999999999992</v>
      </c>
      <c r="K502">
        <v>2.7513553808620216E-2</v>
      </c>
      <c r="L502">
        <v>-6.3701130449771881E-2</v>
      </c>
      <c r="M502" s="40">
        <v>-2.5901787930240664E-5</v>
      </c>
    </row>
    <row r="503" spans="1:13" x14ac:dyDescent="0.25">
      <c r="A503">
        <v>7820412</v>
      </c>
      <c r="B503" t="s">
        <v>27</v>
      </c>
      <c r="C503" t="s">
        <v>4</v>
      </c>
      <c r="D503" t="s">
        <v>2247</v>
      </c>
      <c r="E503">
        <v>4.8793711032800212E-3</v>
      </c>
      <c r="F503">
        <v>50.5</v>
      </c>
      <c r="G503">
        <v>0.24640824071564107</v>
      </c>
      <c r="H503">
        <v>86.9</v>
      </c>
      <c r="I503">
        <v>0.42401734887503389</v>
      </c>
      <c r="J503">
        <v>76.025000000000006</v>
      </c>
      <c r="K503">
        <v>0.37095418812686365</v>
      </c>
      <c r="L503">
        <v>3.3698210027068853E-3</v>
      </c>
      <c r="M503" s="40">
        <v>1.6442607223834084E-5</v>
      </c>
    </row>
    <row r="504" spans="1:13" x14ac:dyDescent="0.25">
      <c r="A504">
        <v>7820412</v>
      </c>
      <c r="B504" t="s">
        <v>27</v>
      </c>
      <c r="C504" t="s">
        <v>4</v>
      </c>
      <c r="D504" t="s">
        <v>2286</v>
      </c>
      <c r="E504">
        <v>2.7107617240444562E-4</v>
      </c>
      <c r="F504">
        <v>61.5</v>
      </c>
      <c r="G504">
        <v>1.6671184602873406E-2</v>
      </c>
      <c r="H504">
        <v>84.6</v>
      </c>
      <c r="I504">
        <v>2.2933044185416099E-2</v>
      </c>
      <c r="J504">
        <v>79.179999999999993</v>
      </c>
      <c r="K504">
        <v>2.1463811330984003E-2</v>
      </c>
      <c r="L504">
        <v>4.8763062804937363E-2</v>
      </c>
      <c r="M504" s="40">
        <v>1.321850441988001E-5</v>
      </c>
    </row>
    <row r="505" spans="1:13" x14ac:dyDescent="0.25">
      <c r="A505">
        <v>7820412</v>
      </c>
      <c r="B505" t="s">
        <v>27</v>
      </c>
      <c r="C505" t="s">
        <v>4</v>
      </c>
      <c r="D505" t="s">
        <v>2188</v>
      </c>
      <c r="E505">
        <v>2.168609379235565E-3</v>
      </c>
      <c r="F505">
        <v>41.8</v>
      </c>
      <c r="G505">
        <v>9.0647872052046607E-2</v>
      </c>
      <c r="H505">
        <v>85</v>
      </c>
      <c r="I505">
        <v>0.18433179723502302</v>
      </c>
      <c r="J505">
        <v>65.3</v>
      </c>
      <c r="K505">
        <v>0.14161019246408238</v>
      </c>
      <c r="L505">
        <v>-1.5682078897953033E-2</v>
      </c>
      <c r="M505" s="40">
        <v>-3.4008303384013079E-5</v>
      </c>
    </row>
    <row r="506" spans="1:13" x14ac:dyDescent="0.25">
      <c r="A506">
        <v>7820412</v>
      </c>
      <c r="B506" t="s">
        <v>27</v>
      </c>
      <c r="C506" t="s">
        <v>4</v>
      </c>
      <c r="D506" t="s">
        <v>2248</v>
      </c>
      <c r="E506">
        <v>5.4215234480889125E-4</v>
      </c>
      <c r="F506">
        <v>62.3</v>
      </c>
      <c r="G506">
        <v>3.377609108159392E-2</v>
      </c>
      <c r="H506">
        <v>77.5</v>
      </c>
      <c r="I506">
        <v>4.2016806722689072E-2</v>
      </c>
      <c r="J506">
        <v>73.66</v>
      </c>
      <c r="K506">
        <v>3.9934941718622927E-2</v>
      </c>
      <c r="L506">
        <v>-1.3089213520288467E-2</v>
      </c>
      <c r="M506" s="40">
        <v>-7.0963478017286341E-6</v>
      </c>
    </row>
    <row r="507" spans="1:13" x14ac:dyDescent="0.25">
      <c r="A507">
        <v>7820412</v>
      </c>
      <c r="B507" t="s">
        <v>27</v>
      </c>
      <c r="C507" t="s">
        <v>4</v>
      </c>
      <c r="D507" t="s">
        <v>2287</v>
      </c>
      <c r="E507">
        <v>1.3553808620222281E-4</v>
      </c>
      <c r="F507">
        <v>35.200000000000003</v>
      </c>
      <c r="G507">
        <v>4.7709406343182433E-3</v>
      </c>
      <c r="H507">
        <v>71.900000000000006</v>
      </c>
      <c r="I507">
        <v>9.7451883979398201E-3</v>
      </c>
      <c r="J507">
        <v>54.050000000000004</v>
      </c>
      <c r="K507">
        <v>7.3258335592301434E-3</v>
      </c>
      <c r="L507">
        <v>-6.4535744488239288E-2</v>
      </c>
      <c r="M507" s="40">
        <v>-8.7470512995716017E-6</v>
      </c>
    </row>
    <row r="508" spans="1:13" x14ac:dyDescent="0.25">
      <c r="A508">
        <v>7820412</v>
      </c>
      <c r="B508" t="s">
        <v>27</v>
      </c>
      <c r="C508" t="s">
        <v>4</v>
      </c>
      <c r="D508" t="s">
        <v>2249</v>
      </c>
      <c r="E508">
        <v>8.1322851721333687E-4</v>
      </c>
      <c r="F508">
        <v>33.200000000000003</v>
      </c>
      <c r="G508">
        <v>2.6999186771482785E-2</v>
      </c>
      <c r="H508">
        <v>94.7</v>
      </c>
      <c r="I508">
        <v>7.7012740580103003E-2</v>
      </c>
      <c r="J508">
        <v>68.075000000000003</v>
      </c>
      <c r="K508">
        <v>5.5360531309297911E-2</v>
      </c>
      <c r="L508">
        <v>0.18680842220783234</v>
      </c>
      <c r="M508" s="40">
        <v>1.5191793619503849E-4</v>
      </c>
    </row>
    <row r="509" spans="1:13" x14ac:dyDescent="0.25">
      <c r="A509">
        <v>7820412</v>
      </c>
      <c r="B509" t="s">
        <v>27</v>
      </c>
      <c r="C509" t="s">
        <v>4</v>
      </c>
      <c r="D509" t="s">
        <v>2250</v>
      </c>
      <c r="E509">
        <v>4.0661425860666849E-4</v>
      </c>
      <c r="F509">
        <v>23.1</v>
      </c>
      <c r="G509">
        <v>9.3927893738140426E-3</v>
      </c>
      <c r="H509">
        <v>59.7</v>
      </c>
      <c r="I509">
        <v>2.4274871238818111E-2</v>
      </c>
      <c r="J509">
        <v>48.54</v>
      </c>
      <c r="K509">
        <v>1.9737056112767687E-2</v>
      </c>
      <c r="L509">
        <v>-6.2505699694156647E-2</v>
      </c>
      <c r="M509" s="40">
        <v>-2.541570873983057E-5</v>
      </c>
    </row>
    <row r="510" spans="1:13" x14ac:dyDescent="0.25">
      <c r="A510">
        <v>7820412</v>
      </c>
      <c r="B510" t="s">
        <v>27</v>
      </c>
      <c r="C510" t="s">
        <v>4</v>
      </c>
      <c r="D510" t="s">
        <v>2251</v>
      </c>
      <c r="E510">
        <v>4.0661425860666844E-4</v>
      </c>
      <c r="F510">
        <v>50.8</v>
      </c>
      <c r="G510">
        <v>2.0656004337218755E-2</v>
      </c>
      <c r="H510">
        <v>80.400000000000006</v>
      </c>
      <c r="I510">
        <v>3.2691786391976146E-2</v>
      </c>
      <c r="J510">
        <v>69.349999999999994</v>
      </c>
      <c r="K510">
        <v>2.8198698834372454E-2</v>
      </c>
      <c r="L510">
        <v>-3.6828882992267609E-2</v>
      </c>
      <c r="M510" s="40">
        <v>-1.4975148953212635E-5</v>
      </c>
    </row>
    <row r="511" spans="1:13" x14ac:dyDescent="0.25">
      <c r="A511">
        <v>7820412</v>
      </c>
      <c r="B511" t="s">
        <v>27</v>
      </c>
      <c r="C511" t="s">
        <v>4</v>
      </c>
      <c r="D511" t="s">
        <v>2288</v>
      </c>
      <c r="E511">
        <v>1.3553808620222281E-4</v>
      </c>
      <c r="F511">
        <v>51.2</v>
      </c>
      <c r="G511">
        <v>6.9395500135538083E-3</v>
      </c>
      <c r="H511">
        <v>74.400000000000006</v>
      </c>
      <c r="I511">
        <v>1.0084033613445379E-2</v>
      </c>
      <c r="J511">
        <v>70.155000000000001</v>
      </c>
      <c r="K511">
        <v>9.508674437516941E-3</v>
      </c>
      <c r="L511">
        <v>-1.5672804787755013E-2</v>
      </c>
      <c r="M511" s="40">
        <v>-2.1242619663533491E-6</v>
      </c>
    </row>
    <row r="512" spans="1:13" x14ac:dyDescent="0.25">
      <c r="A512">
        <v>7820412</v>
      </c>
      <c r="B512" t="s">
        <v>27</v>
      </c>
      <c r="C512" t="s">
        <v>4</v>
      </c>
      <c r="D512" t="s">
        <v>2289</v>
      </c>
      <c r="E512">
        <v>5.4215234480889125E-4</v>
      </c>
      <c r="F512">
        <v>46.6</v>
      </c>
      <c r="G512">
        <v>2.5264299268094332E-2</v>
      </c>
      <c r="H512">
        <v>92.9</v>
      </c>
      <c r="I512">
        <v>5.0365952832746003E-2</v>
      </c>
      <c r="J512">
        <v>71.335000000000008</v>
      </c>
      <c r="K512">
        <v>3.8674437516942259E-2</v>
      </c>
      <c r="L512">
        <v>0.15023991465568542</v>
      </c>
      <c r="M512" s="40">
        <v>8.1452922014467561E-5</v>
      </c>
    </row>
    <row r="513" spans="1:13" x14ac:dyDescent="0.25">
      <c r="A513">
        <v>7820412</v>
      </c>
      <c r="B513" t="s">
        <v>27</v>
      </c>
      <c r="C513" t="s">
        <v>4</v>
      </c>
      <c r="D513" t="s">
        <v>2252</v>
      </c>
      <c r="E513">
        <v>1.3553808620222281E-4</v>
      </c>
      <c r="F513">
        <v>56.7</v>
      </c>
      <c r="G513">
        <v>7.6850094876660339E-3</v>
      </c>
      <c r="H513">
        <v>78.599999999999994</v>
      </c>
      <c r="I513">
        <v>1.0653293575494712E-2</v>
      </c>
      <c r="J513">
        <v>68.819999999999993</v>
      </c>
      <c r="K513">
        <v>9.3277310924369736E-3</v>
      </c>
      <c r="L513">
        <v>-4.1573725640773773E-2</v>
      </c>
      <c r="M513" s="40">
        <v>-5.6348232096467567E-6</v>
      </c>
    </row>
    <row r="514" spans="1:13" x14ac:dyDescent="0.25">
      <c r="A514">
        <v>7820412</v>
      </c>
      <c r="B514" t="s">
        <v>27</v>
      </c>
      <c r="C514" t="s">
        <v>4</v>
      </c>
      <c r="D514" t="s">
        <v>2253</v>
      </c>
      <c r="E514">
        <v>4.0661425860666844E-4</v>
      </c>
      <c r="F514">
        <v>59.1</v>
      </c>
      <c r="G514">
        <v>2.4030902683654105E-2</v>
      </c>
      <c r="H514">
        <v>78.2</v>
      </c>
      <c r="I514">
        <v>3.1797235023041472E-2</v>
      </c>
      <c r="J514">
        <v>70.22</v>
      </c>
      <c r="K514">
        <v>2.8552453239360256E-2</v>
      </c>
      <c r="L514">
        <v>-3.3166851848363876E-2</v>
      </c>
      <c r="M514" s="40">
        <v>-1.3486114874639688E-5</v>
      </c>
    </row>
    <row r="515" spans="1:13" x14ac:dyDescent="0.25">
      <c r="A515">
        <v>7820412</v>
      </c>
      <c r="B515" t="s">
        <v>27</v>
      </c>
      <c r="C515" t="s">
        <v>4</v>
      </c>
      <c r="D515" t="s">
        <v>2254</v>
      </c>
      <c r="E515">
        <v>6.7769043101111406E-4</v>
      </c>
      <c r="F515">
        <v>73.900000000000006</v>
      </c>
      <c r="G515">
        <v>5.008132285172133E-2</v>
      </c>
      <c r="H515">
        <v>79.900000000000006</v>
      </c>
      <c r="I515">
        <v>5.414746543778802E-2</v>
      </c>
      <c r="J515">
        <v>75.454999999999998</v>
      </c>
      <c r="K515">
        <v>5.113513147194361E-2</v>
      </c>
      <c r="L515">
        <v>-1.7501378431916237E-2</v>
      </c>
      <c r="M515" s="40">
        <v>-1.1860516692813929E-5</v>
      </c>
    </row>
    <row r="516" spans="1:13" x14ac:dyDescent="0.25">
      <c r="A516">
        <v>7820412</v>
      </c>
      <c r="B516" t="s">
        <v>27</v>
      </c>
      <c r="C516" t="s">
        <v>4</v>
      </c>
      <c r="D516" t="s">
        <v>2290</v>
      </c>
      <c r="E516">
        <v>1.3553808620222281E-4</v>
      </c>
      <c r="F516">
        <v>60.1</v>
      </c>
      <c r="G516">
        <v>8.1458389807535919E-3</v>
      </c>
      <c r="H516">
        <v>69.8</v>
      </c>
      <c r="I516">
        <v>9.4605584169151526E-3</v>
      </c>
      <c r="J516">
        <v>68.884999999999991</v>
      </c>
      <c r="K516">
        <v>9.3365410680401172E-3</v>
      </c>
      <c r="L516">
        <v>-9.0671934187412262E-2</v>
      </c>
      <c r="M516" s="40">
        <v>-1.2289500432015756E-5</v>
      </c>
    </row>
    <row r="517" spans="1:13" x14ac:dyDescent="0.25">
      <c r="A517">
        <v>7820412</v>
      </c>
      <c r="B517" t="s">
        <v>27</v>
      </c>
      <c r="C517" t="s">
        <v>4</v>
      </c>
      <c r="D517" t="s">
        <v>2255</v>
      </c>
      <c r="E517">
        <v>9.4876660341555968E-4</v>
      </c>
      <c r="F517">
        <v>61.7</v>
      </c>
      <c r="G517">
        <v>5.8538899430740032E-2</v>
      </c>
      <c r="H517">
        <v>90.5</v>
      </c>
      <c r="I517">
        <v>8.5863377609108157E-2</v>
      </c>
      <c r="J517">
        <v>81.704999999999998</v>
      </c>
      <c r="K517">
        <v>7.7518975332068307E-2</v>
      </c>
      <c r="L517">
        <v>6.8194851279258728E-2</v>
      </c>
      <c r="M517" s="40">
        <v>6.4700997418651538E-5</v>
      </c>
    </row>
    <row r="518" spans="1:13" x14ac:dyDescent="0.25">
      <c r="A518">
        <v>7820412</v>
      </c>
      <c r="B518" t="s">
        <v>27</v>
      </c>
      <c r="C518" t="s">
        <v>4</v>
      </c>
      <c r="D518" t="s">
        <v>2256</v>
      </c>
      <c r="E518">
        <v>6.7769043101111417E-4</v>
      </c>
      <c r="F518">
        <v>44.5</v>
      </c>
      <c r="G518">
        <v>3.0157224179994582E-2</v>
      </c>
      <c r="H518">
        <v>81.8</v>
      </c>
      <c r="I518">
        <v>5.5435077256709139E-2</v>
      </c>
      <c r="J518">
        <v>62.449999999999996</v>
      </c>
      <c r="K518">
        <v>4.2321767416644077E-2</v>
      </c>
      <c r="L518">
        <v>4.2429506778717041E-2</v>
      </c>
      <c r="M518" s="40">
        <v>2.875407073645774E-5</v>
      </c>
    </row>
    <row r="519" spans="1:13" x14ac:dyDescent="0.25">
      <c r="A519">
        <v>7820412</v>
      </c>
      <c r="B519" t="s">
        <v>27</v>
      </c>
      <c r="C519" t="s">
        <v>4</v>
      </c>
      <c r="D519" t="s">
        <v>2149</v>
      </c>
      <c r="E519">
        <v>1.3553808620222281E-4</v>
      </c>
      <c r="F519">
        <v>56.2</v>
      </c>
      <c r="G519">
        <v>7.6172404445649221E-3</v>
      </c>
      <c r="H519">
        <v>88.6</v>
      </c>
      <c r="I519">
        <v>1.200867443751694E-2</v>
      </c>
      <c r="J519">
        <v>76.984999999999985</v>
      </c>
      <c r="K519">
        <v>1.043439956627812E-2</v>
      </c>
      <c r="L519">
        <v>4.1113469749689102E-2</v>
      </c>
      <c r="M519" s="40">
        <v>5.5724410070058416E-6</v>
      </c>
    </row>
    <row r="520" spans="1:13" x14ac:dyDescent="0.25">
      <c r="A520">
        <v>7820412</v>
      </c>
      <c r="B520" t="s">
        <v>27</v>
      </c>
      <c r="C520" t="s">
        <v>4</v>
      </c>
      <c r="D520" t="s">
        <v>2291</v>
      </c>
      <c r="E520">
        <v>5.4215234480889125E-4</v>
      </c>
      <c r="F520">
        <v>69.3</v>
      </c>
      <c r="G520">
        <v>3.7571157495256163E-2</v>
      </c>
      <c r="H520">
        <v>89.4</v>
      </c>
      <c r="I520">
        <v>4.8468419625914881E-2</v>
      </c>
      <c r="J520">
        <v>77.429999999999993</v>
      </c>
      <c r="K520">
        <v>4.1978856058552443E-2</v>
      </c>
      <c r="L520">
        <v>2.113628201186657E-2</v>
      </c>
      <c r="M520" s="40">
        <v>1.1459084853275449E-5</v>
      </c>
    </row>
    <row r="521" spans="1:13" x14ac:dyDescent="0.25">
      <c r="A521">
        <v>7820412</v>
      </c>
      <c r="B521" t="s">
        <v>27</v>
      </c>
      <c r="C521" t="s">
        <v>4</v>
      </c>
      <c r="D521" t="s">
        <v>2150</v>
      </c>
      <c r="E521">
        <v>5.4215234480889125E-4</v>
      </c>
      <c r="F521">
        <v>54.2</v>
      </c>
      <c r="G521">
        <v>2.9384657088641908E-2</v>
      </c>
      <c r="H521">
        <v>87.6</v>
      </c>
      <c r="I521">
        <v>4.7492545405258872E-2</v>
      </c>
      <c r="J521">
        <v>68.88</v>
      </c>
      <c r="K521">
        <v>3.7343453510436428E-2</v>
      </c>
      <c r="L521">
        <v>4.1172970086336136E-2</v>
      </c>
      <c r="M521" s="40">
        <v>2.2322022275053473E-5</v>
      </c>
    </row>
    <row r="522" spans="1:13" x14ac:dyDescent="0.25">
      <c r="A522">
        <v>7820412</v>
      </c>
      <c r="B522" t="s">
        <v>27</v>
      </c>
      <c r="C522" t="s">
        <v>4</v>
      </c>
      <c r="D522" t="s">
        <v>2257</v>
      </c>
      <c r="E522">
        <v>2.439685551640011E-3</v>
      </c>
      <c r="F522">
        <v>41.9</v>
      </c>
      <c r="G522">
        <v>0.10222282461371646</v>
      </c>
      <c r="H522">
        <v>77.900000000000006</v>
      </c>
      <c r="I522">
        <v>0.19005150447275687</v>
      </c>
      <c r="J522">
        <v>65.210000000000008</v>
      </c>
      <c r="K522">
        <v>0.15909189482244515</v>
      </c>
      <c r="L522">
        <v>-6.5618224442005157E-2</v>
      </c>
      <c r="M522" s="40">
        <v>-1.600878340954314E-4</v>
      </c>
    </row>
    <row r="523" spans="1:13" x14ac:dyDescent="0.25">
      <c r="A523">
        <v>7820412</v>
      </c>
      <c r="B523" t="s">
        <v>27</v>
      </c>
      <c r="C523" t="s">
        <v>4</v>
      </c>
      <c r="D523" t="s">
        <v>2292</v>
      </c>
      <c r="E523">
        <v>1.3553808620222281E-4</v>
      </c>
      <c r="F523">
        <v>47.5</v>
      </c>
      <c r="G523">
        <v>6.4380590946055832E-3</v>
      </c>
      <c r="H523">
        <v>78.400000000000006</v>
      </c>
      <c r="I523">
        <v>1.0626185958254269E-2</v>
      </c>
      <c r="J523">
        <v>58.414999999999992</v>
      </c>
      <c r="K523">
        <v>7.9174573055028445E-3</v>
      </c>
      <c r="L523">
        <v>-9.184747189283371E-2</v>
      </c>
      <c r="M523" s="40">
        <v>-1.2448830562867133E-5</v>
      </c>
    </row>
    <row r="524" spans="1:13" x14ac:dyDescent="0.25">
      <c r="A524">
        <v>7820412</v>
      </c>
      <c r="B524" t="s">
        <v>27</v>
      </c>
      <c r="C524" t="s">
        <v>4</v>
      </c>
      <c r="D524" t="s">
        <v>2258</v>
      </c>
      <c r="E524">
        <v>1.7619951206288968E-3</v>
      </c>
      <c r="F524">
        <v>59.7</v>
      </c>
      <c r="G524">
        <v>0.10519110870154515</v>
      </c>
      <c r="H524">
        <v>92.9</v>
      </c>
      <c r="I524">
        <v>0.16368934670642452</v>
      </c>
      <c r="J524">
        <v>76.474999999999994</v>
      </c>
      <c r="K524">
        <v>0.13474857685009486</v>
      </c>
      <c r="L524">
        <v>6.925799697637558E-2</v>
      </c>
      <c r="M524" s="40">
        <v>1.2203225273690466E-4</v>
      </c>
    </row>
    <row r="525" spans="1:13" x14ac:dyDescent="0.25">
      <c r="A525">
        <v>7820412</v>
      </c>
      <c r="B525" t="s">
        <v>27</v>
      </c>
      <c r="C525" t="s">
        <v>4</v>
      </c>
      <c r="D525" t="s">
        <v>2177</v>
      </c>
      <c r="E525">
        <v>2.5752236378422336E-3</v>
      </c>
      <c r="F525">
        <v>72.7</v>
      </c>
      <c r="G525">
        <v>0.1872187584711304</v>
      </c>
      <c r="H525">
        <v>92.2</v>
      </c>
      <c r="I525">
        <v>0.23743561940905394</v>
      </c>
      <c r="J525">
        <v>85.92</v>
      </c>
      <c r="K525">
        <v>0.22126321496340473</v>
      </c>
      <c r="L525">
        <v>4.4504757970571518E-2</v>
      </c>
      <c r="M525" s="40">
        <v>1.1460970472226333E-4</v>
      </c>
    </row>
    <row r="526" spans="1:13" x14ac:dyDescent="0.25">
      <c r="A526">
        <v>7820412</v>
      </c>
      <c r="B526" t="s">
        <v>27</v>
      </c>
      <c r="C526" t="s">
        <v>4</v>
      </c>
      <c r="D526" t="s">
        <v>2259</v>
      </c>
      <c r="E526">
        <v>8.1322851721333687E-4</v>
      </c>
      <c r="F526">
        <v>66</v>
      </c>
      <c r="G526">
        <v>5.3673082136080234E-2</v>
      </c>
      <c r="H526">
        <v>96.1</v>
      </c>
      <c r="I526">
        <v>7.8151260504201667E-2</v>
      </c>
      <c r="J526">
        <v>85.594999999999999</v>
      </c>
      <c r="K526">
        <v>6.9608294930875572E-2</v>
      </c>
      <c r="L526">
        <v>0.16779117286205292</v>
      </c>
      <c r="M526" s="40">
        <v>1.3645256670809399E-4</v>
      </c>
    </row>
    <row r="527" spans="1:13" x14ac:dyDescent="0.25">
      <c r="A527">
        <v>7820412</v>
      </c>
      <c r="B527" t="s">
        <v>27</v>
      </c>
      <c r="C527" t="s">
        <v>4</v>
      </c>
      <c r="D527" t="s">
        <v>2260</v>
      </c>
      <c r="E527">
        <v>2.7107617240444562E-4</v>
      </c>
      <c r="F527">
        <v>37</v>
      </c>
      <c r="G527">
        <v>1.0029818378964488E-2</v>
      </c>
      <c r="H527">
        <v>75.8</v>
      </c>
      <c r="I527">
        <v>2.0547573868256976E-2</v>
      </c>
      <c r="J527">
        <v>66.134999999999991</v>
      </c>
      <c r="K527">
        <v>1.7927622661968009E-2</v>
      </c>
      <c r="L527">
        <v>3.3281300216913223E-2</v>
      </c>
      <c r="M527" s="40">
        <v>9.0217674754440829E-6</v>
      </c>
    </row>
    <row r="528" spans="1:13" x14ac:dyDescent="0.25">
      <c r="A528">
        <v>7820412</v>
      </c>
      <c r="B528" t="s">
        <v>27</v>
      </c>
      <c r="C528" t="s">
        <v>4</v>
      </c>
      <c r="D528" t="s">
        <v>2293</v>
      </c>
      <c r="E528">
        <v>1.0843046896177825E-3</v>
      </c>
      <c r="F528">
        <v>41.3</v>
      </c>
      <c r="G528">
        <v>4.4781783681214417E-2</v>
      </c>
      <c r="H528">
        <v>80.2</v>
      </c>
      <c r="I528">
        <v>8.6961236107346157E-2</v>
      </c>
      <c r="J528">
        <v>56.664999999999999</v>
      </c>
      <c r="K528">
        <v>6.1442125237191642E-2</v>
      </c>
      <c r="L528">
        <v>-4.5124102383852005E-2</v>
      </c>
      <c r="M528" s="40">
        <v>-4.8928275829603688E-5</v>
      </c>
    </row>
    <row r="529" spans="1:13" x14ac:dyDescent="0.25">
      <c r="A529">
        <v>7820412</v>
      </c>
      <c r="B529" t="s">
        <v>27</v>
      </c>
      <c r="C529" t="s">
        <v>4</v>
      </c>
      <c r="D529" t="s">
        <v>2261</v>
      </c>
      <c r="E529">
        <v>8.1322851721333687E-4</v>
      </c>
      <c r="F529">
        <v>59.3</v>
      </c>
      <c r="G529">
        <v>4.8224451070750872E-2</v>
      </c>
      <c r="H529">
        <v>77.3</v>
      </c>
      <c r="I529">
        <v>6.2862564380590943E-2</v>
      </c>
      <c r="J529">
        <v>66.55</v>
      </c>
      <c r="K529">
        <v>5.4120357820547568E-2</v>
      </c>
      <c r="L529">
        <v>-3.8249962031841278E-2</v>
      </c>
      <c r="M529" s="40">
        <v>-3.1105959906620717E-5</v>
      </c>
    </row>
    <row r="530" spans="1:13" x14ac:dyDescent="0.25">
      <c r="A530">
        <v>7820412</v>
      </c>
      <c r="B530" t="s">
        <v>27</v>
      </c>
      <c r="C530" t="s">
        <v>4</v>
      </c>
      <c r="D530" t="s">
        <v>2262</v>
      </c>
      <c r="E530">
        <v>6.7769043101111406E-4</v>
      </c>
      <c r="F530">
        <v>68.400000000000006</v>
      </c>
      <c r="G530">
        <v>4.6354025481160202E-2</v>
      </c>
      <c r="H530">
        <v>88.2</v>
      </c>
      <c r="I530">
        <v>5.9772296015180262E-2</v>
      </c>
      <c r="J530">
        <v>69.305000000000007</v>
      </c>
      <c r="K530">
        <v>4.6967335321225268E-2</v>
      </c>
      <c r="L530">
        <v>4.5361868105828762E-3</v>
      </c>
      <c r="M530" s="40">
        <v>3.0741303948108404E-6</v>
      </c>
    </row>
    <row r="531" spans="1:13" x14ac:dyDescent="0.25">
      <c r="A531">
        <v>7820412</v>
      </c>
      <c r="B531" t="s">
        <v>27</v>
      </c>
      <c r="C531" t="s">
        <v>4</v>
      </c>
      <c r="D531" t="s">
        <v>2263</v>
      </c>
      <c r="E531">
        <v>1.3553808620222281E-4</v>
      </c>
      <c r="F531">
        <v>62.5</v>
      </c>
      <c r="G531">
        <v>8.4711303876389265E-3</v>
      </c>
      <c r="H531">
        <v>78.599999999999994</v>
      </c>
      <c r="I531">
        <v>1.0653293575494712E-2</v>
      </c>
      <c r="J531">
        <v>73.5</v>
      </c>
      <c r="K531">
        <v>9.9620493358633759E-3</v>
      </c>
      <c r="L531">
        <v>-2.3466272279620171E-2</v>
      </c>
      <c r="M531" s="40">
        <v>-3.1805736350799903E-6</v>
      </c>
    </row>
    <row r="532" spans="1:13" x14ac:dyDescent="0.25">
      <c r="A532">
        <v>7820412</v>
      </c>
      <c r="B532" t="s">
        <v>27</v>
      </c>
      <c r="C532" t="s">
        <v>4</v>
      </c>
      <c r="D532" t="s">
        <v>2151</v>
      </c>
      <c r="E532">
        <v>1.3553808620222281E-4</v>
      </c>
      <c r="F532">
        <v>36.700000000000003</v>
      </c>
      <c r="G532">
        <v>4.9742477636215776E-3</v>
      </c>
      <c r="H532">
        <v>60.2</v>
      </c>
      <c r="I532">
        <v>8.1593927893738143E-3</v>
      </c>
      <c r="J532">
        <v>52.72</v>
      </c>
      <c r="K532">
        <v>7.1455679045811862E-3</v>
      </c>
      <c r="L532">
        <v>-0.12255589663982391</v>
      </c>
      <c r="M532" s="40">
        <v>-1.6610991683359164E-5</v>
      </c>
    </row>
    <row r="533" spans="1:13" x14ac:dyDescent="0.25">
      <c r="A533">
        <v>7820412</v>
      </c>
      <c r="B533" t="s">
        <v>27</v>
      </c>
      <c r="C533" t="s">
        <v>4</v>
      </c>
      <c r="D533" t="s">
        <v>2174</v>
      </c>
      <c r="E533">
        <v>2.7107617240444562E-4</v>
      </c>
      <c r="F533">
        <v>62</v>
      </c>
      <c r="G533">
        <v>1.680672268907563E-2</v>
      </c>
      <c r="H533">
        <v>76.400000000000006</v>
      </c>
      <c r="I533">
        <v>2.0710219571699648E-2</v>
      </c>
      <c r="J533">
        <v>62.440000000000012</v>
      </c>
      <c r="K533">
        <v>1.692599620493359E-2</v>
      </c>
      <c r="L533">
        <v>-6.2483001500368118E-2</v>
      </c>
      <c r="M533" s="40">
        <v>-1.6937652887061021E-5</v>
      </c>
    </row>
    <row r="534" spans="1:13" x14ac:dyDescent="0.25">
      <c r="A534">
        <v>7820412</v>
      </c>
      <c r="B534" t="s">
        <v>27</v>
      </c>
      <c r="C534" t="s">
        <v>4</v>
      </c>
      <c r="D534" t="s">
        <v>2335</v>
      </c>
      <c r="E534">
        <v>0.222689075630252</v>
      </c>
      <c r="G534">
        <v>13.341732176741665</v>
      </c>
      <c r="I534">
        <v>18.912537272973704</v>
      </c>
      <c r="K534">
        <v>16.402516264570345</v>
      </c>
      <c r="M534" s="40">
        <v>-8.8057784401906629E-5</v>
      </c>
    </row>
    <row r="535" spans="1:13" x14ac:dyDescent="0.25">
      <c r="A535">
        <v>7820412</v>
      </c>
      <c r="B535" t="s">
        <v>27</v>
      </c>
      <c r="C535" t="s">
        <v>5</v>
      </c>
      <c r="D535" t="s">
        <v>2190</v>
      </c>
      <c r="E535">
        <v>1.3553808620222281E-4</v>
      </c>
      <c r="F535">
        <v>66.7</v>
      </c>
      <c r="G535">
        <v>9.0403903496882616E-3</v>
      </c>
      <c r="H535">
        <v>92.6</v>
      </c>
      <c r="I535">
        <v>1.2550826782325832E-2</v>
      </c>
      <c r="J535">
        <v>81.364999999999995</v>
      </c>
      <c r="K535">
        <v>1.1028056383843859E-2</v>
      </c>
      <c r="L535">
        <v>0</v>
      </c>
      <c r="M535" s="40">
        <v>0</v>
      </c>
    </row>
    <row r="536" spans="1:13" x14ac:dyDescent="0.25">
      <c r="A536">
        <v>7820412</v>
      </c>
      <c r="B536" t="s">
        <v>27</v>
      </c>
      <c r="C536" t="s">
        <v>5</v>
      </c>
      <c r="D536" t="s">
        <v>2152</v>
      </c>
      <c r="E536">
        <v>8.67443751694226E-3</v>
      </c>
      <c r="F536">
        <v>50.4</v>
      </c>
      <c r="G536">
        <v>0.43719165085388989</v>
      </c>
      <c r="H536">
        <v>74.3</v>
      </c>
      <c r="I536">
        <v>0.6445107075088099</v>
      </c>
      <c r="J536">
        <v>66.699999999999989</v>
      </c>
      <c r="K536">
        <v>0.57858498238004863</v>
      </c>
      <c r="L536">
        <v>-2.378404326736927E-2</v>
      </c>
      <c r="M536" s="40">
        <v>-2.0631319722304596E-4</v>
      </c>
    </row>
    <row r="537" spans="1:13" x14ac:dyDescent="0.25">
      <c r="A537">
        <v>7820412</v>
      </c>
      <c r="B537" t="s">
        <v>27</v>
      </c>
      <c r="C537" t="s">
        <v>5</v>
      </c>
      <c r="D537" t="s">
        <v>2191</v>
      </c>
      <c r="E537">
        <v>2.7107617240444562E-4</v>
      </c>
      <c r="F537">
        <v>72.2</v>
      </c>
      <c r="G537">
        <v>1.9571699647600974E-2</v>
      </c>
      <c r="H537">
        <v>99.3</v>
      </c>
      <c r="I537">
        <v>2.6917863919761451E-2</v>
      </c>
      <c r="J537">
        <v>83.335000000000008</v>
      </c>
      <c r="K537">
        <v>2.2590132827324479E-2</v>
      </c>
      <c r="L537">
        <v>0.48571941256523132</v>
      </c>
      <c r="M537" s="40">
        <v>1.3166695922071871E-4</v>
      </c>
    </row>
    <row r="538" spans="1:13" x14ac:dyDescent="0.25">
      <c r="A538">
        <v>7820412</v>
      </c>
      <c r="B538" t="s">
        <v>27</v>
      </c>
      <c r="C538" t="s">
        <v>5</v>
      </c>
      <c r="D538" t="s">
        <v>2166</v>
      </c>
      <c r="E538">
        <v>1.3553808620222281E-4</v>
      </c>
      <c r="F538">
        <v>31.8</v>
      </c>
      <c r="G538">
        <v>4.3101111412306853E-3</v>
      </c>
      <c r="H538">
        <v>66.7</v>
      </c>
      <c r="I538">
        <v>9.0403903496882616E-3</v>
      </c>
      <c r="J538">
        <v>56.23</v>
      </c>
      <c r="K538">
        <v>7.621306587150988E-3</v>
      </c>
      <c r="L538">
        <v>-0.260975182056427</v>
      </c>
      <c r="M538" s="40">
        <v>-3.5372076722204795E-5</v>
      </c>
    </row>
    <row r="539" spans="1:13" x14ac:dyDescent="0.25">
      <c r="A539">
        <v>7820412</v>
      </c>
      <c r="B539" t="s">
        <v>27</v>
      </c>
      <c r="C539" t="s">
        <v>5</v>
      </c>
      <c r="D539" t="s">
        <v>2184</v>
      </c>
      <c r="E539">
        <v>1.3553808620222283E-3</v>
      </c>
      <c r="F539">
        <v>50</v>
      </c>
      <c r="G539">
        <v>6.7769043101111412E-2</v>
      </c>
      <c r="H539">
        <v>99.6</v>
      </c>
      <c r="I539">
        <v>0.13499593385741393</v>
      </c>
      <c r="J539">
        <v>76.109999999999985</v>
      </c>
      <c r="K539">
        <v>0.10315803740851177</v>
      </c>
      <c r="L539">
        <v>0.28935956954956055</v>
      </c>
      <c r="M539" s="40">
        <v>3.9219242281046429E-4</v>
      </c>
    </row>
    <row r="540" spans="1:13" x14ac:dyDescent="0.25">
      <c r="A540">
        <v>7820412</v>
      </c>
      <c r="B540" t="s">
        <v>27</v>
      </c>
      <c r="C540" t="s">
        <v>5</v>
      </c>
      <c r="D540" t="s">
        <v>2192</v>
      </c>
      <c r="E540">
        <v>9.4876660341555979E-4</v>
      </c>
      <c r="F540">
        <v>58.1</v>
      </c>
      <c r="G540">
        <v>5.5123339658444022E-2</v>
      </c>
      <c r="H540">
        <v>43.1</v>
      </c>
      <c r="I540">
        <v>4.0891840607210628E-2</v>
      </c>
      <c r="J540">
        <v>57.239999999999995</v>
      </c>
      <c r="K540">
        <v>5.430740037950664E-2</v>
      </c>
      <c r="L540">
        <v>-0.26670369505882263</v>
      </c>
      <c r="M540" s="40">
        <v>-2.5303955887933836E-4</v>
      </c>
    </row>
    <row r="541" spans="1:13" x14ac:dyDescent="0.25">
      <c r="A541">
        <v>7820412</v>
      </c>
      <c r="B541" t="s">
        <v>27</v>
      </c>
      <c r="C541" t="s">
        <v>5</v>
      </c>
      <c r="D541" t="s">
        <v>2193</v>
      </c>
      <c r="E541">
        <v>5.1504472756844673E-3</v>
      </c>
      <c r="F541">
        <v>64.5</v>
      </c>
      <c r="G541">
        <v>0.33220384928164814</v>
      </c>
      <c r="H541">
        <v>80.7</v>
      </c>
      <c r="I541">
        <v>0.41564109514773651</v>
      </c>
      <c r="J541">
        <v>75.655000000000001</v>
      </c>
      <c r="K541">
        <v>0.3896570886419084</v>
      </c>
      <c r="L541">
        <v>5.9695919044315815E-3</v>
      </c>
      <c r="M541" s="40">
        <v>3.0746068361127692E-5</v>
      </c>
    </row>
    <row r="542" spans="1:13" x14ac:dyDescent="0.25">
      <c r="A542">
        <v>7820412</v>
      </c>
      <c r="B542" t="s">
        <v>27</v>
      </c>
      <c r="C542" t="s">
        <v>5</v>
      </c>
      <c r="D542" t="s">
        <v>2179</v>
      </c>
      <c r="E542">
        <v>2.1686093792355654E-3</v>
      </c>
      <c r="F542">
        <v>61.8</v>
      </c>
      <c r="G542">
        <v>0.13402005963675795</v>
      </c>
      <c r="H542">
        <v>59.5</v>
      </c>
      <c r="I542">
        <v>0.12903225806451615</v>
      </c>
      <c r="J542">
        <v>64.94</v>
      </c>
      <c r="K542">
        <v>0.1408294930875576</v>
      </c>
      <c r="L542">
        <v>-0.12990720570087433</v>
      </c>
      <c r="M542" s="40">
        <v>-2.8171798471319999E-4</v>
      </c>
    </row>
    <row r="543" spans="1:13" x14ac:dyDescent="0.25">
      <c r="A543">
        <v>7820412</v>
      </c>
      <c r="B543" t="s">
        <v>27</v>
      </c>
      <c r="C543" t="s">
        <v>5</v>
      </c>
      <c r="D543" t="s">
        <v>2266</v>
      </c>
      <c r="E543">
        <v>9.4876660341555979E-4</v>
      </c>
      <c r="F543">
        <v>53.7</v>
      </c>
      <c r="G543">
        <v>5.094876660341556E-2</v>
      </c>
      <c r="H543">
        <v>100</v>
      </c>
      <c r="I543">
        <v>9.4876660341555979E-2</v>
      </c>
      <c r="J543">
        <v>76.22</v>
      </c>
      <c r="K543">
        <v>7.2314990512333963E-2</v>
      </c>
      <c r="L543">
        <v>0.1039140596985817</v>
      </c>
      <c r="M543" s="40">
        <v>9.8590189467345069E-5</v>
      </c>
    </row>
    <row r="544" spans="1:13" x14ac:dyDescent="0.25">
      <c r="A544">
        <v>7820412</v>
      </c>
      <c r="B544" t="s">
        <v>27</v>
      </c>
      <c r="C544" t="s">
        <v>5</v>
      </c>
      <c r="D544" t="s">
        <v>2194</v>
      </c>
      <c r="E544">
        <v>1.0843046896177825E-3</v>
      </c>
      <c r="F544">
        <v>66.599999999999994</v>
      </c>
      <c r="G544">
        <v>7.2214692328544314E-2</v>
      </c>
      <c r="H544">
        <v>41.5</v>
      </c>
      <c r="I544">
        <v>4.4998644619137974E-2</v>
      </c>
      <c r="J544">
        <v>59.359999999999992</v>
      </c>
      <c r="K544">
        <v>6.4364326375711559E-2</v>
      </c>
      <c r="L544">
        <v>-0.16482196748256683</v>
      </c>
      <c r="M544" s="40">
        <v>-1.7871723229337687E-4</v>
      </c>
    </row>
    <row r="545" spans="1:13" x14ac:dyDescent="0.25">
      <c r="A545">
        <v>7820412</v>
      </c>
      <c r="B545" t="s">
        <v>27</v>
      </c>
      <c r="C545" t="s">
        <v>5</v>
      </c>
      <c r="D545" t="s">
        <v>2139</v>
      </c>
      <c r="E545">
        <v>5.5570615342911359E-3</v>
      </c>
      <c r="F545">
        <v>33.700000000000003</v>
      </c>
      <c r="G545">
        <v>0.1872729737056113</v>
      </c>
      <c r="H545">
        <v>63.9</v>
      </c>
      <c r="I545">
        <v>0.35509623204120355</v>
      </c>
      <c r="J545">
        <v>55.815000000000005</v>
      </c>
      <c r="K545">
        <v>0.31016738953645978</v>
      </c>
      <c r="L545">
        <v>-0.11162592470645905</v>
      </c>
      <c r="M545" s="40">
        <v>-6.2031213241594207E-4</v>
      </c>
    </row>
    <row r="546" spans="1:13" x14ac:dyDescent="0.25">
      <c r="A546">
        <v>7820412</v>
      </c>
      <c r="B546" t="s">
        <v>27</v>
      </c>
      <c r="C546" t="s">
        <v>5</v>
      </c>
      <c r="D546" t="s">
        <v>2267</v>
      </c>
      <c r="E546">
        <v>9.4876660341555979E-4</v>
      </c>
      <c r="F546">
        <v>64.7</v>
      </c>
      <c r="G546">
        <v>6.1385199240986718E-2</v>
      </c>
      <c r="H546">
        <v>37.1</v>
      </c>
      <c r="I546">
        <v>3.519924098671727E-2</v>
      </c>
      <c r="J546">
        <v>63.539999999999992</v>
      </c>
      <c r="K546">
        <v>6.0284629981024664E-2</v>
      </c>
      <c r="L546">
        <v>-0.17768189311027527</v>
      </c>
      <c r="M546" s="40">
        <v>-1.6857864621468242E-4</v>
      </c>
    </row>
    <row r="547" spans="1:13" x14ac:dyDescent="0.25">
      <c r="A547">
        <v>7820412</v>
      </c>
      <c r="B547" t="s">
        <v>27</v>
      </c>
      <c r="C547" t="s">
        <v>5</v>
      </c>
      <c r="D547" t="s">
        <v>2294</v>
      </c>
      <c r="E547">
        <v>8.1322851721333698E-4</v>
      </c>
      <c r="F547">
        <v>86.3</v>
      </c>
      <c r="G547">
        <v>7.0181621035510983E-2</v>
      </c>
      <c r="H547">
        <v>41.9</v>
      </c>
      <c r="I547">
        <v>3.4074274871238819E-2</v>
      </c>
      <c r="J547">
        <v>70.224999999999994</v>
      </c>
      <c r="K547">
        <v>5.7108972621306583E-2</v>
      </c>
      <c r="L547">
        <v>-0.31070622801780701</v>
      </c>
      <c r="M547" s="40">
        <v>-2.5267516509987019E-4</v>
      </c>
    </row>
    <row r="548" spans="1:13" x14ac:dyDescent="0.25">
      <c r="A548">
        <v>7820412</v>
      </c>
      <c r="B548" t="s">
        <v>27</v>
      </c>
      <c r="C548" t="s">
        <v>5</v>
      </c>
      <c r="D548" t="s">
        <v>2196</v>
      </c>
      <c r="E548">
        <v>1.3553808620222281E-4</v>
      </c>
      <c r="F548">
        <v>38.4</v>
      </c>
      <c r="G548">
        <v>5.2046625101653558E-3</v>
      </c>
      <c r="H548">
        <v>71.2</v>
      </c>
      <c r="I548">
        <v>9.6503117375982654E-3</v>
      </c>
      <c r="J548">
        <v>61.024999999999991</v>
      </c>
      <c r="K548">
        <v>8.271211710490646E-3</v>
      </c>
      <c r="L548">
        <v>-8.4608674049377441E-2</v>
      </c>
      <c r="M548" s="40">
        <v>-1.1467697756760291E-5</v>
      </c>
    </row>
    <row r="549" spans="1:13" x14ac:dyDescent="0.25">
      <c r="A549">
        <v>7820412</v>
      </c>
      <c r="B549" t="s">
        <v>27</v>
      </c>
      <c r="C549" t="s">
        <v>5</v>
      </c>
      <c r="D549" t="s">
        <v>2197</v>
      </c>
      <c r="E549">
        <v>2.9818378964489023E-3</v>
      </c>
      <c r="F549">
        <v>80</v>
      </c>
      <c r="G549">
        <v>0.23854703171591218</v>
      </c>
      <c r="H549">
        <v>92.4</v>
      </c>
      <c r="I549">
        <v>0.27552182163187861</v>
      </c>
      <c r="J549">
        <v>81.55</v>
      </c>
      <c r="K549">
        <v>0.24316888045540797</v>
      </c>
      <c r="L549">
        <v>4.1045289486646652E-2</v>
      </c>
      <c r="M549" s="40">
        <v>1.223903996619987E-4</v>
      </c>
    </row>
    <row r="550" spans="1:13" x14ac:dyDescent="0.25">
      <c r="A550">
        <v>7820412</v>
      </c>
      <c r="B550" t="s">
        <v>27</v>
      </c>
      <c r="C550" t="s">
        <v>5</v>
      </c>
      <c r="D550" t="s">
        <v>2198</v>
      </c>
      <c r="E550">
        <v>9.4876660341555979E-4</v>
      </c>
      <c r="F550">
        <v>92</v>
      </c>
      <c r="G550">
        <v>8.7286527514231507E-2</v>
      </c>
      <c r="H550">
        <v>72.3</v>
      </c>
      <c r="I550">
        <v>6.8595825426944965E-2</v>
      </c>
      <c r="J550">
        <v>81.139999999999986</v>
      </c>
      <c r="K550">
        <v>7.6982922201138504E-2</v>
      </c>
      <c r="L550">
        <v>-2.3674901574850082E-2</v>
      </c>
      <c r="M550" s="40">
        <v>-2.2461955953368199E-5</v>
      </c>
    </row>
    <row r="551" spans="1:13" x14ac:dyDescent="0.25">
      <c r="A551">
        <v>7820412</v>
      </c>
      <c r="B551" t="s">
        <v>27</v>
      </c>
      <c r="C551" t="s">
        <v>5</v>
      </c>
      <c r="D551" t="s">
        <v>2199</v>
      </c>
      <c r="E551">
        <v>1.7619951206288968E-3</v>
      </c>
      <c r="F551">
        <v>60.2</v>
      </c>
      <c r="G551">
        <v>0.10607210626185959</v>
      </c>
      <c r="H551">
        <v>70.5</v>
      </c>
      <c r="I551">
        <v>0.12422065600433722</v>
      </c>
      <c r="J551">
        <v>70.319999999999993</v>
      </c>
      <c r="K551">
        <v>0.123903496882624</v>
      </c>
      <c r="L551">
        <v>-4.3501025065779686E-3</v>
      </c>
      <c r="M551" s="40">
        <v>-7.6648593908259142E-6</v>
      </c>
    </row>
    <row r="552" spans="1:13" x14ac:dyDescent="0.25">
      <c r="A552">
        <v>7820412</v>
      </c>
      <c r="B552" t="s">
        <v>27</v>
      </c>
      <c r="C552" t="s">
        <v>5</v>
      </c>
      <c r="D552" t="s">
        <v>2200</v>
      </c>
      <c r="E552">
        <v>1.3553808620222283E-3</v>
      </c>
      <c r="F552">
        <v>50.3</v>
      </c>
      <c r="G552">
        <v>6.8175657359718075E-2</v>
      </c>
      <c r="H552">
        <v>87.1</v>
      </c>
      <c r="I552">
        <v>0.11805367308213607</v>
      </c>
      <c r="J552">
        <v>69.364999999999995</v>
      </c>
      <c r="K552">
        <v>9.4015993494171862E-2</v>
      </c>
      <c r="L552">
        <v>-2.9751859605312347E-2</v>
      </c>
      <c r="M552" s="40">
        <v>-4.0325101118612565E-5</v>
      </c>
    </row>
    <row r="553" spans="1:13" x14ac:dyDescent="0.25">
      <c r="A553">
        <v>7820412</v>
      </c>
      <c r="B553" t="s">
        <v>27</v>
      </c>
      <c r="C553" t="s">
        <v>5</v>
      </c>
      <c r="D553" t="s">
        <v>2140</v>
      </c>
      <c r="E553">
        <v>1.626457034426674E-3</v>
      </c>
      <c r="F553">
        <v>55.8</v>
      </c>
      <c r="G553">
        <v>9.07563025210084E-2</v>
      </c>
      <c r="H553">
        <v>100</v>
      </c>
      <c r="I553">
        <v>0.16264570344266741</v>
      </c>
      <c r="J553">
        <v>77.35499999999999</v>
      </c>
      <c r="K553">
        <v>0.12581458389807534</v>
      </c>
      <c r="L553">
        <v>8.231014758348465E-2</v>
      </c>
      <c r="M553" s="40">
        <v>1.338739185418563E-4</v>
      </c>
    </row>
    <row r="554" spans="1:13" x14ac:dyDescent="0.25">
      <c r="A554">
        <v>7820412</v>
      </c>
      <c r="B554" t="s">
        <v>27</v>
      </c>
      <c r="C554" t="s">
        <v>5</v>
      </c>
      <c r="D554" t="s">
        <v>2201</v>
      </c>
      <c r="E554">
        <v>1.3553808620222281E-4</v>
      </c>
      <c r="F554">
        <v>73.2</v>
      </c>
      <c r="G554">
        <v>9.9213879100027106E-3</v>
      </c>
      <c r="H554">
        <v>79.3</v>
      </c>
      <c r="I554">
        <v>1.0748170235836269E-2</v>
      </c>
      <c r="J554">
        <v>79.89</v>
      </c>
      <c r="K554">
        <v>1.082813770669558E-2</v>
      </c>
      <c r="L554">
        <v>2.4100060109049082E-3</v>
      </c>
      <c r="M554" s="40">
        <v>3.2664760245390459E-7</v>
      </c>
    </row>
    <row r="555" spans="1:13" x14ac:dyDescent="0.25">
      <c r="A555">
        <v>7820412</v>
      </c>
      <c r="B555" t="s">
        <v>27</v>
      </c>
      <c r="C555" t="s">
        <v>5</v>
      </c>
      <c r="D555" t="s">
        <v>2202</v>
      </c>
      <c r="E555">
        <v>1.3553808620222281E-4</v>
      </c>
      <c r="F555">
        <v>34.6</v>
      </c>
      <c r="G555">
        <v>4.6896177825969092E-3</v>
      </c>
      <c r="H555">
        <v>100</v>
      </c>
      <c r="I555">
        <v>1.355380862022228E-2</v>
      </c>
      <c r="J555">
        <v>63.129999999999995</v>
      </c>
      <c r="K555">
        <v>8.5565193819463255E-3</v>
      </c>
      <c r="L555">
        <v>0.33705538511276245</v>
      </c>
      <c r="M555" s="40">
        <v>4.5683841842337007E-5</v>
      </c>
    </row>
    <row r="556" spans="1:13" x14ac:dyDescent="0.25">
      <c r="A556">
        <v>7820412</v>
      </c>
      <c r="B556" t="s">
        <v>27</v>
      </c>
      <c r="C556" t="s">
        <v>5</v>
      </c>
      <c r="D556" t="s">
        <v>2203</v>
      </c>
      <c r="E556">
        <v>3.7950664136622392E-3</v>
      </c>
      <c r="F556">
        <v>87.4</v>
      </c>
      <c r="G556">
        <v>0.33168880455407973</v>
      </c>
      <c r="H556">
        <v>100</v>
      </c>
      <c r="I556">
        <v>0.37950664136622392</v>
      </c>
      <c r="J556">
        <v>90.87</v>
      </c>
      <c r="K556">
        <v>0.34485768500948771</v>
      </c>
      <c r="L556">
        <v>0.18549369275569916</v>
      </c>
      <c r="M556" s="40">
        <v>7.0396088332333646E-4</v>
      </c>
    </row>
    <row r="557" spans="1:13" x14ac:dyDescent="0.25">
      <c r="A557">
        <v>7820412</v>
      </c>
      <c r="B557" t="s">
        <v>27</v>
      </c>
      <c r="C557" t="s">
        <v>5</v>
      </c>
      <c r="D557" t="s">
        <v>2268</v>
      </c>
      <c r="E557">
        <v>1.3553808620222281E-4</v>
      </c>
      <c r="F557">
        <v>55.1</v>
      </c>
      <c r="G557">
        <v>7.4681485497424772E-3</v>
      </c>
      <c r="H557">
        <v>85.3</v>
      </c>
      <c r="I557">
        <v>1.1561398753049606E-2</v>
      </c>
      <c r="J557">
        <v>73.61</v>
      </c>
      <c r="K557">
        <v>9.9769585253456205E-3</v>
      </c>
      <c r="L557">
        <v>3.2481297850608826E-2</v>
      </c>
      <c r="M557" s="40">
        <v>4.4024529480358936E-6</v>
      </c>
    </row>
    <row r="558" spans="1:13" x14ac:dyDescent="0.25">
      <c r="A558">
        <v>7820412</v>
      </c>
      <c r="B558" t="s">
        <v>27</v>
      </c>
      <c r="C558" t="s">
        <v>5</v>
      </c>
      <c r="D558" t="s">
        <v>2175</v>
      </c>
      <c r="E558">
        <v>4.3372187584711308E-3</v>
      </c>
      <c r="F558">
        <v>65.099999999999994</v>
      </c>
      <c r="G558">
        <v>0.28235294117647058</v>
      </c>
      <c r="H558">
        <v>76</v>
      </c>
      <c r="I558">
        <v>0.32962862564380596</v>
      </c>
      <c r="J558">
        <v>72.19</v>
      </c>
      <c r="K558">
        <v>0.31310382217403093</v>
      </c>
      <c r="L558">
        <v>-4.6930719166994095E-2</v>
      </c>
      <c r="M558" s="40">
        <v>-2.0354879551962742E-4</v>
      </c>
    </row>
    <row r="559" spans="1:13" x14ac:dyDescent="0.25">
      <c r="A559">
        <v>7820412</v>
      </c>
      <c r="B559" t="s">
        <v>27</v>
      </c>
      <c r="C559" t="s">
        <v>5</v>
      </c>
      <c r="D559" t="s">
        <v>2176</v>
      </c>
      <c r="E559">
        <v>4.0661425860666849E-4</v>
      </c>
      <c r="F559">
        <v>64.099999999999994</v>
      </c>
      <c r="G559">
        <v>2.6063973976687447E-2</v>
      </c>
      <c r="H559">
        <v>86.8</v>
      </c>
      <c r="I559">
        <v>3.5294117647058823E-2</v>
      </c>
      <c r="J559">
        <v>76.435000000000002</v>
      </c>
      <c r="K559">
        <v>3.1079560856600706E-2</v>
      </c>
      <c r="L559">
        <v>-4.0314435958862305E-2</v>
      </c>
      <c r="M559" s="40">
        <v>-1.6392424488558814E-5</v>
      </c>
    </row>
    <row r="560" spans="1:13" x14ac:dyDescent="0.25">
      <c r="A560">
        <v>7820412</v>
      </c>
      <c r="B560" t="s">
        <v>27</v>
      </c>
      <c r="C560" t="s">
        <v>5</v>
      </c>
      <c r="D560" t="s">
        <v>2180</v>
      </c>
      <c r="E560">
        <v>2.7107617240444562E-4</v>
      </c>
      <c r="F560">
        <v>66.599999999999994</v>
      </c>
      <c r="G560">
        <v>1.8053673082136078E-2</v>
      </c>
      <c r="H560">
        <v>77</v>
      </c>
      <c r="I560">
        <v>2.0872865275142313E-2</v>
      </c>
      <c r="J560">
        <v>71.94</v>
      </c>
      <c r="K560">
        <v>1.9501219842775818E-2</v>
      </c>
      <c r="L560">
        <v>-0.14679412543773651</v>
      </c>
      <c r="M560" s="40">
        <v>-3.9792389655119681E-5</v>
      </c>
    </row>
    <row r="561" spans="1:13" x14ac:dyDescent="0.25">
      <c r="A561">
        <v>7820412</v>
      </c>
      <c r="B561" t="s">
        <v>27</v>
      </c>
      <c r="C561" t="s">
        <v>5</v>
      </c>
      <c r="D561" t="s">
        <v>2204</v>
      </c>
      <c r="E561">
        <v>1.2198427758200055E-3</v>
      </c>
      <c r="F561">
        <v>72.8</v>
      </c>
      <c r="G561">
        <v>8.8804554079696396E-2</v>
      </c>
      <c r="H561">
        <v>86.8</v>
      </c>
      <c r="I561">
        <v>0.10588235294117647</v>
      </c>
      <c r="J561">
        <v>78.74499999999999</v>
      </c>
      <c r="K561">
        <v>9.6056519381946329E-2</v>
      </c>
      <c r="L561">
        <v>3.1434148550033569E-2</v>
      </c>
      <c r="M561" s="40">
        <v>3.8344719022811354E-5</v>
      </c>
    </row>
    <row r="562" spans="1:13" x14ac:dyDescent="0.25">
      <c r="A562">
        <v>7820412</v>
      </c>
      <c r="B562" t="s">
        <v>27</v>
      </c>
      <c r="C562" t="s">
        <v>5</v>
      </c>
      <c r="D562" t="s">
        <v>2269</v>
      </c>
      <c r="E562">
        <v>1.3553808620222281E-4</v>
      </c>
      <c r="F562">
        <v>72.7</v>
      </c>
      <c r="G562">
        <v>9.8536188669015989E-3</v>
      </c>
      <c r="H562">
        <v>58.9</v>
      </c>
      <c r="I562">
        <v>7.9831932773109238E-3</v>
      </c>
      <c r="J562">
        <v>73.47</v>
      </c>
      <c r="K562">
        <v>9.9579831932773092E-3</v>
      </c>
      <c r="L562">
        <v>7.8791717533022165E-4</v>
      </c>
      <c r="M562" s="40">
        <v>1.0679278603011949E-7</v>
      </c>
    </row>
    <row r="563" spans="1:13" x14ac:dyDescent="0.25">
      <c r="A563">
        <v>7820412</v>
      </c>
      <c r="B563" t="s">
        <v>27</v>
      </c>
      <c r="C563" t="s">
        <v>5</v>
      </c>
      <c r="D563" t="s">
        <v>2295</v>
      </c>
      <c r="E563">
        <v>1.3553808620222281E-4</v>
      </c>
      <c r="F563">
        <v>52.3</v>
      </c>
      <c r="G563">
        <v>7.0886419083762524E-3</v>
      </c>
      <c r="H563" t="s">
        <v>8</v>
      </c>
      <c r="I563" t="s">
        <v>99</v>
      </c>
      <c r="J563" t="e">
        <v>#VALUE!</v>
      </c>
      <c r="K563" t="s">
        <v>99</v>
      </c>
      <c r="L563">
        <v>0.18686451017856598</v>
      </c>
      <c r="M563" s="40">
        <v>2.5327258088718616E-5</v>
      </c>
    </row>
    <row r="564" spans="1:13" x14ac:dyDescent="0.25">
      <c r="A564">
        <v>7820412</v>
      </c>
      <c r="B564" t="s">
        <v>27</v>
      </c>
      <c r="C564" t="s">
        <v>5</v>
      </c>
      <c r="D564" t="s">
        <v>2206</v>
      </c>
      <c r="E564">
        <v>6.7769043101111417E-4</v>
      </c>
      <c r="F564">
        <v>51.2</v>
      </c>
      <c r="G564">
        <v>3.4697750067769047E-2</v>
      </c>
      <c r="H564">
        <v>66</v>
      </c>
      <c r="I564">
        <v>4.4727568446733534E-2</v>
      </c>
      <c r="J564">
        <v>64.35499999999999</v>
      </c>
      <c r="K564">
        <v>4.3612767687720246E-2</v>
      </c>
      <c r="L564">
        <v>-0.14154158532619476</v>
      </c>
      <c r="M564" s="40">
        <v>-9.5921377965705316E-5</v>
      </c>
    </row>
    <row r="565" spans="1:13" x14ac:dyDescent="0.25">
      <c r="A565">
        <v>7820412</v>
      </c>
      <c r="B565" t="s">
        <v>27</v>
      </c>
      <c r="C565" t="s">
        <v>5</v>
      </c>
      <c r="D565" t="s">
        <v>2181</v>
      </c>
      <c r="E565">
        <v>1.0571970723773381E-2</v>
      </c>
      <c r="F565">
        <v>80.599999999999994</v>
      </c>
      <c r="G565">
        <v>0.85210084033613454</v>
      </c>
      <c r="H565">
        <v>83</v>
      </c>
      <c r="I565">
        <v>0.87747357007319071</v>
      </c>
      <c r="J565">
        <v>80.344999999999999</v>
      </c>
      <c r="K565">
        <v>0.84940498780157236</v>
      </c>
      <c r="L565">
        <v>2.5591418147087097E-2</v>
      </c>
      <c r="M565" s="40">
        <v>2.7055172343084762E-4</v>
      </c>
    </row>
    <row r="566" spans="1:13" x14ac:dyDescent="0.25">
      <c r="A566">
        <v>7820412</v>
      </c>
      <c r="B566" t="s">
        <v>27</v>
      </c>
      <c r="C566" t="s">
        <v>5</v>
      </c>
      <c r="D566" t="s">
        <v>2270</v>
      </c>
      <c r="E566">
        <v>2.439685551640011E-3</v>
      </c>
      <c r="F566">
        <v>57.1</v>
      </c>
      <c r="G566">
        <v>0.13930604499864463</v>
      </c>
      <c r="H566">
        <v>85.4</v>
      </c>
      <c r="I566">
        <v>0.20834914611005695</v>
      </c>
      <c r="J566">
        <v>73.11</v>
      </c>
      <c r="K566">
        <v>0.17836541068040121</v>
      </c>
      <c r="L566">
        <v>0.11054231226444244</v>
      </c>
      <c r="M566" s="40">
        <v>2.6968848207643863E-4</v>
      </c>
    </row>
    <row r="567" spans="1:13" x14ac:dyDescent="0.25">
      <c r="A567">
        <v>7820412</v>
      </c>
      <c r="B567" t="s">
        <v>27</v>
      </c>
      <c r="C567" t="s">
        <v>5</v>
      </c>
      <c r="D567" t="s">
        <v>2208</v>
      </c>
      <c r="E567">
        <v>1.3553808620222281E-4</v>
      </c>
      <c r="F567">
        <v>30.9</v>
      </c>
      <c r="G567">
        <v>4.188126863648685E-3</v>
      </c>
      <c r="H567">
        <v>100</v>
      </c>
      <c r="I567">
        <v>1.355380862022228E-2</v>
      </c>
      <c r="J567">
        <v>66.069999999999993</v>
      </c>
      <c r="K567">
        <v>8.9550013553808608E-3</v>
      </c>
      <c r="L567">
        <v>0.19214197993278503</v>
      </c>
      <c r="M567" s="40">
        <v>2.6042556239195582E-5</v>
      </c>
    </row>
    <row r="568" spans="1:13" x14ac:dyDescent="0.25">
      <c r="A568">
        <v>7820412</v>
      </c>
      <c r="B568" t="s">
        <v>27</v>
      </c>
      <c r="C568" t="s">
        <v>5</v>
      </c>
      <c r="D568" t="s">
        <v>2153</v>
      </c>
      <c r="E568">
        <v>1.8297641637300081E-2</v>
      </c>
      <c r="F568">
        <v>42.1</v>
      </c>
      <c r="G568">
        <v>0.77033071293033339</v>
      </c>
      <c r="H568">
        <v>77</v>
      </c>
      <c r="I568">
        <v>1.4089184060721063</v>
      </c>
      <c r="J568">
        <v>64.624999999999986</v>
      </c>
      <c r="K568">
        <v>1.1824850908105176</v>
      </c>
      <c r="L568">
        <v>1.3401866890490055E-2</v>
      </c>
      <c r="M568" s="40">
        <v>2.4522255763298419E-4</v>
      </c>
    </row>
    <row r="569" spans="1:13" x14ac:dyDescent="0.25">
      <c r="A569">
        <v>7820412</v>
      </c>
      <c r="B569" t="s">
        <v>27</v>
      </c>
      <c r="C569" t="s">
        <v>5</v>
      </c>
      <c r="D569" t="s">
        <v>2296</v>
      </c>
      <c r="E569">
        <v>4.0661425860666849E-4</v>
      </c>
      <c r="F569">
        <v>55.4</v>
      </c>
      <c r="G569">
        <v>2.2526429926809435E-2</v>
      </c>
      <c r="H569">
        <v>89</v>
      </c>
      <c r="I569">
        <v>3.6188669015993498E-2</v>
      </c>
      <c r="J569">
        <v>71.63</v>
      </c>
      <c r="K569">
        <v>2.9125779343995663E-2</v>
      </c>
      <c r="L569">
        <v>0.2275366485118866</v>
      </c>
      <c r="M569" s="40">
        <v>9.2519645640506891E-5</v>
      </c>
    </row>
    <row r="570" spans="1:13" x14ac:dyDescent="0.25">
      <c r="A570">
        <v>7820412</v>
      </c>
      <c r="B570" t="s">
        <v>27</v>
      </c>
      <c r="C570" t="s">
        <v>5</v>
      </c>
      <c r="D570" t="s">
        <v>2154</v>
      </c>
      <c r="E570">
        <v>2.3448088912984548E-2</v>
      </c>
      <c r="F570">
        <v>79.3</v>
      </c>
      <c r="G570">
        <v>1.8594334507996746</v>
      </c>
      <c r="H570">
        <v>89.8</v>
      </c>
      <c r="I570">
        <v>2.1056383843860123</v>
      </c>
      <c r="J570">
        <v>81.614999999999995</v>
      </c>
      <c r="K570">
        <v>1.9137157766332338</v>
      </c>
      <c r="L570">
        <v>7.5087115168571472E-2</v>
      </c>
      <c r="M570" s="40">
        <v>1.7606493526921747E-3</v>
      </c>
    </row>
    <row r="571" spans="1:13" x14ac:dyDescent="0.25">
      <c r="A571">
        <v>7820412</v>
      </c>
      <c r="B571" t="s">
        <v>27</v>
      </c>
      <c r="C571" t="s">
        <v>5</v>
      </c>
      <c r="D571" t="s">
        <v>2209</v>
      </c>
      <c r="E571">
        <v>2.168609379235565E-3</v>
      </c>
      <c r="F571">
        <v>58.9</v>
      </c>
      <c r="G571">
        <v>0.12773109243697478</v>
      </c>
      <c r="H571">
        <v>71.400000000000006</v>
      </c>
      <c r="I571">
        <v>0.15483870967741936</v>
      </c>
      <c r="J571">
        <v>70.03</v>
      </c>
      <c r="K571">
        <v>0.15186771482786662</v>
      </c>
      <c r="L571">
        <v>4.1243112646043301E-3</v>
      </c>
      <c r="M571" s="40">
        <v>8.9440200913078435E-6</v>
      </c>
    </row>
    <row r="572" spans="1:13" x14ac:dyDescent="0.25">
      <c r="A572">
        <v>7820412</v>
      </c>
      <c r="B572" t="s">
        <v>27</v>
      </c>
      <c r="C572" t="s">
        <v>5</v>
      </c>
      <c r="D572" t="s">
        <v>2167</v>
      </c>
      <c r="E572">
        <v>6.7769043101111417E-4</v>
      </c>
      <c r="F572">
        <v>56.6</v>
      </c>
      <c r="G572">
        <v>3.8357278395229059E-2</v>
      </c>
      <c r="H572">
        <v>77.599999999999994</v>
      </c>
      <c r="I572">
        <v>5.2588777446462454E-2</v>
      </c>
      <c r="J572">
        <v>68.194999999999993</v>
      </c>
      <c r="K572">
        <v>4.6215098942802929E-2</v>
      </c>
      <c r="L572">
        <v>0.10670410096645355</v>
      </c>
      <c r="M572" s="40">
        <v>7.2312348174609351E-5</v>
      </c>
    </row>
    <row r="573" spans="1:13" x14ac:dyDescent="0.25">
      <c r="A573">
        <v>7820412</v>
      </c>
      <c r="B573" t="s">
        <v>27</v>
      </c>
      <c r="C573" t="s">
        <v>5</v>
      </c>
      <c r="D573" t="s">
        <v>2210</v>
      </c>
      <c r="E573">
        <v>7.9967470859311461E-3</v>
      </c>
      <c r="F573">
        <v>75.5</v>
      </c>
      <c r="G573">
        <v>0.60375440498780153</v>
      </c>
      <c r="H573">
        <v>70.5</v>
      </c>
      <c r="I573">
        <v>0.56377066955814581</v>
      </c>
      <c r="J573">
        <v>78.154999999999987</v>
      </c>
      <c r="K573">
        <v>0.62498576850094867</v>
      </c>
      <c r="L573">
        <v>-5.8551579713821411E-2</v>
      </c>
      <c r="M573" s="40">
        <v>-4.6822217445316656E-4</v>
      </c>
    </row>
    <row r="574" spans="1:13" x14ac:dyDescent="0.25">
      <c r="A574">
        <v>7820412</v>
      </c>
      <c r="B574" t="s">
        <v>27</v>
      </c>
      <c r="C574" t="s">
        <v>5</v>
      </c>
      <c r="D574" t="s">
        <v>2297</v>
      </c>
      <c r="E574">
        <v>5.4215234480889125E-4</v>
      </c>
      <c r="F574">
        <v>76.7</v>
      </c>
      <c r="G574">
        <v>4.1583084846841957E-2</v>
      </c>
      <c r="H574">
        <v>98.9</v>
      </c>
      <c r="I574">
        <v>5.3618866901599345E-2</v>
      </c>
      <c r="J574">
        <v>82.68</v>
      </c>
      <c r="K574">
        <v>4.4825155868799135E-2</v>
      </c>
      <c r="L574">
        <v>-7.2600565850734711E-2</v>
      </c>
      <c r="M574" s="40">
        <v>-3.9360567010428141E-5</v>
      </c>
    </row>
    <row r="575" spans="1:13" x14ac:dyDescent="0.25">
      <c r="A575">
        <v>7820412</v>
      </c>
      <c r="B575" t="s">
        <v>27</v>
      </c>
      <c r="C575" t="s">
        <v>5</v>
      </c>
      <c r="D575" t="s">
        <v>2211</v>
      </c>
      <c r="E575">
        <v>5.4215234480889125E-4</v>
      </c>
      <c r="F575">
        <v>68.2</v>
      </c>
      <c r="G575">
        <v>3.6974789915966387E-2</v>
      </c>
      <c r="H575">
        <v>96.7</v>
      </c>
      <c r="I575">
        <v>5.2426131743019785E-2</v>
      </c>
      <c r="J575">
        <v>83.85</v>
      </c>
      <c r="K575">
        <v>4.5459474112225527E-2</v>
      </c>
      <c r="L575">
        <v>0.21650317311286926</v>
      </c>
      <c r="M575" s="40">
        <v>1.1737770296170737E-4</v>
      </c>
    </row>
    <row r="576" spans="1:13" x14ac:dyDescent="0.25">
      <c r="A576">
        <v>7820412</v>
      </c>
      <c r="B576" t="s">
        <v>27</v>
      </c>
      <c r="C576" t="s">
        <v>5</v>
      </c>
      <c r="D576" t="s">
        <v>2165</v>
      </c>
      <c r="E576">
        <v>7.9967470859311461E-3</v>
      </c>
      <c r="F576">
        <v>72</v>
      </c>
      <c r="G576">
        <v>0.57576579018704255</v>
      </c>
      <c r="H576">
        <v>92.3</v>
      </c>
      <c r="I576">
        <v>0.73809975603144473</v>
      </c>
      <c r="J576">
        <v>78.464999999999989</v>
      </c>
      <c r="K576">
        <v>0.62746476009758734</v>
      </c>
      <c r="L576">
        <v>9.7960233688354492E-2</v>
      </c>
      <c r="M576" s="40">
        <v>7.8336321328448288E-4</v>
      </c>
    </row>
    <row r="577" spans="1:13" x14ac:dyDescent="0.25">
      <c r="A577">
        <v>7820412</v>
      </c>
      <c r="B577" t="s">
        <v>27</v>
      </c>
      <c r="C577" t="s">
        <v>5</v>
      </c>
      <c r="D577" t="s">
        <v>2141</v>
      </c>
      <c r="E577">
        <v>9.4876660341555979E-4</v>
      </c>
      <c r="F577">
        <v>47</v>
      </c>
      <c r="G577">
        <v>4.4592030360531311E-2</v>
      </c>
      <c r="H577">
        <v>72.900000000000006</v>
      </c>
      <c r="I577">
        <v>6.916508538899431E-2</v>
      </c>
      <c r="J577">
        <v>60.829999999999991</v>
      </c>
      <c r="K577">
        <v>5.7713472485768497E-2</v>
      </c>
      <c r="L577">
        <v>-0.15110929310321808</v>
      </c>
      <c r="M577" s="40">
        <v>-1.4336745076206649E-4</v>
      </c>
    </row>
    <row r="578" spans="1:13" x14ac:dyDescent="0.25">
      <c r="A578">
        <v>7820412</v>
      </c>
      <c r="B578" t="s">
        <v>27</v>
      </c>
      <c r="C578" t="s">
        <v>5</v>
      </c>
      <c r="D578" t="s">
        <v>2212</v>
      </c>
      <c r="E578">
        <v>1.7619951206288968E-3</v>
      </c>
      <c r="F578">
        <v>44.3</v>
      </c>
      <c r="G578">
        <v>7.8056383843860128E-2</v>
      </c>
      <c r="H578">
        <v>78.2</v>
      </c>
      <c r="I578">
        <v>0.13778801843317973</v>
      </c>
      <c r="J578">
        <v>61.029999999999994</v>
      </c>
      <c r="K578">
        <v>0.10753456221198156</v>
      </c>
      <c r="L578">
        <v>-3.0409473925828934E-2</v>
      </c>
      <c r="M578" s="40">
        <v>-5.358134467820224E-5</v>
      </c>
    </row>
    <row r="579" spans="1:13" x14ac:dyDescent="0.25">
      <c r="A579">
        <v>7820412</v>
      </c>
      <c r="B579" t="s">
        <v>27</v>
      </c>
      <c r="C579" t="s">
        <v>5</v>
      </c>
      <c r="D579" t="s">
        <v>2298</v>
      </c>
      <c r="E579">
        <v>4.0661425860666849E-4</v>
      </c>
      <c r="F579">
        <v>55.2</v>
      </c>
      <c r="G579">
        <v>2.2445107075088101E-2</v>
      </c>
      <c r="H579">
        <v>96.7</v>
      </c>
      <c r="I579">
        <v>3.9319598807264843E-2</v>
      </c>
      <c r="J579">
        <v>70.3</v>
      </c>
      <c r="K579">
        <v>2.8584982380048793E-2</v>
      </c>
      <c r="L579">
        <v>-8.5472017526626587E-2</v>
      </c>
      <c r="M579" s="40">
        <v>-3.4754141038205447E-5</v>
      </c>
    </row>
    <row r="580" spans="1:13" x14ac:dyDescent="0.25">
      <c r="A580">
        <v>7820412</v>
      </c>
      <c r="B580" t="s">
        <v>27</v>
      </c>
      <c r="C580" t="s">
        <v>5</v>
      </c>
      <c r="D580" t="s">
        <v>2271</v>
      </c>
      <c r="E580">
        <v>1.2198427758200055E-3</v>
      </c>
      <c r="F580">
        <v>73.8</v>
      </c>
      <c r="G580">
        <v>9.00243968555164E-2</v>
      </c>
      <c r="H580">
        <v>89.2</v>
      </c>
      <c r="I580">
        <v>0.1088099756031445</v>
      </c>
      <c r="J580">
        <v>79.53</v>
      </c>
      <c r="K580">
        <v>9.7014095960965038E-2</v>
      </c>
      <c r="L580">
        <v>-2.2076718509197235E-2</v>
      </c>
      <c r="M580" s="40">
        <v>-2.693012558725605E-5</v>
      </c>
    </row>
    <row r="581" spans="1:13" x14ac:dyDescent="0.25">
      <c r="A581">
        <v>7820412</v>
      </c>
      <c r="B581" t="s">
        <v>27</v>
      </c>
      <c r="C581" t="s">
        <v>5</v>
      </c>
      <c r="D581" t="s">
        <v>2160</v>
      </c>
      <c r="E581">
        <v>4.0661425860666849E-4</v>
      </c>
      <c r="F581">
        <v>80.7</v>
      </c>
      <c r="G581">
        <v>3.2813770669558151E-2</v>
      </c>
      <c r="H581">
        <v>82.6</v>
      </c>
      <c r="I581">
        <v>3.3586337760910814E-2</v>
      </c>
      <c r="J581">
        <v>80.929999999999993</v>
      </c>
      <c r="K581">
        <v>3.290729194903768E-2</v>
      </c>
      <c r="L581">
        <v>-7.632911205291748E-2</v>
      </c>
      <c r="M581" s="40">
        <v>-3.1036505307502362E-5</v>
      </c>
    </row>
    <row r="582" spans="1:13" x14ac:dyDescent="0.25">
      <c r="A582">
        <v>7820412</v>
      </c>
      <c r="B582" t="s">
        <v>27</v>
      </c>
      <c r="C582" t="s">
        <v>5</v>
      </c>
      <c r="D582" t="s">
        <v>2168</v>
      </c>
      <c r="E582">
        <v>9.4876660341555979E-4</v>
      </c>
      <c r="F582">
        <v>56.6</v>
      </c>
      <c r="G582">
        <v>5.3700189753320686E-2</v>
      </c>
      <c r="H582">
        <v>93.3</v>
      </c>
      <c r="I582">
        <v>8.8519924098671723E-2</v>
      </c>
      <c r="J582">
        <v>71.400000000000006</v>
      </c>
      <c r="K582">
        <v>6.7741935483870974E-2</v>
      </c>
      <c r="L582">
        <v>0.25865760445594788</v>
      </c>
      <c r="M582" s="40">
        <v>2.4540569682727505E-4</v>
      </c>
    </row>
    <row r="583" spans="1:13" x14ac:dyDescent="0.25">
      <c r="A583">
        <v>7820412</v>
      </c>
      <c r="B583" t="s">
        <v>27</v>
      </c>
      <c r="C583" t="s">
        <v>5</v>
      </c>
      <c r="D583" t="s">
        <v>2155</v>
      </c>
      <c r="E583">
        <v>3.1986988343724584E-2</v>
      </c>
      <c r="F583">
        <v>52.6</v>
      </c>
      <c r="G583">
        <v>1.6825155868799131</v>
      </c>
      <c r="H583">
        <v>80.8</v>
      </c>
      <c r="I583">
        <v>2.5845486581729462</v>
      </c>
      <c r="J583">
        <v>69.649999999999991</v>
      </c>
      <c r="K583">
        <v>2.2278937381404171</v>
      </c>
      <c r="L583">
        <v>0.12461955845355988</v>
      </c>
      <c r="M583" s="40">
        <v>3.9862043636541243E-3</v>
      </c>
    </row>
    <row r="584" spans="1:13" x14ac:dyDescent="0.25">
      <c r="A584">
        <v>7820412</v>
      </c>
      <c r="B584" t="s">
        <v>27</v>
      </c>
      <c r="C584" t="s">
        <v>5</v>
      </c>
      <c r="D584" t="s">
        <v>2272</v>
      </c>
      <c r="E584">
        <v>9.4876660341555979E-4</v>
      </c>
      <c r="F584">
        <v>48.4</v>
      </c>
      <c r="G584">
        <v>4.5920303605313094E-2</v>
      </c>
      <c r="H584">
        <v>41.7</v>
      </c>
      <c r="I584">
        <v>3.9563567362428845E-2</v>
      </c>
      <c r="J584">
        <v>54.524999999999999</v>
      </c>
      <c r="K584">
        <v>5.17314990512334E-2</v>
      </c>
      <c r="L584">
        <v>-0.18621233105659485</v>
      </c>
      <c r="M584" s="40">
        <v>-1.7667204085065926E-4</v>
      </c>
    </row>
    <row r="585" spans="1:13" x14ac:dyDescent="0.25">
      <c r="A585">
        <v>7820412</v>
      </c>
      <c r="B585" t="s">
        <v>27</v>
      </c>
      <c r="C585" t="s">
        <v>5</v>
      </c>
      <c r="D585" t="s">
        <v>2213</v>
      </c>
      <c r="E585">
        <v>5.4215234480889125E-4</v>
      </c>
      <c r="F585">
        <v>16.600000000000001</v>
      </c>
      <c r="G585">
        <v>8.9997289238275963E-3</v>
      </c>
      <c r="H585">
        <v>53.5</v>
      </c>
      <c r="I585">
        <v>2.9005150447275682E-2</v>
      </c>
      <c r="J585">
        <v>41.445</v>
      </c>
      <c r="K585">
        <v>2.2469503930604498E-2</v>
      </c>
      <c r="L585">
        <v>-0.21125343441963196</v>
      </c>
      <c r="M585" s="40">
        <v>-1.145315448195348E-4</v>
      </c>
    </row>
    <row r="586" spans="1:13" x14ac:dyDescent="0.25">
      <c r="A586">
        <v>7820412</v>
      </c>
      <c r="B586" t="s">
        <v>27</v>
      </c>
      <c r="C586" t="s">
        <v>5</v>
      </c>
      <c r="D586" t="s">
        <v>2169</v>
      </c>
      <c r="E586">
        <v>3.7950664136622392E-3</v>
      </c>
      <c r="F586">
        <v>38.799999999999997</v>
      </c>
      <c r="G586">
        <v>0.14724857685009488</v>
      </c>
      <c r="H586">
        <v>64.3</v>
      </c>
      <c r="I586">
        <v>0.24402277039848197</v>
      </c>
      <c r="J586">
        <v>63.350000000000009</v>
      </c>
      <c r="K586">
        <v>0.24041745730550287</v>
      </c>
      <c r="L586">
        <v>-8.9912630617618561E-2</v>
      </c>
      <c r="M586" s="40">
        <v>-3.412244046209433E-4</v>
      </c>
    </row>
    <row r="587" spans="1:13" x14ac:dyDescent="0.25">
      <c r="A587">
        <v>7820412</v>
      </c>
      <c r="B587" t="s">
        <v>27</v>
      </c>
      <c r="C587" t="s">
        <v>5</v>
      </c>
      <c r="D587" t="s">
        <v>2156</v>
      </c>
      <c r="E587">
        <v>1.1791813499593386E-2</v>
      </c>
      <c r="F587">
        <v>56.2</v>
      </c>
      <c r="G587">
        <v>0.66269991867714828</v>
      </c>
      <c r="H587">
        <v>75.7</v>
      </c>
      <c r="I587">
        <v>0.89264028191921929</v>
      </c>
      <c r="J587">
        <v>67.899999999999991</v>
      </c>
      <c r="K587">
        <v>0.80066413662239078</v>
      </c>
      <c r="L587">
        <v>-7.0616826415061951E-2</v>
      </c>
      <c r="M587" s="40">
        <v>-8.3270044701957025E-4</v>
      </c>
    </row>
    <row r="588" spans="1:13" x14ac:dyDescent="0.25">
      <c r="A588">
        <v>7820412</v>
      </c>
      <c r="B588" t="s">
        <v>27</v>
      </c>
      <c r="C588" t="s">
        <v>5</v>
      </c>
      <c r="D588" t="s">
        <v>2214</v>
      </c>
      <c r="E588">
        <v>9.4876660341555979E-4</v>
      </c>
      <c r="F588">
        <v>35</v>
      </c>
      <c r="G588">
        <v>3.3206831119544596E-2</v>
      </c>
      <c r="H588">
        <v>75.2</v>
      </c>
      <c r="I588">
        <v>7.1347248576850097E-2</v>
      </c>
      <c r="J588">
        <v>60.230000000000004</v>
      </c>
      <c r="K588">
        <v>5.7144212523719172E-2</v>
      </c>
      <c r="L588">
        <v>-7.8033983707427979E-2</v>
      </c>
      <c r="M588" s="40">
        <v>-7.4036037673081581E-5</v>
      </c>
    </row>
    <row r="589" spans="1:13" x14ac:dyDescent="0.25">
      <c r="A589">
        <v>7820412</v>
      </c>
      <c r="B589" t="s">
        <v>27</v>
      </c>
      <c r="C589" t="s">
        <v>5</v>
      </c>
      <c r="D589" t="s">
        <v>2273</v>
      </c>
      <c r="E589">
        <v>2.7107617240444562E-4</v>
      </c>
      <c r="F589">
        <v>41.2</v>
      </c>
      <c r="G589">
        <v>1.1168338303063161E-2</v>
      </c>
      <c r="H589">
        <v>60.6</v>
      </c>
      <c r="I589">
        <v>1.6427216047709404E-2</v>
      </c>
      <c r="J589">
        <v>59.335000000000001</v>
      </c>
      <c r="K589">
        <v>1.608430468961778E-2</v>
      </c>
      <c r="L589">
        <v>-9.95626300573349E-2</v>
      </c>
      <c r="M589" s="40">
        <v>-2.6989056670462155E-5</v>
      </c>
    </row>
    <row r="590" spans="1:13" x14ac:dyDescent="0.25">
      <c r="A590">
        <v>7820412</v>
      </c>
      <c r="B590" t="s">
        <v>27</v>
      </c>
      <c r="C590" t="s">
        <v>5</v>
      </c>
      <c r="D590" t="s">
        <v>2215</v>
      </c>
      <c r="E590">
        <v>5.1504472756844673E-3</v>
      </c>
      <c r="F590">
        <v>68.900000000000006</v>
      </c>
      <c r="G590">
        <v>0.35486581729465982</v>
      </c>
      <c r="H590">
        <v>72</v>
      </c>
      <c r="I590">
        <v>0.37083220384928162</v>
      </c>
      <c r="J590">
        <v>71.109999999999985</v>
      </c>
      <c r="K590">
        <v>0.36624830577392237</v>
      </c>
      <c r="L590">
        <v>-7.8083746135234833E-2</v>
      </c>
      <c r="M590" s="40">
        <v>-4.0216621755745781E-4</v>
      </c>
    </row>
    <row r="591" spans="1:13" x14ac:dyDescent="0.25">
      <c r="A591">
        <v>7820412</v>
      </c>
      <c r="B591" t="s">
        <v>27</v>
      </c>
      <c r="C591" t="s">
        <v>5</v>
      </c>
      <c r="D591" t="s">
        <v>2274</v>
      </c>
      <c r="E591">
        <v>6.7769043101111417E-4</v>
      </c>
      <c r="F591">
        <v>47.7</v>
      </c>
      <c r="G591">
        <v>3.2325833559230147E-2</v>
      </c>
      <c r="H591">
        <v>100</v>
      </c>
      <c r="I591">
        <v>6.7769043101111412E-2</v>
      </c>
      <c r="J591">
        <v>72.495000000000005</v>
      </c>
      <c r="K591">
        <v>4.9129167796150723E-2</v>
      </c>
      <c r="L591">
        <v>-9.3027554452419281E-2</v>
      </c>
      <c r="M591" s="40">
        <v>-6.3043883472769916E-5</v>
      </c>
    </row>
    <row r="592" spans="1:13" x14ac:dyDescent="0.25">
      <c r="A592">
        <v>7820412</v>
      </c>
      <c r="B592" t="s">
        <v>27</v>
      </c>
      <c r="C592" t="s">
        <v>5</v>
      </c>
      <c r="D592" t="s">
        <v>2216</v>
      </c>
      <c r="E592">
        <v>5.4215234480889125E-4</v>
      </c>
      <c r="F592">
        <v>49.2</v>
      </c>
      <c r="G592">
        <v>2.6673895364597452E-2</v>
      </c>
      <c r="H592">
        <v>63.1</v>
      </c>
      <c r="I592">
        <v>3.4209812957441035E-2</v>
      </c>
      <c r="J592">
        <v>58.844999999999999</v>
      </c>
      <c r="K592">
        <v>3.1902954730279202E-2</v>
      </c>
      <c r="L592">
        <v>-3.2602384686470032E-2</v>
      </c>
      <c r="M592" s="40">
        <v>-1.7675459304131217E-5</v>
      </c>
    </row>
    <row r="593" spans="1:13" x14ac:dyDescent="0.25">
      <c r="A593">
        <v>7820412</v>
      </c>
      <c r="B593" t="s">
        <v>27</v>
      </c>
      <c r="C593" t="s">
        <v>5</v>
      </c>
      <c r="D593" t="s">
        <v>2275</v>
      </c>
      <c r="E593">
        <v>5.4215234480889125E-4</v>
      </c>
      <c r="F593">
        <v>35.1</v>
      </c>
      <c r="G593">
        <v>1.9029547302792084E-2</v>
      </c>
      <c r="H593">
        <v>46.8</v>
      </c>
      <c r="I593">
        <v>2.5372729737056107E-2</v>
      </c>
      <c r="J593">
        <v>49.844999999999999</v>
      </c>
      <c r="K593">
        <v>2.7023583626999182E-2</v>
      </c>
      <c r="L593">
        <v>-0.17473120987415314</v>
      </c>
      <c r="M593" s="40">
        <v>-9.473093514456661E-5</v>
      </c>
    </row>
    <row r="594" spans="1:13" x14ac:dyDescent="0.25">
      <c r="A594">
        <v>7820412</v>
      </c>
      <c r="B594" t="s">
        <v>27</v>
      </c>
      <c r="C594" t="s">
        <v>5</v>
      </c>
      <c r="D594" t="s">
        <v>2217</v>
      </c>
      <c r="E594">
        <v>9.4876660341555979E-4</v>
      </c>
      <c r="F594">
        <v>59.9</v>
      </c>
      <c r="G594">
        <v>5.6831119544592031E-2</v>
      </c>
      <c r="H594" t="s">
        <v>8</v>
      </c>
      <c r="I594" t="s">
        <v>99</v>
      </c>
      <c r="J594" t="e">
        <v>#VALUE!</v>
      </c>
      <c r="K594" t="s">
        <v>99</v>
      </c>
      <c r="L594">
        <v>-0.18911667168140411</v>
      </c>
      <c r="M594" s="40">
        <v>-1.7942758224042136E-4</v>
      </c>
    </row>
    <row r="595" spans="1:13" x14ac:dyDescent="0.25">
      <c r="A595">
        <v>7820412</v>
      </c>
      <c r="B595" t="s">
        <v>27</v>
      </c>
      <c r="C595" t="s">
        <v>5</v>
      </c>
      <c r="D595" t="s">
        <v>2161</v>
      </c>
      <c r="E595">
        <v>8.1322851721333696E-3</v>
      </c>
      <c r="F595">
        <v>86.4</v>
      </c>
      <c r="G595">
        <v>0.70262943887232321</v>
      </c>
      <c r="H595">
        <v>84.8</v>
      </c>
      <c r="I595">
        <v>0.68961778259690976</v>
      </c>
      <c r="J595">
        <v>83.31</v>
      </c>
      <c r="K595">
        <v>0.67750067769043099</v>
      </c>
      <c r="L595">
        <v>2.6701983064413071E-2</v>
      </c>
      <c r="M595" s="40">
        <v>2.1714814094128278E-4</v>
      </c>
    </row>
    <row r="596" spans="1:13" x14ac:dyDescent="0.25">
      <c r="A596">
        <v>7820412</v>
      </c>
      <c r="B596" t="s">
        <v>27</v>
      </c>
      <c r="C596" t="s">
        <v>5</v>
      </c>
      <c r="D596" t="s">
        <v>2218</v>
      </c>
      <c r="E596">
        <v>1.3553808620222281E-3</v>
      </c>
      <c r="F596">
        <v>73.2</v>
      </c>
      <c r="G596">
        <v>9.9213879100027103E-2</v>
      </c>
      <c r="H596">
        <v>97.8</v>
      </c>
      <c r="I596">
        <v>0.13255624830577389</v>
      </c>
      <c r="J596">
        <v>85.394999999999996</v>
      </c>
      <c r="K596">
        <v>0.11574274871238817</v>
      </c>
      <c r="L596">
        <v>0.19937089085578918</v>
      </c>
      <c r="M596" s="40">
        <v>2.7022348991025911E-4</v>
      </c>
    </row>
    <row r="597" spans="1:13" x14ac:dyDescent="0.25">
      <c r="A597">
        <v>7820412</v>
      </c>
      <c r="B597" t="s">
        <v>27</v>
      </c>
      <c r="C597" t="s">
        <v>5</v>
      </c>
      <c r="D597" t="s">
        <v>2182</v>
      </c>
      <c r="E597">
        <v>6.3702900515044724E-3</v>
      </c>
      <c r="F597">
        <v>93</v>
      </c>
      <c r="G597">
        <v>0.59243697478991597</v>
      </c>
      <c r="H597">
        <v>78.900000000000006</v>
      </c>
      <c r="I597">
        <v>0.50261588506370292</v>
      </c>
      <c r="J597">
        <v>85.985000000000014</v>
      </c>
      <c r="K597">
        <v>0.54774939007861212</v>
      </c>
      <c r="L597">
        <v>-3.6127582192420959E-2</v>
      </c>
      <c r="M597" s="40">
        <v>-2.3014317742528937E-4</v>
      </c>
    </row>
    <row r="598" spans="1:13" x14ac:dyDescent="0.25">
      <c r="A598">
        <v>7820412</v>
      </c>
      <c r="B598" t="s">
        <v>27</v>
      </c>
      <c r="C598" t="s">
        <v>5</v>
      </c>
      <c r="D598" t="s">
        <v>2219</v>
      </c>
      <c r="E598">
        <v>2.0330712930333424E-3</v>
      </c>
      <c r="F598">
        <v>60.8</v>
      </c>
      <c r="G598">
        <v>0.12361073461642721</v>
      </c>
      <c r="H598">
        <v>94.6</v>
      </c>
      <c r="I598">
        <v>0.19232854432095417</v>
      </c>
      <c r="J598">
        <v>73.81</v>
      </c>
      <c r="K598">
        <v>0.15006099213879101</v>
      </c>
      <c r="L598">
        <v>4.0679890662431717E-2</v>
      </c>
      <c r="M598" s="40">
        <v>8.2705117909525041E-5</v>
      </c>
    </row>
    <row r="599" spans="1:13" x14ac:dyDescent="0.25">
      <c r="A599">
        <v>7820412</v>
      </c>
      <c r="B599" t="s">
        <v>27</v>
      </c>
      <c r="C599" t="s">
        <v>5</v>
      </c>
      <c r="D599" t="s">
        <v>2157</v>
      </c>
      <c r="E599">
        <v>2.1415017619951206E-2</v>
      </c>
      <c r="F599">
        <v>76.2</v>
      </c>
      <c r="G599">
        <v>1.6318243426402821</v>
      </c>
      <c r="H599">
        <v>94.7</v>
      </c>
      <c r="I599">
        <v>2.0280021686093792</v>
      </c>
      <c r="J599">
        <v>85.174999999999997</v>
      </c>
      <c r="K599">
        <v>1.8240241257793439</v>
      </c>
      <c r="L599">
        <v>4.374486580491066E-2</v>
      </c>
      <c r="M599" s="40">
        <v>9.3679707199456283E-4</v>
      </c>
    </row>
    <row r="600" spans="1:13" x14ac:dyDescent="0.25">
      <c r="A600">
        <v>7820412</v>
      </c>
      <c r="B600" t="s">
        <v>27</v>
      </c>
      <c r="C600" t="s">
        <v>5</v>
      </c>
      <c r="D600" t="s">
        <v>2276</v>
      </c>
      <c r="E600">
        <v>4.0661425860666849E-4</v>
      </c>
      <c r="F600">
        <v>48.4</v>
      </c>
      <c r="G600">
        <v>1.9680130116562753E-2</v>
      </c>
      <c r="H600">
        <v>81</v>
      </c>
      <c r="I600">
        <v>3.2935754947140149E-2</v>
      </c>
      <c r="J600">
        <v>71.099999999999994</v>
      </c>
      <c r="K600">
        <v>2.8910273786934126E-2</v>
      </c>
      <c r="L600">
        <v>-3.7451125681400299E-2</v>
      </c>
      <c r="M600" s="40">
        <v>-1.5228161702927745E-5</v>
      </c>
    </row>
    <row r="601" spans="1:13" x14ac:dyDescent="0.25">
      <c r="A601">
        <v>7820412</v>
      </c>
      <c r="B601" t="s">
        <v>27</v>
      </c>
      <c r="C601" t="s">
        <v>5</v>
      </c>
      <c r="D601" t="s">
        <v>2220</v>
      </c>
      <c r="E601">
        <v>1.8975332068311196E-3</v>
      </c>
      <c r="F601">
        <v>65.900000000000006</v>
      </c>
      <c r="G601">
        <v>0.12504743833017079</v>
      </c>
      <c r="H601">
        <v>57.5</v>
      </c>
      <c r="I601">
        <v>0.10910815939278938</v>
      </c>
      <c r="J601">
        <v>70.28</v>
      </c>
      <c r="K601">
        <v>0.13335863377609108</v>
      </c>
      <c r="L601">
        <v>-0.17595541477203369</v>
      </c>
      <c r="M601" s="40">
        <v>-3.3388124245167686E-4</v>
      </c>
    </row>
    <row r="602" spans="1:13" x14ac:dyDescent="0.25">
      <c r="A602">
        <v>7820412</v>
      </c>
      <c r="B602" t="s">
        <v>27</v>
      </c>
      <c r="C602" t="s">
        <v>5</v>
      </c>
      <c r="D602" t="s">
        <v>2221</v>
      </c>
      <c r="E602">
        <v>3.2529140688533479E-3</v>
      </c>
      <c r="F602">
        <v>80.900000000000006</v>
      </c>
      <c r="G602">
        <v>0.26316074817023588</v>
      </c>
      <c r="H602">
        <v>95.4</v>
      </c>
      <c r="I602">
        <v>0.3103280021686094</v>
      </c>
      <c r="J602">
        <v>87.794999999999987</v>
      </c>
      <c r="K602">
        <v>0.28558959067497963</v>
      </c>
      <c r="L602">
        <v>0.18208029866218567</v>
      </c>
      <c r="M602" s="40">
        <v>5.9229156517924314E-4</v>
      </c>
    </row>
    <row r="603" spans="1:13" x14ac:dyDescent="0.25">
      <c r="A603">
        <v>7820412</v>
      </c>
      <c r="B603" t="s">
        <v>27</v>
      </c>
      <c r="C603" t="s">
        <v>5</v>
      </c>
      <c r="D603" t="s">
        <v>2222</v>
      </c>
      <c r="E603">
        <v>1.2198427758200055E-3</v>
      </c>
      <c r="F603">
        <v>58.9</v>
      </c>
      <c r="G603">
        <v>7.1848739495798328E-2</v>
      </c>
      <c r="H603">
        <v>74.099999999999994</v>
      </c>
      <c r="I603">
        <v>9.03903496882624E-2</v>
      </c>
      <c r="J603">
        <v>70.834999999999994</v>
      </c>
      <c r="K603">
        <v>8.6407563025210077E-2</v>
      </c>
      <c r="L603">
        <v>-5.6291848421096802E-2</v>
      </c>
      <c r="M603" s="40">
        <v>-6.8667204634029717E-5</v>
      </c>
    </row>
    <row r="604" spans="1:13" x14ac:dyDescent="0.25">
      <c r="A604">
        <v>7820412</v>
      </c>
      <c r="B604" t="s">
        <v>27</v>
      </c>
      <c r="C604" t="s">
        <v>5</v>
      </c>
      <c r="D604" t="s">
        <v>2223</v>
      </c>
      <c r="E604">
        <v>1.0843046896177825E-3</v>
      </c>
      <c r="F604">
        <v>46</v>
      </c>
      <c r="G604">
        <v>4.9878015722417998E-2</v>
      </c>
      <c r="H604">
        <v>69.099999999999994</v>
      </c>
      <c r="I604">
        <v>7.4925454052588769E-2</v>
      </c>
      <c r="J604">
        <v>66.49499999999999</v>
      </c>
      <c r="K604">
        <v>7.2100840336134439E-2</v>
      </c>
      <c r="L604">
        <v>-4.1325343772768974E-3</v>
      </c>
      <c r="M604" s="40">
        <v>-4.4809264052880426E-6</v>
      </c>
    </row>
    <row r="605" spans="1:13" x14ac:dyDescent="0.25">
      <c r="A605">
        <v>7820412</v>
      </c>
      <c r="B605" t="s">
        <v>27</v>
      </c>
      <c r="C605" t="s">
        <v>5</v>
      </c>
      <c r="D605" t="s">
        <v>2299</v>
      </c>
      <c r="E605">
        <v>8.1322851721333698E-4</v>
      </c>
      <c r="F605">
        <v>57</v>
      </c>
      <c r="G605">
        <v>4.6354025481160209E-2</v>
      </c>
      <c r="H605">
        <v>71.7</v>
      </c>
      <c r="I605">
        <v>5.8308484684196263E-2</v>
      </c>
      <c r="J605">
        <v>73.509999999999991</v>
      </c>
      <c r="K605">
        <v>5.9780428300352392E-2</v>
      </c>
      <c r="L605">
        <v>-0.15311543643474579</v>
      </c>
      <c r="M605" s="40">
        <v>-1.2451783933430127E-4</v>
      </c>
    </row>
    <row r="606" spans="1:13" x14ac:dyDescent="0.25">
      <c r="A606">
        <v>7820412</v>
      </c>
      <c r="B606" t="s">
        <v>27</v>
      </c>
      <c r="C606" t="s">
        <v>5</v>
      </c>
      <c r="D606" t="s">
        <v>2162</v>
      </c>
      <c r="E606">
        <v>3.4155597722960153E-2</v>
      </c>
      <c r="F606">
        <v>74.3</v>
      </c>
      <c r="G606">
        <v>2.5377609108159391</v>
      </c>
      <c r="H606">
        <v>81.2</v>
      </c>
      <c r="I606">
        <v>2.7734345351043643</v>
      </c>
      <c r="J606">
        <v>74.144999999999996</v>
      </c>
      <c r="K606">
        <v>2.5324667931688802</v>
      </c>
      <c r="L606">
        <v>-1.8426232039928436E-2</v>
      </c>
      <c r="M606" s="40">
        <v>-6.2935896910571516E-4</v>
      </c>
    </row>
    <row r="607" spans="1:13" x14ac:dyDescent="0.25">
      <c r="A607">
        <v>7820412</v>
      </c>
      <c r="B607" t="s">
        <v>27</v>
      </c>
      <c r="C607" t="s">
        <v>5</v>
      </c>
      <c r="D607" t="s">
        <v>2277</v>
      </c>
      <c r="E607">
        <v>2.7107617240444562E-4</v>
      </c>
      <c r="F607">
        <v>77.400000000000006</v>
      </c>
      <c r="G607">
        <v>2.0981295744104091E-2</v>
      </c>
      <c r="H607">
        <v>90.7</v>
      </c>
      <c r="I607">
        <v>2.4586608837083218E-2</v>
      </c>
      <c r="J607">
        <v>84.460000000000008</v>
      </c>
      <c r="K607">
        <v>2.289509352127948E-2</v>
      </c>
      <c r="L607">
        <v>7.7876396477222443E-2</v>
      </c>
      <c r="M607" s="40">
        <v>2.1110435477696512E-5</v>
      </c>
    </row>
    <row r="608" spans="1:13" x14ac:dyDescent="0.25">
      <c r="A608">
        <v>7820412</v>
      </c>
      <c r="B608" t="s">
        <v>27</v>
      </c>
      <c r="C608" t="s">
        <v>5</v>
      </c>
      <c r="D608" t="s">
        <v>2163</v>
      </c>
      <c r="E608">
        <v>5.4215234480889133E-3</v>
      </c>
      <c r="F608">
        <v>57.1</v>
      </c>
      <c r="G608">
        <v>0.30956898888587697</v>
      </c>
      <c r="H608">
        <v>66.3</v>
      </c>
      <c r="I608">
        <v>0.35944700460829493</v>
      </c>
      <c r="J608">
        <v>65.33</v>
      </c>
      <c r="K608">
        <v>0.3541881268636487</v>
      </c>
      <c r="L608">
        <v>-0.10994601249694824</v>
      </c>
      <c r="M608" s="40">
        <v>-5.9607488477608154E-4</v>
      </c>
    </row>
    <row r="609" spans="1:13" x14ac:dyDescent="0.25">
      <c r="A609">
        <v>7820412</v>
      </c>
      <c r="B609" t="s">
        <v>27</v>
      </c>
      <c r="C609" t="s">
        <v>5</v>
      </c>
      <c r="D609" t="s">
        <v>2224</v>
      </c>
      <c r="E609">
        <v>8.1322851721333698E-4</v>
      </c>
      <c r="F609">
        <v>64.900000000000006</v>
      </c>
      <c r="G609">
        <v>5.2778530767145573E-2</v>
      </c>
      <c r="H609">
        <v>86.2</v>
      </c>
      <c r="I609">
        <v>7.0100298183789655E-2</v>
      </c>
      <c r="J609">
        <v>76.075000000000003</v>
      </c>
      <c r="K609">
        <v>6.186635944700461E-2</v>
      </c>
      <c r="L609">
        <v>4.8011425882577896E-2</v>
      </c>
      <c r="M609" s="40">
        <v>3.9044260679786853E-5</v>
      </c>
    </row>
    <row r="610" spans="1:13" x14ac:dyDescent="0.25">
      <c r="A610">
        <v>7820412</v>
      </c>
      <c r="B610" t="s">
        <v>27</v>
      </c>
      <c r="C610" t="s">
        <v>5</v>
      </c>
      <c r="D610" t="s">
        <v>2225</v>
      </c>
      <c r="E610">
        <v>2.0330712930333424E-3</v>
      </c>
      <c r="F610">
        <v>73.8</v>
      </c>
      <c r="G610">
        <v>0.15004066142586067</v>
      </c>
      <c r="H610">
        <v>78.099999999999994</v>
      </c>
      <c r="I610">
        <v>0.15878286798590402</v>
      </c>
      <c r="J610">
        <v>74.259999999999991</v>
      </c>
      <c r="K610">
        <v>0.15097587422065598</v>
      </c>
      <c r="L610">
        <v>0.24543854594230652</v>
      </c>
      <c r="M610" s="40">
        <v>4.9899406195914853E-4</v>
      </c>
    </row>
    <row r="611" spans="1:13" x14ac:dyDescent="0.25">
      <c r="A611">
        <v>7820412</v>
      </c>
      <c r="B611" t="s">
        <v>27</v>
      </c>
      <c r="C611" t="s">
        <v>5</v>
      </c>
      <c r="D611" t="s">
        <v>2278</v>
      </c>
      <c r="E611">
        <v>1.4909189482244511E-3</v>
      </c>
      <c r="F611">
        <v>71.099999999999994</v>
      </c>
      <c r="G611">
        <v>0.10600433721875847</v>
      </c>
      <c r="H611">
        <v>94.8</v>
      </c>
      <c r="I611">
        <v>0.14133911629167797</v>
      </c>
      <c r="J611">
        <v>83.43</v>
      </c>
      <c r="K611">
        <v>0.12438736785036597</v>
      </c>
      <c r="L611">
        <v>-4.4306952506303787E-2</v>
      </c>
      <c r="M611" s="40">
        <v>-6.6058075029729158E-5</v>
      </c>
    </row>
    <row r="612" spans="1:13" x14ac:dyDescent="0.25">
      <c r="A612">
        <v>7820412</v>
      </c>
      <c r="B612" t="s">
        <v>27</v>
      </c>
      <c r="C612" t="s">
        <v>5</v>
      </c>
      <c r="D612" t="s">
        <v>2226</v>
      </c>
      <c r="E612">
        <v>2.7107617240444562E-4</v>
      </c>
      <c r="F612">
        <v>65.099999999999994</v>
      </c>
      <c r="G612">
        <v>1.7647058823529408E-2</v>
      </c>
      <c r="H612">
        <v>68.3</v>
      </c>
      <c r="I612">
        <v>1.8514502575223635E-2</v>
      </c>
      <c r="J612">
        <v>68.58</v>
      </c>
      <c r="K612">
        <v>1.859040390349688E-2</v>
      </c>
      <c r="L612">
        <v>-0.15365900099277496</v>
      </c>
      <c r="M612" s="40">
        <v>-4.1653293844612348E-5</v>
      </c>
    </row>
    <row r="613" spans="1:13" x14ac:dyDescent="0.25">
      <c r="A613">
        <v>7820412</v>
      </c>
      <c r="B613" t="s">
        <v>27</v>
      </c>
      <c r="C613" t="s">
        <v>5</v>
      </c>
      <c r="D613" t="s">
        <v>2142</v>
      </c>
      <c r="E613">
        <v>1.775548929249119E-2</v>
      </c>
      <c r="F613">
        <v>53.5</v>
      </c>
      <c r="G613">
        <v>0.94991867714827871</v>
      </c>
      <c r="H613">
        <v>85.6</v>
      </c>
      <c r="I613">
        <v>1.5198698834372457</v>
      </c>
      <c r="J613">
        <v>67.52</v>
      </c>
      <c r="K613">
        <v>1.1988506370290051</v>
      </c>
      <c r="L613">
        <v>3.3780936151742935E-2</v>
      </c>
      <c r="M613" s="40">
        <v>5.9979705013260022E-4</v>
      </c>
    </row>
    <row r="614" spans="1:13" x14ac:dyDescent="0.25">
      <c r="A614">
        <v>7820412</v>
      </c>
      <c r="B614" t="s">
        <v>27</v>
      </c>
      <c r="C614" t="s">
        <v>5</v>
      </c>
      <c r="D614" t="s">
        <v>2143</v>
      </c>
      <c r="E614">
        <v>1.0436432637571156E-2</v>
      </c>
      <c r="F614">
        <v>72.400000000000006</v>
      </c>
      <c r="G614">
        <v>0.75559772296015182</v>
      </c>
      <c r="H614">
        <v>80.2</v>
      </c>
      <c r="I614">
        <v>0.83700189753320675</v>
      </c>
      <c r="J614">
        <v>75.820000000000007</v>
      </c>
      <c r="K614">
        <v>0.79129032258064513</v>
      </c>
      <c r="L614">
        <v>-2.8981311246752739E-2</v>
      </c>
      <c r="M614" s="40">
        <v>-3.0246150257521833E-4</v>
      </c>
    </row>
    <row r="615" spans="1:13" x14ac:dyDescent="0.25">
      <c r="A615">
        <v>7820412</v>
      </c>
      <c r="B615" t="s">
        <v>27</v>
      </c>
      <c r="C615" t="s">
        <v>5</v>
      </c>
      <c r="D615" t="s">
        <v>2279</v>
      </c>
      <c r="E615">
        <v>1.3553808620222281E-4</v>
      </c>
      <c r="F615">
        <v>65.3</v>
      </c>
      <c r="G615">
        <v>8.8506370290051487E-3</v>
      </c>
      <c r="H615">
        <v>73.5</v>
      </c>
      <c r="I615">
        <v>9.9620493358633759E-3</v>
      </c>
      <c r="J615">
        <v>75.36</v>
      </c>
      <c r="K615">
        <v>1.0214150176199512E-2</v>
      </c>
      <c r="L615">
        <v>4.5900698751211166E-2</v>
      </c>
      <c r="M615" s="40">
        <v>6.2212928640839202E-6</v>
      </c>
    </row>
    <row r="616" spans="1:13" x14ac:dyDescent="0.25">
      <c r="A616">
        <v>7820412</v>
      </c>
      <c r="B616" t="s">
        <v>27</v>
      </c>
      <c r="C616" t="s">
        <v>5</v>
      </c>
      <c r="D616" t="s">
        <v>2178</v>
      </c>
      <c r="E616">
        <v>2.5752236378422336E-3</v>
      </c>
      <c r="F616">
        <v>70.400000000000006</v>
      </c>
      <c r="G616">
        <v>0.18129574410409327</v>
      </c>
      <c r="H616">
        <v>67.8</v>
      </c>
      <c r="I616">
        <v>0.17460016264570344</v>
      </c>
      <c r="J616">
        <v>71.050000000000011</v>
      </c>
      <c r="K616">
        <v>0.18296963946869074</v>
      </c>
      <c r="L616">
        <v>-4.2564891278743744E-2</v>
      </c>
      <c r="M616" s="40">
        <v>-1.0961411416320563E-4</v>
      </c>
    </row>
    <row r="617" spans="1:13" x14ac:dyDescent="0.25">
      <c r="A617">
        <v>7820412</v>
      </c>
      <c r="B617" t="s">
        <v>27</v>
      </c>
      <c r="C617" t="s">
        <v>5</v>
      </c>
      <c r="D617" t="s">
        <v>2280</v>
      </c>
      <c r="E617">
        <v>1.3553808620222281E-4</v>
      </c>
      <c r="F617">
        <v>61.5</v>
      </c>
      <c r="G617">
        <v>8.335592301436703E-3</v>
      </c>
      <c r="H617">
        <v>93.5</v>
      </c>
      <c r="I617">
        <v>1.2672811059907833E-2</v>
      </c>
      <c r="J617">
        <v>76.875</v>
      </c>
      <c r="K617">
        <v>1.0419490376795879E-2</v>
      </c>
      <c r="L617">
        <v>-0.34958913922309875</v>
      </c>
      <c r="M617" s="40">
        <v>-4.738264288738123E-5</v>
      </c>
    </row>
    <row r="618" spans="1:13" x14ac:dyDescent="0.25">
      <c r="A618">
        <v>7820412</v>
      </c>
      <c r="B618" t="s">
        <v>27</v>
      </c>
      <c r="C618" t="s">
        <v>5</v>
      </c>
      <c r="D618" t="s">
        <v>2300</v>
      </c>
      <c r="E618">
        <v>1.3553808620222281E-4</v>
      </c>
      <c r="F618">
        <v>64.400000000000006</v>
      </c>
      <c r="G618">
        <v>8.7286527514231493E-3</v>
      </c>
      <c r="H618">
        <v>53.3</v>
      </c>
      <c r="I618">
        <v>7.2241799945784758E-3</v>
      </c>
      <c r="J618">
        <v>69.454999999999998</v>
      </c>
      <c r="K618">
        <v>9.4137977771753846E-3</v>
      </c>
      <c r="L618">
        <v>-6.0149013996124268E-2</v>
      </c>
      <c r="M618" s="40">
        <v>-8.152482243985397E-6</v>
      </c>
    </row>
    <row r="619" spans="1:13" x14ac:dyDescent="0.25">
      <c r="A619">
        <v>7820412</v>
      </c>
      <c r="B619" t="s">
        <v>27</v>
      </c>
      <c r="C619" t="s">
        <v>5</v>
      </c>
      <c r="D619" t="s">
        <v>2281</v>
      </c>
      <c r="E619">
        <v>6.7769043101111417E-4</v>
      </c>
      <c r="F619">
        <v>96.9</v>
      </c>
      <c r="G619">
        <v>6.5668202764976966E-2</v>
      </c>
      <c r="H619">
        <v>94.4</v>
      </c>
      <c r="I619">
        <v>6.3973976687449183E-2</v>
      </c>
      <c r="J619">
        <v>93.859999999999985</v>
      </c>
      <c r="K619">
        <v>6.3608023854703169E-2</v>
      </c>
      <c r="L619">
        <v>-0.11179368942975998</v>
      </c>
      <c r="M619" s="40">
        <v>-7.5761513573976676E-5</v>
      </c>
    </row>
    <row r="620" spans="1:13" x14ac:dyDescent="0.25">
      <c r="A620">
        <v>7820412</v>
      </c>
      <c r="B620" t="s">
        <v>27</v>
      </c>
      <c r="C620" t="s">
        <v>5</v>
      </c>
      <c r="D620" t="s">
        <v>2282</v>
      </c>
      <c r="E620">
        <v>2.7107617240444562E-4</v>
      </c>
      <c r="F620">
        <v>36.799999999999997</v>
      </c>
      <c r="G620">
        <v>9.9756031444835983E-3</v>
      </c>
      <c r="H620">
        <v>70.099999999999994</v>
      </c>
      <c r="I620">
        <v>1.9002439685551636E-2</v>
      </c>
      <c r="J620">
        <v>60.334999999999994</v>
      </c>
      <c r="K620">
        <v>1.6355380862022224E-2</v>
      </c>
      <c r="L620">
        <v>-0.16710515320301056</v>
      </c>
      <c r="M620" s="40">
        <v>-4.5298225319330589E-5</v>
      </c>
    </row>
    <row r="621" spans="1:13" x14ac:dyDescent="0.25">
      <c r="A621">
        <v>7820412</v>
      </c>
      <c r="B621" t="s">
        <v>27</v>
      </c>
      <c r="C621" t="s">
        <v>5</v>
      </c>
      <c r="D621" t="s">
        <v>2301</v>
      </c>
      <c r="E621">
        <v>4.0661425860666849E-4</v>
      </c>
      <c r="F621">
        <v>59</v>
      </c>
      <c r="G621">
        <v>2.3990241257793442E-2</v>
      </c>
      <c r="H621">
        <v>67.3</v>
      </c>
      <c r="I621">
        <v>2.7365139604228789E-2</v>
      </c>
      <c r="J621">
        <v>68.394999999999996</v>
      </c>
      <c r="K621">
        <v>2.781038221740309E-2</v>
      </c>
      <c r="L621">
        <v>7.1008846163749695E-2</v>
      </c>
      <c r="M621" s="40">
        <v>2.8873209337388057E-5</v>
      </c>
    </row>
    <row r="622" spans="1:13" x14ac:dyDescent="0.25">
      <c r="A622">
        <v>7820412</v>
      </c>
      <c r="B622" t="s">
        <v>27</v>
      </c>
      <c r="C622" t="s">
        <v>5</v>
      </c>
      <c r="D622" t="s">
        <v>2283</v>
      </c>
      <c r="E622">
        <v>5.4215234480889125E-4</v>
      </c>
      <c r="F622">
        <v>52.7</v>
      </c>
      <c r="G622">
        <v>2.8571428571428571E-2</v>
      </c>
      <c r="H622">
        <v>84.4</v>
      </c>
      <c r="I622">
        <v>4.5757657901870426E-2</v>
      </c>
      <c r="J622">
        <v>67.490000000000009</v>
      </c>
      <c r="K622">
        <v>3.6589861751152072E-2</v>
      </c>
      <c r="L622">
        <v>-1.6106799244880676E-2</v>
      </c>
      <c r="M622" s="40">
        <v>-8.7323389779781372E-6</v>
      </c>
    </row>
    <row r="623" spans="1:13" x14ac:dyDescent="0.25">
      <c r="A623">
        <v>7820412</v>
      </c>
      <c r="B623" t="s">
        <v>27</v>
      </c>
      <c r="C623" t="s">
        <v>5</v>
      </c>
      <c r="D623" t="s">
        <v>2144</v>
      </c>
      <c r="E623">
        <v>5.4215234480889125E-4</v>
      </c>
      <c r="F623">
        <v>68.5</v>
      </c>
      <c r="G623">
        <v>3.7137435619409048E-2</v>
      </c>
      <c r="H623">
        <v>90.5</v>
      </c>
      <c r="I623">
        <v>4.9064787205204657E-2</v>
      </c>
      <c r="J623">
        <v>80.155000000000001</v>
      </c>
      <c r="K623">
        <v>4.3456221198156682E-2</v>
      </c>
      <c r="L623">
        <v>3.5807367414236069E-2</v>
      </c>
      <c r="M623" s="40">
        <v>1.9413048205061571E-5</v>
      </c>
    </row>
    <row r="624" spans="1:13" x14ac:dyDescent="0.25">
      <c r="A624">
        <v>7820412</v>
      </c>
      <c r="B624" t="s">
        <v>27</v>
      </c>
      <c r="C624" t="s">
        <v>5</v>
      </c>
      <c r="D624" t="s">
        <v>2145</v>
      </c>
      <c r="E624">
        <v>9.4876660341555979E-4</v>
      </c>
      <c r="F624">
        <v>56.4</v>
      </c>
      <c r="G624">
        <v>5.3510436432637573E-2</v>
      </c>
      <c r="H624">
        <v>82.1</v>
      </c>
      <c r="I624">
        <v>7.7893738140417459E-2</v>
      </c>
      <c r="J624">
        <v>67.105000000000004</v>
      </c>
      <c r="K624">
        <v>6.3666982922201146E-2</v>
      </c>
      <c r="L624">
        <v>-0.10023084282875061</v>
      </c>
      <c r="M624" s="40">
        <v>-9.5095676308112537E-5</v>
      </c>
    </row>
    <row r="625" spans="1:13" x14ac:dyDescent="0.25">
      <c r="A625">
        <v>7820412</v>
      </c>
      <c r="B625" t="s">
        <v>27</v>
      </c>
      <c r="C625" t="s">
        <v>5</v>
      </c>
      <c r="D625" t="s">
        <v>2227</v>
      </c>
      <c r="E625">
        <v>1.0843046896177825E-3</v>
      </c>
      <c r="F625">
        <v>60.6</v>
      </c>
      <c r="G625">
        <v>6.5708864190837615E-2</v>
      </c>
      <c r="H625">
        <v>53.4</v>
      </c>
      <c r="I625">
        <v>5.7901870425589586E-2</v>
      </c>
      <c r="J625">
        <v>62.43</v>
      </c>
      <c r="K625">
        <v>6.7693141772838167E-2</v>
      </c>
      <c r="L625">
        <v>-6.4587958157062531E-2</v>
      </c>
      <c r="M625" s="40">
        <v>-7.0033025922540005E-5</v>
      </c>
    </row>
    <row r="626" spans="1:13" x14ac:dyDescent="0.25">
      <c r="A626">
        <v>7820412</v>
      </c>
      <c r="B626" t="s">
        <v>27</v>
      </c>
      <c r="C626" t="s">
        <v>5</v>
      </c>
      <c r="D626" t="s">
        <v>2170</v>
      </c>
      <c r="E626">
        <v>5.5570615342911359E-3</v>
      </c>
      <c r="F626">
        <v>69.3</v>
      </c>
      <c r="G626">
        <v>0.38510436432637568</v>
      </c>
      <c r="H626">
        <v>74.5</v>
      </c>
      <c r="I626">
        <v>0.41400108430468963</v>
      </c>
      <c r="J626">
        <v>76.989999999999995</v>
      </c>
      <c r="K626">
        <v>0.42783816752507453</v>
      </c>
      <c r="L626">
        <v>7.5252451002597809E-2</v>
      </c>
      <c r="M626" s="40">
        <v>4.1818250082766473E-4</v>
      </c>
    </row>
    <row r="627" spans="1:13" x14ac:dyDescent="0.25">
      <c r="A627">
        <v>7820412</v>
      </c>
      <c r="B627" t="s">
        <v>27</v>
      </c>
      <c r="C627" t="s">
        <v>5</v>
      </c>
      <c r="D627" t="s">
        <v>2171</v>
      </c>
      <c r="E627">
        <v>2.304147465437788E-3</v>
      </c>
      <c r="F627">
        <v>76.900000000000006</v>
      </c>
      <c r="G627">
        <v>0.1771889400921659</v>
      </c>
      <c r="H627">
        <v>100</v>
      </c>
      <c r="I627">
        <v>0.2304147465437788</v>
      </c>
      <c r="J627">
        <v>84.194999999999993</v>
      </c>
      <c r="K627">
        <v>0.19399769585253454</v>
      </c>
      <c r="L627">
        <v>0.11302416026592255</v>
      </c>
      <c r="M627" s="40">
        <v>2.6042433240995979E-4</v>
      </c>
    </row>
    <row r="628" spans="1:13" x14ac:dyDescent="0.25">
      <c r="A628">
        <v>7820412</v>
      </c>
      <c r="B628" t="s">
        <v>27</v>
      </c>
      <c r="C628" t="s">
        <v>5</v>
      </c>
      <c r="D628" t="s">
        <v>2228</v>
      </c>
      <c r="E628">
        <v>4.8793711032800221E-3</v>
      </c>
      <c r="F628">
        <v>53</v>
      </c>
      <c r="G628">
        <v>0.25860666847384117</v>
      </c>
      <c r="H628">
        <v>58.1</v>
      </c>
      <c r="I628">
        <v>0.28349146110056928</v>
      </c>
      <c r="J628">
        <v>60.959999999999994</v>
      </c>
      <c r="K628">
        <v>0.29744646245595013</v>
      </c>
      <c r="L628">
        <v>-0.12888056039810181</v>
      </c>
      <c r="M628" s="40">
        <v>-6.2885608218103358E-4</v>
      </c>
    </row>
    <row r="629" spans="1:13" x14ac:dyDescent="0.25">
      <c r="A629">
        <v>7820412</v>
      </c>
      <c r="B629" t="s">
        <v>27</v>
      </c>
      <c r="C629" t="s">
        <v>5</v>
      </c>
      <c r="D629" t="s">
        <v>2230</v>
      </c>
      <c r="E629">
        <v>1.2198427758200055E-3</v>
      </c>
      <c r="F629">
        <v>66.5</v>
      </c>
      <c r="G629">
        <v>8.1119544592030371E-2</v>
      </c>
      <c r="H629">
        <v>95.2</v>
      </c>
      <c r="I629">
        <v>0.11612903225806454</v>
      </c>
      <c r="J629">
        <v>79.075000000000003</v>
      </c>
      <c r="K629">
        <v>9.6459067497966941E-2</v>
      </c>
      <c r="L629">
        <v>0.23573236167430878</v>
      </c>
      <c r="M629" s="40">
        <v>2.875564184153943E-4</v>
      </c>
    </row>
    <row r="630" spans="1:13" x14ac:dyDescent="0.25">
      <c r="A630">
        <v>7820412</v>
      </c>
      <c r="B630" t="s">
        <v>27</v>
      </c>
      <c r="C630" t="s">
        <v>5</v>
      </c>
      <c r="D630" t="s">
        <v>2231</v>
      </c>
      <c r="E630">
        <v>2.5752236378422336E-3</v>
      </c>
      <c r="F630">
        <v>89.8</v>
      </c>
      <c r="G630">
        <v>0.23125508267823258</v>
      </c>
      <c r="H630">
        <v>99.4</v>
      </c>
      <c r="I630">
        <v>0.25597722960151803</v>
      </c>
      <c r="J630">
        <v>91.17</v>
      </c>
      <c r="K630">
        <v>0.23478313906207646</v>
      </c>
      <c r="L630">
        <v>0.19071830809116364</v>
      </c>
      <c r="M630" s="40">
        <v>4.9114229516564233E-4</v>
      </c>
    </row>
    <row r="631" spans="1:13" x14ac:dyDescent="0.25">
      <c r="A631">
        <v>7820412</v>
      </c>
      <c r="B631" t="s">
        <v>27</v>
      </c>
      <c r="C631" t="s">
        <v>5</v>
      </c>
      <c r="D631" t="s">
        <v>2284</v>
      </c>
      <c r="E631">
        <v>2.168609379235565E-3</v>
      </c>
      <c r="F631">
        <v>76.2</v>
      </c>
      <c r="G631">
        <v>0.16524803469775007</v>
      </c>
      <c r="H631">
        <v>49.5</v>
      </c>
      <c r="I631">
        <v>0.10734616427216047</v>
      </c>
      <c r="J631">
        <v>69.98</v>
      </c>
      <c r="K631">
        <v>0.15175928435890484</v>
      </c>
      <c r="L631">
        <v>-3.4451019018888474E-2</v>
      </c>
      <c r="M631" s="40">
        <v>-7.4710802968584373E-5</v>
      </c>
    </row>
    <row r="632" spans="1:13" x14ac:dyDescent="0.25">
      <c r="A632">
        <v>7820412</v>
      </c>
      <c r="B632" t="s">
        <v>27</v>
      </c>
      <c r="C632" t="s">
        <v>5</v>
      </c>
      <c r="D632" t="s">
        <v>2232</v>
      </c>
      <c r="E632">
        <v>1.7619951206288968E-3</v>
      </c>
      <c r="F632">
        <v>65.8</v>
      </c>
      <c r="G632">
        <v>0.1159392789373814</v>
      </c>
      <c r="H632">
        <v>59.1</v>
      </c>
      <c r="I632">
        <v>0.1041339116291678</v>
      </c>
      <c r="J632">
        <v>68.094999999999999</v>
      </c>
      <c r="K632">
        <v>0.11998305773922473</v>
      </c>
      <c r="L632">
        <v>-0.13852143287658691</v>
      </c>
      <c r="M632" s="40">
        <v>-2.4407408883106939E-4</v>
      </c>
    </row>
    <row r="633" spans="1:13" x14ac:dyDescent="0.25">
      <c r="A633">
        <v>7820412</v>
      </c>
      <c r="B633" t="s">
        <v>27</v>
      </c>
      <c r="C633" t="s">
        <v>5</v>
      </c>
      <c r="D633" t="s">
        <v>2158</v>
      </c>
      <c r="E633">
        <v>8.1322851721333698E-4</v>
      </c>
      <c r="F633">
        <v>62.4</v>
      </c>
      <c r="G633">
        <v>5.0745459474112228E-2</v>
      </c>
      <c r="H633">
        <v>84.1</v>
      </c>
      <c r="I633">
        <v>6.8392518297641633E-2</v>
      </c>
      <c r="J633">
        <v>73.199999999999989</v>
      </c>
      <c r="K633">
        <v>5.952832746001626E-2</v>
      </c>
      <c r="L633">
        <v>4.1705276817083359E-2</v>
      </c>
      <c r="M633" s="40">
        <v>3.3915920425928457E-5</v>
      </c>
    </row>
    <row r="634" spans="1:13" x14ac:dyDescent="0.25">
      <c r="A634">
        <v>7820412</v>
      </c>
      <c r="B634" t="s">
        <v>27</v>
      </c>
      <c r="C634" t="s">
        <v>5</v>
      </c>
      <c r="D634" t="s">
        <v>2185</v>
      </c>
      <c r="E634">
        <v>1.3553808620222281E-4</v>
      </c>
      <c r="F634">
        <v>48.4</v>
      </c>
      <c r="G634">
        <v>6.5600433721875835E-3</v>
      </c>
      <c r="H634">
        <v>58.2</v>
      </c>
      <c r="I634">
        <v>7.8883166169693673E-3</v>
      </c>
      <c r="J634">
        <v>61.365000000000002</v>
      </c>
      <c r="K634">
        <v>8.3172946597994037E-3</v>
      </c>
      <c r="L634">
        <v>-0.12198418378829956</v>
      </c>
      <c r="M634" s="40">
        <v>-1.6533502817606337E-5</v>
      </c>
    </row>
    <row r="635" spans="1:13" x14ac:dyDescent="0.25">
      <c r="A635">
        <v>7820412</v>
      </c>
      <c r="B635" t="s">
        <v>27</v>
      </c>
      <c r="C635" t="s">
        <v>5</v>
      </c>
      <c r="D635" t="s">
        <v>2233</v>
      </c>
      <c r="E635">
        <v>2.168609379235565E-3</v>
      </c>
      <c r="F635">
        <v>47.6</v>
      </c>
      <c r="G635">
        <v>0.1032258064516129</v>
      </c>
      <c r="H635">
        <v>74.599999999999994</v>
      </c>
      <c r="I635">
        <v>0.16177825969097315</v>
      </c>
      <c r="J635">
        <v>69.174999999999997</v>
      </c>
      <c r="K635">
        <v>0.15001355380862019</v>
      </c>
      <c r="L635">
        <v>2.2752411663532257E-2</v>
      </c>
      <c r="M635" s="40">
        <v>4.9341093333764715E-5</v>
      </c>
    </row>
    <row r="636" spans="1:13" x14ac:dyDescent="0.25">
      <c r="A636">
        <v>7820412</v>
      </c>
      <c r="B636" t="s">
        <v>27</v>
      </c>
      <c r="C636" t="s">
        <v>5</v>
      </c>
      <c r="D636" t="s">
        <v>2234</v>
      </c>
      <c r="E636">
        <v>5.4215234480889125E-4</v>
      </c>
      <c r="F636">
        <v>56.9</v>
      </c>
      <c r="G636">
        <v>3.0848468419625911E-2</v>
      </c>
      <c r="H636">
        <v>91.1</v>
      </c>
      <c r="I636">
        <v>4.9390078612089987E-2</v>
      </c>
      <c r="J636">
        <v>74.435000000000002</v>
      </c>
      <c r="K636">
        <v>4.0355109785849823E-2</v>
      </c>
      <c r="L636">
        <v>1.9199743866920471E-2</v>
      </c>
      <c r="M636" s="40">
        <v>1.0409186157181062E-5</v>
      </c>
    </row>
    <row r="637" spans="1:13" x14ac:dyDescent="0.25">
      <c r="A637">
        <v>7820412</v>
      </c>
      <c r="B637" t="s">
        <v>27</v>
      </c>
      <c r="C637" t="s">
        <v>5</v>
      </c>
      <c r="D637" t="s">
        <v>2186</v>
      </c>
      <c r="E637">
        <v>6.7769043101111417E-4</v>
      </c>
      <c r="F637">
        <v>39.9</v>
      </c>
      <c r="G637">
        <v>2.7039848197343456E-2</v>
      </c>
      <c r="H637">
        <v>89.4</v>
      </c>
      <c r="I637">
        <v>6.058552453239361E-2</v>
      </c>
      <c r="J637">
        <v>64.885000000000005</v>
      </c>
      <c r="K637">
        <v>4.3971943616156146E-2</v>
      </c>
      <c r="L637">
        <v>9.3268943601287901E-5</v>
      </c>
      <c r="M637" s="40">
        <v>6.3207470589108095E-8</v>
      </c>
    </row>
    <row r="638" spans="1:13" x14ac:dyDescent="0.25">
      <c r="A638">
        <v>7820412</v>
      </c>
      <c r="B638" t="s">
        <v>27</v>
      </c>
      <c r="C638" t="s">
        <v>5</v>
      </c>
      <c r="D638" t="s">
        <v>2302</v>
      </c>
      <c r="E638">
        <v>5.4215234480889125E-4</v>
      </c>
      <c r="F638">
        <v>31.7</v>
      </c>
      <c r="G638">
        <v>1.7186229330441852E-2</v>
      </c>
      <c r="H638">
        <v>11.4</v>
      </c>
      <c r="I638">
        <v>6.1805367308213604E-3</v>
      </c>
      <c r="J638">
        <v>38.15</v>
      </c>
      <c r="K638">
        <v>2.06831119544592E-2</v>
      </c>
      <c r="L638">
        <v>-0.25008460879325867</v>
      </c>
      <c r="M638" s="40">
        <v>-1.3558395705787945E-4</v>
      </c>
    </row>
    <row r="639" spans="1:13" x14ac:dyDescent="0.25">
      <c r="A639">
        <v>7820412</v>
      </c>
      <c r="B639" t="s">
        <v>27</v>
      </c>
      <c r="C639" t="s">
        <v>5</v>
      </c>
      <c r="D639" t="s">
        <v>2172</v>
      </c>
      <c r="E639">
        <v>4.0661425860666849E-4</v>
      </c>
      <c r="F639">
        <v>33.1</v>
      </c>
      <c r="G639">
        <v>1.3458931959880727E-2</v>
      </c>
      <c r="H639">
        <v>45.3</v>
      </c>
      <c r="I639">
        <v>1.8419625914882082E-2</v>
      </c>
      <c r="J639">
        <v>50.704999999999998</v>
      </c>
      <c r="K639">
        <v>2.0617375982651124E-2</v>
      </c>
      <c r="L639">
        <v>-0.19110563397407532</v>
      </c>
      <c r="M639" s="40">
        <v>-7.7706275673925993E-5</v>
      </c>
    </row>
    <row r="640" spans="1:13" x14ac:dyDescent="0.25">
      <c r="A640">
        <v>7820412</v>
      </c>
      <c r="B640" t="s">
        <v>27</v>
      </c>
      <c r="C640" t="s">
        <v>5</v>
      </c>
      <c r="D640" t="s">
        <v>2147</v>
      </c>
      <c r="E640">
        <v>8.1322851721333698E-4</v>
      </c>
      <c r="F640">
        <v>75.7</v>
      </c>
      <c r="G640">
        <v>6.1561398753049612E-2</v>
      </c>
      <c r="H640">
        <v>75.8</v>
      </c>
      <c r="I640">
        <v>6.1642721604770939E-2</v>
      </c>
      <c r="J640">
        <v>75.664999999999992</v>
      </c>
      <c r="K640">
        <v>6.1532935754947136E-2</v>
      </c>
      <c r="L640">
        <v>-2.707807719707489E-2</v>
      </c>
      <c r="M640" s="40">
        <v>-2.2020664567965484E-5</v>
      </c>
    </row>
    <row r="641" spans="1:13" x14ac:dyDescent="0.25">
      <c r="A641">
        <v>7820412</v>
      </c>
      <c r="B641" t="s">
        <v>27</v>
      </c>
      <c r="C641" t="s">
        <v>5</v>
      </c>
      <c r="D641" t="s">
        <v>2236</v>
      </c>
      <c r="E641">
        <v>1.3553808620222281E-4</v>
      </c>
      <c r="F641">
        <v>73.5</v>
      </c>
      <c r="G641">
        <v>9.9620493358633759E-3</v>
      </c>
      <c r="H641">
        <v>53.6</v>
      </c>
      <c r="I641">
        <v>7.2648414204391429E-3</v>
      </c>
      <c r="J641">
        <v>68.91</v>
      </c>
      <c r="K641">
        <v>9.3399295201951737E-3</v>
      </c>
      <c r="L641">
        <v>-7.1635022759437561E-2</v>
      </c>
      <c r="M641" s="40">
        <v>-9.7092738898668408E-6</v>
      </c>
    </row>
    <row r="642" spans="1:13" x14ac:dyDescent="0.25">
      <c r="A642">
        <v>7820412</v>
      </c>
      <c r="B642" t="s">
        <v>27</v>
      </c>
      <c r="C642" t="s">
        <v>5</v>
      </c>
      <c r="D642" t="s">
        <v>2237</v>
      </c>
      <c r="E642">
        <v>1.6264570344266737E-3</v>
      </c>
      <c r="F642">
        <v>56.2</v>
      </c>
      <c r="G642">
        <v>9.1406885334779073E-2</v>
      </c>
      <c r="H642">
        <v>63.3</v>
      </c>
      <c r="I642">
        <v>0.10295473027920844</v>
      </c>
      <c r="J642">
        <v>64.74499999999999</v>
      </c>
      <c r="K642">
        <v>0.10530496069395498</v>
      </c>
      <c r="L642">
        <v>-0.1120791882276535</v>
      </c>
      <c r="M642" s="40">
        <v>-1.8229198410569828E-4</v>
      </c>
    </row>
    <row r="643" spans="1:13" x14ac:dyDescent="0.25">
      <c r="A643">
        <v>7820412</v>
      </c>
      <c r="B643" t="s">
        <v>27</v>
      </c>
      <c r="C643" t="s">
        <v>5</v>
      </c>
      <c r="D643" t="s">
        <v>2238</v>
      </c>
      <c r="E643">
        <v>9.7587422065600424E-3</v>
      </c>
      <c r="F643">
        <v>56.8</v>
      </c>
      <c r="G643">
        <v>0.55429655733261041</v>
      </c>
      <c r="H643">
        <v>71</v>
      </c>
      <c r="I643">
        <v>0.69287069666576306</v>
      </c>
      <c r="J643">
        <v>69.285000000000011</v>
      </c>
      <c r="K643">
        <v>0.6761344537815126</v>
      </c>
      <c r="L643">
        <v>-2.2082533687353134E-2</v>
      </c>
      <c r="M643" s="40">
        <v>-2.15497753522557E-4</v>
      </c>
    </row>
    <row r="644" spans="1:13" x14ac:dyDescent="0.25">
      <c r="A644">
        <v>7820412</v>
      </c>
      <c r="B644" t="s">
        <v>27</v>
      </c>
      <c r="C644" t="s">
        <v>5</v>
      </c>
      <c r="D644" t="s">
        <v>2164</v>
      </c>
      <c r="E644">
        <v>1.0571970723773381E-2</v>
      </c>
      <c r="F644">
        <v>46.5</v>
      </c>
      <c r="G644">
        <v>0.49159663865546221</v>
      </c>
      <c r="H644">
        <v>67.099999999999994</v>
      </c>
      <c r="I644">
        <v>0.70937923556519389</v>
      </c>
      <c r="J644">
        <v>64.78</v>
      </c>
      <c r="K644">
        <v>0.68485226348603967</v>
      </c>
      <c r="L644">
        <v>-0.1011778861284256</v>
      </c>
      <c r="M644" s="40">
        <v>-1.0696496500429923E-3</v>
      </c>
    </row>
    <row r="645" spans="1:13" x14ac:dyDescent="0.25">
      <c r="A645">
        <v>7820412</v>
      </c>
      <c r="B645" t="s">
        <v>27</v>
      </c>
      <c r="C645" t="s">
        <v>5</v>
      </c>
      <c r="D645" t="s">
        <v>2285</v>
      </c>
      <c r="E645">
        <v>2.7107617240444562E-4</v>
      </c>
      <c r="F645">
        <v>98.1</v>
      </c>
      <c r="G645">
        <v>2.6592572512876115E-2</v>
      </c>
      <c r="H645">
        <v>98.3</v>
      </c>
      <c r="I645">
        <v>2.6646787747357004E-2</v>
      </c>
      <c r="J645">
        <v>96.789999999999992</v>
      </c>
      <c r="K645">
        <v>2.6237462727026289E-2</v>
      </c>
      <c r="L645">
        <v>0.28517541289329529</v>
      </c>
      <c r="M645" s="40">
        <v>7.7304259390971881E-5</v>
      </c>
    </row>
    <row r="646" spans="1:13" x14ac:dyDescent="0.25">
      <c r="A646">
        <v>7820412</v>
      </c>
      <c r="B646" t="s">
        <v>27</v>
      </c>
      <c r="C646" t="s">
        <v>5</v>
      </c>
      <c r="D646" t="s">
        <v>2239</v>
      </c>
      <c r="E646">
        <v>8.1322851721333698E-4</v>
      </c>
      <c r="F646">
        <v>61.6</v>
      </c>
      <c r="G646">
        <v>5.0094876660341556E-2</v>
      </c>
      <c r="H646">
        <v>64.900000000000006</v>
      </c>
      <c r="I646">
        <v>5.2778530767145573E-2</v>
      </c>
      <c r="J646">
        <v>68.010000000000005</v>
      </c>
      <c r="K646">
        <v>5.5307671455679053E-2</v>
      </c>
      <c r="L646">
        <v>-0.19983948767185211</v>
      </c>
      <c r="M646" s="40">
        <v>-1.6251517024005324E-4</v>
      </c>
    </row>
    <row r="647" spans="1:13" x14ac:dyDescent="0.25">
      <c r="A647">
        <v>7820412</v>
      </c>
      <c r="B647" t="s">
        <v>27</v>
      </c>
      <c r="C647" t="s">
        <v>5</v>
      </c>
      <c r="D647" t="s">
        <v>2159</v>
      </c>
      <c r="E647">
        <v>8.9455136893467069E-3</v>
      </c>
      <c r="F647">
        <v>67.2</v>
      </c>
      <c r="G647">
        <v>0.60113851992409872</v>
      </c>
      <c r="H647">
        <v>66.2</v>
      </c>
      <c r="I647">
        <v>0.59219300623475202</v>
      </c>
      <c r="J647">
        <v>69.834999999999994</v>
      </c>
      <c r="K647">
        <v>0.62470994849552719</v>
      </c>
      <c r="L647">
        <v>-0.13921701908111572</v>
      </c>
      <c r="M647" s="40">
        <v>-1.2453677499801624E-3</v>
      </c>
    </row>
    <row r="648" spans="1:13" x14ac:dyDescent="0.25">
      <c r="A648">
        <v>7820412</v>
      </c>
      <c r="B648" t="s">
        <v>27</v>
      </c>
      <c r="C648" t="s">
        <v>5</v>
      </c>
      <c r="D648" t="s">
        <v>2148</v>
      </c>
      <c r="E648">
        <v>1.626457034426674E-3</v>
      </c>
      <c r="F648">
        <v>45</v>
      </c>
      <c r="G648">
        <v>7.3190566549200323E-2</v>
      </c>
      <c r="H648">
        <v>44.1</v>
      </c>
      <c r="I648">
        <v>7.1726755218216323E-2</v>
      </c>
      <c r="J648">
        <v>52.46</v>
      </c>
      <c r="K648">
        <v>8.5323936026023312E-2</v>
      </c>
      <c r="L648">
        <v>-0.23341077566146851</v>
      </c>
      <c r="M648" s="40">
        <v>-3.7963259798558176E-4</v>
      </c>
    </row>
    <row r="649" spans="1:13" x14ac:dyDescent="0.25">
      <c r="A649">
        <v>7820412</v>
      </c>
      <c r="B649" t="s">
        <v>27</v>
      </c>
      <c r="C649" t="s">
        <v>5</v>
      </c>
      <c r="D649" t="s">
        <v>2173</v>
      </c>
      <c r="E649">
        <v>1.3553808620222281E-4</v>
      </c>
      <c r="F649">
        <v>41.3</v>
      </c>
      <c r="G649">
        <v>5.5977229601518021E-3</v>
      </c>
      <c r="H649">
        <v>95.1</v>
      </c>
      <c r="I649">
        <v>1.2889671997831389E-2</v>
      </c>
      <c r="J649">
        <v>69.23</v>
      </c>
      <c r="K649">
        <v>9.3833017077798852E-3</v>
      </c>
      <c r="L649">
        <v>-9.6941784024238586E-2</v>
      </c>
      <c r="M649" s="40">
        <v>-1.3139303879674515E-5</v>
      </c>
    </row>
    <row r="650" spans="1:13" x14ac:dyDescent="0.25">
      <c r="A650">
        <v>7820412</v>
      </c>
      <c r="B650" t="s">
        <v>27</v>
      </c>
      <c r="C650" t="s">
        <v>5</v>
      </c>
      <c r="D650" t="s">
        <v>2183</v>
      </c>
      <c r="E650">
        <v>1.4909189482244511E-3</v>
      </c>
      <c r="F650">
        <v>65.900000000000006</v>
      </c>
      <c r="G650">
        <v>9.8251558687991333E-2</v>
      </c>
      <c r="H650">
        <v>85.9</v>
      </c>
      <c r="I650">
        <v>0.12806993765248037</v>
      </c>
      <c r="J650">
        <v>76.034999999999997</v>
      </c>
      <c r="K650">
        <v>0.11336202222824614</v>
      </c>
      <c r="L650">
        <v>-2.5109509006142616E-3</v>
      </c>
      <c r="M650" s="40">
        <v>-3.7436242757870534E-6</v>
      </c>
    </row>
    <row r="651" spans="1:13" x14ac:dyDescent="0.25">
      <c r="A651">
        <v>7820412</v>
      </c>
      <c r="B651" t="s">
        <v>27</v>
      </c>
      <c r="C651" t="s">
        <v>5</v>
      </c>
      <c r="D651" t="s">
        <v>2240</v>
      </c>
      <c r="E651">
        <v>4.0661425860666849E-4</v>
      </c>
      <c r="F651">
        <v>92.6</v>
      </c>
      <c r="G651">
        <v>3.7652480346977497E-2</v>
      </c>
      <c r="H651">
        <v>96.4</v>
      </c>
      <c r="I651">
        <v>3.9197614529682845E-2</v>
      </c>
      <c r="J651">
        <v>90.43</v>
      </c>
      <c r="K651">
        <v>3.6770127405801031E-2</v>
      </c>
      <c r="L651">
        <v>0.43483123183250427</v>
      </c>
      <c r="M651" s="40">
        <v>1.7680857895059811E-4</v>
      </c>
    </row>
    <row r="652" spans="1:13" x14ac:dyDescent="0.25">
      <c r="A652">
        <v>7820412</v>
      </c>
      <c r="B652" t="s">
        <v>27</v>
      </c>
      <c r="C652" t="s">
        <v>5</v>
      </c>
      <c r="D652" t="s">
        <v>2187</v>
      </c>
      <c r="E652">
        <v>8.1322851721333698E-4</v>
      </c>
      <c r="F652">
        <v>59.8</v>
      </c>
      <c r="G652">
        <v>4.8631065329357549E-2</v>
      </c>
      <c r="H652">
        <v>81.3</v>
      </c>
      <c r="I652">
        <v>6.6115478449444293E-2</v>
      </c>
      <c r="J652">
        <v>74.364999999999995</v>
      </c>
      <c r="K652">
        <v>6.04757386825698E-2</v>
      </c>
      <c r="L652">
        <v>-0.21460038423538208</v>
      </c>
      <c r="M652" s="40">
        <v>-1.7451915226515213E-4</v>
      </c>
    </row>
    <row r="653" spans="1:13" x14ac:dyDescent="0.25">
      <c r="A653">
        <v>7820412</v>
      </c>
      <c r="B653" t="s">
        <v>27</v>
      </c>
      <c r="C653" t="s">
        <v>5</v>
      </c>
      <c r="D653" t="s">
        <v>2241</v>
      </c>
      <c r="E653">
        <v>2.439685551640011E-3</v>
      </c>
      <c r="F653">
        <v>57.2</v>
      </c>
      <c r="G653">
        <v>0.13955001355380864</v>
      </c>
      <c r="H653">
        <v>83.4</v>
      </c>
      <c r="I653">
        <v>0.20346977500677693</v>
      </c>
      <c r="J653">
        <v>70.27</v>
      </c>
      <c r="K653">
        <v>0.17143670371374356</v>
      </c>
      <c r="L653">
        <v>2.0460765808820724E-2</v>
      </c>
      <c r="M653" s="40">
        <v>4.9917834719269863E-5</v>
      </c>
    </row>
    <row r="654" spans="1:13" x14ac:dyDescent="0.25">
      <c r="A654">
        <v>7820412</v>
      </c>
      <c r="B654" t="s">
        <v>27</v>
      </c>
      <c r="C654" t="s">
        <v>5</v>
      </c>
      <c r="D654" t="s">
        <v>2242</v>
      </c>
      <c r="E654">
        <v>2.7107617240444562E-4</v>
      </c>
      <c r="F654">
        <v>67.3</v>
      </c>
      <c r="G654">
        <v>1.8243426402819191E-2</v>
      </c>
      <c r="H654">
        <v>71.3</v>
      </c>
      <c r="I654">
        <v>1.9327731092436972E-2</v>
      </c>
      <c r="J654">
        <v>67.48</v>
      </c>
      <c r="K654">
        <v>1.8292220113851992E-2</v>
      </c>
      <c r="L654">
        <v>0.19189640879631042</v>
      </c>
      <c r="M654" s="40">
        <v>5.2018543994662619E-5</v>
      </c>
    </row>
    <row r="655" spans="1:13" x14ac:dyDescent="0.25">
      <c r="A655">
        <v>7820412</v>
      </c>
      <c r="B655" t="s">
        <v>27</v>
      </c>
      <c r="C655" t="s">
        <v>5</v>
      </c>
      <c r="D655" t="s">
        <v>2243</v>
      </c>
      <c r="E655">
        <v>1.0843046896177825E-3</v>
      </c>
      <c r="F655">
        <v>54.4</v>
      </c>
      <c r="G655">
        <v>5.8986175115207366E-2</v>
      </c>
      <c r="H655">
        <v>59.7</v>
      </c>
      <c r="I655">
        <v>6.473298997018162E-2</v>
      </c>
      <c r="J655">
        <v>61.755000000000003</v>
      </c>
      <c r="K655">
        <v>6.6961236107346167E-2</v>
      </c>
      <c r="L655">
        <v>-6.3133882358670235E-3</v>
      </c>
      <c r="M655" s="40">
        <v>-6.845636471528352E-6</v>
      </c>
    </row>
    <row r="656" spans="1:13" x14ac:dyDescent="0.25">
      <c r="A656">
        <v>7820412</v>
      </c>
      <c r="B656" t="s">
        <v>27</v>
      </c>
      <c r="C656" t="s">
        <v>5</v>
      </c>
      <c r="D656" t="s">
        <v>2244</v>
      </c>
      <c r="E656">
        <v>4.0661425860666849E-4</v>
      </c>
      <c r="F656">
        <v>84.1</v>
      </c>
      <c r="G656">
        <v>3.4196259148820816E-2</v>
      </c>
      <c r="H656">
        <v>76.599999999999994</v>
      </c>
      <c r="I656">
        <v>3.1146652209270802E-2</v>
      </c>
      <c r="J656">
        <v>78.289999999999992</v>
      </c>
      <c r="K656">
        <v>3.183383030631607E-2</v>
      </c>
      <c r="L656">
        <v>0.24884787201881409</v>
      </c>
      <c r="M656" s="40">
        <v>1.0118509298677721E-4</v>
      </c>
    </row>
    <row r="657" spans="1:13" x14ac:dyDescent="0.25">
      <c r="A657">
        <v>7820412</v>
      </c>
      <c r="B657" t="s">
        <v>27</v>
      </c>
      <c r="C657" t="s">
        <v>5</v>
      </c>
      <c r="D657" t="s">
        <v>2303</v>
      </c>
      <c r="E657">
        <v>5.4215234480889125E-4</v>
      </c>
      <c r="F657">
        <v>30.9</v>
      </c>
      <c r="G657">
        <v>1.675250745459474E-2</v>
      </c>
      <c r="H657">
        <v>100</v>
      </c>
      <c r="I657">
        <v>5.4215234480889121E-2</v>
      </c>
      <c r="J657">
        <v>66.069999999999993</v>
      </c>
      <c r="K657">
        <v>3.5820005421523443E-2</v>
      </c>
      <c r="L657">
        <v>0.19214197993278503</v>
      </c>
      <c r="M657" s="40">
        <v>1.0417022495678233E-4</v>
      </c>
    </row>
    <row r="658" spans="1:13" x14ac:dyDescent="0.25">
      <c r="A658">
        <v>7820412</v>
      </c>
      <c r="B658" t="s">
        <v>27</v>
      </c>
      <c r="C658" t="s">
        <v>5</v>
      </c>
      <c r="D658" t="s">
        <v>2245</v>
      </c>
      <c r="E658">
        <v>9.7587422065600442E-3</v>
      </c>
      <c r="F658">
        <v>31.2</v>
      </c>
      <c r="G658">
        <v>0.3044727568446734</v>
      </c>
      <c r="H658">
        <v>60.7</v>
      </c>
      <c r="I658">
        <v>0.59235565193819473</v>
      </c>
      <c r="J658">
        <v>51.344999999999999</v>
      </c>
      <c r="K658">
        <v>0.50106261859582546</v>
      </c>
      <c r="L658">
        <v>-0.16984237730503082</v>
      </c>
      <c r="M658" s="40">
        <v>-1.6574479758691E-3</v>
      </c>
    </row>
    <row r="659" spans="1:13" x14ac:dyDescent="0.25">
      <c r="A659">
        <v>7820412</v>
      </c>
      <c r="B659" t="s">
        <v>27</v>
      </c>
      <c r="C659" t="s">
        <v>5</v>
      </c>
      <c r="D659" t="s">
        <v>2189</v>
      </c>
      <c r="E659">
        <v>8.8099756031444834E-3</v>
      </c>
      <c r="F659">
        <v>48.6</v>
      </c>
      <c r="G659">
        <v>0.42816481431282188</v>
      </c>
      <c r="H659">
        <v>66.400000000000006</v>
      </c>
      <c r="I659">
        <v>0.58498238004879377</v>
      </c>
      <c r="J659">
        <v>63.64</v>
      </c>
      <c r="K659">
        <v>0.56066684738411487</v>
      </c>
      <c r="L659">
        <v>1.9552843645215034E-2</v>
      </c>
      <c r="M659" s="40">
        <v>1.7226007548644311E-4</v>
      </c>
    </row>
    <row r="660" spans="1:13" x14ac:dyDescent="0.25">
      <c r="A660">
        <v>7820412</v>
      </c>
      <c r="B660" t="s">
        <v>27</v>
      </c>
      <c r="C660" t="s">
        <v>5</v>
      </c>
      <c r="D660" t="s">
        <v>2246</v>
      </c>
      <c r="E660">
        <v>1.0843046896177825E-3</v>
      </c>
      <c r="F660">
        <v>54.5</v>
      </c>
      <c r="G660">
        <v>5.9094605584169145E-2</v>
      </c>
      <c r="H660">
        <v>71.900000000000006</v>
      </c>
      <c r="I660">
        <v>7.7961507183518561E-2</v>
      </c>
      <c r="J660">
        <v>68.959999999999994</v>
      </c>
      <c r="K660">
        <v>7.4773651396042279E-2</v>
      </c>
      <c r="L660">
        <v>-0.12141754478216171</v>
      </c>
      <c r="M660" s="40">
        <v>-1.3165361320917506E-4</v>
      </c>
    </row>
    <row r="661" spans="1:13" x14ac:dyDescent="0.25">
      <c r="A661">
        <v>7820412</v>
      </c>
      <c r="B661" t="s">
        <v>27</v>
      </c>
      <c r="C661" t="s">
        <v>5</v>
      </c>
      <c r="D661" t="s">
        <v>2247</v>
      </c>
      <c r="E661">
        <v>9.7587422065600442E-3</v>
      </c>
      <c r="F661">
        <v>53.3</v>
      </c>
      <c r="G661">
        <v>0.52014095960965034</v>
      </c>
      <c r="H661">
        <v>81.599999999999994</v>
      </c>
      <c r="I661">
        <v>0.79631336405529951</v>
      </c>
      <c r="J661">
        <v>71.41</v>
      </c>
      <c r="K661">
        <v>0.69687178097045277</v>
      </c>
      <c r="L661">
        <v>6.1187189072370529E-2</v>
      </c>
      <c r="M661" s="40">
        <v>5.9711000450131185E-4</v>
      </c>
    </row>
    <row r="662" spans="1:13" x14ac:dyDescent="0.25">
      <c r="A662">
        <v>7820412</v>
      </c>
      <c r="B662" t="s">
        <v>27</v>
      </c>
      <c r="C662" t="s">
        <v>5</v>
      </c>
      <c r="D662" t="s">
        <v>2264</v>
      </c>
      <c r="E662">
        <v>2.7107617240444562E-4</v>
      </c>
      <c r="F662">
        <v>81.099999999999994</v>
      </c>
      <c r="G662">
        <v>2.1984277582000538E-2</v>
      </c>
      <c r="H662">
        <v>94.1</v>
      </c>
      <c r="I662">
        <v>2.5508267823258331E-2</v>
      </c>
      <c r="J662">
        <v>85.564999999999998</v>
      </c>
      <c r="K662">
        <v>2.3194632691786388E-2</v>
      </c>
      <c r="L662">
        <v>3.7686478346586227E-2</v>
      </c>
      <c r="M662" s="40">
        <v>1.0215906301595615E-5</v>
      </c>
    </row>
    <row r="663" spans="1:13" x14ac:dyDescent="0.25">
      <c r="A663">
        <v>7820412</v>
      </c>
      <c r="B663" t="s">
        <v>27</v>
      </c>
      <c r="C663" t="s">
        <v>5</v>
      </c>
      <c r="D663" t="s">
        <v>2286</v>
      </c>
      <c r="E663">
        <v>1.2198427758200055E-3</v>
      </c>
      <c r="F663">
        <v>69.599999999999994</v>
      </c>
      <c r="G663">
        <v>8.4901057197072374E-2</v>
      </c>
      <c r="H663">
        <v>74</v>
      </c>
      <c r="I663">
        <v>9.026836541068041E-2</v>
      </c>
      <c r="J663">
        <v>71.094999999999999</v>
      </c>
      <c r="K663">
        <v>8.6724722146923297E-2</v>
      </c>
      <c r="L663">
        <v>0.23393692076206207</v>
      </c>
      <c r="M663" s="40">
        <v>2.853662627891785E-4</v>
      </c>
    </row>
    <row r="664" spans="1:13" x14ac:dyDescent="0.25">
      <c r="A664">
        <v>7820412</v>
      </c>
      <c r="B664" t="s">
        <v>27</v>
      </c>
      <c r="C664" t="s">
        <v>5</v>
      </c>
      <c r="D664" t="s">
        <v>2304</v>
      </c>
      <c r="E664">
        <v>1.3553808620222281E-4</v>
      </c>
      <c r="F664">
        <v>51.3</v>
      </c>
      <c r="G664">
        <v>6.9531038221740298E-3</v>
      </c>
      <c r="H664">
        <v>58.3</v>
      </c>
      <c r="I664">
        <v>7.9018704255895897E-3</v>
      </c>
      <c r="J664">
        <v>64.009999999999991</v>
      </c>
      <c r="K664">
        <v>8.6757928978042805E-3</v>
      </c>
      <c r="L664">
        <v>-0.13432836532592773</v>
      </c>
      <c r="M664" s="40">
        <v>-1.820660955894927E-5</v>
      </c>
    </row>
    <row r="665" spans="1:13" x14ac:dyDescent="0.25">
      <c r="A665">
        <v>7820412</v>
      </c>
      <c r="B665" t="s">
        <v>27</v>
      </c>
      <c r="C665" t="s">
        <v>5</v>
      </c>
      <c r="D665" t="s">
        <v>2305</v>
      </c>
      <c r="E665">
        <v>2.7107617240444562E-4</v>
      </c>
      <c r="F665">
        <v>60.7</v>
      </c>
      <c r="G665">
        <v>1.6454323664949849E-2</v>
      </c>
      <c r="H665">
        <v>68.3</v>
      </c>
      <c r="I665">
        <v>1.8514502575223635E-2</v>
      </c>
      <c r="J665">
        <v>67.19</v>
      </c>
      <c r="K665">
        <v>1.8213608023854702E-2</v>
      </c>
      <c r="L665">
        <v>-0.21685740351676941</v>
      </c>
      <c r="M665" s="40">
        <v>-5.8784874902892218E-5</v>
      </c>
    </row>
    <row r="666" spans="1:13" x14ac:dyDescent="0.25">
      <c r="A666">
        <v>7820412</v>
      </c>
      <c r="B666" t="s">
        <v>27</v>
      </c>
      <c r="C666" t="s">
        <v>5</v>
      </c>
      <c r="D666" t="s">
        <v>2188</v>
      </c>
      <c r="E666">
        <v>4.8793711032800221E-3</v>
      </c>
      <c r="F666">
        <v>41.7</v>
      </c>
      <c r="G666">
        <v>0.20346977500677693</v>
      </c>
      <c r="H666">
        <v>62.8</v>
      </c>
      <c r="I666">
        <v>0.30642450528598536</v>
      </c>
      <c r="J666">
        <v>58.540000000000006</v>
      </c>
      <c r="K666">
        <v>0.28563838438601252</v>
      </c>
      <c r="L666">
        <v>-9.8268970847129822E-2</v>
      </c>
      <c r="M666" s="40">
        <v>-4.7949077670055219E-4</v>
      </c>
    </row>
    <row r="667" spans="1:13" x14ac:dyDescent="0.25">
      <c r="A667">
        <v>7820412</v>
      </c>
      <c r="B667" t="s">
        <v>27</v>
      </c>
      <c r="C667" t="s">
        <v>5</v>
      </c>
      <c r="D667" t="s">
        <v>2248</v>
      </c>
      <c r="E667">
        <v>9.4876660341555979E-4</v>
      </c>
      <c r="F667">
        <v>58.8</v>
      </c>
      <c r="G667">
        <v>5.5787476280834913E-2</v>
      </c>
      <c r="H667">
        <v>46.1</v>
      </c>
      <c r="I667">
        <v>4.3738140417457307E-2</v>
      </c>
      <c r="J667">
        <v>60.36</v>
      </c>
      <c r="K667">
        <v>5.7267552182163187E-2</v>
      </c>
      <c r="L667">
        <v>-0.26763692498207092</v>
      </c>
      <c r="M667" s="40">
        <v>-2.5392497626382438E-4</v>
      </c>
    </row>
    <row r="668" spans="1:13" x14ac:dyDescent="0.25">
      <c r="A668">
        <v>7820412</v>
      </c>
      <c r="B668" t="s">
        <v>27</v>
      </c>
      <c r="C668" t="s">
        <v>5</v>
      </c>
      <c r="D668" t="s">
        <v>2287</v>
      </c>
      <c r="E668">
        <v>1.3553808620222281E-4</v>
      </c>
      <c r="F668">
        <v>40.9</v>
      </c>
      <c r="G668">
        <v>5.5435077256709127E-3</v>
      </c>
      <c r="H668">
        <v>68.400000000000006</v>
      </c>
      <c r="I668">
        <v>9.2708050962320415E-3</v>
      </c>
      <c r="J668">
        <v>65.53</v>
      </c>
      <c r="K668">
        <v>8.8818107888316618E-3</v>
      </c>
      <c r="L668">
        <v>-1.2769605964422226E-2</v>
      </c>
      <c r="M668" s="40">
        <v>-1.7307679539742782E-6</v>
      </c>
    </row>
    <row r="669" spans="1:13" x14ac:dyDescent="0.25">
      <c r="A669">
        <v>7820412</v>
      </c>
      <c r="B669" t="s">
        <v>27</v>
      </c>
      <c r="C669" t="s">
        <v>5</v>
      </c>
      <c r="D669" t="s">
        <v>2249</v>
      </c>
      <c r="E669">
        <v>6.7769043101111417E-4</v>
      </c>
      <c r="F669">
        <v>38.5</v>
      </c>
      <c r="G669">
        <v>2.6091081593927895E-2</v>
      </c>
      <c r="H669">
        <v>93.7</v>
      </c>
      <c r="I669">
        <v>6.3499593385741404E-2</v>
      </c>
      <c r="J669">
        <v>70.85499999999999</v>
      </c>
      <c r="K669">
        <v>4.8017755489292491E-2</v>
      </c>
      <c r="L669">
        <v>0.10915123671293259</v>
      </c>
      <c r="M669" s="40">
        <v>7.3970748653383439E-5</v>
      </c>
    </row>
    <row r="670" spans="1:13" x14ac:dyDescent="0.25">
      <c r="A670">
        <v>7820412</v>
      </c>
      <c r="B670" t="s">
        <v>27</v>
      </c>
      <c r="C670" t="s">
        <v>5</v>
      </c>
      <c r="D670" t="s">
        <v>2250</v>
      </c>
      <c r="E670">
        <v>6.7769043101111417E-4</v>
      </c>
      <c r="F670">
        <v>28.6</v>
      </c>
      <c r="G670">
        <v>1.9381946326917865E-2</v>
      </c>
      <c r="H670">
        <v>71.400000000000006</v>
      </c>
      <c r="I670">
        <v>4.8387096774193554E-2</v>
      </c>
      <c r="J670">
        <v>54.84</v>
      </c>
      <c r="K670">
        <v>3.71645432366495E-2</v>
      </c>
      <c r="L670">
        <v>7.3510713875293732E-2</v>
      </c>
      <c r="M670" s="40">
        <v>4.9817507370082499E-5</v>
      </c>
    </row>
    <row r="671" spans="1:13" x14ac:dyDescent="0.25">
      <c r="A671">
        <v>7820412</v>
      </c>
      <c r="B671" t="s">
        <v>27</v>
      </c>
      <c r="C671" t="s">
        <v>5</v>
      </c>
      <c r="D671" t="s">
        <v>2251</v>
      </c>
      <c r="E671">
        <v>1.0843046896177825E-3</v>
      </c>
      <c r="F671">
        <v>53.7</v>
      </c>
      <c r="G671">
        <v>5.8227161832474922E-2</v>
      </c>
      <c r="H671">
        <v>66.900000000000006</v>
      </c>
      <c r="I671">
        <v>7.253998373542965E-2</v>
      </c>
      <c r="J671">
        <v>65.69</v>
      </c>
      <c r="K671">
        <v>7.1227975060992127E-2</v>
      </c>
      <c r="L671">
        <v>-0.16160528361797333</v>
      </c>
      <c r="M671" s="40">
        <v>-1.7522936689398028E-4</v>
      </c>
    </row>
    <row r="672" spans="1:13" x14ac:dyDescent="0.25">
      <c r="A672">
        <v>7820412</v>
      </c>
      <c r="B672" t="s">
        <v>27</v>
      </c>
      <c r="C672" t="s">
        <v>5</v>
      </c>
      <c r="D672" t="s">
        <v>2288</v>
      </c>
      <c r="E672">
        <v>2.7107617240444562E-4</v>
      </c>
      <c r="F672">
        <v>45.3</v>
      </c>
      <c r="G672">
        <v>1.2279750609921387E-2</v>
      </c>
      <c r="H672">
        <v>60.1</v>
      </c>
      <c r="I672">
        <v>1.6291677961507184E-2</v>
      </c>
      <c r="J672">
        <v>60.06</v>
      </c>
      <c r="K672">
        <v>1.6280834914611006E-2</v>
      </c>
      <c r="L672">
        <v>-0.18237538635730743</v>
      </c>
      <c r="M672" s="40">
        <v>-4.943762167452085E-5</v>
      </c>
    </row>
    <row r="673" spans="1:13" x14ac:dyDescent="0.25">
      <c r="A673">
        <v>7820412</v>
      </c>
      <c r="B673" t="s">
        <v>27</v>
      </c>
      <c r="C673" t="s">
        <v>5</v>
      </c>
      <c r="D673" t="s">
        <v>2306</v>
      </c>
      <c r="E673">
        <v>2.7107617240444562E-4</v>
      </c>
      <c r="F673">
        <v>57.6</v>
      </c>
      <c r="G673">
        <v>1.5613987530496068E-2</v>
      </c>
      <c r="H673">
        <v>58.6</v>
      </c>
      <c r="I673">
        <v>1.5885063702900513E-2</v>
      </c>
      <c r="J673">
        <v>65.42</v>
      </c>
      <c r="K673">
        <v>1.7733803198698835E-2</v>
      </c>
      <c r="L673">
        <v>0.11748009920120239</v>
      </c>
      <c r="M673" s="40">
        <v>3.1846055625156512E-5</v>
      </c>
    </row>
    <row r="674" spans="1:13" x14ac:dyDescent="0.25">
      <c r="A674">
        <v>7820412</v>
      </c>
      <c r="B674" t="s">
        <v>27</v>
      </c>
      <c r="C674" t="s">
        <v>5</v>
      </c>
      <c r="D674" t="s">
        <v>2289</v>
      </c>
      <c r="E674">
        <v>9.4876660341555979E-4</v>
      </c>
      <c r="F674">
        <v>36.1</v>
      </c>
      <c r="G674">
        <v>3.4250474383301713E-2</v>
      </c>
      <c r="H674">
        <v>100</v>
      </c>
      <c r="I674">
        <v>9.4876660341555979E-2</v>
      </c>
      <c r="J674">
        <v>63.959999999999994</v>
      </c>
      <c r="K674">
        <v>6.0683111954459197E-2</v>
      </c>
      <c r="L674">
        <v>0.2290218323469162</v>
      </c>
      <c r="M674" s="40">
        <v>2.1728826598379147E-4</v>
      </c>
    </row>
    <row r="675" spans="1:13" x14ac:dyDescent="0.25">
      <c r="A675">
        <v>7820412</v>
      </c>
      <c r="B675" t="s">
        <v>27</v>
      </c>
      <c r="C675" t="s">
        <v>5</v>
      </c>
      <c r="D675" t="s">
        <v>2252</v>
      </c>
      <c r="E675">
        <v>5.4215234480889125E-4</v>
      </c>
      <c r="F675">
        <v>68</v>
      </c>
      <c r="G675">
        <v>3.6866359447004601E-2</v>
      </c>
      <c r="H675">
        <v>96</v>
      </c>
      <c r="I675">
        <v>5.204662510165356E-2</v>
      </c>
      <c r="J675">
        <v>79.484999999999999</v>
      </c>
      <c r="K675">
        <v>4.3092979127134723E-2</v>
      </c>
      <c r="L675">
        <v>7.8195288777351379E-2</v>
      </c>
      <c r="M675" s="40">
        <v>4.239375916364943E-5</v>
      </c>
    </row>
    <row r="676" spans="1:13" x14ac:dyDescent="0.25">
      <c r="A676">
        <v>7820412</v>
      </c>
      <c r="B676" t="s">
        <v>27</v>
      </c>
      <c r="C676" t="s">
        <v>5</v>
      </c>
      <c r="D676" t="s">
        <v>2307</v>
      </c>
      <c r="E676">
        <v>1.3553808620222281E-4</v>
      </c>
      <c r="F676">
        <v>50.1</v>
      </c>
      <c r="G676">
        <v>6.7904581187313634E-3</v>
      </c>
      <c r="H676">
        <v>65.900000000000006</v>
      </c>
      <c r="I676">
        <v>8.9319598807264845E-3</v>
      </c>
      <c r="J676">
        <v>60.314999999999998</v>
      </c>
      <c r="K676">
        <v>8.1749796692870691E-3</v>
      </c>
      <c r="L676">
        <v>-0.17786914110183716</v>
      </c>
      <c r="M676" s="40">
        <v>-2.4108042979376138E-5</v>
      </c>
    </row>
    <row r="677" spans="1:13" x14ac:dyDescent="0.25">
      <c r="A677">
        <v>7820412</v>
      </c>
      <c r="B677" t="s">
        <v>27</v>
      </c>
      <c r="C677" t="s">
        <v>5</v>
      </c>
      <c r="D677" t="s">
        <v>2253</v>
      </c>
      <c r="E677">
        <v>1.2198427758200055E-3</v>
      </c>
      <c r="F677">
        <v>47.1</v>
      </c>
      <c r="G677">
        <v>5.7454594741122259E-2</v>
      </c>
      <c r="H677">
        <v>74.3</v>
      </c>
      <c r="I677">
        <v>9.0634318243426409E-2</v>
      </c>
      <c r="J677">
        <v>68.835000000000008</v>
      </c>
      <c r="K677">
        <v>8.3967877473570096E-2</v>
      </c>
      <c r="L677">
        <v>-4.2910948395729065E-2</v>
      </c>
      <c r="M677" s="40">
        <v>-5.2344610404115158E-5</v>
      </c>
    </row>
    <row r="678" spans="1:13" x14ac:dyDescent="0.25">
      <c r="A678">
        <v>7820412</v>
      </c>
      <c r="B678" t="s">
        <v>27</v>
      </c>
      <c r="C678" t="s">
        <v>5</v>
      </c>
      <c r="D678" t="s">
        <v>2254</v>
      </c>
      <c r="E678">
        <v>2.7107617240444562E-4</v>
      </c>
      <c r="F678">
        <v>52.5</v>
      </c>
      <c r="G678">
        <v>1.4231499051233396E-2</v>
      </c>
      <c r="H678">
        <v>88.7</v>
      </c>
      <c r="I678">
        <v>2.4044456492274328E-2</v>
      </c>
      <c r="J678">
        <v>68.010000000000005</v>
      </c>
      <c r="K678">
        <v>1.8435890485226349E-2</v>
      </c>
      <c r="L678">
        <v>4.5556765049695969E-2</v>
      </c>
      <c r="M678" s="40">
        <v>1.2349353496800208E-5</v>
      </c>
    </row>
    <row r="679" spans="1:13" x14ac:dyDescent="0.25">
      <c r="A679">
        <v>7820412</v>
      </c>
      <c r="B679" t="s">
        <v>27</v>
      </c>
      <c r="C679" t="s">
        <v>5</v>
      </c>
      <c r="D679" t="s">
        <v>2290</v>
      </c>
      <c r="E679">
        <v>1.3553808620222281E-4</v>
      </c>
      <c r="F679">
        <v>53.4</v>
      </c>
      <c r="G679">
        <v>7.2377338031986982E-3</v>
      </c>
      <c r="H679">
        <v>86.1</v>
      </c>
      <c r="I679">
        <v>1.1669829222011383E-2</v>
      </c>
      <c r="J679">
        <v>74.569999999999993</v>
      </c>
      <c r="K679">
        <v>1.0107075088099755E-2</v>
      </c>
      <c r="L679">
        <v>0.10045868158340454</v>
      </c>
      <c r="M679" s="40">
        <v>1.3615977444213138E-5</v>
      </c>
    </row>
    <row r="680" spans="1:13" x14ac:dyDescent="0.25">
      <c r="A680">
        <v>7820412</v>
      </c>
      <c r="B680" t="s">
        <v>27</v>
      </c>
      <c r="C680" t="s">
        <v>5</v>
      </c>
      <c r="D680" t="s">
        <v>2255</v>
      </c>
      <c r="E680">
        <v>1.7619951206288968E-3</v>
      </c>
      <c r="F680">
        <v>59.6</v>
      </c>
      <c r="G680">
        <v>0.10501490918948225</v>
      </c>
      <c r="H680">
        <v>98.5</v>
      </c>
      <c r="I680">
        <v>0.17355651938194633</v>
      </c>
      <c r="J680">
        <v>80.254999999999995</v>
      </c>
      <c r="K680">
        <v>0.14140891840607211</v>
      </c>
      <c r="L680">
        <v>4.2620789259672165E-2</v>
      </c>
      <c r="M680" s="40">
        <v>7.5097622712894842E-5</v>
      </c>
    </row>
    <row r="681" spans="1:13" x14ac:dyDescent="0.25">
      <c r="A681">
        <v>7820412</v>
      </c>
      <c r="B681" t="s">
        <v>27</v>
      </c>
      <c r="C681" t="s">
        <v>5</v>
      </c>
      <c r="D681" t="s">
        <v>2149</v>
      </c>
      <c r="E681">
        <v>2.7107617240444562E-4</v>
      </c>
      <c r="F681">
        <v>28.8</v>
      </c>
      <c r="G681">
        <v>7.8069937652480341E-3</v>
      </c>
      <c r="H681">
        <v>86.9</v>
      </c>
      <c r="I681">
        <v>2.3556519381946327E-2</v>
      </c>
      <c r="J681">
        <v>61.8</v>
      </c>
      <c r="K681">
        <v>1.675250745459474E-2</v>
      </c>
      <c r="L681">
        <v>-3.5828389227390289E-2</v>
      </c>
      <c r="M681" s="40">
        <v>-9.7122226151776325E-6</v>
      </c>
    </row>
    <row r="682" spans="1:13" x14ac:dyDescent="0.25">
      <c r="A682">
        <v>7820412</v>
      </c>
      <c r="B682" t="s">
        <v>27</v>
      </c>
      <c r="C682" t="s">
        <v>5</v>
      </c>
      <c r="D682" t="s">
        <v>2291</v>
      </c>
      <c r="E682">
        <v>1.3553808620222281E-4</v>
      </c>
      <c r="F682">
        <v>77.8</v>
      </c>
      <c r="G682">
        <v>1.0544863106532935E-2</v>
      </c>
      <c r="H682">
        <v>97.5</v>
      </c>
      <c r="I682">
        <v>1.3214963404716723E-2</v>
      </c>
      <c r="J682">
        <v>83.74</v>
      </c>
      <c r="K682">
        <v>1.1349959338574137E-2</v>
      </c>
      <c r="L682">
        <v>0.127904012799263</v>
      </c>
      <c r="M682" s="40">
        <v>1.7335865112396717E-5</v>
      </c>
    </row>
    <row r="683" spans="1:13" x14ac:dyDescent="0.25">
      <c r="A683">
        <v>7820412</v>
      </c>
      <c r="B683" t="s">
        <v>27</v>
      </c>
      <c r="C683" t="s">
        <v>5</v>
      </c>
      <c r="D683" t="s">
        <v>2150</v>
      </c>
      <c r="E683">
        <v>1.2198427758200055E-3</v>
      </c>
      <c r="F683">
        <v>56.1</v>
      </c>
      <c r="G683">
        <v>6.843317972350231E-2</v>
      </c>
      <c r="H683">
        <v>80.2</v>
      </c>
      <c r="I683">
        <v>9.7831390620764444E-2</v>
      </c>
      <c r="J683">
        <v>71.635000000000005</v>
      </c>
      <c r="K683">
        <v>8.73834372458661E-2</v>
      </c>
      <c r="L683">
        <v>-0.13493826985359192</v>
      </c>
      <c r="M683" s="40">
        <v>-1.6460347366255453E-4</v>
      </c>
    </row>
    <row r="684" spans="1:13" x14ac:dyDescent="0.25">
      <c r="A684">
        <v>7820412</v>
      </c>
      <c r="B684" t="s">
        <v>27</v>
      </c>
      <c r="C684" t="s">
        <v>5</v>
      </c>
      <c r="D684" t="s">
        <v>2257</v>
      </c>
      <c r="E684">
        <v>2.5752236378422336E-3</v>
      </c>
      <c r="F684">
        <v>55.8</v>
      </c>
      <c r="G684">
        <v>0.14369747899159663</v>
      </c>
      <c r="H684">
        <v>96.6</v>
      </c>
      <c r="I684">
        <v>0.24876660341555976</v>
      </c>
      <c r="J684">
        <v>76.67</v>
      </c>
      <c r="K684">
        <v>0.19744239631336405</v>
      </c>
      <c r="L684">
        <v>0.15313345193862915</v>
      </c>
      <c r="M684" s="40">
        <v>3.943528851767354E-4</v>
      </c>
    </row>
    <row r="685" spans="1:13" x14ac:dyDescent="0.25">
      <c r="A685">
        <v>7820412</v>
      </c>
      <c r="B685" t="s">
        <v>27</v>
      </c>
      <c r="C685" t="s">
        <v>5</v>
      </c>
      <c r="D685" t="s">
        <v>2258</v>
      </c>
      <c r="E685">
        <v>1.8975332068311194E-3</v>
      </c>
      <c r="F685">
        <v>53.7</v>
      </c>
      <c r="G685">
        <v>0.10189753320683112</v>
      </c>
      <c r="H685">
        <v>77.599999999999994</v>
      </c>
      <c r="I685">
        <v>0.14724857685009485</v>
      </c>
      <c r="J685">
        <v>67.715000000000003</v>
      </c>
      <c r="K685">
        <v>0.12849146110056925</v>
      </c>
      <c r="L685">
        <v>-0.12304794788360596</v>
      </c>
      <c r="M685" s="40">
        <v>-2.3348756714156727E-4</v>
      </c>
    </row>
    <row r="686" spans="1:13" x14ac:dyDescent="0.25">
      <c r="A686">
        <v>7820412</v>
      </c>
      <c r="B686" t="s">
        <v>27</v>
      </c>
      <c r="C686" t="s">
        <v>5</v>
      </c>
      <c r="D686" t="s">
        <v>2177</v>
      </c>
      <c r="E686">
        <v>6.9124423963133636E-3</v>
      </c>
      <c r="F686">
        <v>68</v>
      </c>
      <c r="G686">
        <v>0.47004608294930872</v>
      </c>
      <c r="H686">
        <v>87.2</v>
      </c>
      <c r="I686">
        <v>0.60276497695852538</v>
      </c>
      <c r="J686">
        <v>75.58</v>
      </c>
      <c r="K686">
        <v>0.52244239631336398</v>
      </c>
      <c r="L686">
        <v>6.9824263453483582E-2</v>
      </c>
      <c r="M686" s="40">
        <v>4.8265619898721368E-4</v>
      </c>
    </row>
    <row r="687" spans="1:13" x14ac:dyDescent="0.25">
      <c r="A687">
        <v>7820412</v>
      </c>
      <c r="B687" t="s">
        <v>27</v>
      </c>
      <c r="C687" t="s">
        <v>5</v>
      </c>
      <c r="D687" t="s">
        <v>2259</v>
      </c>
      <c r="E687">
        <v>6.7769043101111417E-4</v>
      </c>
      <c r="F687">
        <v>76.099999999999994</v>
      </c>
      <c r="G687">
        <v>5.1572241799945781E-2</v>
      </c>
      <c r="H687">
        <v>100</v>
      </c>
      <c r="I687">
        <v>6.7769043101111412E-2</v>
      </c>
      <c r="J687">
        <v>83.300000000000011</v>
      </c>
      <c r="K687">
        <v>5.6451612903225819E-2</v>
      </c>
      <c r="L687">
        <v>0.24687623977661133</v>
      </c>
      <c r="M687" s="40">
        <v>1.673056653406149E-4</v>
      </c>
    </row>
    <row r="688" spans="1:13" x14ac:dyDescent="0.25">
      <c r="A688">
        <v>7820412</v>
      </c>
      <c r="B688" t="s">
        <v>27</v>
      </c>
      <c r="C688" t="s">
        <v>5</v>
      </c>
      <c r="D688" t="s">
        <v>2260</v>
      </c>
      <c r="E688">
        <v>2.7107617240444562E-4</v>
      </c>
      <c r="F688">
        <v>43.3</v>
      </c>
      <c r="G688">
        <v>1.1737598265112495E-2</v>
      </c>
      <c r="H688">
        <v>19.100000000000001</v>
      </c>
      <c r="I688">
        <v>5.177554892924912E-3</v>
      </c>
      <c r="J688">
        <v>44.459999999999994</v>
      </c>
      <c r="K688">
        <v>1.2052046625101651E-2</v>
      </c>
      <c r="L688">
        <v>-0.1229557991027832</v>
      </c>
      <c r="M688" s="40">
        <v>-3.3330387395712441E-5</v>
      </c>
    </row>
    <row r="689" spans="1:13" x14ac:dyDescent="0.25">
      <c r="A689">
        <v>7820412</v>
      </c>
      <c r="B689" t="s">
        <v>27</v>
      </c>
      <c r="C689" t="s">
        <v>5</v>
      </c>
      <c r="D689" t="s">
        <v>2293</v>
      </c>
      <c r="E689">
        <v>9.4876660341555979E-4</v>
      </c>
      <c r="F689">
        <v>42.4</v>
      </c>
      <c r="G689">
        <v>4.0227703984819736E-2</v>
      </c>
      <c r="H689">
        <v>77.599999999999994</v>
      </c>
      <c r="I689">
        <v>7.3624288425047438E-2</v>
      </c>
      <c r="J689">
        <v>61.28</v>
      </c>
      <c r="K689">
        <v>5.8140417457305506E-2</v>
      </c>
      <c r="L689">
        <v>-2.279464527964592E-2</v>
      </c>
      <c r="M689" s="40">
        <v>-2.1626798178032182E-5</v>
      </c>
    </row>
    <row r="690" spans="1:13" x14ac:dyDescent="0.25">
      <c r="A690">
        <v>7820412</v>
      </c>
      <c r="B690" t="s">
        <v>27</v>
      </c>
      <c r="C690" t="s">
        <v>5</v>
      </c>
      <c r="D690" t="s">
        <v>2261</v>
      </c>
      <c r="E690">
        <v>1.3553808620222283E-3</v>
      </c>
      <c r="F690">
        <v>65.5</v>
      </c>
      <c r="G690">
        <v>8.8777446462455958E-2</v>
      </c>
      <c r="H690">
        <v>66.599999999999994</v>
      </c>
      <c r="I690">
        <v>9.0268365410680396E-2</v>
      </c>
      <c r="J690">
        <v>72.724999999999994</v>
      </c>
      <c r="K690">
        <v>9.8570073190566543E-2</v>
      </c>
      <c r="L690">
        <v>3.8155499845743179E-2</v>
      </c>
      <c r="M690" s="40">
        <v>5.1715234271812394E-5</v>
      </c>
    </row>
    <row r="691" spans="1:13" x14ac:dyDescent="0.25">
      <c r="A691">
        <v>7820412</v>
      </c>
      <c r="B691" t="s">
        <v>27</v>
      </c>
      <c r="C691" t="s">
        <v>5</v>
      </c>
      <c r="D691" t="s">
        <v>2308</v>
      </c>
      <c r="E691">
        <v>1.3553808620222281E-4</v>
      </c>
      <c r="F691">
        <v>53</v>
      </c>
      <c r="G691">
        <v>7.1835185687178088E-3</v>
      </c>
      <c r="H691">
        <v>70</v>
      </c>
      <c r="I691">
        <v>9.4876660341555973E-3</v>
      </c>
      <c r="J691">
        <v>68.17</v>
      </c>
      <c r="K691">
        <v>9.2396313364055301E-3</v>
      </c>
      <c r="L691">
        <v>1.2910605408251286E-2</v>
      </c>
      <c r="M691" s="40">
        <v>1.7498787487464467E-6</v>
      </c>
    </row>
    <row r="692" spans="1:13" x14ac:dyDescent="0.25">
      <c r="A692">
        <v>7820412</v>
      </c>
      <c r="B692" t="s">
        <v>27</v>
      </c>
      <c r="C692" t="s">
        <v>5</v>
      </c>
      <c r="D692" t="s">
        <v>2309</v>
      </c>
      <c r="E692">
        <v>1.3553808620222281E-4</v>
      </c>
      <c r="F692">
        <v>52.6</v>
      </c>
      <c r="G692">
        <v>7.1293033342369203E-3</v>
      </c>
      <c r="H692">
        <v>62.3</v>
      </c>
      <c r="I692">
        <v>8.4440227703984801E-3</v>
      </c>
      <c r="J692">
        <v>67.004999999999995</v>
      </c>
      <c r="K692">
        <v>9.0817294659799389E-3</v>
      </c>
      <c r="L692">
        <v>-9.0268097817897797E-2</v>
      </c>
      <c r="M692" s="40">
        <v>-1.2234765223352913E-5</v>
      </c>
    </row>
    <row r="693" spans="1:13" x14ac:dyDescent="0.25">
      <c r="A693">
        <v>7820412</v>
      </c>
      <c r="B693" t="s">
        <v>27</v>
      </c>
      <c r="C693" t="s">
        <v>5</v>
      </c>
      <c r="D693" t="s">
        <v>2262</v>
      </c>
      <c r="E693">
        <v>6.7769043101111417E-4</v>
      </c>
      <c r="F693">
        <v>70.7</v>
      </c>
      <c r="G693">
        <v>4.7912713472485775E-2</v>
      </c>
      <c r="H693">
        <v>63.4</v>
      </c>
      <c r="I693">
        <v>4.2965573326104636E-2</v>
      </c>
      <c r="J693">
        <v>69.85499999999999</v>
      </c>
      <c r="K693">
        <v>4.7340065058281373E-2</v>
      </c>
      <c r="L693">
        <v>-6.5905019640922546E-2</v>
      </c>
      <c r="M693" s="40">
        <v>-4.4663201166252746E-5</v>
      </c>
    </row>
    <row r="694" spans="1:13" x14ac:dyDescent="0.25">
      <c r="A694">
        <v>7820412</v>
      </c>
      <c r="B694" t="s">
        <v>27</v>
      </c>
      <c r="C694" t="s">
        <v>5</v>
      </c>
      <c r="D694" t="s">
        <v>2263</v>
      </c>
      <c r="E694">
        <v>2.3041474654377885E-3</v>
      </c>
      <c r="F694">
        <v>62.2</v>
      </c>
      <c r="G694">
        <v>0.14331797235023044</v>
      </c>
      <c r="H694">
        <v>67.5</v>
      </c>
      <c r="I694">
        <v>0.15552995391705071</v>
      </c>
      <c r="J694">
        <v>66.52</v>
      </c>
      <c r="K694">
        <v>0.15327188940092168</v>
      </c>
      <c r="L694">
        <v>-0.11105422675609589</v>
      </c>
      <c r="M694" s="40">
        <v>-2.5588531510621176E-4</v>
      </c>
    </row>
    <row r="695" spans="1:13" x14ac:dyDescent="0.25">
      <c r="A695">
        <v>7820412</v>
      </c>
      <c r="B695" t="s">
        <v>27</v>
      </c>
      <c r="C695" t="s">
        <v>5</v>
      </c>
      <c r="D695" t="s">
        <v>2310</v>
      </c>
      <c r="E695">
        <v>4.0661425860666849E-4</v>
      </c>
      <c r="F695">
        <v>67.8</v>
      </c>
      <c r="G695">
        <v>2.7568446733532124E-2</v>
      </c>
      <c r="H695">
        <v>65.900000000000006</v>
      </c>
      <c r="I695">
        <v>2.6795879642179457E-2</v>
      </c>
      <c r="J695">
        <v>71.92</v>
      </c>
      <c r="K695">
        <v>2.9243697478991599E-2</v>
      </c>
      <c r="L695">
        <v>9.9507525563240051E-2</v>
      </c>
      <c r="M695" s="40">
        <v>4.0461178732680963E-5</v>
      </c>
    </row>
    <row r="696" spans="1:13" x14ac:dyDescent="0.25">
      <c r="A696">
        <v>7820412</v>
      </c>
      <c r="B696" t="s">
        <v>27</v>
      </c>
      <c r="C696" t="s">
        <v>5</v>
      </c>
      <c r="D696" t="s">
        <v>2311</v>
      </c>
      <c r="E696">
        <v>2.7107617240444562E-4</v>
      </c>
      <c r="F696">
        <v>58</v>
      </c>
      <c r="G696">
        <v>1.5722417999457845E-2</v>
      </c>
      <c r="H696">
        <v>100</v>
      </c>
      <c r="I696">
        <v>2.7107617240444561E-2</v>
      </c>
      <c r="J696">
        <v>72.614999999999995</v>
      </c>
      <c r="K696">
        <v>1.9684196259148818E-2</v>
      </c>
      <c r="L696">
        <v>0.1245887279510498</v>
      </c>
      <c r="M696" s="40">
        <v>3.3773035497709349E-5</v>
      </c>
    </row>
    <row r="697" spans="1:13" x14ac:dyDescent="0.25">
      <c r="A697">
        <v>7820412</v>
      </c>
      <c r="B697" t="s">
        <v>27</v>
      </c>
      <c r="C697" t="s">
        <v>5</v>
      </c>
      <c r="D697" t="s">
        <v>2151</v>
      </c>
      <c r="E697">
        <v>5.4215234480889125E-4</v>
      </c>
      <c r="F697">
        <v>32.700000000000003</v>
      </c>
      <c r="G697">
        <v>1.7728381675250746E-2</v>
      </c>
      <c r="H697">
        <v>69.3</v>
      </c>
      <c r="I697">
        <v>3.7571157495256163E-2</v>
      </c>
      <c r="J697">
        <v>62.454999999999998</v>
      </c>
      <c r="K697">
        <v>3.3860124695039302E-2</v>
      </c>
      <c r="L697">
        <v>-0.26687324047088623</v>
      </c>
      <c r="M697" s="40">
        <v>-1.4468595308803807E-4</v>
      </c>
    </row>
    <row r="698" spans="1:13" x14ac:dyDescent="0.25">
      <c r="A698">
        <v>7820412</v>
      </c>
      <c r="B698" t="s">
        <v>27</v>
      </c>
      <c r="C698" t="s">
        <v>5</v>
      </c>
      <c r="D698" t="s">
        <v>2174</v>
      </c>
      <c r="E698">
        <v>5.4215234480889125E-4</v>
      </c>
      <c r="F698">
        <v>65.099999999999994</v>
      </c>
      <c r="G698">
        <v>3.5294117647058816E-2</v>
      </c>
      <c r="H698">
        <v>99.6</v>
      </c>
      <c r="I698">
        <v>5.3998373542965564E-2</v>
      </c>
      <c r="J698">
        <v>84.1</v>
      </c>
      <c r="K698">
        <v>4.5595012198427751E-2</v>
      </c>
      <c r="L698">
        <v>8.511468768119812E-2</v>
      </c>
      <c r="M698" s="40">
        <v>4.6145127504038014E-5</v>
      </c>
    </row>
    <row r="699" spans="1:13" x14ac:dyDescent="0.25">
      <c r="A699">
        <v>7820412</v>
      </c>
      <c r="B699" t="s">
        <v>27</v>
      </c>
      <c r="C699" t="s">
        <v>5</v>
      </c>
      <c r="D699" t="s">
        <v>2335</v>
      </c>
      <c r="E699">
        <v>0.44998644619137956</v>
      </c>
      <c r="G699">
        <v>27.98911629167797</v>
      </c>
      <c r="I699">
        <v>35.262754133911628</v>
      </c>
      <c r="K699">
        <v>32.339205746814848</v>
      </c>
      <c r="M699" s="40">
        <v>9.3544705803264082E-4</v>
      </c>
    </row>
    <row r="700" spans="1:13" x14ac:dyDescent="0.25">
      <c r="A700">
        <v>7820412</v>
      </c>
      <c r="B700" t="s">
        <v>27</v>
      </c>
      <c r="C700" t="s">
        <v>6</v>
      </c>
      <c r="D700" t="s">
        <v>2190</v>
      </c>
      <c r="E700">
        <v>2.7107617240444562E-4</v>
      </c>
      <c r="F700">
        <v>60.8</v>
      </c>
      <c r="G700">
        <v>1.6481431282190293E-2</v>
      </c>
      <c r="H700">
        <v>76.3</v>
      </c>
      <c r="I700">
        <v>2.06831119544592E-2</v>
      </c>
      <c r="J700">
        <v>74.759999999999991</v>
      </c>
      <c r="K700">
        <v>2.0265654648956351E-2</v>
      </c>
      <c r="L700">
        <v>-6.0485862195491791E-3</v>
      </c>
      <c r="M700" s="40">
        <v>-1.6396276008536672E-6</v>
      </c>
    </row>
    <row r="701" spans="1:13" x14ac:dyDescent="0.25">
      <c r="A701">
        <v>7820412</v>
      </c>
      <c r="B701" t="s">
        <v>27</v>
      </c>
      <c r="C701" t="s">
        <v>6</v>
      </c>
      <c r="D701" t="s">
        <v>2152</v>
      </c>
      <c r="E701">
        <v>8.67443751694226E-3</v>
      </c>
      <c r="F701">
        <v>48.2</v>
      </c>
      <c r="G701">
        <v>0.41810788831661694</v>
      </c>
      <c r="H701">
        <v>80.400000000000006</v>
      </c>
      <c r="I701">
        <v>0.69742477636215772</v>
      </c>
      <c r="J701">
        <v>66.925000000000011</v>
      </c>
      <c r="K701">
        <v>0.58053673082136081</v>
      </c>
      <c r="L701">
        <v>1.3056463561952114E-2</v>
      </c>
      <c r="M701" s="40">
        <v>1.1325747736038699E-4</v>
      </c>
    </row>
    <row r="702" spans="1:13" x14ac:dyDescent="0.25">
      <c r="A702">
        <v>7820412</v>
      </c>
      <c r="B702" t="s">
        <v>27</v>
      </c>
      <c r="C702" t="s">
        <v>6</v>
      </c>
      <c r="D702" t="s">
        <v>2184</v>
      </c>
      <c r="E702">
        <v>1.626457034426674E-3</v>
      </c>
      <c r="F702">
        <v>37.799999999999997</v>
      </c>
      <c r="G702">
        <v>6.1480075901328271E-2</v>
      </c>
      <c r="H702">
        <v>74.099999999999994</v>
      </c>
      <c r="I702">
        <v>0.12052046625101653</v>
      </c>
      <c r="J702">
        <v>56.314999999999991</v>
      </c>
      <c r="K702">
        <v>9.1593927893738131E-2</v>
      </c>
      <c r="L702">
        <v>-3.3133860677480698E-2</v>
      </c>
      <c r="M702" s="40">
        <v>-5.3890800776601842E-5</v>
      </c>
    </row>
    <row r="703" spans="1:13" x14ac:dyDescent="0.25">
      <c r="A703">
        <v>7820412</v>
      </c>
      <c r="B703" t="s">
        <v>27</v>
      </c>
      <c r="C703" t="s">
        <v>6</v>
      </c>
      <c r="D703" t="s">
        <v>2192</v>
      </c>
      <c r="E703">
        <v>1.3553808620222281E-4</v>
      </c>
      <c r="F703">
        <v>60.8</v>
      </c>
      <c r="G703">
        <v>8.2407156410951466E-3</v>
      </c>
      <c r="H703">
        <v>69.2</v>
      </c>
      <c r="I703">
        <v>9.3792355651938185E-3</v>
      </c>
      <c r="J703">
        <v>59.819999999999993</v>
      </c>
      <c r="K703">
        <v>8.1078883166169676E-3</v>
      </c>
      <c r="L703">
        <v>-0.12903445959091187</v>
      </c>
      <c r="M703" s="40">
        <v>-1.7489083707090248E-5</v>
      </c>
    </row>
    <row r="704" spans="1:13" x14ac:dyDescent="0.25">
      <c r="A704">
        <v>7820412</v>
      </c>
      <c r="B704" t="s">
        <v>27</v>
      </c>
      <c r="C704" t="s">
        <v>6</v>
      </c>
      <c r="D704" t="s">
        <v>2193</v>
      </c>
      <c r="E704">
        <v>3.9306044998644613E-3</v>
      </c>
      <c r="F704">
        <v>53.1</v>
      </c>
      <c r="G704">
        <v>0.20871509894280291</v>
      </c>
      <c r="H704">
        <v>80.900000000000006</v>
      </c>
      <c r="I704">
        <v>0.31798590403903493</v>
      </c>
      <c r="J704">
        <v>67.695000000000007</v>
      </c>
      <c r="K704">
        <v>0.26608227161832476</v>
      </c>
      <c r="L704">
        <v>-1.5099572017788887E-2</v>
      </c>
      <c r="M704" s="40">
        <v>-5.9350445719148506E-5</v>
      </c>
    </row>
    <row r="705" spans="1:13" x14ac:dyDescent="0.25">
      <c r="A705">
        <v>7820412</v>
      </c>
      <c r="B705" t="s">
        <v>27</v>
      </c>
      <c r="C705" t="s">
        <v>6</v>
      </c>
      <c r="D705" t="s">
        <v>2179</v>
      </c>
      <c r="E705">
        <v>9.4876660341555968E-4</v>
      </c>
      <c r="F705">
        <v>57.4</v>
      </c>
      <c r="G705">
        <v>5.4459203036053123E-2</v>
      </c>
      <c r="H705">
        <v>77.099999999999994</v>
      </c>
      <c r="I705">
        <v>7.3149905123339645E-2</v>
      </c>
      <c r="J705">
        <v>73.564999999999998</v>
      </c>
      <c r="K705">
        <v>6.9796015180265653E-2</v>
      </c>
      <c r="L705">
        <v>-5.703701451420784E-2</v>
      </c>
      <c r="M705" s="40">
        <v>-5.4114814529608953E-5</v>
      </c>
    </row>
    <row r="706" spans="1:13" x14ac:dyDescent="0.25">
      <c r="A706">
        <v>7820412</v>
      </c>
      <c r="B706" t="s">
        <v>27</v>
      </c>
      <c r="C706" t="s">
        <v>6</v>
      </c>
      <c r="D706" t="s">
        <v>2266</v>
      </c>
      <c r="E706">
        <v>1.3553808620222281E-4</v>
      </c>
      <c r="F706">
        <v>44.8</v>
      </c>
      <c r="G706">
        <v>6.0721062618595816E-3</v>
      </c>
      <c r="H706">
        <v>79.099999999999994</v>
      </c>
      <c r="I706">
        <v>1.0721062618595824E-2</v>
      </c>
      <c r="J706">
        <v>67.714999999999989</v>
      </c>
      <c r="K706">
        <v>9.1779615071835158E-3</v>
      </c>
      <c r="L706">
        <v>-4.6792570501565933E-2</v>
      </c>
      <c r="M706" s="40">
        <v>-6.3421754542648318E-6</v>
      </c>
    </row>
    <row r="707" spans="1:13" x14ac:dyDescent="0.25">
      <c r="A707">
        <v>7820412</v>
      </c>
      <c r="B707" t="s">
        <v>27</v>
      </c>
      <c r="C707" t="s">
        <v>6</v>
      </c>
      <c r="D707" t="s">
        <v>2194</v>
      </c>
      <c r="E707">
        <v>4.0661425860666849E-4</v>
      </c>
      <c r="F707">
        <v>72.5</v>
      </c>
      <c r="G707">
        <v>2.9479533748983464E-2</v>
      </c>
      <c r="H707">
        <v>87.6</v>
      </c>
      <c r="I707">
        <v>3.5619409053944159E-2</v>
      </c>
      <c r="J707">
        <v>76.94</v>
      </c>
      <c r="K707">
        <v>3.128490105719707E-2</v>
      </c>
      <c r="L707">
        <v>2.6167996227741241E-2</v>
      </c>
      <c r="M707" s="40">
        <v>1.0640280385365102E-5</v>
      </c>
    </row>
    <row r="708" spans="1:13" x14ac:dyDescent="0.25">
      <c r="A708">
        <v>7820412</v>
      </c>
      <c r="B708" t="s">
        <v>27</v>
      </c>
      <c r="C708" t="s">
        <v>6</v>
      </c>
      <c r="D708" t="s">
        <v>2139</v>
      </c>
      <c r="E708">
        <v>5.6925996204933585E-3</v>
      </c>
      <c r="F708">
        <v>36.299999999999997</v>
      </c>
      <c r="G708">
        <v>0.20664136622390891</v>
      </c>
      <c r="H708">
        <v>72.599999999999994</v>
      </c>
      <c r="I708">
        <v>0.41328273244781782</v>
      </c>
      <c r="J708">
        <v>60.685000000000002</v>
      </c>
      <c r="K708">
        <v>0.34545540796963947</v>
      </c>
      <c r="L708">
        <v>-4.4152852147817612E-2</v>
      </c>
      <c r="M708" s="40">
        <v>-2.5134450938036593E-4</v>
      </c>
    </row>
    <row r="709" spans="1:13" x14ac:dyDescent="0.25">
      <c r="A709">
        <v>7820412</v>
      </c>
      <c r="B709" t="s">
        <v>27</v>
      </c>
      <c r="C709" t="s">
        <v>6</v>
      </c>
      <c r="D709" t="s">
        <v>2195</v>
      </c>
      <c r="E709">
        <v>5.4215234480889125E-4</v>
      </c>
      <c r="F709">
        <v>76.5</v>
      </c>
      <c r="G709">
        <v>4.1474654377880178E-2</v>
      </c>
      <c r="H709">
        <v>85.3</v>
      </c>
      <c r="I709">
        <v>4.6245595012198423E-2</v>
      </c>
      <c r="J709">
        <v>84.944999999999993</v>
      </c>
      <c r="K709">
        <v>4.6053130929791262E-2</v>
      </c>
      <c r="L709">
        <v>3.0685283243656158E-2</v>
      </c>
      <c r="M709" s="40">
        <v>1.6636098261673166E-5</v>
      </c>
    </row>
    <row r="710" spans="1:13" x14ac:dyDescent="0.25">
      <c r="A710">
        <v>7820412</v>
      </c>
      <c r="B710" t="s">
        <v>27</v>
      </c>
      <c r="C710" t="s">
        <v>6</v>
      </c>
      <c r="D710" t="s">
        <v>2267</v>
      </c>
      <c r="E710">
        <v>8.1322851721333698E-4</v>
      </c>
      <c r="F710">
        <v>71.2</v>
      </c>
      <c r="G710">
        <v>5.7901870425589592E-2</v>
      </c>
      <c r="H710">
        <v>85.5</v>
      </c>
      <c r="I710">
        <v>6.953103822174031E-2</v>
      </c>
      <c r="J710">
        <v>79.62</v>
      </c>
      <c r="K710">
        <v>6.4749254540525894E-2</v>
      </c>
      <c r="L710">
        <v>3.4058425575494766E-2</v>
      </c>
      <c r="M710" s="40">
        <v>2.7697282929380403E-5</v>
      </c>
    </row>
    <row r="711" spans="1:13" x14ac:dyDescent="0.25">
      <c r="A711">
        <v>7820412</v>
      </c>
      <c r="B711" t="s">
        <v>27</v>
      </c>
      <c r="C711" t="s">
        <v>6</v>
      </c>
      <c r="D711" t="s">
        <v>2294</v>
      </c>
      <c r="E711">
        <v>1.3553808620222281E-4</v>
      </c>
      <c r="F711">
        <v>94.1</v>
      </c>
      <c r="G711">
        <v>1.2754133911629165E-2</v>
      </c>
      <c r="H711">
        <v>91.4</v>
      </c>
      <c r="I711">
        <v>1.2388181078883165E-2</v>
      </c>
      <c r="J711">
        <v>91.825000000000003</v>
      </c>
      <c r="K711">
        <v>1.244578476551911E-2</v>
      </c>
      <c r="L711">
        <v>8.9097589254379272E-2</v>
      </c>
      <c r="M711" s="40">
        <v>1.2076116732770298E-5</v>
      </c>
    </row>
    <row r="712" spans="1:13" x14ac:dyDescent="0.25">
      <c r="A712">
        <v>7820412</v>
      </c>
      <c r="B712" t="s">
        <v>27</v>
      </c>
      <c r="C712" t="s">
        <v>6</v>
      </c>
      <c r="D712" t="s">
        <v>2196</v>
      </c>
      <c r="E712">
        <v>6.7769043101111417E-4</v>
      </c>
      <c r="F712">
        <v>35.9</v>
      </c>
      <c r="G712">
        <v>2.4329086473298997E-2</v>
      </c>
      <c r="H712">
        <v>75.5</v>
      </c>
      <c r="I712">
        <v>5.1165627541339118E-2</v>
      </c>
      <c r="J712">
        <v>63.569999999999993</v>
      </c>
      <c r="K712">
        <v>4.3080780699376521E-2</v>
      </c>
      <c r="L712">
        <v>-6.177351251244545E-2</v>
      </c>
      <c r="M712" s="40">
        <v>-4.1863318319629609E-5</v>
      </c>
    </row>
    <row r="713" spans="1:13" x14ac:dyDescent="0.25">
      <c r="A713">
        <v>7820412</v>
      </c>
      <c r="B713" t="s">
        <v>27</v>
      </c>
      <c r="C713" t="s">
        <v>6</v>
      </c>
      <c r="D713" t="s">
        <v>2197</v>
      </c>
      <c r="E713">
        <v>1.6264570344266737E-3</v>
      </c>
      <c r="F713">
        <v>78.2</v>
      </c>
      <c r="G713">
        <v>0.12718894009216589</v>
      </c>
      <c r="H713">
        <v>79.5</v>
      </c>
      <c r="I713">
        <v>0.12930333423692056</v>
      </c>
      <c r="J713">
        <v>79.150000000000006</v>
      </c>
      <c r="K713">
        <v>0.12873407427487124</v>
      </c>
      <c r="L713">
        <v>-3.5344619303941727E-2</v>
      </c>
      <c r="M713" s="40">
        <v>-5.7486504696028823E-5</v>
      </c>
    </row>
    <row r="714" spans="1:13" x14ac:dyDescent="0.25">
      <c r="A714">
        <v>7820412</v>
      </c>
      <c r="B714" t="s">
        <v>27</v>
      </c>
      <c r="C714" t="s">
        <v>6</v>
      </c>
      <c r="D714" t="s">
        <v>2198</v>
      </c>
      <c r="E714">
        <v>2.7107617240444562E-4</v>
      </c>
      <c r="F714">
        <v>94.3</v>
      </c>
      <c r="G714">
        <v>2.556248305773922E-2</v>
      </c>
      <c r="H714">
        <v>94.3</v>
      </c>
      <c r="I714">
        <v>2.556248305773922E-2</v>
      </c>
      <c r="J714">
        <v>90.545000000000002</v>
      </c>
      <c r="K714">
        <v>2.4544592030360531E-2</v>
      </c>
      <c r="L714">
        <v>0.12365619838237762</v>
      </c>
      <c r="M714" s="40">
        <v>3.3520248951579726E-5</v>
      </c>
    </row>
    <row r="715" spans="1:13" x14ac:dyDescent="0.25">
      <c r="A715">
        <v>7820412</v>
      </c>
      <c r="B715" t="s">
        <v>27</v>
      </c>
      <c r="C715" t="s">
        <v>6</v>
      </c>
      <c r="D715" t="s">
        <v>2199</v>
      </c>
      <c r="E715">
        <v>1.8975332068311194E-3</v>
      </c>
      <c r="F715">
        <v>56.2</v>
      </c>
      <c r="G715">
        <v>0.10664136622390892</v>
      </c>
      <c r="H715">
        <v>82.1</v>
      </c>
      <c r="I715">
        <v>0.15578747628083489</v>
      </c>
      <c r="J715">
        <v>75.875</v>
      </c>
      <c r="K715">
        <v>0.14397533206831117</v>
      </c>
      <c r="L715">
        <v>1.4568093232810497E-2</v>
      </c>
      <c r="M715" s="40">
        <v>2.764344066946963E-5</v>
      </c>
    </row>
    <row r="716" spans="1:13" x14ac:dyDescent="0.25">
      <c r="A716">
        <v>7820412</v>
      </c>
      <c r="B716" t="s">
        <v>27</v>
      </c>
      <c r="C716" t="s">
        <v>6</v>
      </c>
      <c r="D716" t="s">
        <v>2200</v>
      </c>
      <c r="E716">
        <v>8.1322851721333698E-4</v>
      </c>
      <c r="F716">
        <v>40.1</v>
      </c>
      <c r="G716">
        <v>3.2610463540254812E-2</v>
      </c>
      <c r="H716">
        <v>80.900000000000006</v>
      </c>
      <c r="I716">
        <v>6.579018704255897E-2</v>
      </c>
      <c r="J716">
        <v>68.25</v>
      </c>
      <c r="K716">
        <v>5.5502846299810248E-2</v>
      </c>
      <c r="L716">
        <v>-7.2523945709690452E-4</v>
      </c>
      <c r="M716" s="40">
        <v>-5.8978540831952122E-7</v>
      </c>
    </row>
    <row r="717" spans="1:13" x14ac:dyDescent="0.25">
      <c r="A717">
        <v>7820412</v>
      </c>
      <c r="B717" t="s">
        <v>27</v>
      </c>
      <c r="C717" t="s">
        <v>6</v>
      </c>
      <c r="D717" t="s">
        <v>2140</v>
      </c>
      <c r="E717">
        <v>1.2198427758200055E-3</v>
      </c>
      <c r="F717">
        <v>50</v>
      </c>
      <c r="G717">
        <v>6.0992138791000274E-2</v>
      </c>
      <c r="H717">
        <v>78.8</v>
      </c>
      <c r="I717">
        <v>9.6123610734616435E-2</v>
      </c>
      <c r="J717">
        <v>67.83</v>
      </c>
      <c r="K717">
        <v>8.2741935483870974E-2</v>
      </c>
      <c r="L717">
        <v>-2.9108002781867981E-2</v>
      </c>
      <c r="M717" s="40">
        <v>-3.5507186912010281E-5</v>
      </c>
    </row>
    <row r="718" spans="1:13" x14ac:dyDescent="0.25">
      <c r="A718">
        <v>7820412</v>
      </c>
      <c r="B718" t="s">
        <v>27</v>
      </c>
      <c r="C718" t="s">
        <v>6</v>
      </c>
      <c r="D718" t="s">
        <v>2201</v>
      </c>
      <c r="E718">
        <v>5.4215234480889125E-4</v>
      </c>
      <c r="F718">
        <v>65.599999999999994</v>
      </c>
      <c r="G718">
        <v>3.5565193819463263E-2</v>
      </c>
      <c r="H718">
        <v>79</v>
      </c>
      <c r="I718">
        <v>4.2830035239902406E-2</v>
      </c>
      <c r="J718">
        <v>75.679999999999993</v>
      </c>
      <c r="K718">
        <v>4.1030089455136885E-2</v>
      </c>
      <c r="L718">
        <v>-4.3209794908761978E-2</v>
      </c>
      <c r="M718" s="40">
        <v>-2.3426291628496599E-5</v>
      </c>
    </row>
    <row r="719" spans="1:13" x14ac:dyDescent="0.25">
      <c r="A719">
        <v>7820412</v>
      </c>
      <c r="B719" t="s">
        <v>27</v>
      </c>
      <c r="C719" t="s">
        <v>6</v>
      </c>
      <c r="D719" t="s">
        <v>2203</v>
      </c>
      <c r="E719">
        <v>3.5239902412577935E-3</v>
      </c>
      <c r="F719">
        <v>76.5</v>
      </c>
      <c r="G719">
        <v>0.2695852534562212</v>
      </c>
      <c r="H719">
        <v>78.7</v>
      </c>
      <c r="I719">
        <v>0.27733803198698836</v>
      </c>
      <c r="J719">
        <v>77.23</v>
      </c>
      <c r="K719">
        <v>0.2721577663323394</v>
      </c>
      <c r="L719">
        <v>-3.0024988576769829E-2</v>
      </c>
      <c r="M719" s="40">
        <v>-1.058077667384136E-4</v>
      </c>
    </row>
    <row r="720" spans="1:13" x14ac:dyDescent="0.25">
      <c r="A720">
        <v>7820412</v>
      </c>
      <c r="B720" t="s">
        <v>27</v>
      </c>
      <c r="C720" t="s">
        <v>6</v>
      </c>
      <c r="D720" t="s">
        <v>2268</v>
      </c>
      <c r="E720">
        <v>2.7107617240444562E-4</v>
      </c>
      <c r="F720">
        <v>50.7</v>
      </c>
      <c r="G720">
        <v>1.3743561940905393E-2</v>
      </c>
      <c r="H720">
        <v>82.1</v>
      </c>
      <c r="I720">
        <v>2.2255353754404985E-2</v>
      </c>
      <c r="J720">
        <v>68.52</v>
      </c>
      <c r="K720">
        <v>1.8574139333152613E-2</v>
      </c>
      <c r="L720">
        <v>4.7101579606533051E-2</v>
      </c>
      <c r="M720" s="40">
        <v>1.2768115913942274E-5</v>
      </c>
    </row>
    <row r="721" spans="1:13" x14ac:dyDescent="0.25">
      <c r="A721">
        <v>7820412</v>
      </c>
      <c r="B721" t="s">
        <v>27</v>
      </c>
      <c r="C721" t="s">
        <v>6</v>
      </c>
      <c r="D721" t="s">
        <v>2175</v>
      </c>
      <c r="E721">
        <v>3.6595283274600161E-3</v>
      </c>
      <c r="F721">
        <v>63.7</v>
      </c>
      <c r="G721">
        <v>0.23311195445920305</v>
      </c>
      <c r="H721">
        <v>76.900000000000006</v>
      </c>
      <c r="I721">
        <v>0.28141772838167528</v>
      </c>
      <c r="J721">
        <v>68.69</v>
      </c>
      <c r="K721">
        <v>0.2513730008132285</v>
      </c>
      <c r="L721">
        <v>-3.3636379987001419E-2</v>
      </c>
      <c r="M721" s="40">
        <v>-1.2309328539564086E-4</v>
      </c>
    </row>
    <row r="722" spans="1:13" x14ac:dyDescent="0.25">
      <c r="A722">
        <v>7820412</v>
      </c>
      <c r="B722" t="s">
        <v>27</v>
      </c>
      <c r="C722" t="s">
        <v>6</v>
      </c>
      <c r="D722" t="s">
        <v>2176</v>
      </c>
      <c r="E722">
        <v>6.7769043101111417E-4</v>
      </c>
      <c r="F722">
        <v>60.2</v>
      </c>
      <c r="G722">
        <v>4.0796963946869075E-2</v>
      </c>
      <c r="H722">
        <v>70.8</v>
      </c>
      <c r="I722">
        <v>4.7980482515586884E-2</v>
      </c>
      <c r="J722">
        <v>62.510000000000005</v>
      </c>
      <c r="K722">
        <v>4.2362428842504747E-2</v>
      </c>
      <c r="L722">
        <v>-0.11132432520389557</v>
      </c>
      <c r="M722" s="40">
        <v>-7.5443429929449425E-5</v>
      </c>
    </row>
    <row r="723" spans="1:13" x14ac:dyDescent="0.25">
      <c r="A723">
        <v>7820412</v>
      </c>
      <c r="B723" t="s">
        <v>27</v>
      </c>
      <c r="C723" t="s">
        <v>6</v>
      </c>
      <c r="D723" t="s">
        <v>2180</v>
      </c>
      <c r="E723">
        <v>1.3553808620222281E-4</v>
      </c>
      <c r="F723">
        <v>68.900000000000006</v>
      </c>
      <c r="G723">
        <v>9.3385741393331532E-3</v>
      </c>
      <c r="H723">
        <v>87.6</v>
      </c>
      <c r="I723">
        <v>1.1873136351314718E-2</v>
      </c>
      <c r="J723">
        <v>72.074999999999989</v>
      </c>
      <c r="K723">
        <v>9.7689075630252083E-3</v>
      </c>
      <c r="L723">
        <v>4.4233649969100952E-2</v>
      </c>
      <c r="M723" s="40">
        <v>5.995344262550955E-6</v>
      </c>
    </row>
    <row r="724" spans="1:13" x14ac:dyDescent="0.25">
      <c r="A724">
        <v>7820412</v>
      </c>
      <c r="B724" t="s">
        <v>27</v>
      </c>
      <c r="C724" t="s">
        <v>6</v>
      </c>
      <c r="D724" t="s">
        <v>2204</v>
      </c>
      <c r="E724">
        <v>9.4876660341555968E-4</v>
      </c>
      <c r="F724">
        <v>71.5</v>
      </c>
      <c r="G724">
        <v>6.7836812144212513E-2</v>
      </c>
      <c r="H724">
        <v>87.3</v>
      </c>
      <c r="I724">
        <v>8.2827324478178352E-2</v>
      </c>
      <c r="J724">
        <v>78.954999999999998</v>
      </c>
      <c r="K724">
        <v>7.4909867172675518E-2</v>
      </c>
      <c r="L724">
        <v>5.607084184885025E-2</v>
      </c>
      <c r="M724" s="40">
        <v>5.3198142171584673E-5</v>
      </c>
    </row>
    <row r="725" spans="1:13" x14ac:dyDescent="0.25">
      <c r="A725">
        <v>7820412</v>
      </c>
      <c r="B725" t="s">
        <v>27</v>
      </c>
      <c r="C725" t="s">
        <v>6</v>
      </c>
      <c r="D725" t="s">
        <v>2269</v>
      </c>
      <c r="E725">
        <v>8.1322851721333698E-4</v>
      </c>
      <c r="F725">
        <v>55.7</v>
      </c>
      <c r="G725">
        <v>4.5296828408782873E-2</v>
      </c>
      <c r="H725">
        <v>76.2</v>
      </c>
      <c r="I725">
        <v>6.1968013011656282E-2</v>
      </c>
      <c r="J725">
        <v>69.81</v>
      </c>
      <c r="K725">
        <v>5.6771482786663059E-2</v>
      </c>
      <c r="L725">
        <v>-5.5222399532794952E-2</v>
      </c>
      <c r="M725" s="40">
        <v>-4.4908430089017309E-5</v>
      </c>
    </row>
    <row r="726" spans="1:13" x14ac:dyDescent="0.25">
      <c r="A726">
        <v>7820412</v>
      </c>
      <c r="B726" t="s">
        <v>27</v>
      </c>
      <c r="C726" t="s">
        <v>6</v>
      </c>
      <c r="D726" t="s">
        <v>2206</v>
      </c>
      <c r="E726">
        <v>4.0661425860666844E-4</v>
      </c>
      <c r="F726">
        <v>44.9</v>
      </c>
      <c r="G726">
        <v>1.8256980211439414E-2</v>
      </c>
      <c r="H726">
        <v>87.4</v>
      </c>
      <c r="I726">
        <v>3.5538086202222825E-2</v>
      </c>
      <c r="J726">
        <v>70.94</v>
      </c>
      <c r="K726">
        <v>2.8845215505557058E-2</v>
      </c>
      <c r="L726">
        <v>3.711998462677002E-2</v>
      </c>
      <c r="M726" s="40">
        <v>1.5093515028505022E-5</v>
      </c>
    </row>
    <row r="727" spans="1:13" x14ac:dyDescent="0.25">
      <c r="A727">
        <v>7820412</v>
      </c>
      <c r="B727" t="s">
        <v>27</v>
      </c>
      <c r="C727" t="s">
        <v>6</v>
      </c>
      <c r="D727" t="s">
        <v>2181</v>
      </c>
      <c r="E727">
        <v>6.2347519653022498E-3</v>
      </c>
      <c r="F727">
        <v>69.400000000000006</v>
      </c>
      <c r="G727">
        <v>0.4326917863919762</v>
      </c>
      <c r="H727">
        <v>76.5</v>
      </c>
      <c r="I727">
        <v>0.47695852534562211</v>
      </c>
      <c r="J727">
        <v>69.489999999999995</v>
      </c>
      <c r="K727">
        <v>0.4332529140688533</v>
      </c>
      <c r="L727">
        <v>-8.1471361219882965E-2</v>
      </c>
      <c r="M727" s="40">
        <v>-5.0795372948151481E-4</v>
      </c>
    </row>
    <row r="728" spans="1:13" x14ac:dyDescent="0.25">
      <c r="A728">
        <v>7820412</v>
      </c>
      <c r="B728" t="s">
        <v>27</v>
      </c>
      <c r="C728" t="s">
        <v>6</v>
      </c>
      <c r="D728" t="s">
        <v>2270</v>
      </c>
      <c r="E728">
        <v>1.3553808620222281E-3</v>
      </c>
      <c r="F728">
        <v>45.5</v>
      </c>
      <c r="G728">
        <v>6.1669829222011377E-2</v>
      </c>
      <c r="H728">
        <v>75.7</v>
      </c>
      <c r="I728">
        <v>0.10260233125508267</v>
      </c>
      <c r="J728">
        <v>66.355000000000004</v>
      </c>
      <c r="K728">
        <v>8.9936297099484946E-2</v>
      </c>
      <c r="L728">
        <v>-1.3081073993816972E-3</v>
      </c>
      <c r="M728" s="40">
        <v>-1.7729837345916198E-6</v>
      </c>
    </row>
    <row r="729" spans="1:13" x14ac:dyDescent="0.25">
      <c r="A729">
        <v>7820412</v>
      </c>
      <c r="B729" t="s">
        <v>27</v>
      </c>
      <c r="C729" t="s">
        <v>6</v>
      </c>
      <c r="D729" t="s">
        <v>2153</v>
      </c>
      <c r="E729">
        <v>1.2198427758200054E-2</v>
      </c>
      <c r="F729">
        <v>39.1</v>
      </c>
      <c r="G729">
        <v>0.47695852534562216</v>
      </c>
      <c r="H729">
        <v>84.8</v>
      </c>
      <c r="I729">
        <v>1.0344266738953645</v>
      </c>
      <c r="J729">
        <v>68.449999999999989</v>
      </c>
      <c r="K729">
        <v>0.83498238004879355</v>
      </c>
      <c r="L729">
        <v>2.8439240530133247E-2</v>
      </c>
      <c r="M729" s="40">
        <v>3.4691402110490545E-4</v>
      </c>
    </row>
    <row r="730" spans="1:13" x14ac:dyDescent="0.25">
      <c r="A730">
        <v>7820412</v>
      </c>
      <c r="B730" t="s">
        <v>27</v>
      </c>
      <c r="C730" t="s">
        <v>6</v>
      </c>
      <c r="D730" t="s">
        <v>2296</v>
      </c>
      <c r="E730">
        <v>2.7107617240444562E-4</v>
      </c>
      <c r="F730">
        <v>54</v>
      </c>
      <c r="G730">
        <v>1.4638113309840065E-2</v>
      </c>
      <c r="H730">
        <v>85.2</v>
      </c>
      <c r="I730">
        <v>2.3095689888858767E-2</v>
      </c>
      <c r="J730">
        <v>68.655000000000001</v>
      </c>
      <c r="K730">
        <v>1.8610734616427215E-2</v>
      </c>
      <c r="L730">
        <v>4.4219166040420532E-2</v>
      </c>
      <c r="M730" s="40">
        <v>1.1986762277153844E-5</v>
      </c>
    </row>
    <row r="731" spans="1:13" x14ac:dyDescent="0.25">
      <c r="A731">
        <v>7820412</v>
      </c>
      <c r="B731" t="s">
        <v>27</v>
      </c>
      <c r="C731" t="s">
        <v>6</v>
      </c>
      <c r="D731" t="s">
        <v>2154</v>
      </c>
      <c r="E731">
        <v>1.5586879913255624E-2</v>
      </c>
      <c r="F731">
        <v>72.099999999999994</v>
      </c>
      <c r="G731">
        <v>1.1238140417457303</v>
      </c>
      <c r="H731">
        <v>84.3</v>
      </c>
      <c r="I731">
        <v>1.313973976687449</v>
      </c>
      <c r="J731">
        <v>79.524999999999991</v>
      </c>
      <c r="K731">
        <v>1.2395466251016534</v>
      </c>
      <c r="L731">
        <v>2.4398354813456535E-2</v>
      </c>
      <c r="M731" s="40">
        <v>3.8029422655834933E-4</v>
      </c>
    </row>
    <row r="732" spans="1:13" x14ac:dyDescent="0.25">
      <c r="A732">
        <v>7820412</v>
      </c>
      <c r="B732" t="s">
        <v>27</v>
      </c>
      <c r="C732" t="s">
        <v>6</v>
      </c>
      <c r="D732" t="s">
        <v>2209</v>
      </c>
      <c r="E732">
        <v>1.2198427758200053E-3</v>
      </c>
      <c r="F732">
        <v>52.6</v>
      </c>
      <c r="G732">
        <v>6.4163730008132275E-2</v>
      </c>
      <c r="H732">
        <v>70.8</v>
      </c>
      <c r="I732">
        <v>8.6364868528056374E-2</v>
      </c>
      <c r="J732">
        <v>58.679999999999993</v>
      </c>
      <c r="K732">
        <v>7.1580374085117901E-2</v>
      </c>
      <c r="L732">
        <v>-6.5365836024284363E-2</v>
      </c>
      <c r="M732" s="40">
        <v>-7.9736042859658338E-5</v>
      </c>
    </row>
    <row r="733" spans="1:13" x14ac:dyDescent="0.25">
      <c r="A733">
        <v>7820412</v>
      </c>
      <c r="B733" t="s">
        <v>27</v>
      </c>
      <c r="C733" t="s">
        <v>6</v>
      </c>
      <c r="D733" t="s">
        <v>2167</v>
      </c>
      <c r="E733">
        <v>4.0661425860666844E-4</v>
      </c>
      <c r="F733">
        <v>47.6</v>
      </c>
      <c r="G733">
        <v>1.9354838709677417E-2</v>
      </c>
      <c r="H733">
        <v>81</v>
      </c>
      <c r="I733">
        <v>3.2935754947140142E-2</v>
      </c>
      <c r="J733">
        <v>67.75</v>
      </c>
      <c r="K733">
        <v>2.7548116020601785E-2</v>
      </c>
      <c r="L733">
        <v>3.3080026507377625E-2</v>
      </c>
      <c r="M733" s="40">
        <v>1.3450810452986292E-5</v>
      </c>
    </row>
    <row r="734" spans="1:13" x14ac:dyDescent="0.25">
      <c r="A734">
        <v>7820412</v>
      </c>
      <c r="B734" t="s">
        <v>27</v>
      </c>
      <c r="C734" t="s">
        <v>6</v>
      </c>
      <c r="D734" t="s">
        <v>2210</v>
      </c>
      <c r="E734">
        <v>5.6925996204933594E-3</v>
      </c>
      <c r="F734">
        <v>75.900000000000006</v>
      </c>
      <c r="G734">
        <v>0.43206831119544603</v>
      </c>
      <c r="H734">
        <v>81.3</v>
      </c>
      <c r="I734">
        <v>0.46280834914611008</v>
      </c>
      <c r="J734">
        <v>80.894999999999996</v>
      </c>
      <c r="K734">
        <v>0.46050284629981031</v>
      </c>
      <c r="L734">
        <v>-5.4214444011449814E-2</v>
      </c>
      <c r="M734" s="40">
        <v>-3.086211234048377E-4</v>
      </c>
    </row>
    <row r="735" spans="1:13" x14ac:dyDescent="0.25">
      <c r="A735">
        <v>7820412</v>
      </c>
      <c r="B735" t="s">
        <v>27</v>
      </c>
      <c r="C735" t="s">
        <v>6</v>
      </c>
      <c r="D735" t="s">
        <v>2297</v>
      </c>
      <c r="E735">
        <v>4.0661425860666849E-4</v>
      </c>
      <c r="F735">
        <v>75</v>
      </c>
      <c r="G735">
        <v>3.0496069395500137E-2</v>
      </c>
      <c r="H735">
        <v>88.8</v>
      </c>
      <c r="I735">
        <v>3.6107346164272164E-2</v>
      </c>
      <c r="J735">
        <v>86.32</v>
      </c>
      <c r="K735">
        <v>3.5098942802927621E-2</v>
      </c>
      <c r="L735">
        <v>4.8199687153100967E-2</v>
      </c>
      <c r="M735" s="40">
        <v>1.9598680056831514E-5</v>
      </c>
    </row>
    <row r="736" spans="1:13" x14ac:dyDescent="0.25">
      <c r="A736">
        <v>7820412</v>
      </c>
      <c r="B736" t="s">
        <v>27</v>
      </c>
      <c r="C736" t="s">
        <v>6</v>
      </c>
      <c r="D736" t="s">
        <v>2211</v>
      </c>
      <c r="E736">
        <v>2.7107617240444562E-4</v>
      </c>
      <c r="F736">
        <v>56.3</v>
      </c>
      <c r="G736">
        <v>1.5261588506370287E-2</v>
      </c>
      <c r="H736">
        <v>86.2</v>
      </c>
      <c r="I736">
        <v>2.3366766061263214E-2</v>
      </c>
      <c r="J736">
        <v>72.72999999999999</v>
      </c>
      <c r="K736">
        <v>1.9715370018975328E-2</v>
      </c>
      <c r="L736">
        <v>0.10844472795724869</v>
      </c>
      <c r="M736" s="40">
        <v>2.9396781772092348E-5</v>
      </c>
    </row>
    <row r="737" spans="1:13" x14ac:dyDescent="0.25">
      <c r="A737">
        <v>7820412</v>
      </c>
      <c r="B737" t="s">
        <v>27</v>
      </c>
      <c r="C737" t="s">
        <v>6</v>
      </c>
      <c r="D737" t="s">
        <v>2165</v>
      </c>
      <c r="E737">
        <v>3.9306044998644622E-3</v>
      </c>
      <c r="F737">
        <v>65.599999999999994</v>
      </c>
      <c r="G737">
        <v>0.25784765519110869</v>
      </c>
      <c r="H737">
        <v>78.599999999999994</v>
      </c>
      <c r="I737">
        <v>0.3089455136893467</v>
      </c>
      <c r="J737">
        <v>68.824999999999989</v>
      </c>
      <c r="K737">
        <v>0.27052385470317158</v>
      </c>
      <c r="L737">
        <v>-4.4370852410793304E-2</v>
      </c>
      <c r="M737" s="40">
        <v>-1.7440427214868609E-4</v>
      </c>
    </row>
    <row r="738" spans="1:13" x14ac:dyDescent="0.25">
      <c r="A738">
        <v>7820412</v>
      </c>
      <c r="B738" t="s">
        <v>27</v>
      </c>
      <c r="C738" t="s">
        <v>6</v>
      </c>
      <c r="D738" t="s">
        <v>2141</v>
      </c>
      <c r="E738">
        <v>6.7769043101111417E-4</v>
      </c>
      <c r="F738">
        <v>43.5</v>
      </c>
      <c r="G738">
        <v>2.9479533748983468E-2</v>
      </c>
      <c r="H738">
        <v>73</v>
      </c>
      <c r="I738">
        <v>4.9471401463811335E-2</v>
      </c>
      <c r="J738">
        <v>58.37</v>
      </c>
      <c r="K738">
        <v>3.9556790458118732E-2</v>
      </c>
      <c r="L738">
        <v>-0.12503431737422943</v>
      </c>
      <c r="M738" s="40">
        <v>-8.4734560432521983E-5</v>
      </c>
    </row>
    <row r="739" spans="1:13" x14ac:dyDescent="0.25">
      <c r="A739">
        <v>7820412</v>
      </c>
      <c r="B739" t="s">
        <v>27</v>
      </c>
      <c r="C739" t="s">
        <v>6</v>
      </c>
      <c r="D739" t="s">
        <v>2212</v>
      </c>
      <c r="E739">
        <v>1.3553808620222283E-3</v>
      </c>
      <c r="F739">
        <v>40.6</v>
      </c>
      <c r="G739">
        <v>5.5028462998102469E-2</v>
      </c>
      <c r="H739">
        <v>75.7</v>
      </c>
      <c r="I739">
        <v>0.10260233125508268</v>
      </c>
      <c r="J739">
        <v>65.569999999999993</v>
      </c>
      <c r="K739">
        <v>8.8872323122797497E-2</v>
      </c>
      <c r="L739">
        <v>-2.7262270450592041E-2</v>
      </c>
      <c r="M739" s="40">
        <v>-3.6950759624006563E-5</v>
      </c>
    </row>
    <row r="740" spans="1:13" x14ac:dyDescent="0.25">
      <c r="A740">
        <v>7820412</v>
      </c>
      <c r="B740" t="s">
        <v>27</v>
      </c>
      <c r="C740" t="s">
        <v>6</v>
      </c>
      <c r="D740" t="s">
        <v>2312</v>
      </c>
      <c r="E740">
        <v>8.1322851721333698E-4</v>
      </c>
      <c r="F740">
        <v>58.6</v>
      </c>
      <c r="G740">
        <v>4.7655191108701547E-2</v>
      </c>
      <c r="H740">
        <v>76.099999999999994</v>
      </c>
      <c r="I740">
        <v>6.1886690159934941E-2</v>
      </c>
      <c r="J740">
        <v>68.61999999999999</v>
      </c>
      <c r="K740">
        <v>5.5803740851179173E-2</v>
      </c>
      <c r="L740">
        <v>-8.3532527089118958E-2</v>
      </c>
      <c r="M740" s="40">
        <v>-6.793103314376712E-5</v>
      </c>
    </row>
    <row r="741" spans="1:13" x14ac:dyDescent="0.25">
      <c r="A741">
        <v>7820412</v>
      </c>
      <c r="B741" t="s">
        <v>27</v>
      </c>
      <c r="C741" t="s">
        <v>6</v>
      </c>
      <c r="D741" t="s">
        <v>2298</v>
      </c>
      <c r="E741">
        <v>4.0661425860666849E-4</v>
      </c>
      <c r="F741">
        <v>56.2</v>
      </c>
      <c r="G741">
        <v>2.2851721333694772E-2</v>
      </c>
      <c r="H741">
        <v>79.8</v>
      </c>
      <c r="I741">
        <v>3.2447817836812144E-2</v>
      </c>
      <c r="J741">
        <v>73.919999999999987</v>
      </c>
      <c r="K741">
        <v>3.0056925996204929E-2</v>
      </c>
      <c r="L741">
        <v>-1.7296040430665016E-2</v>
      </c>
      <c r="M741" s="40">
        <v>-7.0328166565458188E-6</v>
      </c>
    </row>
    <row r="742" spans="1:13" x14ac:dyDescent="0.25">
      <c r="A742">
        <v>7820412</v>
      </c>
      <c r="B742" t="s">
        <v>27</v>
      </c>
      <c r="C742" t="s">
        <v>6</v>
      </c>
      <c r="D742" t="s">
        <v>2271</v>
      </c>
      <c r="E742">
        <v>1.3553808620222281E-3</v>
      </c>
      <c r="F742">
        <v>69.2</v>
      </c>
      <c r="G742">
        <v>9.3792355651938192E-2</v>
      </c>
      <c r="H742">
        <v>82.2</v>
      </c>
      <c r="I742">
        <v>0.11141230685822716</v>
      </c>
      <c r="J742">
        <v>79.545000000000002</v>
      </c>
      <c r="K742">
        <v>0.10781377066955813</v>
      </c>
      <c r="L742">
        <v>-5.0294667482376099E-2</v>
      </c>
      <c r="M742" s="40">
        <v>-6.8168429767384239E-5</v>
      </c>
    </row>
    <row r="743" spans="1:13" x14ac:dyDescent="0.25">
      <c r="A743">
        <v>7820412</v>
      </c>
      <c r="B743" t="s">
        <v>27</v>
      </c>
      <c r="C743" t="s">
        <v>6</v>
      </c>
      <c r="D743" t="s">
        <v>2168</v>
      </c>
      <c r="E743">
        <v>4.0661425860666849E-4</v>
      </c>
      <c r="F743">
        <v>47.1</v>
      </c>
      <c r="G743">
        <v>1.9151531580374085E-2</v>
      </c>
      <c r="H743">
        <v>72.400000000000006</v>
      </c>
      <c r="I743">
        <v>2.9438872323122801E-2</v>
      </c>
      <c r="J743">
        <v>57.3</v>
      </c>
      <c r="K743">
        <v>2.3298997018162102E-2</v>
      </c>
      <c r="L743">
        <v>-5.702180415391922E-2</v>
      </c>
      <c r="M743" s="40">
        <v>-2.3185878620460512E-5</v>
      </c>
    </row>
    <row r="744" spans="1:13" x14ac:dyDescent="0.25">
      <c r="A744">
        <v>7820412</v>
      </c>
      <c r="B744" t="s">
        <v>27</v>
      </c>
      <c r="C744" t="s">
        <v>6</v>
      </c>
      <c r="D744" t="s">
        <v>2155</v>
      </c>
      <c r="E744">
        <v>2.5481160206017889E-2</v>
      </c>
      <c r="F744">
        <v>49.2</v>
      </c>
      <c r="G744">
        <v>1.2536730821360802</v>
      </c>
      <c r="H744">
        <v>81.7</v>
      </c>
      <c r="I744">
        <v>2.0818107888316617</v>
      </c>
      <c r="J744">
        <v>68.41</v>
      </c>
      <c r="K744">
        <v>1.7431661696936838</v>
      </c>
      <c r="L744">
        <v>4.344693198800087E-2</v>
      </c>
      <c r="M744" s="40">
        <v>1.1070782344462134E-3</v>
      </c>
    </row>
    <row r="745" spans="1:13" x14ac:dyDescent="0.25">
      <c r="A745">
        <v>7820412</v>
      </c>
      <c r="B745" t="s">
        <v>27</v>
      </c>
      <c r="C745" t="s">
        <v>6</v>
      </c>
      <c r="D745" t="s">
        <v>2272</v>
      </c>
      <c r="E745">
        <v>8.1322851721333698E-4</v>
      </c>
      <c r="F745">
        <v>49.6</v>
      </c>
      <c r="G745">
        <v>4.0336134453781515E-2</v>
      </c>
      <c r="H745">
        <v>81.5</v>
      </c>
      <c r="I745">
        <v>6.6278124152886961E-2</v>
      </c>
      <c r="J745">
        <v>74.625</v>
      </c>
      <c r="K745">
        <v>6.0687178097045269E-2</v>
      </c>
      <c r="L745">
        <v>1.8208339810371399E-2</v>
      </c>
      <c r="M745" s="40">
        <v>1.4807541184904906E-5</v>
      </c>
    </row>
    <row r="746" spans="1:13" x14ac:dyDescent="0.25">
      <c r="A746">
        <v>7820412</v>
      </c>
      <c r="B746" t="s">
        <v>27</v>
      </c>
      <c r="C746" t="s">
        <v>6</v>
      </c>
      <c r="D746" t="s">
        <v>2213</v>
      </c>
      <c r="E746">
        <v>2.7107617240444562E-4</v>
      </c>
      <c r="F746">
        <v>30.4</v>
      </c>
      <c r="G746">
        <v>8.2407156410951466E-3</v>
      </c>
      <c r="H746">
        <v>88.9</v>
      </c>
      <c r="I746">
        <v>2.4098671726755217E-2</v>
      </c>
      <c r="J746">
        <v>64.3</v>
      </c>
      <c r="K746">
        <v>1.7430197885605854E-2</v>
      </c>
      <c r="L746">
        <v>7.2168342769145966E-2</v>
      </c>
      <c r="M746" s="40">
        <v>1.9563118126632139E-5</v>
      </c>
    </row>
    <row r="747" spans="1:13" x14ac:dyDescent="0.25">
      <c r="A747">
        <v>7820412</v>
      </c>
      <c r="B747" t="s">
        <v>27</v>
      </c>
      <c r="C747" t="s">
        <v>6</v>
      </c>
      <c r="D747" t="s">
        <v>2169</v>
      </c>
      <c r="E747">
        <v>3.7950664136622396E-3</v>
      </c>
      <c r="F747">
        <v>45</v>
      </c>
      <c r="G747">
        <v>0.17077798861480079</v>
      </c>
      <c r="H747">
        <v>83</v>
      </c>
      <c r="I747">
        <v>0.31499051233396591</v>
      </c>
      <c r="J747">
        <v>72.509999999999991</v>
      </c>
      <c r="K747">
        <v>0.27518026565464898</v>
      </c>
      <c r="L747">
        <v>9.0041100978851318E-2</v>
      </c>
      <c r="M747" s="40">
        <v>3.4171195817400885E-4</v>
      </c>
    </row>
    <row r="748" spans="1:13" x14ac:dyDescent="0.25">
      <c r="A748">
        <v>7820412</v>
      </c>
      <c r="B748" t="s">
        <v>27</v>
      </c>
      <c r="C748" t="s">
        <v>6</v>
      </c>
      <c r="D748" t="s">
        <v>2156</v>
      </c>
      <c r="E748">
        <v>7.4545947411222566E-3</v>
      </c>
      <c r="F748">
        <v>56.2</v>
      </c>
      <c r="G748">
        <v>0.41894822445107083</v>
      </c>
      <c r="H748">
        <v>79.8</v>
      </c>
      <c r="I748">
        <v>0.59487666034155606</v>
      </c>
      <c r="J748">
        <v>67.549999999999983</v>
      </c>
      <c r="K748">
        <v>0.50355787476280833</v>
      </c>
      <c r="L748">
        <v>-2.5381628423929214E-2</v>
      </c>
      <c r="M748" s="40">
        <v>-1.8920975377014192E-4</v>
      </c>
    </row>
    <row r="749" spans="1:13" x14ac:dyDescent="0.25">
      <c r="A749">
        <v>7820412</v>
      </c>
      <c r="B749" t="s">
        <v>27</v>
      </c>
      <c r="C749" t="s">
        <v>6</v>
      </c>
      <c r="D749" t="s">
        <v>2214</v>
      </c>
      <c r="E749">
        <v>2.7107617240444562E-4</v>
      </c>
      <c r="F749">
        <v>39.799999999999997</v>
      </c>
      <c r="G749">
        <v>1.0788831661696936E-2</v>
      </c>
      <c r="H749">
        <v>89.9</v>
      </c>
      <c r="I749">
        <v>2.4369747899159664E-2</v>
      </c>
      <c r="J749">
        <v>72.745000000000005</v>
      </c>
      <c r="K749">
        <v>1.97194361615614E-2</v>
      </c>
      <c r="L749">
        <v>0.1060372069478035</v>
      </c>
      <c r="M749" s="40">
        <v>2.8744160191868659E-5</v>
      </c>
    </row>
    <row r="750" spans="1:13" x14ac:dyDescent="0.25">
      <c r="A750">
        <v>7820412</v>
      </c>
      <c r="B750" t="s">
        <v>27</v>
      </c>
      <c r="C750" t="s">
        <v>6</v>
      </c>
      <c r="D750" t="s">
        <v>2273</v>
      </c>
      <c r="E750">
        <v>4.0661425860666849E-4</v>
      </c>
      <c r="F750">
        <v>40.6</v>
      </c>
      <c r="G750">
        <v>1.6508538899430741E-2</v>
      </c>
      <c r="H750">
        <v>87.2</v>
      </c>
      <c r="I750">
        <v>3.5456763350501491E-2</v>
      </c>
      <c r="J750">
        <v>68.53</v>
      </c>
      <c r="K750">
        <v>2.7865275142314992E-2</v>
      </c>
      <c r="L750">
        <v>4.5217107981443405E-2</v>
      </c>
      <c r="M750" s="40">
        <v>1.8385920838212283E-5</v>
      </c>
    </row>
    <row r="751" spans="1:13" x14ac:dyDescent="0.25">
      <c r="A751">
        <v>7820412</v>
      </c>
      <c r="B751" t="s">
        <v>27</v>
      </c>
      <c r="C751" t="s">
        <v>6</v>
      </c>
      <c r="D751" t="s">
        <v>2215</v>
      </c>
      <c r="E751">
        <v>2.439685551640011E-3</v>
      </c>
      <c r="F751">
        <v>73.7</v>
      </c>
      <c r="G751">
        <v>0.17980482515586882</v>
      </c>
      <c r="H751">
        <v>81</v>
      </c>
      <c r="I751">
        <v>0.19761452968284091</v>
      </c>
      <c r="J751">
        <v>74.125</v>
      </c>
      <c r="K751">
        <v>0.18084169151531582</v>
      </c>
      <c r="L751">
        <v>-1.1620870791375637E-2</v>
      </c>
      <c r="M751" s="40">
        <v>-2.8351270567194561E-5</v>
      </c>
    </row>
    <row r="752" spans="1:13" x14ac:dyDescent="0.25">
      <c r="A752">
        <v>7820412</v>
      </c>
      <c r="B752" t="s">
        <v>27</v>
      </c>
      <c r="C752" t="s">
        <v>6</v>
      </c>
      <c r="D752" t="s">
        <v>2274</v>
      </c>
      <c r="E752">
        <v>5.4215234480889125E-4</v>
      </c>
      <c r="F752">
        <v>44.2</v>
      </c>
      <c r="G752">
        <v>2.3963133640552994E-2</v>
      </c>
      <c r="H752">
        <v>79.7</v>
      </c>
      <c r="I752">
        <v>4.3209541881268632E-2</v>
      </c>
      <c r="J752">
        <v>65.16</v>
      </c>
      <c r="K752">
        <v>3.532664678774735E-2</v>
      </c>
      <c r="L752">
        <v>5.2906982600688934E-2</v>
      </c>
      <c r="M752" s="40">
        <v>2.8683644673726718E-5</v>
      </c>
    </row>
    <row r="753" spans="1:13" x14ac:dyDescent="0.25">
      <c r="A753">
        <v>7820412</v>
      </c>
      <c r="B753" t="s">
        <v>27</v>
      </c>
      <c r="C753" t="s">
        <v>6</v>
      </c>
      <c r="D753" t="s">
        <v>2216</v>
      </c>
      <c r="E753">
        <v>8.1322851721333698E-4</v>
      </c>
      <c r="F753">
        <v>47.6</v>
      </c>
      <c r="G753">
        <v>3.870967741935484E-2</v>
      </c>
      <c r="H753">
        <v>73.599999999999994</v>
      </c>
      <c r="I753">
        <v>5.9853618866901596E-2</v>
      </c>
      <c r="J753">
        <v>59.88</v>
      </c>
      <c r="K753">
        <v>4.8696123610734623E-2</v>
      </c>
      <c r="L753">
        <v>-6.0497414320707321E-2</v>
      </c>
      <c r="M753" s="40">
        <v>-4.9198222543269713E-5</v>
      </c>
    </row>
    <row r="754" spans="1:13" x14ac:dyDescent="0.25">
      <c r="A754">
        <v>7820412</v>
      </c>
      <c r="B754" t="s">
        <v>27</v>
      </c>
      <c r="C754" t="s">
        <v>6</v>
      </c>
      <c r="D754" t="s">
        <v>2275</v>
      </c>
      <c r="E754">
        <v>2.7107617240444562E-4</v>
      </c>
      <c r="F754">
        <v>24.3</v>
      </c>
      <c r="G754">
        <v>6.587150989428029E-3</v>
      </c>
      <c r="H754">
        <v>66.400000000000006</v>
      </c>
      <c r="I754">
        <v>1.7999457847655193E-2</v>
      </c>
      <c r="J754">
        <v>43.71</v>
      </c>
      <c r="K754">
        <v>1.1848739495798318E-2</v>
      </c>
      <c r="L754">
        <v>-8.8133513927459717E-2</v>
      </c>
      <c r="M754" s="40">
        <v>-2.3890895616009679E-5</v>
      </c>
    </row>
    <row r="755" spans="1:13" x14ac:dyDescent="0.25">
      <c r="A755">
        <v>7820412</v>
      </c>
      <c r="B755" t="s">
        <v>27</v>
      </c>
      <c r="C755" t="s">
        <v>6</v>
      </c>
      <c r="D755" t="s">
        <v>2217</v>
      </c>
      <c r="E755">
        <v>4.0661425860666849E-4</v>
      </c>
      <c r="F755">
        <v>58.4</v>
      </c>
      <c r="G755">
        <v>2.374627270262944E-2</v>
      </c>
      <c r="H755">
        <v>81.400000000000006</v>
      </c>
      <c r="I755">
        <v>3.3098400650582817E-2</v>
      </c>
      <c r="J755">
        <v>76.53</v>
      </c>
      <c r="K755">
        <v>3.1118189211168341E-2</v>
      </c>
      <c r="L755">
        <v>-4.5143119990825653E-2</v>
      </c>
      <c r="M755" s="40">
        <v>-1.8355836266261449E-5</v>
      </c>
    </row>
    <row r="756" spans="1:13" x14ac:dyDescent="0.25">
      <c r="A756">
        <v>7820412</v>
      </c>
      <c r="B756" t="s">
        <v>27</v>
      </c>
      <c r="C756" t="s">
        <v>6</v>
      </c>
      <c r="D756" t="s">
        <v>2161</v>
      </c>
      <c r="E756">
        <v>5.6925996204933585E-3</v>
      </c>
      <c r="F756">
        <v>89.4</v>
      </c>
      <c r="G756">
        <v>0.50891840607210626</v>
      </c>
      <c r="H756">
        <v>93.6</v>
      </c>
      <c r="I756">
        <v>0.53282732447817838</v>
      </c>
      <c r="J756">
        <v>91.245000000000005</v>
      </c>
      <c r="K756">
        <v>0.5194212523719165</v>
      </c>
      <c r="L756">
        <v>0.10812180489301682</v>
      </c>
      <c r="M756" s="40">
        <v>6.1549414550104444E-4</v>
      </c>
    </row>
    <row r="757" spans="1:13" x14ac:dyDescent="0.25">
      <c r="A757">
        <v>7820412</v>
      </c>
      <c r="B757" t="s">
        <v>27</v>
      </c>
      <c r="C757" t="s">
        <v>6</v>
      </c>
      <c r="D757" t="s">
        <v>2218</v>
      </c>
      <c r="E757">
        <v>6.7769043101111406E-4</v>
      </c>
      <c r="F757">
        <v>67.7</v>
      </c>
      <c r="G757">
        <v>4.5879642179452423E-2</v>
      </c>
      <c r="H757">
        <v>85.9</v>
      </c>
      <c r="I757">
        <v>5.8213608023854703E-2</v>
      </c>
      <c r="J757">
        <v>78.224999999999994</v>
      </c>
      <c r="K757">
        <v>5.3012333965844392E-2</v>
      </c>
      <c r="L757">
        <v>5.6246254593133926E-2</v>
      </c>
      <c r="M757" s="40">
        <v>3.8117548517981783E-5</v>
      </c>
    </row>
    <row r="758" spans="1:13" x14ac:dyDescent="0.25">
      <c r="A758">
        <v>7820412</v>
      </c>
      <c r="B758" t="s">
        <v>27</v>
      </c>
      <c r="C758" t="s">
        <v>6</v>
      </c>
      <c r="D758" t="s">
        <v>2182</v>
      </c>
      <c r="E758">
        <v>4.3372187584711308E-3</v>
      </c>
      <c r="F758">
        <v>88.4</v>
      </c>
      <c r="G758">
        <v>0.38341013824884801</v>
      </c>
      <c r="H758">
        <v>82.7</v>
      </c>
      <c r="I758">
        <v>0.35868799132556256</v>
      </c>
      <c r="J758">
        <v>80.725000000000009</v>
      </c>
      <c r="K758">
        <v>0.35012198427758207</v>
      </c>
      <c r="L758">
        <v>-7.147601991891861E-2</v>
      </c>
      <c r="M758" s="40">
        <v>-3.1000713437318999E-4</v>
      </c>
    </row>
    <row r="759" spans="1:13" x14ac:dyDescent="0.25">
      <c r="A759">
        <v>7820412</v>
      </c>
      <c r="B759" t="s">
        <v>27</v>
      </c>
      <c r="C759" t="s">
        <v>6</v>
      </c>
      <c r="D759" t="s">
        <v>2219</v>
      </c>
      <c r="E759">
        <v>1.0843046896177825E-3</v>
      </c>
      <c r="F759">
        <v>51.2</v>
      </c>
      <c r="G759">
        <v>5.5516400108430466E-2</v>
      </c>
      <c r="H759">
        <v>61.9</v>
      </c>
      <c r="I759">
        <v>6.7118460287340739E-2</v>
      </c>
      <c r="J759">
        <v>62.88</v>
      </c>
      <c r="K759">
        <v>6.8181078883166171E-2</v>
      </c>
      <c r="L759">
        <v>-0.19224587082862854</v>
      </c>
      <c r="M759" s="40">
        <v>-2.0845309929913637E-4</v>
      </c>
    </row>
    <row r="760" spans="1:13" x14ac:dyDescent="0.25">
      <c r="A760">
        <v>7820412</v>
      </c>
      <c r="B760" t="s">
        <v>27</v>
      </c>
      <c r="C760" t="s">
        <v>6</v>
      </c>
      <c r="D760" t="s">
        <v>2157</v>
      </c>
      <c r="E760">
        <v>1.4502575223637841E-2</v>
      </c>
      <c r="F760">
        <v>70.900000000000006</v>
      </c>
      <c r="G760">
        <v>1.0282325833559229</v>
      </c>
      <c r="H760">
        <v>85.2</v>
      </c>
      <c r="I760">
        <v>1.2356194090539441</v>
      </c>
      <c r="J760">
        <v>77.945000000000007</v>
      </c>
      <c r="K760">
        <v>1.1304032258064516</v>
      </c>
      <c r="L760">
        <v>2.266622893512249E-2</v>
      </c>
      <c r="M760" s="40">
        <v>3.2871869016781052E-4</v>
      </c>
    </row>
    <row r="761" spans="1:13" x14ac:dyDescent="0.25">
      <c r="A761">
        <v>7820412</v>
      </c>
      <c r="B761" t="s">
        <v>27</v>
      </c>
      <c r="C761" t="s">
        <v>6</v>
      </c>
      <c r="D761" t="s">
        <v>2276</v>
      </c>
      <c r="E761">
        <v>2.7107617240444562E-4</v>
      </c>
      <c r="F761">
        <v>43.6</v>
      </c>
      <c r="G761">
        <v>1.181892111683383E-2</v>
      </c>
      <c r="H761">
        <v>72.3</v>
      </c>
      <c r="I761">
        <v>1.9598807264841419E-2</v>
      </c>
      <c r="J761">
        <v>59.514999999999993</v>
      </c>
      <c r="K761">
        <v>1.6133098400650581E-2</v>
      </c>
      <c r="L761">
        <v>-7.8033529222011566E-2</v>
      </c>
      <c r="M761" s="40">
        <v>-2.1153030420713351E-5</v>
      </c>
    </row>
    <row r="762" spans="1:13" x14ac:dyDescent="0.25">
      <c r="A762">
        <v>7820412</v>
      </c>
      <c r="B762" t="s">
        <v>27</v>
      </c>
      <c r="C762" t="s">
        <v>6</v>
      </c>
      <c r="D762" t="s">
        <v>2220</v>
      </c>
      <c r="E762">
        <v>1.3553808620222283E-3</v>
      </c>
      <c r="F762">
        <v>66.900000000000006</v>
      </c>
      <c r="G762">
        <v>9.0674979669287087E-2</v>
      </c>
      <c r="H762">
        <v>82.5</v>
      </c>
      <c r="I762">
        <v>0.11181892111683384</v>
      </c>
      <c r="J762">
        <v>70.88</v>
      </c>
      <c r="K762">
        <v>9.6069395500135532E-2</v>
      </c>
      <c r="L762">
        <v>1.1682196520268917E-2</v>
      </c>
      <c r="M762" s="40">
        <v>1.583382558995516E-5</v>
      </c>
    </row>
    <row r="763" spans="1:13" x14ac:dyDescent="0.25">
      <c r="A763">
        <v>7820412</v>
      </c>
      <c r="B763" t="s">
        <v>27</v>
      </c>
      <c r="C763" t="s">
        <v>6</v>
      </c>
      <c r="D763" t="s">
        <v>2221</v>
      </c>
      <c r="E763">
        <v>1.6264570344266737E-3</v>
      </c>
      <c r="F763">
        <v>64.5</v>
      </c>
      <c r="G763">
        <v>0.10490647872052046</v>
      </c>
      <c r="H763">
        <v>82</v>
      </c>
      <c r="I763">
        <v>0.13336947682298725</v>
      </c>
      <c r="J763">
        <v>75.064999999999998</v>
      </c>
      <c r="K763">
        <v>0.12208999728923826</v>
      </c>
      <c r="L763">
        <v>4.9072526395320892E-2</v>
      </c>
      <c r="M763" s="40">
        <v>7.9814355752758285E-5</v>
      </c>
    </row>
    <row r="764" spans="1:13" x14ac:dyDescent="0.25">
      <c r="A764">
        <v>7820412</v>
      </c>
      <c r="B764" t="s">
        <v>27</v>
      </c>
      <c r="C764" t="s">
        <v>6</v>
      </c>
      <c r="D764" t="s">
        <v>2222</v>
      </c>
      <c r="E764">
        <v>5.4215234480889125E-4</v>
      </c>
      <c r="F764">
        <v>60.9</v>
      </c>
      <c r="G764">
        <v>3.3017077798861476E-2</v>
      </c>
      <c r="H764">
        <v>74.900000000000006</v>
      </c>
      <c r="I764">
        <v>4.0607210626185955E-2</v>
      </c>
      <c r="J764">
        <v>67.63</v>
      </c>
      <c r="K764">
        <v>3.6665763079425311E-2</v>
      </c>
      <c r="L764">
        <v>-7.7790364623069763E-2</v>
      </c>
      <c r="M764" s="40">
        <v>-4.2174228583935891E-5</v>
      </c>
    </row>
    <row r="765" spans="1:13" x14ac:dyDescent="0.25">
      <c r="A765">
        <v>7820412</v>
      </c>
      <c r="B765" t="s">
        <v>27</v>
      </c>
      <c r="C765" t="s">
        <v>6</v>
      </c>
      <c r="D765" t="s">
        <v>2223</v>
      </c>
      <c r="E765">
        <v>6.7769043101111417E-4</v>
      </c>
      <c r="F765">
        <v>51.1</v>
      </c>
      <c r="G765">
        <v>3.4629981024667932E-2</v>
      </c>
      <c r="H765">
        <v>78.900000000000006</v>
      </c>
      <c r="I765">
        <v>5.346977500677691E-2</v>
      </c>
      <c r="J765">
        <v>72.55</v>
      </c>
      <c r="K765">
        <v>4.916644076985633E-2</v>
      </c>
      <c r="L765">
        <v>1.8039921997115016E-3</v>
      </c>
      <c r="M765" s="40">
        <v>1.2225482513631755E-6</v>
      </c>
    </row>
    <row r="766" spans="1:13" x14ac:dyDescent="0.25">
      <c r="A766">
        <v>7820412</v>
      </c>
      <c r="B766" t="s">
        <v>27</v>
      </c>
      <c r="C766" t="s">
        <v>6</v>
      </c>
      <c r="D766" t="s">
        <v>2299</v>
      </c>
      <c r="E766">
        <v>4.0661425860666849E-4</v>
      </c>
      <c r="F766">
        <v>52.8</v>
      </c>
      <c r="G766">
        <v>2.1469232854432096E-2</v>
      </c>
      <c r="H766">
        <v>80.099999999999994</v>
      </c>
      <c r="I766">
        <v>3.2569802114394142E-2</v>
      </c>
      <c r="J766">
        <v>72.059999999999988</v>
      </c>
      <c r="K766">
        <v>2.9300623475196526E-2</v>
      </c>
      <c r="L766">
        <v>3.0890678986907005E-2</v>
      </c>
      <c r="M766" s="40">
        <v>1.2560590534117784E-5</v>
      </c>
    </row>
    <row r="767" spans="1:13" x14ac:dyDescent="0.25">
      <c r="A767">
        <v>7820412</v>
      </c>
      <c r="B767" t="s">
        <v>27</v>
      </c>
      <c r="C767" t="s">
        <v>6</v>
      </c>
      <c r="D767" t="s">
        <v>2162</v>
      </c>
      <c r="E767">
        <v>2.9276226619680133E-2</v>
      </c>
      <c r="F767">
        <v>71.599999999999994</v>
      </c>
      <c r="G767">
        <v>2.0961778259690975</v>
      </c>
      <c r="H767">
        <v>82.6</v>
      </c>
      <c r="I767">
        <v>2.418216318785579</v>
      </c>
      <c r="J767">
        <v>73.984999999999999</v>
      </c>
      <c r="K767">
        <v>2.1660016264570348</v>
      </c>
      <c r="L767">
        <v>2.2877993062138557E-2</v>
      </c>
      <c r="M767" s="40">
        <v>6.6978130949063824E-4</v>
      </c>
    </row>
    <row r="768" spans="1:13" x14ac:dyDescent="0.25">
      <c r="A768">
        <v>7820412</v>
      </c>
      <c r="B768" t="s">
        <v>27</v>
      </c>
      <c r="C768" t="s">
        <v>6</v>
      </c>
      <c r="D768" t="s">
        <v>2163</v>
      </c>
      <c r="E768">
        <v>2.7107617240444562E-3</v>
      </c>
      <c r="F768">
        <v>56.7</v>
      </c>
      <c r="G768">
        <v>0.15370018975332067</v>
      </c>
      <c r="H768">
        <v>80</v>
      </c>
      <c r="I768">
        <v>0.21686093792355648</v>
      </c>
      <c r="J768">
        <v>69.210000000000008</v>
      </c>
      <c r="K768">
        <v>0.18761181892111684</v>
      </c>
      <c r="L768">
        <v>-8.464813232421875E-3</v>
      </c>
      <c r="M768" s="40">
        <v>-2.2946091711634249E-5</v>
      </c>
    </row>
    <row r="769" spans="1:13" x14ac:dyDescent="0.25">
      <c r="A769">
        <v>7820412</v>
      </c>
      <c r="B769" t="s">
        <v>27</v>
      </c>
      <c r="C769" t="s">
        <v>6</v>
      </c>
      <c r="D769" t="s">
        <v>2224</v>
      </c>
      <c r="E769">
        <v>4.0661425860666849E-4</v>
      </c>
      <c r="F769">
        <v>67.2</v>
      </c>
      <c r="G769">
        <v>2.7324478178368125E-2</v>
      </c>
      <c r="H769">
        <v>89.4</v>
      </c>
      <c r="I769">
        <v>3.6351314719436166E-2</v>
      </c>
      <c r="J769">
        <v>77.86</v>
      </c>
      <c r="K769">
        <v>3.1658986175115207E-2</v>
      </c>
      <c r="L769">
        <v>8.5172161459922791E-2</v>
      </c>
      <c r="M769" s="40">
        <v>3.4632215285953971E-5</v>
      </c>
    </row>
    <row r="770" spans="1:13" x14ac:dyDescent="0.25">
      <c r="A770">
        <v>7820412</v>
      </c>
      <c r="B770" t="s">
        <v>27</v>
      </c>
      <c r="C770" t="s">
        <v>6</v>
      </c>
      <c r="D770" t="s">
        <v>2225</v>
      </c>
      <c r="E770">
        <v>9.4876660341555979E-4</v>
      </c>
      <c r="F770">
        <v>75.5</v>
      </c>
      <c r="G770">
        <v>7.163187855787477E-2</v>
      </c>
      <c r="H770">
        <v>99.2</v>
      </c>
      <c r="I770">
        <v>9.4117647058823528E-2</v>
      </c>
      <c r="J770">
        <v>88.27000000000001</v>
      </c>
      <c r="K770">
        <v>8.3747628083491468E-2</v>
      </c>
      <c r="L770">
        <v>0.12222220003604889</v>
      </c>
      <c r="M770" s="40">
        <v>1.1596034159017922E-4</v>
      </c>
    </row>
    <row r="771" spans="1:13" x14ac:dyDescent="0.25">
      <c r="A771">
        <v>7820412</v>
      </c>
      <c r="B771" t="s">
        <v>27</v>
      </c>
      <c r="C771" t="s">
        <v>6</v>
      </c>
      <c r="D771" t="s">
        <v>2278</v>
      </c>
      <c r="E771">
        <v>4.0661425860666849E-4</v>
      </c>
      <c r="F771">
        <v>67.8</v>
      </c>
      <c r="G771">
        <v>2.7568446733532124E-2</v>
      </c>
      <c r="H771">
        <v>85.8</v>
      </c>
      <c r="I771">
        <v>3.4887503388452153E-2</v>
      </c>
      <c r="J771">
        <v>79.674999999999997</v>
      </c>
      <c r="K771">
        <v>3.2396991054486311E-2</v>
      </c>
      <c r="L771">
        <v>6.2101289629936218E-2</v>
      </c>
      <c r="M771" s="40">
        <v>2.5251269841394505E-5</v>
      </c>
    </row>
    <row r="772" spans="1:13" x14ac:dyDescent="0.25">
      <c r="A772">
        <v>7820412</v>
      </c>
      <c r="B772" t="s">
        <v>27</v>
      </c>
      <c r="C772" t="s">
        <v>6</v>
      </c>
      <c r="D772" t="s">
        <v>2226</v>
      </c>
      <c r="E772">
        <v>2.7107617240444562E-4</v>
      </c>
      <c r="F772">
        <v>77</v>
      </c>
      <c r="G772">
        <v>2.0872865275142313E-2</v>
      </c>
      <c r="H772">
        <v>89.9</v>
      </c>
      <c r="I772">
        <v>2.4369747899159664E-2</v>
      </c>
      <c r="J772">
        <v>86.125</v>
      </c>
      <c r="K772">
        <v>2.3346435348332879E-2</v>
      </c>
      <c r="L772">
        <v>7.8482791781425476E-2</v>
      </c>
      <c r="M772" s="40">
        <v>2.1274814795723899E-5</v>
      </c>
    </row>
    <row r="773" spans="1:13" x14ac:dyDescent="0.25">
      <c r="A773">
        <v>7820412</v>
      </c>
      <c r="B773" t="s">
        <v>27</v>
      </c>
      <c r="C773" t="s">
        <v>6</v>
      </c>
      <c r="D773" t="s">
        <v>2142</v>
      </c>
      <c r="E773">
        <v>1.1791813499593387E-2</v>
      </c>
      <c r="F773">
        <v>49</v>
      </c>
      <c r="G773">
        <v>0.57779886148007598</v>
      </c>
      <c r="H773">
        <v>76.599999999999994</v>
      </c>
      <c r="I773">
        <v>0.90325291406885344</v>
      </c>
      <c r="J773">
        <v>59.674999999999997</v>
      </c>
      <c r="K773">
        <v>0.70367647058823535</v>
      </c>
      <c r="L773">
        <v>-5.2033592015504837E-2</v>
      </c>
      <c r="M773" s="40">
        <v>-6.1357041276076461E-4</v>
      </c>
    </row>
    <row r="774" spans="1:13" x14ac:dyDescent="0.25">
      <c r="A774">
        <v>7820412</v>
      </c>
      <c r="B774" t="s">
        <v>27</v>
      </c>
      <c r="C774" t="s">
        <v>6</v>
      </c>
      <c r="D774" t="s">
        <v>2143</v>
      </c>
      <c r="E774">
        <v>8.1322851721333696E-3</v>
      </c>
      <c r="F774">
        <v>68.900000000000006</v>
      </c>
      <c r="G774">
        <v>0.56031444835998923</v>
      </c>
      <c r="H774">
        <v>78.599999999999994</v>
      </c>
      <c r="I774">
        <v>0.63919761452968282</v>
      </c>
      <c r="J774">
        <v>68.87</v>
      </c>
      <c r="K774">
        <v>0.56007047980482516</v>
      </c>
      <c r="L774">
        <v>-1.4470568858087063E-2</v>
      </c>
      <c r="M774" s="40">
        <v>-1.1767879255695632E-4</v>
      </c>
    </row>
    <row r="775" spans="1:13" x14ac:dyDescent="0.25">
      <c r="A775">
        <v>7820412</v>
      </c>
      <c r="B775" t="s">
        <v>27</v>
      </c>
      <c r="C775" t="s">
        <v>6</v>
      </c>
      <c r="D775" t="s">
        <v>2279</v>
      </c>
      <c r="E775">
        <v>1.3553808620222281E-4</v>
      </c>
      <c r="F775">
        <v>58.9</v>
      </c>
      <c r="G775">
        <v>7.9831932773109238E-3</v>
      </c>
      <c r="H775">
        <v>88.3</v>
      </c>
      <c r="I775">
        <v>1.1968013011656274E-2</v>
      </c>
      <c r="J775">
        <v>70.384999999999991</v>
      </c>
      <c r="K775">
        <v>9.5398481973434507E-3</v>
      </c>
      <c r="L775">
        <v>5.981849879026413E-2</v>
      </c>
      <c r="M775" s="40">
        <v>8.1076848455223808E-6</v>
      </c>
    </row>
    <row r="776" spans="1:13" x14ac:dyDescent="0.25">
      <c r="A776">
        <v>7820412</v>
      </c>
      <c r="B776" t="s">
        <v>27</v>
      </c>
      <c r="C776" t="s">
        <v>6</v>
      </c>
      <c r="D776" t="s">
        <v>2178</v>
      </c>
      <c r="E776">
        <v>2.5752236378422336E-3</v>
      </c>
      <c r="F776">
        <v>66.599999999999994</v>
      </c>
      <c r="G776">
        <v>0.17150989428029276</v>
      </c>
      <c r="H776">
        <v>84.9</v>
      </c>
      <c r="I776">
        <v>0.21863648685280565</v>
      </c>
      <c r="J776">
        <v>75.289999999999992</v>
      </c>
      <c r="K776">
        <v>0.19388858769314174</v>
      </c>
      <c r="L776">
        <v>3.6884949076920748E-4</v>
      </c>
      <c r="M776" s="40">
        <v>9.4986992743493381E-7</v>
      </c>
    </row>
    <row r="777" spans="1:13" x14ac:dyDescent="0.25">
      <c r="A777">
        <v>7820412</v>
      </c>
      <c r="B777" t="s">
        <v>27</v>
      </c>
      <c r="C777" t="s">
        <v>6</v>
      </c>
      <c r="D777" t="s">
        <v>2280</v>
      </c>
      <c r="E777">
        <v>4.0661425860666849E-4</v>
      </c>
      <c r="F777">
        <v>50.8</v>
      </c>
      <c r="G777">
        <v>2.0656004337218759E-2</v>
      </c>
      <c r="H777">
        <v>87.4</v>
      </c>
      <c r="I777">
        <v>3.5538086202222825E-2</v>
      </c>
      <c r="J777">
        <v>74.754999999999995</v>
      </c>
      <c r="K777">
        <v>3.03964489021415E-2</v>
      </c>
      <c r="L777">
        <v>-2.7747059240937233E-2</v>
      </c>
      <c r="M777" s="40">
        <v>-1.1282349921769003E-5</v>
      </c>
    </row>
    <row r="778" spans="1:13" x14ac:dyDescent="0.25">
      <c r="A778">
        <v>7820412</v>
      </c>
      <c r="B778" t="s">
        <v>27</v>
      </c>
      <c r="C778" t="s">
        <v>6</v>
      </c>
      <c r="D778" t="s">
        <v>2300</v>
      </c>
      <c r="E778">
        <v>1.3553808620222281E-4</v>
      </c>
      <c r="F778">
        <v>67.3</v>
      </c>
      <c r="G778">
        <v>9.1217132014095956E-3</v>
      </c>
      <c r="H778">
        <v>89.5</v>
      </c>
      <c r="I778">
        <v>1.2130658715098941E-2</v>
      </c>
      <c r="J778">
        <v>77.81</v>
      </c>
      <c r="K778">
        <v>1.0546218487394957E-2</v>
      </c>
      <c r="L778">
        <v>0.11818672716617584</v>
      </c>
      <c r="M778" s="40">
        <v>1.6018802814607728E-5</v>
      </c>
    </row>
    <row r="779" spans="1:13" x14ac:dyDescent="0.25">
      <c r="A779">
        <v>7820412</v>
      </c>
      <c r="B779" t="s">
        <v>27</v>
      </c>
      <c r="C779" t="s">
        <v>6</v>
      </c>
      <c r="D779" t="s">
        <v>2281</v>
      </c>
      <c r="E779">
        <v>6.7769043101111417E-4</v>
      </c>
      <c r="F779">
        <v>90.2</v>
      </c>
      <c r="G779">
        <v>6.1127676877202497E-2</v>
      </c>
      <c r="H779">
        <v>89</v>
      </c>
      <c r="I779">
        <v>6.0314448359989163E-2</v>
      </c>
      <c r="J779">
        <v>85.664999999999992</v>
      </c>
      <c r="K779">
        <v>5.8054350772567091E-2</v>
      </c>
      <c r="L779">
        <v>1.7701750621199608E-2</v>
      </c>
      <c r="M779" s="40">
        <v>1.1996307008132021E-5</v>
      </c>
    </row>
    <row r="780" spans="1:13" x14ac:dyDescent="0.25">
      <c r="A780">
        <v>7820412</v>
      </c>
      <c r="B780" t="s">
        <v>27</v>
      </c>
      <c r="C780" t="s">
        <v>6</v>
      </c>
      <c r="D780" t="s">
        <v>2282</v>
      </c>
      <c r="E780">
        <v>5.4215234480889125E-4</v>
      </c>
      <c r="F780">
        <v>32.5</v>
      </c>
      <c r="G780">
        <v>1.7619951206288967E-2</v>
      </c>
      <c r="H780">
        <v>78</v>
      </c>
      <c r="I780">
        <v>4.2287882895093519E-2</v>
      </c>
      <c r="J780">
        <v>60.35</v>
      </c>
      <c r="K780">
        <v>3.2718894009216584E-2</v>
      </c>
      <c r="L780">
        <v>-5.4600100964307785E-2</v>
      </c>
      <c r="M780" s="40">
        <v>-2.9601572764601671E-5</v>
      </c>
    </row>
    <row r="781" spans="1:13" x14ac:dyDescent="0.25">
      <c r="A781">
        <v>7820412</v>
      </c>
      <c r="B781" t="s">
        <v>27</v>
      </c>
      <c r="C781" t="s">
        <v>6</v>
      </c>
      <c r="D781" t="s">
        <v>2301</v>
      </c>
      <c r="E781">
        <v>6.7769043101111417E-4</v>
      </c>
      <c r="F781">
        <v>57.8</v>
      </c>
      <c r="G781">
        <v>3.91705069124424E-2</v>
      </c>
      <c r="H781">
        <v>95.3</v>
      </c>
      <c r="I781">
        <v>6.4583898075359178E-2</v>
      </c>
      <c r="J781">
        <v>79.474999999999994</v>
      </c>
      <c r="K781">
        <v>5.3859447004608298E-2</v>
      </c>
      <c r="L781">
        <v>0.1232713982462883</v>
      </c>
      <c r="M781" s="40">
        <v>8.3539847008869822E-5</v>
      </c>
    </row>
    <row r="782" spans="1:13" x14ac:dyDescent="0.25">
      <c r="A782">
        <v>7820412</v>
      </c>
      <c r="B782" t="s">
        <v>27</v>
      </c>
      <c r="C782" t="s">
        <v>6</v>
      </c>
      <c r="D782" t="s">
        <v>2283</v>
      </c>
      <c r="E782">
        <v>2.7107617240444562E-4</v>
      </c>
      <c r="F782">
        <v>52.4</v>
      </c>
      <c r="G782">
        <v>1.4204391433992949E-2</v>
      </c>
      <c r="H782">
        <v>80.3</v>
      </c>
      <c r="I782">
        <v>2.1767416644076984E-2</v>
      </c>
      <c r="J782">
        <v>66.004999999999995</v>
      </c>
      <c r="K782">
        <v>1.7892382759555431E-2</v>
      </c>
      <c r="L782">
        <v>-4.1505243629217148E-2</v>
      </c>
      <c r="M782" s="40">
        <v>-1.1251082577722187E-5</v>
      </c>
    </row>
    <row r="783" spans="1:13" x14ac:dyDescent="0.25">
      <c r="A783">
        <v>7820412</v>
      </c>
      <c r="B783" t="s">
        <v>27</v>
      </c>
      <c r="C783" t="s">
        <v>6</v>
      </c>
      <c r="D783" t="s">
        <v>2144</v>
      </c>
      <c r="E783">
        <v>2.7107617240444562E-4</v>
      </c>
      <c r="F783">
        <v>61.5</v>
      </c>
      <c r="G783">
        <v>1.6671184602873406E-2</v>
      </c>
      <c r="H783">
        <v>85.6</v>
      </c>
      <c r="I783">
        <v>2.3204120357820542E-2</v>
      </c>
      <c r="J783">
        <v>77.27</v>
      </c>
      <c r="K783">
        <v>2.0946055841691513E-2</v>
      </c>
      <c r="L783">
        <v>-7.2069000452756882E-3</v>
      </c>
      <c r="M783" s="40">
        <v>-1.9536188791747592E-6</v>
      </c>
    </row>
    <row r="784" spans="1:13" x14ac:dyDescent="0.25">
      <c r="A784">
        <v>7820412</v>
      </c>
      <c r="B784" t="s">
        <v>27</v>
      </c>
      <c r="C784" t="s">
        <v>6</v>
      </c>
      <c r="D784" t="s">
        <v>2145</v>
      </c>
      <c r="E784">
        <v>5.4215234480889125E-4</v>
      </c>
      <c r="F784">
        <v>56.8</v>
      </c>
      <c r="G784">
        <v>3.0794253185145021E-2</v>
      </c>
      <c r="H784">
        <v>92.8</v>
      </c>
      <c r="I784">
        <v>5.0311737598265106E-2</v>
      </c>
      <c r="J784">
        <v>77.91</v>
      </c>
      <c r="K784">
        <v>4.2239089184060719E-2</v>
      </c>
      <c r="L784">
        <v>1.3339660130441189E-2</v>
      </c>
      <c r="M784" s="40">
        <v>7.2321280186723709E-6</v>
      </c>
    </row>
    <row r="785" spans="1:13" x14ac:dyDescent="0.25">
      <c r="A785">
        <v>7820412</v>
      </c>
      <c r="B785" t="s">
        <v>27</v>
      </c>
      <c r="C785" t="s">
        <v>6</v>
      </c>
      <c r="D785" t="s">
        <v>2227</v>
      </c>
      <c r="E785">
        <v>5.4215234480889125E-4</v>
      </c>
      <c r="F785">
        <v>59.1</v>
      </c>
      <c r="G785">
        <v>3.2041203578205474E-2</v>
      </c>
      <c r="H785">
        <v>85.4</v>
      </c>
      <c r="I785">
        <v>4.6299810246679313E-2</v>
      </c>
      <c r="J785">
        <v>75.150000000000006</v>
      </c>
      <c r="K785">
        <v>4.0742748712388178E-2</v>
      </c>
      <c r="L785">
        <v>5.6203994899988174E-2</v>
      </c>
      <c r="M785" s="40">
        <v>3.0471127622655554E-5</v>
      </c>
    </row>
    <row r="786" spans="1:13" x14ac:dyDescent="0.25">
      <c r="A786">
        <v>7820412</v>
      </c>
      <c r="B786" t="s">
        <v>27</v>
      </c>
      <c r="C786" t="s">
        <v>6</v>
      </c>
      <c r="D786" t="s">
        <v>2171</v>
      </c>
      <c r="E786">
        <v>8.1322851721333687E-4</v>
      </c>
      <c r="F786">
        <v>73</v>
      </c>
      <c r="G786">
        <v>5.9365681756573592E-2</v>
      </c>
      <c r="H786">
        <v>86.9</v>
      </c>
      <c r="I786">
        <v>7.0669558145838973E-2</v>
      </c>
      <c r="J786">
        <v>84.1</v>
      </c>
      <c r="K786">
        <v>6.8392518297641633E-2</v>
      </c>
      <c r="L786">
        <v>-2.9298884328454733E-3</v>
      </c>
      <c r="M786" s="40">
        <v>-2.3826688258434317E-6</v>
      </c>
    </row>
    <row r="787" spans="1:13" x14ac:dyDescent="0.25">
      <c r="A787">
        <v>7820412</v>
      </c>
      <c r="B787" t="s">
        <v>27</v>
      </c>
      <c r="C787" t="s">
        <v>6</v>
      </c>
      <c r="D787" t="s">
        <v>2228</v>
      </c>
      <c r="E787">
        <v>3.5239902412577935E-3</v>
      </c>
      <c r="F787">
        <v>51.1</v>
      </c>
      <c r="G787">
        <v>0.18007590132827325</v>
      </c>
      <c r="H787">
        <v>88.8</v>
      </c>
      <c r="I787">
        <v>0.31293033342369203</v>
      </c>
      <c r="J787">
        <v>71.809999999999988</v>
      </c>
      <c r="K787">
        <v>0.25305773922472213</v>
      </c>
      <c r="L787">
        <v>3.787405788898468E-2</v>
      </c>
      <c r="M787" s="40">
        <v>1.3346781039761475E-4</v>
      </c>
    </row>
    <row r="788" spans="1:13" x14ac:dyDescent="0.25">
      <c r="A788">
        <v>7820412</v>
      </c>
      <c r="B788" t="s">
        <v>27</v>
      </c>
      <c r="C788" t="s">
        <v>6</v>
      </c>
      <c r="D788" t="s">
        <v>2229</v>
      </c>
      <c r="E788">
        <v>2.7107617240444562E-4</v>
      </c>
      <c r="F788">
        <v>74.599999999999994</v>
      </c>
      <c r="G788">
        <v>2.0222282461371643E-2</v>
      </c>
      <c r="H788">
        <v>89</v>
      </c>
      <c r="I788">
        <v>2.4125779343995662E-2</v>
      </c>
      <c r="J788">
        <v>83.225000000000009</v>
      </c>
      <c r="K788">
        <v>2.2560314448359989E-2</v>
      </c>
      <c r="L788">
        <v>3.5386510193347931E-2</v>
      </c>
      <c r="M788" s="40">
        <v>9.592439737963657E-6</v>
      </c>
    </row>
    <row r="789" spans="1:13" x14ac:dyDescent="0.25">
      <c r="A789">
        <v>7820412</v>
      </c>
      <c r="B789" t="s">
        <v>27</v>
      </c>
      <c r="C789" t="s">
        <v>6</v>
      </c>
      <c r="D789" t="s">
        <v>2230</v>
      </c>
      <c r="E789">
        <v>1.7619951206288968E-3</v>
      </c>
      <c r="F789">
        <v>46.2</v>
      </c>
      <c r="G789">
        <v>8.140417457305503E-2</v>
      </c>
      <c r="H789">
        <v>71.099999999999994</v>
      </c>
      <c r="I789">
        <v>0.12527785307671455</v>
      </c>
      <c r="J789">
        <v>60.414999999999999</v>
      </c>
      <c r="K789">
        <v>0.10645093521279479</v>
      </c>
      <c r="L789">
        <v>-0.11818750947713852</v>
      </c>
      <c r="M789" s="40">
        <v>-2.0824581501799956E-4</v>
      </c>
    </row>
    <row r="790" spans="1:13" x14ac:dyDescent="0.25">
      <c r="A790">
        <v>7820412</v>
      </c>
      <c r="B790" t="s">
        <v>27</v>
      </c>
      <c r="C790" t="s">
        <v>6</v>
      </c>
      <c r="D790" t="s">
        <v>2231</v>
      </c>
      <c r="E790">
        <v>1.4909189482244509E-3</v>
      </c>
      <c r="F790">
        <v>79.7</v>
      </c>
      <c r="G790">
        <v>0.11882624017348874</v>
      </c>
      <c r="H790">
        <v>86.9</v>
      </c>
      <c r="I790">
        <v>0.12956085660070479</v>
      </c>
      <c r="J790">
        <v>83.894999999999996</v>
      </c>
      <c r="K790">
        <v>0.1250806451612903</v>
      </c>
      <c r="L790">
        <v>4.626130685210228E-2</v>
      </c>
      <c r="M790" s="40">
        <v>6.8971858955424922E-5</v>
      </c>
    </row>
    <row r="791" spans="1:13" x14ac:dyDescent="0.25">
      <c r="A791">
        <v>7820412</v>
      </c>
      <c r="B791" t="s">
        <v>27</v>
      </c>
      <c r="C791" t="s">
        <v>6</v>
      </c>
      <c r="D791" t="s">
        <v>2284</v>
      </c>
      <c r="E791">
        <v>1.4909189482244511E-3</v>
      </c>
      <c r="F791">
        <v>58.2</v>
      </c>
      <c r="G791">
        <v>8.6771482786663065E-2</v>
      </c>
      <c r="H791">
        <v>70.3</v>
      </c>
      <c r="I791">
        <v>0.10481160206017891</v>
      </c>
      <c r="J791">
        <v>64.794999999999987</v>
      </c>
      <c r="K791">
        <v>9.6604093250203291E-2</v>
      </c>
      <c r="L791">
        <v>-0.14936801791191101</v>
      </c>
      <c r="M791" s="40">
        <v>-2.2269560816359733E-4</v>
      </c>
    </row>
    <row r="792" spans="1:13" x14ac:dyDescent="0.25">
      <c r="A792">
        <v>7820412</v>
      </c>
      <c r="B792" t="s">
        <v>27</v>
      </c>
      <c r="C792" t="s">
        <v>6</v>
      </c>
      <c r="D792" t="s">
        <v>2146</v>
      </c>
      <c r="E792">
        <v>4.0661425860666849E-4</v>
      </c>
      <c r="F792">
        <v>41.2</v>
      </c>
      <c r="G792">
        <v>1.6752507454594744E-2</v>
      </c>
      <c r="H792">
        <v>90.6</v>
      </c>
      <c r="I792">
        <v>3.6839251829764164E-2</v>
      </c>
      <c r="J792">
        <v>72.460000000000008</v>
      </c>
      <c r="K792">
        <v>2.9463269178639201E-2</v>
      </c>
      <c r="L792">
        <v>8.2238264381885529E-2</v>
      </c>
      <c r="M792" s="40">
        <v>3.343925090073958E-5</v>
      </c>
    </row>
    <row r="793" spans="1:13" x14ac:dyDescent="0.25">
      <c r="A793">
        <v>7820412</v>
      </c>
      <c r="B793" t="s">
        <v>27</v>
      </c>
      <c r="C793" t="s">
        <v>6</v>
      </c>
      <c r="D793" t="s">
        <v>2232</v>
      </c>
      <c r="E793">
        <v>6.7769043101111417E-4</v>
      </c>
      <c r="F793">
        <v>63.2</v>
      </c>
      <c r="G793">
        <v>4.283003523990242E-2</v>
      </c>
      <c r="H793">
        <v>75.5</v>
      </c>
      <c r="I793">
        <v>5.1165627541339118E-2</v>
      </c>
      <c r="J793">
        <v>69.284999999999997</v>
      </c>
      <c r="K793">
        <v>4.6953781512605042E-2</v>
      </c>
      <c r="L793">
        <v>-7.4147365987300873E-2</v>
      </c>
      <c r="M793" s="40">
        <v>-5.0248960414272752E-5</v>
      </c>
    </row>
    <row r="794" spans="1:13" x14ac:dyDescent="0.25">
      <c r="A794">
        <v>7820412</v>
      </c>
      <c r="B794" t="s">
        <v>27</v>
      </c>
      <c r="C794" t="s">
        <v>6</v>
      </c>
      <c r="D794" t="s">
        <v>2158</v>
      </c>
      <c r="E794">
        <v>8.1322851721333687E-4</v>
      </c>
      <c r="F794">
        <v>61.4</v>
      </c>
      <c r="G794">
        <v>4.9932230956898881E-2</v>
      </c>
      <c r="H794">
        <v>79.2</v>
      </c>
      <c r="I794">
        <v>6.4407698563296284E-2</v>
      </c>
      <c r="J794">
        <v>72.55</v>
      </c>
      <c r="K794">
        <v>5.8999728923827585E-2</v>
      </c>
      <c r="L794">
        <v>5.4755415767431259E-2</v>
      </c>
      <c r="M794" s="40">
        <v>4.4528665573947889E-5</v>
      </c>
    </row>
    <row r="795" spans="1:13" x14ac:dyDescent="0.25">
      <c r="A795">
        <v>7820412</v>
      </c>
      <c r="B795" t="s">
        <v>27</v>
      </c>
      <c r="C795" t="s">
        <v>6</v>
      </c>
      <c r="D795" t="s">
        <v>2185</v>
      </c>
      <c r="E795">
        <v>4.0661425860666849E-4</v>
      </c>
      <c r="F795">
        <v>55.2</v>
      </c>
      <c r="G795">
        <v>2.2445107075088101E-2</v>
      </c>
      <c r="H795">
        <v>85.6</v>
      </c>
      <c r="I795">
        <v>3.4806180536730819E-2</v>
      </c>
      <c r="J795">
        <v>74.594999999999999</v>
      </c>
      <c r="K795">
        <v>3.0331390620764436E-2</v>
      </c>
      <c r="L795">
        <v>2.7276968583464622E-2</v>
      </c>
      <c r="M795" s="40">
        <v>1.1091204357602856E-5</v>
      </c>
    </row>
    <row r="796" spans="1:13" x14ac:dyDescent="0.25">
      <c r="A796">
        <v>7820412</v>
      </c>
      <c r="B796" t="s">
        <v>27</v>
      </c>
      <c r="C796" t="s">
        <v>6</v>
      </c>
      <c r="D796" t="s">
        <v>2233</v>
      </c>
      <c r="E796">
        <v>1.626457034426674E-3</v>
      </c>
      <c r="F796">
        <v>41.8</v>
      </c>
      <c r="G796">
        <v>6.7985904039034969E-2</v>
      </c>
      <c r="H796">
        <v>81.5</v>
      </c>
      <c r="I796">
        <v>0.13255624830577392</v>
      </c>
      <c r="J796">
        <v>66.97</v>
      </c>
      <c r="K796">
        <v>0.10892382759555436</v>
      </c>
      <c r="L796">
        <v>4.6275205910205841E-2</v>
      </c>
      <c r="M796" s="40">
        <v>7.5264634172197086E-5</v>
      </c>
    </row>
    <row r="797" spans="1:13" x14ac:dyDescent="0.25">
      <c r="A797">
        <v>7820412</v>
      </c>
      <c r="B797" t="s">
        <v>27</v>
      </c>
      <c r="C797" t="s">
        <v>6</v>
      </c>
      <c r="D797" t="s">
        <v>2234</v>
      </c>
      <c r="E797">
        <v>2.7107617240444562E-4</v>
      </c>
      <c r="F797">
        <v>60.8</v>
      </c>
      <c r="G797">
        <v>1.6481431282190293E-2</v>
      </c>
      <c r="H797">
        <v>89.1</v>
      </c>
      <c r="I797">
        <v>2.4152886961236103E-2</v>
      </c>
      <c r="J797">
        <v>80.704999999999998</v>
      </c>
      <c r="K797">
        <v>2.1877202493900783E-2</v>
      </c>
      <c r="L797">
        <v>6.261482834815979E-2</v>
      </c>
      <c r="M797" s="40">
        <v>1.6973388004380532E-5</v>
      </c>
    </row>
    <row r="798" spans="1:13" x14ac:dyDescent="0.25">
      <c r="A798">
        <v>7820412</v>
      </c>
      <c r="B798" t="s">
        <v>27</v>
      </c>
      <c r="C798" t="s">
        <v>6</v>
      </c>
      <c r="D798" t="s">
        <v>2186</v>
      </c>
      <c r="E798">
        <v>9.4876660341555968E-4</v>
      </c>
      <c r="F798">
        <v>38.200000000000003</v>
      </c>
      <c r="G798">
        <v>3.624288425047438E-2</v>
      </c>
      <c r="H798">
        <v>78.2</v>
      </c>
      <c r="I798">
        <v>7.4193548387096769E-2</v>
      </c>
      <c r="J798">
        <v>68.53</v>
      </c>
      <c r="K798">
        <v>6.501897533206831E-2</v>
      </c>
      <c r="L798">
        <v>1.1443019844591618E-2</v>
      </c>
      <c r="M798" s="40">
        <v>1.0856755070770034E-5</v>
      </c>
    </row>
    <row r="799" spans="1:13" x14ac:dyDescent="0.25">
      <c r="A799">
        <v>7820412</v>
      </c>
      <c r="B799" t="s">
        <v>27</v>
      </c>
      <c r="C799" t="s">
        <v>6</v>
      </c>
      <c r="D799" t="s">
        <v>2302</v>
      </c>
      <c r="E799">
        <v>1.3553808620222281E-4</v>
      </c>
      <c r="F799">
        <v>59.8</v>
      </c>
      <c r="G799">
        <v>8.1051775548929231E-3</v>
      </c>
      <c r="H799">
        <v>94.7</v>
      </c>
      <c r="I799">
        <v>1.2835456763350501E-2</v>
      </c>
      <c r="J799">
        <v>73.525000000000006</v>
      </c>
      <c r="K799">
        <v>9.9654377880184324E-3</v>
      </c>
      <c r="L799">
        <v>0.10749375075101852</v>
      </c>
      <c r="M799" s="40">
        <v>1.4569497255491802E-5</v>
      </c>
    </row>
    <row r="800" spans="1:13" x14ac:dyDescent="0.25">
      <c r="A800">
        <v>7820412</v>
      </c>
      <c r="B800" t="s">
        <v>27</v>
      </c>
      <c r="C800" t="s">
        <v>6</v>
      </c>
      <c r="D800" t="s">
        <v>2172</v>
      </c>
      <c r="E800">
        <v>6.7769043101111406E-4</v>
      </c>
      <c r="F800">
        <v>49</v>
      </c>
      <c r="G800">
        <v>3.3206831119544589E-2</v>
      </c>
      <c r="H800">
        <v>92.3</v>
      </c>
      <c r="I800">
        <v>6.2550826782325819E-2</v>
      </c>
      <c r="J800">
        <v>76.965000000000003</v>
      </c>
      <c r="K800">
        <v>5.2158444022770395E-2</v>
      </c>
      <c r="L800">
        <v>0.11247394979000092</v>
      </c>
      <c r="M800" s="40">
        <v>7.6222519510708124E-5</v>
      </c>
    </row>
    <row r="801" spans="1:13" x14ac:dyDescent="0.25">
      <c r="A801">
        <v>7820412</v>
      </c>
      <c r="B801" t="s">
        <v>27</v>
      </c>
      <c r="C801" t="s">
        <v>6</v>
      </c>
      <c r="D801" t="s">
        <v>2147</v>
      </c>
      <c r="E801">
        <v>4.0661425860666849E-4</v>
      </c>
      <c r="F801">
        <v>79.599999999999994</v>
      </c>
      <c r="G801">
        <v>3.236649498509081E-2</v>
      </c>
      <c r="H801">
        <v>88</v>
      </c>
      <c r="I801">
        <v>3.5782054757386828E-2</v>
      </c>
      <c r="J801">
        <v>82.6</v>
      </c>
      <c r="K801">
        <v>3.3586337760910814E-2</v>
      </c>
      <c r="L801">
        <v>4.472721740603447E-2</v>
      </c>
      <c r="M801" s="40">
        <v>1.8186724345093985E-5</v>
      </c>
    </row>
    <row r="802" spans="1:13" x14ac:dyDescent="0.25">
      <c r="A802">
        <v>7820412</v>
      </c>
      <c r="B802" t="s">
        <v>27</v>
      </c>
      <c r="C802" t="s">
        <v>6</v>
      </c>
      <c r="D802" t="s">
        <v>2236</v>
      </c>
      <c r="E802">
        <v>1.3553808620222281E-4</v>
      </c>
      <c r="F802">
        <v>67.3</v>
      </c>
      <c r="G802">
        <v>9.1217132014095956E-3</v>
      </c>
      <c r="H802">
        <v>87</v>
      </c>
      <c r="I802">
        <v>1.1791813499593384E-2</v>
      </c>
      <c r="J802">
        <v>73.355000000000004</v>
      </c>
      <c r="K802">
        <v>9.9423963133640544E-3</v>
      </c>
      <c r="L802">
        <v>3.4940309822559357E-2</v>
      </c>
      <c r="M802" s="40">
        <v>4.7357427246624228E-6</v>
      </c>
    </row>
    <row r="803" spans="1:13" x14ac:dyDescent="0.25">
      <c r="A803">
        <v>7820412</v>
      </c>
      <c r="B803" t="s">
        <v>27</v>
      </c>
      <c r="C803" t="s">
        <v>6</v>
      </c>
      <c r="D803" t="s">
        <v>2237</v>
      </c>
      <c r="E803">
        <v>9.4876660341555968E-4</v>
      </c>
      <c r="F803">
        <v>57.5</v>
      </c>
      <c r="G803">
        <v>5.4554079696394683E-2</v>
      </c>
      <c r="H803">
        <v>84.4</v>
      </c>
      <c r="I803">
        <v>8.0075901328273247E-2</v>
      </c>
      <c r="J803">
        <v>72.599999999999994</v>
      </c>
      <c r="K803">
        <v>6.8880455407969624E-2</v>
      </c>
      <c r="L803">
        <v>1.2461224570870399E-2</v>
      </c>
      <c r="M803" s="40">
        <v>1.1822793710503224E-5</v>
      </c>
    </row>
    <row r="804" spans="1:13" x14ac:dyDescent="0.25">
      <c r="A804">
        <v>7820412</v>
      </c>
      <c r="B804" t="s">
        <v>27</v>
      </c>
      <c r="C804" t="s">
        <v>6</v>
      </c>
      <c r="D804" t="s">
        <v>2238</v>
      </c>
      <c r="E804">
        <v>1.1927351585795607E-2</v>
      </c>
      <c r="F804">
        <v>45.4</v>
      </c>
      <c r="G804">
        <v>0.54150176199512057</v>
      </c>
      <c r="H804">
        <v>73</v>
      </c>
      <c r="I804">
        <v>0.87069666576307936</v>
      </c>
      <c r="J804">
        <v>59.059999999999988</v>
      </c>
      <c r="K804">
        <v>0.70442938465708849</v>
      </c>
      <c r="L804">
        <v>-2.0918365567922592E-2</v>
      </c>
      <c r="M804" s="40">
        <v>-2.4950070072881378E-4</v>
      </c>
    </row>
    <row r="805" spans="1:13" x14ac:dyDescent="0.25">
      <c r="A805">
        <v>7820412</v>
      </c>
      <c r="B805" t="s">
        <v>27</v>
      </c>
      <c r="C805" t="s">
        <v>6</v>
      </c>
      <c r="D805" t="s">
        <v>2164</v>
      </c>
      <c r="E805">
        <v>9.4876660341555973E-3</v>
      </c>
      <c r="F805">
        <v>38.6</v>
      </c>
      <c r="G805">
        <v>0.36622390891840606</v>
      </c>
      <c r="H805">
        <v>72</v>
      </c>
      <c r="I805">
        <v>0.68311195445920303</v>
      </c>
      <c r="J805">
        <v>54.725000000000009</v>
      </c>
      <c r="K805">
        <v>0.51921252371916515</v>
      </c>
      <c r="L805">
        <v>-8.8816501200199127E-2</v>
      </c>
      <c r="M805" s="40">
        <v>-8.4266130170966905E-4</v>
      </c>
    </row>
    <row r="806" spans="1:13" x14ac:dyDescent="0.25">
      <c r="A806">
        <v>7820412</v>
      </c>
      <c r="B806" t="s">
        <v>27</v>
      </c>
      <c r="C806" t="s">
        <v>6</v>
      </c>
      <c r="D806" t="s">
        <v>2285</v>
      </c>
      <c r="E806">
        <v>6.7769043101111406E-4</v>
      </c>
      <c r="F806">
        <v>96.4</v>
      </c>
      <c r="G806">
        <v>6.5329357549471403E-2</v>
      </c>
      <c r="H806">
        <v>87.1</v>
      </c>
      <c r="I806">
        <v>5.902683654106803E-2</v>
      </c>
      <c r="J806">
        <v>87.5</v>
      </c>
      <c r="K806">
        <v>5.9297912713472477E-2</v>
      </c>
      <c r="L806">
        <v>1.5935642644762993E-2</v>
      </c>
      <c r="M806" s="40">
        <v>1.0799432532368523E-5</v>
      </c>
    </row>
    <row r="807" spans="1:13" x14ac:dyDescent="0.25">
      <c r="A807">
        <v>7820412</v>
      </c>
      <c r="B807" t="s">
        <v>27</v>
      </c>
      <c r="C807" t="s">
        <v>6</v>
      </c>
      <c r="D807" t="s">
        <v>2239</v>
      </c>
      <c r="E807">
        <v>1.0843046896177825E-3</v>
      </c>
      <c r="F807">
        <v>64.2</v>
      </c>
      <c r="G807">
        <v>6.9612361073461637E-2</v>
      </c>
      <c r="H807">
        <v>83.7</v>
      </c>
      <c r="I807">
        <v>9.07563025210084E-2</v>
      </c>
      <c r="J807">
        <v>70.05</v>
      </c>
      <c r="K807">
        <v>7.5955543507725667E-2</v>
      </c>
      <c r="L807">
        <v>4.7048602253198624E-2</v>
      </c>
      <c r="M807" s="40">
        <v>5.1015020063105039E-5</v>
      </c>
    </row>
    <row r="808" spans="1:13" x14ac:dyDescent="0.25">
      <c r="A808">
        <v>7820412</v>
      </c>
      <c r="B808" t="s">
        <v>27</v>
      </c>
      <c r="C808" t="s">
        <v>6</v>
      </c>
      <c r="D808" t="s">
        <v>2159</v>
      </c>
      <c r="E808">
        <v>5.9636757928978046E-3</v>
      </c>
      <c r="F808">
        <v>62.1</v>
      </c>
      <c r="G808">
        <v>0.37034426673895365</v>
      </c>
      <c r="H808">
        <v>78.7</v>
      </c>
      <c r="I808">
        <v>0.46934128490105725</v>
      </c>
      <c r="J808">
        <v>66.084999999999994</v>
      </c>
      <c r="K808">
        <v>0.39410951477365136</v>
      </c>
      <c r="L808">
        <v>-3.8331165909767151E-2</v>
      </c>
      <c r="M808" s="40">
        <v>-2.2859464624962791E-4</v>
      </c>
    </row>
    <row r="809" spans="1:13" x14ac:dyDescent="0.25">
      <c r="A809">
        <v>7820412</v>
      </c>
      <c r="B809" t="s">
        <v>27</v>
      </c>
      <c r="C809" t="s">
        <v>6</v>
      </c>
      <c r="D809" t="s">
        <v>2148</v>
      </c>
      <c r="E809">
        <v>1.4909189482244511E-3</v>
      </c>
      <c r="F809">
        <v>48.5</v>
      </c>
      <c r="G809">
        <v>7.2309568988885881E-2</v>
      </c>
      <c r="H809">
        <v>77.599999999999994</v>
      </c>
      <c r="I809">
        <v>0.11569531038221741</v>
      </c>
      <c r="J809">
        <v>68.965000000000003</v>
      </c>
      <c r="K809">
        <v>0.10282122526429928</v>
      </c>
      <c r="L809">
        <v>-2.6813957840204239E-2</v>
      </c>
      <c r="M809" s="40">
        <v>-3.9977437820852083E-5</v>
      </c>
    </row>
    <row r="810" spans="1:13" x14ac:dyDescent="0.25">
      <c r="A810">
        <v>7820412</v>
      </c>
      <c r="B810" t="s">
        <v>27</v>
      </c>
      <c r="C810" t="s">
        <v>6</v>
      </c>
      <c r="D810" t="s">
        <v>2173</v>
      </c>
      <c r="E810">
        <v>1.3553808620222281E-4</v>
      </c>
      <c r="F810">
        <v>38.1</v>
      </c>
      <c r="G810">
        <v>5.1640010843046896E-3</v>
      </c>
      <c r="H810">
        <v>75.7</v>
      </c>
      <c r="I810">
        <v>1.0260233125508268E-2</v>
      </c>
      <c r="J810">
        <v>61.664999999999999</v>
      </c>
      <c r="K810">
        <v>8.357956085660069E-3</v>
      </c>
      <c r="L810">
        <v>-4.6136997640132904E-2</v>
      </c>
      <c r="M810" s="40">
        <v>-6.2533203632600842E-6</v>
      </c>
    </row>
    <row r="811" spans="1:13" x14ac:dyDescent="0.25">
      <c r="A811">
        <v>7820412</v>
      </c>
      <c r="B811" t="s">
        <v>27</v>
      </c>
      <c r="C811" t="s">
        <v>6</v>
      </c>
      <c r="D811" t="s">
        <v>2183</v>
      </c>
      <c r="E811">
        <v>6.7769043101111406E-4</v>
      </c>
      <c r="F811">
        <v>59.2</v>
      </c>
      <c r="G811">
        <v>4.0119273515857957E-2</v>
      </c>
      <c r="H811">
        <v>77.3</v>
      </c>
      <c r="I811">
        <v>5.2385470317159115E-2</v>
      </c>
      <c r="J811">
        <v>65.844999999999999</v>
      </c>
      <c r="K811">
        <v>4.4622526429926805E-2</v>
      </c>
      <c r="L811">
        <v>-1.4689816161990166E-3</v>
      </c>
      <c r="M811" s="40">
        <v>-9.9551478462931445E-7</v>
      </c>
    </row>
    <row r="812" spans="1:13" x14ac:dyDescent="0.25">
      <c r="A812">
        <v>7820412</v>
      </c>
      <c r="B812" t="s">
        <v>27</v>
      </c>
      <c r="C812" t="s">
        <v>6</v>
      </c>
      <c r="D812" t="s">
        <v>2240</v>
      </c>
      <c r="E812">
        <v>5.4215234480889125E-4</v>
      </c>
      <c r="F812">
        <v>79.099999999999994</v>
      </c>
      <c r="G812">
        <v>4.2884250474383295E-2</v>
      </c>
      <c r="H812">
        <v>88</v>
      </c>
      <c r="I812">
        <v>4.770940634318243E-2</v>
      </c>
      <c r="J812">
        <v>78.819999999999993</v>
      </c>
      <c r="K812">
        <v>4.2732447817836805E-2</v>
      </c>
      <c r="L812">
        <v>9.8299257457256317E-2</v>
      </c>
      <c r="M812" s="40">
        <v>5.3293172923424399E-5</v>
      </c>
    </row>
    <row r="813" spans="1:13" x14ac:dyDescent="0.25">
      <c r="A813">
        <v>7820412</v>
      </c>
      <c r="B813" t="s">
        <v>27</v>
      </c>
      <c r="C813" t="s">
        <v>6</v>
      </c>
      <c r="D813" t="s">
        <v>2187</v>
      </c>
      <c r="E813">
        <v>8.1322851721333698E-4</v>
      </c>
      <c r="F813">
        <v>62.7</v>
      </c>
      <c r="G813">
        <v>5.0989428029276231E-2</v>
      </c>
      <c r="H813">
        <v>81.7</v>
      </c>
      <c r="I813">
        <v>6.6440769856329629E-2</v>
      </c>
      <c r="J813">
        <v>76.84</v>
      </c>
      <c r="K813">
        <v>6.2488479262672814E-2</v>
      </c>
      <c r="L813">
        <v>-7.5697153806686401E-2</v>
      </c>
      <c r="M813" s="40">
        <v>-6.1559084147481488E-5</v>
      </c>
    </row>
    <row r="814" spans="1:13" x14ac:dyDescent="0.25">
      <c r="A814">
        <v>7820412</v>
      </c>
      <c r="B814" t="s">
        <v>27</v>
      </c>
      <c r="C814" t="s">
        <v>6</v>
      </c>
      <c r="D814" t="s">
        <v>2241</v>
      </c>
      <c r="E814">
        <v>9.4876660341555968E-4</v>
      </c>
      <c r="F814">
        <v>46.6</v>
      </c>
      <c r="G814">
        <v>4.4212523719165085E-2</v>
      </c>
      <c r="H814">
        <v>74.3</v>
      </c>
      <c r="I814">
        <v>7.0493358633776079E-2</v>
      </c>
      <c r="J814">
        <v>64.775000000000006</v>
      </c>
      <c r="K814">
        <v>6.1456356736242883E-2</v>
      </c>
      <c r="L814">
        <v>-4.7416854649782181E-2</v>
      </c>
      <c r="M814" s="40">
        <v>-4.4987528130723129E-5</v>
      </c>
    </row>
    <row r="815" spans="1:13" x14ac:dyDescent="0.25">
      <c r="A815">
        <v>7820412</v>
      </c>
      <c r="B815" t="s">
        <v>27</v>
      </c>
      <c r="C815" t="s">
        <v>6</v>
      </c>
      <c r="D815" t="s">
        <v>2242</v>
      </c>
      <c r="E815">
        <v>4.0661425860666849E-4</v>
      </c>
      <c r="F815">
        <v>49.7</v>
      </c>
      <c r="G815">
        <v>2.0208728652751425E-2</v>
      </c>
      <c r="H815">
        <v>73.8</v>
      </c>
      <c r="I815">
        <v>3.0008132285172132E-2</v>
      </c>
      <c r="J815">
        <v>59.109999999999992</v>
      </c>
      <c r="K815">
        <v>2.403496882624017E-2</v>
      </c>
      <c r="L815">
        <v>6.2333291862159967E-4</v>
      </c>
      <c r="M815" s="40">
        <v>2.5345605257045257E-7</v>
      </c>
    </row>
    <row r="816" spans="1:13" x14ac:dyDescent="0.25">
      <c r="A816">
        <v>7820412</v>
      </c>
      <c r="B816" t="s">
        <v>27</v>
      </c>
      <c r="C816" t="s">
        <v>6</v>
      </c>
      <c r="D816" t="s">
        <v>2243</v>
      </c>
      <c r="E816">
        <v>6.7769043101111417E-4</v>
      </c>
      <c r="F816">
        <v>57.6</v>
      </c>
      <c r="G816">
        <v>3.9034968826240177E-2</v>
      </c>
      <c r="H816">
        <v>76.3</v>
      </c>
      <c r="I816">
        <v>5.1707779886148011E-2</v>
      </c>
      <c r="J816">
        <v>63.260000000000005</v>
      </c>
      <c r="K816">
        <v>4.2870696665763083E-2</v>
      </c>
      <c r="L816">
        <v>-1.2455829419195652E-2</v>
      </c>
      <c r="M816" s="40">
        <v>-8.4411964076956164E-6</v>
      </c>
    </row>
    <row r="817" spans="1:13" x14ac:dyDescent="0.25">
      <c r="A817">
        <v>7820412</v>
      </c>
      <c r="B817" t="s">
        <v>27</v>
      </c>
      <c r="C817" t="s">
        <v>6</v>
      </c>
      <c r="D817" t="s">
        <v>2244</v>
      </c>
      <c r="E817">
        <v>1.3553808620222281E-4</v>
      </c>
      <c r="F817">
        <v>67.099999999999994</v>
      </c>
      <c r="G817">
        <v>9.0946055841691492E-3</v>
      </c>
      <c r="H817">
        <v>79.3</v>
      </c>
      <c r="I817">
        <v>1.0748170235836269E-2</v>
      </c>
      <c r="J817">
        <v>71.44</v>
      </c>
      <c r="K817">
        <v>9.6828408782867973E-3</v>
      </c>
      <c r="L817">
        <v>-2.8799070045351982E-2</v>
      </c>
      <c r="M817" s="40">
        <v>-3.90337083835077E-6</v>
      </c>
    </row>
    <row r="818" spans="1:13" x14ac:dyDescent="0.25">
      <c r="A818">
        <v>7820412</v>
      </c>
      <c r="B818" t="s">
        <v>27</v>
      </c>
      <c r="C818" t="s">
        <v>6</v>
      </c>
      <c r="D818" t="s">
        <v>2245</v>
      </c>
      <c r="E818">
        <v>7.8612089997289244E-3</v>
      </c>
      <c r="F818">
        <v>32.200000000000003</v>
      </c>
      <c r="G818">
        <v>0.25313092979127139</v>
      </c>
      <c r="H818">
        <v>71.099999999999994</v>
      </c>
      <c r="I818">
        <v>0.55893195988072653</v>
      </c>
      <c r="J818">
        <v>59.260000000000005</v>
      </c>
      <c r="K818">
        <v>0.46585524532393607</v>
      </c>
      <c r="L818">
        <v>-1.9104264676570892E-2</v>
      </c>
      <c r="M818" s="40">
        <v>-1.5018261740866248E-4</v>
      </c>
    </row>
    <row r="819" spans="1:13" x14ac:dyDescent="0.25">
      <c r="A819">
        <v>7820412</v>
      </c>
      <c r="B819" t="s">
        <v>27</v>
      </c>
      <c r="C819" t="s">
        <v>6</v>
      </c>
      <c r="D819" t="s">
        <v>2189</v>
      </c>
      <c r="E819">
        <v>5.1504472756844673E-3</v>
      </c>
      <c r="F819">
        <v>53</v>
      </c>
      <c r="G819">
        <v>0.27297370561127676</v>
      </c>
      <c r="H819">
        <v>85.1</v>
      </c>
      <c r="I819">
        <v>0.43830306316074813</v>
      </c>
      <c r="J819">
        <v>67.864999999999995</v>
      </c>
      <c r="K819">
        <v>0.34953510436432633</v>
      </c>
      <c r="L819">
        <v>5.5350493639707565E-2</v>
      </c>
      <c r="M819" s="40">
        <v>2.8507979917442226E-4</v>
      </c>
    </row>
    <row r="820" spans="1:13" x14ac:dyDescent="0.25">
      <c r="A820">
        <v>7820412</v>
      </c>
      <c r="B820" t="s">
        <v>27</v>
      </c>
      <c r="C820" t="s">
        <v>6</v>
      </c>
      <c r="D820" t="s">
        <v>2246</v>
      </c>
      <c r="E820">
        <v>4.0661425860666849E-4</v>
      </c>
      <c r="F820">
        <v>53.1</v>
      </c>
      <c r="G820">
        <v>2.1591217132014097E-2</v>
      </c>
      <c r="H820">
        <v>76</v>
      </c>
      <c r="I820">
        <v>3.0902683654106804E-2</v>
      </c>
      <c r="J820">
        <v>65.91</v>
      </c>
      <c r="K820">
        <v>2.6799945784765519E-2</v>
      </c>
      <c r="L820">
        <v>-4.702208936214447E-2</v>
      </c>
      <c r="M820" s="40">
        <v>-1.9119852004124886E-5</v>
      </c>
    </row>
    <row r="821" spans="1:13" x14ac:dyDescent="0.25">
      <c r="A821">
        <v>7820412</v>
      </c>
      <c r="B821" t="s">
        <v>27</v>
      </c>
      <c r="C821" t="s">
        <v>6</v>
      </c>
      <c r="D821" t="s">
        <v>2247</v>
      </c>
      <c r="E821">
        <v>6.3702900515044732E-3</v>
      </c>
      <c r="F821">
        <v>42.3</v>
      </c>
      <c r="G821">
        <v>0.26946326917863922</v>
      </c>
      <c r="H821">
        <v>74.8</v>
      </c>
      <c r="I821">
        <v>0.4764976958525346</v>
      </c>
      <c r="J821">
        <v>66.14</v>
      </c>
      <c r="K821">
        <v>0.42133098400650587</v>
      </c>
      <c r="L821">
        <v>-6.8367443978786469E-2</v>
      </c>
      <c r="M821" s="40">
        <v>-4.3552044822485285E-4</v>
      </c>
    </row>
    <row r="822" spans="1:13" x14ac:dyDescent="0.25">
      <c r="A822">
        <v>7820412</v>
      </c>
      <c r="B822" t="s">
        <v>27</v>
      </c>
      <c r="C822" t="s">
        <v>6</v>
      </c>
      <c r="D822" t="s">
        <v>2286</v>
      </c>
      <c r="E822">
        <v>6.7769043101111417E-4</v>
      </c>
      <c r="F822">
        <v>65.099999999999994</v>
      </c>
      <c r="G822">
        <v>4.4117647058823525E-2</v>
      </c>
      <c r="H822">
        <v>84.2</v>
      </c>
      <c r="I822">
        <v>5.7061534291135814E-2</v>
      </c>
      <c r="J822">
        <v>75.144999999999996</v>
      </c>
      <c r="K822">
        <v>5.0925047438330172E-2</v>
      </c>
      <c r="L822">
        <v>2.7655767276883125E-2</v>
      </c>
      <c r="M822" s="40">
        <v>1.8742048845813991E-5</v>
      </c>
    </row>
    <row r="823" spans="1:13" x14ac:dyDescent="0.25">
      <c r="A823">
        <v>7820412</v>
      </c>
      <c r="B823" t="s">
        <v>27</v>
      </c>
      <c r="C823" t="s">
        <v>6</v>
      </c>
      <c r="D823" t="s">
        <v>2304</v>
      </c>
      <c r="E823">
        <v>1.3553808620222281E-4</v>
      </c>
      <c r="F823">
        <v>48.1</v>
      </c>
      <c r="G823">
        <v>6.5193819463269173E-3</v>
      </c>
      <c r="H823">
        <v>69.099999999999994</v>
      </c>
      <c r="I823">
        <v>9.3656817565735961E-3</v>
      </c>
      <c r="J823">
        <v>60.284999999999997</v>
      </c>
      <c r="K823">
        <v>8.1709135267010024E-3</v>
      </c>
      <c r="L823">
        <v>-0.1510801762342453</v>
      </c>
      <c r="M823" s="40">
        <v>-2.0477117949884154E-5</v>
      </c>
    </row>
    <row r="824" spans="1:13" x14ac:dyDescent="0.25">
      <c r="A824">
        <v>7820412</v>
      </c>
      <c r="B824" t="s">
        <v>27</v>
      </c>
      <c r="C824" t="s">
        <v>6</v>
      </c>
      <c r="D824" t="s">
        <v>2305</v>
      </c>
      <c r="E824">
        <v>1.3553808620222281E-4</v>
      </c>
      <c r="F824">
        <v>53.4</v>
      </c>
      <c r="G824">
        <v>7.2377338031986982E-3</v>
      </c>
      <c r="H824">
        <v>60.6</v>
      </c>
      <c r="I824">
        <v>8.2136080238547019E-3</v>
      </c>
      <c r="J824">
        <v>59.805000000000007</v>
      </c>
      <c r="K824">
        <v>8.1058552453239369E-3</v>
      </c>
      <c r="L824">
        <v>-0.2301696240901947</v>
      </c>
      <c r="M824" s="40">
        <v>-3.1196750351070033E-5</v>
      </c>
    </row>
    <row r="825" spans="1:13" x14ac:dyDescent="0.25">
      <c r="A825">
        <v>7820412</v>
      </c>
      <c r="B825" t="s">
        <v>27</v>
      </c>
      <c r="C825" t="s">
        <v>6</v>
      </c>
      <c r="D825" t="s">
        <v>2188</v>
      </c>
      <c r="E825">
        <v>3.2529140688533479E-3</v>
      </c>
      <c r="F825">
        <v>41</v>
      </c>
      <c r="G825">
        <v>0.13336947682298728</v>
      </c>
      <c r="H825">
        <v>80.900000000000006</v>
      </c>
      <c r="I825">
        <v>0.26316074817023588</v>
      </c>
      <c r="J825">
        <v>67.775000000000006</v>
      </c>
      <c r="K825">
        <v>0.22046625101653566</v>
      </c>
      <c r="L825">
        <v>2.0409254357218742E-2</v>
      </c>
      <c r="M825" s="40">
        <v>6.6389550633403339E-5</v>
      </c>
    </row>
    <row r="826" spans="1:13" x14ac:dyDescent="0.25">
      <c r="A826">
        <v>7820412</v>
      </c>
      <c r="B826" t="s">
        <v>27</v>
      </c>
      <c r="C826" t="s">
        <v>6</v>
      </c>
      <c r="D826" t="s">
        <v>2248</v>
      </c>
      <c r="E826">
        <v>4.0661425860666849E-4</v>
      </c>
      <c r="F826">
        <v>59.4</v>
      </c>
      <c r="G826">
        <v>2.4152886961236106E-2</v>
      </c>
      <c r="H826">
        <v>84.4</v>
      </c>
      <c r="I826">
        <v>3.4318243426402821E-2</v>
      </c>
      <c r="J826">
        <v>71.094999999999999</v>
      </c>
      <c r="K826">
        <v>2.8908240715641097E-2</v>
      </c>
      <c r="L826">
        <v>8.0169655382633209E-2</v>
      </c>
      <c r="M826" s="40">
        <v>3.2598124986161512E-5</v>
      </c>
    </row>
    <row r="827" spans="1:13" x14ac:dyDescent="0.25">
      <c r="A827">
        <v>7820412</v>
      </c>
      <c r="B827" t="s">
        <v>27</v>
      </c>
      <c r="C827" t="s">
        <v>6</v>
      </c>
      <c r="D827" t="s">
        <v>2249</v>
      </c>
      <c r="E827">
        <v>5.4215234480889125E-4</v>
      </c>
      <c r="F827">
        <v>33.799999999999997</v>
      </c>
      <c r="G827">
        <v>1.8324749254540522E-2</v>
      </c>
      <c r="H827">
        <v>80.2</v>
      </c>
      <c r="I827">
        <v>4.3480618053673079E-2</v>
      </c>
      <c r="J827">
        <v>65.615000000000009</v>
      </c>
      <c r="K827">
        <v>3.5573326104635407E-2</v>
      </c>
      <c r="L827">
        <v>8.4792286157608032E-2</v>
      </c>
      <c r="M827" s="40">
        <v>4.5970336762053684E-5</v>
      </c>
    </row>
    <row r="828" spans="1:13" x14ac:dyDescent="0.25">
      <c r="A828">
        <v>7820412</v>
      </c>
      <c r="B828" t="s">
        <v>27</v>
      </c>
      <c r="C828" t="s">
        <v>6</v>
      </c>
      <c r="D828" t="s">
        <v>2250</v>
      </c>
      <c r="E828">
        <v>2.7107617240444562E-4</v>
      </c>
      <c r="F828">
        <v>31.5</v>
      </c>
      <c r="G828">
        <v>8.5388994307400365E-3</v>
      </c>
      <c r="H828">
        <v>93.1</v>
      </c>
      <c r="I828">
        <v>2.5237191650853887E-2</v>
      </c>
      <c r="J828">
        <v>70.88</v>
      </c>
      <c r="K828">
        <v>1.9213879100027104E-2</v>
      </c>
      <c r="L828">
        <v>0.11139827966690063</v>
      </c>
      <c r="M828" s="40">
        <v>3.0197419264543404E-5</v>
      </c>
    </row>
    <row r="829" spans="1:13" x14ac:dyDescent="0.25">
      <c r="A829">
        <v>7820412</v>
      </c>
      <c r="B829" t="s">
        <v>27</v>
      </c>
      <c r="C829" t="s">
        <v>6</v>
      </c>
      <c r="D829" t="s">
        <v>2251</v>
      </c>
      <c r="E829">
        <v>2.7107617240444562E-4</v>
      </c>
      <c r="F829">
        <v>53.9</v>
      </c>
      <c r="G829">
        <v>1.4611005692599618E-2</v>
      </c>
      <c r="H829">
        <v>83.5</v>
      </c>
      <c r="I829">
        <v>2.2634860395771211E-2</v>
      </c>
      <c r="J829">
        <v>68.77</v>
      </c>
      <c r="K829">
        <v>1.8641908376253725E-2</v>
      </c>
      <c r="L829">
        <v>3.1673356890678406E-2</v>
      </c>
      <c r="M829" s="40">
        <v>8.5858923531250745E-6</v>
      </c>
    </row>
    <row r="830" spans="1:13" x14ac:dyDescent="0.25">
      <c r="A830">
        <v>7820412</v>
      </c>
      <c r="B830" t="s">
        <v>27</v>
      </c>
      <c r="C830" t="s">
        <v>6</v>
      </c>
      <c r="D830" t="s">
        <v>2288</v>
      </c>
      <c r="E830">
        <v>1.3553808620222281E-4</v>
      </c>
      <c r="F830">
        <v>50.5</v>
      </c>
      <c r="G830">
        <v>6.8446733532122519E-3</v>
      </c>
      <c r="H830">
        <v>95.3</v>
      </c>
      <c r="I830">
        <v>1.2916779615071834E-2</v>
      </c>
      <c r="J830">
        <v>79.564999999999998</v>
      </c>
      <c r="K830">
        <v>1.0784087828679857E-2</v>
      </c>
      <c r="L830">
        <v>0.13352206349372864</v>
      </c>
      <c r="M830" s="40">
        <v>1.809732495171166E-5</v>
      </c>
    </row>
    <row r="831" spans="1:13" x14ac:dyDescent="0.25">
      <c r="A831">
        <v>7820412</v>
      </c>
      <c r="B831" t="s">
        <v>27</v>
      </c>
      <c r="C831" t="s">
        <v>6</v>
      </c>
      <c r="D831" t="s">
        <v>2306</v>
      </c>
      <c r="E831">
        <v>2.7107617240444562E-4</v>
      </c>
      <c r="F831">
        <v>56.6</v>
      </c>
      <c r="G831">
        <v>1.5342911358091623E-2</v>
      </c>
      <c r="H831">
        <v>95.1</v>
      </c>
      <c r="I831">
        <v>2.5779343995662778E-2</v>
      </c>
      <c r="J831">
        <v>76.635000000000005</v>
      </c>
      <c r="K831">
        <v>2.0773922472214691E-2</v>
      </c>
      <c r="L831">
        <v>0.16109809279441833</v>
      </c>
      <c r="M831" s="40">
        <v>4.3669854376367124E-5</v>
      </c>
    </row>
    <row r="832" spans="1:13" x14ac:dyDescent="0.25">
      <c r="A832">
        <v>7820412</v>
      </c>
      <c r="B832" t="s">
        <v>27</v>
      </c>
      <c r="C832" t="s">
        <v>6</v>
      </c>
      <c r="D832" t="s">
        <v>2289</v>
      </c>
      <c r="E832">
        <v>1.3553808620222281E-4</v>
      </c>
      <c r="F832">
        <v>37.9</v>
      </c>
      <c r="G832">
        <v>5.1368934670642441E-3</v>
      </c>
      <c r="H832">
        <v>76.099999999999994</v>
      </c>
      <c r="I832">
        <v>1.0314448359989155E-2</v>
      </c>
      <c r="J832">
        <v>66.819999999999993</v>
      </c>
      <c r="K832">
        <v>9.0566549200325266E-3</v>
      </c>
      <c r="L832">
        <v>4.6619077329523861E-4</v>
      </c>
      <c r="M832" s="40">
        <v>6.3186605217570966E-8</v>
      </c>
    </row>
    <row r="833" spans="1:13" x14ac:dyDescent="0.25">
      <c r="A833">
        <v>7820412</v>
      </c>
      <c r="B833" t="s">
        <v>27</v>
      </c>
      <c r="C833" t="s">
        <v>6</v>
      </c>
      <c r="D833" t="s">
        <v>2252</v>
      </c>
      <c r="E833">
        <v>2.7107617240444562E-4</v>
      </c>
      <c r="F833">
        <v>54.9</v>
      </c>
      <c r="G833">
        <v>1.4882081865004065E-2</v>
      </c>
      <c r="H833">
        <v>86.4</v>
      </c>
      <c r="I833">
        <v>2.3420981295744103E-2</v>
      </c>
      <c r="J833">
        <v>69.164999999999992</v>
      </c>
      <c r="K833">
        <v>1.874898346435348E-2</v>
      </c>
      <c r="L833">
        <v>3.1249063089489937E-2</v>
      </c>
      <c r="M833" s="40">
        <v>8.4708764135239716E-6</v>
      </c>
    </row>
    <row r="834" spans="1:13" x14ac:dyDescent="0.25">
      <c r="A834">
        <v>7820412</v>
      </c>
      <c r="B834" t="s">
        <v>27</v>
      </c>
      <c r="C834" t="s">
        <v>6</v>
      </c>
      <c r="D834" t="s">
        <v>2307</v>
      </c>
      <c r="E834">
        <v>1.3553808620222281E-4</v>
      </c>
      <c r="F834">
        <v>49.1</v>
      </c>
      <c r="G834">
        <v>6.6549200325291399E-3</v>
      </c>
      <c r="H834">
        <v>76.7</v>
      </c>
      <c r="I834">
        <v>1.0395771211710489E-2</v>
      </c>
      <c r="J834">
        <v>60.900000000000006</v>
      </c>
      <c r="K834">
        <v>8.2542694497153707E-3</v>
      </c>
      <c r="L834">
        <v>-2.1659934893250465E-2</v>
      </c>
      <c r="M834" s="40">
        <v>-2.9357461226959154E-6</v>
      </c>
    </row>
    <row r="835" spans="1:13" x14ac:dyDescent="0.25">
      <c r="A835">
        <v>7820412</v>
      </c>
      <c r="B835" t="s">
        <v>27</v>
      </c>
      <c r="C835" t="s">
        <v>6</v>
      </c>
      <c r="D835" t="s">
        <v>2253</v>
      </c>
      <c r="E835">
        <v>9.4876660341555968E-4</v>
      </c>
      <c r="F835">
        <v>51.7</v>
      </c>
      <c r="G835">
        <v>4.9051233396584439E-2</v>
      </c>
      <c r="H835">
        <v>77.3</v>
      </c>
      <c r="I835">
        <v>7.3339658444022765E-2</v>
      </c>
      <c r="J835">
        <v>70.384999999999991</v>
      </c>
      <c r="K835">
        <v>6.6778937381404155E-2</v>
      </c>
      <c r="L835">
        <v>2.6336932554841042E-2</v>
      </c>
      <c r="M835" s="40">
        <v>2.4987602044441213E-5</v>
      </c>
    </row>
    <row r="836" spans="1:13" x14ac:dyDescent="0.25">
      <c r="A836">
        <v>7820412</v>
      </c>
      <c r="B836" t="s">
        <v>27</v>
      </c>
      <c r="C836" t="s">
        <v>6</v>
      </c>
      <c r="D836" t="s">
        <v>2254</v>
      </c>
      <c r="E836">
        <v>1.3553808620222281E-4</v>
      </c>
      <c r="F836">
        <v>49.3</v>
      </c>
      <c r="G836">
        <v>6.6820276497695846E-3</v>
      </c>
      <c r="H836">
        <v>64.5</v>
      </c>
      <c r="I836">
        <v>8.7422065600433717E-3</v>
      </c>
      <c r="J836">
        <v>65.474999999999994</v>
      </c>
      <c r="K836">
        <v>8.8743561940905387E-3</v>
      </c>
      <c r="L836">
        <v>-9.4190485775470734E-2</v>
      </c>
      <c r="M836" s="40">
        <v>-1.2766398180464994E-5</v>
      </c>
    </row>
    <row r="837" spans="1:13" x14ac:dyDescent="0.25">
      <c r="A837">
        <v>7820412</v>
      </c>
      <c r="B837" t="s">
        <v>27</v>
      </c>
      <c r="C837" t="s">
        <v>6</v>
      </c>
      <c r="D837" t="s">
        <v>2313</v>
      </c>
      <c r="E837">
        <v>1.3553808620222281E-4</v>
      </c>
      <c r="F837">
        <v>79.900000000000006</v>
      </c>
      <c r="G837">
        <v>1.0829493087557603E-2</v>
      </c>
      <c r="H837">
        <v>99.6</v>
      </c>
      <c r="I837">
        <v>1.3499593385741391E-2</v>
      </c>
      <c r="J837">
        <v>91.45</v>
      </c>
      <c r="K837">
        <v>1.2394957983193277E-2</v>
      </c>
      <c r="L837">
        <v>0.15059567987918854</v>
      </c>
      <c r="M837" s="40">
        <v>2.0411450241147806E-5</v>
      </c>
    </row>
    <row r="838" spans="1:13" x14ac:dyDescent="0.25">
      <c r="A838">
        <v>7820412</v>
      </c>
      <c r="B838" t="s">
        <v>27</v>
      </c>
      <c r="C838" t="s">
        <v>6</v>
      </c>
      <c r="D838" t="s">
        <v>2290</v>
      </c>
      <c r="E838">
        <v>1.3553808620222281E-4</v>
      </c>
      <c r="F838">
        <v>51</v>
      </c>
      <c r="G838">
        <v>6.9124423963133636E-3</v>
      </c>
      <c r="H838">
        <v>84.4</v>
      </c>
      <c r="I838">
        <v>1.1439414475467606E-2</v>
      </c>
      <c r="J838">
        <v>75.86</v>
      </c>
      <c r="K838">
        <v>1.0281919219300623E-2</v>
      </c>
      <c r="L838">
        <v>8.2835676148533821E-3</v>
      </c>
      <c r="M838" s="40">
        <v>1.1227389014439389E-6</v>
      </c>
    </row>
    <row r="839" spans="1:13" x14ac:dyDescent="0.25">
      <c r="A839">
        <v>7820412</v>
      </c>
      <c r="B839" t="s">
        <v>27</v>
      </c>
      <c r="C839" t="s">
        <v>6</v>
      </c>
      <c r="D839" t="s">
        <v>2255</v>
      </c>
      <c r="E839">
        <v>1.4909189482244511E-3</v>
      </c>
      <c r="F839">
        <v>52.2</v>
      </c>
      <c r="G839">
        <v>7.7825969097316358E-2</v>
      </c>
      <c r="H839">
        <v>80.3</v>
      </c>
      <c r="I839">
        <v>0.11972079154242342</v>
      </c>
      <c r="J839">
        <v>71.984999999999999</v>
      </c>
      <c r="K839">
        <v>0.10732380048793712</v>
      </c>
      <c r="L839">
        <v>4.6618185937404633E-2</v>
      </c>
      <c r="M839" s="40">
        <v>6.9503936745927207E-5</v>
      </c>
    </row>
    <row r="840" spans="1:13" x14ac:dyDescent="0.25">
      <c r="A840">
        <v>7820412</v>
      </c>
      <c r="B840" t="s">
        <v>27</v>
      </c>
      <c r="C840" t="s">
        <v>6</v>
      </c>
      <c r="D840" t="s">
        <v>2256</v>
      </c>
      <c r="E840">
        <v>1.3553808620222281E-4</v>
      </c>
      <c r="F840">
        <v>38.1</v>
      </c>
      <c r="G840">
        <v>5.1640010843046896E-3</v>
      </c>
      <c r="H840">
        <v>70.3</v>
      </c>
      <c r="I840">
        <v>9.5283274600162626E-3</v>
      </c>
      <c r="J840">
        <v>67.094999999999999</v>
      </c>
      <c r="K840">
        <v>9.093927893738139E-3</v>
      </c>
      <c r="L840">
        <v>-6.1801861971616745E-2</v>
      </c>
      <c r="M840" s="40">
        <v>-8.3765060953668669E-6</v>
      </c>
    </row>
    <row r="841" spans="1:13" x14ac:dyDescent="0.25">
      <c r="A841">
        <v>7820412</v>
      </c>
      <c r="B841" t="s">
        <v>27</v>
      </c>
      <c r="C841" t="s">
        <v>6</v>
      </c>
      <c r="D841" t="s">
        <v>2149</v>
      </c>
      <c r="E841">
        <v>2.7107617240444562E-4</v>
      </c>
      <c r="F841">
        <v>31.1</v>
      </c>
      <c r="G841">
        <v>8.4304689617782595E-3</v>
      </c>
      <c r="H841">
        <v>69.599999999999994</v>
      </c>
      <c r="I841">
        <v>1.8866901599349412E-2</v>
      </c>
      <c r="J841">
        <v>59.42</v>
      </c>
      <c r="K841">
        <v>1.610734616427216E-2</v>
      </c>
      <c r="L841">
        <v>-0.11642170697450638</v>
      </c>
      <c r="M841" s="40">
        <v>-3.1559150711441137E-5</v>
      </c>
    </row>
    <row r="842" spans="1:13" x14ac:dyDescent="0.25">
      <c r="A842">
        <v>7820412</v>
      </c>
      <c r="B842" t="s">
        <v>27</v>
      </c>
      <c r="C842" t="s">
        <v>6</v>
      </c>
      <c r="D842" t="s">
        <v>2291</v>
      </c>
      <c r="E842">
        <v>1.3553808620222281E-4</v>
      </c>
      <c r="F842">
        <v>66.099999999999994</v>
      </c>
      <c r="G842">
        <v>8.9590674979669275E-3</v>
      </c>
      <c r="H842">
        <v>80.2</v>
      </c>
      <c r="I842">
        <v>1.087015451341827E-2</v>
      </c>
      <c r="J842">
        <v>70.259999999999991</v>
      </c>
      <c r="K842">
        <v>9.5229059365681736E-3</v>
      </c>
      <c r="L842">
        <v>-5.1730949431657791E-2</v>
      </c>
      <c r="M842" s="40">
        <v>-7.0115138833908627E-6</v>
      </c>
    </row>
    <row r="843" spans="1:13" x14ac:dyDescent="0.25">
      <c r="A843">
        <v>7820412</v>
      </c>
      <c r="B843" t="s">
        <v>27</v>
      </c>
      <c r="C843" t="s">
        <v>6</v>
      </c>
      <c r="D843" t="s">
        <v>2150</v>
      </c>
      <c r="E843">
        <v>1.0843046896177825E-3</v>
      </c>
      <c r="F843">
        <v>48</v>
      </c>
      <c r="G843">
        <v>5.204662510165356E-2</v>
      </c>
      <c r="H843">
        <v>70.599999999999994</v>
      </c>
      <c r="I843">
        <v>7.6551911087015437E-2</v>
      </c>
      <c r="J843">
        <v>61.164999999999999</v>
      </c>
      <c r="K843">
        <v>6.6321496340471658E-2</v>
      </c>
      <c r="L843">
        <v>-9.9615104496479034E-2</v>
      </c>
      <c r="M843" s="40">
        <v>-1.0801312496229767E-4</v>
      </c>
    </row>
    <row r="844" spans="1:13" x14ac:dyDescent="0.25">
      <c r="A844">
        <v>7820412</v>
      </c>
      <c r="B844" t="s">
        <v>27</v>
      </c>
      <c r="C844" t="s">
        <v>6</v>
      </c>
      <c r="D844" t="s">
        <v>2257</v>
      </c>
      <c r="E844">
        <v>2.7107617240444567E-3</v>
      </c>
      <c r="F844">
        <v>45.8</v>
      </c>
      <c r="G844">
        <v>0.12415288696123611</v>
      </c>
      <c r="H844">
        <v>81.8</v>
      </c>
      <c r="I844">
        <v>0.22174030902683656</v>
      </c>
      <c r="J844">
        <v>72.22999999999999</v>
      </c>
      <c r="K844">
        <v>0.19579831932773109</v>
      </c>
      <c r="L844">
        <v>3.0519977211952209E-2</v>
      </c>
      <c r="M844" s="40">
        <v>8.2732386044869106E-5</v>
      </c>
    </row>
    <row r="845" spans="1:13" x14ac:dyDescent="0.25">
      <c r="A845">
        <v>7820412</v>
      </c>
      <c r="B845" t="s">
        <v>27</v>
      </c>
      <c r="C845" t="s">
        <v>6</v>
      </c>
      <c r="D845" t="s">
        <v>2292</v>
      </c>
      <c r="E845">
        <v>2.7107617240444562E-4</v>
      </c>
      <c r="F845">
        <v>47.4</v>
      </c>
      <c r="G845">
        <v>1.2849010571970722E-2</v>
      </c>
      <c r="H845">
        <v>83.4</v>
      </c>
      <c r="I845">
        <v>2.2607752778530766E-2</v>
      </c>
      <c r="J845">
        <v>66.61</v>
      </c>
      <c r="K845">
        <v>1.8056383843860123E-2</v>
      </c>
      <c r="L845">
        <v>-2.1982546895742416E-2</v>
      </c>
      <c r="M845" s="40">
        <v>-5.9589446721990825E-6</v>
      </c>
    </row>
    <row r="846" spans="1:13" x14ac:dyDescent="0.25">
      <c r="A846">
        <v>7820412</v>
      </c>
      <c r="B846" t="s">
        <v>27</v>
      </c>
      <c r="C846" t="s">
        <v>6</v>
      </c>
      <c r="D846" t="s">
        <v>2258</v>
      </c>
      <c r="E846">
        <v>2.0330712930333424E-3</v>
      </c>
      <c r="F846">
        <v>54.6</v>
      </c>
      <c r="G846">
        <v>0.1110056925996205</v>
      </c>
      <c r="H846">
        <v>78.400000000000006</v>
      </c>
      <c r="I846">
        <v>0.15939278937381404</v>
      </c>
      <c r="J846">
        <v>67.75500000000001</v>
      </c>
      <c r="K846">
        <v>0.13775074545947413</v>
      </c>
      <c r="L846">
        <v>2.9196953400969505E-3</v>
      </c>
      <c r="M846" s="40">
        <v>5.9359487803543314E-6</v>
      </c>
    </row>
    <row r="847" spans="1:13" x14ac:dyDescent="0.25">
      <c r="A847">
        <v>7820412</v>
      </c>
      <c r="B847" t="s">
        <v>27</v>
      </c>
      <c r="C847" t="s">
        <v>6</v>
      </c>
      <c r="D847" t="s">
        <v>2177</v>
      </c>
      <c r="E847">
        <v>3.7950664136622392E-3</v>
      </c>
      <c r="F847">
        <v>66.8</v>
      </c>
      <c r="G847">
        <v>0.25351043643263754</v>
      </c>
      <c r="H847">
        <v>81.099999999999994</v>
      </c>
      <c r="I847">
        <v>0.30777988614800755</v>
      </c>
      <c r="J847">
        <v>76.929999999999993</v>
      </c>
      <c r="K847">
        <v>0.29195445920303603</v>
      </c>
      <c r="L847">
        <v>-9.7830500453710556E-4</v>
      </c>
      <c r="M847" s="40">
        <v>-3.7127324650364537E-6</v>
      </c>
    </row>
    <row r="848" spans="1:13" x14ac:dyDescent="0.25">
      <c r="A848">
        <v>7820412</v>
      </c>
      <c r="B848" t="s">
        <v>27</v>
      </c>
      <c r="C848" t="s">
        <v>6</v>
      </c>
      <c r="D848" t="s">
        <v>2259</v>
      </c>
      <c r="E848">
        <v>1.3553808620222281E-3</v>
      </c>
      <c r="F848">
        <v>54.6</v>
      </c>
      <c r="G848">
        <v>7.4003795066413663E-2</v>
      </c>
      <c r="H848">
        <v>75.5</v>
      </c>
      <c r="I848">
        <v>0.10233125508267822</v>
      </c>
      <c r="J848">
        <v>69.97999999999999</v>
      </c>
      <c r="K848">
        <v>9.4849552724315514E-2</v>
      </c>
      <c r="L848">
        <v>1.0949605144560337E-2</v>
      </c>
      <c r="M848" s="40">
        <v>1.4840885259637214E-5</v>
      </c>
    </row>
    <row r="849" spans="1:13" x14ac:dyDescent="0.25">
      <c r="A849">
        <v>7820412</v>
      </c>
      <c r="B849" t="s">
        <v>27</v>
      </c>
      <c r="C849" t="s">
        <v>6</v>
      </c>
      <c r="D849" t="s">
        <v>2293</v>
      </c>
      <c r="E849">
        <v>6.7769043101111417E-4</v>
      </c>
      <c r="F849">
        <v>34.9</v>
      </c>
      <c r="G849">
        <v>2.3651396042287883E-2</v>
      </c>
      <c r="H849">
        <v>73.3</v>
      </c>
      <c r="I849">
        <v>4.9674708593114666E-2</v>
      </c>
      <c r="J849">
        <v>55.724999999999994</v>
      </c>
      <c r="K849">
        <v>3.7764299268094333E-2</v>
      </c>
      <c r="L849">
        <v>-0.1050432026386261</v>
      </c>
      <c r="M849" s="40">
        <v>-7.1186773270958325E-5</v>
      </c>
    </row>
    <row r="850" spans="1:13" x14ac:dyDescent="0.25">
      <c r="A850">
        <v>7820412</v>
      </c>
      <c r="B850" t="s">
        <v>27</v>
      </c>
      <c r="C850" t="s">
        <v>6</v>
      </c>
      <c r="D850" t="s">
        <v>2261</v>
      </c>
      <c r="E850">
        <v>1.3553808620222281E-3</v>
      </c>
      <c r="F850">
        <v>55.9</v>
      </c>
      <c r="G850">
        <v>7.5765790187042548E-2</v>
      </c>
      <c r="H850">
        <v>76.099999999999994</v>
      </c>
      <c r="I850">
        <v>0.10314448359989155</v>
      </c>
      <c r="J850">
        <v>65.180000000000007</v>
      </c>
      <c r="K850">
        <v>8.8343724586608843E-2</v>
      </c>
      <c r="L850">
        <v>-1.7179852351546288E-2</v>
      </c>
      <c r="M850" s="40">
        <v>-2.3285243089653409E-5</v>
      </c>
    </row>
    <row r="851" spans="1:13" x14ac:dyDescent="0.25">
      <c r="A851">
        <v>7820412</v>
      </c>
      <c r="B851" t="s">
        <v>27</v>
      </c>
      <c r="C851" t="s">
        <v>6</v>
      </c>
      <c r="D851" t="s">
        <v>2262</v>
      </c>
      <c r="E851">
        <v>6.7769043101111417E-4</v>
      </c>
      <c r="F851">
        <v>64.599999999999994</v>
      </c>
      <c r="G851">
        <v>4.377880184331797E-2</v>
      </c>
      <c r="H851">
        <v>71.400000000000006</v>
      </c>
      <c r="I851">
        <v>4.8387096774193554E-2</v>
      </c>
      <c r="J851">
        <v>66.795000000000002</v>
      </c>
      <c r="K851">
        <v>4.5266332339387372E-2</v>
      </c>
      <c r="L851">
        <v>-0.12935748696327209</v>
      </c>
      <c r="M851" s="40">
        <v>-8.7664331094654453E-5</v>
      </c>
    </row>
    <row r="852" spans="1:13" x14ac:dyDescent="0.25">
      <c r="A852">
        <v>7820412</v>
      </c>
      <c r="B852" t="s">
        <v>27</v>
      </c>
      <c r="C852" t="s">
        <v>6</v>
      </c>
      <c r="D852" t="s">
        <v>2263</v>
      </c>
      <c r="E852">
        <v>1.7619951206288966E-3</v>
      </c>
      <c r="F852">
        <v>63.6</v>
      </c>
      <c r="G852">
        <v>0.11206288967199782</v>
      </c>
      <c r="H852">
        <v>86.9</v>
      </c>
      <c r="I852">
        <v>0.15311737598265113</v>
      </c>
      <c r="J852">
        <v>81.314999999999998</v>
      </c>
      <c r="K852">
        <v>0.14327663323393872</v>
      </c>
      <c r="L852">
        <v>9.0797610580921173E-2</v>
      </c>
      <c r="M852" s="40">
        <v>1.5998494680834579E-4</v>
      </c>
    </row>
    <row r="853" spans="1:13" x14ac:dyDescent="0.25">
      <c r="A853">
        <v>7820412</v>
      </c>
      <c r="B853" t="s">
        <v>27</v>
      </c>
      <c r="C853" t="s">
        <v>6</v>
      </c>
      <c r="D853" t="s">
        <v>2310</v>
      </c>
      <c r="E853">
        <v>1.3553808620222281E-4</v>
      </c>
      <c r="F853">
        <v>64.2</v>
      </c>
      <c r="G853">
        <v>8.7015451341827046E-3</v>
      </c>
      <c r="H853">
        <v>90.1</v>
      </c>
      <c r="I853">
        <v>1.2211981566820275E-2</v>
      </c>
      <c r="J853">
        <v>69.985000000000014</v>
      </c>
      <c r="K853">
        <v>9.4856329628625648E-3</v>
      </c>
      <c r="L853">
        <v>6.0958128422498703E-2</v>
      </c>
      <c r="M853" s="40">
        <v>8.2621480648547985E-6</v>
      </c>
    </row>
    <row r="854" spans="1:13" x14ac:dyDescent="0.25">
      <c r="A854">
        <v>7820412</v>
      </c>
      <c r="B854" t="s">
        <v>27</v>
      </c>
      <c r="C854" t="s">
        <v>6</v>
      </c>
      <c r="D854" t="s">
        <v>2311</v>
      </c>
      <c r="E854">
        <v>1.3553808620222281E-4</v>
      </c>
      <c r="F854">
        <v>53.2</v>
      </c>
      <c r="G854">
        <v>7.2106261859582544E-3</v>
      </c>
      <c r="H854">
        <v>91.7</v>
      </c>
      <c r="I854">
        <v>1.2428842504743833E-2</v>
      </c>
      <c r="J854">
        <v>68.995000000000005</v>
      </c>
      <c r="K854">
        <v>9.3514502575223635E-3</v>
      </c>
      <c r="L854">
        <v>8.5568398237228394E-2</v>
      </c>
      <c r="M854" s="40">
        <v>1.1597776936463592E-5</v>
      </c>
    </row>
    <row r="855" spans="1:13" x14ac:dyDescent="0.25">
      <c r="A855">
        <v>7820412</v>
      </c>
      <c r="B855" t="s">
        <v>27</v>
      </c>
      <c r="C855" t="s">
        <v>6</v>
      </c>
      <c r="D855" t="s">
        <v>2151</v>
      </c>
      <c r="E855">
        <v>5.4215234480889125E-4</v>
      </c>
      <c r="F855">
        <v>34.5</v>
      </c>
      <c r="G855">
        <v>1.8704255895906748E-2</v>
      </c>
      <c r="H855">
        <v>82.6</v>
      </c>
      <c r="I855">
        <v>4.4781783681214417E-2</v>
      </c>
      <c r="J855">
        <v>61.085000000000001</v>
      </c>
      <c r="K855">
        <v>3.3117375982651125E-2</v>
      </c>
      <c r="L855">
        <v>-5.1696377340704203E-4</v>
      </c>
      <c r="M855" s="40">
        <v>-2.8027312193388019E-7</v>
      </c>
    </row>
    <row r="856" spans="1:13" x14ac:dyDescent="0.25">
      <c r="A856">
        <v>7820412</v>
      </c>
      <c r="B856" t="s">
        <v>27</v>
      </c>
      <c r="C856" t="s">
        <v>6</v>
      </c>
      <c r="D856" t="s">
        <v>2174</v>
      </c>
      <c r="E856">
        <v>9.4876660341555979E-4</v>
      </c>
      <c r="F856">
        <v>48</v>
      </c>
      <c r="G856">
        <v>4.5540796963946868E-2</v>
      </c>
      <c r="H856">
        <v>73.2</v>
      </c>
      <c r="I856">
        <v>6.9449715370018983E-2</v>
      </c>
      <c r="J856">
        <v>60.644999999999996</v>
      </c>
      <c r="K856">
        <v>5.7537950664136618E-2</v>
      </c>
      <c r="L856">
        <v>-7.91434645652771E-2</v>
      </c>
      <c r="M856" s="40">
        <v>-7.5088676058137664E-5</v>
      </c>
    </row>
    <row r="857" spans="1:13" x14ac:dyDescent="0.25">
      <c r="A857">
        <v>7820412</v>
      </c>
      <c r="B857" t="s">
        <v>27</v>
      </c>
      <c r="C857" t="s">
        <v>6</v>
      </c>
      <c r="D857" t="s">
        <v>2335</v>
      </c>
      <c r="E857">
        <v>0.32732447817836791</v>
      </c>
      <c r="G857">
        <v>18.829886148007578</v>
      </c>
      <c r="I857">
        <v>26.31284901057197</v>
      </c>
      <c r="K857">
        <v>22.942676877202498</v>
      </c>
      <c r="M857" s="40">
        <v>-6.6820188646872416E-4</v>
      </c>
    </row>
    <row r="858" spans="1:13" x14ac:dyDescent="0.25">
      <c r="A858">
        <v>7820120</v>
      </c>
      <c r="B858" t="s">
        <v>28</v>
      </c>
      <c r="C858" t="s">
        <v>4</v>
      </c>
      <c r="D858" t="s">
        <v>2190</v>
      </c>
      <c r="E858">
        <v>1.7747803709290975E-4</v>
      </c>
      <c r="F858">
        <v>69.900000000000006</v>
      </c>
      <c r="G858">
        <v>1.2405714792794393E-2</v>
      </c>
      <c r="H858">
        <v>88.9</v>
      </c>
      <c r="I858">
        <v>1.5777797497559677E-2</v>
      </c>
      <c r="J858">
        <v>82.27000000000001</v>
      </c>
      <c r="K858">
        <v>1.4601118111633688E-2</v>
      </c>
      <c r="L858">
        <v>6.5752245485782623E-2</v>
      </c>
      <c r="M858" s="40">
        <v>1.1669579463267837E-5</v>
      </c>
    </row>
    <row r="859" spans="1:13" x14ac:dyDescent="0.25">
      <c r="A859">
        <v>7820120</v>
      </c>
      <c r="B859" t="s">
        <v>28</v>
      </c>
      <c r="C859" t="s">
        <v>4</v>
      </c>
      <c r="D859" t="s">
        <v>2152</v>
      </c>
      <c r="E859">
        <v>1.5529328245629602E-2</v>
      </c>
      <c r="F859">
        <v>55.2</v>
      </c>
      <c r="G859">
        <v>0.85721891915875403</v>
      </c>
      <c r="H859">
        <v>89.9</v>
      </c>
      <c r="I859">
        <v>1.3960866092821014</v>
      </c>
      <c r="J859">
        <v>75.935000000000002</v>
      </c>
      <c r="K859">
        <v>1.1792195403318839</v>
      </c>
      <c r="L859">
        <v>5.326833575963974E-2</v>
      </c>
      <c r="M859" s="40">
        <v>8.2722147110985474E-4</v>
      </c>
    </row>
    <row r="860" spans="1:13" x14ac:dyDescent="0.25">
      <c r="A860">
        <v>7820120</v>
      </c>
      <c r="B860" t="s">
        <v>28</v>
      </c>
      <c r="C860" t="s">
        <v>4</v>
      </c>
      <c r="D860" t="s">
        <v>2191</v>
      </c>
      <c r="E860">
        <v>3.5495607418581951E-4</v>
      </c>
      <c r="F860">
        <v>74.7</v>
      </c>
      <c r="G860">
        <v>2.6515218741680717E-2</v>
      </c>
      <c r="H860">
        <v>84.1</v>
      </c>
      <c r="I860">
        <v>2.9851805839027419E-2</v>
      </c>
      <c r="J860">
        <v>75.905000000000001</v>
      </c>
      <c r="K860">
        <v>2.694294081107463E-2</v>
      </c>
      <c r="L860">
        <v>3.3803798258304596E-2</v>
      </c>
      <c r="M860" s="40">
        <v>1.1998863522337243E-5</v>
      </c>
    </row>
    <row r="861" spans="1:13" x14ac:dyDescent="0.25">
      <c r="A861">
        <v>7820120</v>
      </c>
      <c r="B861" t="s">
        <v>28</v>
      </c>
      <c r="C861" t="s">
        <v>4</v>
      </c>
      <c r="D861" t="s">
        <v>2184</v>
      </c>
      <c r="E861">
        <v>1.7747803709290977E-3</v>
      </c>
      <c r="F861">
        <v>38.1</v>
      </c>
      <c r="G861">
        <v>6.7619132132398618E-2</v>
      </c>
      <c r="H861">
        <v>82</v>
      </c>
      <c r="I861">
        <v>0.145531990416186</v>
      </c>
      <c r="J861">
        <v>65.525000000000006</v>
      </c>
      <c r="K861">
        <v>0.11629248380512913</v>
      </c>
      <c r="L861">
        <v>-3.945450484752655E-2</v>
      </c>
      <c r="M861" s="40">
        <v>-7.0023080748117059E-5</v>
      </c>
    </row>
    <row r="862" spans="1:13" x14ac:dyDescent="0.25">
      <c r="A862">
        <v>7820120</v>
      </c>
      <c r="B862" t="s">
        <v>28</v>
      </c>
      <c r="C862" t="s">
        <v>4</v>
      </c>
      <c r="D862" t="s">
        <v>2192</v>
      </c>
      <c r="E862">
        <v>6.2117312982518406E-4</v>
      </c>
      <c r="F862">
        <v>58.7</v>
      </c>
      <c r="G862">
        <v>3.6462862720738308E-2</v>
      </c>
      <c r="H862">
        <v>72</v>
      </c>
      <c r="I862">
        <v>4.4724465347413256E-2</v>
      </c>
      <c r="J862">
        <v>59.635000000000005</v>
      </c>
      <c r="K862">
        <v>3.7043659597124856E-2</v>
      </c>
      <c r="L862">
        <v>-0.13851317763328552</v>
      </c>
      <c r="M862" s="40">
        <v>-8.604066407249965E-5</v>
      </c>
    </row>
    <row r="863" spans="1:13" x14ac:dyDescent="0.25">
      <c r="A863">
        <v>7820120</v>
      </c>
      <c r="B863" t="s">
        <v>28</v>
      </c>
      <c r="C863" t="s">
        <v>4</v>
      </c>
      <c r="D863" t="s">
        <v>2193</v>
      </c>
      <c r="E863">
        <v>3.9932558345904699E-3</v>
      </c>
      <c r="F863">
        <v>54.9</v>
      </c>
      <c r="G863">
        <v>0.21922974531901679</v>
      </c>
      <c r="H863">
        <v>83</v>
      </c>
      <c r="I863">
        <v>0.33144023427100899</v>
      </c>
      <c r="J863">
        <v>67.67</v>
      </c>
      <c r="K863">
        <v>0.27022362232673708</v>
      </c>
      <c r="L863">
        <v>-5.2906550467014313E-2</v>
      </c>
      <c r="M863" s="40">
        <v>-2.1126939134046005E-4</v>
      </c>
    </row>
    <row r="864" spans="1:13" x14ac:dyDescent="0.25">
      <c r="A864">
        <v>7820120</v>
      </c>
      <c r="B864" t="s">
        <v>28</v>
      </c>
      <c r="C864" t="s">
        <v>4</v>
      </c>
      <c r="D864" t="s">
        <v>2179</v>
      </c>
      <c r="E864">
        <v>3.0171266305794651E-3</v>
      </c>
      <c r="F864">
        <v>60.7</v>
      </c>
      <c r="G864">
        <v>0.18313958647617354</v>
      </c>
      <c r="H864">
        <v>83.8</v>
      </c>
      <c r="I864">
        <v>0.25283521164255918</v>
      </c>
      <c r="J864">
        <v>70.569999999999993</v>
      </c>
      <c r="K864">
        <v>0.21291862631999284</v>
      </c>
      <c r="L864">
        <v>-3.5357177257537842E-2</v>
      </c>
      <c r="M864" s="40">
        <v>-1.0667708108583604E-4</v>
      </c>
    </row>
    <row r="865" spans="1:13" x14ac:dyDescent="0.25">
      <c r="A865">
        <v>7820120</v>
      </c>
      <c r="B865" t="s">
        <v>28</v>
      </c>
      <c r="C865" t="s">
        <v>4</v>
      </c>
      <c r="D865" t="s">
        <v>2266</v>
      </c>
      <c r="E865">
        <v>4.4369509273227436E-4</v>
      </c>
      <c r="F865">
        <v>55.7</v>
      </c>
      <c r="G865">
        <v>2.4713816665187682E-2</v>
      </c>
      <c r="H865">
        <v>90.4</v>
      </c>
      <c r="I865">
        <v>4.0110036382997608E-2</v>
      </c>
      <c r="J865">
        <v>79.19</v>
      </c>
      <c r="K865">
        <v>3.5136214393468805E-2</v>
      </c>
      <c r="L865">
        <v>5.3187794983386993E-2</v>
      </c>
      <c r="M865" s="40">
        <v>2.3599163627379087E-5</v>
      </c>
    </row>
    <row r="866" spans="1:13" x14ac:dyDescent="0.25">
      <c r="A866">
        <v>7820120</v>
      </c>
      <c r="B866" t="s">
        <v>28</v>
      </c>
      <c r="C866" t="s">
        <v>4</v>
      </c>
      <c r="D866" t="s">
        <v>2194</v>
      </c>
      <c r="E866">
        <v>1.7747803709290975E-4</v>
      </c>
      <c r="F866">
        <v>77.400000000000006</v>
      </c>
      <c r="G866">
        <v>1.3736800070991217E-2</v>
      </c>
      <c r="H866">
        <v>82.9</v>
      </c>
      <c r="I866">
        <v>1.471292927500222E-2</v>
      </c>
      <c r="J866">
        <v>77.3</v>
      </c>
      <c r="K866">
        <v>1.3719052267281923E-2</v>
      </c>
      <c r="L866">
        <v>6.3951271586120129E-3</v>
      </c>
      <c r="M866" s="40">
        <v>1.1349946150700174E-6</v>
      </c>
    </row>
    <row r="867" spans="1:13" x14ac:dyDescent="0.25">
      <c r="A867">
        <v>7820120</v>
      </c>
      <c r="B867" t="s">
        <v>28</v>
      </c>
      <c r="C867" t="s">
        <v>4</v>
      </c>
      <c r="D867" t="s">
        <v>2139</v>
      </c>
      <c r="E867">
        <v>8.2527287248203036E-3</v>
      </c>
      <c r="F867">
        <v>41.9</v>
      </c>
      <c r="G867">
        <v>0.34578933356997071</v>
      </c>
      <c r="H867">
        <v>76.5</v>
      </c>
      <c r="I867">
        <v>0.63133374744875326</v>
      </c>
      <c r="J867">
        <v>59.614999999999995</v>
      </c>
      <c r="K867">
        <v>0.49198642293016237</v>
      </c>
      <c r="L867">
        <v>-6.1275362968444824E-2</v>
      </c>
      <c r="M867" s="40">
        <v>-5.0568894809347494E-4</v>
      </c>
    </row>
    <row r="868" spans="1:13" x14ac:dyDescent="0.25">
      <c r="A868">
        <v>7820120</v>
      </c>
      <c r="B868" t="s">
        <v>28</v>
      </c>
      <c r="C868" t="s">
        <v>4</v>
      </c>
      <c r="D868" t="s">
        <v>2195</v>
      </c>
      <c r="E868">
        <v>2.6621705563936466E-4</v>
      </c>
      <c r="F868">
        <v>80.599999999999994</v>
      </c>
      <c r="G868">
        <v>2.1457094684532791E-2</v>
      </c>
      <c r="H868">
        <v>85.6</v>
      </c>
      <c r="I868">
        <v>2.2788179962729613E-2</v>
      </c>
      <c r="J868">
        <v>81.509999999999991</v>
      </c>
      <c r="K868">
        <v>2.1699352205164613E-2</v>
      </c>
      <c r="L868">
        <v>1.704065315425396E-2</v>
      </c>
      <c r="M868" s="40">
        <v>4.5365125088971415E-6</v>
      </c>
    </row>
    <row r="869" spans="1:13" x14ac:dyDescent="0.25">
      <c r="A869">
        <v>7820120</v>
      </c>
      <c r="B869" t="s">
        <v>28</v>
      </c>
      <c r="C869" t="s">
        <v>4</v>
      </c>
      <c r="D869" t="s">
        <v>2267</v>
      </c>
      <c r="E869">
        <v>1.7747803709290975E-4</v>
      </c>
      <c r="F869">
        <v>77.900000000000006</v>
      </c>
      <c r="G869">
        <v>1.382553908953767E-2</v>
      </c>
      <c r="H869">
        <v>82.4</v>
      </c>
      <c r="I869">
        <v>1.4624190256455765E-2</v>
      </c>
      <c r="J869">
        <v>75.72999999999999</v>
      </c>
      <c r="K869">
        <v>1.3440411749046054E-2</v>
      </c>
      <c r="L869">
        <v>3.9039410650730133E-2</v>
      </c>
      <c r="M869" s="40">
        <v>6.9286379715556187E-6</v>
      </c>
    </row>
    <row r="870" spans="1:13" x14ac:dyDescent="0.25">
      <c r="A870">
        <v>7820120</v>
      </c>
      <c r="B870" t="s">
        <v>28</v>
      </c>
      <c r="C870" t="s">
        <v>4</v>
      </c>
      <c r="D870" t="s">
        <v>2196</v>
      </c>
      <c r="E870">
        <v>7.0991214837163902E-4</v>
      </c>
      <c r="F870">
        <v>46.9</v>
      </c>
      <c r="G870">
        <v>3.3294879758629867E-2</v>
      </c>
      <c r="H870">
        <v>85.5</v>
      </c>
      <c r="I870">
        <v>6.0697488685775139E-2</v>
      </c>
      <c r="J870">
        <v>66.429999999999993</v>
      </c>
      <c r="K870">
        <v>4.7159464016327972E-2</v>
      </c>
      <c r="L870">
        <v>-3.08202113956213E-3</v>
      </c>
      <c r="M870" s="40">
        <v>-2.1879642485133587E-6</v>
      </c>
    </row>
    <row r="871" spans="1:13" x14ac:dyDescent="0.25">
      <c r="A871">
        <v>7820120</v>
      </c>
      <c r="B871" t="s">
        <v>28</v>
      </c>
      <c r="C871" t="s">
        <v>4</v>
      </c>
      <c r="D871" t="s">
        <v>2197</v>
      </c>
      <c r="E871">
        <v>5.3243411127872932E-4</v>
      </c>
      <c r="F871">
        <v>85.5</v>
      </c>
      <c r="G871">
        <v>4.5523116514331358E-2</v>
      </c>
      <c r="H871">
        <v>96.5</v>
      </c>
      <c r="I871">
        <v>5.1379891738397382E-2</v>
      </c>
      <c r="J871">
        <v>90.025000000000006</v>
      </c>
      <c r="K871">
        <v>4.7932380867867608E-2</v>
      </c>
      <c r="L871">
        <v>9.4214193522930145E-2</v>
      </c>
      <c r="M871" s="40">
        <v>5.0162850398223525E-5</v>
      </c>
    </row>
    <row r="872" spans="1:13" x14ac:dyDescent="0.25">
      <c r="A872">
        <v>7820120</v>
      </c>
      <c r="B872" t="s">
        <v>28</v>
      </c>
      <c r="C872" t="s">
        <v>4</v>
      </c>
      <c r="D872" t="s">
        <v>2199</v>
      </c>
      <c r="E872">
        <v>2.218475463661372E-3</v>
      </c>
      <c r="F872">
        <v>61.3</v>
      </c>
      <c r="G872">
        <v>0.13599254592244209</v>
      </c>
      <c r="H872">
        <v>81.7</v>
      </c>
      <c r="I872">
        <v>0.18124944538113411</v>
      </c>
      <c r="J872">
        <v>75.88</v>
      </c>
      <c r="K872">
        <v>0.16833791818262489</v>
      </c>
      <c r="L872">
        <v>7.9766176640987396E-3</v>
      </c>
      <c r="M872" s="40">
        <v>1.7695930570810943E-5</v>
      </c>
    </row>
    <row r="873" spans="1:13" x14ac:dyDescent="0.25">
      <c r="A873">
        <v>7820120</v>
      </c>
      <c r="B873" t="s">
        <v>28</v>
      </c>
      <c r="C873" t="s">
        <v>4</v>
      </c>
      <c r="D873" t="s">
        <v>2200</v>
      </c>
      <c r="E873">
        <v>1.7747803709290974E-3</v>
      </c>
      <c r="F873">
        <v>48.9</v>
      </c>
      <c r="G873">
        <v>8.6786760138432867E-2</v>
      </c>
      <c r="H873">
        <v>77.2</v>
      </c>
      <c r="I873">
        <v>0.13701304463572633</v>
      </c>
      <c r="J873">
        <v>63.725000000000001</v>
      </c>
      <c r="K873">
        <v>0.11309787913745674</v>
      </c>
      <c r="L873">
        <v>-1.5006272122263908E-2</v>
      </c>
      <c r="M873" s="40">
        <v>-2.6632837203414513E-5</v>
      </c>
    </row>
    <row r="874" spans="1:13" x14ac:dyDescent="0.25">
      <c r="A874">
        <v>7820120</v>
      </c>
      <c r="B874" t="s">
        <v>28</v>
      </c>
      <c r="C874" t="s">
        <v>4</v>
      </c>
      <c r="D874" t="s">
        <v>2140</v>
      </c>
      <c r="E874">
        <v>7.9865116691809387E-4</v>
      </c>
      <c r="F874">
        <v>51.3</v>
      </c>
      <c r="G874">
        <v>4.0970804862898211E-2</v>
      </c>
      <c r="H874">
        <v>73.7</v>
      </c>
      <c r="I874">
        <v>5.886059100186352E-2</v>
      </c>
      <c r="J874">
        <v>62.919999999999995</v>
      </c>
      <c r="K874">
        <v>5.025113142248646E-2</v>
      </c>
      <c r="L874">
        <v>-4.9240779131650925E-2</v>
      </c>
      <c r="M874" s="40">
        <v>-3.9326205713449133E-5</v>
      </c>
    </row>
    <row r="875" spans="1:13" x14ac:dyDescent="0.25">
      <c r="A875">
        <v>7820120</v>
      </c>
      <c r="B875" t="s">
        <v>28</v>
      </c>
      <c r="C875" t="s">
        <v>4</v>
      </c>
      <c r="D875" t="s">
        <v>2201</v>
      </c>
      <c r="E875">
        <v>1.7747803709290975E-4</v>
      </c>
      <c r="F875">
        <v>64.5</v>
      </c>
      <c r="G875">
        <v>1.1447333392492679E-2</v>
      </c>
      <c r="H875">
        <v>89.4</v>
      </c>
      <c r="I875">
        <v>1.5866536516106134E-2</v>
      </c>
      <c r="J875">
        <v>81.349999999999994</v>
      </c>
      <c r="K875">
        <v>1.4437838317508207E-2</v>
      </c>
      <c r="L875">
        <v>2.7914330363273621E-2</v>
      </c>
      <c r="M875" s="40">
        <v>4.9541805596368123E-6</v>
      </c>
    </row>
    <row r="876" spans="1:13" x14ac:dyDescent="0.25">
      <c r="A876">
        <v>7820120</v>
      </c>
      <c r="B876" t="s">
        <v>28</v>
      </c>
      <c r="C876" t="s">
        <v>4</v>
      </c>
      <c r="D876" t="s">
        <v>2203</v>
      </c>
      <c r="E876">
        <v>2.3072144822078268E-3</v>
      </c>
      <c r="F876">
        <v>83.2</v>
      </c>
      <c r="G876">
        <v>0.19196024491969119</v>
      </c>
      <c r="H876">
        <v>83.3</v>
      </c>
      <c r="I876">
        <v>0.19219096636791197</v>
      </c>
      <c r="J876">
        <v>80.634999999999991</v>
      </c>
      <c r="K876">
        <v>0.18604223977282808</v>
      </c>
      <c r="L876">
        <v>-1.0472478345036507E-2</v>
      </c>
      <c r="M876" s="40">
        <v>-2.4162253702276083E-5</v>
      </c>
    </row>
    <row r="877" spans="1:13" x14ac:dyDescent="0.25">
      <c r="A877">
        <v>7820120</v>
      </c>
      <c r="B877" t="s">
        <v>28</v>
      </c>
      <c r="C877" t="s">
        <v>4</v>
      </c>
      <c r="D877" t="s">
        <v>2268</v>
      </c>
      <c r="E877">
        <v>2.6621705563936461E-4</v>
      </c>
      <c r="F877">
        <v>51.9</v>
      </c>
      <c r="G877">
        <v>1.3816665187683022E-2</v>
      </c>
      <c r="H877">
        <v>86</v>
      </c>
      <c r="I877">
        <v>2.2894666784985356E-2</v>
      </c>
      <c r="J877">
        <v>68.155000000000001</v>
      </c>
      <c r="K877">
        <v>1.8144023427100895E-2</v>
      </c>
      <c r="L877">
        <v>8.9740902185440063E-2</v>
      </c>
      <c r="M877" s="40">
        <v>2.3890558750228076E-5</v>
      </c>
    </row>
    <row r="878" spans="1:13" x14ac:dyDescent="0.25">
      <c r="A878">
        <v>7820120</v>
      </c>
      <c r="B878" t="s">
        <v>28</v>
      </c>
      <c r="C878" t="s">
        <v>4</v>
      </c>
      <c r="D878" t="s">
        <v>2175</v>
      </c>
      <c r="E878">
        <v>3.1058656491259203E-3</v>
      </c>
      <c r="F878">
        <v>72.099999999999994</v>
      </c>
      <c r="G878">
        <v>0.22393291330197884</v>
      </c>
      <c r="H878">
        <v>84.5</v>
      </c>
      <c r="I878">
        <v>0.26244564735114029</v>
      </c>
      <c r="J878">
        <v>72.83</v>
      </c>
      <c r="K878">
        <v>0.22620019522584078</v>
      </c>
      <c r="L878">
        <v>-1.920604519546032E-2</v>
      </c>
      <c r="M878" s="40">
        <v>-5.9651396028140127E-5</v>
      </c>
    </row>
    <row r="879" spans="1:13" x14ac:dyDescent="0.25">
      <c r="A879">
        <v>7820120</v>
      </c>
      <c r="B879" t="s">
        <v>28</v>
      </c>
      <c r="C879" t="s">
        <v>4</v>
      </c>
      <c r="D879" t="s">
        <v>2176</v>
      </c>
      <c r="E879">
        <v>3.5495607418581951E-4</v>
      </c>
      <c r="F879">
        <v>70.900000000000006</v>
      </c>
      <c r="G879">
        <v>2.5166385659774606E-2</v>
      </c>
      <c r="H879">
        <v>85.1</v>
      </c>
      <c r="I879">
        <v>3.020676191321324E-2</v>
      </c>
      <c r="J879">
        <v>78.439999999999984</v>
      </c>
      <c r="K879">
        <v>2.7842754459135678E-2</v>
      </c>
      <c r="L879">
        <v>-2.8066005557775497E-2</v>
      </c>
      <c r="M879" s="40">
        <v>-9.962199150865382E-6</v>
      </c>
    </row>
    <row r="880" spans="1:13" x14ac:dyDescent="0.25">
      <c r="A880">
        <v>7820120</v>
      </c>
      <c r="B880" t="s">
        <v>28</v>
      </c>
      <c r="C880" t="s">
        <v>4</v>
      </c>
      <c r="D880" t="s">
        <v>2180</v>
      </c>
      <c r="E880">
        <v>3.5495607418581951E-4</v>
      </c>
      <c r="F880">
        <v>65.599999999999994</v>
      </c>
      <c r="G880">
        <v>2.3285118466589757E-2</v>
      </c>
      <c r="H880">
        <v>84.4</v>
      </c>
      <c r="I880">
        <v>2.9958292661283168E-2</v>
      </c>
      <c r="J880">
        <v>77.844999999999999</v>
      </c>
      <c r="K880">
        <v>2.7631555594995118E-2</v>
      </c>
      <c r="L880">
        <v>-4.7576617449522018E-2</v>
      </c>
      <c r="M880" s="40">
        <v>-1.6887609352922893E-5</v>
      </c>
    </row>
    <row r="881" spans="1:13" x14ac:dyDescent="0.25">
      <c r="A881">
        <v>7820120</v>
      </c>
      <c r="B881" t="s">
        <v>28</v>
      </c>
      <c r="C881" t="s">
        <v>4</v>
      </c>
      <c r="D881" t="s">
        <v>2204</v>
      </c>
      <c r="E881">
        <v>1.4198242967432778E-3</v>
      </c>
      <c r="F881">
        <v>62.8</v>
      </c>
      <c r="G881">
        <v>8.9164965835477838E-2</v>
      </c>
      <c r="H881">
        <v>82.8</v>
      </c>
      <c r="I881">
        <v>0.1175614517703434</v>
      </c>
      <c r="J881">
        <v>74.959999999999994</v>
      </c>
      <c r="K881">
        <v>0.1064300292838761</v>
      </c>
      <c r="L881">
        <v>-2.6821926236152649E-2</v>
      </c>
      <c r="M881" s="40">
        <v>-3.8082422555545505E-5</v>
      </c>
    </row>
    <row r="882" spans="1:13" x14ac:dyDescent="0.25">
      <c r="A882">
        <v>7820120</v>
      </c>
      <c r="B882" t="s">
        <v>28</v>
      </c>
      <c r="C882" t="s">
        <v>4</v>
      </c>
      <c r="D882" t="s">
        <v>2269</v>
      </c>
      <c r="E882">
        <v>7.0991214837163902E-4</v>
      </c>
      <c r="F882">
        <v>73.099999999999994</v>
      </c>
      <c r="G882">
        <v>5.189457804596681E-2</v>
      </c>
      <c r="H882">
        <v>70.599999999999994</v>
      </c>
      <c r="I882">
        <v>5.0119797675037714E-2</v>
      </c>
      <c r="J882">
        <v>76.774999999999991</v>
      </c>
      <c r="K882">
        <v>5.4503505191232579E-2</v>
      </c>
      <c r="L882">
        <v>-0.10659772157669067</v>
      </c>
      <c r="M882" s="40">
        <v>-7.5675017536030296E-5</v>
      </c>
    </row>
    <row r="883" spans="1:13" x14ac:dyDescent="0.25">
      <c r="A883">
        <v>7820120</v>
      </c>
      <c r="B883" t="s">
        <v>28</v>
      </c>
      <c r="C883" t="s">
        <v>4</v>
      </c>
      <c r="D883" t="s">
        <v>2206</v>
      </c>
      <c r="E883">
        <v>2.6621705563936466E-4</v>
      </c>
      <c r="F883">
        <v>47.9</v>
      </c>
      <c r="G883">
        <v>1.2751796965125567E-2</v>
      </c>
      <c r="H883">
        <v>83.1</v>
      </c>
      <c r="I883">
        <v>2.2122637323631202E-2</v>
      </c>
      <c r="J883">
        <v>73.515000000000001</v>
      </c>
      <c r="K883">
        <v>1.9570946845327893E-2</v>
      </c>
      <c r="L883">
        <v>-1.3112482614815235E-2</v>
      </c>
      <c r="M883" s="40">
        <v>-3.4907665138384691E-6</v>
      </c>
    </row>
    <row r="884" spans="1:13" x14ac:dyDescent="0.25">
      <c r="A884">
        <v>7820120</v>
      </c>
      <c r="B884" t="s">
        <v>28</v>
      </c>
      <c r="C884" t="s">
        <v>4</v>
      </c>
      <c r="D884" t="s">
        <v>2181</v>
      </c>
      <c r="E884">
        <v>4.791907001508563E-3</v>
      </c>
      <c r="F884">
        <v>77.099999999999994</v>
      </c>
      <c r="G884">
        <v>0.36945602981631021</v>
      </c>
      <c r="H884">
        <v>88.5</v>
      </c>
      <c r="I884">
        <v>0.4240837696335078</v>
      </c>
      <c r="J884">
        <v>78.734999999999999</v>
      </c>
      <c r="K884">
        <v>0.37729079776377672</v>
      </c>
      <c r="L884">
        <v>-1.2038025073707104E-2</v>
      </c>
      <c r="M884" s="40">
        <v>-5.7685096635032706E-5</v>
      </c>
    </row>
    <row r="885" spans="1:13" x14ac:dyDescent="0.25">
      <c r="A885">
        <v>7820120</v>
      </c>
      <c r="B885" t="s">
        <v>28</v>
      </c>
      <c r="C885" t="s">
        <v>4</v>
      </c>
      <c r="D885" t="s">
        <v>2270</v>
      </c>
      <c r="E885">
        <v>1.1536072411039134E-3</v>
      </c>
      <c r="F885">
        <v>52.5</v>
      </c>
      <c r="G885">
        <v>6.0564380157955455E-2</v>
      </c>
      <c r="H885">
        <v>83.3</v>
      </c>
      <c r="I885">
        <v>9.6095483183955985E-2</v>
      </c>
      <c r="J885">
        <v>71.165000000000006</v>
      </c>
      <c r="K885">
        <v>8.2096459313160008E-2</v>
      </c>
      <c r="L885">
        <v>1.9562091678380966E-2</v>
      </c>
      <c r="M885" s="40">
        <v>2.2566970611318888E-5</v>
      </c>
    </row>
    <row r="886" spans="1:13" x14ac:dyDescent="0.25">
      <c r="A886">
        <v>7820120</v>
      </c>
      <c r="B886" t="s">
        <v>28</v>
      </c>
      <c r="C886" t="s">
        <v>4</v>
      </c>
      <c r="D886" t="s">
        <v>2208</v>
      </c>
      <c r="E886">
        <v>1.7747803709290975E-4</v>
      </c>
      <c r="F886">
        <v>43.2</v>
      </c>
      <c r="G886">
        <v>7.6670512024137015E-3</v>
      </c>
      <c r="H886">
        <v>91.9</v>
      </c>
      <c r="I886">
        <v>1.6310231608838408E-2</v>
      </c>
      <c r="J886">
        <v>74.924999999999997</v>
      </c>
      <c r="K886">
        <v>1.3297541929186262E-2</v>
      </c>
      <c r="L886">
        <v>4.9927879124879837E-2</v>
      </c>
      <c r="M886" s="40">
        <v>8.8611019832957389E-6</v>
      </c>
    </row>
    <row r="887" spans="1:13" x14ac:dyDescent="0.25">
      <c r="A887">
        <v>7820120</v>
      </c>
      <c r="B887" t="s">
        <v>28</v>
      </c>
      <c r="C887" t="s">
        <v>4</v>
      </c>
      <c r="D887" t="s">
        <v>2153</v>
      </c>
      <c r="E887">
        <v>2.6444227526843552E-2</v>
      </c>
      <c r="F887">
        <v>39</v>
      </c>
      <c r="G887">
        <v>1.0313248735468985</v>
      </c>
      <c r="H887">
        <v>89.2</v>
      </c>
      <c r="I887">
        <v>2.3588250953944447</v>
      </c>
      <c r="J887">
        <v>72.150000000000006</v>
      </c>
      <c r="K887">
        <v>1.9079510160617625</v>
      </c>
      <c r="L887">
        <v>2.356320433318615E-2</v>
      </c>
      <c r="M887" s="40">
        <v>6.2311073664828042E-4</v>
      </c>
    </row>
    <row r="888" spans="1:13" x14ac:dyDescent="0.25">
      <c r="A888">
        <v>7820120</v>
      </c>
      <c r="B888" t="s">
        <v>28</v>
      </c>
      <c r="C888" t="s">
        <v>4</v>
      </c>
      <c r="D888" t="s">
        <v>2296</v>
      </c>
      <c r="E888">
        <v>8.8739018546454877E-5</v>
      </c>
      <c r="F888">
        <v>52.6</v>
      </c>
      <c r="G888">
        <v>4.6676723755435263E-3</v>
      </c>
      <c r="H888">
        <v>70.8</v>
      </c>
      <c r="I888">
        <v>6.2827225130890054E-3</v>
      </c>
      <c r="J888">
        <v>60.509999999999991</v>
      </c>
      <c r="K888">
        <v>5.3695980122459835E-3</v>
      </c>
      <c r="L888">
        <v>-9.4676360487937927E-2</v>
      </c>
      <c r="M888" s="40">
        <v>-8.4014873092499708E-6</v>
      </c>
    </row>
    <row r="889" spans="1:13" x14ac:dyDescent="0.25">
      <c r="A889">
        <v>7820120</v>
      </c>
      <c r="B889" t="s">
        <v>28</v>
      </c>
      <c r="C889" t="s">
        <v>4</v>
      </c>
      <c r="D889" t="s">
        <v>2154</v>
      </c>
      <c r="E889">
        <v>1.5351850208536702E-2</v>
      </c>
      <c r="F889">
        <v>73.2</v>
      </c>
      <c r="G889">
        <v>1.1237554352648866</v>
      </c>
      <c r="H889">
        <v>86.1</v>
      </c>
      <c r="I889">
        <v>1.3217943029550099</v>
      </c>
      <c r="J889">
        <v>75.424999999999997</v>
      </c>
      <c r="K889">
        <v>1.1579133019788808</v>
      </c>
      <c r="L889">
        <v>-1.9933406263589859E-2</v>
      </c>
      <c r="M889" s="40">
        <v>-3.0601466710453878E-4</v>
      </c>
    </row>
    <row r="890" spans="1:13" x14ac:dyDescent="0.25">
      <c r="A890">
        <v>7820120</v>
      </c>
      <c r="B890" t="s">
        <v>28</v>
      </c>
      <c r="C890" t="s">
        <v>4</v>
      </c>
      <c r="D890" t="s">
        <v>2209</v>
      </c>
      <c r="E890">
        <v>1.508563315289733E-3</v>
      </c>
      <c r="F890">
        <v>58.9</v>
      </c>
      <c r="G890">
        <v>8.8854379270565276E-2</v>
      </c>
      <c r="H890">
        <v>83.6</v>
      </c>
      <c r="I890">
        <v>0.12611589315822166</v>
      </c>
      <c r="J890">
        <v>78.089999999999989</v>
      </c>
      <c r="K890">
        <v>0.11780370929097524</v>
      </c>
      <c r="L890">
        <v>1.6129637137055397E-2</v>
      </c>
      <c r="M890" s="40">
        <v>2.4332578873896687E-5</v>
      </c>
    </row>
    <row r="891" spans="1:13" x14ac:dyDescent="0.25">
      <c r="A891">
        <v>7820120</v>
      </c>
      <c r="B891" t="s">
        <v>28</v>
      </c>
      <c r="C891" t="s">
        <v>4</v>
      </c>
      <c r="D891" t="s">
        <v>2167</v>
      </c>
      <c r="E891">
        <v>1.8635193894755524E-3</v>
      </c>
      <c r="F891">
        <v>55.6</v>
      </c>
      <c r="G891">
        <v>0.10361167805484071</v>
      </c>
      <c r="H891">
        <v>89.3</v>
      </c>
      <c r="I891">
        <v>0.16641228148016682</v>
      </c>
      <c r="J891">
        <v>79.054999999999993</v>
      </c>
      <c r="K891">
        <v>0.14732052533498979</v>
      </c>
      <c r="L891">
        <v>4.1046984493732452E-2</v>
      </c>
      <c r="M891" s="40">
        <v>7.6491851483572761E-5</v>
      </c>
    </row>
    <row r="892" spans="1:13" x14ac:dyDescent="0.25">
      <c r="A892">
        <v>7820120</v>
      </c>
      <c r="B892" t="s">
        <v>28</v>
      </c>
      <c r="C892" t="s">
        <v>4</v>
      </c>
      <c r="D892" t="s">
        <v>2210</v>
      </c>
      <c r="E892">
        <v>5.5905581684266578E-3</v>
      </c>
      <c r="F892">
        <v>88</v>
      </c>
      <c r="G892">
        <v>0.49196911882154587</v>
      </c>
      <c r="H892">
        <v>94</v>
      </c>
      <c r="I892">
        <v>0.52551246783210581</v>
      </c>
      <c r="J892">
        <v>91.11</v>
      </c>
      <c r="K892">
        <v>0.50935575472535277</v>
      </c>
      <c r="L892">
        <v>4.7725707292556763E-2</v>
      </c>
      <c r="M892" s="40">
        <v>2.6681334274834291E-4</v>
      </c>
    </row>
    <row r="893" spans="1:13" x14ac:dyDescent="0.25">
      <c r="A893">
        <v>7820120</v>
      </c>
      <c r="B893" t="s">
        <v>28</v>
      </c>
      <c r="C893" t="s">
        <v>4</v>
      </c>
      <c r="D893" t="s">
        <v>2297</v>
      </c>
      <c r="E893">
        <v>3.5495607418581951E-4</v>
      </c>
      <c r="F893">
        <v>83.9</v>
      </c>
      <c r="G893">
        <v>2.9780814624190258E-2</v>
      </c>
      <c r="H893">
        <v>91.5</v>
      </c>
      <c r="I893">
        <v>3.2478480788002487E-2</v>
      </c>
      <c r="J893">
        <v>83.22</v>
      </c>
      <c r="K893">
        <v>2.9539444493743898E-2</v>
      </c>
      <c r="L893">
        <v>9.6710152924060822E-2</v>
      </c>
      <c r="M893" s="40">
        <v>3.4327856215834884E-5</v>
      </c>
    </row>
    <row r="894" spans="1:13" x14ac:dyDescent="0.25">
      <c r="A894">
        <v>7820120</v>
      </c>
      <c r="B894" t="s">
        <v>28</v>
      </c>
      <c r="C894" t="s">
        <v>4</v>
      </c>
      <c r="D894" t="s">
        <v>2211</v>
      </c>
      <c r="E894">
        <v>9.7612920401100368E-4</v>
      </c>
      <c r="F894">
        <v>53.1</v>
      </c>
      <c r="G894">
        <v>5.1832460732984295E-2</v>
      </c>
      <c r="H894">
        <v>73.2</v>
      </c>
      <c r="I894">
        <v>7.1452657733605471E-2</v>
      </c>
      <c r="J894">
        <v>70.349999999999994</v>
      </c>
      <c r="K894">
        <v>6.8670689502174101E-2</v>
      </c>
      <c r="L894">
        <v>-9.8497219383716583E-2</v>
      </c>
      <c r="M894" s="40">
        <v>-9.614601235432447E-5</v>
      </c>
    </row>
    <row r="895" spans="1:13" x14ac:dyDescent="0.25">
      <c r="A895">
        <v>7820120</v>
      </c>
      <c r="B895" t="s">
        <v>28</v>
      </c>
      <c r="C895" t="s">
        <v>4</v>
      </c>
      <c r="D895" t="s">
        <v>2165</v>
      </c>
      <c r="E895">
        <v>4.1707338716833794E-3</v>
      </c>
      <c r="F895">
        <v>73.400000000000006</v>
      </c>
      <c r="G895">
        <v>0.30613186618156008</v>
      </c>
      <c r="H895">
        <v>84.8</v>
      </c>
      <c r="I895">
        <v>0.35367823231875056</v>
      </c>
      <c r="J895">
        <v>77.39</v>
      </c>
      <c r="K895">
        <v>0.32277309432957674</v>
      </c>
      <c r="L895">
        <v>-2.6769202202558517E-2</v>
      </c>
      <c r="M895" s="40">
        <v>-1.1164721834415214E-4</v>
      </c>
    </row>
    <row r="896" spans="1:13" x14ac:dyDescent="0.25">
      <c r="A896">
        <v>7820120</v>
      </c>
      <c r="B896" t="s">
        <v>28</v>
      </c>
      <c r="C896" t="s">
        <v>4</v>
      </c>
      <c r="D896" t="s">
        <v>2141</v>
      </c>
      <c r="E896">
        <v>7.9865116691809387E-4</v>
      </c>
      <c r="F896">
        <v>48.9</v>
      </c>
      <c r="G896">
        <v>3.9054042062294791E-2</v>
      </c>
      <c r="H896">
        <v>43.4</v>
      </c>
      <c r="I896">
        <v>3.4661460644245273E-2</v>
      </c>
      <c r="J896">
        <v>46.405000000000001</v>
      </c>
      <c r="K896">
        <v>3.7061407400834148E-2</v>
      </c>
      <c r="L896">
        <v>-0.26321467757225037</v>
      </c>
      <c r="M896" s="40">
        <v>-2.1021670939304758E-4</v>
      </c>
    </row>
    <row r="897" spans="1:13" x14ac:dyDescent="0.25">
      <c r="A897">
        <v>7820120</v>
      </c>
      <c r="B897" t="s">
        <v>28</v>
      </c>
      <c r="C897" t="s">
        <v>4</v>
      </c>
      <c r="D897" t="s">
        <v>2212</v>
      </c>
      <c r="E897">
        <v>9.7612920401100357E-4</v>
      </c>
      <c r="F897">
        <v>36.9</v>
      </c>
      <c r="G897">
        <v>3.6019167628006034E-2</v>
      </c>
      <c r="H897">
        <v>93.1</v>
      </c>
      <c r="I897">
        <v>9.0877628893424434E-2</v>
      </c>
      <c r="J897">
        <v>69.504999999999995</v>
      </c>
      <c r="K897">
        <v>6.7845860324784804E-2</v>
      </c>
      <c r="L897">
        <v>0.11680023372173309</v>
      </c>
      <c r="M897" s="40">
        <v>1.1401211917109451E-4</v>
      </c>
    </row>
    <row r="898" spans="1:13" x14ac:dyDescent="0.25">
      <c r="A898">
        <v>7820120</v>
      </c>
      <c r="B898" t="s">
        <v>28</v>
      </c>
      <c r="C898" t="s">
        <v>4</v>
      </c>
      <c r="D898" t="s">
        <v>2312</v>
      </c>
      <c r="E898">
        <v>3.5495607418581951E-4</v>
      </c>
      <c r="F898">
        <v>70.5</v>
      </c>
      <c r="G898">
        <v>2.5024403230100276E-2</v>
      </c>
      <c r="H898">
        <v>81</v>
      </c>
      <c r="I898">
        <v>2.875144200905138E-2</v>
      </c>
      <c r="J898">
        <v>69.33</v>
      </c>
      <c r="K898">
        <v>2.4609104623302867E-2</v>
      </c>
      <c r="L898">
        <v>-3.157324343919754E-2</v>
      </c>
      <c r="M898" s="40">
        <v>-1.1207114540490741E-5</v>
      </c>
    </row>
    <row r="899" spans="1:13" x14ac:dyDescent="0.25">
      <c r="A899">
        <v>7820120</v>
      </c>
      <c r="B899" t="s">
        <v>28</v>
      </c>
      <c r="C899" t="s">
        <v>4</v>
      </c>
      <c r="D899" t="s">
        <v>2298</v>
      </c>
      <c r="E899">
        <v>2.6621705563936466E-4</v>
      </c>
      <c r="F899">
        <v>60.7</v>
      </c>
      <c r="G899">
        <v>1.6159375277309436E-2</v>
      </c>
      <c r="H899">
        <v>90.9</v>
      </c>
      <c r="I899">
        <v>2.419913035761825E-2</v>
      </c>
      <c r="J899">
        <v>79.784999999999997</v>
      </c>
      <c r="K899">
        <v>2.124012778418671E-2</v>
      </c>
      <c r="L899">
        <v>3.3004283905029297E-2</v>
      </c>
      <c r="M899" s="40">
        <v>8.7863032846825719E-6</v>
      </c>
    </row>
    <row r="900" spans="1:13" x14ac:dyDescent="0.25">
      <c r="A900">
        <v>7820120</v>
      </c>
      <c r="B900" t="s">
        <v>28</v>
      </c>
      <c r="C900" t="s">
        <v>4</v>
      </c>
      <c r="D900" t="s">
        <v>2271</v>
      </c>
      <c r="E900">
        <v>7.9865116691809387E-4</v>
      </c>
      <c r="F900">
        <v>69.7</v>
      </c>
      <c r="G900">
        <v>5.5665986334191148E-2</v>
      </c>
      <c r="H900">
        <v>83.2</v>
      </c>
      <c r="I900">
        <v>6.6447777087585411E-2</v>
      </c>
      <c r="J900">
        <v>76.05</v>
      </c>
      <c r="K900">
        <v>6.0737421244121036E-2</v>
      </c>
      <c r="L900">
        <v>-3.8976162672042847E-2</v>
      </c>
      <c r="M900" s="40">
        <v>-3.1128357800016473E-5</v>
      </c>
    </row>
    <row r="901" spans="1:13" x14ac:dyDescent="0.25">
      <c r="A901">
        <v>7820120</v>
      </c>
      <c r="B901" t="s">
        <v>28</v>
      </c>
      <c r="C901" t="s">
        <v>4</v>
      </c>
      <c r="D901" t="s">
        <v>2160</v>
      </c>
      <c r="E901">
        <v>8.8739018546454877E-5</v>
      </c>
      <c r="F901">
        <v>96.1</v>
      </c>
      <c r="G901">
        <v>8.5278196823143134E-3</v>
      </c>
      <c r="H901">
        <v>92.6</v>
      </c>
      <c r="I901">
        <v>8.2172331174017212E-3</v>
      </c>
      <c r="J901">
        <v>91.09</v>
      </c>
      <c r="K901">
        <v>8.0832371993965757E-3</v>
      </c>
      <c r="L901">
        <v>5.7720847427845001E-2</v>
      </c>
      <c r="M901" s="40">
        <v>5.1220913504166299E-6</v>
      </c>
    </row>
    <row r="902" spans="1:13" x14ac:dyDescent="0.25">
      <c r="A902">
        <v>7820120</v>
      </c>
      <c r="B902" t="s">
        <v>28</v>
      </c>
      <c r="C902" t="s">
        <v>4</v>
      </c>
      <c r="D902" t="s">
        <v>2168</v>
      </c>
      <c r="E902">
        <v>4.4369509273227436E-4</v>
      </c>
      <c r="F902">
        <v>58.3</v>
      </c>
      <c r="G902">
        <v>2.5867423906291594E-2</v>
      </c>
      <c r="H902">
        <v>78.3</v>
      </c>
      <c r="I902">
        <v>3.4741325760937081E-2</v>
      </c>
      <c r="J902">
        <v>75.754999999999995</v>
      </c>
      <c r="K902">
        <v>3.3612121749933443E-2</v>
      </c>
      <c r="L902">
        <v>-7.5740829110145569E-2</v>
      </c>
      <c r="M902" s="40">
        <v>-3.3605834195645382E-5</v>
      </c>
    </row>
    <row r="903" spans="1:13" x14ac:dyDescent="0.25">
      <c r="A903">
        <v>7820120</v>
      </c>
      <c r="B903" t="s">
        <v>28</v>
      </c>
      <c r="C903" t="s">
        <v>4</v>
      </c>
      <c r="D903" t="s">
        <v>2155</v>
      </c>
      <c r="E903">
        <v>3.5406868400035492E-2</v>
      </c>
      <c r="F903">
        <v>55.3</v>
      </c>
      <c r="G903">
        <v>1.9579998225219626</v>
      </c>
      <c r="H903">
        <v>90.4</v>
      </c>
      <c r="I903">
        <v>3.2007809033632086</v>
      </c>
      <c r="J903">
        <v>78.795000000000002</v>
      </c>
      <c r="K903">
        <v>2.7898841955807967</v>
      </c>
      <c r="L903">
        <v>8.7872229516506195E-2</v>
      </c>
      <c r="M903" s="40">
        <v>3.1112804665086491E-3</v>
      </c>
    </row>
    <row r="904" spans="1:13" x14ac:dyDescent="0.25">
      <c r="A904">
        <v>7820120</v>
      </c>
      <c r="B904" t="s">
        <v>28</v>
      </c>
      <c r="C904" t="s">
        <v>4</v>
      </c>
      <c r="D904" t="s">
        <v>2272</v>
      </c>
      <c r="E904">
        <v>2.6621705563936466E-4</v>
      </c>
      <c r="F904">
        <v>55.8</v>
      </c>
      <c r="G904">
        <v>1.4854911704676546E-2</v>
      </c>
      <c r="H904">
        <v>84.7</v>
      </c>
      <c r="I904">
        <v>2.2548584612654188E-2</v>
      </c>
      <c r="J904">
        <v>74.099999999999994</v>
      </c>
      <c r="K904">
        <v>1.9726683822876921E-2</v>
      </c>
      <c r="L904">
        <v>7.3350116610527039E-2</v>
      </c>
      <c r="M904" s="40">
        <v>1.9527052074858563E-5</v>
      </c>
    </row>
    <row r="905" spans="1:13" x14ac:dyDescent="0.25">
      <c r="A905">
        <v>7820120</v>
      </c>
      <c r="B905" t="s">
        <v>28</v>
      </c>
      <c r="C905" t="s">
        <v>4</v>
      </c>
      <c r="D905" t="s">
        <v>2213</v>
      </c>
      <c r="E905">
        <v>7.0991214837163902E-4</v>
      </c>
      <c r="F905">
        <v>30.7</v>
      </c>
      <c r="G905">
        <v>2.1794302955009316E-2</v>
      </c>
      <c r="H905">
        <v>67.8</v>
      </c>
      <c r="I905">
        <v>4.8132043659597126E-2</v>
      </c>
      <c r="J905">
        <v>55.109999999999992</v>
      </c>
      <c r="K905">
        <v>3.9123258496761022E-2</v>
      </c>
      <c r="L905">
        <v>-9.330923855304718E-2</v>
      </c>
      <c r="M905" s="40">
        <v>-6.6241362004115491E-5</v>
      </c>
    </row>
    <row r="906" spans="1:13" x14ac:dyDescent="0.25">
      <c r="A906">
        <v>7820120</v>
      </c>
      <c r="B906" t="s">
        <v>28</v>
      </c>
      <c r="C906" t="s">
        <v>4</v>
      </c>
      <c r="D906" t="s">
        <v>2169</v>
      </c>
      <c r="E906">
        <v>5.2356020942408389E-3</v>
      </c>
      <c r="F906">
        <v>44.8</v>
      </c>
      <c r="G906">
        <v>0.23455497382198956</v>
      </c>
      <c r="H906">
        <v>86</v>
      </c>
      <c r="I906">
        <v>0.45026178010471213</v>
      </c>
      <c r="J906">
        <v>73.92</v>
      </c>
      <c r="K906">
        <v>0.38701570680628283</v>
      </c>
      <c r="L906">
        <v>8.6503937840461731E-2</v>
      </c>
      <c r="M906" s="40">
        <v>4.5290019811760078E-4</v>
      </c>
    </row>
    <row r="907" spans="1:13" x14ac:dyDescent="0.25">
      <c r="A907">
        <v>7820120</v>
      </c>
      <c r="B907" t="s">
        <v>28</v>
      </c>
      <c r="C907" t="s">
        <v>4</v>
      </c>
      <c r="D907" t="s">
        <v>2156</v>
      </c>
      <c r="E907">
        <v>9.3175969473777639E-3</v>
      </c>
      <c r="F907">
        <v>56</v>
      </c>
      <c r="G907">
        <v>0.52178542905315473</v>
      </c>
      <c r="H907">
        <v>82.5</v>
      </c>
      <c r="I907">
        <v>0.76870174815866554</v>
      </c>
      <c r="J907">
        <v>66.400000000000006</v>
      </c>
      <c r="K907">
        <v>0.61868843730588363</v>
      </c>
      <c r="L907">
        <v>-4.3302122503519058E-2</v>
      </c>
      <c r="M907" s="40">
        <v>-4.0347172445376713E-4</v>
      </c>
    </row>
    <row r="908" spans="1:13" x14ac:dyDescent="0.25">
      <c r="A908">
        <v>7820120</v>
      </c>
      <c r="B908" t="s">
        <v>28</v>
      </c>
      <c r="C908" t="s">
        <v>4</v>
      </c>
      <c r="D908" t="s">
        <v>2214</v>
      </c>
      <c r="E908">
        <v>1.7747803709290975E-4</v>
      </c>
      <c r="F908">
        <v>49.2</v>
      </c>
      <c r="G908">
        <v>8.7319194249711601E-3</v>
      </c>
      <c r="H908">
        <v>76.099999999999994</v>
      </c>
      <c r="I908">
        <v>1.3506078622770432E-2</v>
      </c>
      <c r="J908">
        <v>71.474999999999994</v>
      </c>
      <c r="K908">
        <v>1.2685242701215724E-2</v>
      </c>
      <c r="L908">
        <v>3.0259994789958E-2</v>
      </c>
      <c r="M908" s="40">
        <v>5.3704844777634215E-6</v>
      </c>
    </row>
    <row r="909" spans="1:13" x14ac:dyDescent="0.25">
      <c r="A909">
        <v>7820120</v>
      </c>
      <c r="B909" t="s">
        <v>28</v>
      </c>
      <c r="C909" t="s">
        <v>4</v>
      </c>
      <c r="D909" t="s">
        <v>2273</v>
      </c>
      <c r="E909">
        <v>2.6621705563936461E-4</v>
      </c>
      <c r="F909">
        <v>43.4</v>
      </c>
      <c r="G909">
        <v>1.1553820214748423E-2</v>
      </c>
      <c r="H909">
        <v>79.7</v>
      </c>
      <c r="I909">
        <v>2.1217499334457358E-2</v>
      </c>
      <c r="J909">
        <v>61.83</v>
      </c>
      <c r="K909">
        <v>1.6460200550181912E-2</v>
      </c>
      <c r="L909">
        <v>-3.0148008954711258E-4</v>
      </c>
      <c r="M909" s="40">
        <v>-8.0259141773124293E-8</v>
      </c>
    </row>
    <row r="910" spans="1:13" x14ac:dyDescent="0.25">
      <c r="A910">
        <v>7820120</v>
      </c>
      <c r="B910" t="s">
        <v>28</v>
      </c>
      <c r="C910" t="s">
        <v>4</v>
      </c>
      <c r="D910" t="s">
        <v>2314</v>
      </c>
      <c r="E910">
        <v>8.8739018546454877E-5</v>
      </c>
      <c r="F910">
        <v>52.4</v>
      </c>
      <c r="G910">
        <v>4.6499245718342351E-3</v>
      </c>
      <c r="H910">
        <v>70.5</v>
      </c>
      <c r="I910">
        <v>6.2561008075250691E-3</v>
      </c>
      <c r="J910">
        <v>56.575000000000003</v>
      </c>
      <c r="K910">
        <v>5.0204099742656846E-3</v>
      </c>
      <c r="L910">
        <v>-8.3883419632911682E-2</v>
      </c>
      <c r="M910" s="40">
        <v>-7.443732330545007E-6</v>
      </c>
    </row>
    <row r="911" spans="1:13" x14ac:dyDescent="0.25">
      <c r="A911">
        <v>7820120</v>
      </c>
      <c r="B911" t="s">
        <v>28</v>
      </c>
      <c r="C911" t="s">
        <v>4</v>
      </c>
      <c r="D911" t="s">
        <v>2215</v>
      </c>
      <c r="E911">
        <v>1.8635193894755524E-3</v>
      </c>
      <c r="F911">
        <v>80.400000000000006</v>
      </c>
      <c r="G911">
        <v>0.14982695891383443</v>
      </c>
      <c r="H911">
        <v>82.1</v>
      </c>
      <c r="I911">
        <v>0.15299494187594284</v>
      </c>
      <c r="J911">
        <v>79.024999999999991</v>
      </c>
      <c r="K911">
        <v>0.14726461975330551</v>
      </c>
      <c r="L911">
        <v>-2.3587564006447792E-2</v>
      </c>
      <c r="M911" s="40">
        <v>-4.3955882876511104E-5</v>
      </c>
    </row>
    <row r="912" spans="1:13" x14ac:dyDescent="0.25">
      <c r="A912">
        <v>7820120</v>
      </c>
      <c r="B912" t="s">
        <v>28</v>
      </c>
      <c r="C912" t="s">
        <v>4</v>
      </c>
      <c r="D912" t="s">
        <v>2274</v>
      </c>
      <c r="E912">
        <v>1.7747803709290975E-4</v>
      </c>
      <c r="F912">
        <v>56.9</v>
      </c>
      <c r="G912">
        <v>1.0098500310586565E-2</v>
      </c>
      <c r="H912">
        <v>82.7</v>
      </c>
      <c r="I912">
        <v>1.4677433667583638E-2</v>
      </c>
      <c r="J912">
        <v>76.814999999999998</v>
      </c>
      <c r="K912">
        <v>1.3632975419291862E-2</v>
      </c>
      <c r="L912">
        <v>1.5919683501124382E-2</v>
      </c>
      <c r="M912" s="40">
        <v>2.8253941789199366E-6</v>
      </c>
    </row>
    <row r="913" spans="1:13" x14ac:dyDescent="0.25">
      <c r="A913">
        <v>7820120</v>
      </c>
      <c r="B913" t="s">
        <v>28</v>
      </c>
      <c r="C913" t="s">
        <v>4</v>
      </c>
      <c r="D913" t="s">
        <v>2216</v>
      </c>
      <c r="E913">
        <v>1.2423462596503681E-3</v>
      </c>
      <c r="F913">
        <v>57.2</v>
      </c>
      <c r="G913">
        <v>7.1062206052001059E-2</v>
      </c>
      <c r="H913">
        <v>80.099999999999994</v>
      </c>
      <c r="I913">
        <v>9.951193539799448E-2</v>
      </c>
      <c r="J913">
        <v>67.87</v>
      </c>
      <c r="K913">
        <v>8.431804064247049E-2</v>
      </c>
      <c r="L913">
        <v>-2.7499046176671982E-2</v>
      </c>
      <c r="M913" s="40">
        <v>-3.416333716154119E-5</v>
      </c>
    </row>
    <row r="914" spans="1:13" x14ac:dyDescent="0.25">
      <c r="A914">
        <v>7820120</v>
      </c>
      <c r="B914" t="s">
        <v>28</v>
      </c>
      <c r="C914" t="s">
        <v>4</v>
      </c>
      <c r="D914" t="s">
        <v>2275</v>
      </c>
      <c r="E914">
        <v>1.2423462596503683E-3</v>
      </c>
      <c r="F914">
        <v>32.799999999999997</v>
      </c>
      <c r="G914">
        <v>4.0748957316532081E-2</v>
      </c>
      <c r="H914">
        <v>60.3</v>
      </c>
      <c r="I914">
        <v>7.4913479456917204E-2</v>
      </c>
      <c r="J914">
        <v>49.074999999999996</v>
      </c>
      <c r="K914">
        <v>6.0968142692341819E-2</v>
      </c>
      <c r="L914">
        <v>-0.22818966209888458</v>
      </c>
      <c r="M914" s="40">
        <v>-2.8349057319943069E-4</v>
      </c>
    </row>
    <row r="915" spans="1:13" x14ac:dyDescent="0.25">
      <c r="A915">
        <v>7820120</v>
      </c>
      <c r="B915" t="s">
        <v>28</v>
      </c>
      <c r="C915" t="s">
        <v>4</v>
      </c>
      <c r="D915" t="s">
        <v>2217</v>
      </c>
      <c r="E915">
        <v>7.9865116691809376E-4</v>
      </c>
      <c r="F915">
        <v>58.2</v>
      </c>
      <c r="G915">
        <v>4.648149791463306E-2</v>
      </c>
      <c r="H915">
        <v>71.599999999999994</v>
      </c>
      <c r="I915">
        <v>5.7183423551335509E-2</v>
      </c>
      <c r="J915">
        <v>62.655000000000001</v>
      </c>
      <c r="K915">
        <v>5.0039488863253163E-2</v>
      </c>
      <c r="L915">
        <v>-0.14879500865936279</v>
      </c>
      <c r="M915" s="40">
        <v>-1.1883530729738796E-4</v>
      </c>
    </row>
    <row r="916" spans="1:13" x14ac:dyDescent="0.25">
      <c r="A916">
        <v>7820120</v>
      </c>
      <c r="B916" t="s">
        <v>28</v>
      </c>
      <c r="C916" t="s">
        <v>4</v>
      </c>
      <c r="D916" t="s">
        <v>2161</v>
      </c>
      <c r="E916">
        <v>4.1707338716833794E-3</v>
      </c>
      <c r="F916">
        <v>87.5</v>
      </c>
      <c r="G916">
        <v>0.36493921377229571</v>
      </c>
      <c r="H916">
        <v>92.8</v>
      </c>
      <c r="I916">
        <v>0.38704410329221761</v>
      </c>
      <c r="J916">
        <v>88.974999999999994</v>
      </c>
      <c r="K916">
        <v>0.37109104623302863</v>
      </c>
      <c r="L916">
        <v>4.8200022429227829E-2</v>
      </c>
      <c r="M916" s="40">
        <v>2.010294661614791E-4</v>
      </c>
    </row>
    <row r="917" spans="1:13" x14ac:dyDescent="0.25">
      <c r="A917">
        <v>7820120</v>
      </c>
      <c r="B917" t="s">
        <v>28</v>
      </c>
      <c r="C917" t="s">
        <v>4</v>
      </c>
      <c r="D917" t="s">
        <v>2218</v>
      </c>
      <c r="E917">
        <v>4.436950927322744E-3</v>
      </c>
      <c r="F917">
        <v>75.400000000000006</v>
      </c>
      <c r="G917">
        <v>0.3345460999201349</v>
      </c>
      <c r="H917">
        <v>82.7</v>
      </c>
      <c r="I917">
        <v>0.36693584168959092</v>
      </c>
      <c r="J917">
        <v>83.805000000000007</v>
      </c>
      <c r="K917">
        <v>0.37183867246428259</v>
      </c>
      <c r="L917">
        <v>-3.9578236639499664E-2</v>
      </c>
      <c r="M917" s="40">
        <v>-1.7560669375942705E-4</v>
      </c>
    </row>
    <row r="918" spans="1:13" x14ac:dyDescent="0.25">
      <c r="A918">
        <v>7820120</v>
      </c>
      <c r="B918" t="s">
        <v>28</v>
      </c>
      <c r="C918" t="s">
        <v>4</v>
      </c>
      <c r="D918" t="s">
        <v>2182</v>
      </c>
      <c r="E918">
        <v>2.8396485934865565E-3</v>
      </c>
      <c r="F918">
        <v>91.5</v>
      </c>
      <c r="G918">
        <v>0.25982784630401989</v>
      </c>
      <c r="H918">
        <v>89.4</v>
      </c>
      <c r="I918">
        <v>0.25386458425769814</v>
      </c>
      <c r="J918">
        <v>82.024999999999991</v>
      </c>
      <c r="K918">
        <v>0.23292217588073477</v>
      </c>
      <c r="L918">
        <v>-5.6840009987354279E-2</v>
      </c>
      <c r="M918" s="40">
        <v>-1.614056544143524E-4</v>
      </c>
    </row>
    <row r="919" spans="1:13" x14ac:dyDescent="0.25">
      <c r="A919">
        <v>7820120</v>
      </c>
      <c r="B919" t="s">
        <v>28</v>
      </c>
      <c r="C919" t="s">
        <v>4</v>
      </c>
      <c r="D919" t="s">
        <v>2219</v>
      </c>
      <c r="E919">
        <v>6.2117312982518417E-4</v>
      </c>
      <c r="F919">
        <v>72.099999999999994</v>
      </c>
      <c r="G919">
        <v>4.4786582660395778E-2</v>
      </c>
      <c r="H919">
        <v>93.1</v>
      </c>
      <c r="I919">
        <v>5.7831218386724642E-2</v>
      </c>
      <c r="J919">
        <v>83.97999999999999</v>
      </c>
      <c r="K919">
        <v>5.2166119442718963E-2</v>
      </c>
      <c r="L919">
        <v>7.382955402135849E-2</v>
      </c>
      <c r="M919" s="40">
        <v>4.5860935145044766E-5</v>
      </c>
    </row>
    <row r="920" spans="1:13" x14ac:dyDescent="0.25">
      <c r="A920">
        <v>7820120</v>
      </c>
      <c r="B920" t="s">
        <v>28</v>
      </c>
      <c r="C920" t="s">
        <v>4</v>
      </c>
      <c r="D920" t="s">
        <v>2157</v>
      </c>
      <c r="E920">
        <v>2.1119886414056255E-2</v>
      </c>
      <c r="F920">
        <v>78.900000000000006</v>
      </c>
      <c r="G920">
        <v>1.6663590380690387</v>
      </c>
      <c r="H920">
        <v>90.6</v>
      </c>
      <c r="I920">
        <v>1.9134617091134967</v>
      </c>
      <c r="J920">
        <v>87.66</v>
      </c>
      <c r="K920">
        <v>1.8513692430561712</v>
      </c>
      <c r="L920">
        <v>2.9295206069946289E-2</v>
      </c>
      <c r="M920" s="40">
        <v>6.1871142467363695E-4</v>
      </c>
    </row>
    <row r="921" spans="1:13" x14ac:dyDescent="0.25">
      <c r="A921">
        <v>7820120</v>
      </c>
      <c r="B921" t="s">
        <v>28</v>
      </c>
      <c r="C921" t="s">
        <v>4</v>
      </c>
      <c r="D921" t="s">
        <v>2276</v>
      </c>
      <c r="E921">
        <v>1.5085633152897328E-3</v>
      </c>
      <c r="F921">
        <v>45.9</v>
      </c>
      <c r="G921">
        <v>6.9243056171798739E-2</v>
      </c>
      <c r="H921">
        <v>78.8</v>
      </c>
      <c r="I921">
        <v>0.11887478924483094</v>
      </c>
      <c r="J921">
        <v>60.399999999999991</v>
      </c>
      <c r="K921">
        <v>9.1117224243499842E-2</v>
      </c>
      <c r="L921">
        <v>-8.7845906615257263E-2</v>
      </c>
      <c r="M921" s="40">
        <v>-1.3252111211814477E-4</v>
      </c>
    </row>
    <row r="922" spans="1:13" x14ac:dyDescent="0.25">
      <c r="A922">
        <v>7820120</v>
      </c>
      <c r="B922" t="s">
        <v>28</v>
      </c>
      <c r="C922" t="s">
        <v>4</v>
      </c>
      <c r="D922" t="s">
        <v>2220</v>
      </c>
      <c r="E922">
        <v>7.9865116691809398E-4</v>
      </c>
      <c r="F922">
        <v>68.7</v>
      </c>
      <c r="G922">
        <v>5.486733516727306E-2</v>
      </c>
      <c r="H922">
        <v>93.6</v>
      </c>
      <c r="I922">
        <v>7.4753749223533589E-2</v>
      </c>
      <c r="J922">
        <v>84.97</v>
      </c>
      <c r="K922">
        <v>6.7861389653030443E-2</v>
      </c>
      <c r="L922">
        <v>0.10535118728876114</v>
      </c>
      <c r="M922" s="40">
        <v>8.4138848664375753E-5</v>
      </c>
    </row>
    <row r="923" spans="1:13" x14ac:dyDescent="0.25">
      <c r="A923">
        <v>7820120</v>
      </c>
      <c r="B923" t="s">
        <v>28</v>
      </c>
      <c r="C923" t="s">
        <v>4</v>
      </c>
      <c r="D923" t="s">
        <v>2315</v>
      </c>
      <c r="E923">
        <v>8.8739018546454877E-5</v>
      </c>
      <c r="F923">
        <v>63</v>
      </c>
      <c r="G923">
        <v>5.590558168426657E-3</v>
      </c>
      <c r="H923">
        <v>70.5</v>
      </c>
      <c r="I923">
        <v>6.2561008075250691E-3</v>
      </c>
      <c r="J923">
        <v>72.174999999999997</v>
      </c>
      <c r="K923">
        <v>6.4047386635903807E-3</v>
      </c>
      <c r="L923">
        <v>-0.14413881301879883</v>
      </c>
      <c r="M923" s="40">
        <v>-1.2790736801739181E-5</v>
      </c>
    </row>
    <row r="924" spans="1:13" x14ac:dyDescent="0.25">
      <c r="A924">
        <v>7820120</v>
      </c>
      <c r="B924" t="s">
        <v>28</v>
      </c>
      <c r="C924" t="s">
        <v>4</v>
      </c>
      <c r="D924" t="s">
        <v>2221</v>
      </c>
      <c r="E924">
        <v>1.9522584080220074E-3</v>
      </c>
      <c r="F924">
        <v>67.3</v>
      </c>
      <c r="G924">
        <v>0.13138699085988109</v>
      </c>
      <c r="H924">
        <v>90.5</v>
      </c>
      <c r="I924">
        <v>0.17667938592599167</v>
      </c>
      <c r="J924">
        <v>83.864999999999995</v>
      </c>
      <c r="K924">
        <v>0.16372615138876565</v>
      </c>
      <c r="L924">
        <v>8.9595623314380646E-2</v>
      </c>
      <c r="M924" s="40">
        <v>1.7491380893747219E-4</v>
      </c>
    </row>
    <row r="925" spans="1:13" x14ac:dyDescent="0.25">
      <c r="A925">
        <v>7820120</v>
      </c>
      <c r="B925" t="s">
        <v>28</v>
      </c>
      <c r="C925" t="s">
        <v>4</v>
      </c>
      <c r="D925" t="s">
        <v>2222</v>
      </c>
      <c r="E925">
        <v>2.218475463661372E-3</v>
      </c>
      <c r="F925">
        <v>64.400000000000006</v>
      </c>
      <c r="G925">
        <v>0.14286981985979236</v>
      </c>
      <c r="H925">
        <v>86.3</v>
      </c>
      <c r="I925">
        <v>0.1914544325139764</v>
      </c>
      <c r="J925">
        <v>70.675000000000011</v>
      </c>
      <c r="K925">
        <v>0.15679075339426748</v>
      </c>
      <c r="L925">
        <v>-1.1123191565275192E-2</v>
      </c>
      <c r="M925" s="40">
        <v>-2.4676527565168145E-5</v>
      </c>
    </row>
    <row r="926" spans="1:13" x14ac:dyDescent="0.25">
      <c r="A926">
        <v>7820120</v>
      </c>
      <c r="B926" t="s">
        <v>28</v>
      </c>
      <c r="C926" t="s">
        <v>4</v>
      </c>
      <c r="D926" t="s">
        <v>2223</v>
      </c>
      <c r="E926">
        <v>4.4369509273227436E-4</v>
      </c>
      <c r="F926">
        <v>57.1</v>
      </c>
      <c r="G926">
        <v>2.5334989795012867E-2</v>
      </c>
      <c r="H926">
        <v>78.3</v>
      </c>
      <c r="I926">
        <v>3.4741325760937081E-2</v>
      </c>
      <c r="J926">
        <v>72.259999999999991</v>
      </c>
      <c r="K926">
        <v>3.2061407400834144E-2</v>
      </c>
      <c r="L926">
        <v>-3.6857597529888153E-2</v>
      </c>
      <c r="M926" s="40">
        <v>-1.6353535153912569E-5</v>
      </c>
    </row>
    <row r="927" spans="1:13" x14ac:dyDescent="0.25">
      <c r="A927">
        <v>7820120</v>
      </c>
      <c r="B927" t="s">
        <v>28</v>
      </c>
      <c r="C927" t="s">
        <v>4</v>
      </c>
      <c r="D927" t="s">
        <v>2299</v>
      </c>
      <c r="E927">
        <v>8.8739018546454877E-5</v>
      </c>
      <c r="F927">
        <v>68.400000000000006</v>
      </c>
      <c r="G927">
        <v>6.0697488685775144E-3</v>
      </c>
      <c r="H927">
        <v>76.099999999999994</v>
      </c>
      <c r="I927">
        <v>6.753039311385216E-3</v>
      </c>
      <c r="J927">
        <v>77.52</v>
      </c>
      <c r="K927">
        <v>6.8790487177211816E-3</v>
      </c>
      <c r="L927">
        <v>-5.6430064141750336E-2</v>
      </c>
      <c r="M927" s="40">
        <v>-5.0075485084524216E-6</v>
      </c>
    </row>
    <row r="928" spans="1:13" x14ac:dyDescent="0.25">
      <c r="A928">
        <v>7820120</v>
      </c>
      <c r="B928" t="s">
        <v>28</v>
      </c>
      <c r="C928" t="s">
        <v>4</v>
      </c>
      <c r="D928" t="s">
        <v>2162</v>
      </c>
      <c r="E928">
        <v>2.6000532434111264E-2</v>
      </c>
      <c r="F928">
        <v>74.7</v>
      </c>
      <c r="G928">
        <v>1.9422397728281116</v>
      </c>
      <c r="H928">
        <v>88.3</v>
      </c>
      <c r="I928">
        <v>2.2958470139320246</v>
      </c>
      <c r="J928">
        <v>79.164999999999992</v>
      </c>
      <c r="K928">
        <v>2.058332150146418</v>
      </c>
      <c r="L928">
        <v>2.0781753584742546E-2</v>
      </c>
      <c r="M928" s="40">
        <v>5.4033665811780655E-4</v>
      </c>
    </row>
    <row r="929" spans="1:13" x14ac:dyDescent="0.25">
      <c r="A929">
        <v>7820120</v>
      </c>
      <c r="B929" t="s">
        <v>28</v>
      </c>
      <c r="C929" t="s">
        <v>4</v>
      </c>
      <c r="D929" t="s">
        <v>2277</v>
      </c>
      <c r="E929">
        <v>1.2423462596503681E-3</v>
      </c>
      <c r="F929">
        <v>68.099999999999994</v>
      </c>
      <c r="G929">
        <v>8.4603780282190066E-2</v>
      </c>
      <c r="H929">
        <v>84.7</v>
      </c>
      <c r="I929">
        <v>0.10522672819238618</v>
      </c>
      <c r="J929">
        <v>72.715000000000003</v>
      </c>
      <c r="K929">
        <v>9.0337208270476518E-2</v>
      </c>
      <c r="L929">
        <v>-1.8102128058671951E-2</v>
      </c>
      <c r="M929" s="40">
        <v>-2.2489111085403077E-5</v>
      </c>
    </row>
    <row r="930" spans="1:13" x14ac:dyDescent="0.25">
      <c r="A930">
        <v>7820120</v>
      </c>
      <c r="B930" t="s">
        <v>28</v>
      </c>
      <c r="C930" t="s">
        <v>4</v>
      </c>
      <c r="D930" t="s">
        <v>2163</v>
      </c>
      <c r="E930">
        <v>2.9283876120330113E-3</v>
      </c>
      <c r="F930">
        <v>52.1</v>
      </c>
      <c r="G930">
        <v>0.15256899458691989</v>
      </c>
      <c r="H930">
        <v>79.900000000000006</v>
      </c>
      <c r="I930">
        <v>0.23397817020143763</v>
      </c>
      <c r="J930">
        <v>63.754999999999995</v>
      </c>
      <c r="K930">
        <v>0.18669935220516462</v>
      </c>
      <c r="L930">
        <v>-8.4272854030132294E-2</v>
      </c>
      <c r="M930" s="40">
        <v>-2.4678358177250564E-4</v>
      </c>
    </row>
    <row r="931" spans="1:13" x14ac:dyDescent="0.25">
      <c r="A931">
        <v>7820120</v>
      </c>
      <c r="B931" t="s">
        <v>28</v>
      </c>
      <c r="C931" t="s">
        <v>4</v>
      </c>
      <c r="D931" t="s">
        <v>2316</v>
      </c>
      <c r="E931">
        <v>6.2117312982518417E-4</v>
      </c>
      <c r="F931">
        <v>22.5</v>
      </c>
      <c r="G931">
        <v>1.3976395421066644E-2</v>
      </c>
      <c r="H931">
        <v>71.900000000000006</v>
      </c>
      <c r="I931">
        <v>4.4662348034430747E-2</v>
      </c>
      <c r="J931">
        <v>53.604999999999997</v>
      </c>
      <c r="K931">
        <v>3.3297985624278999E-2</v>
      </c>
      <c r="L931">
        <v>-0.11660616844892502</v>
      </c>
      <c r="M931" s="40">
        <v>-7.2432618612341393E-5</v>
      </c>
    </row>
    <row r="932" spans="1:13" x14ac:dyDescent="0.25">
      <c r="A932">
        <v>7820120</v>
      </c>
      <c r="B932" t="s">
        <v>28</v>
      </c>
      <c r="C932" t="s">
        <v>4</v>
      </c>
      <c r="D932" t="s">
        <v>2224</v>
      </c>
      <c r="E932">
        <v>1.7747803709290975E-4</v>
      </c>
      <c r="F932">
        <v>71</v>
      </c>
      <c r="G932">
        <v>1.2600940633596593E-2</v>
      </c>
      <c r="H932">
        <v>88.9</v>
      </c>
      <c r="I932">
        <v>1.5777797497559677E-2</v>
      </c>
      <c r="J932">
        <v>84.174999999999997</v>
      </c>
      <c r="K932">
        <v>1.4939213772295679E-2</v>
      </c>
      <c r="L932">
        <v>6.9970376789569855E-2</v>
      </c>
      <c r="M932" s="40">
        <v>1.241820512726415E-5</v>
      </c>
    </row>
    <row r="933" spans="1:13" x14ac:dyDescent="0.25">
      <c r="A933">
        <v>7820120</v>
      </c>
      <c r="B933" t="s">
        <v>28</v>
      </c>
      <c r="C933" t="s">
        <v>4</v>
      </c>
      <c r="D933" t="s">
        <v>2225</v>
      </c>
      <c r="E933">
        <v>1.2423462596503681E-3</v>
      </c>
      <c r="F933">
        <v>69.099999999999994</v>
      </c>
      <c r="G933">
        <v>8.5846126541840428E-2</v>
      </c>
      <c r="H933">
        <v>72.900000000000006</v>
      </c>
      <c r="I933">
        <v>9.0567042328511843E-2</v>
      </c>
      <c r="J933">
        <v>68.97999999999999</v>
      </c>
      <c r="K933">
        <v>8.5697044990682383E-2</v>
      </c>
      <c r="L933">
        <v>-0.14624840021133423</v>
      </c>
      <c r="M933" s="40">
        <v>-1.8169115298240118E-4</v>
      </c>
    </row>
    <row r="934" spans="1:13" x14ac:dyDescent="0.25">
      <c r="A934">
        <v>7820120</v>
      </c>
      <c r="B934" t="s">
        <v>28</v>
      </c>
      <c r="C934" t="s">
        <v>4</v>
      </c>
      <c r="D934" t="s">
        <v>2278</v>
      </c>
      <c r="E934">
        <v>7.9865116691809387E-4</v>
      </c>
      <c r="F934">
        <v>61.6</v>
      </c>
      <c r="G934">
        <v>4.9196911882154581E-2</v>
      </c>
      <c r="H934">
        <v>93.2</v>
      </c>
      <c r="I934">
        <v>7.4434288756766345E-2</v>
      </c>
      <c r="J934">
        <v>78.474999999999994</v>
      </c>
      <c r="K934">
        <v>6.2674150323897407E-2</v>
      </c>
      <c r="L934">
        <v>5.4249625653028488E-2</v>
      </c>
      <c r="M934" s="40">
        <v>4.3326526832660964E-5</v>
      </c>
    </row>
    <row r="935" spans="1:13" x14ac:dyDescent="0.25">
      <c r="A935">
        <v>7820120</v>
      </c>
      <c r="B935" t="s">
        <v>28</v>
      </c>
      <c r="C935" t="s">
        <v>4</v>
      </c>
      <c r="D935" t="s">
        <v>2226</v>
      </c>
      <c r="E935">
        <v>8.8739018546454877E-5</v>
      </c>
      <c r="F935">
        <v>76.3</v>
      </c>
      <c r="G935">
        <v>6.7707871150945072E-3</v>
      </c>
      <c r="H935">
        <v>70.8</v>
      </c>
      <c r="I935">
        <v>6.2827225130890054E-3</v>
      </c>
      <c r="J935">
        <v>67.334999999999994</v>
      </c>
      <c r="K935">
        <v>5.9752418138255383E-3</v>
      </c>
      <c r="L935">
        <v>-0.1137874647974968</v>
      </c>
      <c r="M935" s="40">
        <v>-1.009738794901915E-5</v>
      </c>
    </row>
    <row r="936" spans="1:13" x14ac:dyDescent="0.25">
      <c r="A936">
        <v>7820120</v>
      </c>
      <c r="B936" t="s">
        <v>28</v>
      </c>
      <c r="C936" t="s">
        <v>4</v>
      </c>
      <c r="D936" t="s">
        <v>2142</v>
      </c>
      <c r="E936">
        <v>1.6682935486733514E-2</v>
      </c>
      <c r="F936">
        <v>51.7</v>
      </c>
      <c r="G936">
        <v>0.86250776466412271</v>
      </c>
      <c r="H936">
        <v>80.5</v>
      </c>
      <c r="I936">
        <v>1.3429763066820479</v>
      </c>
      <c r="J936">
        <v>66.509999999999991</v>
      </c>
      <c r="K936">
        <v>1.1095820392226459</v>
      </c>
      <c r="L936">
        <v>-7.269471138715744E-2</v>
      </c>
      <c r="M936" s="40">
        <v>-1.2127611802986598E-3</v>
      </c>
    </row>
    <row r="937" spans="1:13" x14ac:dyDescent="0.25">
      <c r="A937">
        <v>7820120</v>
      </c>
      <c r="B937" t="s">
        <v>28</v>
      </c>
      <c r="C937" t="s">
        <v>4</v>
      </c>
      <c r="D937" t="s">
        <v>2143</v>
      </c>
      <c r="E937">
        <v>7.8977726506344863E-3</v>
      </c>
      <c r="F937">
        <v>72.8</v>
      </c>
      <c r="G937">
        <v>0.57495784896619062</v>
      </c>
      <c r="H937">
        <v>84.3</v>
      </c>
      <c r="I937">
        <v>0.66578223444848716</v>
      </c>
      <c r="J937">
        <v>72.06</v>
      </c>
      <c r="K937">
        <v>0.56911349720472115</v>
      </c>
      <c r="L937">
        <v>-1.8911214545369148E-2</v>
      </c>
      <c r="M937" s="40">
        <v>-1.4935647302669755E-4</v>
      </c>
    </row>
    <row r="938" spans="1:13" x14ac:dyDescent="0.25">
      <c r="A938">
        <v>7820120</v>
      </c>
      <c r="B938" t="s">
        <v>28</v>
      </c>
      <c r="C938" t="s">
        <v>4</v>
      </c>
      <c r="D938" t="s">
        <v>2178</v>
      </c>
      <c r="E938">
        <v>2.0409974265684621E-3</v>
      </c>
      <c r="F938">
        <v>72.900000000000006</v>
      </c>
      <c r="G938">
        <v>0.14878871239684091</v>
      </c>
      <c r="H938">
        <v>90.4</v>
      </c>
      <c r="I938">
        <v>0.18450616736178899</v>
      </c>
      <c r="J938">
        <v>84.295000000000016</v>
      </c>
      <c r="K938">
        <v>0.17204587807258853</v>
      </c>
      <c r="L938">
        <v>2.0044434815645218E-2</v>
      </c>
      <c r="M938" s="40">
        <v>4.0910639875751173E-5</v>
      </c>
    </row>
    <row r="939" spans="1:13" x14ac:dyDescent="0.25">
      <c r="A939">
        <v>7820120</v>
      </c>
      <c r="B939" t="s">
        <v>28</v>
      </c>
      <c r="C939" t="s">
        <v>4</v>
      </c>
      <c r="D939" t="s">
        <v>2280</v>
      </c>
      <c r="E939">
        <v>2.6621705563936466E-4</v>
      </c>
      <c r="F939">
        <v>53.7</v>
      </c>
      <c r="G939">
        <v>1.4295855887833882E-2</v>
      </c>
      <c r="H939">
        <v>83.6</v>
      </c>
      <c r="I939">
        <v>2.2255745851450882E-2</v>
      </c>
      <c r="J939">
        <v>65.419999999999987</v>
      </c>
      <c r="K939">
        <v>1.7415919779927232E-2</v>
      </c>
      <c r="L939">
        <v>-7.0575788617134094E-2</v>
      </c>
      <c r="M939" s="40">
        <v>-1.8788478645079626E-5</v>
      </c>
    </row>
    <row r="940" spans="1:13" x14ac:dyDescent="0.25">
      <c r="A940">
        <v>7820120</v>
      </c>
      <c r="B940" t="s">
        <v>28</v>
      </c>
      <c r="C940" t="s">
        <v>4</v>
      </c>
      <c r="D940" t="s">
        <v>2300</v>
      </c>
      <c r="E940">
        <v>5.3243411127872932E-4</v>
      </c>
      <c r="F940">
        <v>65.400000000000006</v>
      </c>
      <c r="G940">
        <v>3.4821190877628902E-2</v>
      </c>
      <c r="H940">
        <v>95</v>
      </c>
      <c r="I940">
        <v>5.0581240571479287E-2</v>
      </c>
      <c r="J940">
        <v>84.03</v>
      </c>
      <c r="K940">
        <v>4.4740438370751624E-2</v>
      </c>
      <c r="L940">
        <v>0.12946146726608276</v>
      </c>
      <c r="M940" s="40">
        <v>6.892970126865708E-5</v>
      </c>
    </row>
    <row r="941" spans="1:13" x14ac:dyDescent="0.25">
      <c r="A941">
        <v>7820120</v>
      </c>
      <c r="B941" t="s">
        <v>28</v>
      </c>
      <c r="C941" t="s">
        <v>4</v>
      </c>
      <c r="D941" t="s">
        <v>2281</v>
      </c>
      <c r="E941">
        <v>2.6621705563936466E-4</v>
      </c>
      <c r="F941">
        <v>94.6</v>
      </c>
      <c r="G941">
        <v>2.5184133463483895E-2</v>
      </c>
      <c r="H941">
        <v>91.9</v>
      </c>
      <c r="I941">
        <v>2.4465347413257614E-2</v>
      </c>
      <c r="J941">
        <v>89.92</v>
      </c>
      <c r="K941">
        <v>2.3938237643091671E-2</v>
      </c>
      <c r="L941">
        <v>4.6152383089065552E-2</v>
      </c>
      <c r="M941" s="40">
        <v>1.2286551536711037E-5</v>
      </c>
    </row>
    <row r="942" spans="1:13" x14ac:dyDescent="0.25">
      <c r="A942">
        <v>7820120</v>
      </c>
      <c r="B942" t="s">
        <v>28</v>
      </c>
      <c r="C942" t="s">
        <v>4</v>
      </c>
      <c r="D942" t="s">
        <v>2282</v>
      </c>
      <c r="E942">
        <v>1.2423462596503681E-3</v>
      </c>
      <c r="F942">
        <v>43.5</v>
      </c>
      <c r="G942">
        <v>5.4042062294791013E-2</v>
      </c>
      <c r="H942">
        <v>78.3</v>
      </c>
      <c r="I942">
        <v>9.7275712130623818E-2</v>
      </c>
      <c r="J942">
        <v>67.35499999999999</v>
      </c>
      <c r="K942">
        <v>8.3678232318750531E-2</v>
      </c>
      <c r="L942">
        <v>-5.9022508561611176E-2</v>
      </c>
      <c r="M942" s="40">
        <v>-7.332639274669947E-5</v>
      </c>
    </row>
    <row r="943" spans="1:13" x14ac:dyDescent="0.25">
      <c r="A943">
        <v>7820120</v>
      </c>
      <c r="B943" t="s">
        <v>28</v>
      </c>
      <c r="C943" t="s">
        <v>4</v>
      </c>
      <c r="D943" t="s">
        <v>2301</v>
      </c>
      <c r="E943">
        <v>3.5495607418581951E-4</v>
      </c>
      <c r="F943">
        <v>52</v>
      </c>
      <c r="G943">
        <v>1.8457715857662614E-2</v>
      </c>
      <c r="H943">
        <v>82.5</v>
      </c>
      <c r="I943">
        <v>2.9283876120330111E-2</v>
      </c>
      <c r="J943">
        <v>67.194999999999993</v>
      </c>
      <c r="K943">
        <v>2.3851273404916138E-2</v>
      </c>
      <c r="L943">
        <v>-2.519381046295166E-2</v>
      </c>
      <c r="M943" s="40">
        <v>-8.942696055710945E-6</v>
      </c>
    </row>
    <row r="944" spans="1:13" x14ac:dyDescent="0.25">
      <c r="A944">
        <v>7820120</v>
      </c>
      <c r="B944" t="s">
        <v>28</v>
      </c>
      <c r="C944" t="s">
        <v>4</v>
      </c>
      <c r="D944" t="s">
        <v>2144</v>
      </c>
      <c r="E944">
        <v>2.6621705563936461E-4</v>
      </c>
      <c r="F944">
        <v>68.3</v>
      </c>
      <c r="G944">
        <v>1.8182624900168601E-2</v>
      </c>
      <c r="H944">
        <v>80.599999999999994</v>
      </c>
      <c r="I944">
        <v>2.1457094684532784E-2</v>
      </c>
      <c r="J944">
        <v>79.114999999999995</v>
      </c>
      <c r="K944">
        <v>2.1061762356908331E-2</v>
      </c>
      <c r="L944">
        <v>-2.7383476495742798E-2</v>
      </c>
      <c r="M944" s="40">
        <v>-7.2899484858663935E-6</v>
      </c>
    </row>
    <row r="945" spans="1:13" x14ac:dyDescent="0.25">
      <c r="A945">
        <v>7820120</v>
      </c>
      <c r="B945" t="s">
        <v>28</v>
      </c>
      <c r="C945" t="s">
        <v>4</v>
      </c>
      <c r="D945" t="s">
        <v>2145</v>
      </c>
      <c r="E945">
        <v>8.8739018546454872E-4</v>
      </c>
      <c r="F945">
        <v>48</v>
      </c>
      <c r="G945">
        <v>4.2594728902298339E-2</v>
      </c>
      <c r="H945">
        <v>70.900000000000006</v>
      </c>
      <c r="I945">
        <v>6.291596414943651E-2</v>
      </c>
      <c r="J945">
        <v>58.565000000000005</v>
      </c>
      <c r="K945">
        <v>5.1970006211731298E-2</v>
      </c>
      <c r="L945">
        <v>-0.14178077876567841</v>
      </c>
      <c r="M945" s="40">
        <v>-1.2581487156418351E-4</v>
      </c>
    </row>
    <row r="946" spans="1:13" x14ac:dyDescent="0.25">
      <c r="A946">
        <v>7820120</v>
      </c>
      <c r="B946" t="s">
        <v>28</v>
      </c>
      <c r="C946" t="s">
        <v>4</v>
      </c>
      <c r="D946" t="s">
        <v>2227</v>
      </c>
      <c r="E946">
        <v>3.5495607418581951E-4</v>
      </c>
      <c r="F946">
        <v>66.3</v>
      </c>
      <c r="G946">
        <v>2.3533587718519832E-2</v>
      </c>
      <c r="H946">
        <v>75.400000000000006</v>
      </c>
      <c r="I946">
        <v>2.6763687993610792E-2</v>
      </c>
      <c r="J946">
        <v>65.564999999999998</v>
      </c>
      <c r="K946">
        <v>2.3272695003993257E-2</v>
      </c>
      <c r="L946">
        <v>-2.3351013660430908E-2</v>
      </c>
      <c r="M946" s="40">
        <v>-8.2885841371659982E-6</v>
      </c>
    </row>
    <row r="947" spans="1:13" x14ac:dyDescent="0.25">
      <c r="A947">
        <v>7820120</v>
      </c>
      <c r="B947" t="s">
        <v>28</v>
      </c>
      <c r="C947" t="s">
        <v>4</v>
      </c>
      <c r="D947" t="s">
        <v>2170</v>
      </c>
      <c r="E947">
        <v>8.8739018546454877E-5</v>
      </c>
      <c r="F947">
        <v>70.099999999999994</v>
      </c>
      <c r="G947">
        <v>6.2206052001064866E-3</v>
      </c>
      <c r="H947">
        <v>92.2</v>
      </c>
      <c r="I947">
        <v>8.1817375099831405E-3</v>
      </c>
      <c r="J947">
        <v>83.13000000000001</v>
      </c>
      <c r="K947">
        <v>7.3768746117667946E-3</v>
      </c>
      <c r="L947">
        <v>8.5400223731994629E-2</v>
      </c>
      <c r="M947" s="40">
        <v>7.5783320376248672E-6</v>
      </c>
    </row>
    <row r="948" spans="1:13" x14ac:dyDescent="0.25">
      <c r="A948">
        <v>7820120</v>
      </c>
      <c r="B948" t="s">
        <v>28</v>
      </c>
      <c r="C948" t="s">
        <v>4</v>
      </c>
      <c r="D948" t="s">
        <v>2171</v>
      </c>
      <c r="E948">
        <v>2.5734315378471914E-3</v>
      </c>
      <c r="F948">
        <v>76.099999999999994</v>
      </c>
      <c r="G948">
        <v>0.19583814003017125</v>
      </c>
      <c r="H948">
        <v>87.1</v>
      </c>
      <c r="I948">
        <v>0.22414588694649035</v>
      </c>
      <c r="J948">
        <v>75.509999999999991</v>
      </c>
      <c r="K948">
        <v>0.19431981542284141</v>
      </c>
      <c r="L948">
        <v>-1.2710016453638673E-3</v>
      </c>
      <c r="M948" s="40">
        <v>-3.2708357188350477E-6</v>
      </c>
    </row>
    <row r="949" spans="1:13" x14ac:dyDescent="0.25">
      <c r="A949">
        <v>7820120</v>
      </c>
      <c r="B949" t="s">
        <v>28</v>
      </c>
      <c r="C949" t="s">
        <v>4</v>
      </c>
      <c r="D949" t="s">
        <v>2228</v>
      </c>
      <c r="E949">
        <v>4.2594728902298337E-3</v>
      </c>
      <c r="F949">
        <v>54.1</v>
      </c>
      <c r="G949">
        <v>0.23043748336143402</v>
      </c>
      <c r="H949">
        <v>80.8</v>
      </c>
      <c r="I949">
        <v>0.34416540953057057</v>
      </c>
      <c r="J949">
        <v>71.989999999999995</v>
      </c>
      <c r="K949">
        <v>0.3066394533676457</v>
      </c>
      <c r="L949">
        <v>-5.203559622168541E-2</v>
      </c>
      <c r="M949" s="40">
        <v>-2.2164421143321497E-4</v>
      </c>
    </row>
    <row r="950" spans="1:13" x14ac:dyDescent="0.25">
      <c r="A950">
        <v>7820120</v>
      </c>
      <c r="B950" t="s">
        <v>28</v>
      </c>
      <c r="C950" t="s">
        <v>4</v>
      </c>
      <c r="D950" t="s">
        <v>2229</v>
      </c>
      <c r="E950">
        <v>1.7747803709290975E-4</v>
      </c>
      <c r="F950">
        <v>65.5</v>
      </c>
      <c r="G950">
        <v>1.1624811429585588E-2</v>
      </c>
      <c r="H950">
        <v>88.2</v>
      </c>
      <c r="I950">
        <v>1.565356287159464E-2</v>
      </c>
      <c r="J950">
        <v>66.959999999999994</v>
      </c>
      <c r="K950">
        <v>1.1883929363741236E-2</v>
      </c>
      <c r="L950">
        <v>4.2692974209785461E-2</v>
      </c>
      <c r="M950" s="40">
        <v>7.5770652604109436E-6</v>
      </c>
    </row>
    <row r="951" spans="1:13" x14ac:dyDescent="0.25">
      <c r="A951">
        <v>7820120</v>
      </c>
      <c r="B951" t="s">
        <v>28</v>
      </c>
      <c r="C951" t="s">
        <v>4</v>
      </c>
      <c r="D951" t="s">
        <v>2230</v>
      </c>
      <c r="E951">
        <v>1.9522584080220074E-3</v>
      </c>
      <c r="F951">
        <v>50</v>
      </c>
      <c r="G951">
        <v>9.7612920401100367E-2</v>
      </c>
      <c r="H951">
        <v>73.8</v>
      </c>
      <c r="I951">
        <v>0.14407667051202414</v>
      </c>
      <c r="J951">
        <v>61.32</v>
      </c>
      <c r="K951">
        <v>0.11971248557990949</v>
      </c>
      <c r="L951">
        <v>-0.14856280386447906</v>
      </c>
      <c r="M951" s="40">
        <v>-2.900329829637536E-4</v>
      </c>
    </row>
    <row r="952" spans="1:13" x14ac:dyDescent="0.25">
      <c r="A952">
        <v>7820120</v>
      </c>
      <c r="B952" t="s">
        <v>28</v>
      </c>
      <c r="C952" t="s">
        <v>4</v>
      </c>
      <c r="D952" t="s">
        <v>2231</v>
      </c>
      <c r="E952">
        <v>2.7509095749401013E-3</v>
      </c>
      <c r="F952">
        <v>83</v>
      </c>
      <c r="G952">
        <v>0.22832549472002842</v>
      </c>
      <c r="H952">
        <v>88.9</v>
      </c>
      <c r="I952">
        <v>0.24455586121217501</v>
      </c>
      <c r="J952">
        <v>83.34</v>
      </c>
      <c r="K952">
        <v>0.22926080397550805</v>
      </c>
      <c r="L952">
        <v>3.3922355622053146E-2</v>
      </c>
      <c r="M952" s="40">
        <v>9.3317332885229176E-5</v>
      </c>
    </row>
    <row r="953" spans="1:13" x14ac:dyDescent="0.25">
      <c r="A953">
        <v>7820120</v>
      </c>
      <c r="B953" t="s">
        <v>28</v>
      </c>
      <c r="C953" t="s">
        <v>4</v>
      </c>
      <c r="D953" t="s">
        <v>2284</v>
      </c>
      <c r="E953">
        <v>4.4369509273227436E-4</v>
      </c>
      <c r="F953">
        <v>69.5</v>
      </c>
      <c r="G953">
        <v>3.0836808944893067E-2</v>
      </c>
      <c r="H953">
        <v>75.5</v>
      </c>
      <c r="I953">
        <v>3.3498979501286712E-2</v>
      </c>
      <c r="J953">
        <v>69.274999999999991</v>
      </c>
      <c r="K953">
        <v>3.0736977549028304E-2</v>
      </c>
      <c r="L953">
        <v>-0.10925893485546112</v>
      </c>
      <c r="M953" s="40">
        <v>-4.8477653232523348E-5</v>
      </c>
    </row>
    <row r="954" spans="1:13" x14ac:dyDescent="0.25">
      <c r="A954">
        <v>7820120</v>
      </c>
      <c r="B954" t="s">
        <v>28</v>
      </c>
      <c r="C954" t="s">
        <v>4</v>
      </c>
      <c r="D954" t="s">
        <v>2146</v>
      </c>
      <c r="E954">
        <v>9.7612920401100368E-4</v>
      </c>
      <c r="F954">
        <v>32.799999999999997</v>
      </c>
      <c r="G954">
        <v>3.2017037891560921E-2</v>
      </c>
      <c r="H954">
        <v>84.8</v>
      </c>
      <c r="I954">
        <v>8.2775756500133107E-2</v>
      </c>
      <c r="J954">
        <v>64.039999999999992</v>
      </c>
      <c r="K954">
        <v>6.2511314224864667E-2</v>
      </c>
      <c r="L954">
        <v>0.11494995653629303</v>
      </c>
      <c r="M954" s="40">
        <v>1.1220600957487119E-4</v>
      </c>
    </row>
    <row r="955" spans="1:13" x14ac:dyDescent="0.25">
      <c r="A955">
        <v>7820120</v>
      </c>
      <c r="B955" t="s">
        <v>28</v>
      </c>
      <c r="C955" t="s">
        <v>4</v>
      </c>
      <c r="D955" t="s">
        <v>2232</v>
      </c>
      <c r="E955">
        <v>2.6621705563936466E-4</v>
      </c>
      <c r="F955">
        <v>74.400000000000006</v>
      </c>
      <c r="G955">
        <v>1.9806548939568732E-2</v>
      </c>
      <c r="H955">
        <v>83.7</v>
      </c>
      <c r="I955">
        <v>2.2282367557014824E-2</v>
      </c>
      <c r="J955">
        <v>74.614999999999995</v>
      </c>
      <c r="K955">
        <v>1.9863785606531192E-2</v>
      </c>
      <c r="L955">
        <v>-2.7543624863028526E-2</v>
      </c>
      <c r="M955" s="40">
        <v>-7.3325827126706526E-6</v>
      </c>
    </row>
    <row r="956" spans="1:13" x14ac:dyDescent="0.25">
      <c r="A956">
        <v>7820120</v>
      </c>
      <c r="B956" t="s">
        <v>28</v>
      </c>
      <c r="C956" t="s">
        <v>4</v>
      </c>
      <c r="D956" t="s">
        <v>2158</v>
      </c>
      <c r="E956">
        <v>1.3310852781968231E-3</v>
      </c>
      <c r="F956">
        <v>73.8</v>
      </c>
      <c r="G956">
        <v>9.8234093530925534E-2</v>
      </c>
      <c r="H956">
        <v>93.2</v>
      </c>
      <c r="I956">
        <v>0.12405714792794391</v>
      </c>
      <c r="J956">
        <v>84.284999999999997</v>
      </c>
      <c r="K956">
        <v>0.11219052267281923</v>
      </c>
      <c r="L956">
        <v>0.10064996778964996</v>
      </c>
      <c r="M956" s="40">
        <v>1.339736903757875E-4</v>
      </c>
    </row>
    <row r="957" spans="1:13" x14ac:dyDescent="0.25">
      <c r="A957">
        <v>7820120</v>
      </c>
      <c r="B957" t="s">
        <v>28</v>
      </c>
      <c r="C957" t="s">
        <v>4</v>
      </c>
      <c r="D957" t="s">
        <v>2185</v>
      </c>
      <c r="E957">
        <v>8.8739018546454872E-4</v>
      </c>
      <c r="F957">
        <v>49.4</v>
      </c>
      <c r="G957">
        <v>4.3837075161948708E-2</v>
      </c>
      <c r="H957">
        <v>76</v>
      </c>
      <c r="I957">
        <v>6.7441654095305698E-2</v>
      </c>
      <c r="J957">
        <v>64.36999999999999</v>
      </c>
      <c r="K957">
        <v>5.7121306238352994E-2</v>
      </c>
      <c r="L957">
        <v>-5.2899215370416641E-2</v>
      </c>
      <c r="M957" s="40">
        <v>-4.694224453848313E-5</v>
      </c>
    </row>
    <row r="958" spans="1:13" x14ac:dyDescent="0.25">
      <c r="A958">
        <v>7820120</v>
      </c>
      <c r="B958" t="s">
        <v>28</v>
      </c>
      <c r="C958" t="s">
        <v>4</v>
      </c>
      <c r="D958" t="s">
        <v>2233</v>
      </c>
      <c r="E958">
        <v>6.2117312982518406E-4</v>
      </c>
      <c r="F958">
        <v>56.7</v>
      </c>
      <c r="G958">
        <v>3.5220516461087939E-2</v>
      </c>
      <c r="H958">
        <v>88.7</v>
      </c>
      <c r="I958">
        <v>5.5098056615493829E-2</v>
      </c>
      <c r="J958">
        <v>78.509999999999991</v>
      </c>
      <c r="K958">
        <v>4.8768302422575197E-2</v>
      </c>
      <c r="L958">
        <v>0.12202249467372894</v>
      </c>
      <c r="M958" s="40">
        <v>7.5797094925557059E-5</v>
      </c>
    </row>
    <row r="959" spans="1:13" x14ac:dyDescent="0.25">
      <c r="A959">
        <v>7820120</v>
      </c>
      <c r="B959" t="s">
        <v>28</v>
      </c>
      <c r="C959" t="s">
        <v>4</v>
      </c>
      <c r="D959" t="s">
        <v>2234</v>
      </c>
      <c r="E959">
        <v>3.5495607418581951E-4</v>
      </c>
      <c r="F959">
        <v>58.6</v>
      </c>
      <c r="G959">
        <v>2.0800425947289022E-2</v>
      </c>
      <c r="H959">
        <v>83.2</v>
      </c>
      <c r="I959">
        <v>2.9532345372260183E-2</v>
      </c>
      <c r="J959">
        <v>74.47</v>
      </c>
      <c r="K959">
        <v>2.6433578844617979E-2</v>
      </c>
      <c r="L959">
        <v>2.3510502651333809E-2</v>
      </c>
      <c r="M959" s="40">
        <v>8.3451957232527504E-6</v>
      </c>
    </row>
    <row r="960" spans="1:13" x14ac:dyDescent="0.25">
      <c r="A960">
        <v>7820120</v>
      </c>
      <c r="B960" t="s">
        <v>28</v>
      </c>
      <c r="C960" t="s">
        <v>4</v>
      </c>
      <c r="D960" t="s">
        <v>2186</v>
      </c>
      <c r="E960">
        <v>7.9865116691809387E-4</v>
      </c>
      <c r="F960">
        <v>40.9</v>
      </c>
      <c r="G960">
        <v>3.266483272695004E-2</v>
      </c>
      <c r="H960">
        <v>79.400000000000006</v>
      </c>
      <c r="I960">
        <v>6.341290265329666E-2</v>
      </c>
      <c r="J960">
        <v>58.365000000000002</v>
      </c>
      <c r="K960">
        <v>4.661327535717455E-2</v>
      </c>
      <c r="L960">
        <v>3.4629052970558405E-3</v>
      </c>
      <c r="M960" s="40">
        <v>2.7656533564204954E-6</v>
      </c>
    </row>
    <row r="961" spans="1:13" x14ac:dyDescent="0.25">
      <c r="A961">
        <v>7820120</v>
      </c>
      <c r="B961" t="s">
        <v>28</v>
      </c>
      <c r="C961" t="s">
        <v>4</v>
      </c>
      <c r="D961" t="s">
        <v>2302</v>
      </c>
      <c r="E961">
        <v>8.8739018546454877E-5</v>
      </c>
      <c r="F961">
        <v>57.1</v>
      </c>
      <c r="G961">
        <v>5.0669979590025737E-3</v>
      </c>
      <c r="H961">
        <v>76.400000000000006</v>
      </c>
      <c r="I961">
        <v>6.7796610169491532E-3</v>
      </c>
      <c r="J961">
        <v>69.67</v>
      </c>
      <c r="K961">
        <v>6.1824474221315118E-3</v>
      </c>
      <c r="L961">
        <v>-1.6538064926862717E-2</v>
      </c>
      <c r="M961" s="40">
        <v>-1.4675716502673456E-6</v>
      </c>
    </row>
    <row r="962" spans="1:13" x14ac:dyDescent="0.25">
      <c r="A962">
        <v>7820120</v>
      </c>
      <c r="B962" t="s">
        <v>28</v>
      </c>
      <c r="C962" t="s">
        <v>4</v>
      </c>
      <c r="D962" t="s">
        <v>2172</v>
      </c>
      <c r="E962">
        <v>6.2117312982518406E-4</v>
      </c>
      <c r="F962">
        <v>42.9</v>
      </c>
      <c r="G962">
        <v>2.6648327269500394E-2</v>
      </c>
      <c r="H962">
        <v>98.6</v>
      </c>
      <c r="I962">
        <v>6.1247670600763145E-2</v>
      </c>
      <c r="J962">
        <v>73.424999999999997</v>
      </c>
      <c r="K962">
        <v>4.5609637057414137E-2</v>
      </c>
      <c r="L962">
        <v>0.18037521839141846</v>
      </c>
      <c r="M962" s="40">
        <v>1.120442389510985E-4</v>
      </c>
    </row>
    <row r="963" spans="1:13" x14ac:dyDescent="0.25">
      <c r="A963">
        <v>7820120</v>
      </c>
      <c r="B963" t="s">
        <v>28</v>
      </c>
      <c r="C963" t="s">
        <v>4</v>
      </c>
      <c r="D963" t="s">
        <v>2147</v>
      </c>
      <c r="E963">
        <v>1.3310852781968231E-3</v>
      </c>
      <c r="F963">
        <v>76.099999999999994</v>
      </c>
      <c r="G963">
        <v>0.10129558967077823</v>
      </c>
      <c r="H963">
        <v>88.2</v>
      </c>
      <c r="I963">
        <v>0.1174017215369598</v>
      </c>
      <c r="J963">
        <v>77.2</v>
      </c>
      <c r="K963">
        <v>0.10275978347679475</v>
      </c>
      <c r="L963">
        <v>4.602368175983429E-2</v>
      </c>
      <c r="M963" s="40">
        <v>6.1261445238931073E-5</v>
      </c>
    </row>
    <row r="964" spans="1:13" x14ac:dyDescent="0.25">
      <c r="A964">
        <v>7820120</v>
      </c>
      <c r="B964" t="s">
        <v>28</v>
      </c>
      <c r="C964" t="s">
        <v>4</v>
      </c>
      <c r="D964" t="s">
        <v>2235</v>
      </c>
      <c r="E964">
        <v>2.6621705563936461E-4</v>
      </c>
      <c r="F964">
        <v>55.2</v>
      </c>
      <c r="G964">
        <v>1.4695181471292926E-2</v>
      </c>
      <c r="H964">
        <v>73.099999999999994</v>
      </c>
      <c r="I964">
        <v>1.946046676723755E-2</v>
      </c>
      <c r="J964">
        <v>68.39</v>
      </c>
      <c r="K964">
        <v>1.8206584435176146E-2</v>
      </c>
      <c r="L964">
        <v>1.1394384317100048E-2</v>
      </c>
      <c r="M964" s="40">
        <v>3.0333794437217268E-6</v>
      </c>
    </row>
    <row r="965" spans="1:13" x14ac:dyDescent="0.25">
      <c r="A965">
        <v>7820120</v>
      </c>
      <c r="B965" t="s">
        <v>28</v>
      </c>
      <c r="C965" t="s">
        <v>4</v>
      </c>
      <c r="D965" t="s">
        <v>2236</v>
      </c>
      <c r="E965">
        <v>4.4369509273227436E-4</v>
      </c>
      <c r="F965">
        <v>74.400000000000006</v>
      </c>
      <c r="G965">
        <v>3.3010914899281214E-2</v>
      </c>
      <c r="H965">
        <v>85.8</v>
      </c>
      <c r="I965">
        <v>3.8069038956429137E-2</v>
      </c>
      <c r="J965">
        <v>77.39</v>
      </c>
      <c r="K965">
        <v>3.433756322655071E-2</v>
      </c>
      <c r="L965">
        <v>-1.9420027732849121E-2</v>
      </c>
      <c r="M965" s="40">
        <v>-8.6165710057898298E-6</v>
      </c>
    </row>
    <row r="966" spans="1:13" x14ac:dyDescent="0.25">
      <c r="A966">
        <v>7820120</v>
      </c>
      <c r="B966" t="s">
        <v>28</v>
      </c>
      <c r="C966" t="s">
        <v>4</v>
      </c>
      <c r="D966" t="s">
        <v>2237</v>
      </c>
      <c r="E966">
        <v>1.5085633152897328E-3</v>
      </c>
      <c r="F966">
        <v>57.9</v>
      </c>
      <c r="G966">
        <v>8.7345815955275533E-2</v>
      </c>
      <c r="H966">
        <v>80.8</v>
      </c>
      <c r="I966">
        <v>0.1218919158754104</v>
      </c>
      <c r="J966">
        <v>63.739999999999995</v>
      </c>
      <c r="K966">
        <v>9.6155825716567556E-2</v>
      </c>
      <c r="L966">
        <v>-7.8826189041137695E-2</v>
      </c>
      <c r="M966" s="40">
        <v>-1.1891429707155389E-4</v>
      </c>
    </row>
    <row r="967" spans="1:13" x14ac:dyDescent="0.25">
      <c r="A967">
        <v>7820120</v>
      </c>
      <c r="B967" t="s">
        <v>28</v>
      </c>
      <c r="C967" t="s">
        <v>4</v>
      </c>
      <c r="D967" t="s">
        <v>2238</v>
      </c>
      <c r="E967">
        <v>9.5838140030171277E-3</v>
      </c>
      <c r="F967">
        <v>49.8</v>
      </c>
      <c r="G967">
        <v>0.47727393735025292</v>
      </c>
      <c r="H967">
        <v>83.3</v>
      </c>
      <c r="I967">
        <v>0.79833170645132667</v>
      </c>
      <c r="J967">
        <v>67.89</v>
      </c>
      <c r="K967">
        <v>0.65064513266483281</v>
      </c>
      <c r="L967">
        <v>-1.9300897838547826E-3</v>
      </c>
      <c r="M967" s="40">
        <v>-1.8497621497587768E-5</v>
      </c>
    </row>
    <row r="968" spans="1:13" x14ac:dyDescent="0.25">
      <c r="A968">
        <v>7820120</v>
      </c>
      <c r="B968" t="s">
        <v>28</v>
      </c>
      <c r="C968" t="s">
        <v>4</v>
      </c>
      <c r="D968" t="s">
        <v>2164</v>
      </c>
      <c r="E968">
        <v>1.1979767503771407E-2</v>
      </c>
      <c r="F968">
        <v>44.3</v>
      </c>
      <c r="G968">
        <v>0.53070370041707327</v>
      </c>
      <c r="H968">
        <v>79.400000000000006</v>
      </c>
      <c r="I968">
        <v>0.95119353979944976</v>
      </c>
      <c r="J968">
        <v>65.325000000000003</v>
      </c>
      <c r="K968">
        <v>0.7825783121838672</v>
      </c>
      <c r="L968">
        <v>-7.1007110178470612E-2</v>
      </c>
      <c r="M968" s="40">
        <v>-8.5064867105275814E-4</v>
      </c>
    </row>
    <row r="969" spans="1:13" x14ac:dyDescent="0.25">
      <c r="A969">
        <v>7820120</v>
      </c>
      <c r="B969" t="s">
        <v>28</v>
      </c>
      <c r="C969" t="s">
        <v>4</v>
      </c>
      <c r="D969" t="s">
        <v>2285</v>
      </c>
      <c r="E969">
        <v>3.5495607418581951E-4</v>
      </c>
      <c r="F969">
        <v>98.2</v>
      </c>
      <c r="G969">
        <v>3.4856686485047479E-2</v>
      </c>
      <c r="H969">
        <v>92.9</v>
      </c>
      <c r="I969">
        <v>3.2975419291862637E-2</v>
      </c>
      <c r="J969">
        <v>90.35499999999999</v>
      </c>
      <c r="K969">
        <v>3.207205608305972E-2</v>
      </c>
      <c r="L969">
        <v>3.8979485630989075E-2</v>
      </c>
      <c r="M969" s="40">
        <v>1.3836005193358443E-5</v>
      </c>
    </row>
    <row r="970" spans="1:13" x14ac:dyDescent="0.25">
      <c r="A970">
        <v>7820120</v>
      </c>
      <c r="B970" t="s">
        <v>28</v>
      </c>
      <c r="C970" t="s">
        <v>4</v>
      </c>
      <c r="D970" t="s">
        <v>2239</v>
      </c>
      <c r="E970">
        <v>2.6621705563936466E-4</v>
      </c>
      <c r="F970">
        <v>59.5</v>
      </c>
      <c r="G970">
        <v>1.5839914810542196E-2</v>
      </c>
      <c r="H970">
        <v>86</v>
      </c>
      <c r="I970">
        <v>2.2894666784985362E-2</v>
      </c>
      <c r="J970">
        <v>69.11</v>
      </c>
      <c r="K970">
        <v>1.8398260715236491E-2</v>
      </c>
      <c r="L970">
        <v>-6.7016840912401676E-3</v>
      </c>
      <c r="M970" s="40">
        <v>-1.7841026065951287E-6</v>
      </c>
    </row>
    <row r="971" spans="1:13" x14ac:dyDescent="0.25">
      <c r="A971">
        <v>7820120</v>
      </c>
      <c r="B971" t="s">
        <v>28</v>
      </c>
      <c r="C971" t="s">
        <v>4</v>
      </c>
      <c r="D971" t="s">
        <v>2159</v>
      </c>
      <c r="E971">
        <v>5.8567752240660225E-3</v>
      </c>
      <c r="F971">
        <v>63.9</v>
      </c>
      <c r="G971">
        <v>0.37424793681781882</v>
      </c>
      <c r="H971">
        <v>79.8</v>
      </c>
      <c r="I971">
        <v>0.46737066288046858</v>
      </c>
      <c r="J971">
        <v>67.464999999999989</v>
      </c>
      <c r="K971">
        <v>0.39512734049161413</v>
      </c>
      <c r="L971">
        <v>-7.069966197013855E-2</v>
      </c>
      <c r="M971" s="40">
        <v>-4.1407202857655028E-4</v>
      </c>
    </row>
    <row r="972" spans="1:13" x14ac:dyDescent="0.25">
      <c r="A972">
        <v>7820120</v>
      </c>
      <c r="B972" t="s">
        <v>28</v>
      </c>
      <c r="C972" t="s">
        <v>4</v>
      </c>
      <c r="D972" t="s">
        <v>2148</v>
      </c>
      <c r="E972">
        <v>7.9865116691809376E-4</v>
      </c>
      <c r="F972">
        <v>44.5</v>
      </c>
      <c r="G972">
        <v>3.5539976927855176E-2</v>
      </c>
      <c r="H972">
        <v>75.900000000000006</v>
      </c>
      <c r="I972">
        <v>6.0617623569083318E-2</v>
      </c>
      <c r="J972">
        <v>66.305000000000007</v>
      </c>
      <c r="K972">
        <v>5.295456562250421E-2</v>
      </c>
      <c r="L972">
        <v>-9.4414122402667999E-2</v>
      </c>
      <c r="M972" s="40">
        <v>-7.5403949030438541E-5</v>
      </c>
    </row>
    <row r="973" spans="1:13" x14ac:dyDescent="0.25">
      <c r="A973">
        <v>7820120</v>
      </c>
      <c r="B973" t="s">
        <v>28</v>
      </c>
      <c r="C973" t="s">
        <v>4</v>
      </c>
      <c r="D973" t="s">
        <v>2183</v>
      </c>
      <c r="E973">
        <v>7.0991214837163902E-4</v>
      </c>
      <c r="F973">
        <v>58.2</v>
      </c>
      <c r="G973">
        <v>4.1316887035229392E-2</v>
      </c>
      <c r="H973">
        <v>71.900000000000006</v>
      </c>
      <c r="I973">
        <v>5.1042683467920846E-2</v>
      </c>
      <c r="J973">
        <v>66.984999999999999</v>
      </c>
      <c r="K973">
        <v>4.7553465258674238E-2</v>
      </c>
      <c r="L973">
        <v>-0.13791896402835846</v>
      </c>
      <c r="M973" s="40">
        <v>-9.7910348054562754E-5</v>
      </c>
    </row>
    <row r="974" spans="1:13" x14ac:dyDescent="0.25">
      <c r="A974">
        <v>7820120</v>
      </c>
      <c r="B974" t="s">
        <v>28</v>
      </c>
      <c r="C974" t="s">
        <v>4</v>
      </c>
      <c r="D974" t="s">
        <v>2240</v>
      </c>
      <c r="E974">
        <v>7.0991214837163902E-4</v>
      </c>
      <c r="F974">
        <v>84.7</v>
      </c>
      <c r="G974">
        <v>6.0129558967077827E-2</v>
      </c>
      <c r="H974">
        <v>93.7</v>
      </c>
      <c r="I974">
        <v>6.6518768302422579E-2</v>
      </c>
      <c r="J974">
        <v>88.784999999999997</v>
      </c>
      <c r="K974">
        <v>6.3029550093175971E-2</v>
      </c>
      <c r="L974">
        <v>0.12093529850244522</v>
      </c>
      <c r="M974" s="40">
        <v>8.5853437573836343E-5</v>
      </c>
    </row>
    <row r="975" spans="1:13" x14ac:dyDescent="0.25">
      <c r="A975">
        <v>7820120</v>
      </c>
      <c r="B975" t="s">
        <v>28</v>
      </c>
      <c r="C975" t="s">
        <v>4</v>
      </c>
      <c r="D975" t="s">
        <v>2187</v>
      </c>
      <c r="E975">
        <v>2.6621705563936466E-4</v>
      </c>
      <c r="F975">
        <v>81.5</v>
      </c>
      <c r="G975">
        <v>2.169669003460822E-2</v>
      </c>
      <c r="H975">
        <v>83.8</v>
      </c>
      <c r="I975">
        <v>2.2308989262578759E-2</v>
      </c>
      <c r="J975">
        <v>86.48</v>
      </c>
      <c r="K975">
        <v>2.3022450971692258E-2</v>
      </c>
      <c r="L975">
        <v>-1.9899012520909309E-2</v>
      </c>
      <c r="M975" s="40">
        <v>-5.2974565234473279E-6</v>
      </c>
    </row>
    <row r="976" spans="1:13" x14ac:dyDescent="0.25">
      <c r="A976">
        <v>7820120</v>
      </c>
      <c r="B976" t="s">
        <v>28</v>
      </c>
      <c r="C976" t="s">
        <v>4</v>
      </c>
      <c r="D976" t="s">
        <v>2241</v>
      </c>
      <c r="E976">
        <v>7.9865116691809376E-4</v>
      </c>
      <c r="F976">
        <v>50.5</v>
      </c>
      <c r="G976">
        <v>4.0331883929363738E-2</v>
      </c>
      <c r="H976">
        <v>80.900000000000006</v>
      </c>
      <c r="I976">
        <v>6.4610879403673785E-2</v>
      </c>
      <c r="J976">
        <v>69.094999999999999</v>
      </c>
      <c r="K976">
        <v>5.5182802378205685E-2</v>
      </c>
      <c r="L976">
        <v>-3.2153438776731491E-2</v>
      </c>
      <c r="M976" s="40">
        <v>-2.5679381399466089E-5</v>
      </c>
    </row>
    <row r="977" spans="1:13" x14ac:dyDescent="0.25">
      <c r="A977">
        <v>7820120</v>
      </c>
      <c r="B977" t="s">
        <v>28</v>
      </c>
      <c r="C977" t="s">
        <v>4</v>
      </c>
      <c r="D977" t="s">
        <v>2242</v>
      </c>
      <c r="E977">
        <v>6.2117312982518417E-4</v>
      </c>
      <c r="F977">
        <v>56.3</v>
      </c>
      <c r="G977">
        <v>3.4972047209157864E-2</v>
      </c>
      <c r="H977">
        <v>65.099999999999994</v>
      </c>
      <c r="I977">
        <v>4.0438370751619483E-2</v>
      </c>
      <c r="J977">
        <v>62.395000000000003</v>
      </c>
      <c r="K977">
        <v>3.8758097435442368E-2</v>
      </c>
      <c r="L977">
        <v>-9.2596299946308136E-2</v>
      </c>
      <c r="M977" s="40">
        <v>-5.7518333447879755E-5</v>
      </c>
    </row>
    <row r="978" spans="1:13" x14ac:dyDescent="0.25">
      <c r="A978">
        <v>7820120</v>
      </c>
      <c r="B978" t="s">
        <v>28</v>
      </c>
      <c r="C978" t="s">
        <v>4</v>
      </c>
      <c r="D978" t="s">
        <v>2243</v>
      </c>
      <c r="E978">
        <v>8.8739018546454872E-4</v>
      </c>
      <c r="F978">
        <v>54.2</v>
      </c>
      <c r="G978">
        <v>4.8096548052178542E-2</v>
      </c>
      <c r="H978">
        <v>70.3</v>
      </c>
      <c r="I978">
        <v>6.2383530038157775E-2</v>
      </c>
      <c r="J978">
        <v>58.19</v>
      </c>
      <c r="K978">
        <v>5.1637234892182089E-2</v>
      </c>
      <c r="L978">
        <v>-0.13720369338989258</v>
      </c>
      <c r="M978" s="40">
        <v>-1.2175321092367785E-4</v>
      </c>
    </row>
    <row r="979" spans="1:13" x14ac:dyDescent="0.25">
      <c r="A979">
        <v>7820120</v>
      </c>
      <c r="B979" t="s">
        <v>28</v>
      </c>
      <c r="C979" t="s">
        <v>4</v>
      </c>
      <c r="D979" t="s">
        <v>2244</v>
      </c>
      <c r="E979">
        <v>8.8739018546454877E-5</v>
      </c>
      <c r="F979">
        <v>71.599999999999994</v>
      </c>
      <c r="G979">
        <v>6.3537137279261685E-3</v>
      </c>
      <c r="H979">
        <v>85.3</v>
      </c>
      <c r="I979">
        <v>7.5694382820126012E-3</v>
      </c>
      <c r="J979">
        <v>79.84</v>
      </c>
      <c r="K979">
        <v>7.084923240748958E-3</v>
      </c>
      <c r="L979">
        <v>-2.0089849829673767E-2</v>
      </c>
      <c r="M979" s="40">
        <v>-1.7827535566309137E-6</v>
      </c>
    </row>
    <row r="980" spans="1:13" x14ac:dyDescent="0.25">
      <c r="A980">
        <v>7820120</v>
      </c>
      <c r="B980" t="s">
        <v>28</v>
      </c>
      <c r="C980" t="s">
        <v>4</v>
      </c>
      <c r="D980" t="s">
        <v>2245</v>
      </c>
      <c r="E980">
        <v>1.6949152542372878E-2</v>
      </c>
      <c r="F980">
        <v>37.5</v>
      </c>
      <c r="G980">
        <v>0.63559322033898291</v>
      </c>
      <c r="H980">
        <v>72.099999999999994</v>
      </c>
      <c r="I980">
        <v>1.2220338983050845</v>
      </c>
      <c r="J980">
        <v>60.69</v>
      </c>
      <c r="K980">
        <v>1.02864406779661</v>
      </c>
      <c r="L980">
        <v>-2.015923336148262E-2</v>
      </c>
      <c r="M980" s="40">
        <v>-3.4168192138106127E-4</v>
      </c>
    </row>
    <row r="981" spans="1:13" x14ac:dyDescent="0.25">
      <c r="A981">
        <v>7820120</v>
      </c>
      <c r="B981" t="s">
        <v>28</v>
      </c>
      <c r="C981" t="s">
        <v>4</v>
      </c>
      <c r="D981" t="s">
        <v>2189</v>
      </c>
      <c r="E981">
        <v>5.5018191498802018E-3</v>
      </c>
      <c r="F981">
        <v>49.7</v>
      </c>
      <c r="G981">
        <v>0.27344041174904604</v>
      </c>
      <c r="H981">
        <v>80.2</v>
      </c>
      <c r="I981">
        <v>0.4412458958203922</v>
      </c>
      <c r="J981">
        <v>69.424999999999997</v>
      </c>
      <c r="K981">
        <v>0.38196379448043299</v>
      </c>
      <c r="L981">
        <v>-1.967334933578968E-2</v>
      </c>
      <c r="M981" s="40">
        <v>-1.0823921011793061E-4</v>
      </c>
    </row>
    <row r="982" spans="1:13" x14ac:dyDescent="0.25">
      <c r="A982">
        <v>7820120</v>
      </c>
      <c r="B982" t="s">
        <v>28</v>
      </c>
      <c r="C982" t="s">
        <v>4</v>
      </c>
      <c r="D982" t="s">
        <v>2246</v>
      </c>
      <c r="E982">
        <v>1.1536072411039134E-3</v>
      </c>
      <c r="F982">
        <v>50.9</v>
      </c>
      <c r="G982">
        <v>5.871860857218919E-2</v>
      </c>
      <c r="H982">
        <v>80.7</v>
      </c>
      <c r="I982">
        <v>9.3096104357085818E-2</v>
      </c>
      <c r="J982">
        <v>67.664999999999992</v>
      </c>
      <c r="K982">
        <v>7.805883396929629E-2</v>
      </c>
      <c r="L982">
        <v>-6.3701130449771881E-2</v>
      </c>
      <c r="M982" s="40">
        <v>-7.3486085353361824E-5</v>
      </c>
    </row>
    <row r="983" spans="1:13" x14ac:dyDescent="0.25">
      <c r="A983">
        <v>7820120</v>
      </c>
      <c r="B983" t="s">
        <v>28</v>
      </c>
      <c r="C983" t="s">
        <v>4</v>
      </c>
      <c r="D983" t="s">
        <v>2247</v>
      </c>
      <c r="E983">
        <v>9.4950749844706726E-3</v>
      </c>
      <c r="F983">
        <v>50.5</v>
      </c>
      <c r="G983">
        <v>0.47950128671576897</v>
      </c>
      <c r="H983">
        <v>86.9</v>
      </c>
      <c r="I983">
        <v>0.82512201615050151</v>
      </c>
      <c r="J983">
        <v>76.025000000000006</v>
      </c>
      <c r="K983">
        <v>0.72186307569438291</v>
      </c>
      <c r="L983">
        <v>3.3698210027068853E-3</v>
      </c>
      <c r="M983" s="40">
        <v>3.1996703104946027E-5</v>
      </c>
    </row>
    <row r="984" spans="1:13" x14ac:dyDescent="0.25">
      <c r="A984">
        <v>7820120</v>
      </c>
      <c r="B984" t="s">
        <v>28</v>
      </c>
      <c r="C984" t="s">
        <v>4</v>
      </c>
      <c r="D984" t="s">
        <v>2286</v>
      </c>
      <c r="E984">
        <v>9.7612920401100368E-4</v>
      </c>
      <c r="F984">
        <v>61.5</v>
      </c>
      <c r="G984">
        <v>6.0031946046676728E-2</v>
      </c>
      <c r="H984">
        <v>84.6</v>
      </c>
      <c r="I984">
        <v>8.2580530659330909E-2</v>
      </c>
      <c r="J984">
        <v>79.179999999999993</v>
      </c>
      <c r="K984">
        <v>7.7289910373591258E-2</v>
      </c>
      <c r="L984">
        <v>4.8763062804937363E-2</v>
      </c>
      <c r="M984" s="40">
        <v>4.7599049680922085E-5</v>
      </c>
    </row>
    <row r="985" spans="1:13" x14ac:dyDescent="0.25">
      <c r="A985">
        <v>7820120</v>
      </c>
      <c r="B985" t="s">
        <v>28</v>
      </c>
      <c r="C985" t="s">
        <v>4</v>
      </c>
      <c r="D985" t="s">
        <v>2304</v>
      </c>
      <c r="E985">
        <v>5.3243411127872921E-4</v>
      </c>
      <c r="F985">
        <v>60.6</v>
      </c>
      <c r="G985">
        <v>3.2265507143490989E-2</v>
      </c>
      <c r="H985">
        <v>81.900000000000006</v>
      </c>
      <c r="I985">
        <v>4.3606353713727924E-2</v>
      </c>
      <c r="J985">
        <v>78.204999999999998</v>
      </c>
      <c r="K985">
        <v>4.1639009672553018E-2</v>
      </c>
      <c r="L985">
        <v>2.0272711291909218E-2</v>
      </c>
      <c r="M985" s="40">
        <v>1.0793883019917943E-5</v>
      </c>
    </row>
    <row r="986" spans="1:13" x14ac:dyDescent="0.25">
      <c r="A986">
        <v>7820120</v>
      </c>
      <c r="B986" t="s">
        <v>28</v>
      </c>
      <c r="C986" t="s">
        <v>4</v>
      </c>
      <c r="D986" t="s">
        <v>2305</v>
      </c>
      <c r="E986">
        <v>1.7747803709290975E-4</v>
      </c>
      <c r="F986">
        <v>74.2</v>
      </c>
      <c r="G986">
        <v>1.3168870352293905E-2</v>
      </c>
      <c r="H986">
        <v>100</v>
      </c>
      <c r="I986">
        <v>1.7747803709290976E-2</v>
      </c>
      <c r="J986">
        <v>84.04</v>
      </c>
      <c r="K986">
        <v>1.4915254237288136E-2</v>
      </c>
      <c r="L986">
        <v>0.14821960031986237</v>
      </c>
      <c r="M986" s="40">
        <v>2.630572372346479E-5</v>
      </c>
    </row>
    <row r="987" spans="1:13" x14ac:dyDescent="0.25">
      <c r="A987">
        <v>7820120</v>
      </c>
      <c r="B987" t="s">
        <v>28</v>
      </c>
      <c r="C987" t="s">
        <v>4</v>
      </c>
      <c r="D987" t="s">
        <v>2188</v>
      </c>
      <c r="E987">
        <v>4.0819948531369242E-3</v>
      </c>
      <c r="F987">
        <v>41.8</v>
      </c>
      <c r="G987">
        <v>0.17062738486112342</v>
      </c>
      <c r="H987">
        <v>85</v>
      </c>
      <c r="I987">
        <v>0.34696956251663857</v>
      </c>
      <c r="J987">
        <v>65.3</v>
      </c>
      <c r="K987">
        <v>0.26655426390984116</v>
      </c>
      <c r="L987">
        <v>-1.5682078897953033E-2</v>
      </c>
      <c r="M987" s="40">
        <v>-6.4014165347931447E-5</v>
      </c>
    </row>
    <row r="988" spans="1:13" x14ac:dyDescent="0.25">
      <c r="A988">
        <v>7820120</v>
      </c>
      <c r="B988" t="s">
        <v>28</v>
      </c>
      <c r="C988" t="s">
        <v>4</v>
      </c>
      <c r="D988" t="s">
        <v>2248</v>
      </c>
      <c r="E988">
        <v>1.3310852781968229E-3</v>
      </c>
      <c r="F988">
        <v>62.3</v>
      </c>
      <c r="G988">
        <v>8.2926612831662055E-2</v>
      </c>
      <c r="H988">
        <v>77.5</v>
      </c>
      <c r="I988">
        <v>0.10315910906025377</v>
      </c>
      <c r="J988">
        <v>73.66</v>
      </c>
      <c r="K988">
        <v>9.8047741591977974E-2</v>
      </c>
      <c r="L988">
        <v>-1.3089213520288467E-2</v>
      </c>
      <c r="M988" s="40">
        <v>-1.7422859420030791E-5</v>
      </c>
    </row>
    <row r="989" spans="1:13" x14ac:dyDescent="0.25">
      <c r="A989">
        <v>7820120</v>
      </c>
      <c r="B989" t="s">
        <v>28</v>
      </c>
      <c r="C989" t="s">
        <v>4</v>
      </c>
      <c r="D989" t="s">
        <v>2287</v>
      </c>
      <c r="E989">
        <v>3.5495607418581951E-4</v>
      </c>
      <c r="F989">
        <v>35.200000000000003</v>
      </c>
      <c r="G989">
        <v>1.2494453811340848E-2</v>
      </c>
      <c r="H989">
        <v>71.900000000000006</v>
      </c>
      <c r="I989">
        <v>2.5521341733960423E-2</v>
      </c>
      <c r="J989">
        <v>54.050000000000004</v>
      </c>
      <c r="K989">
        <v>1.9185375809743548E-2</v>
      </c>
      <c r="L989">
        <v>-6.4535744488239288E-2</v>
      </c>
      <c r="M989" s="40">
        <v>-2.2907354508204557E-5</v>
      </c>
    </row>
    <row r="990" spans="1:13" x14ac:dyDescent="0.25">
      <c r="A990">
        <v>7820120</v>
      </c>
      <c r="B990" t="s">
        <v>28</v>
      </c>
      <c r="C990" t="s">
        <v>4</v>
      </c>
      <c r="D990" t="s">
        <v>2249</v>
      </c>
      <c r="E990">
        <v>2.0409974265684621E-3</v>
      </c>
      <c r="F990">
        <v>33.200000000000003</v>
      </c>
      <c r="G990">
        <v>6.7761114562072941E-2</v>
      </c>
      <c r="H990">
        <v>94.7</v>
      </c>
      <c r="I990">
        <v>0.19328245629603336</v>
      </c>
      <c r="J990">
        <v>68.075000000000003</v>
      </c>
      <c r="K990">
        <v>0.13894089981364807</v>
      </c>
      <c r="L990">
        <v>0.18680842220783234</v>
      </c>
      <c r="M990" s="40">
        <v>3.8127550898750057E-4</v>
      </c>
    </row>
    <row r="991" spans="1:13" x14ac:dyDescent="0.25">
      <c r="A991">
        <v>7820120</v>
      </c>
      <c r="B991" t="s">
        <v>28</v>
      </c>
      <c r="C991" t="s">
        <v>4</v>
      </c>
      <c r="D991" t="s">
        <v>2250</v>
      </c>
      <c r="E991">
        <v>7.0991214837163902E-4</v>
      </c>
      <c r="F991">
        <v>23.1</v>
      </c>
      <c r="G991">
        <v>1.6398970627384862E-2</v>
      </c>
      <c r="H991">
        <v>59.7</v>
      </c>
      <c r="I991">
        <v>4.2381755257786854E-2</v>
      </c>
      <c r="J991">
        <v>48.54</v>
      </c>
      <c r="K991">
        <v>3.4459135681959359E-2</v>
      </c>
      <c r="L991">
        <v>-6.2505699694156647E-2</v>
      </c>
      <c r="M991" s="40">
        <v>-4.4373555555351245E-5</v>
      </c>
    </row>
    <row r="992" spans="1:13" x14ac:dyDescent="0.25">
      <c r="A992">
        <v>7820120</v>
      </c>
      <c r="B992" t="s">
        <v>28</v>
      </c>
      <c r="C992" t="s">
        <v>4</v>
      </c>
      <c r="D992" t="s">
        <v>2317</v>
      </c>
      <c r="E992">
        <v>1.7747803709290975E-4</v>
      </c>
      <c r="F992">
        <v>33.299999999999997</v>
      </c>
      <c r="G992">
        <v>5.9100186351938944E-3</v>
      </c>
      <c r="H992">
        <v>79.400000000000006</v>
      </c>
      <c r="I992">
        <v>1.4091756145177036E-2</v>
      </c>
      <c r="J992">
        <v>61.505000000000003</v>
      </c>
      <c r="K992">
        <v>1.0915786671399415E-2</v>
      </c>
      <c r="L992">
        <v>1.5358486212790012E-2</v>
      </c>
      <c r="M992" s="40">
        <v>2.7257939857644891E-6</v>
      </c>
    </row>
    <row r="993" spans="1:13" x14ac:dyDescent="0.25">
      <c r="A993">
        <v>7820120</v>
      </c>
      <c r="B993" t="s">
        <v>28</v>
      </c>
      <c r="C993" t="s">
        <v>4</v>
      </c>
      <c r="D993" t="s">
        <v>2251</v>
      </c>
      <c r="E993">
        <v>5.3243411127872932E-4</v>
      </c>
      <c r="F993">
        <v>50.8</v>
      </c>
      <c r="G993">
        <v>2.7047652852959448E-2</v>
      </c>
      <c r="H993">
        <v>80.400000000000006</v>
      </c>
      <c r="I993">
        <v>4.2807702546809843E-2</v>
      </c>
      <c r="J993">
        <v>69.349999999999994</v>
      </c>
      <c r="K993">
        <v>3.6924305617179874E-2</v>
      </c>
      <c r="L993">
        <v>-3.6828882992267609E-2</v>
      </c>
      <c r="M993" s="40">
        <v>-1.9608953585376314E-5</v>
      </c>
    </row>
    <row r="994" spans="1:13" x14ac:dyDescent="0.25">
      <c r="A994">
        <v>7820120</v>
      </c>
      <c r="B994" t="s">
        <v>28</v>
      </c>
      <c r="C994" t="s">
        <v>4</v>
      </c>
      <c r="D994" t="s">
        <v>2288</v>
      </c>
      <c r="E994">
        <v>2.6621705563936466E-4</v>
      </c>
      <c r="F994">
        <v>51.2</v>
      </c>
      <c r="G994">
        <v>1.3630313248735471E-2</v>
      </c>
      <c r="H994">
        <v>74.400000000000006</v>
      </c>
      <c r="I994">
        <v>1.9806548939568732E-2</v>
      </c>
      <c r="J994">
        <v>70.155000000000001</v>
      </c>
      <c r="K994">
        <v>1.867645753837963E-2</v>
      </c>
      <c r="L994">
        <v>-1.5672804787755013E-2</v>
      </c>
      <c r="M994" s="40">
        <v>-4.1723679442066767E-6</v>
      </c>
    </row>
    <row r="995" spans="1:13" x14ac:dyDescent="0.25">
      <c r="A995">
        <v>7820120</v>
      </c>
      <c r="B995" t="s">
        <v>28</v>
      </c>
      <c r="C995" t="s">
        <v>4</v>
      </c>
      <c r="D995" t="s">
        <v>2306</v>
      </c>
      <c r="E995">
        <v>2.6621705563936461E-4</v>
      </c>
      <c r="F995">
        <v>51.1</v>
      </c>
      <c r="G995">
        <v>1.3603691543171531E-2</v>
      </c>
      <c r="H995">
        <v>68</v>
      </c>
      <c r="I995">
        <v>1.8102759783476793E-2</v>
      </c>
      <c r="J995">
        <v>59.744999999999997</v>
      </c>
      <c r="K995">
        <v>1.5905137989173836E-2</v>
      </c>
      <c r="L995">
        <v>-0.16625303030014038</v>
      </c>
      <c r="M995" s="40">
        <v>-4.4259392217625441E-5</v>
      </c>
    </row>
    <row r="996" spans="1:13" x14ac:dyDescent="0.25">
      <c r="A996">
        <v>7820120</v>
      </c>
      <c r="B996" t="s">
        <v>28</v>
      </c>
      <c r="C996" t="s">
        <v>4</v>
      </c>
      <c r="D996" t="s">
        <v>2289</v>
      </c>
      <c r="E996">
        <v>3.5495607418581951E-4</v>
      </c>
      <c r="F996">
        <v>46.6</v>
      </c>
      <c r="G996">
        <v>1.6540953057059191E-2</v>
      </c>
      <c r="H996">
        <v>92.9</v>
      </c>
      <c r="I996">
        <v>3.2975419291862637E-2</v>
      </c>
      <c r="J996">
        <v>71.335000000000008</v>
      </c>
      <c r="K996">
        <v>2.5320791552045436E-2</v>
      </c>
      <c r="L996">
        <v>0.15023991465568542</v>
      </c>
      <c r="M996" s="40">
        <v>5.3328570292194668E-5</v>
      </c>
    </row>
    <row r="997" spans="1:13" x14ac:dyDescent="0.25">
      <c r="A997">
        <v>7820120</v>
      </c>
      <c r="B997" t="s">
        <v>28</v>
      </c>
      <c r="C997" t="s">
        <v>4</v>
      </c>
      <c r="D997" t="s">
        <v>2252</v>
      </c>
      <c r="E997">
        <v>2.6621705563936466E-4</v>
      </c>
      <c r="F997">
        <v>56.7</v>
      </c>
      <c r="G997">
        <v>1.5094507054751977E-2</v>
      </c>
      <c r="H997">
        <v>78.599999999999994</v>
      </c>
      <c r="I997">
        <v>2.092466057325406E-2</v>
      </c>
      <c r="J997">
        <v>68.819999999999993</v>
      </c>
      <c r="K997">
        <v>1.8321057769101073E-2</v>
      </c>
      <c r="L997">
        <v>-4.1573725640773773E-2</v>
      </c>
      <c r="M997" s="40">
        <v>-1.1067634832045553E-5</v>
      </c>
    </row>
    <row r="998" spans="1:13" x14ac:dyDescent="0.25">
      <c r="A998">
        <v>7820120</v>
      </c>
      <c r="B998" t="s">
        <v>28</v>
      </c>
      <c r="C998" t="s">
        <v>4</v>
      </c>
      <c r="D998" t="s">
        <v>2253</v>
      </c>
      <c r="E998">
        <v>5.3243411127872932E-4</v>
      </c>
      <c r="F998">
        <v>59.1</v>
      </c>
      <c r="G998">
        <v>3.1466855976572901E-2</v>
      </c>
      <c r="H998">
        <v>78.2</v>
      </c>
      <c r="I998">
        <v>4.1636347501996636E-2</v>
      </c>
      <c r="J998">
        <v>70.22</v>
      </c>
      <c r="K998">
        <v>3.7387523293992371E-2</v>
      </c>
      <c r="L998">
        <v>-3.3166851848363876E-2</v>
      </c>
      <c r="M998" s="40">
        <v>-1.76591632877969E-5</v>
      </c>
    </row>
    <row r="999" spans="1:13" x14ac:dyDescent="0.25">
      <c r="A999">
        <v>7820120</v>
      </c>
      <c r="B999" t="s">
        <v>28</v>
      </c>
      <c r="C999" t="s">
        <v>4</v>
      </c>
      <c r="D999" t="s">
        <v>2254</v>
      </c>
      <c r="E999">
        <v>8.8739018546454872E-4</v>
      </c>
      <c r="F999">
        <v>73.900000000000006</v>
      </c>
      <c r="G999">
        <v>6.5578134705830154E-2</v>
      </c>
      <c r="H999">
        <v>79.900000000000006</v>
      </c>
      <c r="I999">
        <v>7.0902475818617444E-2</v>
      </c>
      <c r="J999">
        <v>75.454999999999998</v>
      </c>
      <c r="K999">
        <v>6.695802644422752E-2</v>
      </c>
      <c r="L999">
        <v>-1.7501378431916237E-2</v>
      </c>
      <c r="M999" s="40">
        <v>-1.5530551452583401E-5</v>
      </c>
    </row>
    <row r="1000" spans="1:13" x14ac:dyDescent="0.25">
      <c r="A1000">
        <v>7820120</v>
      </c>
      <c r="B1000" t="s">
        <v>28</v>
      </c>
      <c r="C1000" t="s">
        <v>4</v>
      </c>
      <c r="D1000" t="s">
        <v>2313</v>
      </c>
      <c r="E1000">
        <v>1.7747803709290975E-4</v>
      </c>
      <c r="F1000">
        <v>66.099999999999994</v>
      </c>
      <c r="G1000">
        <v>1.1731298251841334E-2</v>
      </c>
      <c r="H1000">
        <v>88.2</v>
      </c>
      <c r="I1000">
        <v>1.565356287159464E-2</v>
      </c>
      <c r="J1000">
        <v>76.569999999999993</v>
      </c>
      <c r="K1000">
        <v>1.3589493300204099E-2</v>
      </c>
      <c r="L1000">
        <v>4.7079030424356461E-2</v>
      </c>
      <c r="M1000" s="40">
        <v>8.3554939079521623E-6</v>
      </c>
    </row>
    <row r="1001" spans="1:13" x14ac:dyDescent="0.25">
      <c r="A1001">
        <v>7820120</v>
      </c>
      <c r="B1001" t="s">
        <v>28</v>
      </c>
      <c r="C1001" t="s">
        <v>4</v>
      </c>
      <c r="D1001" t="s">
        <v>2290</v>
      </c>
      <c r="E1001">
        <v>1.7747803709290975E-4</v>
      </c>
      <c r="F1001">
        <v>60.1</v>
      </c>
      <c r="G1001">
        <v>1.0666430029283877E-2</v>
      </c>
      <c r="H1001">
        <v>69.8</v>
      </c>
      <c r="I1001">
        <v>1.2387966989085101E-2</v>
      </c>
      <c r="J1001">
        <v>68.884999999999991</v>
      </c>
      <c r="K1001">
        <v>1.2225574585145086E-2</v>
      </c>
      <c r="L1001">
        <v>-9.0671934187412262E-2</v>
      </c>
      <c r="M1001" s="40">
        <v>-1.6092276898999424E-5</v>
      </c>
    </row>
    <row r="1002" spans="1:13" x14ac:dyDescent="0.25">
      <c r="A1002">
        <v>7820120</v>
      </c>
      <c r="B1002" t="s">
        <v>28</v>
      </c>
      <c r="C1002" t="s">
        <v>4</v>
      </c>
      <c r="D1002" t="s">
        <v>2255</v>
      </c>
      <c r="E1002">
        <v>1.7747803709290972E-3</v>
      </c>
      <c r="F1002">
        <v>61.7</v>
      </c>
      <c r="G1002">
        <v>0.10950394888632531</v>
      </c>
      <c r="H1002">
        <v>90.5</v>
      </c>
      <c r="I1002">
        <v>0.1606176235690833</v>
      </c>
      <c r="J1002">
        <v>81.704999999999998</v>
      </c>
      <c r="K1002">
        <v>0.14500843020676188</v>
      </c>
      <c r="L1002">
        <v>6.8194851279258728E-2</v>
      </c>
      <c r="M1002" s="40">
        <v>1.2103088344885743E-4</v>
      </c>
    </row>
    <row r="1003" spans="1:13" x14ac:dyDescent="0.25">
      <c r="A1003">
        <v>7820120</v>
      </c>
      <c r="B1003" t="s">
        <v>28</v>
      </c>
      <c r="C1003" t="s">
        <v>4</v>
      </c>
      <c r="D1003" t="s">
        <v>2256</v>
      </c>
      <c r="E1003">
        <v>3.5495607418581951E-4</v>
      </c>
      <c r="F1003">
        <v>44.5</v>
      </c>
      <c r="G1003">
        <v>1.5795545301268969E-2</v>
      </c>
      <c r="H1003">
        <v>81.8</v>
      </c>
      <c r="I1003">
        <v>2.9035406868400036E-2</v>
      </c>
      <c r="J1003">
        <v>62.449999999999996</v>
      </c>
      <c r="K1003">
        <v>2.2167006832904426E-2</v>
      </c>
      <c r="L1003">
        <v>4.2429506778717041E-2</v>
      </c>
      <c r="M1003" s="40">
        <v>1.5060611155814017E-5</v>
      </c>
    </row>
    <row r="1004" spans="1:13" x14ac:dyDescent="0.25">
      <c r="A1004">
        <v>7820120</v>
      </c>
      <c r="B1004" t="s">
        <v>28</v>
      </c>
      <c r="C1004" t="s">
        <v>4</v>
      </c>
      <c r="D1004" t="s">
        <v>2149</v>
      </c>
      <c r="E1004">
        <v>1.0648682225574584E-3</v>
      </c>
      <c r="F1004">
        <v>56.2</v>
      </c>
      <c r="G1004">
        <v>5.9845594107729168E-2</v>
      </c>
      <c r="H1004">
        <v>88.6</v>
      </c>
      <c r="I1004">
        <v>9.4347324518590805E-2</v>
      </c>
      <c r="J1004">
        <v>76.984999999999985</v>
      </c>
      <c r="K1004">
        <v>8.1978880113585922E-2</v>
      </c>
      <c r="L1004">
        <v>4.1113469749689102E-2</v>
      </c>
      <c r="M1004" s="40">
        <v>4.3780427455521267E-5</v>
      </c>
    </row>
    <row r="1005" spans="1:13" x14ac:dyDescent="0.25">
      <c r="A1005">
        <v>7820120</v>
      </c>
      <c r="B1005" t="s">
        <v>28</v>
      </c>
      <c r="C1005" t="s">
        <v>4</v>
      </c>
      <c r="D1005" t="s">
        <v>2291</v>
      </c>
      <c r="E1005">
        <v>4.4369509273227436E-4</v>
      </c>
      <c r="F1005">
        <v>69.3</v>
      </c>
      <c r="G1005">
        <v>3.0748069926346613E-2</v>
      </c>
      <c r="H1005">
        <v>89.4</v>
      </c>
      <c r="I1005">
        <v>3.9666341290265333E-2</v>
      </c>
      <c r="J1005">
        <v>77.429999999999993</v>
      </c>
      <c r="K1005">
        <v>3.4355311030260002E-2</v>
      </c>
      <c r="L1005">
        <v>2.113628201186657E-2</v>
      </c>
      <c r="M1005" s="40">
        <v>9.3780646072706398E-6</v>
      </c>
    </row>
    <row r="1006" spans="1:13" x14ac:dyDescent="0.25">
      <c r="A1006">
        <v>7820120</v>
      </c>
      <c r="B1006" t="s">
        <v>28</v>
      </c>
      <c r="C1006" t="s">
        <v>4</v>
      </c>
      <c r="D1006" t="s">
        <v>2150</v>
      </c>
      <c r="E1006">
        <v>7.9865116691809387E-4</v>
      </c>
      <c r="F1006">
        <v>54.2</v>
      </c>
      <c r="G1006">
        <v>4.3286893246960688E-2</v>
      </c>
      <c r="H1006">
        <v>87.6</v>
      </c>
      <c r="I1006">
        <v>6.996184222202502E-2</v>
      </c>
      <c r="J1006">
        <v>68.88</v>
      </c>
      <c r="K1006">
        <v>5.5011092377318299E-2</v>
      </c>
      <c r="L1006">
        <v>4.1172970086336136E-2</v>
      </c>
      <c r="M1006" s="40">
        <v>3.2882840604936124E-5</v>
      </c>
    </row>
    <row r="1007" spans="1:13" x14ac:dyDescent="0.25">
      <c r="A1007">
        <v>7820120</v>
      </c>
      <c r="B1007" t="s">
        <v>28</v>
      </c>
      <c r="C1007" t="s">
        <v>4</v>
      </c>
      <c r="D1007" t="s">
        <v>2257</v>
      </c>
      <c r="E1007">
        <v>2.4846925193007367E-3</v>
      </c>
      <c r="F1007">
        <v>41.9</v>
      </c>
      <c r="G1007">
        <v>0.10410861655870086</v>
      </c>
      <c r="H1007">
        <v>77.900000000000006</v>
      </c>
      <c r="I1007">
        <v>0.19355754725352739</v>
      </c>
      <c r="J1007">
        <v>65.210000000000008</v>
      </c>
      <c r="K1007">
        <v>0.16202679918360105</v>
      </c>
      <c r="L1007">
        <v>-6.5618224442005157E-2</v>
      </c>
      <c r="M1007" s="40">
        <v>-1.6304111140084696E-4</v>
      </c>
    </row>
    <row r="1008" spans="1:13" x14ac:dyDescent="0.25">
      <c r="A1008">
        <v>7820120</v>
      </c>
      <c r="B1008" t="s">
        <v>28</v>
      </c>
      <c r="C1008" t="s">
        <v>4</v>
      </c>
      <c r="D1008" t="s">
        <v>2292</v>
      </c>
      <c r="E1008">
        <v>7.9865116691809376E-4</v>
      </c>
      <c r="F1008">
        <v>47.5</v>
      </c>
      <c r="G1008">
        <v>3.7935930428609453E-2</v>
      </c>
      <c r="H1008">
        <v>78.400000000000006</v>
      </c>
      <c r="I1008">
        <v>6.2614251486378558E-2</v>
      </c>
      <c r="J1008">
        <v>58.414999999999992</v>
      </c>
      <c r="K1008">
        <v>4.6653207915520439E-2</v>
      </c>
      <c r="L1008">
        <v>-9.184747189283371E-2</v>
      </c>
      <c r="M1008" s="40">
        <v>-7.3354090605688455E-5</v>
      </c>
    </row>
    <row r="1009" spans="1:13" x14ac:dyDescent="0.25">
      <c r="A1009">
        <v>7820120</v>
      </c>
      <c r="B1009" t="s">
        <v>28</v>
      </c>
      <c r="C1009" t="s">
        <v>4</v>
      </c>
      <c r="D1009" t="s">
        <v>2258</v>
      </c>
      <c r="E1009">
        <v>1.7747803709290977E-3</v>
      </c>
      <c r="F1009">
        <v>59.7</v>
      </c>
      <c r="G1009">
        <v>0.10595438814446713</v>
      </c>
      <c r="H1009">
        <v>92.9</v>
      </c>
      <c r="I1009">
        <v>0.16487709645931317</v>
      </c>
      <c r="J1009">
        <v>76.474999999999994</v>
      </c>
      <c r="K1009">
        <v>0.13572632886680272</v>
      </c>
      <c r="L1009">
        <v>6.925799697637558E-2</v>
      </c>
      <c r="M1009" s="40">
        <v>1.2291773356353818E-4</v>
      </c>
    </row>
    <row r="1010" spans="1:13" x14ac:dyDescent="0.25">
      <c r="A1010">
        <v>7820120</v>
      </c>
      <c r="B1010" t="s">
        <v>28</v>
      </c>
      <c r="C1010" t="s">
        <v>4</v>
      </c>
      <c r="D1010" t="s">
        <v>2177</v>
      </c>
      <c r="E1010">
        <v>2.9283876120330108E-3</v>
      </c>
      <c r="F1010">
        <v>72.7</v>
      </c>
      <c r="G1010">
        <v>0.21289377939479989</v>
      </c>
      <c r="H1010">
        <v>92.2</v>
      </c>
      <c r="I1010">
        <v>0.26999733782944363</v>
      </c>
      <c r="J1010">
        <v>85.92</v>
      </c>
      <c r="K1010">
        <v>0.25160706362587631</v>
      </c>
      <c r="L1010">
        <v>4.4504757970571518E-2</v>
      </c>
      <c r="M1010" s="40">
        <v>1.3032718191754902E-4</v>
      </c>
    </row>
    <row r="1011" spans="1:13" x14ac:dyDescent="0.25">
      <c r="A1011">
        <v>7820120</v>
      </c>
      <c r="B1011" t="s">
        <v>28</v>
      </c>
      <c r="C1011" t="s">
        <v>4</v>
      </c>
      <c r="D1011" t="s">
        <v>2259</v>
      </c>
      <c r="E1011">
        <v>9.7612920401100357E-4</v>
      </c>
      <c r="F1011">
        <v>66</v>
      </c>
      <c r="G1011">
        <v>6.4424527464726239E-2</v>
      </c>
      <c r="H1011">
        <v>96.1</v>
      </c>
      <c r="I1011">
        <v>9.3806016505457432E-2</v>
      </c>
      <c r="J1011">
        <v>85.594999999999999</v>
      </c>
      <c r="K1011">
        <v>8.3551779217321848E-2</v>
      </c>
      <c r="L1011">
        <v>0.16779117286205292</v>
      </c>
      <c r="M1011" s="40">
        <v>1.6378586400590841E-4</v>
      </c>
    </row>
    <row r="1012" spans="1:13" x14ac:dyDescent="0.25">
      <c r="A1012">
        <v>7820120</v>
      </c>
      <c r="B1012" t="s">
        <v>28</v>
      </c>
      <c r="C1012" t="s">
        <v>4</v>
      </c>
      <c r="D1012" t="s">
        <v>2260</v>
      </c>
      <c r="E1012">
        <v>4.4369509273227436E-4</v>
      </c>
      <c r="F1012">
        <v>37</v>
      </c>
      <c r="G1012">
        <v>1.641671843109415E-2</v>
      </c>
      <c r="H1012">
        <v>75.8</v>
      </c>
      <c r="I1012">
        <v>3.3632088029106395E-2</v>
      </c>
      <c r="J1012">
        <v>66.134999999999991</v>
      </c>
      <c r="K1012">
        <v>2.9343774957848959E-2</v>
      </c>
      <c r="L1012">
        <v>3.3281300216913223E-2</v>
      </c>
      <c r="M1012" s="40">
        <v>1.4766749585993976E-5</v>
      </c>
    </row>
    <row r="1013" spans="1:13" x14ac:dyDescent="0.25">
      <c r="A1013">
        <v>7820120</v>
      </c>
      <c r="B1013" t="s">
        <v>28</v>
      </c>
      <c r="C1013" t="s">
        <v>4</v>
      </c>
      <c r="D1013" t="s">
        <v>2293</v>
      </c>
      <c r="E1013">
        <v>5.3243411127872932E-4</v>
      </c>
      <c r="F1013">
        <v>41.3</v>
      </c>
      <c r="G1013">
        <v>2.1989528795811519E-2</v>
      </c>
      <c r="H1013">
        <v>80.2</v>
      </c>
      <c r="I1013">
        <v>4.2701215724554091E-2</v>
      </c>
      <c r="J1013">
        <v>56.664999999999999</v>
      </c>
      <c r="K1013">
        <v>3.0170378915609197E-2</v>
      </c>
      <c r="L1013">
        <v>-4.5124102383852005E-2</v>
      </c>
      <c r="M1013" s="40">
        <v>-2.4025611349996632E-5</v>
      </c>
    </row>
    <row r="1014" spans="1:13" x14ac:dyDescent="0.25">
      <c r="A1014">
        <v>7820120</v>
      </c>
      <c r="B1014" t="s">
        <v>28</v>
      </c>
      <c r="C1014" t="s">
        <v>4</v>
      </c>
      <c r="D1014" t="s">
        <v>2261</v>
      </c>
      <c r="E1014">
        <v>1.7747803709290974E-3</v>
      </c>
      <c r="F1014">
        <v>59.3</v>
      </c>
      <c r="G1014">
        <v>0.10524447599609547</v>
      </c>
      <c r="H1014">
        <v>77.3</v>
      </c>
      <c r="I1014">
        <v>0.13719052267281923</v>
      </c>
      <c r="J1014">
        <v>66.55</v>
      </c>
      <c r="K1014">
        <v>0.11811163368533142</v>
      </c>
      <c r="L1014">
        <v>-3.8249962031841278E-2</v>
      </c>
      <c r="M1014" s="40">
        <v>-6.7885281802895151E-5</v>
      </c>
    </row>
    <row r="1015" spans="1:13" x14ac:dyDescent="0.25">
      <c r="A1015">
        <v>7820120</v>
      </c>
      <c r="B1015" t="s">
        <v>28</v>
      </c>
      <c r="C1015" t="s">
        <v>4</v>
      </c>
      <c r="D1015" t="s">
        <v>2309</v>
      </c>
      <c r="E1015">
        <v>1.7747803709290975E-4</v>
      </c>
      <c r="F1015">
        <v>65.599999999999994</v>
      </c>
      <c r="G1015">
        <v>1.1642559233294878E-2</v>
      </c>
      <c r="H1015">
        <v>96.3</v>
      </c>
      <c r="I1015">
        <v>1.7091134972047207E-2</v>
      </c>
      <c r="J1015">
        <v>78.155000000000001</v>
      </c>
      <c r="K1015">
        <v>1.3870795988996362E-2</v>
      </c>
      <c r="L1015">
        <v>0.20604363083839417</v>
      </c>
      <c r="M1015" s="40">
        <v>3.6568219156694324E-5</v>
      </c>
    </row>
    <row r="1016" spans="1:13" x14ac:dyDescent="0.25">
      <c r="A1016">
        <v>7820120</v>
      </c>
      <c r="B1016" t="s">
        <v>28</v>
      </c>
      <c r="C1016" t="s">
        <v>4</v>
      </c>
      <c r="D1016" t="s">
        <v>2262</v>
      </c>
      <c r="E1016">
        <v>7.0991214837163902E-4</v>
      </c>
      <c r="F1016">
        <v>68.400000000000006</v>
      </c>
      <c r="G1016">
        <v>4.8557990948620115E-2</v>
      </c>
      <c r="H1016">
        <v>88.2</v>
      </c>
      <c r="I1016">
        <v>6.2614251486378558E-2</v>
      </c>
      <c r="J1016">
        <v>69.305000000000007</v>
      </c>
      <c r="K1016">
        <v>4.920046144289645E-2</v>
      </c>
      <c r="L1016">
        <v>4.5361868105828762E-3</v>
      </c>
      <c r="M1016" s="40">
        <v>3.2202941241159827E-6</v>
      </c>
    </row>
    <row r="1017" spans="1:13" x14ac:dyDescent="0.25">
      <c r="A1017">
        <v>7820120</v>
      </c>
      <c r="B1017" t="s">
        <v>28</v>
      </c>
      <c r="C1017" t="s">
        <v>4</v>
      </c>
      <c r="D1017" t="s">
        <v>2263</v>
      </c>
      <c r="E1017">
        <v>1.5085633152897332E-3</v>
      </c>
      <c r="F1017">
        <v>62.5</v>
      </c>
      <c r="G1017">
        <v>9.4285207205608332E-2</v>
      </c>
      <c r="H1017">
        <v>78.599999999999994</v>
      </c>
      <c r="I1017">
        <v>0.11857307658177302</v>
      </c>
      <c r="J1017">
        <v>73.5</v>
      </c>
      <c r="K1017">
        <v>0.1108794036737954</v>
      </c>
      <c r="L1017">
        <v>-2.3466272279620171E-2</v>
      </c>
      <c r="M1017" s="40">
        <v>-3.5400357507635373E-5</v>
      </c>
    </row>
    <row r="1018" spans="1:13" x14ac:dyDescent="0.25">
      <c r="A1018">
        <v>7820120</v>
      </c>
      <c r="B1018" t="s">
        <v>28</v>
      </c>
      <c r="C1018" t="s">
        <v>4</v>
      </c>
      <c r="D1018" t="s">
        <v>2310</v>
      </c>
      <c r="E1018">
        <v>8.8739018546454877E-5</v>
      </c>
      <c r="F1018">
        <v>70.400000000000006</v>
      </c>
      <c r="G1018">
        <v>6.2472269056704239E-3</v>
      </c>
      <c r="H1018">
        <v>87.6</v>
      </c>
      <c r="I1018">
        <v>7.773538024669447E-3</v>
      </c>
      <c r="J1018">
        <v>81.52000000000001</v>
      </c>
      <c r="K1018">
        <v>7.2340047919070023E-3</v>
      </c>
      <c r="L1018">
        <v>3.4444753080606461E-2</v>
      </c>
      <c r="M1018" s="40">
        <v>3.0565935824479956E-6</v>
      </c>
    </row>
    <row r="1019" spans="1:13" x14ac:dyDescent="0.25">
      <c r="A1019">
        <v>7820120</v>
      </c>
      <c r="B1019" t="s">
        <v>28</v>
      </c>
      <c r="C1019" t="s">
        <v>4</v>
      </c>
      <c r="D1019" t="s">
        <v>2311</v>
      </c>
      <c r="E1019">
        <v>4.4369509273227436E-4</v>
      </c>
      <c r="F1019">
        <v>50</v>
      </c>
      <c r="G1019">
        <v>2.2184754636613718E-2</v>
      </c>
      <c r="H1019">
        <v>83.8</v>
      </c>
      <c r="I1019">
        <v>3.7181648770964588E-2</v>
      </c>
      <c r="J1019">
        <v>74.53</v>
      </c>
      <c r="K1019">
        <v>3.306859526133641E-2</v>
      </c>
      <c r="L1019">
        <v>-3.6876152735203505E-3</v>
      </c>
      <c r="M1019" s="40">
        <v>-1.6361768007455631E-6</v>
      </c>
    </row>
    <row r="1020" spans="1:13" x14ac:dyDescent="0.25">
      <c r="A1020">
        <v>7820120</v>
      </c>
      <c r="B1020" t="s">
        <v>28</v>
      </c>
      <c r="C1020" t="s">
        <v>4</v>
      </c>
      <c r="D1020" t="s">
        <v>2151</v>
      </c>
      <c r="E1020">
        <v>7.9865116691809376E-4</v>
      </c>
      <c r="F1020">
        <v>36.700000000000003</v>
      </c>
      <c r="G1020">
        <v>2.9310497825894042E-2</v>
      </c>
      <c r="H1020">
        <v>60.2</v>
      </c>
      <c r="I1020">
        <v>4.807880024846925E-2</v>
      </c>
      <c r="J1020">
        <v>52.72</v>
      </c>
      <c r="K1020">
        <v>4.2104889519921904E-2</v>
      </c>
      <c r="L1020">
        <v>-0.12255589663982391</v>
      </c>
      <c r="M1020" s="40">
        <v>-9.7879409864088648E-5</v>
      </c>
    </row>
    <row r="1021" spans="1:13" x14ac:dyDescent="0.25">
      <c r="A1021">
        <v>7820120</v>
      </c>
      <c r="B1021" t="s">
        <v>28</v>
      </c>
      <c r="C1021" t="s">
        <v>4</v>
      </c>
      <c r="D1021" t="s">
        <v>2174</v>
      </c>
      <c r="E1021">
        <v>6.2117312982518406E-4</v>
      </c>
      <c r="F1021">
        <v>62</v>
      </c>
      <c r="G1021">
        <v>3.8512734049161411E-2</v>
      </c>
      <c r="H1021">
        <v>76.400000000000006</v>
      </c>
      <c r="I1021">
        <v>4.7457627118644069E-2</v>
      </c>
      <c r="J1021">
        <v>62.440000000000012</v>
      </c>
      <c r="K1021">
        <v>3.8786050226284501E-2</v>
      </c>
      <c r="L1021">
        <v>-6.2483001500368118E-2</v>
      </c>
      <c r="M1021" s="40">
        <v>-3.8812761602855333E-5</v>
      </c>
    </row>
    <row r="1022" spans="1:13" x14ac:dyDescent="0.25">
      <c r="A1022">
        <v>7820120</v>
      </c>
      <c r="B1022" t="s">
        <v>28</v>
      </c>
      <c r="C1022" t="s">
        <v>4</v>
      </c>
      <c r="D1022" t="s">
        <v>2335</v>
      </c>
      <c r="E1022">
        <v>0.39905936640340728</v>
      </c>
      <c r="G1022">
        <v>23.41515662436775</v>
      </c>
      <c r="I1022">
        <v>33.802493566421177</v>
      </c>
      <c r="K1022">
        <v>29.304424083769625</v>
      </c>
      <c r="M1022" s="40">
        <v>9.4215228614231622E-5</v>
      </c>
    </row>
    <row r="1023" spans="1:13" x14ac:dyDescent="0.25">
      <c r="A1023">
        <v>7820120</v>
      </c>
      <c r="B1023" t="s">
        <v>28</v>
      </c>
      <c r="C1023" t="s">
        <v>5</v>
      </c>
      <c r="D1023" t="s">
        <v>2190</v>
      </c>
      <c r="E1023">
        <v>1.7747803709290975E-4</v>
      </c>
      <c r="F1023">
        <v>66.7</v>
      </c>
      <c r="G1023">
        <v>1.1837785074097081E-2</v>
      </c>
      <c r="H1023">
        <v>92.6</v>
      </c>
      <c r="I1023">
        <v>1.6434466234803442E-2</v>
      </c>
      <c r="J1023">
        <v>81.364999999999995</v>
      </c>
      <c r="K1023">
        <v>1.4440500488064601E-2</v>
      </c>
      <c r="L1023">
        <v>0</v>
      </c>
      <c r="M1023" s="40">
        <v>0</v>
      </c>
    </row>
    <row r="1024" spans="1:13" x14ac:dyDescent="0.25">
      <c r="A1024">
        <v>7820120</v>
      </c>
      <c r="B1024" t="s">
        <v>28</v>
      </c>
      <c r="C1024" t="s">
        <v>5</v>
      </c>
      <c r="D1024" t="s">
        <v>2265</v>
      </c>
      <c r="E1024">
        <v>8.8739018546454877E-5</v>
      </c>
      <c r="F1024">
        <v>71.400000000000006</v>
      </c>
      <c r="G1024">
        <v>6.3359659242168791E-3</v>
      </c>
      <c r="H1024">
        <v>99.1</v>
      </c>
      <c r="I1024">
        <v>8.7940367379536772E-3</v>
      </c>
      <c r="J1024">
        <v>85.284999999999997</v>
      </c>
      <c r="K1024">
        <v>7.5681071967344041E-3</v>
      </c>
      <c r="L1024">
        <v>0.20437060296535492</v>
      </c>
      <c r="M1024" s="40">
        <v>1.8135646726892795E-5</v>
      </c>
    </row>
    <row r="1025" spans="1:13" x14ac:dyDescent="0.25">
      <c r="A1025">
        <v>7820120</v>
      </c>
      <c r="B1025" t="s">
        <v>28</v>
      </c>
      <c r="C1025" t="s">
        <v>5</v>
      </c>
      <c r="D1025" t="s">
        <v>2152</v>
      </c>
      <c r="E1025">
        <v>7.7202946135415734E-3</v>
      </c>
      <c r="F1025">
        <v>50.4</v>
      </c>
      <c r="G1025">
        <v>0.38910284852249527</v>
      </c>
      <c r="H1025">
        <v>74.3</v>
      </c>
      <c r="I1025">
        <v>0.57361788978613892</v>
      </c>
      <c r="J1025">
        <v>66.699999999999989</v>
      </c>
      <c r="K1025">
        <v>0.5149436507232229</v>
      </c>
      <c r="L1025">
        <v>-2.378404326736927E-2</v>
      </c>
      <c r="M1025" s="40">
        <v>-1.836198211253107E-4</v>
      </c>
    </row>
    <row r="1026" spans="1:13" x14ac:dyDescent="0.25">
      <c r="A1026">
        <v>7820120</v>
      </c>
      <c r="B1026" t="s">
        <v>28</v>
      </c>
      <c r="C1026" t="s">
        <v>5</v>
      </c>
      <c r="D1026" t="s">
        <v>2191</v>
      </c>
      <c r="E1026">
        <v>3.5495607418581951E-4</v>
      </c>
      <c r="F1026">
        <v>72.2</v>
      </c>
      <c r="G1026">
        <v>2.5627828556216169E-2</v>
      </c>
      <c r="H1026">
        <v>99.3</v>
      </c>
      <c r="I1026">
        <v>3.5247138166651877E-2</v>
      </c>
      <c r="J1026">
        <v>83.335000000000008</v>
      </c>
      <c r="K1026">
        <v>2.958026444227527E-2</v>
      </c>
      <c r="L1026">
        <v>0.48571941256523132</v>
      </c>
      <c r="M1026" s="40">
        <v>1.7240905583999693E-4</v>
      </c>
    </row>
    <row r="1027" spans="1:13" x14ac:dyDescent="0.25">
      <c r="A1027">
        <v>7820120</v>
      </c>
      <c r="B1027" t="s">
        <v>28</v>
      </c>
      <c r="C1027" t="s">
        <v>5</v>
      </c>
      <c r="D1027" t="s">
        <v>2166</v>
      </c>
      <c r="E1027">
        <v>1.7747803709290975E-4</v>
      </c>
      <c r="F1027">
        <v>31.8</v>
      </c>
      <c r="G1027">
        <v>5.6438015795545306E-3</v>
      </c>
      <c r="H1027">
        <v>66.7</v>
      </c>
      <c r="I1027">
        <v>1.1837785074097081E-2</v>
      </c>
      <c r="J1027">
        <v>56.23</v>
      </c>
      <c r="K1027">
        <v>9.9795900257343157E-3</v>
      </c>
      <c r="L1027">
        <v>-0.260975182056427</v>
      </c>
      <c r="M1027" s="40">
        <v>-4.6317363041339426E-5</v>
      </c>
    </row>
    <row r="1028" spans="1:13" x14ac:dyDescent="0.25">
      <c r="A1028">
        <v>7820120</v>
      </c>
      <c r="B1028" t="s">
        <v>28</v>
      </c>
      <c r="C1028" t="s">
        <v>5</v>
      </c>
      <c r="D1028" t="s">
        <v>2184</v>
      </c>
      <c r="E1028">
        <v>9.7612920401100368E-4</v>
      </c>
      <c r="F1028">
        <v>50</v>
      </c>
      <c r="G1028">
        <v>4.8806460200550184E-2</v>
      </c>
      <c r="H1028">
        <v>99.6</v>
      </c>
      <c r="I1028">
        <v>9.7222468719495955E-2</v>
      </c>
      <c r="J1028">
        <v>76.109999999999985</v>
      </c>
      <c r="K1028">
        <v>7.4293193717277481E-2</v>
      </c>
      <c r="L1028">
        <v>0.28935956954956055</v>
      </c>
      <c r="M1028" s="40">
        <v>2.8245232629737918E-4</v>
      </c>
    </row>
    <row r="1029" spans="1:13" x14ac:dyDescent="0.25">
      <c r="A1029">
        <v>7820120</v>
      </c>
      <c r="B1029" t="s">
        <v>28</v>
      </c>
      <c r="C1029" t="s">
        <v>5</v>
      </c>
      <c r="D1029" t="s">
        <v>2192</v>
      </c>
      <c r="E1029">
        <v>7.0991214837163902E-4</v>
      </c>
      <c r="F1029">
        <v>58.1</v>
      </c>
      <c r="G1029">
        <v>4.1245895820392231E-2</v>
      </c>
      <c r="H1029">
        <v>43.1</v>
      </c>
      <c r="I1029">
        <v>3.0597213594817641E-2</v>
      </c>
      <c r="J1029">
        <v>57.239999999999995</v>
      </c>
      <c r="K1029">
        <v>4.0635371372792613E-2</v>
      </c>
      <c r="L1029">
        <v>-0.26670369505882263</v>
      </c>
      <c r="M1029" s="40">
        <v>-1.8933619313786325E-4</v>
      </c>
    </row>
    <row r="1030" spans="1:13" x14ac:dyDescent="0.25">
      <c r="A1030">
        <v>7820120</v>
      </c>
      <c r="B1030" t="s">
        <v>28</v>
      </c>
      <c r="C1030" t="s">
        <v>5</v>
      </c>
      <c r="D1030" t="s">
        <v>2193</v>
      </c>
      <c r="E1030">
        <v>2.3959535007542815E-3</v>
      </c>
      <c r="F1030">
        <v>64.5</v>
      </c>
      <c r="G1030">
        <v>0.15453900079865115</v>
      </c>
      <c r="H1030">
        <v>80.7</v>
      </c>
      <c r="I1030">
        <v>0.19335344751087052</v>
      </c>
      <c r="J1030">
        <v>75.655000000000001</v>
      </c>
      <c r="K1030">
        <v>0.18126586209956516</v>
      </c>
      <c r="L1030">
        <v>5.9695919044315815E-3</v>
      </c>
      <c r="M1030" s="40">
        <v>1.4302864621497265E-5</v>
      </c>
    </row>
    <row r="1031" spans="1:13" x14ac:dyDescent="0.25">
      <c r="A1031">
        <v>7820120</v>
      </c>
      <c r="B1031" t="s">
        <v>28</v>
      </c>
      <c r="C1031" t="s">
        <v>5</v>
      </c>
      <c r="D1031" t="s">
        <v>2179</v>
      </c>
      <c r="E1031">
        <v>2.5734315378471914E-3</v>
      </c>
      <c r="F1031">
        <v>61.8</v>
      </c>
      <c r="G1031">
        <v>0.15903806903895643</v>
      </c>
      <c r="H1031">
        <v>59.5</v>
      </c>
      <c r="I1031">
        <v>0.1531191765019079</v>
      </c>
      <c r="J1031">
        <v>64.94</v>
      </c>
      <c r="K1031">
        <v>0.16711864406779661</v>
      </c>
      <c r="L1031">
        <v>-0.12990720570087433</v>
      </c>
      <c r="M1031" s="40">
        <v>-3.3430730014423243E-4</v>
      </c>
    </row>
    <row r="1032" spans="1:13" x14ac:dyDescent="0.25">
      <c r="A1032">
        <v>7820120</v>
      </c>
      <c r="B1032" t="s">
        <v>28</v>
      </c>
      <c r="C1032" t="s">
        <v>5</v>
      </c>
      <c r="D1032" t="s">
        <v>2266</v>
      </c>
      <c r="E1032">
        <v>2.6621705563936461E-4</v>
      </c>
      <c r="F1032">
        <v>53.7</v>
      </c>
      <c r="G1032">
        <v>1.4295855887833881E-2</v>
      </c>
      <c r="H1032">
        <v>100</v>
      </c>
      <c r="I1032">
        <v>2.6621705563936459E-2</v>
      </c>
      <c r="J1032">
        <v>76.22</v>
      </c>
      <c r="K1032">
        <v>2.0291063980832368E-2</v>
      </c>
      <c r="L1032">
        <v>0.1039140596985817</v>
      </c>
      <c r="M1032" s="40">
        <v>2.7663695012489579E-5</v>
      </c>
    </row>
    <row r="1033" spans="1:13" x14ac:dyDescent="0.25">
      <c r="A1033">
        <v>7820120</v>
      </c>
      <c r="B1033" t="s">
        <v>28</v>
      </c>
      <c r="C1033" t="s">
        <v>5</v>
      </c>
      <c r="D1033" t="s">
        <v>2194</v>
      </c>
      <c r="E1033">
        <v>8.8739018546454877E-5</v>
      </c>
      <c r="F1033">
        <v>66.599999999999994</v>
      </c>
      <c r="G1033">
        <v>5.9100186351938944E-3</v>
      </c>
      <c r="H1033">
        <v>41.5</v>
      </c>
      <c r="I1033">
        <v>3.6826692696778772E-3</v>
      </c>
      <c r="J1033">
        <v>59.359999999999992</v>
      </c>
      <c r="K1033">
        <v>5.267548140917561E-3</v>
      </c>
      <c r="L1033">
        <v>-0.16482196748256683</v>
      </c>
      <c r="M1033" s="40">
        <v>-1.4626139629298682E-5</v>
      </c>
    </row>
    <row r="1034" spans="1:13" x14ac:dyDescent="0.25">
      <c r="A1034">
        <v>7820120</v>
      </c>
      <c r="B1034" t="s">
        <v>28</v>
      </c>
      <c r="C1034" t="s">
        <v>5</v>
      </c>
      <c r="D1034" t="s">
        <v>2139</v>
      </c>
      <c r="E1034">
        <v>3.6382997604046501E-3</v>
      </c>
      <c r="F1034">
        <v>33.700000000000003</v>
      </c>
      <c r="G1034">
        <v>0.12261070192563672</v>
      </c>
      <c r="H1034">
        <v>63.9</v>
      </c>
      <c r="I1034">
        <v>0.23248735468985712</v>
      </c>
      <c r="J1034">
        <v>55.815000000000005</v>
      </c>
      <c r="K1034">
        <v>0.20307170112698555</v>
      </c>
      <c r="L1034">
        <v>-0.11162592470645905</v>
      </c>
      <c r="M1034" s="40">
        <v>-4.0612857511445743E-4</v>
      </c>
    </row>
    <row r="1035" spans="1:13" x14ac:dyDescent="0.25">
      <c r="A1035">
        <v>7820120</v>
      </c>
      <c r="B1035" t="s">
        <v>28</v>
      </c>
      <c r="C1035" t="s">
        <v>5</v>
      </c>
      <c r="D1035" t="s">
        <v>2195</v>
      </c>
      <c r="E1035">
        <v>4.4369509273227436E-4</v>
      </c>
      <c r="F1035">
        <v>77.3</v>
      </c>
      <c r="G1035">
        <v>3.4297630668204807E-2</v>
      </c>
      <c r="H1035">
        <v>71.2</v>
      </c>
      <c r="I1035">
        <v>3.1591090602537938E-2</v>
      </c>
      <c r="J1035">
        <v>74.125</v>
      </c>
      <c r="K1035">
        <v>3.2888898748779836E-2</v>
      </c>
      <c r="L1035">
        <v>-1.4044050127267838E-2</v>
      </c>
      <c r="M1035" s="40">
        <v>-6.2312761235548124E-6</v>
      </c>
    </row>
    <row r="1036" spans="1:13" x14ac:dyDescent="0.25">
      <c r="A1036">
        <v>7820120</v>
      </c>
      <c r="B1036" t="s">
        <v>28</v>
      </c>
      <c r="C1036" t="s">
        <v>5</v>
      </c>
      <c r="D1036" t="s">
        <v>2267</v>
      </c>
      <c r="E1036">
        <v>2.6621705563936461E-4</v>
      </c>
      <c r="F1036">
        <v>64.7</v>
      </c>
      <c r="G1036">
        <v>1.7224243499866891E-2</v>
      </c>
      <c r="H1036">
        <v>37.1</v>
      </c>
      <c r="I1036">
        <v>9.8766527642204279E-3</v>
      </c>
      <c r="J1036">
        <v>63.539999999999992</v>
      </c>
      <c r="K1036">
        <v>1.6915431715325224E-2</v>
      </c>
      <c r="L1036">
        <v>-0.17768189311027527</v>
      </c>
      <c r="M1036" s="40">
        <v>-4.7301950424245788E-5</v>
      </c>
    </row>
    <row r="1037" spans="1:13" x14ac:dyDescent="0.25">
      <c r="A1037">
        <v>7820120</v>
      </c>
      <c r="B1037" t="s">
        <v>28</v>
      </c>
      <c r="C1037" t="s">
        <v>5</v>
      </c>
      <c r="D1037" t="s">
        <v>2294</v>
      </c>
      <c r="E1037">
        <v>2.6621705563936461E-4</v>
      </c>
      <c r="F1037">
        <v>86.3</v>
      </c>
      <c r="G1037">
        <v>2.2974531901677166E-2</v>
      </c>
      <c r="H1037">
        <v>41.9</v>
      </c>
      <c r="I1037">
        <v>1.1154494631289376E-2</v>
      </c>
      <c r="J1037">
        <v>70.224999999999994</v>
      </c>
      <c r="K1037">
        <v>1.8695092732274377E-2</v>
      </c>
      <c r="L1037">
        <v>-0.31070622801780701</v>
      </c>
      <c r="M1037" s="40">
        <v>-8.2715297191713632E-5</v>
      </c>
    </row>
    <row r="1038" spans="1:13" x14ac:dyDescent="0.25">
      <c r="A1038">
        <v>7820120</v>
      </c>
      <c r="B1038" t="s">
        <v>28</v>
      </c>
      <c r="C1038" t="s">
        <v>5</v>
      </c>
      <c r="D1038" t="s">
        <v>2196</v>
      </c>
      <c r="E1038">
        <v>1.1536072411039134E-3</v>
      </c>
      <c r="F1038">
        <v>38.4</v>
      </c>
      <c r="G1038">
        <v>4.4298518058390274E-2</v>
      </c>
      <c r="H1038">
        <v>71.2</v>
      </c>
      <c r="I1038">
        <v>8.2136835566598634E-2</v>
      </c>
      <c r="J1038">
        <v>61.024999999999991</v>
      </c>
      <c r="K1038">
        <v>7.0398881888366308E-2</v>
      </c>
      <c r="L1038">
        <v>-8.4608674049377441E-2</v>
      </c>
      <c r="M1038" s="40">
        <v>-9.760517904356258E-5</v>
      </c>
    </row>
    <row r="1039" spans="1:13" x14ac:dyDescent="0.25">
      <c r="A1039">
        <v>7820120</v>
      </c>
      <c r="B1039" t="s">
        <v>28</v>
      </c>
      <c r="C1039" t="s">
        <v>5</v>
      </c>
      <c r="D1039" t="s">
        <v>2197</v>
      </c>
      <c r="E1039">
        <v>1.2423462596503681E-3</v>
      </c>
      <c r="F1039">
        <v>80</v>
      </c>
      <c r="G1039">
        <v>9.938770077202945E-2</v>
      </c>
      <c r="H1039">
        <v>92.4</v>
      </c>
      <c r="I1039">
        <v>0.11479279439169403</v>
      </c>
      <c r="J1039">
        <v>81.55</v>
      </c>
      <c r="K1039">
        <v>0.10131333747448752</v>
      </c>
      <c r="L1039">
        <v>4.1045289486646652E-2</v>
      </c>
      <c r="M1039" s="40">
        <v>5.0992461870002045E-5</v>
      </c>
    </row>
    <row r="1040" spans="1:13" x14ac:dyDescent="0.25">
      <c r="A1040">
        <v>7820120</v>
      </c>
      <c r="B1040" t="s">
        <v>28</v>
      </c>
      <c r="C1040" t="s">
        <v>5</v>
      </c>
      <c r="D1040" t="s">
        <v>2198</v>
      </c>
      <c r="E1040">
        <v>8.8739018546454877E-5</v>
      </c>
      <c r="F1040">
        <v>92</v>
      </c>
      <c r="G1040">
        <v>8.1639897062738484E-3</v>
      </c>
      <c r="H1040">
        <v>72.3</v>
      </c>
      <c r="I1040">
        <v>6.4158310409086873E-3</v>
      </c>
      <c r="J1040">
        <v>81.139999999999986</v>
      </c>
      <c r="K1040">
        <v>7.2002839648593478E-3</v>
      </c>
      <c r="L1040">
        <v>-2.3674901574850082E-2</v>
      </c>
      <c r="M1040" s="40">
        <v>-2.1008875299361155E-6</v>
      </c>
    </row>
    <row r="1041" spans="1:13" x14ac:dyDescent="0.25">
      <c r="A1041">
        <v>7820120</v>
      </c>
      <c r="B1041" t="s">
        <v>28</v>
      </c>
      <c r="C1041" t="s">
        <v>5</v>
      </c>
      <c r="D1041" t="s">
        <v>2199</v>
      </c>
      <c r="E1041">
        <v>1.8635193894755524E-3</v>
      </c>
      <c r="F1041">
        <v>60.2</v>
      </c>
      <c r="G1041">
        <v>0.11218386724642826</v>
      </c>
      <c r="H1041">
        <v>70.5</v>
      </c>
      <c r="I1041">
        <v>0.13137811695802645</v>
      </c>
      <c r="J1041">
        <v>70.319999999999993</v>
      </c>
      <c r="K1041">
        <v>0.13104268346792083</v>
      </c>
      <c r="L1041">
        <v>-4.3501025065779686E-3</v>
      </c>
      <c r="M1041" s="40">
        <v>-8.1065003672142455E-6</v>
      </c>
    </row>
    <row r="1042" spans="1:13" x14ac:dyDescent="0.25">
      <c r="A1042">
        <v>7820120</v>
      </c>
      <c r="B1042" t="s">
        <v>28</v>
      </c>
      <c r="C1042" t="s">
        <v>5</v>
      </c>
      <c r="D1042" t="s">
        <v>2200</v>
      </c>
      <c r="E1042">
        <v>1.0648682225574584E-3</v>
      </c>
      <c r="F1042">
        <v>50.3</v>
      </c>
      <c r="G1042">
        <v>5.3562871594640155E-2</v>
      </c>
      <c r="H1042">
        <v>87.1</v>
      </c>
      <c r="I1042">
        <v>9.2750022184754616E-2</v>
      </c>
      <c r="J1042">
        <v>69.364999999999995</v>
      </c>
      <c r="K1042">
        <v>7.3864584257698096E-2</v>
      </c>
      <c r="L1042">
        <v>-2.9751859605312347E-2</v>
      </c>
      <c r="M1042" s="40">
        <v>-3.1681809855688008E-5</v>
      </c>
    </row>
    <row r="1043" spans="1:13" x14ac:dyDescent="0.25">
      <c r="A1043">
        <v>7820120</v>
      </c>
      <c r="B1043" t="s">
        <v>28</v>
      </c>
      <c r="C1043" t="s">
        <v>5</v>
      </c>
      <c r="D1043" t="s">
        <v>2140</v>
      </c>
      <c r="E1043">
        <v>8.8739018546454872E-4</v>
      </c>
      <c r="F1043">
        <v>55.8</v>
      </c>
      <c r="G1043">
        <v>4.9516372348921818E-2</v>
      </c>
      <c r="H1043">
        <v>100</v>
      </c>
      <c r="I1043">
        <v>8.873901854645487E-2</v>
      </c>
      <c r="J1043">
        <v>77.35499999999999</v>
      </c>
      <c r="K1043">
        <v>6.8644067796610156E-2</v>
      </c>
      <c r="L1043">
        <v>8.231014758348465E-2</v>
      </c>
      <c r="M1043" s="40">
        <v>7.3041217129722819E-5</v>
      </c>
    </row>
    <row r="1044" spans="1:13" x14ac:dyDescent="0.25">
      <c r="A1044">
        <v>7820120</v>
      </c>
      <c r="B1044" t="s">
        <v>28</v>
      </c>
      <c r="C1044" t="s">
        <v>5</v>
      </c>
      <c r="D1044" t="s">
        <v>2201</v>
      </c>
      <c r="E1044">
        <v>6.2117312982518417E-4</v>
      </c>
      <c r="F1044">
        <v>73.2</v>
      </c>
      <c r="G1044">
        <v>4.5469873103203481E-2</v>
      </c>
      <c r="H1044">
        <v>79.3</v>
      </c>
      <c r="I1044">
        <v>4.9259029195137104E-2</v>
      </c>
      <c r="J1044">
        <v>79.89</v>
      </c>
      <c r="K1044">
        <v>4.9625521341733966E-2</v>
      </c>
      <c r="L1044">
        <v>2.4100060109049082E-3</v>
      </c>
      <c r="M1044" s="40">
        <v>1.4970309766913086E-6</v>
      </c>
    </row>
    <row r="1045" spans="1:13" x14ac:dyDescent="0.25">
      <c r="A1045">
        <v>7820120</v>
      </c>
      <c r="B1045" t="s">
        <v>28</v>
      </c>
      <c r="C1045" t="s">
        <v>5</v>
      </c>
      <c r="D1045" t="s">
        <v>2203</v>
      </c>
      <c r="E1045">
        <v>1.419824296743278E-3</v>
      </c>
      <c r="F1045">
        <v>87.4</v>
      </c>
      <c r="G1045">
        <v>0.12409264353536251</v>
      </c>
      <c r="H1045">
        <v>100</v>
      </c>
      <c r="I1045">
        <v>0.14198242967432781</v>
      </c>
      <c r="J1045">
        <v>90.87</v>
      </c>
      <c r="K1045">
        <v>0.12901943384506168</v>
      </c>
      <c r="L1045">
        <v>0.18549369275569916</v>
      </c>
      <c r="M1045" s="40">
        <v>2.6336845186717426E-4</v>
      </c>
    </row>
    <row r="1046" spans="1:13" x14ac:dyDescent="0.25">
      <c r="A1046">
        <v>7820120</v>
      </c>
      <c r="B1046" t="s">
        <v>28</v>
      </c>
      <c r="C1046" t="s">
        <v>5</v>
      </c>
      <c r="D1046" t="s">
        <v>2268</v>
      </c>
      <c r="E1046">
        <v>5.3243411127872921E-4</v>
      </c>
      <c r="F1046">
        <v>55.1</v>
      </c>
      <c r="G1046">
        <v>2.933711953145798E-2</v>
      </c>
      <c r="H1046">
        <v>85.3</v>
      </c>
      <c r="I1046">
        <v>4.5416629692075598E-2</v>
      </c>
      <c r="J1046">
        <v>73.61</v>
      </c>
      <c r="K1046">
        <v>3.919247493122726E-2</v>
      </c>
      <c r="L1046">
        <v>3.2481297850608826E-2</v>
      </c>
      <c r="M1046" s="40">
        <v>1.7294150954268607E-5</v>
      </c>
    </row>
    <row r="1047" spans="1:13" x14ac:dyDescent="0.25">
      <c r="A1047">
        <v>7820120</v>
      </c>
      <c r="B1047" t="s">
        <v>28</v>
      </c>
      <c r="C1047" t="s">
        <v>5</v>
      </c>
      <c r="D1047" t="s">
        <v>2175</v>
      </c>
      <c r="E1047">
        <v>3.1946046676723759E-3</v>
      </c>
      <c r="F1047">
        <v>65.099999999999994</v>
      </c>
      <c r="G1047">
        <v>0.20796876386547167</v>
      </c>
      <c r="H1047">
        <v>76</v>
      </c>
      <c r="I1047">
        <v>0.24278995474310056</v>
      </c>
      <c r="J1047">
        <v>72.19</v>
      </c>
      <c r="K1047">
        <v>0.2306185109592688</v>
      </c>
      <c r="L1047">
        <v>-4.6930719166994095E-2</v>
      </c>
      <c r="M1047" s="40">
        <v>-1.4992509450810078E-4</v>
      </c>
    </row>
    <row r="1048" spans="1:13" x14ac:dyDescent="0.25">
      <c r="A1048">
        <v>7820120</v>
      </c>
      <c r="B1048" t="s">
        <v>28</v>
      </c>
      <c r="C1048" t="s">
        <v>5</v>
      </c>
      <c r="D1048" t="s">
        <v>2176</v>
      </c>
      <c r="E1048">
        <v>3.5495607418581951E-4</v>
      </c>
      <c r="F1048">
        <v>64.099999999999994</v>
      </c>
      <c r="G1048">
        <v>2.2752684355311029E-2</v>
      </c>
      <c r="H1048">
        <v>86.8</v>
      </c>
      <c r="I1048">
        <v>3.0810187239329132E-2</v>
      </c>
      <c r="J1048">
        <v>76.435000000000002</v>
      </c>
      <c r="K1048">
        <v>2.7131067530393117E-2</v>
      </c>
      <c r="L1048">
        <v>-4.0314435958862305E-2</v>
      </c>
      <c r="M1048" s="40">
        <v>-1.4309853920973397E-5</v>
      </c>
    </row>
    <row r="1049" spans="1:13" x14ac:dyDescent="0.25">
      <c r="A1049">
        <v>7820120</v>
      </c>
      <c r="B1049" t="s">
        <v>28</v>
      </c>
      <c r="C1049" t="s">
        <v>5</v>
      </c>
      <c r="D1049" t="s">
        <v>2180</v>
      </c>
      <c r="E1049">
        <v>2.6621705563936461E-4</v>
      </c>
      <c r="F1049">
        <v>66.599999999999994</v>
      </c>
      <c r="G1049">
        <v>1.7730055905581681E-2</v>
      </c>
      <c r="H1049">
        <v>77</v>
      </c>
      <c r="I1049">
        <v>2.0498713284231074E-2</v>
      </c>
      <c r="J1049">
        <v>71.94</v>
      </c>
      <c r="K1049">
        <v>1.9151654982695891E-2</v>
      </c>
      <c r="L1049">
        <v>-0.14679412543773651</v>
      </c>
      <c r="M1049" s="40">
        <v>-3.9079099859189768E-5</v>
      </c>
    </row>
    <row r="1050" spans="1:13" x14ac:dyDescent="0.25">
      <c r="A1050">
        <v>7820120</v>
      </c>
      <c r="B1050" t="s">
        <v>28</v>
      </c>
      <c r="C1050" t="s">
        <v>5</v>
      </c>
      <c r="D1050" t="s">
        <v>2204</v>
      </c>
      <c r="E1050">
        <v>1.0648682225574584E-3</v>
      </c>
      <c r="F1050">
        <v>72.8</v>
      </c>
      <c r="G1050">
        <v>7.7522406602182972E-2</v>
      </c>
      <c r="H1050">
        <v>86.8</v>
      </c>
      <c r="I1050">
        <v>9.2430561717987386E-2</v>
      </c>
      <c r="J1050">
        <v>78.74499999999999</v>
      </c>
      <c r="K1050">
        <v>8.3853048185287049E-2</v>
      </c>
      <c r="L1050">
        <v>3.1434148550033569E-2</v>
      </c>
      <c r="M1050" s="40">
        <v>3.3473225894081357E-5</v>
      </c>
    </row>
    <row r="1051" spans="1:13" x14ac:dyDescent="0.25">
      <c r="A1051">
        <v>7820120</v>
      </c>
      <c r="B1051" t="s">
        <v>28</v>
      </c>
      <c r="C1051" t="s">
        <v>5</v>
      </c>
      <c r="D1051" t="s">
        <v>2269</v>
      </c>
      <c r="E1051">
        <v>7.0991214837163902E-4</v>
      </c>
      <c r="F1051">
        <v>72.7</v>
      </c>
      <c r="G1051">
        <v>5.1610613186618158E-2</v>
      </c>
      <c r="H1051">
        <v>58.9</v>
      </c>
      <c r="I1051">
        <v>4.1813825539089536E-2</v>
      </c>
      <c r="J1051">
        <v>73.47</v>
      </c>
      <c r="K1051">
        <v>5.2157245540864317E-2</v>
      </c>
      <c r="L1051">
        <v>7.8791717533022165E-4</v>
      </c>
      <c r="M1051" s="40">
        <v>5.5935197467759105E-7</v>
      </c>
    </row>
    <row r="1052" spans="1:13" x14ac:dyDescent="0.25">
      <c r="A1052">
        <v>7820120</v>
      </c>
      <c r="B1052" t="s">
        <v>28</v>
      </c>
      <c r="C1052" t="s">
        <v>5</v>
      </c>
      <c r="D1052" t="s">
        <v>2205</v>
      </c>
      <c r="E1052">
        <v>3.5495607418581951E-4</v>
      </c>
      <c r="F1052">
        <v>52.3</v>
      </c>
      <c r="G1052">
        <v>1.856420267991836E-2</v>
      </c>
      <c r="H1052" t="s">
        <v>8</v>
      </c>
      <c r="I1052" t="s">
        <v>99</v>
      </c>
      <c r="J1052" t="e">
        <v>#VALUE!</v>
      </c>
      <c r="K1052" t="s">
        <v>99</v>
      </c>
      <c r="L1052">
        <v>0.18686451017856598</v>
      </c>
      <c r="M1052" s="40">
        <v>6.6328692937639891E-5</v>
      </c>
    </row>
    <row r="1053" spans="1:13" x14ac:dyDescent="0.25">
      <c r="A1053">
        <v>7820120</v>
      </c>
      <c r="B1053" t="s">
        <v>28</v>
      </c>
      <c r="C1053" t="s">
        <v>5</v>
      </c>
      <c r="D1053" t="s">
        <v>2206</v>
      </c>
      <c r="E1053">
        <v>3.5495607418581951E-4</v>
      </c>
      <c r="F1053">
        <v>51.2</v>
      </c>
      <c r="G1053">
        <v>1.8173750998313958E-2</v>
      </c>
      <c r="H1053">
        <v>66</v>
      </c>
      <c r="I1053">
        <v>2.3427100896264087E-2</v>
      </c>
      <c r="J1053">
        <v>64.35499999999999</v>
      </c>
      <c r="K1053">
        <v>2.284319815422841E-2</v>
      </c>
      <c r="L1053">
        <v>-0.14154158532619476</v>
      </c>
      <c r="M1053" s="40">
        <v>-5.0241045461423291E-5</v>
      </c>
    </row>
    <row r="1054" spans="1:13" x14ac:dyDescent="0.25">
      <c r="A1054">
        <v>7820120</v>
      </c>
      <c r="B1054" t="s">
        <v>28</v>
      </c>
      <c r="C1054" t="s">
        <v>5</v>
      </c>
      <c r="D1054" t="s">
        <v>2181</v>
      </c>
      <c r="E1054">
        <v>5.1468630756943828E-3</v>
      </c>
      <c r="F1054">
        <v>80.599999999999994</v>
      </c>
      <c r="G1054">
        <v>0.41483716390096725</v>
      </c>
      <c r="H1054">
        <v>83</v>
      </c>
      <c r="I1054">
        <v>0.42718963528263376</v>
      </c>
      <c r="J1054">
        <v>80.344999999999999</v>
      </c>
      <c r="K1054">
        <v>0.41352471381666517</v>
      </c>
      <c r="L1054">
        <v>2.5591418147087097E-2</v>
      </c>
      <c r="M1054" s="40">
        <v>1.3171552511589775E-4</v>
      </c>
    </row>
    <row r="1055" spans="1:13" x14ac:dyDescent="0.25">
      <c r="A1055">
        <v>7820120</v>
      </c>
      <c r="B1055" t="s">
        <v>28</v>
      </c>
      <c r="C1055" t="s">
        <v>5</v>
      </c>
      <c r="D1055" t="s">
        <v>2207</v>
      </c>
      <c r="E1055">
        <v>8.8739018546454877E-5</v>
      </c>
      <c r="F1055">
        <v>83</v>
      </c>
      <c r="G1055">
        <v>7.3653385393557544E-3</v>
      </c>
      <c r="H1055">
        <v>76.099999999999994</v>
      </c>
      <c r="I1055">
        <v>6.753039311385216E-3</v>
      </c>
      <c r="J1055">
        <v>81.079999999999984</v>
      </c>
      <c r="K1055">
        <v>7.1949596237465604E-3</v>
      </c>
      <c r="L1055">
        <v>-0.19768555462360382</v>
      </c>
      <c r="M1055" s="40">
        <v>-1.7542422098110197E-5</v>
      </c>
    </row>
    <row r="1056" spans="1:13" x14ac:dyDescent="0.25">
      <c r="A1056">
        <v>7820120</v>
      </c>
      <c r="B1056" t="s">
        <v>28</v>
      </c>
      <c r="C1056" t="s">
        <v>5</v>
      </c>
      <c r="D1056" t="s">
        <v>2270</v>
      </c>
      <c r="E1056">
        <v>1.2423462596503681E-3</v>
      </c>
      <c r="F1056">
        <v>57.1</v>
      </c>
      <c r="G1056">
        <v>7.0937971426036028E-2</v>
      </c>
      <c r="H1056">
        <v>85.4</v>
      </c>
      <c r="I1056">
        <v>0.10609637057414144</v>
      </c>
      <c r="J1056">
        <v>73.11</v>
      </c>
      <c r="K1056">
        <v>9.0827935043038419E-2</v>
      </c>
      <c r="L1056">
        <v>0.11054231226444244</v>
      </c>
      <c r="M1056" s="40">
        <v>1.3733182817483308E-4</v>
      </c>
    </row>
    <row r="1057" spans="1:13" x14ac:dyDescent="0.25">
      <c r="A1057">
        <v>7820120</v>
      </c>
      <c r="B1057" t="s">
        <v>28</v>
      </c>
      <c r="C1057" t="s">
        <v>5</v>
      </c>
      <c r="D1057" t="s">
        <v>2208</v>
      </c>
      <c r="E1057">
        <v>8.8739018546454877E-5</v>
      </c>
      <c r="F1057">
        <v>30.9</v>
      </c>
      <c r="G1057">
        <v>2.7420356730854557E-3</v>
      </c>
      <c r="H1057">
        <v>100</v>
      </c>
      <c r="I1057">
        <v>8.8739018546454881E-3</v>
      </c>
      <c r="J1057">
        <v>66.069999999999993</v>
      </c>
      <c r="K1057">
        <v>5.8629869553642735E-3</v>
      </c>
      <c r="L1057">
        <v>0.19214197993278503</v>
      </c>
      <c r="M1057" s="40">
        <v>1.7050490720807974E-5</v>
      </c>
    </row>
    <row r="1058" spans="1:13" x14ac:dyDescent="0.25">
      <c r="A1058">
        <v>7820120</v>
      </c>
      <c r="B1058" t="s">
        <v>28</v>
      </c>
      <c r="C1058" t="s">
        <v>5</v>
      </c>
      <c r="D1058" t="s">
        <v>2153</v>
      </c>
      <c r="E1058">
        <v>1.3843286893246962E-2</v>
      </c>
      <c r="F1058">
        <v>42.1</v>
      </c>
      <c r="G1058">
        <v>0.58280237820569714</v>
      </c>
      <c r="H1058">
        <v>77</v>
      </c>
      <c r="I1058">
        <v>1.0659330907800162</v>
      </c>
      <c r="J1058">
        <v>64.624999999999986</v>
      </c>
      <c r="K1058">
        <v>0.89462241547608479</v>
      </c>
      <c r="L1058">
        <v>1.3401866890490055E-2</v>
      </c>
      <c r="M1058" s="40">
        <v>1.8552588827016142E-4</v>
      </c>
    </row>
    <row r="1059" spans="1:13" x14ac:dyDescent="0.25">
      <c r="A1059">
        <v>7820120</v>
      </c>
      <c r="B1059" t="s">
        <v>28</v>
      </c>
      <c r="C1059" t="s">
        <v>5</v>
      </c>
      <c r="D1059" t="s">
        <v>2296</v>
      </c>
      <c r="E1059">
        <v>1.7747803709290975E-4</v>
      </c>
      <c r="F1059">
        <v>55.4</v>
      </c>
      <c r="G1059">
        <v>9.8322832549471995E-3</v>
      </c>
      <c r="H1059">
        <v>89</v>
      </c>
      <c r="I1059">
        <v>1.5795545301268969E-2</v>
      </c>
      <c r="J1059">
        <v>71.63</v>
      </c>
      <c r="K1059">
        <v>1.2712751796965125E-2</v>
      </c>
      <c r="L1059">
        <v>0.2275366485118866</v>
      </c>
      <c r="M1059" s="40">
        <v>4.0382757744588979E-5</v>
      </c>
    </row>
    <row r="1060" spans="1:13" x14ac:dyDescent="0.25">
      <c r="A1060">
        <v>7820120</v>
      </c>
      <c r="B1060" t="s">
        <v>28</v>
      </c>
      <c r="C1060" t="s">
        <v>5</v>
      </c>
      <c r="D1060" t="s">
        <v>2154</v>
      </c>
      <c r="E1060">
        <v>1.0293726151388764E-2</v>
      </c>
      <c r="F1060">
        <v>79.3</v>
      </c>
      <c r="G1060">
        <v>0.81629248380512898</v>
      </c>
      <c r="H1060">
        <v>89.8</v>
      </c>
      <c r="I1060">
        <v>0.92437660839471092</v>
      </c>
      <c r="J1060">
        <v>81.614999999999995</v>
      </c>
      <c r="K1060">
        <v>0.84012245984559397</v>
      </c>
      <c r="L1060">
        <v>7.5087115168571472E-2</v>
      </c>
      <c r="M1060" s="40">
        <v>7.7292620104306409E-4</v>
      </c>
    </row>
    <row r="1061" spans="1:13" x14ac:dyDescent="0.25">
      <c r="A1061">
        <v>7820120</v>
      </c>
      <c r="B1061" t="s">
        <v>28</v>
      </c>
      <c r="C1061" t="s">
        <v>5</v>
      </c>
      <c r="D1061" t="s">
        <v>2209</v>
      </c>
      <c r="E1061">
        <v>7.9865116691809387E-4</v>
      </c>
      <c r="F1061">
        <v>58.9</v>
      </c>
      <c r="G1061">
        <v>4.7040553731475726E-2</v>
      </c>
      <c r="H1061">
        <v>71.400000000000006</v>
      </c>
      <c r="I1061">
        <v>5.7023693317951908E-2</v>
      </c>
      <c r="J1061">
        <v>70.03</v>
      </c>
      <c r="K1061">
        <v>5.5929541219274112E-2</v>
      </c>
      <c r="L1061">
        <v>4.1243112646043301E-3</v>
      </c>
      <c r="M1061" s="40">
        <v>3.2938860042096876E-6</v>
      </c>
    </row>
    <row r="1062" spans="1:13" x14ac:dyDescent="0.25">
      <c r="A1062">
        <v>7820120</v>
      </c>
      <c r="B1062" t="s">
        <v>28</v>
      </c>
      <c r="C1062" t="s">
        <v>5</v>
      </c>
      <c r="D1062" t="s">
        <v>2167</v>
      </c>
      <c r="E1062">
        <v>7.0991214837163902E-4</v>
      </c>
      <c r="F1062">
        <v>56.6</v>
      </c>
      <c r="G1062">
        <v>4.0181027597834769E-2</v>
      </c>
      <c r="H1062">
        <v>77.599999999999994</v>
      </c>
      <c r="I1062">
        <v>5.5089182713639183E-2</v>
      </c>
      <c r="J1062">
        <v>68.194999999999993</v>
      </c>
      <c r="K1062">
        <v>4.8412458958203917E-2</v>
      </c>
      <c r="L1062">
        <v>0.10670410096645355</v>
      </c>
      <c r="M1062" s="40">
        <v>7.575053755715932E-5</v>
      </c>
    </row>
    <row r="1063" spans="1:13" x14ac:dyDescent="0.25">
      <c r="A1063">
        <v>7820120</v>
      </c>
      <c r="B1063" t="s">
        <v>28</v>
      </c>
      <c r="C1063" t="s">
        <v>5</v>
      </c>
      <c r="D1063" t="s">
        <v>2210</v>
      </c>
      <c r="E1063">
        <v>5.0581240571479277E-3</v>
      </c>
      <c r="F1063">
        <v>75.5</v>
      </c>
      <c r="G1063">
        <v>0.38188836631466855</v>
      </c>
      <c r="H1063">
        <v>70.5</v>
      </c>
      <c r="I1063">
        <v>0.35659774602892891</v>
      </c>
      <c r="J1063">
        <v>78.154999999999987</v>
      </c>
      <c r="K1063">
        <v>0.39531768568639625</v>
      </c>
      <c r="L1063">
        <v>-5.8551579713821411E-2</v>
      </c>
      <c r="M1063" s="40">
        <v>-2.9616115393449468E-4</v>
      </c>
    </row>
    <row r="1064" spans="1:13" x14ac:dyDescent="0.25">
      <c r="A1064">
        <v>7820120</v>
      </c>
      <c r="B1064" t="s">
        <v>28</v>
      </c>
      <c r="C1064" t="s">
        <v>5</v>
      </c>
      <c r="D1064" t="s">
        <v>2297</v>
      </c>
      <c r="E1064">
        <v>6.2117312982518417E-4</v>
      </c>
      <c r="F1064">
        <v>76.7</v>
      </c>
      <c r="G1064">
        <v>4.7643979057591629E-2</v>
      </c>
      <c r="H1064">
        <v>98.9</v>
      </c>
      <c r="I1064">
        <v>6.1434022539710718E-2</v>
      </c>
      <c r="J1064">
        <v>82.68</v>
      </c>
      <c r="K1064">
        <v>5.1358594373946229E-2</v>
      </c>
      <c r="L1064">
        <v>-7.2600565850734711E-2</v>
      </c>
      <c r="M1064" s="40">
        <v>-4.5097520716580266E-5</v>
      </c>
    </row>
    <row r="1065" spans="1:13" x14ac:dyDescent="0.25">
      <c r="A1065">
        <v>7820120</v>
      </c>
      <c r="B1065" t="s">
        <v>28</v>
      </c>
      <c r="C1065" t="s">
        <v>5</v>
      </c>
      <c r="D1065" t="s">
        <v>2211</v>
      </c>
      <c r="E1065">
        <v>4.4369509273227436E-4</v>
      </c>
      <c r="F1065">
        <v>68.2</v>
      </c>
      <c r="G1065">
        <v>3.0260005324341113E-2</v>
      </c>
      <c r="H1065">
        <v>96.7</v>
      </c>
      <c r="I1065">
        <v>4.2905315467210929E-2</v>
      </c>
      <c r="J1065">
        <v>83.85</v>
      </c>
      <c r="K1065">
        <v>3.72038335256012E-2</v>
      </c>
      <c r="L1065">
        <v>0.21650317311286926</v>
      </c>
      <c r="M1065" s="40">
        <v>9.6061395471146174E-5</v>
      </c>
    </row>
    <row r="1066" spans="1:13" x14ac:dyDescent="0.25">
      <c r="A1066">
        <v>7820120</v>
      </c>
      <c r="B1066" t="s">
        <v>28</v>
      </c>
      <c r="C1066" t="s">
        <v>5</v>
      </c>
      <c r="D1066" t="s">
        <v>2165</v>
      </c>
      <c r="E1066">
        <v>3.3720827047652854E-3</v>
      </c>
      <c r="F1066">
        <v>72</v>
      </c>
      <c r="G1066">
        <v>0.24278995474310056</v>
      </c>
      <c r="H1066">
        <v>92.3</v>
      </c>
      <c r="I1066">
        <v>0.31124323364983586</v>
      </c>
      <c r="J1066">
        <v>78.464999999999989</v>
      </c>
      <c r="K1066">
        <v>0.26459046942940806</v>
      </c>
      <c r="L1066">
        <v>9.7960233688354492E-2</v>
      </c>
      <c r="M1066" s="40">
        <v>3.3033000977526582E-4</v>
      </c>
    </row>
    <row r="1067" spans="1:13" x14ac:dyDescent="0.25">
      <c r="A1067">
        <v>7820120</v>
      </c>
      <c r="B1067" t="s">
        <v>28</v>
      </c>
      <c r="C1067" t="s">
        <v>5</v>
      </c>
      <c r="D1067" t="s">
        <v>2141</v>
      </c>
      <c r="E1067">
        <v>4.4369509273227436E-4</v>
      </c>
      <c r="F1067">
        <v>47</v>
      </c>
      <c r="G1067">
        <v>2.0853669358416895E-2</v>
      </c>
      <c r="H1067">
        <v>72.900000000000006</v>
      </c>
      <c r="I1067">
        <v>3.2345372260182803E-2</v>
      </c>
      <c r="J1067">
        <v>60.829999999999991</v>
      </c>
      <c r="K1067">
        <v>2.6989972490904245E-2</v>
      </c>
      <c r="L1067">
        <v>-0.15110929310321808</v>
      </c>
      <c r="M1067" s="40">
        <v>-6.704645181614077E-5</v>
      </c>
    </row>
    <row r="1068" spans="1:13" x14ac:dyDescent="0.25">
      <c r="A1068">
        <v>7820120</v>
      </c>
      <c r="B1068" t="s">
        <v>28</v>
      </c>
      <c r="C1068" t="s">
        <v>5</v>
      </c>
      <c r="D1068" t="s">
        <v>2212</v>
      </c>
      <c r="E1068">
        <v>3.5495607418581951E-4</v>
      </c>
      <c r="F1068">
        <v>44.3</v>
      </c>
      <c r="G1068">
        <v>1.5724554086431804E-2</v>
      </c>
      <c r="H1068">
        <v>78.2</v>
      </c>
      <c r="I1068">
        <v>2.7757565001331086E-2</v>
      </c>
      <c r="J1068">
        <v>61.029999999999994</v>
      </c>
      <c r="K1068">
        <v>2.1662969207560563E-2</v>
      </c>
      <c r="L1068">
        <v>-3.0409473925828934E-2</v>
      </c>
      <c r="M1068" s="40">
        <v>-1.0794027482768279E-5</v>
      </c>
    </row>
    <row r="1069" spans="1:13" x14ac:dyDescent="0.25">
      <c r="A1069">
        <v>7820120</v>
      </c>
      <c r="B1069" t="s">
        <v>28</v>
      </c>
      <c r="C1069" t="s">
        <v>5</v>
      </c>
      <c r="D1069" t="s">
        <v>2312</v>
      </c>
      <c r="E1069">
        <v>8.8739018546454877E-5</v>
      </c>
      <c r="F1069">
        <v>62.1</v>
      </c>
      <c r="G1069">
        <v>5.5106930517348478E-3</v>
      </c>
      <c r="H1069">
        <v>44.3</v>
      </c>
      <c r="I1069">
        <v>3.9311385216079511E-3</v>
      </c>
      <c r="J1069">
        <v>66.27</v>
      </c>
      <c r="K1069">
        <v>5.8807347590735647E-3</v>
      </c>
      <c r="L1069">
        <v>-0.16269785165786743</v>
      </c>
      <c r="M1069" s="40">
        <v>-1.4437647675735862E-5</v>
      </c>
    </row>
    <row r="1070" spans="1:13" x14ac:dyDescent="0.25">
      <c r="A1070">
        <v>7820120</v>
      </c>
      <c r="B1070" t="s">
        <v>28</v>
      </c>
      <c r="C1070" t="s">
        <v>5</v>
      </c>
      <c r="D1070" t="s">
        <v>2298</v>
      </c>
      <c r="E1070">
        <v>8.8739018546454877E-5</v>
      </c>
      <c r="F1070">
        <v>55.2</v>
      </c>
      <c r="G1070">
        <v>4.8983938237643094E-3</v>
      </c>
      <c r="H1070">
        <v>96.7</v>
      </c>
      <c r="I1070">
        <v>8.5810630934421862E-3</v>
      </c>
      <c r="J1070">
        <v>70.3</v>
      </c>
      <c r="K1070">
        <v>6.2383530038157779E-3</v>
      </c>
      <c r="L1070">
        <v>-8.5472017526626587E-2</v>
      </c>
      <c r="M1070" s="40">
        <v>-7.5847029484982329E-6</v>
      </c>
    </row>
    <row r="1071" spans="1:13" x14ac:dyDescent="0.25">
      <c r="A1071">
        <v>7820120</v>
      </c>
      <c r="B1071" t="s">
        <v>28</v>
      </c>
      <c r="C1071" t="s">
        <v>5</v>
      </c>
      <c r="D1071" t="s">
        <v>2271</v>
      </c>
      <c r="E1071">
        <v>7.9865116691809376E-4</v>
      </c>
      <c r="F1071">
        <v>73.8</v>
      </c>
      <c r="G1071">
        <v>5.8940456118555321E-2</v>
      </c>
      <c r="H1071">
        <v>89.2</v>
      </c>
      <c r="I1071">
        <v>7.1239684089093966E-2</v>
      </c>
      <c r="J1071">
        <v>79.53</v>
      </c>
      <c r="K1071">
        <v>6.3516727304995996E-2</v>
      </c>
      <c r="L1071">
        <v>-2.2076718509197235E-2</v>
      </c>
      <c r="M1071" s="40">
        <v>-1.7631596999092652E-5</v>
      </c>
    </row>
    <row r="1072" spans="1:13" x14ac:dyDescent="0.25">
      <c r="A1072">
        <v>7820120</v>
      </c>
      <c r="B1072" t="s">
        <v>28</v>
      </c>
      <c r="C1072" t="s">
        <v>5</v>
      </c>
      <c r="D1072" t="s">
        <v>2160</v>
      </c>
      <c r="E1072">
        <v>8.8739018546454877E-5</v>
      </c>
      <c r="F1072">
        <v>80.7</v>
      </c>
      <c r="G1072">
        <v>7.1612387966989086E-3</v>
      </c>
      <c r="H1072">
        <v>82.6</v>
      </c>
      <c r="I1072">
        <v>7.329842931937172E-3</v>
      </c>
      <c r="J1072">
        <v>80.929999999999993</v>
      </c>
      <c r="K1072">
        <v>7.1816487709645922E-3</v>
      </c>
      <c r="L1072">
        <v>-7.632911205291748E-2</v>
      </c>
      <c r="M1072" s="40">
        <v>-6.7733704900982767E-6</v>
      </c>
    </row>
    <row r="1073" spans="1:13" x14ac:dyDescent="0.25">
      <c r="A1073">
        <v>7820120</v>
      </c>
      <c r="B1073" t="s">
        <v>28</v>
      </c>
      <c r="C1073" t="s">
        <v>5</v>
      </c>
      <c r="D1073" t="s">
        <v>2155</v>
      </c>
      <c r="E1073">
        <v>2.9905049250155295E-2</v>
      </c>
      <c r="F1073">
        <v>52.6</v>
      </c>
      <c r="G1073">
        <v>1.5730055905581686</v>
      </c>
      <c r="H1073">
        <v>80.8</v>
      </c>
      <c r="I1073">
        <v>2.4163279794125478</v>
      </c>
      <c r="J1073">
        <v>69.649999999999991</v>
      </c>
      <c r="K1073">
        <v>2.0828866802733161</v>
      </c>
      <c r="L1073">
        <v>0.12461955845355988</v>
      </c>
      <c r="M1073" s="40">
        <v>3.7267540330863146E-3</v>
      </c>
    </row>
    <row r="1074" spans="1:13" x14ac:dyDescent="0.25">
      <c r="A1074">
        <v>7820120</v>
      </c>
      <c r="B1074" t="s">
        <v>28</v>
      </c>
      <c r="C1074" t="s">
        <v>5</v>
      </c>
      <c r="D1074" t="s">
        <v>2272</v>
      </c>
      <c r="E1074">
        <v>3.5495607418581951E-4</v>
      </c>
      <c r="F1074">
        <v>48.4</v>
      </c>
      <c r="G1074">
        <v>1.7179873990593664E-2</v>
      </c>
      <c r="H1074">
        <v>41.7</v>
      </c>
      <c r="I1074">
        <v>1.4801668293548675E-2</v>
      </c>
      <c r="J1074">
        <v>54.524999999999999</v>
      </c>
      <c r="K1074">
        <v>1.9353979944981808E-2</v>
      </c>
      <c r="L1074">
        <v>-0.18621233105659485</v>
      </c>
      <c r="M1074" s="40">
        <v>-6.6097197996839059E-5</v>
      </c>
    </row>
    <row r="1075" spans="1:13" x14ac:dyDescent="0.25">
      <c r="A1075">
        <v>7820120</v>
      </c>
      <c r="B1075" t="s">
        <v>28</v>
      </c>
      <c r="C1075" t="s">
        <v>5</v>
      </c>
      <c r="D1075" t="s">
        <v>2213</v>
      </c>
      <c r="E1075">
        <v>2.6621705563936461E-4</v>
      </c>
      <c r="F1075">
        <v>16.600000000000001</v>
      </c>
      <c r="G1075">
        <v>4.4192031236134528E-3</v>
      </c>
      <c r="H1075">
        <v>53.5</v>
      </c>
      <c r="I1075">
        <v>1.4242612476706006E-2</v>
      </c>
      <c r="J1075">
        <v>41.445</v>
      </c>
      <c r="K1075">
        <v>1.1033365870973467E-2</v>
      </c>
      <c r="L1075">
        <v>-0.21125343441963196</v>
      </c>
      <c r="M1075" s="40">
        <v>-5.6239267304898026E-5</v>
      </c>
    </row>
    <row r="1076" spans="1:13" x14ac:dyDescent="0.25">
      <c r="A1076">
        <v>7820120</v>
      </c>
      <c r="B1076" t="s">
        <v>28</v>
      </c>
      <c r="C1076" t="s">
        <v>5</v>
      </c>
      <c r="D1076" t="s">
        <v>2169</v>
      </c>
      <c r="E1076">
        <v>4.2594728902298337E-3</v>
      </c>
      <c r="F1076">
        <v>38.799999999999997</v>
      </c>
      <c r="G1076">
        <v>0.16526754814091754</v>
      </c>
      <c r="H1076">
        <v>64.3</v>
      </c>
      <c r="I1076">
        <v>0.27388410684177827</v>
      </c>
      <c r="J1076">
        <v>63.350000000000009</v>
      </c>
      <c r="K1076">
        <v>0.26983760759606001</v>
      </c>
      <c r="L1076">
        <v>-8.9912630617618561E-2</v>
      </c>
      <c r="M1076" s="40">
        <v>-3.8298041260499514E-4</v>
      </c>
    </row>
    <row r="1077" spans="1:13" x14ac:dyDescent="0.25">
      <c r="A1077">
        <v>7820120</v>
      </c>
      <c r="B1077" t="s">
        <v>28</v>
      </c>
      <c r="C1077" t="s">
        <v>5</v>
      </c>
      <c r="D1077" t="s">
        <v>2156</v>
      </c>
      <c r="E1077">
        <v>7.0103824651699346E-3</v>
      </c>
      <c r="F1077">
        <v>56.2</v>
      </c>
      <c r="G1077">
        <v>0.39398349454255033</v>
      </c>
      <c r="H1077">
        <v>75.7</v>
      </c>
      <c r="I1077">
        <v>0.53068595261336404</v>
      </c>
      <c r="J1077">
        <v>67.899999999999991</v>
      </c>
      <c r="K1077">
        <v>0.4760049693850385</v>
      </c>
      <c r="L1077">
        <v>-7.0616826415061951E-2</v>
      </c>
      <c r="M1077" s="40">
        <v>-4.9505096164609937E-4</v>
      </c>
    </row>
    <row r="1078" spans="1:13" x14ac:dyDescent="0.25">
      <c r="A1078">
        <v>7820120</v>
      </c>
      <c r="B1078" t="s">
        <v>28</v>
      </c>
      <c r="C1078" t="s">
        <v>5</v>
      </c>
      <c r="D1078" t="s">
        <v>2214</v>
      </c>
      <c r="E1078">
        <v>1.7747803709290975E-4</v>
      </c>
      <c r="F1078">
        <v>35</v>
      </c>
      <c r="G1078">
        <v>6.2117312982518415E-3</v>
      </c>
      <c r="H1078">
        <v>75.2</v>
      </c>
      <c r="I1078">
        <v>1.3346348389386814E-2</v>
      </c>
      <c r="J1078">
        <v>60.230000000000004</v>
      </c>
      <c r="K1078">
        <v>1.0689502174105955E-2</v>
      </c>
      <c r="L1078">
        <v>-7.8033983707427979E-2</v>
      </c>
      <c r="M1078" s="40">
        <v>-1.3849318254934419E-5</v>
      </c>
    </row>
    <row r="1079" spans="1:13" x14ac:dyDescent="0.25">
      <c r="A1079">
        <v>7820120</v>
      </c>
      <c r="B1079" t="s">
        <v>28</v>
      </c>
      <c r="C1079" t="s">
        <v>5</v>
      </c>
      <c r="D1079" t="s">
        <v>2314</v>
      </c>
      <c r="E1079">
        <v>8.8739018546454877E-5</v>
      </c>
      <c r="F1079">
        <v>73.400000000000006</v>
      </c>
      <c r="G1079">
        <v>6.5134439613097886E-3</v>
      </c>
      <c r="H1079">
        <v>68.7</v>
      </c>
      <c r="I1079">
        <v>6.0963705741414499E-3</v>
      </c>
      <c r="J1079">
        <v>76.989999999999995</v>
      </c>
      <c r="K1079">
        <v>6.8320170378915607E-3</v>
      </c>
      <c r="L1079">
        <v>0.27013880014419556</v>
      </c>
      <c r="M1079" s="40">
        <v>2.3971851996112836E-5</v>
      </c>
    </row>
    <row r="1080" spans="1:13" x14ac:dyDescent="0.25">
      <c r="A1080">
        <v>7820120</v>
      </c>
      <c r="B1080" t="s">
        <v>28</v>
      </c>
      <c r="C1080" t="s">
        <v>5</v>
      </c>
      <c r="D1080" t="s">
        <v>2215</v>
      </c>
      <c r="E1080">
        <v>2.3959535007542815E-3</v>
      </c>
      <c r="F1080">
        <v>68.900000000000006</v>
      </c>
      <c r="G1080">
        <v>0.16508119620197001</v>
      </c>
      <c r="H1080">
        <v>72</v>
      </c>
      <c r="I1080">
        <v>0.17250865205430826</v>
      </c>
      <c r="J1080">
        <v>71.109999999999985</v>
      </c>
      <c r="K1080">
        <v>0.17037625343863691</v>
      </c>
      <c r="L1080">
        <v>-7.8083746135234833E-2</v>
      </c>
      <c r="M1080" s="40">
        <v>-1.870850249047245E-4</v>
      </c>
    </row>
    <row r="1081" spans="1:13" x14ac:dyDescent="0.25">
      <c r="A1081">
        <v>7820120</v>
      </c>
      <c r="B1081" t="s">
        <v>28</v>
      </c>
      <c r="C1081" t="s">
        <v>5</v>
      </c>
      <c r="D1081" t="s">
        <v>2274</v>
      </c>
      <c r="E1081">
        <v>6.2117312982518417E-4</v>
      </c>
      <c r="F1081">
        <v>47.7</v>
      </c>
      <c r="G1081">
        <v>2.9629958292661285E-2</v>
      </c>
      <c r="H1081">
        <v>100</v>
      </c>
      <c r="I1081">
        <v>6.2117312982518415E-2</v>
      </c>
      <c r="J1081">
        <v>72.495000000000005</v>
      </c>
      <c r="K1081">
        <v>4.5031946046676728E-2</v>
      </c>
      <c r="L1081">
        <v>-9.3027554452419281E-2</v>
      </c>
      <c r="M1081" s="40">
        <v>-5.7786217159192028E-5</v>
      </c>
    </row>
    <row r="1082" spans="1:13" x14ac:dyDescent="0.25">
      <c r="A1082">
        <v>7820120</v>
      </c>
      <c r="B1082" t="s">
        <v>28</v>
      </c>
      <c r="C1082" t="s">
        <v>5</v>
      </c>
      <c r="D1082" t="s">
        <v>2216</v>
      </c>
      <c r="E1082">
        <v>2.6621705563936466E-4</v>
      </c>
      <c r="F1082">
        <v>49.2</v>
      </c>
      <c r="G1082">
        <v>1.3097879137456742E-2</v>
      </c>
      <c r="H1082">
        <v>63.1</v>
      </c>
      <c r="I1082">
        <v>1.6798296210843909E-2</v>
      </c>
      <c r="J1082">
        <v>58.844999999999999</v>
      </c>
      <c r="K1082">
        <v>1.5665542639098414E-2</v>
      </c>
      <c r="L1082">
        <v>-3.2602384686470032E-2</v>
      </c>
      <c r="M1082" s="40">
        <v>-8.679310858053963E-6</v>
      </c>
    </row>
    <row r="1083" spans="1:13" x14ac:dyDescent="0.25">
      <c r="A1083">
        <v>7820120</v>
      </c>
      <c r="B1083" t="s">
        <v>28</v>
      </c>
      <c r="C1083" t="s">
        <v>5</v>
      </c>
      <c r="D1083" t="s">
        <v>2275</v>
      </c>
      <c r="E1083">
        <v>7.9865116691809387E-4</v>
      </c>
      <c r="F1083">
        <v>35.1</v>
      </c>
      <c r="G1083">
        <v>2.8032655958825096E-2</v>
      </c>
      <c r="H1083">
        <v>46.8</v>
      </c>
      <c r="I1083">
        <v>3.7376874611766787E-2</v>
      </c>
      <c r="J1083">
        <v>49.844999999999999</v>
      </c>
      <c r="K1083">
        <v>3.9808767415032385E-2</v>
      </c>
      <c r="L1083">
        <v>-0.17473120987415314</v>
      </c>
      <c r="M1083" s="40">
        <v>-1.3954928466300277E-4</v>
      </c>
    </row>
    <row r="1084" spans="1:13" x14ac:dyDescent="0.25">
      <c r="A1084">
        <v>7820120</v>
      </c>
      <c r="B1084" t="s">
        <v>28</v>
      </c>
      <c r="C1084" t="s">
        <v>5</v>
      </c>
      <c r="D1084" t="s">
        <v>2217</v>
      </c>
      <c r="E1084">
        <v>3.5495607418581951E-4</v>
      </c>
      <c r="F1084">
        <v>59.9</v>
      </c>
      <c r="G1084">
        <v>2.1261868843730589E-2</v>
      </c>
      <c r="H1084" t="s">
        <v>8</v>
      </c>
      <c r="I1084" t="s">
        <v>99</v>
      </c>
      <c r="J1084" t="e">
        <v>#VALUE!</v>
      </c>
      <c r="K1084" t="s">
        <v>99</v>
      </c>
      <c r="L1084">
        <v>-0.18911667168140411</v>
      </c>
      <c r="M1084" s="40">
        <v>-6.7128111343119754E-5</v>
      </c>
    </row>
    <row r="1085" spans="1:13" x14ac:dyDescent="0.25">
      <c r="A1085">
        <v>7820120</v>
      </c>
      <c r="B1085" t="s">
        <v>28</v>
      </c>
      <c r="C1085" t="s">
        <v>5</v>
      </c>
      <c r="D1085" t="s">
        <v>2161</v>
      </c>
      <c r="E1085">
        <v>3.1058656491259203E-3</v>
      </c>
      <c r="F1085">
        <v>86.4</v>
      </c>
      <c r="G1085">
        <v>0.26834679208447954</v>
      </c>
      <c r="H1085">
        <v>84.8</v>
      </c>
      <c r="I1085">
        <v>0.26337740704587803</v>
      </c>
      <c r="J1085">
        <v>83.31</v>
      </c>
      <c r="K1085">
        <v>0.25874966722868042</v>
      </c>
      <c r="L1085">
        <v>2.6701983064413071E-2</v>
      </c>
      <c r="M1085" s="40">
        <v>8.2932771963302633E-5</v>
      </c>
    </row>
    <row r="1086" spans="1:13" x14ac:dyDescent="0.25">
      <c r="A1086">
        <v>7820120</v>
      </c>
      <c r="B1086" t="s">
        <v>28</v>
      </c>
      <c r="C1086" t="s">
        <v>5</v>
      </c>
      <c r="D1086" t="s">
        <v>2218</v>
      </c>
      <c r="E1086">
        <v>2.4846925193007367E-3</v>
      </c>
      <c r="F1086">
        <v>73.2</v>
      </c>
      <c r="G1086">
        <v>0.18187949241281393</v>
      </c>
      <c r="H1086">
        <v>97.8</v>
      </c>
      <c r="I1086">
        <v>0.24300292838761203</v>
      </c>
      <c r="J1086">
        <v>85.394999999999996</v>
      </c>
      <c r="K1086">
        <v>0.2121803176856864</v>
      </c>
      <c r="L1086">
        <v>0.19937089085578918</v>
      </c>
      <c r="M1086" s="40">
        <v>4.9537536107570302E-4</v>
      </c>
    </row>
    <row r="1087" spans="1:13" x14ac:dyDescent="0.25">
      <c r="A1087">
        <v>7820120</v>
      </c>
      <c r="B1087" t="s">
        <v>28</v>
      </c>
      <c r="C1087" t="s">
        <v>5</v>
      </c>
      <c r="D1087" t="s">
        <v>2182</v>
      </c>
      <c r="E1087">
        <v>2.3072144822078268E-3</v>
      </c>
      <c r="F1087">
        <v>93</v>
      </c>
      <c r="G1087">
        <v>0.21457094684532788</v>
      </c>
      <c r="H1087">
        <v>78.900000000000006</v>
      </c>
      <c r="I1087">
        <v>0.18203922264619754</v>
      </c>
      <c r="J1087">
        <v>85.985000000000014</v>
      </c>
      <c r="K1087">
        <v>0.19838583725264</v>
      </c>
      <c r="L1087">
        <v>-3.6127582192420959E-2</v>
      </c>
      <c r="M1087" s="40">
        <v>-8.3354080841507223E-5</v>
      </c>
    </row>
    <row r="1088" spans="1:13" x14ac:dyDescent="0.25">
      <c r="A1088">
        <v>7820120</v>
      </c>
      <c r="B1088" t="s">
        <v>28</v>
      </c>
      <c r="C1088" t="s">
        <v>5</v>
      </c>
      <c r="D1088" t="s">
        <v>2219</v>
      </c>
      <c r="E1088">
        <v>7.9865116691809387E-4</v>
      </c>
      <c r="F1088">
        <v>60.8</v>
      </c>
      <c r="G1088">
        <v>4.8557990948620108E-2</v>
      </c>
      <c r="H1088">
        <v>94.6</v>
      </c>
      <c r="I1088">
        <v>7.5552400390451677E-2</v>
      </c>
      <c r="J1088">
        <v>73.81</v>
      </c>
      <c r="K1088">
        <v>5.8948442630224508E-2</v>
      </c>
      <c r="L1088">
        <v>4.0679890662431717E-2</v>
      </c>
      <c r="M1088" s="40">
        <v>3.248904214765156E-5</v>
      </c>
    </row>
    <row r="1089" spans="1:13" x14ac:dyDescent="0.25">
      <c r="A1089">
        <v>7820120</v>
      </c>
      <c r="B1089" t="s">
        <v>28</v>
      </c>
      <c r="C1089" t="s">
        <v>5</v>
      </c>
      <c r="D1089" t="s">
        <v>2157</v>
      </c>
      <c r="E1089">
        <v>1.4286981985979236E-2</v>
      </c>
      <c r="F1089">
        <v>76.2</v>
      </c>
      <c r="G1089">
        <v>1.0886680273316178</v>
      </c>
      <c r="H1089">
        <v>94.7</v>
      </c>
      <c r="I1089">
        <v>1.3529771940722337</v>
      </c>
      <c r="J1089">
        <v>85.174999999999997</v>
      </c>
      <c r="K1089">
        <v>1.2168936906557815</v>
      </c>
      <c r="L1089">
        <v>4.374486580491066E-2</v>
      </c>
      <c r="M1089" s="40">
        <v>6.2498210973383774E-4</v>
      </c>
    </row>
    <row r="1090" spans="1:13" x14ac:dyDescent="0.25">
      <c r="A1090">
        <v>7820120</v>
      </c>
      <c r="B1090" t="s">
        <v>28</v>
      </c>
      <c r="C1090" t="s">
        <v>5</v>
      </c>
      <c r="D1090" t="s">
        <v>2276</v>
      </c>
      <c r="E1090">
        <v>7.9865116691809387E-4</v>
      </c>
      <c r="F1090">
        <v>48.4</v>
      </c>
      <c r="G1090">
        <v>3.8654716478835741E-2</v>
      </c>
      <c r="H1090">
        <v>81</v>
      </c>
      <c r="I1090">
        <v>6.4690744520365606E-2</v>
      </c>
      <c r="J1090">
        <v>71.099999999999994</v>
      </c>
      <c r="K1090">
        <v>5.6784097967876472E-2</v>
      </c>
      <c r="L1090">
        <v>-3.7451125681400299E-2</v>
      </c>
      <c r="M1090" s="40">
        <v>-2.9910385227846543E-5</v>
      </c>
    </row>
    <row r="1091" spans="1:13" x14ac:dyDescent="0.25">
      <c r="A1091">
        <v>7820120</v>
      </c>
      <c r="B1091" t="s">
        <v>28</v>
      </c>
      <c r="C1091" t="s">
        <v>5</v>
      </c>
      <c r="D1091" t="s">
        <v>2220</v>
      </c>
      <c r="E1091">
        <v>5.3243411127872921E-4</v>
      </c>
      <c r="F1091">
        <v>65.900000000000006</v>
      </c>
      <c r="G1091">
        <v>3.5087407933268255E-2</v>
      </c>
      <c r="H1091">
        <v>57.5</v>
      </c>
      <c r="I1091">
        <v>3.061496139852693E-2</v>
      </c>
      <c r="J1091">
        <v>70.28</v>
      </c>
      <c r="K1091">
        <v>3.7419469340669087E-2</v>
      </c>
      <c r="L1091">
        <v>-0.17595541477203369</v>
      </c>
      <c r="M1091" s="40">
        <v>-9.3684664888827934E-5</v>
      </c>
    </row>
    <row r="1092" spans="1:13" x14ac:dyDescent="0.25">
      <c r="A1092">
        <v>7820120</v>
      </c>
      <c r="B1092" t="s">
        <v>28</v>
      </c>
      <c r="C1092" t="s">
        <v>5</v>
      </c>
      <c r="D1092" t="s">
        <v>2221</v>
      </c>
      <c r="E1092">
        <v>1.1536072411039134E-3</v>
      </c>
      <c r="F1092">
        <v>80.900000000000006</v>
      </c>
      <c r="G1092">
        <v>9.3326825805306601E-2</v>
      </c>
      <c r="H1092">
        <v>95.4</v>
      </c>
      <c r="I1092">
        <v>0.11005413080131335</v>
      </c>
      <c r="J1092">
        <v>87.794999999999987</v>
      </c>
      <c r="K1092">
        <v>0.10128094773271806</v>
      </c>
      <c r="L1092">
        <v>0.18208029866218567</v>
      </c>
      <c r="M1092" s="40">
        <v>2.1004915099906058E-4</v>
      </c>
    </row>
    <row r="1093" spans="1:13" x14ac:dyDescent="0.25">
      <c r="A1093">
        <v>7820120</v>
      </c>
      <c r="B1093" t="s">
        <v>28</v>
      </c>
      <c r="C1093" t="s">
        <v>5</v>
      </c>
      <c r="D1093" t="s">
        <v>2222</v>
      </c>
      <c r="E1093">
        <v>7.9865116691809387E-4</v>
      </c>
      <c r="F1093">
        <v>58.9</v>
      </c>
      <c r="G1093">
        <v>4.7040553731475726E-2</v>
      </c>
      <c r="H1093">
        <v>74.099999999999994</v>
      </c>
      <c r="I1093">
        <v>5.918005146863075E-2</v>
      </c>
      <c r="J1093">
        <v>70.834999999999994</v>
      </c>
      <c r="K1093">
        <v>5.6572455408643176E-2</v>
      </c>
      <c r="L1093">
        <v>-5.6291848421096802E-2</v>
      </c>
      <c r="M1093" s="40">
        <v>-4.4957550429485421E-5</v>
      </c>
    </row>
    <row r="1094" spans="1:13" x14ac:dyDescent="0.25">
      <c r="A1094">
        <v>7820120</v>
      </c>
      <c r="B1094" t="s">
        <v>28</v>
      </c>
      <c r="C1094" t="s">
        <v>5</v>
      </c>
      <c r="D1094" t="s">
        <v>2223</v>
      </c>
      <c r="E1094">
        <v>8.8739018546454877E-5</v>
      </c>
      <c r="F1094">
        <v>46</v>
      </c>
      <c r="G1094">
        <v>4.0819948531369242E-3</v>
      </c>
      <c r="H1094">
        <v>69.099999999999994</v>
      </c>
      <c r="I1094">
        <v>6.1318661815600315E-3</v>
      </c>
      <c r="J1094">
        <v>66.49499999999999</v>
      </c>
      <c r="K1094">
        <v>5.9007010382465166E-3</v>
      </c>
      <c r="L1094">
        <v>-4.1325343772768974E-3</v>
      </c>
      <c r="M1094" s="40">
        <v>-3.6671704474903697E-7</v>
      </c>
    </row>
    <row r="1095" spans="1:13" x14ac:dyDescent="0.25">
      <c r="A1095">
        <v>7820120</v>
      </c>
      <c r="B1095" t="s">
        <v>28</v>
      </c>
      <c r="C1095" t="s">
        <v>5</v>
      </c>
      <c r="D1095" t="s">
        <v>2299</v>
      </c>
      <c r="E1095">
        <v>2.6621705563936461E-4</v>
      </c>
      <c r="F1095">
        <v>57</v>
      </c>
      <c r="G1095">
        <v>1.5174372171443783E-2</v>
      </c>
      <c r="H1095">
        <v>71.7</v>
      </c>
      <c r="I1095">
        <v>1.9087762889342445E-2</v>
      </c>
      <c r="J1095">
        <v>73.509999999999991</v>
      </c>
      <c r="K1095">
        <v>1.9569615760049688E-2</v>
      </c>
      <c r="L1095">
        <v>-0.15311543643474579</v>
      </c>
      <c r="M1095" s="40">
        <v>-4.0761940660594317E-5</v>
      </c>
    </row>
    <row r="1096" spans="1:13" x14ac:dyDescent="0.25">
      <c r="A1096">
        <v>7820120</v>
      </c>
      <c r="B1096" t="s">
        <v>28</v>
      </c>
      <c r="C1096" t="s">
        <v>5</v>
      </c>
      <c r="D1096" t="s">
        <v>2162</v>
      </c>
      <c r="E1096">
        <v>1.8990149968941342E-2</v>
      </c>
      <c r="F1096">
        <v>74.3</v>
      </c>
      <c r="G1096">
        <v>1.4109681426923417</v>
      </c>
      <c r="H1096">
        <v>81.2</v>
      </c>
      <c r="I1096">
        <v>1.542000177478037</v>
      </c>
      <c r="J1096">
        <v>74.144999999999996</v>
      </c>
      <c r="K1096">
        <v>1.4080246694471557</v>
      </c>
      <c r="L1096">
        <v>-1.8426232039928436E-2</v>
      </c>
      <c r="M1096" s="40">
        <v>-3.4991690980075294E-4</v>
      </c>
    </row>
    <row r="1097" spans="1:13" x14ac:dyDescent="0.25">
      <c r="A1097">
        <v>7820120</v>
      </c>
      <c r="B1097" t="s">
        <v>28</v>
      </c>
      <c r="C1097" t="s">
        <v>5</v>
      </c>
      <c r="D1097" t="s">
        <v>2277</v>
      </c>
      <c r="E1097">
        <v>7.0991214837163902E-4</v>
      </c>
      <c r="F1097">
        <v>77.400000000000006</v>
      </c>
      <c r="G1097">
        <v>5.4947200283964867E-2</v>
      </c>
      <c r="H1097">
        <v>90.7</v>
      </c>
      <c r="I1097">
        <v>6.4389031857307655E-2</v>
      </c>
      <c r="J1097">
        <v>84.460000000000008</v>
      </c>
      <c r="K1097">
        <v>5.9959180051468636E-2</v>
      </c>
      <c r="L1097">
        <v>7.7876396477222443E-2</v>
      </c>
      <c r="M1097" s="40">
        <v>5.5285399930586522E-5</v>
      </c>
    </row>
    <row r="1098" spans="1:13" x14ac:dyDescent="0.25">
      <c r="A1098">
        <v>7820120</v>
      </c>
      <c r="B1098" t="s">
        <v>28</v>
      </c>
      <c r="C1098" t="s">
        <v>5</v>
      </c>
      <c r="D1098" t="s">
        <v>2163</v>
      </c>
      <c r="E1098">
        <v>2.3072144822078268E-3</v>
      </c>
      <c r="F1098">
        <v>57.1</v>
      </c>
      <c r="G1098">
        <v>0.13174194693406691</v>
      </c>
      <c r="H1098">
        <v>66.3</v>
      </c>
      <c r="I1098">
        <v>0.1529683201703789</v>
      </c>
      <c r="J1098">
        <v>65.33</v>
      </c>
      <c r="K1098">
        <v>0.15073032212263732</v>
      </c>
      <c r="L1098">
        <v>-0.10994601249694824</v>
      </c>
      <c r="M1098" s="40">
        <v>-2.5366903229396171E-4</v>
      </c>
    </row>
    <row r="1099" spans="1:13" x14ac:dyDescent="0.25">
      <c r="A1099">
        <v>7820120</v>
      </c>
      <c r="B1099" t="s">
        <v>28</v>
      </c>
      <c r="C1099" t="s">
        <v>5</v>
      </c>
      <c r="D1099" t="s">
        <v>2316</v>
      </c>
      <c r="E1099">
        <v>1.7747803709290975E-4</v>
      </c>
      <c r="F1099">
        <v>22.8</v>
      </c>
      <c r="G1099">
        <v>4.0464992457183427E-3</v>
      </c>
      <c r="H1099">
        <v>64.3</v>
      </c>
      <c r="I1099">
        <v>1.1411837785074097E-2</v>
      </c>
      <c r="J1099">
        <v>48.43</v>
      </c>
      <c r="K1099">
        <v>8.5952613364096188E-3</v>
      </c>
      <c r="L1099">
        <v>-4.3532524257898331E-2</v>
      </c>
      <c r="M1099" s="40">
        <v>-7.7260669549912731E-6</v>
      </c>
    </row>
    <row r="1100" spans="1:13" x14ac:dyDescent="0.25">
      <c r="A1100">
        <v>7820120</v>
      </c>
      <c r="B1100" t="s">
        <v>28</v>
      </c>
      <c r="C1100" t="s">
        <v>5</v>
      </c>
      <c r="D1100" t="s">
        <v>2224</v>
      </c>
      <c r="E1100">
        <v>7.9865116691809387E-4</v>
      </c>
      <c r="F1100">
        <v>64.900000000000006</v>
      </c>
      <c r="G1100">
        <v>5.1832460732984295E-2</v>
      </c>
      <c r="H1100">
        <v>86.2</v>
      </c>
      <c r="I1100">
        <v>6.8843730588339688E-2</v>
      </c>
      <c r="J1100">
        <v>76.075000000000003</v>
      </c>
      <c r="K1100">
        <v>6.0757387523293994E-2</v>
      </c>
      <c r="L1100">
        <v>4.8011425882577896E-2</v>
      </c>
      <c r="M1100" s="40">
        <v>3.8344381306522412E-5</v>
      </c>
    </row>
    <row r="1101" spans="1:13" x14ac:dyDescent="0.25">
      <c r="A1101">
        <v>7820120</v>
      </c>
      <c r="B1101" t="s">
        <v>28</v>
      </c>
      <c r="C1101" t="s">
        <v>5</v>
      </c>
      <c r="D1101" t="s">
        <v>2225</v>
      </c>
      <c r="E1101">
        <v>1.0648682225574584E-3</v>
      </c>
      <c r="F1101">
        <v>73.8</v>
      </c>
      <c r="G1101">
        <v>7.8587274824740427E-2</v>
      </c>
      <c r="H1101">
        <v>78.099999999999994</v>
      </c>
      <c r="I1101">
        <v>8.3166208181737492E-2</v>
      </c>
      <c r="J1101">
        <v>74.259999999999991</v>
      </c>
      <c r="K1101">
        <v>7.9077114207116855E-2</v>
      </c>
      <c r="L1101">
        <v>0.24543854594230652</v>
      </c>
      <c r="M1101" s="40">
        <v>2.6135970816467102E-4</v>
      </c>
    </row>
    <row r="1102" spans="1:13" x14ac:dyDescent="0.25">
      <c r="A1102">
        <v>7820120</v>
      </c>
      <c r="B1102" t="s">
        <v>28</v>
      </c>
      <c r="C1102" t="s">
        <v>5</v>
      </c>
      <c r="D1102" t="s">
        <v>2278</v>
      </c>
      <c r="E1102">
        <v>5.3243411127872921E-4</v>
      </c>
      <c r="F1102">
        <v>71.099999999999994</v>
      </c>
      <c r="G1102">
        <v>3.7856065311917646E-2</v>
      </c>
      <c r="H1102">
        <v>94.8</v>
      </c>
      <c r="I1102">
        <v>5.0474753749223528E-2</v>
      </c>
      <c r="J1102">
        <v>83.43</v>
      </c>
      <c r="K1102">
        <v>4.4420977903984381E-2</v>
      </c>
      <c r="L1102">
        <v>-4.4306952506303787E-2</v>
      </c>
      <c r="M1102" s="40">
        <v>-2.3590532881162722E-5</v>
      </c>
    </row>
    <row r="1103" spans="1:13" x14ac:dyDescent="0.25">
      <c r="A1103">
        <v>7820120</v>
      </c>
      <c r="B1103" t="s">
        <v>28</v>
      </c>
      <c r="C1103" t="s">
        <v>5</v>
      </c>
      <c r="D1103" t="s">
        <v>2226</v>
      </c>
      <c r="E1103">
        <v>2.6621705563936461E-4</v>
      </c>
      <c r="F1103">
        <v>65.099999999999994</v>
      </c>
      <c r="G1103">
        <v>1.7330730322122633E-2</v>
      </c>
      <c r="H1103">
        <v>68.3</v>
      </c>
      <c r="I1103">
        <v>1.8182624900168601E-2</v>
      </c>
      <c r="J1103">
        <v>68.58</v>
      </c>
      <c r="K1103">
        <v>1.8257165675747623E-2</v>
      </c>
      <c r="L1103">
        <v>-0.15365900099277496</v>
      </c>
      <c r="M1103" s="40">
        <v>-4.0906646816782756E-5</v>
      </c>
    </row>
    <row r="1104" spans="1:13" x14ac:dyDescent="0.25">
      <c r="A1104">
        <v>7820120</v>
      </c>
      <c r="B1104" t="s">
        <v>28</v>
      </c>
      <c r="C1104" t="s">
        <v>5</v>
      </c>
      <c r="D1104" t="s">
        <v>2142</v>
      </c>
      <c r="E1104">
        <v>1.162481142958559E-2</v>
      </c>
      <c r="F1104">
        <v>53.5</v>
      </c>
      <c r="G1104">
        <v>0.62192741148282904</v>
      </c>
      <c r="H1104">
        <v>85.6</v>
      </c>
      <c r="I1104">
        <v>0.99508385837252644</v>
      </c>
      <c r="J1104">
        <v>67.52</v>
      </c>
      <c r="K1104">
        <v>0.78490726772561903</v>
      </c>
      <c r="L1104">
        <v>3.3780936151742935E-2</v>
      </c>
      <c r="M1104" s="40">
        <v>3.9269701267888232E-4</v>
      </c>
    </row>
    <row r="1105" spans="1:13" x14ac:dyDescent="0.25">
      <c r="A1105">
        <v>7820120</v>
      </c>
      <c r="B1105" t="s">
        <v>28</v>
      </c>
      <c r="C1105" t="s">
        <v>5</v>
      </c>
      <c r="D1105" t="s">
        <v>2143</v>
      </c>
      <c r="E1105">
        <v>6.9216434466234803E-3</v>
      </c>
      <c r="F1105">
        <v>72.400000000000006</v>
      </c>
      <c r="G1105">
        <v>0.50112698553554003</v>
      </c>
      <c r="H1105">
        <v>80.2</v>
      </c>
      <c r="I1105">
        <v>0.55511580441920316</v>
      </c>
      <c r="J1105">
        <v>75.820000000000007</v>
      </c>
      <c r="K1105">
        <v>0.52479900612299235</v>
      </c>
      <c r="L1105">
        <v>-2.8981311246752739E-2</v>
      </c>
      <c r="M1105" s="40">
        <v>-2.0059830306564145E-4</v>
      </c>
    </row>
    <row r="1106" spans="1:13" x14ac:dyDescent="0.25">
      <c r="A1106">
        <v>7820120</v>
      </c>
      <c r="B1106" t="s">
        <v>28</v>
      </c>
      <c r="C1106" t="s">
        <v>5</v>
      </c>
      <c r="D1106" t="s">
        <v>2279</v>
      </c>
      <c r="E1106">
        <v>2.6621705563936461E-4</v>
      </c>
      <c r="F1106">
        <v>65.3</v>
      </c>
      <c r="G1106">
        <v>1.7383973733250509E-2</v>
      </c>
      <c r="H1106">
        <v>73.5</v>
      </c>
      <c r="I1106">
        <v>1.9566953589493299E-2</v>
      </c>
      <c r="J1106">
        <v>75.36</v>
      </c>
      <c r="K1106">
        <v>2.0062117312982516E-2</v>
      </c>
      <c r="L1106">
        <v>4.5900698751211166E-2</v>
      </c>
      <c r="M1106" s="40">
        <v>1.2219548873336897E-5</v>
      </c>
    </row>
    <row r="1107" spans="1:13" x14ac:dyDescent="0.25">
      <c r="A1107">
        <v>7820120</v>
      </c>
      <c r="B1107" t="s">
        <v>28</v>
      </c>
      <c r="C1107" t="s">
        <v>5</v>
      </c>
      <c r="D1107" t="s">
        <v>2178</v>
      </c>
      <c r="E1107">
        <v>1.7747803709290974E-3</v>
      </c>
      <c r="F1107">
        <v>70.400000000000006</v>
      </c>
      <c r="G1107">
        <v>0.12494453811340847</v>
      </c>
      <c r="H1107">
        <v>67.8</v>
      </c>
      <c r="I1107">
        <v>0.12033010914899279</v>
      </c>
      <c r="J1107">
        <v>71.050000000000011</v>
      </c>
      <c r="K1107">
        <v>0.12609814535451239</v>
      </c>
      <c r="L1107">
        <v>-4.2564891278743744E-2</v>
      </c>
      <c r="M1107" s="40">
        <v>-7.5543333532245528E-5</v>
      </c>
    </row>
    <row r="1108" spans="1:13" x14ac:dyDescent="0.25">
      <c r="A1108">
        <v>7820120</v>
      </c>
      <c r="B1108" t="s">
        <v>28</v>
      </c>
      <c r="C1108" t="s">
        <v>5</v>
      </c>
      <c r="D1108" t="s">
        <v>2280</v>
      </c>
      <c r="E1108">
        <v>5.3243411127872921E-4</v>
      </c>
      <c r="F1108">
        <v>61.5</v>
      </c>
      <c r="G1108">
        <v>3.2744697843641847E-2</v>
      </c>
      <c r="H1108">
        <v>93.5</v>
      </c>
      <c r="I1108">
        <v>4.9782589404561178E-2</v>
      </c>
      <c r="J1108">
        <v>76.875</v>
      </c>
      <c r="K1108">
        <v>4.0930872304552307E-2</v>
      </c>
      <c r="L1108">
        <v>-0.34958913922309875</v>
      </c>
      <c r="M1108" s="40">
        <v>-1.8613318265494651E-4</v>
      </c>
    </row>
    <row r="1109" spans="1:13" x14ac:dyDescent="0.25">
      <c r="A1109">
        <v>7820120</v>
      </c>
      <c r="B1109" t="s">
        <v>28</v>
      </c>
      <c r="C1109" t="s">
        <v>5</v>
      </c>
      <c r="D1109" t="s">
        <v>2300</v>
      </c>
      <c r="E1109">
        <v>3.5495607418581951E-4</v>
      </c>
      <c r="F1109">
        <v>64.400000000000006</v>
      </c>
      <c r="G1109">
        <v>2.2859171177566778E-2</v>
      </c>
      <c r="H1109">
        <v>53.3</v>
      </c>
      <c r="I1109">
        <v>1.891915875410418E-2</v>
      </c>
      <c r="J1109">
        <v>69.454999999999998</v>
      </c>
      <c r="K1109">
        <v>2.4653474132576094E-2</v>
      </c>
      <c r="L1109">
        <v>-6.0149013996124268E-2</v>
      </c>
      <c r="M1109" s="40">
        <v>-2.1350257874212182E-5</v>
      </c>
    </row>
    <row r="1110" spans="1:13" x14ac:dyDescent="0.25">
      <c r="A1110">
        <v>7820120</v>
      </c>
      <c r="B1110" t="s">
        <v>28</v>
      </c>
      <c r="C1110" t="s">
        <v>5</v>
      </c>
      <c r="D1110" t="s">
        <v>2281</v>
      </c>
      <c r="E1110">
        <v>4.4369509273227436E-4</v>
      </c>
      <c r="F1110">
        <v>96.9</v>
      </c>
      <c r="G1110">
        <v>4.2994054485757389E-2</v>
      </c>
      <c r="H1110">
        <v>94.4</v>
      </c>
      <c r="I1110">
        <v>4.1884816753926704E-2</v>
      </c>
      <c r="J1110">
        <v>93.859999999999985</v>
      </c>
      <c r="K1110">
        <v>4.1645221403851268E-2</v>
      </c>
      <c r="L1110">
        <v>-0.11179368942975998</v>
      </c>
      <c r="M1110" s="40">
        <v>-4.9602311398420434E-5</v>
      </c>
    </row>
    <row r="1111" spans="1:13" x14ac:dyDescent="0.25">
      <c r="A1111">
        <v>7820120</v>
      </c>
      <c r="B1111" t="s">
        <v>28</v>
      </c>
      <c r="C1111" t="s">
        <v>5</v>
      </c>
      <c r="D1111" t="s">
        <v>2282</v>
      </c>
      <c r="E1111">
        <v>5.3243411127872921E-4</v>
      </c>
      <c r="F1111">
        <v>36.799999999999997</v>
      </c>
      <c r="G1111">
        <v>1.9593575295057234E-2</v>
      </c>
      <c r="H1111">
        <v>70.099999999999994</v>
      </c>
      <c r="I1111">
        <v>3.7323631200638911E-2</v>
      </c>
      <c r="J1111">
        <v>60.334999999999994</v>
      </c>
      <c r="K1111">
        <v>3.2124412104002124E-2</v>
      </c>
      <c r="L1111">
        <v>-0.16710515320301056</v>
      </c>
      <c r="M1111" s="40">
        <v>-8.8972483735740823E-5</v>
      </c>
    </row>
    <row r="1112" spans="1:13" x14ac:dyDescent="0.25">
      <c r="A1112">
        <v>7820120</v>
      </c>
      <c r="B1112" t="s">
        <v>28</v>
      </c>
      <c r="C1112" t="s">
        <v>5</v>
      </c>
      <c r="D1112" t="s">
        <v>2301</v>
      </c>
      <c r="E1112">
        <v>4.4369509273227436E-4</v>
      </c>
      <c r="F1112">
        <v>59</v>
      </c>
      <c r="G1112">
        <v>2.6178010471204188E-2</v>
      </c>
      <c r="H1112">
        <v>67.3</v>
      </c>
      <c r="I1112">
        <v>2.9860679740882062E-2</v>
      </c>
      <c r="J1112">
        <v>68.394999999999996</v>
      </c>
      <c r="K1112">
        <v>3.0346525867423903E-2</v>
      </c>
      <c r="L1112">
        <v>7.1008846163749695E-2</v>
      </c>
      <c r="M1112" s="40">
        <v>3.1506276583436722E-5</v>
      </c>
    </row>
    <row r="1113" spans="1:13" x14ac:dyDescent="0.25">
      <c r="A1113">
        <v>7820120</v>
      </c>
      <c r="B1113" t="s">
        <v>28</v>
      </c>
      <c r="C1113" t="s">
        <v>5</v>
      </c>
      <c r="D1113" t="s">
        <v>2283</v>
      </c>
      <c r="E1113">
        <v>1.7747803709290975E-4</v>
      </c>
      <c r="F1113">
        <v>52.7</v>
      </c>
      <c r="G1113">
        <v>9.3530925547963446E-3</v>
      </c>
      <c r="H1113">
        <v>84.4</v>
      </c>
      <c r="I1113">
        <v>1.4979146330641584E-2</v>
      </c>
      <c r="J1113">
        <v>67.490000000000009</v>
      </c>
      <c r="K1113">
        <v>1.1977992723400482E-2</v>
      </c>
      <c r="L1113">
        <v>-1.6106799244880676E-2</v>
      </c>
      <c r="M1113" s="40">
        <v>-2.8586031138309836E-6</v>
      </c>
    </row>
    <row r="1114" spans="1:13" x14ac:dyDescent="0.25">
      <c r="A1114">
        <v>7820120</v>
      </c>
      <c r="B1114" t="s">
        <v>28</v>
      </c>
      <c r="C1114" t="s">
        <v>5</v>
      </c>
      <c r="D1114" t="s">
        <v>2144</v>
      </c>
      <c r="E1114">
        <v>9.7612920401100368E-4</v>
      </c>
      <c r="F1114">
        <v>68.5</v>
      </c>
      <c r="G1114">
        <v>6.6864850474753754E-2</v>
      </c>
      <c r="H1114">
        <v>90.5</v>
      </c>
      <c r="I1114">
        <v>8.8339692962995833E-2</v>
      </c>
      <c r="J1114">
        <v>80.155000000000001</v>
      </c>
      <c r="K1114">
        <v>7.8241636347502003E-2</v>
      </c>
      <c r="L1114">
        <v>3.5807367414236069E-2</v>
      </c>
      <c r="M1114" s="40">
        <v>3.4952617051787806E-5</v>
      </c>
    </row>
    <row r="1115" spans="1:13" x14ac:dyDescent="0.25">
      <c r="A1115">
        <v>7820120</v>
      </c>
      <c r="B1115" t="s">
        <v>28</v>
      </c>
      <c r="C1115" t="s">
        <v>5</v>
      </c>
      <c r="D1115" t="s">
        <v>2145</v>
      </c>
      <c r="E1115">
        <v>8.8739018546454872E-4</v>
      </c>
      <c r="F1115">
        <v>56.4</v>
      </c>
      <c r="G1115">
        <v>5.0048806460200546E-2</v>
      </c>
      <c r="H1115">
        <v>82.1</v>
      </c>
      <c r="I1115">
        <v>7.2854734226639448E-2</v>
      </c>
      <c r="J1115">
        <v>67.105000000000004</v>
      </c>
      <c r="K1115">
        <v>5.9548318395598543E-2</v>
      </c>
      <c r="L1115">
        <v>-0.10023084282875061</v>
      </c>
      <c r="M1115" s="40">
        <v>-8.8943866207073034E-5</v>
      </c>
    </row>
    <row r="1116" spans="1:13" x14ac:dyDescent="0.25">
      <c r="A1116">
        <v>7820120</v>
      </c>
      <c r="B1116" t="s">
        <v>28</v>
      </c>
      <c r="C1116" t="s">
        <v>5</v>
      </c>
      <c r="D1116" t="s">
        <v>2227</v>
      </c>
      <c r="E1116">
        <v>3.5495607418581951E-4</v>
      </c>
      <c r="F1116">
        <v>60.6</v>
      </c>
      <c r="G1116">
        <v>2.1510338095660664E-2</v>
      </c>
      <c r="H1116">
        <v>53.4</v>
      </c>
      <c r="I1116">
        <v>1.8954654361522761E-2</v>
      </c>
      <c r="J1116">
        <v>62.43</v>
      </c>
      <c r="K1116">
        <v>2.2159907711420714E-2</v>
      </c>
      <c r="L1116">
        <v>-6.4587958157062531E-2</v>
      </c>
      <c r="M1116" s="40">
        <v>-2.2925888067108893E-5</v>
      </c>
    </row>
    <row r="1117" spans="1:13" x14ac:dyDescent="0.25">
      <c r="A1117">
        <v>7820120</v>
      </c>
      <c r="B1117" t="s">
        <v>28</v>
      </c>
      <c r="C1117" t="s">
        <v>5</v>
      </c>
      <c r="D1117" t="s">
        <v>2170</v>
      </c>
      <c r="E1117">
        <v>8.8739018546454872E-4</v>
      </c>
      <c r="F1117">
        <v>69.3</v>
      </c>
      <c r="G1117">
        <v>6.1496139852693227E-2</v>
      </c>
      <c r="H1117">
        <v>74.5</v>
      </c>
      <c r="I1117">
        <v>6.6110568817108875E-2</v>
      </c>
      <c r="J1117">
        <v>76.989999999999995</v>
      </c>
      <c r="K1117">
        <v>6.8320170378915607E-2</v>
      </c>
      <c r="L1117">
        <v>7.5252451002597809E-2</v>
      </c>
      <c r="M1117" s="40">
        <v>6.6778286451857138E-5</v>
      </c>
    </row>
    <row r="1118" spans="1:13" x14ac:dyDescent="0.25">
      <c r="A1118">
        <v>7820120</v>
      </c>
      <c r="B1118" t="s">
        <v>28</v>
      </c>
      <c r="C1118" t="s">
        <v>5</v>
      </c>
      <c r="D1118" t="s">
        <v>2171</v>
      </c>
      <c r="E1118">
        <v>1.8635193894755522E-3</v>
      </c>
      <c r="F1118">
        <v>76.900000000000006</v>
      </c>
      <c r="G1118">
        <v>0.14330464105066998</v>
      </c>
      <c r="H1118">
        <v>100</v>
      </c>
      <c r="I1118">
        <v>0.18635193894755522</v>
      </c>
      <c r="J1118">
        <v>84.194999999999993</v>
      </c>
      <c r="K1118">
        <v>0.1568990149968941</v>
      </c>
      <c r="L1118">
        <v>0.11302416026592255</v>
      </c>
      <c r="M1118" s="40">
        <v>2.1062271413473894E-4</v>
      </c>
    </row>
    <row r="1119" spans="1:13" x14ac:dyDescent="0.25">
      <c r="A1119">
        <v>7820120</v>
      </c>
      <c r="B1119" t="s">
        <v>28</v>
      </c>
      <c r="C1119" t="s">
        <v>5</v>
      </c>
      <c r="D1119" t="s">
        <v>2228</v>
      </c>
      <c r="E1119">
        <v>2.4846925193007367E-3</v>
      </c>
      <c r="F1119">
        <v>53</v>
      </c>
      <c r="G1119">
        <v>0.13168870352293904</v>
      </c>
      <c r="H1119">
        <v>58.1</v>
      </c>
      <c r="I1119">
        <v>0.14436063537137281</v>
      </c>
      <c r="J1119">
        <v>60.959999999999994</v>
      </c>
      <c r="K1119">
        <v>0.15146685597657289</v>
      </c>
      <c r="L1119">
        <v>-0.12888056039810181</v>
      </c>
      <c r="M1119" s="40">
        <v>-3.2022856430445032E-4</v>
      </c>
    </row>
    <row r="1120" spans="1:13" x14ac:dyDescent="0.25">
      <c r="A1120">
        <v>7820120</v>
      </c>
      <c r="B1120" t="s">
        <v>28</v>
      </c>
      <c r="C1120" t="s">
        <v>5</v>
      </c>
      <c r="D1120" t="s">
        <v>2230</v>
      </c>
      <c r="E1120">
        <v>1.419824296743278E-3</v>
      </c>
      <c r="F1120">
        <v>66.5</v>
      </c>
      <c r="G1120">
        <v>9.4418315733427988E-2</v>
      </c>
      <c r="H1120">
        <v>95.2</v>
      </c>
      <c r="I1120">
        <v>0.13516727304996007</v>
      </c>
      <c r="J1120">
        <v>79.075000000000003</v>
      </c>
      <c r="K1120">
        <v>0.11227260626497472</v>
      </c>
      <c r="L1120">
        <v>0.23573236167430878</v>
      </c>
      <c r="M1120" s="40">
        <v>3.346985346338575E-4</v>
      </c>
    </row>
    <row r="1121" spans="1:13" x14ac:dyDescent="0.25">
      <c r="A1121">
        <v>7820120</v>
      </c>
      <c r="B1121" t="s">
        <v>28</v>
      </c>
      <c r="C1121" t="s">
        <v>5</v>
      </c>
      <c r="D1121" t="s">
        <v>2231</v>
      </c>
      <c r="E1121">
        <v>1.1536072411039134E-3</v>
      </c>
      <c r="F1121">
        <v>89.8</v>
      </c>
      <c r="G1121">
        <v>0.10359393025113142</v>
      </c>
      <c r="H1121">
        <v>99.4</v>
      </c>
      <c r="I1121">
        <v>0.114668559765729</v>
      </c>
      <c r="J1121">
        <v>91.17</v>
      </c>
      <c r="K1121">
        <v>0.10517437217144378</v>
      </c>
      <c r="L1121">
        <v>0.19071830809116364</v>
      </c>
      <c r="M1121" s="40">
        <v>2.2001402122505344E-4</v>
      </c>
    </row>
    <row r="1122" spans="1:13" x14ac:dyDescent="0.25">
      <c r="A1122">
        <v>7820120</v>
      </c>
      <c r="B1122" t="s">
        <v>28</v>
      </c>
      <c r="C1122" t="s">
        <v>5</v>
      </c>
      <c r="D1122" t="s">
        <v>2284</v>
      </c>
      <c r="E1122">
        <v>7.0991214837163902E-4</v>
      </c>
      <c r="F1122">
        <v>76.2</v>
      </c>
      <c r="G1122">
        <v>5.4095305705918896E-2</v>
      </c>
      <c r="H1122">
        <v>49.5</v>
      </c>
      <c r="I1122">
        <v>3.5140651344396132E-2</v>
      </c>
      <c r="J1122">
        <v>69.98</v>
      </c>
      <c r="K1122">
        <v>4.9679652143047301E-2</v>
      </c>
      <c r="L1122">
        <v>-3.4451019018888474E-2</v>
      </c>
      <c r="M1122" s="40">
        <v>-2.4457196925291313E-5</v>
      </c>
    </row>
    <row r="1123" spans="1:13" x14ac:dyDescent="0.25">
      <c r="A1123">
        <v>7820120</v>
      </c>
      <c r="B1123" t="s">
        <v>28</v>
      </c>
      <c r="C1123" t="s">
        <v>5</v>
      </c>
      <c r="D1123" t="s">
        <v>2146</v>
      </c>
      <c r="E1123">
        <v>2.6621705563936461E-4</v>
      </c>
      <c r="F1123">
        <v>36</v>
      </c>
      <c r="G1123">
        <v>9.583814003017126E-3</v>
      </c>
      <c r="H1123">
        <v>79.900000000000006</v>
      </c>
      <c r="I1123">
        <v>2.1270742745585235E-2</v>
      </c>
      <c r="J1123">
        <v>64.075000000000003</v>
      </c>
      <c r="K1123">
        <v>1.7057857840092287E-2</v>
      </c>
      <c r="L1123">
        <v>-5.2995309233665466E-2</v>
      </c>
      <c r="M1123" s="40">
        <v>-1.4108255186884052E-5</v>
      </c>
    </row>
    <row r="1124" spans="1:13" x14ac:dyDescent="0.25">
      <c r="A1124">
        <v>7820120</v>
      </c>
      <c r="B1124" t="s">
        <v>28</v>
      </c>
      <c r="C1124" t="s">
        <v>5</v>
      </c>
      <c r="D1124" t="s">
        <v>2232</v>
      </c>
      <c r="E1124">
        <v>7.9865116691809387E-4</v>
      </c>
      <c r="F1124">
        <v>65.8</v>
      </c>
      <c r="G1124">
        <v>5.2551246783210576E-2</v>
      </c>
      <c r="H1124">
        <v>59.1</v>
      </c>
      <c r="I1124">
        <v>4.7200283964859348E-2</v>
      </c>
      <c r="J1124">
        <v>68.094999999999999</v>
      </c>
      <c r="K1124">
        <v>5.4384151211287604E-2</v>
      </c>
      <c r="L1124">
        <v>-0.13852143287658691</v>
      </c>
      <c r="M1124" s="40">
        <v>-1.1063030401005255E-4</v>
      </c>
    </row>
    <row r="1125" spans="1:13" x14ac:dyDescent="0.25">
      <c r="A1125">
        <v>7820120</v>
      </c>
      <c r="B1125" t="s">
        <v>28</v>
      </c>
      <c r="C1125" t="s">
        <v>5</v>
      </c>
      <c r="D1125" t="s">
        <v>2158</v>
      </c>
      <c r="E1125">
        <v>7.0991214837163902E-4</v>
      </c>
      <c r="F1125">
        <v>62.4</v>
      </c>
      <c r="G1125">
        <v>4.4298518058390274E-2</v>
      </c>
      <c r="H1125">
        <v>84.1</v>
      </c>
      <c r="I1125">
        <v>5.9703611678054838E-2</v>
      </c>
      <c r="J1125">
        <v>73.199999999999989</v>
      </c>
      <c r="K1125">
        <v>5.1965569260803965E-2</v>
      </c>
      <c r="L1125">
        <v>4.1705276817083359E-2</v>
      </c>
      <c r="M1125" s="40">
        <v>2.9607082663649559E-5</v>
      </c>
    </row>
    <row r="1126" spans="1:13" x14ac:dyDescent="0.25">
      <c r="A1126">
        <v>7820120</v>
      </c>
      <c r="B1126" t="s">
        <v>28</v>
      </c>
      <c r="C1126" t="s">
        <v>5</v>
      </c>
      <c r="D1126" t="s">
        <v>2185</v>
      </c>
      <c r="E1126">
        <v>3.5495607418581951E-4</v>
      </c>
      <c r="F1126">
        <v>48.4</v>
      </c>
      <c r="G1126">
        <v>1.7179873990593664E-2</v>
      </c>
      <c r="H1126">
        <v>58.2</v>
      </c>
      <c r="I1126">
        <v>2.0658443517614696E-2</v>
      </c>
      <c r="J1126">
        <v>61.365000000000002</v>
      </c>
      <c r="K1126">
        <v>2.1781879492412816E-2</v>
      </c>
      <c r="L1126">
        <v>-0.12198418378829956</v>
      </c>
      <c r="M1126" s="40">
        <v>-4.3299026990256303E-5</v>
      </c>
    </row>
    <row r="1127" spans="1:13" x14ac:dyDescent="0.25">
      <c r="A1127">
        <v>7820120</v>
      </c>
      <c r="B1127" t="s">
        <v>28</v>
      </c>
      <c r="C1127" t="s">
        <v>5</v>
      </c>
      <c r="D1127" t="s">
        <v>2233</v>
      </c>
      <c r="E1127">
        <v>7.9865116691809387E-4</v>
      </c>
      <c r="F1127">
        <v>47.6</v>
      </c>
      <c r="G1127">
        <v>3.8015795545301267E-2</v>
      </c>
      <c r="H1127">
        <v>74.599999999999994</v>
      </c>
      <c r="I1127">
        <v>5.9579377052089801E-2</v>
      </c>
      <c r="J1127">
        <v>69.174999999999997</v>
      </c>
      <c r="K1127">
        <v>5.5246694471559138E-2</v>
      </c>
      <c r="L1127">
        <v>2.2752411663532257E-2</v>
      </c>
      <c r="M1127" s="40">
        <v>1.8171240125280885E-5</v>
      </c>
    </row>
    <row r="1128" spans="1:13" x14ac:dyDescent="0.25">
      <c r="A1128">
        <v>7820120</v>
      </c>
      <c r="B1128" t="s">
        <v>28</v>
      </c>
      <c r="C1128" t="s">
        <v>5</v>
      </c>
      <c r="D1128" t="s">
        <v>2234</v>
      </c>
      <c r="E1128">
        <v>5.3243411127872921E-4</v>
      </c>
      <c r="F1128">
        <v>56.9</v>
      </c>
      <c r="G1128">
        <v>3.029550093175969E-2</v>
      </c>
      <c r="H1128">
        <v>91.1</v>
      </c>
      <c r="I1128">
        <v>4.8504747537492225E-2</v>
      </c>
      <c r="J1128">
        <v>74.435000000000002</v>
      </c>
      <c r="K1128">
        <v>3.9631733073032208E-2</v>
      </c>
      <c r="L1128">
        <v>1.9199743866920471E-2</v>
      </c>
      <c r="M1128" s="40">
        <v>1.0222598562563033E-5</v>
      </c>
    </row>
    <row r="1129" spans="1:13" x14ac:dyDescent="0.25">
      <c r="A1129">
        <v>7820120</v>
      </c>
      <c r="B1129" t="s">
        <v>28</v>
      </c>
      <c r="C1129" t="s">
        <v>5</v>
      </c>
      <c r="D1129" t="s">
        <v>2186</v>
      </c>
      <c r="E1129">
        <v>5.3243411127872921E-4</v>
      </c>
      <c r="F1129">
        <v>39.9</v>
      </c>
      <c r="G1129">
        <v>2.1244121040021293E-2</v>
      </c>
      <c r="H1129">
        <v>89.4</v>
      </c>
      <c r="I1129">
        <v>4.7599609548318392E-2</v>
      </c>
      <c r="J1129">
        <v>64.885000000000005</v>
      </c>
      <c r="K1129">
        <v>3.4546987310320347E-2</v>
      </c>
      <c r="L1129">
        <v>9.3268943601287901E-5</v>
      </c>
      <c r="M1129" s="40">
        <v>4.9659567096257638E-8</v>
      </c>
    </row>
    <row r="1130" spans="1:13" x14ac:dyDescent="0.25">
      <c r="A1130">
        <v>7820120</v>
      </c>
      <c r="B1130" t="s">
        <v>28</v>
      </c>
      <c r="C1130" t="s">
        <v>5</v>
      </c>
      <c r="D1130" t="s">
        <v>2302</v>
      </c>
      <c r="E1130">
        <v>1.7747803709290975E-4</v>
      </c>
      <c r="F1130">
        <v>31.7</v>
      </c>
      <c r="G1130">
        <v>5.6260537758452394E-3</v>
      </c>
      <c r="H1130">
        <v>11.4</v>
      </c>
      <c r="I1130">
        <v>2.0232496228591713E-3</v>
      </c>
      <c r="J1130">
        <v>38.15</v>
      </c>
      <c r="K1130">
        <v>6.7707871150945072E-3</v>
      </c>
      <c r="L1130">
        <v>-0.25008460879325867</v>
      </c>
      <c r="M1130" s="40">
        <v>-4.4384525475775788E-5</v>
      </c>
    </row>
    <row r="1131" spans="1:13" x14ac:dyDescent="0.25">
      <c r="A1131">
        <v>7820120</v>
      </c>
      <c r="B1131" t="s">
        <v>28</v>
      </c>
      <c r="C1131" t="s">
        <v>5</v>
      </c>
      <c r="D1131" t="s">
        <v>2172</v>
      </c>
      <c r="E1131">
        <v>4.4369509273227436E-4</v>
      </c>
      <c r="F1131">
        <v>33.1</v>
      </c>
      <c r="G1131">
        <v>1.4686307569438282E-2</v>
      </c>
      <c r="H1131">
        <v>45.3</v>
      </c>
      <c r="I1131">
        <v>2.0099387700772027E-2</v>
      </c>
      <c r="J1131">
        <v>50.704999999999998</v>
      </c>
      <c r="K1131">
        <v>2.2497559676989971E-2</v>
      </c>
      <c r="L1131">
        <v>-0.19110563397407532</v>
      </c>
      <c r="M1131" s="40">
        <v>-8.4792631987787431E-5</v>
      </c>
    </row>
    <row r="1132" spans="1:13" x14ac:dyDescent="0.25">
      <c r="A1132">
        <v>7820120</v>
      </c>
      <c r="B1132" t="s">
        <v>28</v>
      </c>
      <c r="C1132" t="s">
        <v>5</v>
      </c>
      <c r="D1132" t="s">
        <v>2236</v>
      </c>
      <c r="E1132">
        <v>3.5495607418581951E-4</v>
      </c>
      <c r="F1132">
        <v>73.5</v>
      </c>
      <c r="G1132">
        <v>2.6089271452657735E-2</v>
      </c>
      <c r="H1132">
        <v>53.6</v>
      </c>
      <c r="I1132">
        <v>1.9025645576359926E-2</v>
      </c>
      <c r="J1132">
        <v>68.91</v>
      </c>
      <c r="K1132">
        <v>2.4460023072144822E-2</v>
      </c>
      <c r="L1132">
        <v>-7.1635022759437561E-2</v>
      </c>
      <c r="M1132" s="40">
        <v>-2.5427286452901789E-5</v>
      </c>
    </row>
    <row r="1133" spans="1:13" x14ac:dyDescent="0.25">
      <c r="A1133">
        <v>7820120</v>
      </c>
      <c r="B1133" t="s">
        <v>28</v>
      </c>
      <c r="C1133" t="s">
        <v>5</v>
      </c>
      <c r="D1133" t="s">
        <v>2237</v>
      </c>
      <c r="E1133">
        <v>8.8739018546454872E-4</v>
      </c>
      <c r="F1133">
        <v>56.2</v>
      </c>
      <c r="G1133">
        <v>4.9871328423107639E-2</v>
      </c>
      <c r="H1133">
        <v>63.3</v>
      </c>
      <c r="I1133">
        <v>5.617179873990593E-2</v>
      </c>
      <c r="J1133">
        <v>64.74499999999999</v>
      </c>
      <c r="K1133">
        <v>5.7454077557902196E-2</v>
      </c>
      <c r="L1133">
        <v>-0.1120791882276535</v>
      </c>
      <c r="M1133" s="40">
        <v>-9.9457971628053507E-5</v>
      </c>
    </row>
    <row r="1134" spans="1:13" x14ac:dyDescent="0.25">
      <c r="A1134">
        <v>7820120</v>
      </c>
      <c r="B1134" t="s">
        <v>28</v>
      </c>
      <c r="C1134" t="s">
        <v>5</v>
      </c>
      <c r="D1134" t="s">
        <v>2238</v>
      </c>
      <c r="E1134">
        <v>6.6554263909841165E-3</v>
      </c>
      <c r="F1134">
        <v>56.8</v>
      </c>
      <c r="G1134">
        <v>0.37802821900789779</v>
      </c>
      <c r="H1134">
        <v>71</v>
      </c>
      <c r="I1134">
        <v>0.47253527375987225</v>
      </c>
      <c r="J1134">
        <v>69.285000000000011</v>
      </c>
      <c r="K1134">
        <v>0.4611212174993346</v>
      </c>
      <c r="L1134">
        <v>-2.2082533687353134E-2</v>
      </c>
      <c r="M1134" s="40">
        <v>-1.4696867748260586E-4</v>
      </c>
    </row>
    <row r="1135" spans="1:13" x14ac:dyDescent="0.25">
      <c r="A1135">
        <v>7820120</v>
      </c>
      <c r="B1135" t="s">
        <v>28</v>
      </c>
      <c r="C1135" t="s">
        <v>5</v>
      </c>
      <c r="D1135" t="s">
        <v>2164</v>
      </c>
      <c r="E1135">
        <v>6.5666873724376604E-3</v>
      </c>
      <c r="F1135">
        <v>46.5</v>
      </c>
      <c r="G1135">
        <v>0.30535096281835122</v>
      </c>
      <c r="H1135">
        <v>67.099999999999994</v>
      </c>
      <c r="I1135">
        <v>0.44062472269056696</v>
      </c>
      <c r="J1135">
        <v>64.78</v>
      </c>
      <c r="K1135">
        <v>0.42539000798651166</v>
      </c>
      <c r="L1135">
        <v>-0.1011778861284256</v>
      </c>
      <c r="M1135" s="40">
        <v>-6.6440354720946788E-4</v>
      </c>
    </row>
    <row r="1136" spans="1:13" x14ac:dyDescent="0.25">
      <c r="A1136">
        <v>7820120</v>
      </c>
      <c r="B1136" t="s">
        <v>28</v>
      </c>
      <c r="C1136" t="s">
        <v>5</v>
      </c>
      <c r="D1136" t="s">
        <v>2285</v>
      </c>
      <c r="E1136">
        <v>4.4369509273227436E-4</v>
      </c>
      <c r="F1136">
        <v>98.1</v>
      </c>
      <c r="G1136">
        <v>4.352648859703611E-2</v>
      </c>
      <c r="H1136">
        <v>98.3</v>
      </c>
      <c r="I1136">
        <v>4.361522761558257E-2</v>
      </c>
      <c r="J1136">
        <v>96.789999999999992</v>
      </c>
      <c r="K1136">
        <v>4.2945248025556833E-2</v>
      </c>
      <c r="L1136">
        <v>0.28517541289329529</v>
      </c>
      <c r="M1136" s="40">
        <v>1.2653093126865529E-4</v>
      </c>
    </row>
    <row r="1137" spans="1:13" x14ac:dyDescent="0.25">
      <c r="A1137">
        <v>7820120</v>
      </c>
      <c r="B1137" t="s">
        <v>28</v>
      </c>
      <c r="C1137" t="s">
        <v>5</v>
      </c>
      <c r="D1137" t="s">
        <v>2239</v>
      </c>
      <c r="E1137">
        <v>2.6621705563936461E-4</v>
      </c>
      <c r="F1137">
        <v>61.6</v>
      </c>
      <c r="G1137">
        <v>1.6398970627384862E-2</v>
      </c>
      <c r="H1137">
        <v>64.900000000000006</v>
      </c>
      <c r="I1137">
        <v>1.7277486910994764E-2</v>
      </c>
      <c r="J1137">
        <v>68.010000000000005</v>
      </c>
      <c r="K1137">
        <v>1.8105421954033189E-2</v>
      </c>
      <c r="L1137">
        <v>-0.19983948767185211</v>
      </c>
      <c r="M1137" s="40">
        <v>-5.3200680008479571E-5</v>
      </c>
    </row>
    <row r="1138" spans="1:13" x14ac:dyDescent="0.25">
      <c r="A1138">
        <v>7820120</v>
      </c>
      <c r="B1138" t="s">
        <v>28</v>
      </c>
      <c r="C1138" t="s">
        <v>5</v>
      </c>
      <c r="D1138" t="s">
        <v>2159</v>
      </c>
      <c r="E1138">
        <v>6.5666873724376604E-3</v>
      </c>
      <c r="F1138">
        <v>67.2</v>
      </c>
      <c r="G1138">
        <v>0.44128139142781081</v>
      </c>
      <c r="H1138">
        <v>66.2</v>
      </c>
      <c r="I1138">
        <v>0.43471470405537316</v>
      </c>
      <c r="J1138">
        <v>69.834999999999994</v>
      </c>
      <c r="K1138">
        <v>0.45858461265418399</v>
      </c>
      <c r="L1138">
        <v>-0.13921701908111572</v>
      </c>
      <c r="M1138" s="40">
        <v>-9.1419464122837542E-4</v>
      </c>
    </row>
    <row r="1139" spans="1:13" x14ac:dyDescent="0.25">
      <c r="A1139">
        <v>7820120</v>
      </c>
      <c r="B1139" t="s">
        <v>28</v>
      </c>
      <c r="C1139" t="s">
        <v>5</v>
      </c>
      <c r="D1139" t="s">
        <v>2148</v>
      </c>
      <c r="E1139">
        <v>1.0648682225574584E-3</v>
      </c>
      <c r="F1139">
        <v>45</v>
      </c>
      <c r="G1139">
        <v>4.7919070015085628E-2</v>
      </c>
      <c r="H1139">
        <v>44.1</v>
      </c>
      <c r="I1139">
        <v>4.6960688614783919E-2</v>
      </c>
      <c r="J1139">
        <v>52.46</v>
      </c>
      <c r="K1139">
        <v>5.586298695536427E-2</v>
      </c>
      <c r="L1139">
        <v>-0.23341077566146851</v>
      </c>
      <c r="M1139" s="40">
        <v>-2.4855171780438566E-4</v>
      </c>
    </row>
    <row r="1140" spans="1:13" x14ac:dyDescent="0.25">
      <c r="A1140">
        <v>7820120</v>
      </c>
      <c r="B1140" t="s">
        <v>28</v>
      </c>
      <c r="C1140" t="s">
        <v>5</v>
      </c>
      <c r="D1140" t="s">
        <v>2173</v>
      </c>
      <c r="E1140">
        <v>1.7747803709290975E-4</v>
      </c>
      <c r="F1140">
        <v>41.3</v>
      </c>
      <c r="G1140">
        <v>7.329842931937172E-3</v>
      </c>
      <c r="H1140">
        <v>95.1</v>
      </c>
      <c r="I1140">
        <v>1.6878161327535716E-2</v>
      </c>
      <c r="J1140">
        <v>69.23</v>
      </c>
      <c r="K1140">
        <v>1.2286804507942143E-2</v>
      </c>
      <c r="L1140">
        <v>-9.6941784024238586E-2</v>
      </c>
      <c r="M1140" s="40">
        <v>-1.7205037540906661E-5</v>
      </c>
    </row>
    <row r="1141" spans="1:13" x14ac:dyDescent="0.25">
      <c r="A1141">
        <v>7820120</v>
      </c>
      <c r="B1141" t="s">
        <v>28</v>
      </c>
      <c r="C1141" t="s">
        <v>5</v>
      </c>
      <c r="D1141" t="s">
        <v>2183</v>
      </c>
      <c r="E1141">
        <v>4.4369509273227436E-4</v>
      </c>
      <c r="F1141">
        <v>65.900000000000006</v>
      </c>
      <c r="G1141">
        <v>2.9239506611056884E-2</v>
      </c>
      <c r="H1141">
        <v>85.9</v>
      </c>
      <c r="I1141">
        <v>3.8113408465702367E-2</v>
      </c>
      <c r="J1141">
        <v>76.034999999999997</v>
      </c>
      <c r="K1141">
        <v>3.3736356375898481E-2</v>
      </c>
      <c r="L1141">
        <v>-2.5109509006142616E-3</v>
      </c>
      <c r="M1141" s="40">
        <v>-1.1140965926942326E-6</v>
      </c>
    </row>
    <row r="1142" spans="1:13" x14ac:dyDescent="0.25">
      <c r="A1142">
        <v>7820120</v>
      </c>
      <c r="B1142" t="s">
        <v>28</v>
      </c>
      <c r="C1142" t="s">
        <v>5</v>
      </c>
      <c r="D1142" t="s">
        <v>2240</v>
      </c>
      <c r="E1142">
        <v>6.2117312982518417E-4</v>
      </c>
      <c r="F1142">
        <v>92.6</v>
      </c>
      <c r="G1142">
        <v>5.7520631821812052E-2</v>
      </c>
      <c r="H1142">
        <v>96.4</v>
      </c>
      <c r="I1142">
        <v>5.9881089715147759E-2</v>
      </c>
      <c r="J1142">
        <v>90.43</v>
      </c>
      <c r="K1142">
        <v>5.6172686130091409E-2</v>
      </c>
      <c r="L1142">
        <v>0.43483123183250427</v>
      </c>
      <c r="M1142" s="40">
        <v>2.7010547722313691E-4</v>
      </c>
    </row>
    <row r="1143" spans="1:13" x14ac:dyDescent="0.25">
      <c r="A1143">
        <v>7820120</v>
      </c>
      <c r="B1143" t="s">
        <v>28</v>
      </c>
      <c r="C1143" t="s">
        <v>5</v>
      </c>
      <c r="D1143" t="s">
        <v>2187</v>
      </c>
      <c r="E1143">
        <v>5.3243411127872921E-4</v>
      </c>
      <c r="F1143">
        <v>59.8</v>
      </c>
      <c r="G1143">
        <v>3.1839559854468007E-2</v>
      </c>
      <c r="H1143">
        <v>81.3</v>
      </c>
      <c r="I1143">
        <v>4.3286893246960681E-2</v>
      </c>
      <c r="J1143">
        <v>74.364999999999995</v>
      </c>
      <c r="K1143">
        <v>3.9594462685242693E-2</v>
      </c>
      <c r="L1143">
        <v>-0.21460038423538208</v>
      </c>
      <c r="M1143" s="40">
        <v>-1.1426056486043946E-4</v>
      </c>
    </row>
    <row r="1144" spans="1:13" x14ac:dyDescent="0.25">
      <c r="A1144">
        <v>7820120</v>
      </c>
      <c r="B1144" t="s">
        <v>28</v>
      </c>
      <c r="C1144" t="s">
        <v>5</v>
      </c>
      <c r="D1144" t="s">
        <v>2241</v>
      </c>
      <c r="E1144">
        <v>8.8739018546454872E-4</v>
      </c>
      <c r="F1144">
        <v>57.2</v>
      </c>
      <c r="G1144">
        <v>5.0758718608572187E-2</v>
      </c>
      <c r="H1144">
        <v>83.4</v>
      </c>
      <c r="I1144">
        <v>7.4008341467743363E-2</v>
      </c>
      <c r="J1144">
        <v>70.27</v>
      </c>
      <c r="K1144">
        <v>6.2356908332593837E-2</v>
      </c>
      <c r="L1144">
        <v>2.0460765808820724E-2</v>
      </c>
      <c r="M1144" s="40">
        <v>1.8156682765836121E-5</v>
      </c>
    </row>
    <row r="1145" spans="1:13" x14ac:dyDescent="0.25">
      <c r="A1145">
        <v>7820120</v>
      </c>
      <c r="B1145" t="s">
        <v>28</v>
      </c>
      <c r="C1145" t="s">
        <v>5</v>
      </c>
      <c r="D1145" t="s">
        <v>2242</v>
      </c>
      <c r="E1145">
        <v>6.2117312982518417E-4</v>
      </c>
      <c r="F1145">
        <v>67.3</v>
      </c>
      <c r="G1145">
        <v>4.180495163723489E-2</v>
      </c>
      <c r="H1145">
        <v>71.3</v>
      </c>
      <c r="I1145">
        <v>4.4289644156535628E-2</v>
      </c>
      <c r="J1145">
        <v>67.48</v>
      </c>
      <c r="K1145">
        <v>4.1916762800603427E-2</v>
      </c>
      <c r="L1145">
        <v>0.19189640879631042</v>
      </c>
      <c r="M1145" s="40">
        <v>1.1920089285421715E-4</v>
      </c>
    </row>
    <row r="1146" spans="1:13" x14ac:dyDescent="0.25">
      <c r="A1146">
        <v>7820120</v>
      </c>
      <c r="B1146" t="s">
        <v>28</v>
      </c>
      <c r="C1146" t="s">
        <v>5</v>
      </c>
      <c r="D1146" t="s">
        <v>2243</v>
      </c>
      <c r="E1146">
        <v>6.2117312982518417E-4</v>
      </c>
      <c r="F1146">
        <v>54.4</v>
      </c>
      <c r="G1146">
        <v>3.3791818262490017E-2</v>
      </c>
      <c r="H1146">
        <v>59.7</v>
      </c>
      <c r="I1146">
        <v>3.7084035850563496E-2</v>
      </c>
      <c r="J1146">
        <v>61.755000000000003</v>
      </c>
      <c r="K1146">
        <v>3.8360546632354248E-2</v>
      </c>
      <c r="L1146">
        <v>-6.3133882358670235E-3</v>
      </c>
      <c r="M1146" s="40">
        <v>-3.9217071302750167E-6</v>
      </c>
    </row>
    <row r="1147" spans="1:13" x14ac:dyDescent="0.25">
      <c r="A1147">
        <v>7820120</v>
      </c>
      <c r="B1147" t="s">
        <v>28</v>
      </c>
      <c r="C1147" t="s">
        <v>5</v>
      </c>
      <c r="D1147" t="s">
        <v>2318</v>
      </c>
      <c r="E1147">
        <v>1.7747803709290975E-4</v>
      </c>
      <c r="F1147">
        <v>23.9</v>
      </c>
      <c r="G1147">
        <v>4.2417250865205425E-3</v>
      </c>
      <c r="H1147">
        <v>62.1</v>
      </c>
      <c r="I1147">
        <v>1.1021386103469696E-2</v>
      </c>
      <c r="J1147">
        <v>49.124999999999993</v>
      </c>
      <c r="K1147">
        <v>8.7186085721891911E-3</v>
      </c>
      <c r="L1147">
        <v>-6.2025211751461029E-2</v>
      </c>
      <c r="M1147" s="40">
        <v>-1.1008112831921383E-5</v>
      </c>
    </row>
    <row r="1148" spans="1:13" x14ac:dyDescent="0.25">
      <c r="A1148">
        <v>7820120</v>
      </c>
      <c r="B1148" t="s">
        <v>28</v>
      </c>
      <c r="C1148" t="s">
        <v>5</v>
      </c>
      <c r="D1148" t="s">
        <v>2303</v>
      </c>
      <c r="E1148">
        <v>8.8739018546454877E-5</v>
      </c>
      <c r="F1148">
        <v>30.9</v>
      </c>
      <c r="G1148">
        <v>2.7420356730854557E-3</v>
      </c>
      <c r="H1148">
        <v>100</v>
      </c>
      <c r="I1148">
        <v>8.8739018546454881E-3</v>
      </c>
      <c r="J1148">
        <v>66.069999999999993</v>
      </c>
      <c r="K1148">
        <v>5.8629869553642735E-3</v>
      </c>
      <c r="L1148">
        <v>0.19214197993278503</v>
      </c>
      <c r="M1148" s="40">
        <v>1.7050490720807974E-5</v>
      </c>
    </row>
    <row r="1149" spans="1:13" x14ac:dyDescent="0.25">
      <c r="A1149">
        <v>7820120</v>
      </c>
      <c r="B1149" t="s">
        <v>28</v>
      </c>
      <c r="C1149" t="s">
        <v>5</v>
      </c>
      <c r="D1149" t="s">
        <v>2245</v>
      </c>
      <c r="E1149">
        <v>7.3653385393557553E-3</v>
      </c>
      <c r="F1149">
        <v>31.2</v>
      </c>
      <c r="G1149">
        <v>0.22979856242789956</v>
      </c>
      <c r="H1149">
        <v>60.7</v>
      </c>
      <c r="I1149">
        <v>0.44707604933889439</v>
      </c>
      <c r="J1149">
        <v>51.344999999999999</v>
      </c>
      <c r="K1149">
        <v>0.37817330730322124</v>
      </c>
      <c r="L1149">
        <v>-0.16984237730503082</v>
      </c>
      <c r="M1149" s="40">
        <v>-1.2509466071805447E-3</v>
      </c>
    </row>
    <row r="1150" spans="1:13" x14ac:dyDescent="0.25">
      <c r="A1150">
        <v>7820120</v>
      </c>
      <c r="B1150" t="s">
        <v>28</v>
      </c>
      <c r="C1150" t="s">
        <v>5</v>
      </c>
      <c r="D1150" t="s">
        <v>2189</v>
      </c>
      <c r="E1150">
        <v>4.9693850386014725E-3</v>
      </c>
      <c r="F1150">
        <v>48.6</v>
      </c>
      <c r="G1150">
        <v>0.24151211287603158</v>
      </c>
      <c r="H1150">
        <v>66.400000000000006</v>
      </c>
      <c r="I1150">
        <v>0.32996716656313779</v>
      </c>
      <c r="J1150">
        <v>63.64</v>
      </c>
      <c r="K1150">
        <v>0.3162516638565977</v>
      </c>
      <c r="L1150">
        <v>1.9552843645215034E-2</v>
      </c>
      <c r="M1150" s="40">
        <v>9.7165608672645471E-5</v>
      </c>
    </row>
    <row r="1151" spans="1:13" x14ac:dyDescent="0.25">
      <c r="A1151">
        <v>7820120</v>
      </c>
      <c r="B1151" t="s">
        <v>28</v>
      </c>
      <c r="C1151" t="s">
        <v>5</v>
      </c>
      <c r="D1151" t="s">
        <v>2246</v>
      </c>
      <c r="E1151">
        <v>9.7612920401100368E-4</v>
      </c>
      <c r="F1151">
        <v>54.5</v>
      </c>
      <c r="G1151">
        <v>5.3199041618599702E-2</v>
      </c>
      <c r="H1151">
        <v>71.900000000000006</v>
      </c>
      <c r="I1151">
        <v>7.0183689768391164E-2</v>
      </c>
      <c r="J1151">
        <v>68.959999999999994</v>
      </c>
      <c r="K1151">
        <v>6.7313869908598806E-2</v>
      </c>
      <c r="L1151">
        <v>-0.12141754478216171</v>
      </c>
      <c r="M1151" s="40">
        <v>-1.1851921134118191E-4</v>
      </c>
    </row>
    <row r="1152" spans="1:13" x14ac:dyDescent="0.25">
      <c r="A1152">
        <v>7820120</v>
      </c>
      <c r="B1152" t="s">
        <v>28</v>
      </c>
      <c r="C1152" t="s">
        <v>5</v>
      </c>
      <c r="D1152" t="s">
        <v>2247</v>
      </c>
      <c r="E1152">
        <v>7.2765995208093001E-3</v>
      </c>
      <c r="F1152">
        <v>53.3</v>
      </c>
      <c r="G1152">
        <v>0.38784275445913569</v>
      </c>
      <c r="H1152">
        <v>81.599999999999994</v>
      </c>
      <c r="I1152">
        <v>0.59377052089803883</v>
      </c>
      <c r="J1152">
        <v>71.41</v>
      </c>
      <c r="K1152">
        <v>0.51962197178099212</v>
      </c>
      <c r="L1152">
        <v>6.1187189072370529E-2</v>
      </c>
      <c r="M1152" s="40">
        <v>4.4523467068367941E-4</v>
      </c>
    </row>
    <row r="1153" spans="1:13" x14ac:dyDescent="0.25">
      <c r="A1153">
        <v>7820120</v>
      </c>
      <c r="B1153" t="s">
        <v>28</v>
      </c>
      <c r="C1153" t="s">
        <v>5</v>
      </c>
      <c r="D1153" t="s">
        <v>2286</v>
      </c>
      <c r="E1153">
        <v>4.4369509273227436E-4</v>
      </c>
      <c r="F1153">
        <v>69.599999999999994</v>
      </c>
      <c r="G1153">
        <v>3.0881178454166294E-2</v>
      </c>
      <c r="H1153">
        <v>74</v>
      </c>
      <c r="I1153">
        <v>3.28334368621883E-2</v>
      </c>
      <c r="J1153">
        <v>71.094999999999999</v>
      </c>
      <c r="K1153">
        <v>3.1544502617801048E-2</v>
      </c>
      <c r="L1153">
        <v>0.23393692076206207</v>
      </c>
      <c r="M1153" s="40">
        <v>1.0379666375102586E-4</v>
      </c>
    </row>
    <row r="1154" spans="1:13" x14ac:dyDescent="0.25">
      <c r="A1154">
        <v>7820120</v>
      </c>
      <c r="B1154" t="s">
        <v>28</v>
      </c>
      <c r="C1154" t="s">
        <v>5</v>
      </c>
      <c r="D1154" t="s">
        <v>2304</v>
      </c>
      <c r="E1154">
        <v>8.8739018546454877E-5</v>
      </c>
      <c r="F1154">
        <v>51.3</v>
      </c>
      <c r="G1154">
        <v>4.5523116514331347E-3</v>
      </c>
      <c r="H1154">
        <v>58.3</v>
      </c>
      <c r="I1154">
        <v>5.1734847812583192E-3</v>
      </c>
      <c r="J1154">
        <v>64.009999999999991</v>
      </c>
      <c r="K1154">
        <v>5.6801845771585757E-3</v>
      </c>
      <c r="L1154">
        <v>-0.13432836532592773</v>
      </c>
      <c r="M1154" s="40">
        <v>-1.1920167301972468E-5</v>
      </c>
    </row>
    <row r="1155" spans="1:13" x14ac:dyDescent="0.25">
      <c r="A1155">
        <v>7820120</v>
      </c>
      <c r="B1155" t="s">
        <v>28</v>
      </c>
      <c r="C1155" t="s">
        <v>5</v>
      </c>
      <c r="D1155" t="s">
        <v>2305</v>
      </c>
      <c r="E1155">
        <v>8.8739018546454877E-5</v>
      </c>
      <c r="F1155">
        <v>60.7</v>
      </c>
      <c r="G1155">
        <v>5.3864584257698111E-3</v>
      </c>
      <c r="H1155">
        <v>68.3</v>
      </c>
      <c r="I1155">
        <v>6.0608749667228675E-3</v>
      </c>
      <c r="J1155">
        <v>67.19</v>
      </c>
      <c r="K1155">
        <v>5.9623746561363027E-3</v>
      </c>
      <c r="L1155">
        <v>-0.21685740351676941</v>
      </c>
      <c r="M1155" s="40">
        <v>-1.924371315261065E-5</v>
      </c>
    </row>
    <row r="1156" spans="1:13" x14ac:dyDescent="0.25">
      <c r="A1156">
        <v>7820120</v>
      </c>
      <c r="B1156" t="s">
        <v>28</v>
      </c>
      <c r="C1156" t="s">
        <v>5</v>
      </c>
      <c r="D1156" t="s">
        <v>2188</v>
      </c>
      <c r="E1156">
        <v>3.9045168160440147E-3</v>
      </c>
      <c r="F1156">
        <v>41.7</v>
      </c>
      <c r="G1156">
        <v>0.16281835122903543</v>
      </c>
      <c r="H1156">
        <v>62.8</v>
      </c>
      <c r="I1156">
        <v>0.24520365604756411</v>
      </c>
      <c r="J1156">
        <v>58.540000000000006</v>
      </c>
      <c r="K1156">
        <v>0.22857041441121664</v>
      </c>
      <c r="L1156">
        <v>-9.8268970847129822E-2</v>
      </c>
      <c r="M1156" s="40">
        <v>-3.8369284916795745E-4</v>
      </c>
    </row>
    <row r="1157" spans="1:13" x14ac:dyDescent="0.25">
      <c r="A1157">
        <v>7820120</v>
      </c>
      <c r="B1157" t="s">
        <v>28</v>
      </c>
      <c r="C1157" t="s">
        <v>5</v>
      </c>
      <c r="D1157" t="s">
        <v>2248</v>
      </c>
      <c r="E1157">
        <v>1.0648682225574584E-3</v>
      </c>
      <c r="F1157">
        <v>58.8</v>
      </c>
      <c r="G1157">
        <v>6.2614251486378558E-2</v>
      </c>
      <c r="H1157">
        <v>46.1</v>
      </c>
      <c r="I1157">
        <v>4.9090425059898836E-2</v>
      </c>
      <c r="J1157">
        <v>60.36</v>
      </c>
      <c r="K1157">
        <v>6.4275445913568194E-2</v>
      </c>
      <c r="L1157">
        <v>-0.26763692498207092</v>
      </c>
      <c r="M1157" s="40">
        <v>-2.8499805659640173E-4</v>
      </c>
    </row>
    <row r="1158" spans="1:13" x14ac:dyDescent="0.25">
      <c r="A1158">
        <v>7820120</v>
      </c>
      <c r="B1158" t="s">
        <v>28</v>
      </c>
      <c r="C1158" t="s">
        <v>5</v>
      </c>
      <c r="D1158" t="s">
        <v>2287</v>
      </c>
      <c r="E1158">
        <v>8.8739018546454877E-5</v>
      </c>
      <c r="F1158">
        <v>40.9</v>
      </c>
      <c r="G1158">
        <v>3.6294258585500045E-3</v>
      </c>
      <c r="H1158">
        <v>68.400000000000006</v>
      </c>
      <c r="I1158">
        <v>6.0697488685775144E-3</v>
      </c>
      <c r="J1158">
        <v>65.53</v>
      </c>
      <c r="K1158">
        <v>5.8150678853491882E-3</v>
      </c>
      <c r="L1158">
        <v>-1.2769605964422226E-2</v>
      </c>
      <c r="M1158" s="40">
        <v>-1.1331623005077847E-6</v>
      </c>
    </row>
    <row r="1159" spans="1:13" x14ac:dyDescent="0.25">
      <c r="A1159">
        <v>7820120</v>
      </c>
      <c r="B1159" t="s">
        <v>28</v>
      </c>
      <c r="C1159" t="s">
        <v>5</v>
      </c>
      <c r="D1159" t="s">
        <v>2249</v>
      </c>
      <c r="E1159">
        <v>1.3310852781968231E-3</v>
      </c>
      <c r="F1159">
        <v>38.5</v>
      </c>
      <c r="G1159">
        <v>5.1246783210577691E-2</v>
      </c>
      <c r="H1159">
        <v>93.7</v>
      </c>
      <c r="I1159">
        <v>0.12472269056704233</v>
      </c>
      <c r="J1159">
        <v>70.85499999999999</v>
      </c>
      <c r="K1159">
        <v>9.4314047386635888E-2</v>
      </c>
      <c r="L1159">
        <v>0.10915123671293259</v>
      </c>
      <c r="M1159" s="40">
        <v>1.4528960428556115E-4</v>
      </c>
    </row>
    <row r="1160" spans="1:13" x14ac:dyDescent="0.25">
      <c r="A1160">
        <v>7820120</v>
      </c>
      <c r="B1160" t="s">
        <v>28</v>
      </c>
      <c r="C1160" t="s">
        <v>5</v>
      </c>
      <c r="D1160" t="s">
        <v>2250</v>
      </c>
      <c r="E1160">
        <v>1.7747803709290975E-4</v>
      </c>
      <c r="F1160">
        <v>28.6</v>
      </c>
      <c r="G1160">
        <v>5.0758718608572189E-3</v>
      </c>
      <c r="H1160">
        <v>71.400000000000006</v>
      </c>
      <c r="I1160">
        <v>1.2671931848433758E-2</v>
      </c>
      <c r="J1160">
        <v>54.84</v>
      </c>
      <c r="K1160">
        <v>9.7328955541751711E-3</v>
      </c>
      <c r="L1160">
        <v>7.3510713875293732E-2</v>
      </c>
      <c r="M1160" s="40">
        <v>1.3046537203885658E-5</v>
      </c>
    </row>
    <row r="1161" spans="1:13" x14ac:dyDescent="0.25">
      <c r="A1161">
        <v>7820120</v>
      </c>
      <c r="B1161" t="s">
        <v>28</v>
      </c>
      <c r="C1161" t="s">
        <v>5</v>
      </c>
      <c r="D1161" t="s">
        <v>2251</v>
      </c>
      <c r="E1161">
        <v>6.2117312982518417E-4</v>
      </c>
      <c r="F1161">
        <v>53.7</v>
      </c>
      <c r="G1161">
        <v>3.3356997071612389E-2</v>
      </c>
      <c r="H1161">
        <v>66.900000000000006</v>
      </c>
      <c r="I1161">
        <v>4.1556482385304822E-2</v>
      </c>
      <c r="J1161">
        <v>65.69</v>
      </c>
      <c r="K1161">
        <v>4.0804862898216346E-2</v>
      </c>
      <c r="L1161">
        <v>-0.16160528361797333</v>
      </c>
      <c r="M1161" s="40">
        <v>-1.0038485982126305E-4</v>
      </c>
    </row>
    <row r="1162" spans="1:13" x14ac:dyDescent="0.25">
      <c r="A1162">
        <v>7820120</v>
      </c>
      <c r="B1162" t="s">
        <v>28</v>
      </c>
      <c r="C1162" t="s">
        <v>5</v>
      </c>
      <c r="D1162" t="s">
        <v>2288</v>
      </c>
      <c r="E1162">
        <v>1.7747803709290975E-4</v>
      </c>
      <c r="F1162">
        <v>45.3</v>
      </c>
      <c r="G1162">
        <v>8.0397550803088108E-3</v>
      </c>
      <c r="H1162">
        <v>60.1</v>
      </c>
      <c r="I1162">
        <v>1.0666430029283877E-2</v>
      </c>
      <c r="J1162">
        <v>60.06</v>
      </c>
      <c r="K1162">
        <v>1.065933090780016E-2</v>
      </c>
      <c r="L1162">
        <v>-0.18237538635730743</v>
      </c>
      <c r="M1162" s="40">
        <v>-3.2367625584755958E-5</v>
      </c>
    </row>
    <row r="1163" spans="1:13" x14ac:dyDescent="0.25">
      <c r="A1163">
        <v>7820120</v>
      </c>
      <c r="B1163" t="s">
        <v>28</v>
      </c>
      <c r="C1163" t="s">
        <v>5</v>
      </c>
      <c r="D1163" t="s">
        <v>2289</v>
      </c>
      <c r="E1163">
        <v>1.7747803709290975E-4</v>
      </c>
      <c r="F1163">
        <v>36.1</v>
      </c>
      <c r="G1163">
        <v>6.4069571390540422E-3</v>
      </c>
      <c r="H1163">
        <v>100</v>
      </c>
      <c r="I1163">
        <v>1.7747803709290976E-2</v>
      </c>
      <c r="J1163">
        <v>63.959999999999994</v>
      </c>
      <c r="K1163">
        <v>1.1351495252462507E-2</v>
      </c>
      <c r="L1163">
        <v>0.2290218323469162</v>
      </c>
      <c r="M1163" s="40">
        <v>4.064634525635215E-5</v>
      </c>
    </row>
    <row r="1164" spans="1:13" x14ac:dyDescent="0.25">
      <c r="A1164">
        <v>7820120</v>
      </c>
      <c r="B1164" t="s">
        <v>28</v>
      </c>
      <c r="C1164" t="s">
        <v>5</v>
      </c>
      <c r="D1164" t="s">
        <v>2252</v>
      </c>
      <c r="E1164">
        <v>1.7747803709290975E-4</v>
      </c>
      <c r="F1164">
        <v>68</v>
      </c>
      <c r="G1164">
        <v>1.2068506522317864E-2</v>
      </c>
      <c r="H1164">
        <v>96</v>
      </c>
      <c r="I1164">
        <v>1.7037891560919338E-2</v>
      </c>
      <c r="J1164">
        <v>79.484999999999999</v>
      </c>
      <c r="K1164">
        <v>1.4106841778329932E-2</v>
      </c>
      <c r="L1164">
        <v>7.8195288777351379E-2</v>
      </c>
      <c r="M1164" s="40">
        <v>1.3877946362117558E-5</v>
      </c>
    </row>
    <row r="1165" spans="1:13" x14ac:dyDescent="0.25">
      <c r="A1165">
        <v>7820120</v>
      </c>
      <c r="B1165" t="s">
        <v>28</v>
      </c>
      <c r="C1165" t="s">
        <v>5</v>
      </c>
      <c r="D1165" t="s">
        <v>2307</v>
      </c>
      <c r="E1165">
        <v>8.8739018546454877E-5</v>
      </c>
      <c r="F1165">
        <v>50.1</v>
      </c>
      <c r="G1165">
        <v>4.4458248291773892E-3</v>
      </c>
      <c r="H1165">
        <v>65.900000000000006</v>
      </c>
      <c r="I1165">
        <v>5.8479013222113773E-3</v>
      </c>
      <c r="J1165">
        <v>60.314999999999998</v>
      </c>
      <c r="K1165">
        <v>5.3522939036294258E-3</v>
      </c>
      <c r="L1165">
        <v>-0.17786914110183716</v>
      </c>
      <c r="M1165" s="40">
        <v>-1.5783933011077927E-5</v>
      </c>
    </row>
    <row r="1166" spans="1:13" x14ac:dyDescent="0.25">
      <c r="A1166">
        <v>7820120</v>
      </c>
      <c r="B1166" t="s">
        <v>28</v>
      </c>
      <c r="C1166" t="s">
        <v>5</v>
      </c>
      <c r="D1166" t="s">
        <v>2253</v>
      </c>
      <c r="E1166">
        <v>6.2117312982518417E-4</v>
      </c>
      <c r="F1166">
        <v>47.1</v>
      </c>
      <c r="G1166">
        <v>2.9257254414766176E-2</v>
      </c>
      <c r="H1166">
        <v>74.3</v>
      </c>
      <c r="I1166">
        <v>4.6153163546011185E-2</v>
      </c>
      <c r="J1166">
        <v>68.835000000000008</v>
      </c>
      <c r="K1166">
        <v>4.2758452391516558E-2</v>
      </c>
      <c r="L1166">
        <v>-4.2910948395729065E-2</v>
      </c>
      <c r="M1166" s="40">
        <v>-2.665512811874199E-5</v>
      </c>
    </row>
    <row r="1167" spans="1:13" x14ac:dyDescent="0.25">
      <c r="A1167">
        <v>7820120</v>
      </c>
      <c r="B1167" t="s">
        <v>28</v>
      </c>
      <c r="C1167" t="s">
        <v>5</v>
      </c>
      <c r="D1167" t="s">
        <v>2254</v>
      </c>
      <c r="E1167">
        <v>5.3243411127872921E-4</v>
      </c>
      <c r="F1167">
        <v>52.5</v>
      </c>
      <c r="G1167">
        <v>2.7952790842133285E-2</v>
      </c>
      <c r="H1167">
        <v>88.7</v>
      </c>
      <c r="I1167">
        <v>4.7226905670423286E-2</v>
      </c>
      <c r="J1167">
        <v>68.010000000000005</v>
      </c>
      <c r="K1167">
        <v>3.6210843908066379E-2</v>
      </c>
      <c r="L1167">
        <v>4.5556765049695969E-2</v>
      </c>
      <c r="M1167" s="40">
        <v>2.4255975711968744E-5</v>
      </c>
    </row>
    <row r="1168" spans="1:13" x14ac:dyDescent="0.25">
      <c r="A1168">
        <v>7820120</v>
      </c>
      <c r="B1168" t="s">
        <v>28</v>
      </c>
      <c r="C1168" t="s">
        <v>5</v>
      </c>
      <c r="D1168" t="s">
        <v>2313</v>
      </c>
      <c r="E1168">
        <v>2.6621705563936461E-4</v>
      </c>
      <c r="F1168">
        <v>66.599999999999994</v>
      </c>
      <c r="G1168">
        <v>1.7730055905581681E-2</v>
      </c>
      <c r="H1168">
        <v>51</v>
      </c>
      <c r="I1168">
        <v>1.3577069837607595E-2</v>
      </c>
      <c r="J1168">
        <v>63.019999999999989</v>
      </c>
      <c r="K1168">
        <v>1.6776998846392756E-2</v>
      </c>
      <c r="L1168">
        <v>-0.2587226927280426</v>
      </c>
      <c r="M1168" s="40">
        <v>-6.8876393485147551E-5</v>
      </c>
    </row>
    <row r="1169" spans="1:13" x14ac:dyDescent="0.25">
      <c r="A1169">
        <v>7820120</v>
      </c>
      <c r="B1169" t="s">
        <v>28</v>
      </c>
      <c r="C1169" t="s">
        <v>5</v>
      </c>
      <c r="D1169" t="s">
        <v>2290</v>
      </c>
      <c r="E1169">
        <v>2.6621705563936461E-4</v>
      </c>
      <c r="F1169">
        <v>53.4</v>
      </c>
      <c r="G1169">
        <v>1.421599077114207E-2</v>
      </c>
      <c r="H1169">
        <v>86.1</v>
      </c>
      <c r="I1169">
        <v>2.292128849054929E-2</v>
      </c>
      <c r="J1169">
        <v>74.569999999999993</v>
      </c>
      <c r="K1169">
        <v>1.9851805839027417E-2</v>
      </c>
      <c r="L1169">
        <v>0.10045868158340454</v>
      </c>
      <c r="M1169" s="40">
        <v>2.674381442454642E-5</v>
      </c>
    </row>
    <row r="1170" spans="1:13" x14ac:dyDescent="0.25">
      <c r="A1170">
        <v>7820120</v>
      </c>
      <c r="B1170" t="s">
        <v>28</v>
      </c>
      <c r="C1170" t="s">
        <v>5</v>
      </c>
      <c r="D1170" t="s">
        <v>2255</v>
      </c>
      <c r="E1170">
        <v>1.1536072411039134E-3</v>
      </c>
      <c r="F1170">
        <v>59.6</v>
      </c>
      <c r="G1170">
        <v>6.8754991569793242E-2</v>
      </c>
      <c r="H1170">
        <v>98.5</v>
      </c>
      <c r="I1170">
        <v>0.11363031324873547</v>
      </c>
      <c r="J1170">
        <v>80.254999999999995</v>
      </c>
      <c r="K1170">
        <v>9.2582749134794556E-2</v>
      </c>
      <c r="L1170">
        <v>4.2620789259672165E-2</v>
      </c>
      <c r="M1170" s="40">
        <v>4.9167651111521706E-5</v>
      </c>
    </row>
    <row r="1171" spans="1:13" x14ac:dyDescent="0.25">
      <c r="A1171">
        <v>7820120</v>
      </c>
      <c r="B1171" t="s">
        <v>28</v>
      </c>
      <c r="C1171" t="s">
        <v>5</v>
      </c>
      <c r="D1171" t="s">
        <v>2256</v>
      </c>
      <c r="E1171">
        <v>7.9865116691809387E-4</v>
      </c>
      <c r="F1171">
        <v>29.1</v>
      </c>
      <c r="G1171">
        <v>2.3240748957316534E-2</v>
      </c>
      <c r="H1171">
        <v>90.8</v>
      </c>
      <c r="I1171">
        <v>7.2517525956162926E-2</v>
      </c>
      <c r="J1171">
        <v>57.940000000000005</v>
      </c>
      <c r="K1171">
        <v>4.6273848611234361E-2</v>
      </c>
      <c r="L1171">
        <v>0.13429057598114014</v>
      </c>
      <c r="M1171" s="40">
        <v>1.0725132521344052E-4</v>
      </c>
    </row>
    <row r="1172" spans="1:13" x14ac:dyDescent="0.25">
      <c r="A1172">
        <v>7820120</v>
      </c>
      <c r="B1172" t="s">
        <v>28</v>
      </c>
      <c r="C1172" t="s">
        <v>5</v>
      </c>
      <c r="D1172" t="s">
        <v>2149</v>
      </c>
      <c r="E1172">
        <v>3.5495607418581951E-4</v>
      </c>
      <c r="F1172">
        <v>28.8</v>
      </c>
      <c r="G1172">
        <v>1.0222734936551603E-2</v>
      </c>
      <c r="H1172">
        <v>86.9</v>
      </c>
      <c r="I1172">
        <v>3.0845682846747716E-2</v>
      </c>
      <c r="J1172">
        <v>61.8</v>
      </c>
      <c r="K1172">
        <v>2.1936285384683646E-2</v>
      </c>
      <c r="L1172">
        <v>-3.5828389227390289E-2</v>
      </c>
      <c r="M1172" s="40">
        <v>-1.2717504384555964E-5</v>
      </c>
    </row>
    <row r="1173" spans="1:13" x14ac:dyDescent="0.25">
      <c r="A1173">
        <v>7820120</v>
      </c>
      <c r="B1173" t="s">
        <v>28</v>
      </c>
      <c r="C1173" t="s">
        <v>5</v>
      </c>
      <c r="D1173" t="s">
        <v>2291</v>
      </c>
      <c r="E1173">
        <v>2.6621705563936461E-4</v>
      </c>
      <c r="F1173">
        <v>77.8</v>
      </c>
      <c r="G1173">
        <v>2.0711686928742565E-2</v>
      </c>
      <c r="H1173">
        <v>97.5</v>
      </c>
      <c r="I1173">
        <v>2.5956162924838048E-2</v>
      </c>
      <c r="J1173">
        <v>83.74</v>
      </c>
      <c r="K1173">
        <v>2.229301623924039E-2</v>
      </c>
      <c r="L1173">
        <v>0.127904012799263</v>
      </c>
      <c r="M1173" s="40">
        <v>3.4050229691879402E-5</v>
      </c>
    </row>
    <row r="1174" spans="1:13" x14ac:dyDescent="0.25">
      <c r="A1174">
        <v>7820120</v>
      </c>
      <c r="B1174" t="s">
        <v>28</v>
      </c>
      <c r="C1174" t="s">
        <v>5</v>
      </c>
      <c r="D1174" t="s">
        <v>2150</v>
      </c>
      <c r="E1174">
        <v>4.4369509273227436E-4</v>
      </c>
      <c r="F1174">
        <v>56.1</v>
      </c>
      <c r="G1174">
        <v>2.4891294702280593E-2</v>
      </c>
      <c r="H1174">
        <v>80.2</v>
      </c>
      <c r="I1174">
        <v>3.5584346437128406E-2</v>
      </c>
      <c r="J1174">
        <v>71.635000000000005</v>
      </c>
      <c r="K1174">
        <v>3.1784097967876478E-2</v>
      </c>
      <c r="L1174">
        <v>-0.13493826985359192</v>
      </c>
      <c r="M1174" s="40">
        <v>-5.9871448155822128E-5</v>
      </c>
    </row>
    <row r="1175" spans="1:13" x14ac:dyDescent="0.25">
      <c r="A1175">
        <v>7820120</v>
      </c>
      <c r="B1175" t="s">
        <v>28</v>
      </c>
      <c r="C1175" t="s">
        <v>5</v>
      </c>
      <c r="D1175" t="s">
        <v>2257</v>
      </c>
      <c r="E1175">
        <v>1.1536072411039134E-3</v>
      </c>
      <c r="F1175">
        <v>55.8</v>
      </c>
      <c r="G1175">
        <v>6.4371284053598363E-2</v>
      </c>
      <c r="H1175">
        <v>96.6</v>
      </c>
      <c r="I1175">
        <v>0.11143845949063802</v>
      </c>
      <c r="J1175">
        <v>76.67</v>
      </c>
      <c r="K1175">
        <v>8.8447067175437044E-2</v>
      </c>
      <c r="L1175">
        <v>0.15313345193862915</v>
      </c>
      <c r="M1175" s="40">
        <v>1.7665585901164069E-4</v>
      </c>
    </row>
    <row r="1176" spans="1:13" x14ac:dyDescent="0.25">
      <c r="A1176">
        <v>7820120</v>
      </c>
      <c r="B1176" t="s">
        <v>28</v>
      </c>
      <c r="C1176" t="s">
        <v>5</v>
      </c>
      <c r="D1176" t="s">
        <v>2292</v>
      </c>
      <c r="E1176">
        <v>3.5495607418581951E-4</v>
      </c>
      <c r="F1176">
        <v>62.7</v>
      </c>
      <c r="G1176">
        <v>2.2255745851450886E-2</v>
      </c>
      <c r="H1176">
        <v>57.8</v>
      </c>
      <c r="I1176">
        <v>2.0516461087940367E-2</v>
      </c>
      <c r="J1176">
        <v>67.464999999999989</v>
      </c>
      <c r="K1176">
        <v>2.394711154494631E-2</v>
      </c>
      <c r="L1176">
        <v>-0.13140115141868591</v>
      </c>
      <c r="M1176" s="40">
        <v>-4.6641636851073182E-5</v>
      </c>
    </row>
    <row r="1177" spans="1:13" x14ac:dyDescent="0.25">
      <c r="A1177">
        <v>7820120</v>
      </c>
      <c r="B1177" t="s">
        <v>28</v>
      </c>
      <c r="C1177" t="s">
        <v>5</v>
      </c>
      <c r="D1177" t="s">
        <v>2258</v>
      </c>
      <c r="E1177">
        <v>8.8739018546454872E-4</v>
      </c>
      <c r="F1177">
        <v>53.7</v>
      </c>
      <c r="G1177">
        <v>4.7652852959446268E-2</v>
      </c>
      <c r="H1177">
        <v>77.599999999999994</v>
      </c>
      <c r="I1177">
        <v>6.886147839204898E-2</v>
      </c>
      <c r="J1177">
        <v>67.715000000000003</v>
      </c>
      <c r="K1177">
        <v>6.0089626408731917E-2</v>
      </c>
      <c r="L1177">
        <v>-0.12304794788360596</v>
      </c>
      <c r="M1177" s="40">
        <v>-1.0919154129346522E-4</v>
      </c>
    </row>
    <row r="1178" spans="1:13" x14ac:dyDescent="0.25">
      <c r="A1178">
        <v>7820120</v>
      </c>
      <c r="B1178" t="s">
        <v>28</v>
      </c>
      <c r="C1178" t="s">
        <v>5</v>
      </c>
      <c r="D1178" t="s">
        <v>2177</v>
      </c>
      <c r="E1178">
        <v>3.2833436862188307E-3</v>
      </c>
      <c r="F1178">
        <v>68</v>
      </c>
      <c r="G1178">
        <v>0.22326737066288049</v>
      </c>
      <c r="H1178">
        <v>87.2</v>
      </c>
      <c r="I1178">
        <v>0.28630756943828206</v>
      </c>
      <c r="J1178">
        <v>75.58</v>
      </c>
      <c r="K1178">
        <v>0.24815511580441921</v>
      </c>
      <c r="L1178">
        <v>6.9824263453483582E-2</v>
      </c>
      <c r="M1178" s="40">
        <v>2.2925705455487555E-4</v>
      </c>
    </row>
    <row r="1179" spans="1:13" x14ac:dyDescent="0.25">
      <c r="A1179">
        <v>7820120</v>
      </c>
      <c r="B1179" t="s">
        <v>28</v>
      </c>
      <c r="C1179" t="s">
        <v>5</v>
      </c>
      <c r="D1179" t="s">
        <v>2259</v>
      </c>
      <c r="E1179">
        <v>5.3243411127872921E-4</v>
      </c>
      <c r="F1179">
        <v>76.099999999999994</v>
      </c>
      <c r="G1179">
        <v>4.0518235868311291E-2</v>
      </c>
      <c r="H1179">
        <v>100</v>
      </c>
      <c r="I1179">
        <v>5.3243411127872918E-2</v>
      </c>
      <c r="J1179">
        <v>83.300000000000011</v>
      </c>
      <c r="K1179">
        <v>4.435176146951815E-2</v>
      </c>
      <c r="L1179">
        <v>0.24687623977661133</v>
      </c>
      <c r="M1179" s="40">
        <v>1.3144533132129451E-4</v>
      </c>
    </row>
    <row r="1180" spans="1:13" x14ac:dyDescent="0.25">
      <c r="A1180">
        <v>7820120</v>
      </c>
      <c r="B1180" t="s">
        <v>28</v>
      </c>
      <c r="C1180" t="s">
        <v>5</v>
      </c>
      <c r="D1180" t="s">
        <v>2260</v>
      </c>
      <c r="E1180">
        <v>3.5495607418581951E-4</v>
      </c>
      <c r="F1180">
        <v>43.3</v>
      </c>
      <c r="G1180">
        <v>1.5369598012245984E-2</v>
      </c>
      <c r="H1180">
        <v>19.100000000000001</v>
      </c>
      <c r="I1180">
        <v>6.7796610169491532E-3</v>
      </c>
      <c r="J1180">
        <v>44.459999999999994</v>
      </c>
      <c r="K1180">
        <v>1.5781347058301535E-2</v>
      </c>
      <c r="L1180">
        <v>-0.1229557991027832</v>
      </c>
      <c r="M1180" s="40">
        <v>-4.3643907747904237E-5</v>
      </c>
    </row>
    <row r="1181" spans="1:13" x14ac:dyDescent="0.25">
      <c r="A1181">
        <v>7820120</v>
      </c>
      <c r="B1181" t="s">
        <v>28</v>
      </c>
      <c r="C1181" t="s">
        <v>5</v>
      </c>
      <c r="D1181" t="s">
        <v>2293</v>
      </c>
      <c r="E1181">
        <v>5.3243411127872921E-4</v>
      </c>
      <c r="F1181">
        <v>42.4</v>
      </c>
      <c r="G1181">
        <v>2.2575206318218119E-2</v>
      </c>
      <c r="H1181">
        <v>77.599999999999994</v>
      </c>
      <c r="I1181">
        <v>4.1316887035229385E-2</v>
      </c>
      <c r="J1181">
        <v>61.28</v>
      </c>
      <c r="K1181">
        <v>3.2627562339160525E-2</v>
      </c>
      <c r="L1181">
        <v>-2.279464527964592E-2</v>
      </c>
      <c r="M1181" s="40">
        <v>-1.2136646701382155E-5</v>
      </c>
    </row>
    <row r="1182" spans="1:13" x14ac:dyDescent="0.25">
      <c r="A1182">
        <v>7820120</v>
      </c>
      <c r="B1182" t="s">
        <v>28</v>
      </c>
      <c r="C1182" t="s">
        <v>5</v>
      </c>
      <c r="D1182" t="s">
        <v>2261</v>
      </c>
      <c r="E1182">
        <v>1.8635193894755524E-3</v>
      </c>
      <c r="F1182">
        <v>65.5</v>
      </c>
      <c r="G1182">
        <v>0.12206052001064868</v>
      </c>
      <c r="H1182">
        <v>66.599999999999994</v>
      </c>
      <c r="I1182">
        <v>0.12411039133907178</v>
      </c>
      <c r="J1182">
        <v>72.724999999999994</v>
      </c>
      <c r="K1182">
        <v>0.13552444759960955</v>
      </c>
      <c r="L1182">
        <v>3.8155499845743179E-2</v>
      </c>
      <c r="M1182" s="40">
        <v>7.1103513777673861E-5</v>
      </c>
    </row>
    <row r="1183" spans="1:13" x14ac:dyDescent="0.25">
      <c r="A1183">
        <v>7820120</v>
      </c>
      <c r="B1183" t="s">
        <v>28</v>
      </c>
      <c r="C1183" t="s">
        <v>5</v>
      </c>
      <c r="D1183" t="s">
        <v>2308</v>
      </c>
      <c r="E1183">
        <v>8.8739018546454877E-5</v>
      </c>
      <c r="F1183">
        <v>53</v>
      </c>
      <c r="G1183">
        <v>4.7031679829621087E-3</v>
      </c>
      <c r="H1183">
        <v>70</v>
      </c>
      <c r="I1183">
        <v>6.2117312982518415E-3</v>
      </c>
      <c r="J1183">
        <v>68.17</v>
      </c>
      <c r="K1183">
        <v>6.049338894311829E-3</v>
      </c>
      <c r="L1183">
        <v>1.2910605408251286E-2</v>
      </c>
      <c r="M1183" s="40">
        <v>1.1456744527687715E-6</v>
      </c>
    </row>
    <row r="1184" spans="1:13" x14ac:dyDescent="0.25">
      <c r="A1184">
        <v>7820120</v>
      </c>
      <c r="B1184" t="s">
        <v>28</v>
      </c>
      <c r="C1184" t="s">
        <v>5</v>
      </c>
      <c r="D1184" t="s">
        <v>2262</v>
      </c>
      <c r="E1184">
        <v>7.9865116691809387E-4</v>
      </c>
      <c r="F1184">
        <v>70.7</v>
      </c>
      <c r="G1184">
        <v>5.6464637501109236E-2</v>
      </c>
      <c r="H1184">
        <v>63.4</v>
      </c>
      <c r="I1184">
        <v>5.0634483982607149E-2</v>
      </c>
      <c r="J1184">
        <v>69.85499999999999</v>
      </c>
      <c r="K1184">
        <v>5.5789777265063442E-2</v>
      </c>
      <c r="L1184">
        <v>-6.5905019640922546E-2</v>
      </c>
      <c r="M1184" s="40">
        <v>-5.2635120841982688E-5</v>
      </c>
    </row>
    <row r="1185" spans="1:13" x14ac:dyDescent="0.25">
      <c r="A1185">
        <v>7820120</v>
      </c>
      <c r="B1185" t="s">
        <v>28</v>
      </c>
      <c r="C1185" t="s">
        <v>5</v>
      </c>
      <c r="D1185" t="s">
        <v>2263</v>
      </c>
      <c r="E1185">
        <v>1.3310852781968231E-3</v>
      </c>
      <c r="F1185">
        <v>62.2</v>
      </c>
      <c r="G1185">
        <v>8.27935043038424E-2</v>
      </c>
      <c r="H1185">
        <v>67.5</v>
      </c>
      <c r="I1185">
        <v>8.9848256278285563E-2</v>
      </c>
      <c r="J1185">
        <v>66.52</v>
      </c>
      <c r="K1185">
        <v>8.8543792705652671E-2</v>
      </c>
      <c r="L1185">
        <v>-0.11105422675609589</v>
      </c>
      <c r="M1185" s="40">
        <v>-1.4782264631657096E-4</v>
      </c>
    </row>
    <row r="1186" spans="1:13" x14ac:dyDescent="0.25">
      <c r="A1186">
        <v>7820120</v>
      </c>
      <c r="B1186" t="s">
        <v>28</v>
      </c>
      <c r="C1186" t="s">
        <v>5</v>
      </c>
      <c r="D1186" t="s">
        <v>2310</v>
      </c>
      <c r="E1186">
        <v>1.7747803709290975E-4</v>
      </c>
      <c r="F1186">
        <v>67.8</v>
      </c>
      <c r="G1186">
        <v>1.2033010914899282E-2</v>
      </c>
      <c r="H1186">
        <v>65.900000000000006</v>
      </c>
      <c r="I1186">
        <v>1.1695802644422755E-2</v>
      </c>
      <c r="J1186">
        <v>71.92</v>
      </c>
      <c r="K1186">
        <v>1.2764220427722069E-2</v>
      </c>
      <c r="L1186">
        <v>9.9507525563240051E-2</v>
      </c>
      <c r="M1186" s="40">
        <v>1.7660400312936385E-5</v>
      </c>
    </row>
    <row r="1187" spans="1:13" x14ac:dyDescent="0.25">
      <c r="A1187">
        <v>7820120</v>
      </c>
      <c r="B1187" t="s">
        <v>28</v>
      </c>
      <c r="C1187" t="s">
        <v>5</v>
      </c>
      <c r="D1187" t="s">
        <v>2311</v>
      </c>
      <c r="E1187">
        <v>3.5495607418581951E-4</v>
      </c>
      <c r="F1187">
        <v>58</v>
      </c>
      <c r="G1187">
        <v>2.0587452302777531E-2</v>
      </c>
      <c r="H1187">
        <v>100</v>
      </c>
      <c r="I1187">
        <v>3.5495607418581952E-2</v>
      </c>
      <c r="J1187">
        <v>72.614999999999995</v>
      </c>
      <c r="K1187">
        <v>2.5775135327003283E-2</v>
      </c>
      <c r="L1187">
        <v>0.1245887279510498</v>
      </c>
      <c r="M1187" s="40">
        <v>4.4223525761309719E-5</v>
      </c>
    </row>
    <row r="1188" spans="1:13" x14ac:dyDescent="0.25">
      <c r="A1188">
        <v>7820120</v>
      </c>
      <c r="B1188" t="s">
        <v>28</v>
      </c>
      <c r="C1188" t="s">
        <v>5</v>
      </c>
      <c r="D1188" t="s">
        <v>2151</v>
      </c>
      <c r="E1188">
        <v>4.4369509273227436E-4</v>
      </c>
      <c r="F1188">
        <v>32.700000000000003</v>
      </c>
      <c r="G1188">
        <v>1.4508829532345374E-2</v>
      </c>
      <c r="H1188">
        <v>69.3</v>
      </c>
      <c r="I1188">
        <v>3.0748069926346613E-2</v>
      </c>
      <c r="J1188">
        <v>62.454999999999998</v>
      </c>
      <c r="K1188">
        <v>2.7710977016594196E-2</v>
      </c>
      <c r="L1188">
        <v>-0.26687324047088623</v>
      </c>
      <c r="M1188" s="40">
        <v>-1.1841034717849242E-4</v>
      </c>
    </row>
    <row r="1189" spans="1:13" x14ac:dyDescent="0.25">
      <c r="A1189">
        <v>7820120</v>
      </c>
      <c r="B1189" t="s">
        <v>28</v>
      </c>
      <c r="C1189" t="s">
        <v>5</v>
      </c>
      <c r="D1189" t="s">
        <v>2174</v>
      </c>
      <c r="E1189">
        <v>5.3243411127872921E-4</v>
      </c>
      <c r="F1189">
        <v>65.099999999999994</v>
      </c>
      <c r="G1189">
        <v>3.4661460644245266E-2</v>
      </c>
      <c r="H1189">
        <v>99.6</v>
      </c>
      <c r="I1189">
        <v>5.3030437483361427E-2</v>
      </c>
      <c r="J1189">
        <v>84.1</v>
      </c>
      <c r="K1189">
        <v>4.4777708758541125E-2</v>
      </c>
      <c r="L1189">
        <v>8.511468768119812E-2</v>
      </c>
      <c r="M1189" s="40">
        <v>4.5317963092305321E-5</v>
      </c>
    </row>
    <row r="1190" spans="1:13" x14ac:dyDescent="0.25">
      <c r="A1190">
        <v>7820120</v>
      </c>
      <c r="B1190" t="s">
        <v>28</v>
      </c>
      <c r="C1190" t="s">
        <v>5</v>
      </c>
      <c r="D1190" t="s">
        <v>2335</v>
      </c>
      <c r="E1190">
        <v>0.28884550536871068</v>
      </c>
      <c r="G1190">
        <v>17.364930339870444</v>
      </c>
      <c r="I1190">
        <v>22.537234892182095</v>
      </c>
      <c r="K1190">
        <v>20.53064424527464</v>
      </c>
      <c r="M1190" s="40">
        <v>8.672230673712507E-4</v>
      </c>
    </row>
    <row r="1191" spans="1:13" x14ac:dyDescent="0.25">
      <c r="A1191">
        <v>7820120</v>
      </c>
      <c r="B1191" t="s">
        <v>28</v>
      </c>
      <c r="C1191" t="s">
        <v>6</v>
      </c>
      <c r="D1191" t="s">
        <v>2190</v>
      </c>
      <c r="E1191">
        <v>1.7747803709290975E-4</v>
      </c>
      <c r="F1191">
        <v>60.8</v>
      </c>
      <c r="G1191">
        <v>1.0790664655248913E-2</v>
      </c>
      <c r="H1191">
        <v>76.3</v>
      </c>
      <c r="I1191">
        <v>1.3541574230189014E-2</v>
      </c>
      <c r="J1191">
        <v>74.759999999999991</v>
      </c>
      <c r="K1191">
        <v>1.3268258053065932E-2</v>
      </c>
      <c r="L1191">
        <v>-6.0485862195491791E-3</v>
      </c>
      <c r="M1191" s="40">
        <v>-1.073491209432812E-6</v>
      </c>
    </row>
    <row r="1192" spans="1:13" x14ac:dyDescent="0.25">
      <c r="A1192">
        <v>7820120</v>
      </c>
      <c r="B1192" t="s">
        <v>28</v>
      </c>
      <c r="C1192" t="s">
        <v>6</v>
      </c>
      <c r="D1192" t="s">
        <v>2152</v>
      </c>
      <c r="E1192">
        <v>1.1358594373946224E-2</v>
      </c>
      <c r="F1192">
        <v>48.2</v>
      </c>
      <c r="G1192">
        <v>0.5474842488242081</v>
      </c>
      <c r="H1192">
        <v>80.400000000000006</v>
      </c>
      <c r="I1192">
        <v>0.91323098766527655</v>
      </c>
      <c r="J1192">
        <v>66.925000000000011</v>
      </c>
      <c r="K1192">
        <v>0.76017392847635123</v>
      </c>
      <c r="L1192">
        <v>1.3056463561952114E-2</v>
      </c>
      <c r="M1192" s="40">
        <v>1.4830307355842315E-4</v>
      </c>
    </row>
    <row r="1193" spans="1:13" x14ac:dyDescent="0.25">
      <c r="A1193">
        <v>7820120</v>
      </c>
      <c r="B1193" t="s">
        <v>28</v>
      </c>
      <c r="C1193" t="s">
        <v>6</v>
      </c>
      <c r="D1193" t="s">
        <v>2191</v>
      </c>
      <c r="E1193">
        <v>1.7747803709290975E-4</v>
      </c>
      <c r="F1193">
        <v>68.5</v>
      </c>
      <c r="G1193">
        <v>1.2157245540864317E-2</v>
      </c>
      <c r="H1193">
        <v>87.5</v>
      </c>
      <c r="I1193">
        <v>1.5529328245629604E-2</v>
      </c>
      <c r="J1193">
        <v>82.215000000000003</v>
      </c>
      <c r="K1193">
        <v>1.4591356819593577E-2</v>
      </c>
      <c r="L1193">
        <v>9.4019241631031036E-2</v>
      </c>
      <c r="M1193" s="40">
        <v>1.6686350453639371E-5</v>
      </c>
    </row>
    <row r="1194" spans="1:13" x14ac:dyDescent="0.25">
      <c r="A1194">
        <v>7820120</v>
      </c>
      <c r="B1194" t="s">
        <v>28</v>
      </c>
      <c r="C1194" t="s">
        <v>6</v>
      </c>
      <c r="D1194" t="s">
        <v>2166</v>
      </c>
      <c r="E1194">
        <v>8.8739018546454877E-5</v>
      </c>
      <c r="F1194">
        <v>32.6</v>
      </c>
      <c r="G1194">
        <v>2.8928920046144293E-3</v>
      </c>
      <c r="H1194">
        <v>78.599999999999994</v>
      </c>
      <c r="I1194">
        <v>6.974886857751353E-3</v>
      </c>
      <c r="J1194">
        <v>58.63</v>
      </c>
      <c r="K1194">
        <v>5.2027686573786498E-3</v>
      </c>
      <c r="L1194">
        <v>-4.5454804785549641E-3</v>
      </c>
      <c r="M1194" s="40">
        <v>-4.0336147648903753E-7</v>
      </c>
    </row>
    <row r="1195" spans="1:13" x14ac:dyDescent="0.25">
      <c r="A1195">
        <v>7820120</v>
      </c>
      <c r="B1195" t="s">
        <v>28</v>
      </c>
      <c r="C1195" t="s">
        <v>6</v>
      </c>
      <c r="D1195" t="s">
        <v>2184</v>
      </c>
      <c r="E1195">
        <v>9.7612920401100368E-4</v>
      </c>
      <c r="F1195">
        <v>37.799999999999997</v>
      </c>
      <c r="G1195">
        <v>3.6897683911615936E-2</v>
      </c>
      <c r="H1195">
        <v>74.099999999999994</v>
      </c>
      <c r="I1195">
        <v>7.2331174017215366E-2</v>
      </c>
      <c r="J1195">
        <v>56.314999999999991</v>
      </c>
      <c r="K1195">
        <v>5.4970716123879666E-2</v>
      </c>
      <c r="L1195">
        <v>-3.3133860677480698E-2</v>
      </c>
      <c r="M1195" s="40">
        <v>-3.2342929048920731E-5</v>
      </c>
    </row>
    <row r="1196" spans="1:13" x14ac:dyDescent="0.25">
      <c r="A1196">
        <v>7820120</v>
      </c>
      <c r="B1196" t="s">
        <v>28</v>
      </c>
      <c r="C1196" t="s">
        <v>6</v>
      </c>
      <c r="D1196" t="s">
        <v>2192</v>
      </c>
      <c r="E1196">
        <v>7.0991214837163902E-4</v>
      </c>
      <c r="F1196">
        <v>60.8</v>
      </c>
      <c r="G1196">
        <v>4.316265862099565E-2</v>
      </c>
      <c r="H1196">
        <v>69.2</v>
      </c>
      <c r="I1196">
        <v>4.912592066731742E-2</v>
      </c>
      <c r="J1196">
        <v>59.819999999999993</v>
      </c>
      <c r="K1196">
        <v>4.246694471559144E-2</v>
      </c>
      <c r="L1196">
        <v>-0.12903445959091187</v>
      </c>
      <c r="M1196" s="40">
        <v>-9.160313042215769E-5</v>
      </c>
    </row>
    <row r="1197" spans="1:13" x14ac:dyDescent="0.25">
      <c r="A1197">
        <v>7820120</v>
      </c>
      <c r="B1197" t="s">
        <v>28</v>
      </c>
      <c r="C1197" t="s">
        <v>6</v>
      </c>
      <c r="D1197" t="s">
        <v>2193</v>
      </c>
      <c r="E1197">
        <v>2.1297364451149173E-3</v>
      </c>
      <c r="F1197">
        <v>53.1</v>
      </c>
      <c r="G1197">
        <v>0.11308900523560211</v>
      </c>
      <c r="H1197">
        <v>80.900000000000006</v>
      </c>
      <c r="I1197">
        <v>0.17229567840979682</v>
      </c>
      <c r="J1197">
        <v>67.695000000000007</v>
      </c>
      <c r="K1197">
        <v>0.14417250865205433</v>
      </c>
      <c r="L1197">
        <v>-1.5099572017788887E-2</v>
      </c>
      <c r="M1197" s="40">
        <v>-3.2158108831922382E-5</v>
      </c>
    </row>
    <row r="1198" spans="1:13" x14ac:dyDescent="0.25">
      <c r="A1198">
        <v>7820120</v>
      </c>
      <c r="B1198" t="s">
        <v>28</v>
      </c>
      <c r="C1198" t="s">
        <v>6</v>
      </c>
      <c r="D1198" t="s">
        <v>2179</v>
      </c>
      <c r="E1198">
        <v>2.0409974265684621E-3</v>
      </c>
      <c r="F1198">
        <v>57.4</v>
      </c>
      <c r="G1198">
        <v>0.11715325228502972</v>
      </c>
      <c r="H1198">
        <v>77.099999999999994</v>
      </c>
      <c r="I1198">
        <v>0.15736090158842841</v>
      </c>
      <c r="J1198">
        <v>73.564999999999998</v>
      </c>
      <c r="K1198">
        <v>0.15014597568550891</v>
      </c>
      <c r="L1198">
        <v>-5.703701451420784E-2</v>
      </c>
      <c r="M1198" s="40">
        <v>-1.1641239984264623E-4</v>
      </c>
    </row>
    <row r="1199" spans="1:13" x14ac:dyDescent="0.25">
      <c r="A1199">
        <v>7820120</v>
      </c>
      <c r="B1199" t="s">
        <v>28</v>
      </c>
      <c r="C1199" t="s">
        <v>6</v>
      </c>
      <c r="D1199" t="s">
        <v>2266</v>
      </c>
      <c r="E1199">
        <v>7.0991214837163902E-4</v>
      </c>
      <c r="F1199">
        <v>44.8</v>
      </c>
      <c r="G1199">
        <v>3.1804064247049429E-2</v>
      </c>
      <c r="H1199">
        <v>79.099999999999994</v>
      </c>
      <c r="I1199">
        <v>5.6154050936196645E-2</v>
      </c>
      <c r="J1199">
        <v>67.714999999999989</v>
      </c>
      <c r="K1199">
        <v>4.8071701126985528E-2</v>
      </c>
      <c r="L1199">
        <v>-4.6792570501565933E-2</v>
      </c>
      <c r="M1199" s="40">
        <v>-3.3218614252598051E-5</v>
      </c>
    </row>
    <row r="1200" spans="1:13" x14ac:dyDescent="0.25">
      <c r="A1200">
        <v>7820120</v>
      </c>
      <c r="B1200" t="s">
        <v>28</v>
      </c>
      <c r="C1200" t="s">
        <v>6</v>
      </c>
      <c r="D1200" t="s">
        <v>2194</v>
      </c>
      <c r="E1200">
        <v>8.8739018546454872E-4</v>
      </c>
      <c r="F1200">
        <v>72.5</v>
      </c>
      <c r="G1200">
        <v>6.4335788446179779E-2</v>
      </c>
      <c r="H1200">
        <v>87.6</v>
      </c>
      <c r="I1200">
        <v>7.7735380246694463E-2</v>
      </c>
      <c r="J1200">
        <v>76.94</v>
      </c>
      <c r="K1200">
        <v>6.827580086964237E-2</v>
      </c>
      <c r="L1200">
        <v>2.6167996227741241E-2</v>
      </c>
      <c r="M1200" s="40">
        <v>2.3221223025770913E-5</v>
      </c>
    </row>
    <row r="1201" spans="1:13" x14ac:dyDescent="0.25">
      <c r="A1201">
        <v>7820120</v>
      </c>
      <c r="B1201" t="s">
        <v>28</v>
      </c>
      <c r="C1201" t="s">
        <v>6</v>
      </c>
      <c r="D1201" t="s">
        <v>2139</v>
      </c>
      <c r="E1201">
        <v>5.6792971869731122E-3</v>
      </c>
      <c r="F1201">
        <v>36.299999999999997</v>
      </c>
      <c r="G1201">
        <v>0.20615848788712396</v>
      </c>
      <c r="H1201">
        <v>72.599999999999994</v>
      </c>
      <c r="I1201">
        <v>0.41231697577424792</v>
      </c>
      <c r="J1201">
        <v>60.685000000000002</v>
      </c>
      <c r="K1201">
        <v>0.3446481497914633</v>
      </c>
      <c r="L1201">
        <v>-4.4152852147817612E-2</v>
      </c>
      <c r="M1201" s="40">
        <v>-2.5075716899994029E-4</v>
      </c>
    </row>
    <row r="1202" spans="1:13" x14ac:dyDescent="0.25">
      <c r="A1202">
        <v>7820120</v>
      </c>
      <c r="B1202" t="s">
        <v>28</v>
      </c>
      <c r="C1202" t="s">
        <v>6</v>
      </c>
      <c r="D1202" t="s">
        <v>2195</v>
      </c>
      <c r="E1202">
        <v>2.6621705563936461E-4</v>
      </c>
      <c r="F1202">
        <v>76.5</v>
      </c>
      <c r="G1202">
        <v>2.0365604756411391E-2</v>
      </c>
      <c r="H1202">
        <v>85.3</v>
      </c>
      <c r="I1202">
        <v>2.2708314846037799E-2</v>
      </c>
      <c r="J1202">
        <v>84.944999999999993</v>
      </c>
      <c r="K1202">
        <v>2.2613807791285825E-2</v>
      </c>
      <c r="L1202">
        <v>3.0685283243656158E-2</v>
      </c>
      <c r="M1202" s="40">
        <v>8.1689457565860733E-6</v>
      </c>
    </row>
    <row r="1203" spans="1:13" x14ac:dyDescent="0.25">
      <c r="A1203">
        <v>7820120</v>
      </c>
      <c r="B1203" t="s">
        <v>28</v>
      </c>
      <c r="C1203" t="s">
        <v>6</v>
      </c>
      <c r="D1203" t="s">
        <v>2267</v>
      </c>
      <c r="E1203">
        <v>4.4369509273227436E-4</v>
      </c>
      <c r="F1203">
        <v>71.2</v>
      </c>
      <c r="G1203">
        <v>3.1591090602537938E-2</v>
      </c>
      <c r="H1203">
        <v>85.5</v>
      </c>
      <c r="I1203">
        <v>3.793593042860946E-2</v>
      </c>
      <c r="J1203">
        <v>79.62</v>
      </c>
      <c r="K1203">
        <v>3.5327003283343685E-2</v>
      </c>
      <c r="L1203">
        <v>3.4058425575494766E-2</v>
      </c>
      <c r="M1203" s="40">
        <v>1.5111556294034415E-5</v>
      </c>
    </row>
    <row r="1204" spans="1:13" x14ac:dyDescent="0.25">
      <c r="A1204">
        <v>7820120</v>
      </c>
      <c r="B1204" t="s">
        <v>28</v>
      </c>
      <c r="C1204" t="s">
        <v>6</v>
      </c>
      <c r="D1204" t="s">
        <v>2294</v>
      </c>
      <c r="E1204">
        <v>1.7747803709290975E-4</v>
      </c>
      <c r="F1204">
        <v>94.1</v>
      </c>
      <c r="G1204">
        <v>1.6700683290442806E-2</v>
      </c>
      <c r="H1204">
        <v>91.4</v>
      </c>
      <c r="I1204">
        <v>1.6221492590291951E-2</v>
      </c>
      <c r="J1204">
        <v>91.825000000000003</v>
      </c>
      <c r="K1204">
        <v>1.6296920756056439E-2</v>
      </c>
      <c r="L1204">
        <v>8.9097589254379272E-2</v>
      </c>
      <c r="M1204" s="40">
        <v>1.5812865250577564E-5</v>
      </c>
    </row>
    <row r="1205" spans="1:13" x14ac:dyDescent="0.25">
      <c r="A1205">
        <v>7820120</v>
      </c>
      <c r="B1205" t="s">
        <v>28</v>
      </c>
      <c r="C1205" t="s">
        <v>6</v>
      </c>
      <c r="D1205" t="s">
        <v>2196</v>
      </c>
      <c r="E1205">
        <v>4.4369509273227436E-4</v>
      </c>
      <c r="F1205">
        <v>35.9</v>
      </c>
      <c r="G1205">
        <v>1.5928653829088649E-2</v>
      </c>
      <c r="H1205">
        <v>75.5</v>
      </c>
      <c r="I1205">
        <v>3.3498979501286712E-2</v>
      </c>
      <c r="J1205">
        <v>63.569999999999993</v>
      </c>
      <c r="K1205">
        <v>2.820569704499068E-2</v>
      </c>
      <c r="L1205">
        <v>-6.177351251244545E-2</v>
      </c>
      <c r="M1205" s="40">
        <v>-2.7408604362607793E-5</v>
      </c>
    </row>
    <row r="1206" spans="1:13" x14ac:dyDescent="0.25">
      <c r="A1206">
        <v>7820120</v>
      </c>
      <c r="B1206" t="s">
        <v>28</v>
      </c>
      <c r="C1206" t="s">
        <v>6</v>
      </c>
      <c r="D1206" t="s">
        <v>2197</v>
      </c>
      <c r="E1206">
        <v>1.2423462596503681E-3</v>
      </c>
      <c r="F1206">
        <v>78.2</v>
      </c>
      <c r="G1206">
        <v>9.7151477504658787E-2</v>
      </c>
      <c r="H1206">
        <v>79.5</v>
      </c>
      <c r="I1206">
        <v>9.8766527642204269E-2</v>
      </c>
      <c r="J1206">
        <v>79.150000000000006</v>
      </c>
      <c r="K1206">
        <v>9.8331706451326648E-2</v>
      </c>
      <c r="L1206">
        <v>-3.5344619303941727E-2</v>
      </c>
      <c r="M1206" s="40">
        <v>-4.3910255591018203E-5</v>
      </c>
    </row>
    <row r="1207" spans="1:13" x14ac:dyDescent="0.25">
      <c r="A1207">
        <v>7820120</v>
      </c>
      <c r="B1207" t="s">
        <v>28</v>
      </c>
      <c r="C1207" t="s">
        <v>6</v>
      </c>
      <c r="D1207" t="s">
        <v>2199</v>
      </c>
      <c r="E1207">
        <v>1.4198242967432778E-3</v>
      </c>
      <c r="F1207">
        <v>56.2</v>
      </c>
      <c r="G1207">
        <v>7.9794125476972219E-2</v>
      </c>
      <c r="H1207">
        <v>82.1</v>
      </c>
      <c r="I1207">
        <v>0.1165675747626231</v>
      </c>
      <c r="J1207">
        <v>75.875</v>
      </c>
      <c r="K1207">
        <v>0.1077291685153962</v>
      </c>
      <c r="L1207">
        <v>1.4568093232810497E-2</v>
      </c>
      <c r="M1207" s="40">
        <v>2.0684132729165668E-5</v>
      </c>
    </row>
    <row r="1208" spans="1:13" x14ac:dyDescent="0.25">
      <c r="A1208">
        <v>7820120</v>
      </c>
      <c r="B1208" t="s">
        <v>28</v>
      </c>
      <c r="C1208" t="s">
        <v>6</v>
      </c>
      <c r="D1208" t="s">
        <v>2200</v>
      </c>
      <c r="E1208">
        <v>9.7612920401100368E-4</v>
      </c>
      <c r="F1208">
        <v>40.1</v>
      </c>
      <c r="G1208">
        <v>3.9142781080841252E-2</v>
      </c>
      <c r="H1208">
        <v>80.900000000000006</v>
      </c>
      <c r="I1208">
        <v>7.89688526044902E-2</v>
      </c>
      <c r="J1208">
        <v>68.25</v>
      </c>
      <c r="K1208">
        <v>6.6620818173750998E-2</v>
      </c>
      <c r="L1208">
        <v>-7.2523945709690452E-4</v>
      </c>
      <c r="M1208" s="40">
        <v>-7.0792741397337389E-7</v>
      </c>
    </row>
    <row r="1209" spans="1:13" x14ac:dyDescent="0.25">
      <c r="A1209">
        <v>7820120</v>
      </c>
      <c r="B1209" t="s">
        <v>28</v>
      </c>
      <c r="C1209" t="s">
        <v>6</v>
      </c>
      <c r="D1209" t="s">
        <v>2140</v>
      </c>
      <c r="E1209">
        <v>1.1536072411039134E-3</v>
      </c>
      <c r="F1209">
        <v>50</v>
      </c>
      <c r="G1209">
        <v>5.7680362055195666E-2</v>
      </c>
      <c r="H1209">
        <v>78.8</v>
      </c>
      <c r="I1209">
        <v>9.0904250598988365E-2</v>
      </c>
      <c r="J1209">
        <v>67.83</v>
      </c>
      <c r="K1209">
        <v>7.8249179164078447E-2</v>
      </c>
      <c r="L1209">
        <v>-2.9108002781867981E-2</v>
      </c>
      <c r="M1209" s="40">
        <v>-3.3579202783235758E-5</v>
      </c>
    </row>
    <row r="1210" spans="1:13" x14ac:dyDescent="0.25">
      <c r="A1210">
        <v>7820120</v>
      </c>
      <c r="B1210" t="s">
        <v>28</v>
      </c>
      <c r="C1210" t="s">
        <v>6</v>
      </c>
      <c r="D1210" t="s">
        <v>2201</v>
      </c>
      <c r="E1210">
        <v>4.4369509273227436E-4</v>
      </c>
      <c r="F1210">
        <v>65.599999999999994</v>
      </c>
      <c r="G1210">
        <v>2.9106398083237197E-2</v>
      </c>
      <c r="H1210">
        <v>79</v>
      </c>
      <c r="I1210">
        <v>3.5051912325849671E-2</v>
      </c>
      <c r="J1210">
        <v>75.679999999999993</v>
      </c>
      <c r="K1210">
        <v>3.3578844617978519E-2</v>
      </c>
      <c r="L1210">
        <v>-4.3209794908761978E-2</v>
      </c>
      <c r="M1210" s="40">
        <v>-1.9171973958985703E-5</v>
      </c>
    </row>
    <row r="1211" spans="1:13" x14ac:dyDescent="0.25">
      <c r="A1211">
        <v>7820120</v>
      </c>
      <c r="B1211" t="s">
        <v>28</v>
      </c>
      <c r="C1211" t="s">
        <v>6</v>
      </c>
      <c r="D1211" t="s">
        <v>2203</v>
      </c>
      <c r="E1211">
        <v>2.8396485934865561E-3</v>
      </c>
      <c r="F1211">
        <v>76.5</v>
      </c>
      <c r="G1211">
        <v>0.21723311740172155</v>
      </c>
      <c r="H1211">
        <v>78.7</v>
      </c>
      <c r="I1211">
        <v>0.22348034430739197</v>
      </c>
      <c r="J1211">
        <v>77.23</v>
      </c>
      <c r="K1211">
        <v>0.21930606087496674</v>
      </c>
      <c r="L1211">
        <v>-3.0024988576769829E-2</v>
      </c>
      <c r="M1211" s="40">
        <v>-8.5260416581474361E-5</v>
      </c>
    </row>
    <row r="1212" spans="1:13" x14ac:dyDescent="0.25">
      <c r="A1212">
        <v>7820120</v>
      </c>
      <c r="B1212" t="s">
        <v>28</v>
      </c>
      <c r="C1212" t="s">
        <v>6</v>
      </c>
      <c r="D1212" t="s">
        <v>2268</v>
      </c>
      <c r="E1212">
        <v>4.4369509273227436E-4</v>
      </c>
      <c r="F1212">
        <v>50.7</v>
      </c>
      <c r="G1212">
        <v>2.2495341201526312E-2</v>
      </c>
      <c r="H1212">
        <v>82.1</v>
      </c>
      <c r="I1212">
        <v>3.6427367113319724E-2</v>
      </c>
      <c r="J1212">
        <v>68.52</v>
      </c>
      <c r="K1212">
        <v>3.0401987754015439E-2</v>
      </c>
      <c r="L1212">
        <v>4.7101579606533051E-2</v>
      </c>
      <c r="M1212" s="40">
        <v>2.0898739731357283E-5</v>
      </c>
    </row>
    <row r="1213" spans="1:13" x14ac:dyDescent="0.25">
      <c r="A1213">
        <v>7820120</v>
      </c>
      <c r="B1213" t="s">
        <v>28</v>
      </c>
      <c r="C1213" t="s">
        <v>6</v>
      </c>
      <c r="D1213" t="s">
        <v>2175</v>
      </c>
      <c r="E1213">
        <v>3.9045168160440143E-3</v>
      </c>
      <c r="F1213">
        <v>63.7</v>
      </c>
      <c r="G1213">
        <v>0.24871772118200372</v>
      </c>
      <c r="H1213">
        <v>76.900000000000006</v>
      </c>
      <c r="I1213">
        <v>0.30025734315378472</v>
      </c>
      <c r="J1213">
        <v>68.69</v>
      </c>
      <c r="K1213">
        <v>0.26820126009406331</v>
      </c>
      <c r="L1213">
        <v>-3.3636379987001419E-2</v>
      </c>
      <c r="M1213" s="40">
        <v>-1.3133381129009337E-4</v>
      </c>
    </row>
    <row r="1214" spans="1:13" x14ac:dyDescent="0.25">
      <c r="A1214">
        <v>7820120</v>
      </c>
      <c r="B1214" t="s">
        <v>28</v>
      </c>
      <c r="C1214" t="s">
        <v>6</v>
      </c>
      <c r="D1214" t="s">
        <v>2176</v>
      </c>
      <c r="E1214">
        <v>8.8739018546454877E-5</v>
      </c>
      <c r="F1214">
        <v>60.2</v>
      </c>
      <c r="G1214">
        <v>5.3420889164965835E-3</v>
      </c>
      <c r="H1214">
        <v>70.8</v>
      </c>
      <c r="I1214">
        <v>6.2827225130890054E-3</v>
      </c>
      <c r="J1214">
        <v>62.510000000000005</v>
      </c>
      <c r="K1214">
        <v>5.5470760493388947E-3</v>
      </c>
      <c r="L1214">
        <v>-0.11132432520389557</v>
      </c>
      <c r="M1214" s="40">
        <v>-9.8788113589400635E-6</v>
      </c>
    </row>
    <row r="1215" spans="1:13" x14ac:dyDescent="0.25">
      <c r="A1215">
        <v>7820120</v>
      </c>
      <c r="B1215" t="s">
        <v>28</v>
      </c>
      <c r="C1215" t="s">
        <v>6</v>
      </c>
      <c r="D1215" t="s">
        <v>2180</v>
      </c>
      <c r="E1215">
        <v>8.8739018546454877E-5</v>
      </c>
      <c r="F1215">
        <v>68.900000000000006</v>
      </c>
      <c r="G1215">
        <v>6.1141183778507411E-3</v>
      </c>
      <c r="H1215">
        <v>87.6</v>
      </c>
      <c r="I1215">
        <v>7.773538024669447E-3</v>
      </c>
      <c r="J1215">
        <v>72.074999999999989</v>
      </c>
      <c r="K1215">
        <v>6.3958647617357346E-3</v>
      </c>
      <c r="L1215">
        <v>4.4233649969100952E-2</v>
      </c>
      <c r="M1215" s="40">
        <v>3.925250684985443E-6</v>
      </c>
    </row>
    <row r="1216" spans="1:13" x14ac:dyDescent="0.25">
      <c r="A1216">
        <v>7820120</v>
      </c>
      <c r="B1216" t="s">
        <v>28</v>
      </c>
      <c r="C1216" t="s">
        <v>6</v>
      </c>
      <c r="D1216" t="s">
        <v>2204</v>
      </c>
      <c r="E1216">
        <v>6.2117312982518417E-4</v>
      </c>
      <c r="F1216">
        <v>71.5</v>
      </c>
      <c r="G1216">
        <v>4.4413878782500665E-2</v>
      </c>
      <c r="H1216">
        <v>87.3</v>
      </c>
      <c r="I1216">
        <v>5.422841423373858E-2</v>
      </c>
      <c r="J1216">
        <v>78.954999999999998</v>
      </c>
      <c r="K1216">
        <v>4.9044724465347418E-2</v>
      </c>
      <c r="L1216">
        <v>5.607084184885025E-2</v>
      </c>
      <c r="M1216" s="40">
        <v>3.4829700323183229E-5</v>
      </c>
    </row>
    <row r="1217" spans="1:13" x14ac:dyDescent="0.25">
      <c r="A1217">
        <v>7820120</v>
      </c>
      <c r="B1217" t="s">
        <v>28</v>
      </c>
      <c r="C1217" t="s">
        <v>6</v>
      </c>
      <c r="D1217" t="s">
        <v>2269</v>
      </c>
      <c r="E1217">
        <v>4.4369509273227436E-4</v>
      </c>
      <c r="F1217">
        <v>55.7</v>
      </c>
      <c r="G1217">
        <v>2.4713816665187682E-2</v>
      </c>
      <c r="H1217">
        <v>76.2</v>
      </c>
      <c r="I1217">
        <v>3.3809566066199309E-2</v>
      </c>
      <c r="J1217">
        <v>69.81</v>
      </c>
      <c r="K1217">
        <v>3.0974354423640073E-2</v>
      </c>
      <c r="L1217">
        <v>-5.5222399532794952E-2</v>
      </c>
      <c r="M1217" s="40">
        <v>-2.450190768160216E-5</v>
      </c>
    </row>
    <row r="1218" spans="1:13" x14ac:dyDescent="0.25">
      <c r="A1218">
        <v>7820120</v>
      </c>
      <c r="B1218" t="s">
        <v>28</v>
      </c>
      <c r="C1218" t="s">
        <v>6</v>
      </c>
      <c r="D1218" t="s">
        <v>2205</v>
      </c>
      <c r="E1218">
        <v>8.8739018546454877E-5</v>
      </c>
      <c r="F1218">
        <v>56.4</v>
      </c>
      <c r="G1218">
        <v>5.0048806460200549E-3</v>
      </c>
      <c r="H1218">
        <v>88.5</v>
      </c>
      <c r="I1218">
        <v>7.8534031413612562E-3</v>
      </c>
      <c r="J1218">
        <v>80.234999999999999</v>
      </c>
      <c r="K1218">
        <v>7.1199751530748069E-3</v>
      </c>
      <c r="L1218">
        <v>-1.179709006100893E-2</v>
      </c>
      <c r="M1218" s="40">
        <v>-1.0468621937180699E-6</v>
      </c>
    </row>
    <row r="1219" spans="1:13" x14ac:dyDescent="0.25">
      <c r="A1219">
        <v>7820120</v>
      </c>
      <c r="B1219" t="s">
        <v>28</v>
      </c>
      <c r="C1219" t="s">
        <v>6</v>
      </c>
      <c r="D1219" t="s">
        <v>2206</v>
      </c>
      <c r="E1219">
        <v>2.6621705563936466E-4</v>
      </c>
      <c r="F1219">
        <v>44.9</v>
      </c>
      <c r="G1219">
        <v>1.1953145798207472E-2</v>
      </c>
      <c r="H1219">
        <v>87.4</v>
      </c>
      <c r="I1219">
        <v>2.3267370662880472E-2</v>
      </c>
      <c r="J1219">
        <v>70.94</v>
      </c>
      <c r="K1219">
        <v>1.8885437927056527E-2</v>
      </c>
      <c r="L1219">
        <v>3.711998462677002E-2</v>
      </c>
      <c r="M1219" s="40">
        <v>9.8819730127171959E-6</v>
      </c>
    </row>
    <row r="1220" spans="1:13" x14ac:dyDescent="0.25">
      <c r="A1220">
        <v>7820120</v>
      </c>
      <c r="B1220" t="s">
        <v>28</v>
      </c>
      <c r="C1220" t="s">
        <v>6</v>
      </c>
      <c r="D1220" t="s">
        <v>2181</v>
      </c>
      <c r="E1220">
        <v>3.9045168160440138E-3</v>
      </c>
      <c r="F1220">
        <v>69.400000000000006</v>
      </c>
      <c r="G1220">
        <v>0.2709734670334546</v>
      </c>
      <c r="H1220">
        <v>76.5</v>
      </c>
      <c r="I1220">
        <v>0.29869553642736707</v>
      </c>
      <c r="J1220">
        <v>69.489999999999995</v>
      </c>
      <c r="K1220">
        <v>0.27132487354689849</v>
      </c>
      <c r="L1220">
        <v>-8.1471361219882965E-2</v>
      </c>
      <c r="M1220" s="40">
        <v>-3.1810629990902916E-4</v>
      </c>
    </row>
    <row r="1221" spans="1:13" x14ac:dyDescent="0.25">
      <c r="A1221">
        <v>7820120</v>
      </c>
      <c r="B1221" t="s">
        <v>28</v>
      </c>
      <c r="C1221" t="s">
        <v>6</v>
      </c>
      <c r="D1221" t="s">
        <v>2270</v>
      </c>
      <c r="E1221">
        <v>1.508563315289733E-3</v>
      </c>
      <c r="F1221">
        <v>45.5</v>
      </c>
      <c r="G1221">
        <v>6.863963084568285E-2</v>
      </c>
      <c r="H1221">
        <v>75.7</v>
      </c>
      <c r="I1221">
        <v>0.11419824296743279</v>
      </c>
      <c r="J1221">
        <v>66.355000000000004</v>
      </c>
      <c r="K1221">
        <v>0.10010071878605024</v>
      </c>
      <c r="L1221">
        <v>-1.3081073993816972E-3</v>
      </c>
      <c r="M1221" s="40">
        <v>-1.973362835166284E-6</v>
      </c>
    </row>
    <row r="1222" spans="1:13" x14ac:dyDescent="0.25">
      <c r="A1222">
        <v>7820120</v>
      </c>
      <c r="B1222" t="s">
        <v>28</v>
      </c>
      <c r="C1222" t="s">
        <v>6</v>
      </c>
      <c r="D1222" t="s">
        <v>2208</v>
      </c>
      <c r="E1222">
        <v>4.4369509273227436E-4</v>
      </c>
      <c r="F1222">
        <v>36.299999999999997</v>
      </c>
      <c r="G1222">
        <v>1.610613186618156E-2</v>
      </c>
      <c r="H1222">
        <v>82.5</v>
      </c>
      <c r="I1222">
        <v>3.6604845150412638E-2</v>
      </c>
      <c r="J1222">
        <v>64.289999999999992</v>
      </c>
      <c r="K1222">
        <v>2.8525157511757916E-2</v>
      </c>
      <c r="L1222">
        <v>3.2190714031457901E-2</v>
      </c>
      <c r="M1222" s="40">
        <v>1.4282861847305839E-5</v>
      </c>
    </row>
    <row r="1223" spans="1:13" x14ac:dyDescent="0.25">
      <c r="A1223">
        <v>7820120</v>
      </c>
      <c r="B1223" t="s">
        <v>28</v>
      </c>
      <c r="C1223" t="s">
        <v>6</v>
      </c>
      <c r="D1223" t="s">
        <v>2153</v>
      </c>
      <c r="E1223">
        <v>1.7126630579465792E-2</v>
      </c>
      <c r="F1223">
        <v>39.1</v>
      </c>
      <c r="G1223">
        <v>0.66965125565711248</v>
      </c>
      <c r="H1223">
        <v>84.8</v>
      </c>
      <c r="I1223">
        <v>1.4523382731386991</v>
      </c>
      <c r="J1223">
        <v>68.449999999999989</v>
      </c>
      <c r="K1223">
        <v>1.1723178631644333</v>
      </c>
      <c r="L1223">
        <v>2.8439240530133247E-2</v>
      </c>
      <c r="M1223" s="40">
        <v>4.8706836652016302E-4</v>
      </c>
    </row>
    <row r="1224" spans="1:13" x14ac:dyDescent="0.25">
      <c r="A1224">
        <v>7820120</v>
      </c>
      <c r="B1224" t="s">
        <v>28</v>
      </c>
      <c r="C1224" t="s">
        <v>6</v>
      </c>
      <c r="D1224" t="s">
        <v>2296</v>
      </c>
      <c r="E1224">
        <v>8.8739018546454877E-5</v>
      </c>
      <c r="F1224">
        <v>54</v>
      </c>
      <c r="G1224">
        <v>4.791907001508563E-3</v>
      </c>
      <c r="H1224">
        <v>85.2</v>
      </c>
      <c r="I1224">
        <v>7.560564380157956E-3</v>
      </c>
      <c r="J1224">
        <v>68.655000000000001</v>
      </c>
      <c r="K1224">
        <v>6.0923773183068596E-3</v>
      </c>
      <c r="L1224">
        <v>4.4219166040420532E-2</v>
      </c>
      <c r="M1224" s="40">
        <v>3.9239653953696452E-6</v>
      </c>
    </row>
    <row r="1225" spans="1:13" x14ac:dyDescent="0.25">
      <c r="A1225">
        <v>7820120</v>
      </c>
      <c r="B1225" t="s">
        <v>28</v>
      </c>
      <c r="C1225" t="s">
        <v>6</v>
      </c>
      <c r="D1225" t="s">
        <v>2154</v>
      </c>
      <c r="E1225">
        <v>1.1358594373946221E-2</v>
      </c>
      <c r="F1225">
        <v>72.099999999999994</v>
      </c>
      <c r="G1225">
        <v>0.81895465436152248</v>
      </c>
      <c r="H1225">
        <v>84.3</v>
      </c>
      <c r="I1225">
        <v>0.95752950572366635</v>
      </c>
      <c r="J1225">
        <v>79.524999999999991</v>
      </c>
      <c r="K1225">
        <v>0.9032922175880731</v>
      </c>
      <c r="L1225">
        <v>2.4398354813456535E-2</v>
      </c>
      <c r="M1225" s="40">
        <v>2.771310157176711E-4</v>
      </c>
    </row>
    <row r="1226" spans="1:13" x14ac:dyDescent="0.25">
      <c r="A1226">
        <v>7820120</v>
      </c>
      <c r="B1226" t="s">
        <v>28</v>
      </c>
      <c r="C1226" t="s">
        <v>6</v>
      </c>
      <c r="D1226" t="s">
        <v>2209</v>
      </c>
      <c r="E1226">
        <v>1.7747803709290974E-3</v>
      </c>
      <c r="F1226">
        <v>52.6</v>
      </c>
      <c r="G1226">
        <v>9.3353447510870532E-2</v>
      </c>
      <c r="H1226">
        <v>70.8</v>
      </c>
      <c r="I1226">
        <v>0.1256544502617801</v>
      </c>
      <c r="J1226">
        <v>58.679999999999993</v>
      </c>
      <c r="K1226">
        <v>0.10414411216611942</v>
      </c>
      <c r="L1226">
        <v>-6.5365836024284363E-2</v>
      </c>
      <c r="M1226" s="40">
        <v>-1.1601000270526996E-4</v>
      </c>
    </row>
    <row r="1227" spans="1:13" x14ac:dyDescent="0.25">
      <c r="A1227">
        <v>7820120</v>
      </c>
      <c r="B1227" t="s">
        <v>28</v>
      </c>
      <c r="C1227" t="s">
        <v>6</v>
      </c>
      <c r="D1227" t="s">
        <v>2167</v>
      </c>
      <c r="E1227">
        <v>1.3310852781968231E-3</v>
      </c>
      <c r="F1227">
        <v>47.6</v>
      </c>
      <c r="G1227">
        <v>6.3359659242168784E-2</v>
      </c>
      <c r="H1227">
        <v>81</v>
      </c>
      <c r="I1227">
        <v>0.10781790753394267</v>
      </c>
      <c r="J1227">
        <v>67.75</v>
      </c>
      <c r="K1227">
        <v>9.0181027597834765E-2</v>
      </c>
      <c r="L1227">
        <v>3.3080026507377625E-2</v>
      </c>
      <c r="M1227" s="40">
        <v>4.4032336286331025E-5</v>
      </c>
    </row>
    <row r="1228" spans="1:13" x14ac:dyDescent="0.25">
      <c r="A1228">
        <v>7820120</v>
      </c>
      <c r="B1228" t="s">
        <v>28</v>
      </c>
      <c r="C1228" t="s">
        <v>6</v>
      </c>
      <c r="D1228" t="s">
        <v>2210</v>
      </c>
      <c r="E1228">
        <v>3.017126630579466E-3</v>
      </c>
      <c r="F1228">
        <v>75.900000000000006</v>
      </c>
      <c r="G1228">
        <v>0.22899991126098149</v>
      </c>
      <c r="H1228">
        <v>81.3</v>
      </c>
      <c r="I1228">
        <v>0.24529239506611059</v>
      </c>
      <c r="J1228">
        <v>80.894999999999996</v>
      </c>
      <c r="K1228">
        <v>0.24407045878072589</v>
      </c>
      <c r="L1228">
        <v>-5.4214444011449814E-2</v>
      </c>
      <c r="M1228" s="40">
        <v>-1.6357184278900468E-4</v>
      </c>
    </row>
    <row r="1229" spans="1:13" x14ac:dyDescent="0.25">
      <c r="A1229">
        <v>7820120</v>
      </c>
      <c r="B1229" t="s">
        <v>28</v>
      </c>
      <c r="C1229" t="s">
        <v>6</v>
      </c>
      <c r="D1229" t="s">
        <v>2297</v>
      </c>
      <c r="E1229">
        <v>7.0991214837163902E-4</v>
      </c>
      <c r="F1229">
        <v>75</v>
      </c>
      <c r="G1229">
        <v>5.3243411127872925E-2</v>
      </c>
      <c r="H1229">
        <v>88.8</v>
      </c>
      <c r="I1229">
        <v>6.304019877540154E-2</v>
      </c>
      <c r="J1229">
        <v>86.32</v>
      </c>
      <c r="K1229">
        <v>6.1279616647439875E-2</v>
      </c>
      <c r="L1229">
        <v>4.8199687153100967E-2</v>
      </c>
      <c r="M1229" s="40">
        <v>3.42175434576988E-5</v>
      </c>
    </row>
    <row r="1230" spans="1:13" x14ac:dyDescent="0.25">
      <c r="A1230">
        <v>7820120</v>
      </c>
      <c r="B1230" t="s">
        <v>28</v>
      </c>
      <c r="C1230" t="s">
        <v>6</v>
      </c>
      <c r="D1230" t="s">
        <v>2211</v>
      </c>
      <c r="E1230">
        <v>8.8739018546454872E-4</v>
      </c>
      <c r="F1230">
        <v>56.3</v>
      </c>
      <c r="G1230">
        <v>4.9960067441654092E-2</v>
      </c>
      <c r="H1230">
        <v>86.2</v>
      </c>
      <c r="I1230">
        <v>7.6493033987044101E-2</v>
      </c>
      <c r="J1230">
        <v>72.72999999999999</v>
      </c>
      <c r="K1230">
        <v>6.4539888188836617E-2</v>
      </c>
      <c r="L1230">
        <v>0.10844472795724869</v>
      </c>
      <c r="M1230" s="40">
        <v>9.6232787254635447E-5</v>
      </c>
    </row>
    <row r="1231" spans="1:13" x14ac:dyDescent="0.25">
      <c r="A1231">
        <v>7820120</v>
      </c>
      <c r="B1231" t="s">
        <v>28</v>
      </c>
      <c r="C1231" t="s">
        <v>6</v>
      </c>
      <c r="D1231" t="s">
        <v>2165</v>
      </c>
      <c r="E1231">
        <v>3.5495607418581953E-3</v>
      </c>
      <c r="F1231">
        <v>65.599999999999994</v>
      </c>
      <c r="G1231">
        <v>0.2328511846658976</v>
      </c>
      <c r="H1231">
        <v>78.599999999999994</v>
      </c>
      <c r="I1231">
        <v>0.27899547431005411</v>
      </c>
      <c r="J1231">
        <v>68.824999999999989</v>
      </c>
      <c r="K1231">
        <v>0.24429851805839026</v>
      </c>
      <c r="L1231">
        <v>-4.4370852410793304E-2</v>
      </c>
      <c r="M1231" s="40">
        <v>-1.5749703580013598E-4</v>
      </c>
    </row>
    <row r="1232" spans="1:13" x14ac:dyDescent="0.25">
      <c r="A1232">
        <v>7820120</v>
      </c>
      <c r="B1232" t="s">
        <v>28</v>
      </c>
      <c r="C1232" t="s">
        <v>6</v>
      </c>
      <c r="D1232" t="s">
        <v>2141</v>
      </c>
      <c r="E1232">
        <v>1.1536072411039134E-3</v>
      </c>
      <c r="F1232">
        <v>43.5</v>
      </c>
      <c r="G1232">
        <v>5.0181914988020229E-2</v>
      </c>
      <c r="H1232">
        <v>73</v>
      </c>
      <c r="I1232">
        <v>8.4213328600585682E-2</v>
      </c>
      <c r="J1232">
        <v>58.37</v>
      </c>
      <c r="K1232">
        <v>6.7336054663235417E-2</v>
      </c>
      <c r="L1232">
        <v>-0.12503431737422943</v>
      </c>
      <c r="M1232" s="40">
        <v>-1.4424049390939593E-4</v>
      </c>
    </row>
    <row r="1233" spans="1:13" x14ac:dyDescent="0.25">
      <c r="A1233">
        <v>7820120</v>
      </c>
      <c r="B1233" t="s">
        <v>28</v>
      </c>
      <c r="C1233" t="s">
        <v>6</v>
      </c>
      <c r="D1233" t="s">
        <v>2212</v>
      </c>
      <c r="E1233">
        <v>2.6621705563936461E-4</v>
      </c>
      <c r="F1233">
        <v>40.6</v>
      </c>
      <c r="G1233">
        <v>1.0808412458958203E-2</v>
      </c>
      <c r="H1233">
        <v>75.7</v>
      </c>
      <c r="I1233">
        <v>2.01526311118999E-2</v>
      </c>
      <c r="J1233">
        <v>65.569999999999993</v>
      </c>
      <c r="K1233">
        <v>1.7455852338273136E-2</v>
      </c>
      <c r="L1233">
        <v>-2.7262270450592041E-2</v>
      </c>
      <c r="M1233" s="40">
        <v>-7.2576813694006665E-6</v>
      </c>
    </row>
    <row r="1234" spans="1:13" x14ac:dyDescent="0.25">
      <c r="A1234">
        <v>7820120</v>
      </c>
      <c r="B1234" t="s">
        <v>28</v>
      </c>
      <c r="C1234" t="s">
        <v>6</v>
      </c>
      <c r="D1234" t="s">
        <v>2312</v>
      </c>
      <c r="E1234">
        <v>8.8739018546454877E-5</v>
      </c>
      <c r="F1234">
        <v>58.6</v>
      </c>
      <c r="G1234">
        <v>5.2001064868222556E-3</v>
      </c>
      <c r="H1234">
        <v>76.099999999999994</v>
      </c>
      <c r="I1234">
        <v>6.753039311385216E-3</v>
      </c>
      <c r="J1234">
        <v>68.61999999999999</v>
      </c>
      <c r="K1234">
        <v>6.0892714526577327E-3</v>
      </c>
      <c r="L1234">
        <v>-8.3532527089118958E-2</v>
      </c>
      <c r="M1234" s="40">
        <v>-7.4125944705935715E-6</v>
      </c>
    </row>
    <row r="1235" spans="1:13" x14ac:dyDescent="0.25">
      <c r="A1235">
        <v>7820120</v>
      </c>
      <c r="B1235" t="s">
        <v>28</v>
      </c>
      <c r="C1235" t="s">
        <v>6</v>
      </c>
      <c r="D1235" t="s">
        <v>2298</v>
      </c>
      <c r="E1235">
        <v>1.7747803709290975E-4</v>
      </c>
      <c r="F1235">
        <v>56.2</v>
      </c>
      <c r="G1235">
        <v>9.9742656846215291E-3</v>
      </c>
      <c r="H1235">
        <v>79.8</v>
      </c>
      <c r="I1235">
        <v>1.4162747360014197E-2</v>
      </c>
      <c r="J1235">
        <v>73.919999999999987</v>
      </c>
      <c r="K1235">
        <v>1.3119176501907887E-2</v>
      </c>
      <c r="L1235">
        <v>-1.7296040430665016E-2</v>
      </c>
      <c r="M1235" s="40">
        <v>-3.0696673051140326E-6</v>
      </c>
    </row>
    <row r="1236" spans="1:13" x14ac:dyDescent="0.25">
      <c r="A1236">
        <v>7820120</v>
      </c>
      <c r="B1236" t="s">
        <v>28</v>
      </c>
      <c r="C1236" t="s">
        <v>6</v>
      </c>
      <c r="D1236" t="s">
        <v>2271</v>
      </c>
      <c r="E1236">
        <v>4.4369509273227436E-4</v>
      </c>
      <c r="F1236">
        <v>69.2</v>
      </c>
      <c r="G1236">
        <v>3.0703700417073387E-2</v>
      </c>
      <c r="H1236">
        <v>82.2</v>
      </c>
      <c r="I1236">
        <v>3.6471736622592954E-2</v>
      </c>
      <c r="J1236">
        <v>79.545000000000002</v>
      </c>
      <c r="K1236">
        <v>3.5293726151388767E-2</v>
      </c>
      <c r="L1236">
        <v>-5.0294667482376099E-2</v>
      </c>
      <c r="M1236" s="40">
        <v>-2.2315497152531767E-5</v>
      </c>
    </row>
    <row r="1237" spans="1:13" x14ac:dyDescent="0.25">
      <c r="A1237">
        <v>7820120</v>
      </c>
      <c r="B1237" t="s">
        <v>28</v>
      </c>
      <c r="C1237" t="s">
        <v>6</v>
      </c>
      <c r="D1237" t="s">
        <v>2160</v>
      </c>
      <c r="E1237">
        <v>8.8739018546454877E-5</v>
      </c>
      <c r="F1237">
        <v>90.5</v>
      </c>
      <c r="G1237">
        <v>8.0308811784541665E-3</v>
      </c>
      <c r="H1237">
        <v>86.2</v>
      </c>
      <c r="I1237">
        <v>7.6493033987044103E-3</v>
      </c>
      <c r="J1237">
        <v>90.94</v>
      </c>
      <c r="K1237">
        <v>8.0699263466146066E-3</v>
      </c>
      <c r="L1237">
        <v>-8.504912257194519E-3</v>
      </c>
      <c r="M1237" s="40">
        <v>-7.5471756652715586E-7</v>
      </c>
    </row>
    <row r="1238" spans="1:13" x14ac:dyDescent="0.25">
      <c r="A1238">
        <v>7820120</v>
      </c>
      <c r="B1238" t="s">
        <v>28</v>
      </c>
      <c r="C1238" t="s">
        <v>6</v>
      </c>
      <c r="D1238" t="s">
        <v>2168</v>
      </c>
      <c r="E1238">
        <v>2.6621705563936461E-4</v>
      </c>
      <c r="F1238">
        <v>47.1</v>
      </c>
      <c r="G1238">
        <v>1.2538823320614073E-2</v>
      </c>
      <c r="H1238">
        <v>72.400000000000006</v>
      </c>
      <c r="I1238">
        <v>1.9274114828289998E-2</v>
      </c>
      <c r="J1238">
        <v>57.3</v>
      </c>
      <c r="K1238">
        <v>1.525423728813559E-2</v>
      </c>
      <c r="L1238">
        <v>-5.702180415391922E-2</v>
      </c>
      <c r="M1238" s="40">
        <v>-1.5180176809100866E-5</v>
      </c>
    </row>
    <row r="1239" spans="1:13" x14ac:dyDescent="0.25">
      <c r="A1239">
        <v>7820120</v>
      </c>
      <c r="B1239" t="s">
        <v>28</v>
      </c>
      <c r="C1239" t="s">
        <v>6</v>
      </c>
      <c r="D1239" t="s">
        <v>2155</v>
      </c>
      <c r="E1239">
        <v>2.8485224953412019E-2</v>
      </c>
      <c r="F1239">
        <v>49.2</v>
      </c>
      <c r="G1239">
        <v>1.4014730677078715</v>
      </c>
      <c r="H1239">
        <v>81.7</v>
      </c>
      <c r="I1239">
        <v>2.3272428786937622</v>
      </c>
      <c r="J1239">
        <v>68.41</v>
      </c>
      <c r="K1239">
        <v>1.9486742390629161</v>
      </c>
      <c r="L1239">
        <v>4.344693198800087E-2</v>
      </c>
      <c r="M1239" s="40">
        <v>1.2375956312137973E-3</v>
      </c>
    </row>
    <row r="1240" spans="1:13" x14ac:dyDescent="0.25">
      <c r="A1240">
        <v>7820120</v>
      </c>
      <c r="B1240" t="s">
        <v>28</v>
      </c>
      <c r="C1240" t="s">
        <v>6</v>
      </c>
      <c r="D1240" t="s">
        <v>2272</v>
      </c>
      <c r="E1240">
        <v>1.7747803709290975E-4</v>
      </c>
      <c r="F1240">
        <v>49.6</v>
      </c>
      <c r="G1240">
        <v>8.8029106398083232E-3</v>
      </c>
      <c r="H1240">
        <v>81.5</v>
      </c>
      <c r="I1240">
        <v>1.4464460023072145E-2</v>
      </c>
      <c r="J1240">
        <v>74.625</v>
      </c>
      <c r="K1240">
        <v>1.3244298518058391E-2</v>
      </c>
      <c r="L1240">
        <v>1.8208339810371399E-2</v>
      </c>
      <c r="M1240" s="40">
        <v>3.2315804082654006E-6</v>
      </c>
    </row>
    <row r="1241" spans="1:13" x14ac:dyDescent="0.25">
      <c r="A1241">
        <v>7820120</v>
      </c>
      <c r="B1241" t="s">
        <v>28</v>
      </c>
      <c r="C1241" t="s">
        <v>6</v>
      </c>
      <c r="D1241" t="s">
        <v>2213</v>
      </c>
      <c r="E1241">
        <v>4.4369509273227436E-4</v>
      </c>
      <c r="F1241">
        <v>30.4</v>
      </c>
      <c r="G1241">
        <v>1.348833081906114E-2</v>
      </c>
      <c r="H1241">
        <v>88.9</v>
      </c>
      <c r="I1241">
        <v>3.9444493743899196E-2</v>
      </c>
      <c r="J1241">
        <v>64.3</v>
      </c>
      <c r="K1241">
        <v>2.8529594462685239E-2</v>
      </c>
      <c r="L1241">
        <v>7.2168342769145966E-2</v>
      </c>
      <c r="M1241" s="40">
        <v>3.2020739537290783E-5</v>
      </c>
    </row>
    <row r="1242" spans="1:13" x14ac:dyDescent="0.25">
      <c r="A1242">
        <v>7820120</v>
      </c>
      <c r="B1242" t="s">
        <v>28</v>
      </c>
      <c r="C1242" t="s">
        <v>6</v>
      </c>
      <c r="D1242" t="s">
        <v>2169</v>
      </c>
      <c r="E1242">
        <v>4.3482119087762889E-3</v>
      </c>
      <c r="F1242">
        <v>45</v>
      </c>
      <c r="G1242">
        <v>0.19566953589493299</v>
      </c>
      <c r="H1242">
        <v>83</v>
      </c>
      <c r="I1242">
        <v>0.36090158842843195</v>
      </c>
      <c r="J1242">
        <v>72.509999999999991</v>
      </c>
      <c r="K1242">
        <v>0.31528884550536868</v>
      </c>
      <c r="L1242">
        <v>9.0041100978851318E-2</v>
      </c>
      <c r="M1242" s="40">
        <v>3.9151778755556967E-4</v>
      </c>
    </row>
    <row r="1243" spans="1:13" x14ac:dyDescent="0.25">
      <c r="A1243">
        <v>7820120</v>
      </c>
      <c r="B1243" t="s">
        <v>28</v>
      </c>
      <c r="C1243" t="s">
        <v>6</v>
      </c>
      <c r="D1243" t="s">
        <v>2156</v>
      </c>
      <c r="E1243">
        <v>6.7441654095305708E-3</v>
      </c>
      <c r="F1243">
        <v>56.2</v>
      </c>
      <c r="G1243">
        <v>0.37902209601561809</v>
      </c>
      <c r="H1243">
        <v>79.8</v>
      </c>
      <c r="I1243">
        <v>0.53818439968053955</v>
      </c>
      <c r="J1243">
        <v>67.549999999999983</v>
      </c>
      <c r="K1243">
        <v>0.45556837341378992</v>
      </c>
      <c r="L1243">
        <v>-2.5381628423929214E-2</v>
      </c>
      <c r="M1243" s="40">
        <v>-1.7117790045422134E-4</v>
      </c>
    </row>
    <row r="1244" spans="1:13" x14ac:dyDescent="0.25">
      <c r="A1244">
        <v>7820120</v>
      </c>
      <c r="B1244" t="s">
        <v>28</v>
      </c>
      <c r="C1244" t="s">
        <v>6</v>
      </c>
      <c r="D1244" t="s">
        <v>2214</v>
      </c>
      <c r="E1244">
        <v>4.4369509273227436E-4</v>
      </c>
      <c r="F1244">
        <v>39.799999999999997</v>
      </c>
      <c r="G1244">
        <v>1.7659064690744519E-2</v>
      </c>
      <c r="H1244">
        <v>89.9</v>
      </c>
      <c r="I1244">
        <v>3.988818883663147E-2</v>
      </c>
      <c r="J1244">
        <v>72.745000000000005</v>
      </c>
      <c r="K1244">
        <v>3.2276599520809302E-2</v>
      </c>
      <c r="L1244">
        <v>0.1060372069478035</v>
      </c>
      <c r="M1244" s="40">
        <v>4.7048188369777039E-5</v>
      </c>
    </row>
    <row r="1245" spans="1:13" x14ac:dyDescent="0.25">
      <c r="A1245">
        <v>7820120</v>
      </c>
      <c r="B1245" t="s">
        <v>28</v>
      </c>
      <c r="C1245" t="s">
        <v>6</v>
      </c>
      <c r="D1245" t="s">
        <v>2273</v>
      </c>
      <c r="E1245">
        <v>1.7747803709290975E-4</v>
      </c>
      <c r="F1245">
        <v>40.6</v>
      </c>
      <c r="G1245">
        <v>7.2056083059721361E-3</v>
      </c>
      <c r="H1245">
        <v>87.2</v>
      </c>
      <c r="I1245">
        <v>1.5476084834501731E-2</v>
      </c>
      <c r="J1245">
        <v>68.53</v>
      </c>
      <c r="K1245">
        <v>1.2162569881977106E-2</v>
      </c>
      <c r="L1245">
        <v>4.5217107981443405E-2</v>
      </c>
      <c r="M1245" s="40">
        <v>8.025043567564719E-6</v>
      </c>
    </row>
    <row r="1246" spans="1:13" x14ac:dyDescent="0.25">
      <c r="A1246">
        <v>7820120</v>
      </c>
      <c r="B1246" t="s">
        <v>28</v>
      </c>
      <c r="C1246" t="s">
        <v>6</v>
      </c>
      <c r="D1246" t="s">
        <v>2215</v>
      </c>
      <c r="E1246">
        <v>2.218475463661372E-3</v>
      </c>
      <c r="F1246">
        <v>73.7</v>
      </c>
      <c r="G1246">
        <v>0.16350164167184311</v>
      </c>
      <c r="H1246">
        <v>81</v>
      </c>
      <c r="I1246">
        <v>0.17969651255657113</v>
      </c>
      <c r="J1246">
        <v>74.125</v>
      </c>
      <c r="K1246">
        <v>0.16444449374389919</v>
      </c>
      <c r="L1246">
        <v>-1.1620870791375637E-2</v>
      </c>
      <c r="M1246" s="40">
        <v>-2.5780616717045962E-5</v>
      </c>
    </row>
    <row r="1247" spans="1:13" x14ac:dyDescent="0.25">
      <c r="A1247">
        <v>7820120</v>
      </c>
      <c r="B1247" t="s">
        <v>28</v>
      </c>
      <c r="C1247" t="s">
        <v>6</v>
      </c>
      <c r="D1247" t="s">
        <v>2274</v>
      </c>
      <c r="E1247">
        <v>2.6621705563936461E-4</v>
      </c>
      <c r="F1247">
        <v>44.2</v>
      </c>
      <c r="G1247">
        <v>1.1766793859259916E-2</v>
      </c>
      <c r="H1247">
        <v>79.7</v>
      </c>
      <c r="I1247">
        <v>2.1217499334457358E-2</v>
      </c>
      <c r="J1247">
        <v>65.16</v>
      </c>
      <c r="K1247">
        <v>1.7346703345460998E-2</v>
      </c>
      <c r="L1247">
        <v>5.2906982600688934E-2</v>
      </c>
      <c r="M1247" s="40">
        <v>1.4084741130718502E-5</v>
      </c>
    </row>
    <row r="1248" spans="1:13" x14ac:dyDescent="0.25">
      <c r="A1248">
        <v>7820120</v>
      </c>
      <c r="B1248" t="s">
        <v>28</v>
      </c>
      <c r="C1248" t="s">
        <v>6</v>
      </c>
      <c r="D1248" t="s">
        <v>2216</v>
      </c>
      <c r="E1248">
        <v>8.8739018546454872E-4</v>
      </c>
      <c r="F1248">
        <v>47.6</v>
      </c>
      <c r="G1248">
        <v>4.2239772828112518E-2</v>
      </c>
      <c r="H1248">
        <v>73.599999999999994</v>
      </c>
      <c r="I1248">
        <v>6.5311917650190787E-2</v>
      </c>
      <c r="J1248">
        <v>59.88</v>
      </c>
      <c r="K1248">
        <v>5.3136924305617179E-2</v>
      </c>
      <c r="L1248">
        <v>-6.0497414320707321E-2</v>
      </c>
      <c r="M1248" s="40">
        <v>-5.3684811714178115E-5</v>
      </c>
    </row>
    <row r="1249" spans="1:13" x14ac:dyDescent="0.25">
      <c r="A1249">
        <v>7820120</v>
      </c>
      <c r="B1249" t="s">
        <v>28</v>
      </c>
      <c r="C1249" t="s">
        <v>6</v>
      </c>
      <c r="D1249" t="s">
        <v>2275</v>
      </c>
      <c r="E1249">
        <v>6.2117312982518417E-4</v>
      </c>
      <c r="F1249">
        <v>24.3</v>
      </c>
      <c r="G1249">
        <v>1.5094507054751976E-2</v>
      </c>
      <c r="H1249">
        <v>66.400000000000006</v>
      </c>
      <c r="I1249">
        <v>4.1245895820392231E-2</v>
      </c>
      <c r="J1249">
        <v>43.71</v>
      </c>
      <c r="K1249">
        <v>2.7151477504658801E-2</v>
      </c>
      <c r="L1249">
        <v>-8.8133513927459717E-2</v>
      </c>
      <c r="M1249" s="40">
        <v>-5.474617068881161E-5</v>
      </c>
    </row>
    <row r="1250" spans="1:13" x14ac:dyDescent="0.25">
      <c r="A1250">
        <v>7820120</v>
      </c>
      <c r="B1250" t="s">
        <v>28</v>
      </c>
      <c r="C1250" t="s">
        <v>6</v>
      </c>
      <c r="D1250" t="s">
        <v>2217</v>
      </c>
      <c r="E1250">
        <v>6.2117312982518417E-4</v>
      </c>
      <c r="F1250">
        <v>58.4</v>
      </c>
      <c r="G1250">
        <v>3.6276510781790755E-2</v>
      </c>
      <c r="H1250">
        <v>81.400000000000006</v>
      </c>
      <c r="I1250">
        <v>5.0563492767769995E-2</v>
      </c>
      <c r="J1250">
        <v>76.53</v>
      </c>
      <c r="K1250">
        <v>4.7538379625521342E-2</v>
      </c>
      <c r="L1250">
        <v>-4.5143119990825653E-2</v>
      </c>
      <c r="M1250" s="40">
        <v>-2.8041693134775011E-5</v>
      </c>
    </row>
    <row r="1251" spans="1:13" x14ac:dyDescent="0.25">
      <c r="A1251">
        <v>7820120</v>
      </c>
      <c r="B1251" t="s">
        <v>28</v>
      </c>
      <c r="C1251" t="s">
        <v>6</v>
      </c>
      <c r="D1251" t="s">
        <v>2161</v>
      </c>
      <c r="E1251">
        <v>3.6382997604046505E-3</v>
      </c>
      <c r="F1251">
        <v>89.4</v>
      </c>
      <c r="G1251">
        <v>0.32526399858017579</v>
      </c>
      <c r="H1251">
        <v>93.6</v>
      </c>
      <c r="I1251">
        <v>0.34054485757387526</v>
      </c>
      <c r="J1251">
        <v>91.245000000000005</v>
      </c>
      <c r="K1251">
        <v>0.33197666163812234</v>
      </c>
      <c r="L1251">
        <v>0.10812180489301682</v>
      </c>
      <c r="M1251" s="40">
        <v>3.9337953683678142E-4</v>
      </c>
    </row>
    <row r="1252" spans="1:13" x14ac:dyDescent="0.25">
      <c r="A1252">
        <v>7820120</v>
      </c>
      <c r="B1252" t="s">
        <v>28</v>
      </c>
      <c r="C1252" t="s">
        <v>6</v>
      </c>
      <c r="D1252" t="s">
        <v>2218</v>
      </c>
      <c r="E1252">
        <v>2.3072144822078268E-3</v>
      </c>
      <c r="F1252">
        <v>67.7</v>
      </c>
      <c r="G1252">
        <v>0.15619842044546989</v>
      </c>
      <c r="H1252">
        <v>85.9</v>
      </c>
      <c r="I1252">
        <v>0.19818972402165233</v>
      </c>
      <c r="J1252">
        <v>78.224999999999994</v>
      </c>
      <c r="K1252">
        <v>0.18048185287070723</v>
      </c>
      <c r="L1252">
        <v>5.6246254593133926E-2</v>
      </c>
      <c r="M1252" s="40">
        <v>1.2977217316722709E-4</v>
      </c>
    </row>
    <row r="1253" spans="1:13" x14ac:dyDescent="0.25">
      <c r="A1253">
        <v>7820120</v>
      </c>
      <c r="B1253" t="s">
        <v>28</v>
      </c>
      <c r="C1253" t="s">
        <v>6</v>
      </c>
      <c r="D1253" t="s">
        <v>2182</v>
      </c>
      <c r="E1253">
        <v>1.7747803709290974E-3</v>
      </c>
      <c r="F1253">
        <v>88.4</v>
      </c>
      <c r="G1253">
        <v>0.15689058479013224</v>
      </c>
      <c r="H1253">
        <v>82.7</v>
      </c>
      <c r="I1253">
        <v>0.14677433667583636</v>
      </c>
      <c r="J1253">
        <v>80.725000000000009</v>
      </c>
      <c r="K1253">
        <v>0.14326914544325139</v>
      </c>
      <c r="L1253">
        <v>-7.147601991891861E-2</v>
      </c>
      <c r="M1253" s="40">
        <v>-1.2685423714423394E-4</v>
      </c>
    </row>
    <row r="1254" spans="1:13" x14ac:dyDescent="0.25">
      <c r="A1254">
        <v>7820120</v>
      </c>
      <c r="B1254" t="s">
        <v>28</v>
      </c>
      <c r="C1254" t="s">
        <v>6</v>
      </c>
      <c r="D1254" t="s">
        <v>2219</v>
      </c>
      <c r="E1254">
        <v>1.0648682225574584E-3</v>
      </c>
      <c r="F1254">
        <v>51.2</v>
      </c>
      <c r="G1254">
        <v>5.4521252994941871E-2</v>
      </c>
      <c r="H1254">
        <v>61.9</v>
      </c>
      <c r="I1254">
        <v>6.5915342976306676E-2</v>
      </c>
      <c r="J1254">
        <v>62.88</v>
      </c>
      <c r="K1254">
        <v>6.6958913834412992E-2</v>
      </c>
      <c r="L1254">
        <v>-0.19224587082862854</v>
      </c>
      <c r="M1254" s="40">
        <v>-2.0471651876329241E-4</v>
      </c>
    </row>
    <row r="1255" spans="1:13" x14ac:dyDescent="0.25">
      <c r="A1255">
        <v>7820120</v>
      </c>
      <c r="B1255" t="s">
        <v>28</v>
      </c>
      <c r="C1255" t="s">
        <v>6</v>
      </c>
      <c r="D1255" t="s">
        <v>2157</v>
      </c>
      <c r="E1255">
        <v>1.606176235690833E-2</v>
      </c>
      <c r="F1255">
        <v>70.900000000000006</v>
      </c>
      <c r="G1255">
        <v>1.1387789511048008</v>
      </c>
      <c r="H1255">
        <v>85.2</v>
      </c>
      <c r="I1255">
        <v>1.3684621528085896</v>
      </c>
      <c r="J1255">
        <v>77.945000000000007</v>
      </c>
      <c r="K1255">
        <v>1.2519340669092198</v>
      </c>
      <c r="L1255">
        <v>2.266622893512249E-2</v>
      </c>
      <c r="M1255" s="40">
        <v>3.640595826832168E-4</v>
      </c>
    </row>
    <row r="1256" spans="1:13" x14ac:dyDescent="0.25">
      <c r="A1256">
        <v>7820120</v>
      </c>
      <c r="B1256" t="s">
        <v>28</v>
      </c>
      <c r="C1256" t="s">
        <v>6</v>
      </c>
      <c r="D1256" t="s">
        <v>2276</v>
      </c>
      <c r="E1256">
        <v>4.4369509273227436E-4</v>
      </c>
      <c r="F1256">
        <v>43.6</v>
      </c>
      <c r="G1256">
        <v>1.9345106043127162E-2</v>
      </c>
      <c r="H1256">
        <v>72.3</v>
      </c>
      <c r="I1256">
        <v>3.2079155204543436E-2</v>
      </c>
      <c r="J1256">
        <v>59.514999999999993</v>
      </c>
      <c r="K1256">
        <v>2.6406513443961305E-2</v>
      </c>
      <c r="L1256">
        <v>-7.8033529222011566E-2</v>
      </c>
      <c r="M1256" s="40">
        <v>-3.4623093984387063E-5</v>
      </c>
    </row>
    <row r="1257" spans="1:13" x14ac:dyDescent="0.25">
      <c r="A1257">
        <v>7820120</v>
      </c>
      <c r="B1257" t="s">
        <v>28</v>
      </c>
      <c r="C1257" t="s">
        <v>6</v>
      </c>
      <c r="D1257" t="s">
        <v>2220</v>
      </c>
      <c r="E1257">
        <v>6.2117312982518417E-4</v>
      </c>
      <c r="F1257">
        <v>66.900000000000006</v>
      </c>
      <c r="G1257">
        <v>4.1556482385304822E-2</v>
      </c>
      <c r="H1257">
        <v>82.5</v>
      </c>
      <c r="I1257">
        <v>5.1246783210577691E-2</v>
      </c>
      <c r="J1257">
        <v>70.88</v>
      </c>
      <c r="K1257">
        <v>4.4028751442009052E-2</v>
      </c>
      <c r="L1257">
        <v>1.1682196520268917E-2</v>
      </c>
      <c r="M1257" s="40">
        <v>7.2566665757283186E-6</v>
      </c>
    </row>
    <row r="1258" spans="1:13" x14ac:dyDescent="0.25">
      <c r="A1258">
        <v>7820120</v>
      </c>
      <c r="B1258" t="s">
        <v>28</v>
      </c>
      <c r="C1258" t="s">
        <v>6</v>
      </c>
      <c r="D1258" t="s">
        <v>2221</v>
      </c>
      <c r="E1258">
        <v>1.597302333836188E-3</v>
      </c>
      <c r="F1258">
        <v>64.5</v>
      </c>
      <c r="G1258">
        <v>0.10302600053243412</v>
      </c>
      <c r="H1258">
        <v>82</v>
      </c>
      <c r="I1258">
        <v>0.13097879137456742</v>
      </c>
      <c r="J1258">
        <v>75.064999999999998</v>
      </c>
      <c r="K1258">
        <v>0.11990149968941345</v>
      </c>
      <c r="L1258">
        <v>4.9072526395320892E-2</v>
      </c>
      <c r="M1258" s="40">
        <v>7.8383660938483995E-5</v>
      </c>
    </row>
    <row r="1259" spans="1:13" x14ac:dyDescent="0.25">
      <c r="A1259">
        <v>7820120</v>
      </c>
      <c r="B1259" t="s">
        <v>28</v>
      </c>
      <c r="C1259" t="s">
        <v>6</v>
      </c>
      <c r="D1259" t="s">
        <v>2222</v>
      </c>
      <c r="E1259">
        <v>1.1536072411039134E-3</v>
      </c>
      <c r="F1259">
        <v>60.9</v>
      </c>
      <c r="G1259">
        <v>7.0254680983228318E-2</v>
      </c>
      <c r="H1259">
        <v>74.900000000000006</v>
      </c>
      <c r="I1259">
        <v>8.6405182358683122E-2</v>
      </c>
      <c r="J1259">
        <v>67.63</v>
      </c>
      <c r="K1259">
        <v>7.801845771585765E-2</v>
      </c>
      <c r="L1259">
        <v>-7.7790364623069763E-2</v>
      </c>
      <c r="M1259" s="40">
        <v>-8.9739527917286969E-5</v>
      </c>
    </row>
    <row r="1260" spans="1:13" x14ac:dyDescent="0.25">
      <c r="A1260">
        <v>7820120</v>
      </c>
      <c r="B1260" t="s">
        <v>28</v>
      </c>
      <c r="C1260" t="s">
        <v>6</v>
      </c>
      <c r="D1260" t="s">
        <v>2299</v>
      </c>
      <c r="E1260">
        <v>3.5495607418581951E-4</v>
      </c>
      <c r="F1260">
        <v>52.8</v>
      </c>
      <c r="G1260">
        <v>1.874168071701127E-2</v>
      </c>
      <c r="H1260">
        <v>80.099999999999994</v>
      </c>
      <c r="I1260">
        <v>2.843198154228414E-2</v>
      </c>
      <c r="J1260">
        <v>72.059999999999988</v>
      </c>
      <c r="K1260">
        <v>2.557813470583015E-2</v>
      </c>
      <c r="L1260">
        <v>3.0890678986907005E-2</v>
      </c>
      <c r="M1260" s="40">
        <v>1.0964834142126899E-5</v>
      </c>
    </row>
    <row r="1261" spans="1:13" x14ac:dyDescent="0.25">
      <c r="A1261">
        <v>7820120</v>
      </c>
      <c r="B1261" t="s">
        <v>28</v>
      </c>
      <c r="C1261" t="s">
        <v>6</v>
      </c>
      <c r="D1261" t="s">
        <v>2162</v>
      </c>
      <c r="E1261">
        <v>2.0853669358416899E-2</v>
      </c>
      <c r="F1261">
        <v>71.599999999999994</v>
      </c>
      <c r="G1261">
        <v>1.4931227260626498</v>
      </c>
      <c r="H1261">
        <v>82.6</v>
      </c>
      <c r="I1261">
        <v>1.7225130890052358</v>
      </c>
      <c r="J1261">
        <v>73.984999999999999</v>
      </c>
      <c r="K1261">
        <v>1.5428587274824743</v>
      </c>
      <c r="L1261">
        <v>2.2877993062138557E-2</v>
      </c>
      <c r="M1261" s="40">
        <v>4.7709010290199324E-4</v>
      </c>
    </row>
    <row r="1262" spans="1:13" x14ac:dyDescent="0.25">
      <c r="A1262">
        <v>7820120</v>
      </c>
      <c r="B1262" t="s">
        <v>28</v>
      </c>
      <c r="C1262" t="s">
        <v>6</v>
      </c>
      <c r="D1262" t="s">
        <v>2277</v>
      </c>
      <c r="E1262">
        <v>3.5495607418581951E-4</v>
      </c>
      <c r="F1262">
        <v>71.2</v>
      </c>
      <c r="G1262">
        <v>2.5272872482030351E-2</v>
      </c>
      <c r="H1262">
        <v>90.8</v>
      </c>
      <c r="I1262">
        <v>3.2230011536072412E-2</v>
      </c>
      <c r="J1262">
        <v>85</v>
      </c>
      <c r="K1262">
        <v>3.0171266305794659E-2</v>
      </c>
      <c r="L1262">
        <v>0.10094975680112839</v>
      </c>
      <c r="M1262" s="40">
        <v>3.5832729364141767E-5</v>
      </c>
    </row>
    <row r="1263" spans="1:13" x14ac:dyDescent="0.25">
      <c r="A1263">
        <v>7820120</v>
      </c>
      <c r="B1263" t="s">
        <v>28</v>
      </c>
      <c r="C1263" t="s">
        <v>6</v>
      </c>
      <c r="D1263" t="s">
        <v>2163</v>
      </c>
      <c r="E1263">
        <v>2.3959535007542815E-3</v>
      </c>
      <c r="F1263">
        <v>56.7</v>
      </c>
      <c r="G1263">
        <v>0.13585056349276778</v>
      </c>
      <c r="H1263">
        <v>80</v>
      </c>
      <c r="I1263">
        <v>0.19167628006034251</v>
      </c>
      <c r="J1263">
        <v>69.210000000000008</v>
      </c>
      <c r="K1263">
        <v>0.16582394178720383</v>
      </c>
      <c r="L1263">
        <v>-8.464813232421875E-3</v>
      </c>
      <c r="M1263" s="40">
        <v>-2.0281298897452356E-5</v>
      </c>
    </row>
    <row r="1264" spans="1:13" x14ac:dyDescent="0.25">
      <c r="A1264">
        <v>7820120</v>
      </c>
      <c r="B1264" t="s">
        <v>28</v>
      </c>
      <c r="C1264" t="s">
        <v>6</v>
      </c>
      <c r="D1264" t="s">
        <v>2316</v>
      </c>
      <c r="E1264">
        <v>8.8739018546454877E-5</v>
      </c>
      <c r="F1264">
        <v>25.2</v>
      </c>
      <c r="G1264">
        <v>2.2362232673706628E-3</v>
      </c>
      <c r="H1264">
        <v>84</v>
      </c>
      <c r="I1264">
        <v>7.4540775579022096E-3</v>
      </c>
      <c r="J1264">
        <v>56.06</v>
      </c>
      <c r="K1264">
        <v>4.9747093797142608E-3</v>
      </c>
      <c r="L1264">
        <v>-2.094760350883007E-2</v>
      </c>
      <c r="M1264" s="40">
        <v>-1.8588697762738548E-6</v>
      </c>
    </row>
    <row r="1265" spans="1:13" x14ac:dyDescent="0.25">
      <c r="A1265">
        <v>7820120</v>
      </c>
      <c r="B1265" t="s">
        <v>28</v>
      </c>
      <c r="C1265" t="s">
        <v>6</v>
      </c>
      <c r="D1265" t="s">
        <v>2224</v>
      </c>
      <c r="E1265">
        <v>5.3243411127872921E-4</v>
      </c>
      <c r="F1265">
        <v>67.2</v>
      </c>
      <c r="G1265">
        <v>3.5779572277930605E-2</v>
      </c>
      <c r="H1265">
        <v>89.4</v>
      </c>
      <c r="I1265">
        <v>4.7599609548318392E-2</v>
      </c>
      <c r="J1265">
        <v>77.86</v>
      </c>
      <c r="K1265">
        <v>4.1455319904161854E-2</v>
      </c>
      <c r="L1265">
        <v>8.5172161459922791E-2</v>
      </c>
      <c r="M1265" s="40">
        <v>4.5348564092602422E-5</v>
      </c>
    </row>
    <row r="1266" spans="1:13" x14ac:dyDescent="0.25">
      <c r="A1266">
        <v>7820120</v>
      </c>
      <c r="B1266" t="s">
        <v>28</v>
      </c>
      <c r="C1266" t="s">
        <v>6</v>
      </c>
      <c r="D1266" t="s">
        <v>2225</v>
      </c>
      <c r="E1266">
        <v>1.1536072411039134E-3</v>
      </c>
      <c r="F1266">
        <v>75.5</v>
      </c>
      <c r="G1266">
        <v>8.7097346703345457E-2</v>
      </c>
      <c r="H1266">
        <v>99.2</v>
      </c>
      <c r="I1266">
        <v>0.11443783831750821</v>
      </c>
      <c r="J1266">
        <v>88.27000000000001</v>
      </c>
      <c r="K1266">
        <v>0.10182891117224245</v>
      </c>
      <c r="L1266">
        <v>0.12222220003604889</v>
      </c>
      <c r="M1266" s="40">
        <v>1.4099641498523699E-4</v>
      </c>
    </row>
    <row r="1267" spans="1:13" x14ac:dyDescent="0.25">
      <c r="A1267">
        <v>7820120</v>
      </c>
      <c r="B1267" t="s">
        <v>28</v>
      </c>
      <c r="C1267" t="s">
        <v>6</v>
      </c>
      <c r="D1267" t="s">
        <v>2278</v>
      </c>
      <c r="E1267">
        <v>8.8739018546454872E-4</v>
      </c>
      <c r="F1267">
        <v>67.8</v>
      </c>
      <c r="G1267">
        <v>6.0165054574496397E-2</v>
      </c>
      <c r="H1267">
        <v>85.8</v>
      </c>
      <c r="I1267">
        <v>7.6138077912858274E-2</v>
      </c>
      <c r="J1267">
        <v>79.674999999999997</v>
      </c>
      <c r="K1267">
        <v>7.0702813026887912E-2</v>
      </c>
      <c r="L1267">
        <v>6.2101289629936218E-2</v>
      </c>
      <c r="M1267" s="40">
        <v>5.5108074922296755E-5</v>
      </c>
    </row>
    <row r="1268" spans="1:13" x14ac:dyDescent="0.25">
      <c r="A1268">
        <v>7820120</v>
      </c>
      <c r="B1268" t="s">
        <v>28</v>
      </c>
      <c r="C1268" t="s">
        <v>6</v>
      </c>
      <c r="D1268" t="s">
        <v>2226</v>
      </c>
      <c r="E1268">
        <v>3.5495607418581951E-4</v>
      </c>
      <c r="F1268">
        <v>77</v>
      </c>
      <c r="G1268">
        <v>2.7331617712308104E-2</v>
      </c>
      <c r="H1268">
        <v>89.9</v>
      </c>
      <c r="I1268">
        <v>3.1910551069305175E-2</v>
      </c>
      <c r="J1268">
        <v>86.125</v>
      </c>
      <c r="K1268">
        <v>3.0570591889253707E-2</v>
      </c>
      <c r="L1268">
        <v>7.8482791781425476E-2</v>
      </c>
      <c r="M1268" s="40">
        <v>2.7857943661877888E-5</v>
      </c>
    </row>
    <row r="1269" spans="1:13" x14ac:dyDescent="0.25">
      <c r="A1269">
        <v>7820120</v>
      </c>
      <c r="B1269" t="s">
        <v>28</v>
      </c>
      <c r="C1269" t="s">
        <v>6</v>
      </c>
      <c r="D1269" t="s">
        <v>2142</v>
      </c>
      <c r="E1269">
        <v>1.2689679652143047E-2</v>
      </c>
      <c r="F1269">
        <v>49</v>
      </c>
      <c r="G1269">
        <v>0.62179430295500926</v>
      </c>
      <c r="H1269">
        <v>76.599999999999994</v>
      </c>
      <c r="I1269">
        <v>0.97202946135415735</v>
      </c>
      <c r="J1269">
        <v>59.674999999999997</v>
      </c>
      <c r="K1269">
        <v>0.75725663324163628</v>
      </c>
      <c r="L1269">
        <v>-5.2033592015504837E-2</v>
      </c>
      <c r="M1269" s="40">
        <v>-6.6028961382706458E-4</v>
      </c>
    </row>
    <row r="1270" spans="1:13" x14ac:dyDescent="0.25">
      <c r="A1270">
        <v>7820120</v>
      </c>
      <c r="B1270" t="s">
        <v>28</v>
      </c>
      <c r="C1270" t="s">
        <v>6</v>
      </c>
      <c r="D1270" t="s">
        <v>2143</v>
      </c>
      <c r="E1270">
        <v>6.2117312982518415E-3</v>
      </c>
      <c r="F1270">
        <v>68.900000000000006</v>
      </c>
      <c r="G1270">
        <v>0.42798828644955189</v>
      </c>
      <c r="H1270">
        <v>78.599999999999994</v>
      </c>
      <c r="I1270">
        <v>0.48824208004259473</v>
      </c>
      <c r="J1270">
        <v>68.87</v>
      </c>
      <c r="K1270">
        <v>0.42780193451060433</v>
      </c>
      <c r="L1270">
        <v>-1.4470568858087063E-2</v>
      </c>
      <c r="M1270" s="40">
        <v>-8.9887285479287821E-5</v>
      </c>
    </row>
    <row r="1271" spans="1:13" x14ac:dyDescent="0.25">
      <c r="A1271">
        <v>7820120</v>
      </c>
      <c r="B1271" t="s">
        <v>28</v>
      </c>
      <c r="C1271" t="s">
        <v>6</v>
      </c>
      <c r="D1271" t="s">
        <v>2178</v>
      </c>
      <c r="E1271">
        <v>1.5973023338361877E-3</v>
      </c>
      <c r="F1271">
        <v>66.599999999999994</v>
      </c>
      <c r="G1271">
        <v>0.1063803354334901</v>
      </c>
      <c r="H1271">
        <v>84.9</v>
      </c>
      <c r="I1271">
        <v>0.13561096814269236</v>
      </c>
      <c r="J1271">
        <v>75.289999999999992</v>
      </c>
      <c r="K1271">
        <v>0.12026089271452656</v>
      </c>
      <c r="L1271">
        <v>3.6884949076920748E-4</v>
      </c>
      <c r="M1271" s="40">
        <v>5.8916415243994446E-7</v>
      </c>
    </row>
    <row r="1272" spans="1:13" x14ac:dyDescent="0.25">
      <c r="A1272">
        <v>7820120</v>
      </c>
      <c r="B1272" t="s">
        <v>28</v>
      </c>
      <c r="C1272" t="s">
        <v>6</v>
      </c>
      <c r="D1272" t="s">
        <v>2280</v>
      </c>
      <c r="E1272">
        <v>2.6621705563936461E-4</v>
      </c>
      <c r="F1272">
        <v>50.8</v>
      </c>
      <c r="G1272">
        <v>1.3523826426479721E-2</v>
      </c>
      <c r="H1272">
        <v>87.4</v>
      </c>
      <c r="I1272">
        <v>2.3267370662880468E-2</v>
      </c>
      <c r="J1272">
        <v>74.754999999999995</v>
      </c>
      <c r="K1272">
        <v>1.99010559943207E-2</v>
      </c>
      <c r="L1272">
        <v>-2.7747059240937233E-2</v>
      </c>
      <c r="M1272" s="40">
        <v>-7.3867404137733333E-6</v>
      </c>
    </row>
    <row r="1273" spans="1:13" x14ac:dyDescent="0.25">
      <c r="A1273">
        <v>7820120</v>
      </c>
      <c r="B1273" t="s">
        <v>28</v>
      </c>
      <c r="C1273" t="s">
        <v>6</v>
      </c>
      <c r="D1273" t="s">
        <v>2300</v>
      </c>
      <c r="E1273">
        <v>5.3243411127872921E-4</v>
      </c>
      <c r="F1273">
        <v>67.3</v>
      </c>
      <c r="G1273">
        <v>3.5832815689058474E-2</v>
      </c>
      <c r="H1273">
        <v>89.5</v>
      </c>
      <c r="I1273">
        <v>4.7652852959446261E-2</v>
      </c>
      <c r="J1273">
        <v>77.81</v>
      </c>
      <c r="K1273">
        <v>4.1428698198597923E-2</v>
      </c>
      <c r="L1273">
        <v>0.11818672716617584</v>
      </c>
      <c r="M1273" s="40">
        <v>6.2926645043664479E-5</v>
      </c>
    </row>
    <row r="1274" spans="1:13" x14ac:dyDescent="0.25">
      <c r="A1274">
        <v>7820120</v>
      </c>
      <c r="B1274" t="s">
        <v>28</v>
      </c>
      <c r="C1274" t="s">
        <v>6</v>
      </c>
      <c r="D1274" t="s">
        <v>2281</v>
      </c>
      <c r="E1274">
        <v>4.4369509273227436E-4</v>
      </c>
      <c r="F1274">
        <v>90.2</v>
      </c>
      <c r="G1274">
        <v>4.0021297364451147E-2</v>
      </c>
      <c r="H1274">
        <v>89</v>
      </c>
      <c r="I1274">
        <v>3.948886325317242E-2</v>
      </c>
      <c r="J1274">
        <v>85.664999999999992</v>
      </c>
      <c r="K1274">
        <v>3.8009140118910281E-2</v>
      </c>
      <c r="L1274">
        <v>1.7701750621199608E-2</v>
      </c>
      <c r="M1274" s="40">
        <v>7.8541798833967554E-6</v>
      </c>
    </row>
    <row r="1275" spans="1:13" x14ac:dyDescent="0.25">
      <c r="A1275">
        <v>7820120</v>
      </c>
      <c r="B1275" t="s">
        <v>28</v>
      </c>
      <c r="C1275" t="s">
        <v>6</v>
      </c>
      <c r="D1275" t="s">
        <v>2282</v>
      </c>
      <c r="E1275">
        <v>5.3243411127872921E-4</v>
      </c>
      <c r="F1275">
        <v>32.5</v>
      </c>
      <c r="G1275">
        <v>1.7304108616558699E-2</v>
      </c>
      <c r="H1275">
        <v>78</v>
      </c>
      <c r="I1275">
        <v>4.1529860679740876E-2</v>
      </c>
      <c r="J1275">
        <v>60.35</v>
      </c>
      <c r="K1275">
        <v>3.2132398615671312E-2</v>
      </c>
      <c r="L1275">
        <v>-5.4600100964307785E-2</v>
      </c>
      <c r="M1275" s="40">
        <v>-2.9070956232660103E-5</v>
      </c>
    </row>
    <row r="1276" spans="1:13" x14ac:dyDescent="0.25">
      <c r="A1276">
        <v>7820120</v>
      </c>
      <c r="B1276" t="s">
        <v>28</v>
      </c>
      <c r="C1276" t="s">
        <v>6</v>
      </c>
      <c r="D1276" t="s">
        <v>2301</v>
      </c>
      <c r="E1276">
        <v>5.3243411127872921E-4</v>
      </c>
      <c r="F1276">
        <v>57.8</v>
      </c>
      <c r="G1276">
        <v>3.0774691631910548E-2</v>
      </c>
      <c r="H1276">
        <v>95.3</v>
      </c>
      <c r="I1276">
        <v>5.0740970804862895E-2</v>
      </c>
      <c r="J1276">
        <v>79.474999999999994</v>
      </c>
      <c r="K1276">
        <v>4.2315200993876999E-2</v>
      </c>
      <c r="L1276">
        <v>0.1232713982462883</v>
      </c>
      <c r="M1276" s="40">
        <v>6.5633897371348806E-5</v>
      </c>
    </row>
    <row r="1277" spans="1:13" x14ac:dyDescent="0.25">
      <c r="A1277">
        <v>7820120</v>
      </c>
      <c r="B1277" t="s">
        <v>28</v>
      </c>
      <c r="C1277" t="s">
        <v>6</v>
      </c>
      <c r="D1277" t="s">
        <v>2144</v>
      </c>
      <c r="E1277">
        <v>5.3243411127872932E-4</v>
      </c>
      <c r="F1277">
        <v>61.5</v>
      </c>
      <c r="G1277">
        <v>3.2744697843641854E-2</v>
      </c>
      <c r="H1277">
        <v>85.6</v>
      </c>
      <c r="I1277">
        <v>4.5576359925459227E-2</v>
      </c>
      <c r="J1277">
        <v>77.27</v>
      </c>
      <c r="K1277">
        <v>4.1141183778507409E-2</v>
      </c>
      <c r="L1277">
        <v>-7.2069000452756882E-3</v>
      </c>
      <c r="M1277" s="40">
        <v>-3.8371994206809953E-6</v>
      </c>
    </row>
    <row r="1278" spans="1:13" x14ac:dyDescent="0.25">
      <c r="A1278">
        <v>7820120</v>
      </c>
      <c r="B1278" t="s">
        <v>28</v>
      </c>
      <c r="C1278" t="s">
        <v>6</v>
      </c>
      <c r="D1278" t="s">
        <v>2145</v>
      </c>
      <c r="E1278">
        <v>1.0648682225574584E-3</v>
      </c>
      <c r="F1278">
        <v>56.8</v>
      </c>
      <c r="G1278">
        <v>6.0484515041263634E-2</v>
      </c>
      <c r="H1278">
        <v>92.8</v>
      </c>
      <c r="I1278">
        <v>9.8819771053332145E-2</v>
      </c>
      <c r="J1278">
        <v>77.91</v>
      </c>
      <c r="K1278">
        <v>8.2963883219451584E-2</v>
      </c>
      <c r="L1278">
        <v>1.3339660130441189E-2</v>
      </c>
      <c r="M1278" s="40">
        <v>1.4204980172623503E-5</v>
      </c>
    </row>
    <row r="1279" spans="1:13" x14ac:dyDescent="0.25">
      <c r="A1279">
        <v>7820120</v>
      </c>
      <c r="B1279" t="s">
        <v>28</v>
      </c>
      <c r="C1279" t="s">
        <v>6</v>
      </c>
      <c r="D1279" t="s">
        <v>2227</v>
      </c>
      <c r="E1279">
        <v>4.4369509273227436E-4</v>
      </c>
      <c r="F1279">
        <v>59.1</v>
      </c>
      <c r="G1279">
        <v>2.6222379980477415E-2</v>
      </c>
      <c r="H1279">
        <v>85.4</v>
      </c>
      <c r="I1279">
        <v>3.789156091933623E-2</v>
      </c>
      <c r="J1279">
        <v>75.150000000000006</v>
      </c>
      <c r="K1279">
        <v>3.3343686218830423E-2</v>
      </c>
      <c r="L1279">
        <v>5.6203994899988174E-2</v>
      </c>
      <c r="M1279" s="40">
        <v>2.4937436729074527E-5</v>
      </c>
    </row>
    <row r="1280" spans="1:13" x14ac:dyDescent="0.25">
      <c r="A1280">
        <v>7820120</v>
      </c>
      <c r="B1280" t="s">
        <v>28</v>
      </c>
      <c r="C1280" t="s">
        <v>6</v>
      </c>
      <c r="D1280" t="s">
        <v>2171</v>
      </c>
      <c r="E1280">
        <v>2.0409974265684621E-3</v>
      </c>
      <c r="F1280">
        <v>73</v>
      </c>
      <c r="G1280">
        <v>0.14899281213949772</v>
      </c>
      <c r="H1280">
        <v>86.9</v>
      </c>
      <c r="I1280">
        <v>0.17736267636879938</v>
      </c>
      <c r="J1280">
        <v>84.1</v>
      </c>
      <c r="K1280">
        <v>0.17164788357440766</v>
      </c>
      <c r="L1280">
        <v>-2.9298884328454733E-3</v>
      </c>
      <c r="M1280" s="40">
        <v>-5.9798947515703152E-6</v>
      </c>
    </row>
    <row r="1281" spans="1:13" x14ac:dyDescent="0.25">
      <c r="A1281">
        <v>7820120</v>
      </c>
      <c r="B1281" t="s">
        <v>28</v>
      </c>
      <c r="C1281" t="s">
        <v>6</v>
      </c>
      <c r="D1281" t="s">
        <v>2228</v>
      </c>
      <c r="E1281">
        <v>2.8396485934865561E-3</v>
      </c>
      <c r="F1281">
        <v>51.1</v>
      </c>
      <c r="G1281">
        <v>0.14510604312716302</v>
      </c>
      <c r="H1281">
        <v>88.8</v>
      </c>
      <c r="I1281">
        <v>0.25216079510160616</v>
      </c>
      <c r="J1281">
        <v>71.809999999999988</v>
      </c>
      <c r="K1281">
        <v>0.20391516549826955</v>
      </c>
      <c r="L1281">
        <v>3.787405788898468E-2</v>
      </c>
      <c r="M1281" s="40">
        <v>1.0754901521408375E-4</v>
      </c>
    </row>
    <row r="1282" spans="1:13" x14ac:dyDescent="0.25">
      <c r="A1282">
        <v>7820120</v>
      </c>
      <c r="B1282" t="s">
        <v>28</v>
      </c>
      <c r="C1282" t="s">
        <v>6</v>
      </c>
      <c r="D1282" t="s">
        <v>2229</v>
      </c>
      <c r="E1282">
        <v>1.7747803709290975E-4</v>
      </c>
      <c r="F1282">
        <v>74.599999999999994</v>
      </c>
      <c r="G1282">
        <v>1.3239861567131066E-2</v>
      </c>
      <c r="H1282">
        <v>89</v>
      </c>
      <c r="I1282">
        <v>1.5795545301268969E-2</v>
      </c>
      <c r="J1282">
        <v>83.225000000000009</v>
      </c>
      <c r="K1282">
        <v>1.4770609637057416E-2</v>
      </c>
      <c r="L1282">
        <v>3.5386510193347931E-2</v>
      </c>
      <c r="M1282" s="40">
        <v>6.2803283686836329E-6</v>
      </c>
    </row>
    <row r="1283" spans="1:13" x14ac:dyDescent="0.25">
      <c r="A1283">
        <v>7820120</v>
      </c>
      <c r="B1283" t="s">
        <v>28</v>
      </c>
      <c r="C1283" t="s">
        <v>6</v>
      </c>
      <c r="D1283" t="s">
        <v>2230</v>
      </c>
      <c r="E1283">
        <v>8.8739018546454872E-4</v>
      </c>
      <c r="F1283">
        <v>46.2</v>
      </c>
      <c r="G1283">
        <v>4.0997426568462156E-2</v>
      </c>
      <c r="H1283">
        <v>71.099999999999994</v>
      </c>
      <c r="I1283">
        <v>6.3093442186529403E-2</v>
      </c>
      <c r="J1283">
        <v>60.414999999999999</v>
      </c>
      <c r="K1283">
        <v>5.3611678054840711E-2</v>
      </c>
      <c r="L1283">
        <v>-0.11818750947713852</v>
      </c>
      <c r="M1283" s="40">
        <v>-1.0487843595451107E-4</v>
      </c>
    </row>
    <row r="1284" spans="1:13" x14ac:dyDescent="0.25">
      <c r="A1284">
        <v>7820120</v>
      </c>
      <c r="B1284" t="s">
        <v>28</v>
      </c>
      <c r="C1284" t="s">
        <v>6</v>
      </c>
      <c r="D1284" t="s">
        <v>2231</v>
      </c>
      <c r="E1284">
        <v>1.8635193894755524E-3</v>
      </c>
      <c r="F1284">
        <v>79.7</v>
      </c>
      <c r="G1284">
        <v>0.14852249534120154</v>
      </c>
      <c r="H1284">
        <v>86.9</v>
      </c>
      <c r="I1284">
        <v>0.16193983494542552</v>
      </c>
      <c r="J1284">
        <v>83.894999999999996</v>
      </c>
      <c r="K1284">
        <v>0.15633995918005147</v>
      </c>
      <c r="L1284">
        <v>4.626130685210228E-2</v>
      </c>
      <c r="M1284" s="40">
        <v>8.6208842301370835E-5</v>
      </c>
    </row>
    <row r="1285" spans="1:13" x14ac:dyDescent="0.25">
      <c r="A1285">
        <v>7820120</v>
      </c>
      <c r="B1285" t="s">
        <v>28</v>
      </c>
      <c r="C1285" t="s">
        <v>6</v>
      </c>
      <c r="D1285" t="s">
        <v>2284</v>
      </c>
      <c r="E1285">
        <v>5.3243411127872921E-4</v>
      </c>
      <c r="F1285">
        <v>58.2</v>
      </c>
      <c r="G1285">
        <v>3.0987665276422043E-2</v>
      </c>
      <c r="H1285">
        <v>70.3</v>
      </c>
      <c r="I1285">
        <v>3.7430118022894664E-2</v>
      </c>
      <c r="J1285">
        <v>64.794999999999987</v>
      </c>
      <c r="K1285">
        <v>3.4499068240305256E-2</v>
      </c>
      <c r="L1285">
        <v>-0.14936801791191101</v>
      </c>
      <c r="M1285" s="40">
        <v>-7.9528627870393645E-5</v>
      </c>
    </row>
    <row r="1286" spans="1:13" x14ac:dyDescent="0.25">
      <c r="A1286">
        <v>7820120</v>
      </c>
      <c r="B1286" t="s">
        <v>28</v>
      </c>
      <c r="C1286" t="s">
        <v>6</v>
      </c>
      <c r="D1286" t="s">
        <v>2146</v>
      </c>
      <c r="E1286">
        <v>5.3243411127872921E-4</v>
      </c>
      <c r="F1286">
        <v>41.2</v>
      </c>
      <c r="G1286">
        <v>2.1936285384683646E-2</v>
      </c>
      <c r="H1286">
        <v>90.6</v>
      </c>
      <c r="I1286">
        <v>4.8238530481852865E-2</v>
      </c>
      <c r="J1286">
        <v>72.460000000000008</v>
      </c>
      <c r="K1286">
        <v>3.8580175703256725E-2</v>
      </c>
      <c r="L1286">
        <v>8.2238264381885529E-2</v>
      </c>
      <c r="M1286" s="40">
        <v>4.3786457209274391E-5</v>
      </c>
    </row>
    <row r="1287" spans="1:13" x14ac:dyDescent="0.25">
      <c r="A1287">
        <v>7820120</v>
      </c>
      <c r="B1287" t="s">
        <v>28</v>
      </c>
      <c r="C1287" t="s">
        <v>6</v>
      </c>
      <c r="D1287" t="s">
        <v>2232</v>
      </c>
      <c r="E1287">
        <v>7.0991214837163902E-4</v>
      </c>
      <c r="F1287">
        <v>63.2</v>
      </c>
      <c r="G1287">
        <v>4.4866447777087586E-2</v>
      </c>
      <c r="H1287">
        <v>75.5</v>
      </c>
      <c r="I1287">
        <v>5.3598367202058746E-2</v>
      </c>
      <c r="J1287">
        <v>69.284999999999997</v>
      </c>
      <c r="K1287">
        <v>4.9186263199929005E-2</v>
      </c>
      <c r="L1287">
        <v>-7.4147365987300873E-2</v>
      </c>
      <c r="M1287" s="40">
        <v>-5.2638115884142959E-5</v>
      </c>
    </row>
    <row r="1288" spans="1:13" x14ac:dyDescent="0.25">
      <c r="A1288">
        <v>7820120</v>
      </c>
      <c r="B1288" t="s">
        <v>28</v>
      </c>
      <c r="C1288" t="s">
        <v>6</v>
      </c>
      <c r="D1288" t="s">
        <v>2158</v>
      </c>
      <c r="E1288">
        <v>7.0991214837163902E-4</v>
      </c>
      <c r="F1288">
        <v>61.4</v>
      </c>
      <c r="G1288">
        <v>4.3588605910018632E-2</v>
      </c>
      <c r="H1288">
        <v>79.2</v>
      </c>
      <c r="I1288">
        <v>5.6225042151033813E-2</v>
      </c>
      <c r="J1288">
        <v>72.55</v>
      </c>
      <c r="K1288">
        <v>5.1504126364362406E-2</v>
      </c>
      <c r="L1288">
        <v>5.4755415767431259E-2</v>
      </c>
      <c r="M1288" s="40">
        <v>3.8871534842439442E-5</v>
      </c>
    </row>
    <row r="1289" spans="1:13" x14ac:dyDescent="0.25">
      <c r="A1289">
        <v>7820120</v>
      </c>
      <c r="B1289" t="s">
        <v>28</v>
      </c>
      <c r="C1289" t="s">
        <v>6</v>
      </c>
      <c r="D1289" t="s">
        <v>2185</v>
      </c>
      <c r="E1289">
        <v>2.6621705563936461E-4</v>
      </c>
      <c r="F1289">
        <v>55.2</v>
      </c>
      <c r="G1289">
        <v>1.4695181471292926E-2</v>
      </c>
      <c r="H1289">
        <v>85.6</v>
      </c>
      <c r="I1289">
        <v>2.278817996272961E-2</v>
      </c>
      <c r="J1289">
        <v>74.594999999999999</v>
      </c>
      <c r="K1289">
        <v>1.9858461265418403E-2</v>
      </c>
      <c r="L1289">
        <v>2.7276968583464622E-2</v>
      </c>
      <c r="M1289" s="40">
        <v>7.2615942630574018E-6</v>
      </c>
    </row>
    <row r="1290" spans="1:13" x14ac:dyDescent="0.25">
      <c r="A1290">
        <v>7820120</v>
      </c>
      <c r="B1290" t="s">
        <v>28</v>
      </c>
      <c r="C1290" t="s">
        <v>6</v>
      </c>
      <c r="D1290" t="s">
        <v>2233</v>
      </c>
      <c r="E1290">
        <v>5.3243411127872921E-4</v>
      </c>
      <c r="F1290">
        <v>41.8</v>
      </c>
      <c r="G1290">
        <v>2.2255745851450879E-2</v>
      </c>
      <c r="H1290">
        <v>81.5</v>
      </c>
      <c r="I1290">
        <v>4.3393380069216433E-2</v>
      </c>
      <c r="J1290">
        <v>66.97</v>
      </c>
      <c r="K1290">
        <v>3.5657112432336498E-2</v>
      </c>
      <c r="L1290">
        <v>4.6275205910205841E-2</v>
      </c>
      <c r="M1290" s="40">
        <v>2.4638498133040645E-5</v>
      </c>
    </row>
    <row r="1291" spans="1:13" x14ac:dyDescent="0.25">
      <c r="A1291">
        <v>7820120</v>
      </c>
      <c r="B1291" t="s">
        <v>28</v>
      </c>
      <c r="C1291" t="s">
        <v>6</v>
      </c>
      <c r="D1291" t="s">
        <v>2234</v>
      </c>
      <c r="E1291">
        <v>5.3243411127872921E-4</v>
      </c>
      <c r="F1291">
        <v>60.8</v>
      </c>
      <c r="G1291">
        <v>3.2371993965746734E-2</v>
      </c>
      <c r="H1291">
        <v>89.1</v>
      </c>
      <c r="I1291">
        <v>4.743987931493477E-2</v>
      </c>
      <c r="J1291">
        <v>80.704999999999998</v>
      </c>
      <c r="K1291">
        <v>4.297009495074984E-2</v>
      </c>
      <c r="L1291">
        <v>6.261482834815979E-2</v>
      </c>
      <c r="M1291" s="40">
        <v>3.3338270484422639E-5</v>
      </c>
    </row>
    <row r="1292" spans="1:13" x14ac:dyDescent="0.25">
      <c r="A1292">
        <v>7820120</v>
      </c>
      <c r="B1292" t="s">
        <v>28</v>
      </c>
      <c r="C1292" t="s">
        <v>6</v>
      </c>
      <c r="D1292" t="s">
        <v>2186</v>
      </c>
      <c r="E1292">
        <v>3.5495607418581951E-4</v>
      </c>
      <c r="F1292">
        <v>38.200000000000003</v>
      </c>
      <c r="G1292">
        <v>1.3559322033898306E-2</v>
      </c>
      <c r="H1292">
        <v>78.2</v>
      </c>
      <c r="I1292">
        <v>2.7757565001331086E-2</v>
      </c>
      <c r="J1292">
        <v>68.53</v>
      </c>
      <c r="K1292">
        <v>2.4325139763954211E-2</v>
      </c>
      <c r="L1292">
        <v>1.1443019844591618E-2</v>
      </c>
      <c r="M1292" s="40">
        <v>4.0617694008666669E-6</v>
      </c>
    </row>
    <row r="1293" spans="1:13" x14ac:dyDescent="0.25">
      <c r="A1293">
        <v>7820120</v>
      </c>
      <c r="B1293" t="s">
        <v>28</v>
      </c>
      <c r="C1293" t="s">
        <v>6</v>
      </c>
      <c r="D1293" t="s">
        <v>2172</v>
      </c>
      <c r="E1293">
        <v>4.4369509273227436E-4</v>
      </c>
      <c r="F1293">
        <v>49</v>
      </c>
      <c r="G1293">
        <v>2.1741059543881443E-2</v>
      </c>
      <c r="H1293">
        <v>92.3</v>
      </c>
      <c r="I1293">
        <v>4.0953057059188926E-2</v>
      </c>
      <c r="J1293">
        <v>76.965000000000003</v>
      </c>
      <c r="K1293">
        <v>3.4148992812139498E-2</v>
      </c>
      <c r="L1293">
        <v>0.11247394979000092</v>
      </c>
      <c r="M1293" s="40">
        <v>4.9904139582039627E-5</v>
      </c>
    </row>
    <row r="1294" spans="1:13" x14ac:dyDescent="0.25">
      <c r="A1294">
        <v>7820120</v>
      </c>
      <c r="B1294" t="s">
        <v>28</v>
      </c>
      <c r="C1294" t="s">
        <v>6</v>
      </c>
      <c r="D1294" t="s">
        <v>2147</v>
      </c>
      <c r="E1294">
        <v>7.9865116691809387E-4</v>
      </c>
      <c r="F1294">
        <v>79.599999999999994</v>
      </c>
      <c r="G1294">
        <v>6.3572632886680261E-2</v>
      </c>
      <c r="H1294">
        <v>88</v>
      </c>
      <c r="I1294">
        <v>7.0281302688792263E-2</v>
      </c>
      <c r="J1294">
        <v>82.6</v>
      </c>
      <c r="K1294">
        <v>6.5968586387434552E-2</v>
      </c>
      <c r="L1294">
        <v>4.472721740603447E-2</v>
      </c>
      <c r="M1294" s="40">
        <v>3.5721444374328708E-5</v>
      </c>
    </row>
    <row r="1295" spans="1:13" x14ac:dyDescent="0.25">
      <c r="A1295">
        <v>7820120</v>
      </c>
      <c r="B1295" t="s">
        <v>28</v>
      </c>
      <c r="C1295" t="s">
        <v>6</v>
      </c>
      <c r="D1295" t="s">
        <v>2235</v>
      </c>
      <c r="E1295">
        <v>3.5495607418581951E-4</v>
      </c>
      <c r="F1295">
        <v>66.599999999999994</v>
      </c>
      <c r="G1295">
        <v>2.3640074540775578E-2</v>
      </c>
      <c r="H1295">
        <v>97.3</v>
      </c>
      <c r="I1295">
        <v>3.4537226018280236E-2</v>
      </c>
      <c r="J1295">
        <v>80.44</v>
      </c>
      <c r="K1295">
        <v>2.855266660750732E-2</v>
      </c>
      <c r="L1295">
        <v>0.14742082357406616</v>
      </c>
      <c r="M1295" s="40">
        <v>5.232791678909084E-5</v>
      </c>
    </row>
    <row r="1296" spans="1:13" x14ac:dyDescent="0.25">
      <c r="A1296">
        <v>7820120</v>
      </c>
      <c r="B1296" t="s">
        <v>28</v>
      </c>
      <c r="C1296" t="s">
        <v>6</v>
      </c>
      <c r="D1296" t="s">
        <v>2236</v>
      </c>
      <c r="E1296">
        <v>1.7747803709290975E-4</v>
      </c>
      <c r="F1296">
        <v>67.3</v>
      </c>
      <c r="G1296">
        <v>1.1944271896352826E-2</v>
      </c>
      <c r="H1296">
        <v>87</v>
      </c>
      <c r="I1296">
        <v>1.5440589227083149E-2</v>
      </c>
      <c r="J1296">
        <v>73.355000000000004</v>
      </c>
      <c r="K1296">
        <v>1.3018901410950396E-2</v>
      </c>
      <c r="L1296">
        <v>3.4940309822559357E-2</v>
      </c>
      <c r="M1296" s="40">
        <v>6.2011376027259484E-6</v>
      </c>
    </row>
    <row r="1297" spans="1:13" x14ac:dyDescent="0.25">
      <c r="A1297">
        <v>7820120</v>
      </c>
      <c r="B1297" t="s">
        <v>28</v>
      </c>
      <c r="C1297" t="s">
        <v>6</v>
      </c>
      <c r="D1297" t="s">
        <v>2237</v>
      </c>
      <c r="E1297">
        <v>1.2423462596503683E-3</v>
      </c>
      <c r="F1297">
        <v>57.5</v>
      </c>
      <c r="G1297">
        <v>7.1434909929896179E-2</v>
      </c>
      <c r="H1297">
        <v>84.4</v>
      </c>
      <c r="I1297">
        <v>0.10485402431449109</v>
      </c>
      <c r="J1297">
        <v>72.599999999999994</v>
      </c>
      <c r="K1297">
        <v>9.0194338450616737E-2</v>
      </c>
      <c r="L1297">
        <v>1.2461224570870399E-2</v>
      </c>
      <c r="M1297" s="40">
        <v>1.5481155736284108E-5</v>
      </c>
    </row>
    <row r="1298" spans="1:13" x14ac:dyDescent="0.25">
      <c r="A1298">
        <v>7820120</v>
      </c>
      <c r="B1298" t="s">
        <v>28</v>
      </c>
      <c r="C1298" t="s">
        <v>6</v>
      </c>
      <c r="D1298" t="s">
        <v>2238</v>
      </c>
      <c r="E1298">
        <v>8.6076847990061225E-3</v>
      </c>
      <c r="F1298">
        <v>45.4</v>
      </c>
      <c r="G1298">
        <v>0.39078888987487798</v>
      </c>
      <c r="H1298">
        <v>73</v>
      </c>
      <c r="I1298">
        <v>0.62836099032744697</v>
      </c>
      <c r="J1298">
        <v>59.059999999999988</v>
      </c>
      <c r="K1298">
        <v>0.50836986422930153</v>
      </c>
      <c r="L1298">
        <v>-2.0918365567922592E-2</v>
      </c>
      <c r="M1298" s="40">
        <v>-1.8005869731906038E-4</v>
      </c>
    </row>
    <row r="1299" spans="1:13" x14ac:dyDescent="0.25">
      <c r="A1299">
        <v>7820120</v>
      </c>
      <c r="B1299" t="s">
        <v>28</v>
      </c>
      <c r="C1299" t="s">
        <v>6</v>
      </c>
      <c r="D1299" t="s">
        <v>2164</v>
      </c>
      <c r="E1299">
        <v>9.6725530215635812E-3</v>
      </c>
      <c r="F1299">
        <v>38.6</v>
      </c>
      <c r="G1299">
        <v>0.37336054663235424</v>
      </c>
      <c r="H1299">
        <v>72</v>
      </c>
      <c r="I1299">
        <v>0.69642381755257787</v>
      </c>
      <c r="J1299">
        <v>54.725000000000009</v>
      </c>
      <c r="K1299">
        <v>0.52933046410506701</v>
      </c>
      <c r="L1299">
        <v>-8.8816501200199127E-2</v>
      </c>
      <c r="M1299" s="40">
        <v>-8.590823170486915E-4</v>
      </c>
    </row>
    <row r="1300" spans="1:13" x14ac:dyDescent="0.25">
      <c r="A1300">
        <v>7820120</v>
      </c>
      <c r="B1300" t="s">
        <v>28</v>
      </c>
      <c r="C1300" t="s">
        <v>6</v>
      </c>
      <c r="D1300" t="s">
        <v>2285</v>
      </c>
      <c r="E1300">
        <v>8.8739018546454872E-4</v>
      </c>
      <c r="F1300">
        <v>96.4</v>
      </c>
      <c r="G1300">
        <v>8.5544413878782505E-2</v>
      </c>
      <c r="H1300">
        <v>87.1</v>
      </c>
      <c r="I1300">
        <v>7.7291685153962189E-2</v>
      </c>
      <c r="J1300">
        <v>87.5</v>
      </c>
      <c r="K1300">
        <v>7.7646641228148017E-2</v>
      </c>
      <c r="L1300">
        <v>1.5935642644762993E-2</v>
      </c>
      <c r="M1300" s="40">
        <v>1.4141132882033004E-5</v>
      </c>
    </row>
    <row r="1301" spans="1:13" x14ac:dyDescent="0.25">
      <c r="A1301">
        <v>7820120</v>
      </c>
      <c r="B1301" t="s">
        <v>28</v>
      </c>
      <c r="C1301" t="s">
        <v>6</v>
      </c>
      <c r="D1301" t="s">
        <v>2239</v>
      </c>
      <c r="E1301">
        <v>1.7747803709290975E-4</v>
      </c>
      <c r="F1301">
        <v>64.2</v>
      </c>
      <c r="G1301">
        <v>1.1394089981364807E-2</v>
      </c>
      <c r="H1301">
        <v>83.7</v>
      </c>
      <c r="I1301">
        <v>1.4854911704676546E-2</v>
      </c>
      <c r="J1301">
        <v>70.05</v>
      </c>
      <c r="K1301">
        <v>1.2432336498358327E-2</v>
      </c>
      <c r="L1301">
        <v>4.7048602253198624E-2</v>
      </c>
      <c r="M1301" s="40">
        <v>8.3500935758627429E-6</v>
      </c>
    </row>
    <row r="1302" spans="1:13" x14ac:dyDescent="0.25">
      <c r="A1302">
        <v>7820120</v>
      </c>
      <c r="B1302" t="s">
        <v>28</v>
      </c>
      <c r="C1302" t="s">
        <v>6</v>
      </c>
      <c r="D1302" t="s">
        <v>2159</v>
      </c>
      <c r="E1302">
        <v>5.4130801313337475E-3</v>
      </c>
      <c r="F1302">
        <v>62.1</v>
      </c>
      <c r="G1302">
        <v>0.33615227615582571</v>
      </c>
      <c r="H1302">
        <v>78.7</v>
      </c>
      <c r="I1302">
        <v>0.42600940633596596</v>
      </c>
      <c r="J1302">
        <v>66.084999999999994</v>
      </c>
      <c r="K1302">
        <v>0.35772340047919066</v>
      </c>
      <c r="L1302">
        <v>-3.8331165909767151E-2</v>
      </c>
      <c r="M1302" s="40">
        <v>-2.0748967259701803E-4</v>
      </c>
    </row>
    <row r="1303" spans="1:13" x14ac:dyDescent="0.25">
      <c r="A1303">
        <v>7820120</v>
      </c>
      <c r="B1303" t="s">
        <v>28</v>
      </c>
      <c r="C1303" t="s">
        <v>6</v>
      </c>
      <c r="D1303" t="s">
        <v>2148</v>
      </c>
      <c r="E1303">
        <v>1.0648682225574584E-3</v>
      </c>
      <c r="F1303">
        <v>48.5</v>
      </c>
      <c r="G1303">
        <v>5.1646108794036735E-2</v>
      </c>
      <c r="H1303">
        <v>77.599999999999994</v>
      </c>
      <c r="I1303">
        <v>8.2633774070458771E-2</v>
      </c>
      <c r="J1303">
        <v>68.965000000000003</v>
      </c>
      <c r="K1303">
        <v>7.3438636968675128E-2</v>
      </c>
      <c r="L1303">
        <v>-2.6813957840204239E-2</v>
      </c>
      <c r="M1303" s="40">
        <v>-2.8553331625028913E-5</v>
      </c>
    </row>
    <row r="1304" spans="1:13" x14ac:dyDescent="0.25">
      <c r="A1304">
        <v>7820120</v>
      </c>
      <c r="B1304" t="s">
        <v>28</v>
      </c>
      <c r="C1304" t="s">
        <v>6</v>
      </c>
      <c r="D1304" t="s">
        <v>2173</v>
      </c>
      <c r="E1304">
        <v>8.8739018546454877E-5</v>
      </c>
      <c r="F1304">
        <v>38.1</v>
      </c>
      <c r="G1304">
        <v>3.380956606619931E-3</v>
      </c>
      <c r="H1304">
        <v>75.7</v>
      </c>
      <c r="I1304">
        <v>6.7175437039666344E-3</v>
      </c>
      <c r="J1304">
        <v>61.664999999999999</v>
      </c>
      <c r="K1304">
        <v>5.4720915786671404E-3</v>
      </c>
      <c r="L1304">
        <v>-4.6136997640132904E-2</v>
      </c>
      <c r="M1304" s="40">
        <v>-4.0941518892654991E-6</v>
      </c>
    </row>
    <row r="1305" spans="1:13" x14ac:dyDescent="0.25">
      <c r="A1305">
        <v>7820120</v>
      </c>
      <c r="B1305" t="s">
        <v>28</v>
      </c>
      <c r="C1305" t="s">
        <v>6</v>
      </c>
      <c r="D1305" t="s">
        <v>2183</v>
      </c>
      <c r="E1305">
        <v>3.5495607418581951E-4</v>
      </c>
      <c r="F1305">
        <v>59.2</v>
      </c>
      <c r="G1305">
        <v>2.1013399591800517E-2</v>
      </c>
      <c r="H1305">
        <v>77.3</v>
      </c>
      <c r="I1305">
        <v>2.7438104534563846E-2</v>
      </c>
      <c r="J1305">
        <v>65.844999999999999</v>
      </c>
      <c r="K1305">
        <v>2.3372082704765287E-2</v>
      </c>
      <c r="L1305">
        <v>-1.4689816161990166E-3</v>
      </c>
      <c r="M1305" s="40">
        <v>-5.2142394753714313E-7</v>
      </c>
    </row>
    <row r="1306" spans="1:13" x14ac:dyDescent="0.25">
      <c r="A1306">
        <v>7820120</v>
      </c>
      <c r="B1306" t="s">
        <v>28</v>
      </c>
      <c r="C1306" t="s">
        <v>6</v>
      </c>
      <c r="D1306" t="s">
        <v>2240</v>
      </c>
      <c r="E1306">
        <v>5.3243411127872921E-4</v>
      </c>
      <c r="F1306">
        <v>79.099999999999994</v>
      </c>
      <c r="G1306">
        <v>4.211553820214748E-2</v>
      </c>
      <c r="H1306">
        <v>88</v>
      </c>
      <c r="I1306">
        <v>4.6854201792528173E-2</v>
      </c>
      <c r="J1306">
        <v>78.819999999999993</v>
      </c>
      <c r="K1306">
        <v>4.1966456650989435E-2</v>
      </c>
      <c r="L1306">
        <v>9.8299257457256317E-2</v>
      </c>
      <c r="M1306" s="40">
        <v>5.2337877783613262E-5</v>
      </c>
    </row>
    <row r="1307" spans="1:13" x14ac:dyDescent="0.25">
      <c r="A1307">
        <v>7820120</v>
      </c>
      <c r="B1307" t="s">
        <v>28</v>
      </c>
      <c r="C1307" t="s">
        <v>6</v>
      </c>
      <c r="D1307" t="s">
        <v>2187</v>
      </c>
      <c r="E1307">
        <v>2.6621705563936461E-4</v>
      </c>
      <c r="F1307">
        <v>62.7</v>
      </c>
      <c r="G1307">
        <v>1.669180938858816E-2</v>
      </c>
      <c r="H1307">
        <v>81.7</v>
      </c>
      <c r="I1307">
        <v>2.1749933445736089E-2</v>
      </c>
      <c r="J1307">
        <v>76.84</v>
      </c>
      <c r="K1307">
        <v>2.0456118555328778E-2</v>
      </c>
      <c r="L1307">
        <v>-7.5697153806686401E-2</v>
      </c>
      <c r="M1307" s="40">
        <v>-2.0151873406696173E-5</v>
      </c>
    </row>
    <row r="1308" spans="1:13" x14ac:dyDescent="0.25">
      <c r="A1308">
        <v>7820120</v>
      </c>
      <c r="B1308" t="s">
        <v>28</v>
      </c>
      <c r="C1308" t="s">
        <v>6</v>
      </c>
      <c r="D1308" t="s">
        <v>2241</v>
      </c>
      <c r="E1308">
        <v>4.4369509273227436E-4</v>
      </c>
      <c r="F1308">
        <v>46.6</v>
      </c>
      <c r="G1308">
        <v>2.0676191321323985E-2</v>
      </c>
      <c r="H1308">
        <v>74.3</v>
      </c>
      <c r="I1308">
        <v>3.2966545390007984E-2</v>
      </c>
      <c r="J1308">
        <v>64.775000000000006</v>
      </c>
      <c r="K1308">
        <v>2.8740349631733074E-2</v>
      </c>
      <c r="L1308">
        <v>-4.7416854649782181E-2</v>
      </c>
      <c r="M1308" s="40">
        <v>-2.1038625720907878E-5</v>
      </c>
    </row>
    <row r="1309" spans="1:13" x14ac:dyDescent="0.25">
      <c r="A1309">
        <v>7820120</v>
      </c>
      <c r="B1309" t="s">
        <v>28</v>
      </c>
      <c r="C1309" t="s">
        <v>6</v>
      </c>
      <c r="D1309" t="s">
        <v>2242</v>
      </c>
      <c r="E1309">
        <v>4.4369509273227436E-4</v>
      </c>
      <c r="F1309">
        <v>49.7</v>
      </c>
      <c r="G1309">
        <v>2.2051646108794037E-2</v>
      </c>
      <c r="H1309">
        <v>73.8</v>
      </c>
      <c r="I1309">
        <v>3.2744697843641847E-2</v>
      </c>
      <c r="J1309">
        <v>59.109999999999992</v>
      </c>
      <c r="K1309">
        <v>2.6226816931404735E-2</v>
      </c>
      <c r="L1309">
        <v>6.2333291862159967E-4</v>
      </c>
      <c r="M1309" s="40">
        <v>2.765697571308899E-7</v>
      </c>
    </row>
    <row r="1310" spans="1:13" x14ac:dyDescent="0.25">
      <c r="A1310">
        <v>7820120</v>
      </c>
      <c r="B1310" t="s">
        <v>28</v>
      </c>
      <c r="C1310" t="s">
        <v>6</v>
      </c>
      <c r="D1310" t="s">
        <v>2243</v>
      </c>
      <c r="E1310">
        <v>2.6621705563936461E-4</v>
      </c>
      <c r="F1310">
        <v>57.6</v>
      </c>
      <c r="G1310">
        <v>1.5334102404827401E-2</v>
      </c>
      <c r="H1310">
        <v>76.3</v>
      </c>
      <c r="I1310">
        <v>2.0312361345283518E-2</v>
      </c>
      <c r="J1310">
        <v>63.260000000000005</v>
      </c>
      <c r="K1310">
        <v>1.6840890939746205E-2</v>
      </c>
      <c r="L1310">
        <v>-1.2455829419195652E-2</v>
      </c>
      <c r="M1310" s="40">
        <v>-3.3159542335244434E-6</v>
      </c>
    </row>
    <row r="1311" spans="1:13" x14ac:dyDescent="0.25">
      <c r="A1311">
        <v>7820120</v>
      </c>
      <c r="B1311" t="s">
        <v>28</v>
      </c>
      <c r="C1311" t="s">
        <v>6</v>
      </c>
      <c r="D1311" t="s">
        <v>2318</v>
      </c>
      <c r="E1311">
        <v>2.6621705563936461E-4</v>
      </c>
      <c r="F1311">
        <v>31.8</v>
      </c>
      <c r="G1311">
        <v>8.4657023693317946E-3</v>
      </c>
      <c r="H1311">
        <v>74.5</v>
      </c>
      <c r="I1311">
        <v>1.9833170645132663E-2</v>
      </c>
      <c r="J1311">
        <v>53.974999999999994</v>
      </c>
      <c r="K1311">
        <v>1.4369065578134704E-2</v>
      </c>
      <c r="L1311">
        <v>1.4489386230707169E-2</v>
      </c>
      <c r="M1311" s="40">
        <v>3.8573217403604134E-6</v>
      </c>
    </row>
    <row r="1312" spans="1:13" x14ac:dyDescent="0.25">
      <c r="A1312">
        <v>7820120</v>
      </c>
      <c r="B1312" t="s">
        <v>28</v>
      </c>
      <c r="C1312" t="s">
        <v>6</v>
      </c>
      <c r="D1312" t="s">
        <v>2244</v>
      </c>
      <c r="E1312">
        <v>1.7747803709290975E-4</v>
      </c>
      <c r="F1312">
        <v>67.099999999999994</v>
      </c>
      <c r="G1312">
        <v>1.1908776288934244E-2</v>
      </c>
      <c r="H1312">
        <v>79.3</v>
      </c>
      <c r="I1312">
        <v>1.4074008341467744E-2</v>
      </c>
      <c r="J1312">
        <v>71.44</v>
      </c>
      <c r="K1312">
        <v>1.2679030969917472E-2</v>
      </c>
      <c r="L1312">
        <v>-2.8799070045351982E-2</v>
      </c>
      <c r="M1312" s="40">
        <v>-5.1112024217502853E-6</v>
      </c>
    </row>
    <row r="1313" spans="1:13" x14ac:dyDescent="0.25">
      <c r="A1313">
        <v>7820120</v>
      </c>
      <c r="B1313" t="s">
        <v>28</v>
      </c>
      <c r="C1313" t="s">
        <v>6</v>
      </c>
      <c r="D1313" t="s">
        <v>2245</v>
      </c>
      <c r="E1313">
        <v>1.1891028485224952E-2</v>
      </c>
      <c r="F1313">
        <v>32.200000000000003</v>
      </c>
      <c r="G1313">
        <v>0.38289111722424346</v>
      </c>
      <c r="H1313">
        <v>71.099999999999994</v>
      </c>
      <c r="I1313">
        <v>0.84545212529949398</v>
      </c>
      <c r="J1313">
        <v>59.260000000000005</v>
      </c>
      <c r="K1313">
        <v>0.70466234803443073</v>
      </c>
      <c r="L1313">
        <v>-1.9104264676570892E-2</v>
      </c>
      <c r="M1313" s="40">
        <v>-2.2716935545838134E-4</v>
      </c>
    </row>
    <row r="1314" spans="1:13" x14ac:dyDescent="0.25">
      <c r="A1314">
        <v>7820120</v>
      </c>
      <c r="B1314" t="s">
        <v>28</v>
      </c>
      <c r="C1314" t="s">
        <v>6</v>
      </c>
      <c r="D1314" t="s">
        <v>2189</v>
      </c>
      <c r="E1314">
        <v>5.235602094240838E-3</v>
      </c>
      <c r="F1314">
        <v>53</v>
      </c>
      <c r="G1314">
        <v>0.27748691099476441</v>
      </c>
      <c r="H1314">
        <v>85.1</v>
      </c>
      <c r="I1314">
        <v>0.4455497382198953</v>
      </c>
      <c r="J1314">
        <v>67.864999999999995</v>
      </c>
      <c r="K1314">
        <v>0.35531413612565443</v>
      </c>
      <c r="L1314">
        <v>5.5350493639707565E-2</v>
      </c>
      <c r="M1314" s="40">
        <v>2.8979316041731712E-4</v>
      </c>
    </row>
    <row r="1315" spans="1:13" x14ac:dyDescent="0.25">
      <c r="A1315">
        <v>7820120</v>
      </c>
      <c r="B1315" t="s">
        <v>28</v>
      </c>
      <c r="C1315" t="s">
        <v>6</v>
      </c>
      <c r="D1315" t="s">
        <v>2246</v>
      </c>
      <c r="E1315">
        <v>6.2117312982518406E-4</v>
      </c>
      <c r="F1315">
        <v>53.1</v>
      </c>
      <c r="G1315">
        <v>3.2984293193717276E-2</v>
      </c>
      <c r="H1315">
        <v>76</v>
      </c>
      <c r="I1315">
        <v>4.7209157866713987E-2</v>
      </c>
      <c r="J1315">
        <v>65.91</v>
      </c>
      <c r="K1315">
        <v>4.0941520986777877E-2</v>
      </c>
      <c r="L1315">
        <v>-4.702208936214447E-2</v>
      </c>
      <c r="M1315" s="40">
        <v>-2.9208858420002774E-5</v>
      </c>
    </row>
    <row r="1316" spans="1:13" x14ac:dyDescent="0.25">
      <c r="A1316">
        <v>7820120</v>
      </c>
      <c r="B1316" t="s">
        <v>28</v>
      </c>
      <c r="C1316" t="s">
        <v>6</v>
      </c>
      <c r="D1316" t="s">
        <v>2247</v>
      </c>
      <c r="E1316">
        <v>7.8977726506344829E-3</v>
      </c>
      <c r="F1316">
        <v>42.3</v>
      </c>
      <c r="G1316">
        <v>0.33407578312183861</v>
      </c>
      <c r="H1316">
        <v>74.8</v>
      </c>
      <c r="I1316">
        <v>0.59075339426745932</v>
      </c>
      <c r="J1316">
        <v>66.14</v>
      </c>
      <c r="K1316">
        <v>0.52235868311296474</v>
      </c>
      <c r="L1316">
        <v>-6.8367443978786469E-2</v>
      </c>
      <c r="M1316" s="40">
        <v>-5.3995052924944492E-4</v>
      </c>
    </row>
    <row r="1317" spans="1:13" x14ac:dyDescent="0.25">
      <c r="A1317">
        <v>7820120</v>
      </c>
      <c r="B1317" t="s">
        <v>28</v>
      </c>
      <c r="C1317" t="s">
        <v>6</v>
      </c>
      <c r="D1317" t="s">
        <v>2264</v>
      </c>
      <c r="E1317">
        <v>8.8739018546454877E-5</v>
      </c>
      <c r="F1317">
        <v>81.8</v>
      </c>
      <c r="G1317">
        <v>7.2588517171000089E-3</v>
      </c>
      <c r="H1317">
        <v>89.6</v>
      </c>
      <c r="I1317">
        <v>7.9510160617623574E-3</v>
      </c>
      <c r="J1317">
        <v>84.13</v>
      </c>
      <c r="K1317">
        <v>7.4656136303132481E-3</v>
      </c>
      <c r="L1317">
        <v>7.8440450131893158E-2</v>
      </c>
      <c r="M1317" s="40">
        <v>6.9607285590463362E-6</v>
      </c>
    </row>
    <row r="1318" spans="1:13" x14ac:dyDescent="0.25">
      <c r="A1318">
        <v>7820120</v>
      </c>
      <c r="B1318" t="s">
        <v>28</v>
      </c>
      <c r="C1318" t="s">
        <v>6</v>
      </c>
      <c r="D1318" t="s">
        <v>2286</v>
      </c>
      <c r="E1318">
        <v>8.8739018546454872E-4</v>
      </c>
      <c r="F1318">
        <v>65.099999999999994</v>
      </c>
      <c r="G1318">
        <v>5.776910107374212E-2</v>
      </c>
      <c r="H1318">
        <v>84.2</v>
      </c>
      <c r="I1318">
        <v>7.4718253616115005E-2</v>
      </c>
      <c r="J1318">
        <v>75.144999999999996</v>
      </c>
      <c r="K1318">
        <v>6.6682935486733513E-2</v>
      </c>
      <c r="L1318">
        <v>2.7655767276883125E-2</v>
      </c>
      <c r="M1318" s="40">
        <v>2.4541456452997715E-5</v>
      </c>
    </row>
    <row r="1319" spans="1:13" x14ac:dyDescent="0.25">
      <c r="A1319">
        <v>7820120</v>
      </c>
      <c r="B1319" t="s">
        <v>28</v>
      </c>
      <c r="C1319" t="s">
        <v>6</v>
      </c>
      <c r="D1319" t="s">
        <v>2304</v>
      </c>
      <c r="E1319">
        <v>8.8739018546454877E-5</v>
      </c>
      <c r="F1319">
        <v>48.1</v>
      </c>
      <c r="G1319">
        <v>4.2683467920844797E-3</v>
      </c>
      <c r="H1319">
        <v>69.099999999999994</v>
      </c>
      <c r="I1319">
        <v>6.1318661815600315E-3</v>
      </c>
      <c r="J1319">
        <v>60.284999999999997</v>
      </c>
      <c r="K1319">
        <v>5.3496317330730316E-3</v>
      </c>
      <c r="L1319">
        <v>-0.1510801762342453</v>
      </c>
      <c r="M1319" s="40">
        <v>-1.3406706560852366E-5</v>
      </c>
    </row>
    <row r="1320" spans="1:13" x14ac:dyDescent="0.25">
      <c r="A1320">
        <v>7820120</v>
      </c>
      <c r="B1320" t="s">
        <v>28</v>
      </c>
      <c r="C1320" t="s">
        <v>6</v>
      </c>
      <c r="D1320" t="s">
        <v>2305</v>
      </c>
      <c r="E1320">
        <v>2.6621705563936461E-4</v>
      </c>
      <c r="F1320">
        <v>53.4</v>
      </c>
      <c r="G1320">
        <v>1.421599077114207E-2</v>
      </c>
      <c r="H1320">
        <v>60.6</v>
      </c>
      <c r="I1320">
        <v>1.6132753571745494E-2</v>
      </c>
      <c r="J1320">
        <v>59.805000000000007</v>
      </c>
      <c r="K1320">
        <v>1.5921111012512201E-2</v>
      </c>
      <c r="L1320">
        <v>-0.2301696240901947</v>
      </c>
      <c r="M1320" s="40">
        <v>-6.1275079622910992E-5</v>
      </c>
    </row>
    <row r="1321" spans="1:13" x14ac:dyDescent="0.25">
      <c r="A1321">
        <v>7820120</v>
      </c>
      <c r="B1321" t="s">
        <v>28</v>
      </c>
      <c r="C1321" t="s">
        <v>6</v>
      </c>
      <c r="D1321" t="s">
        <v>2188</v>
      </c>
      <c r="E1321">
        <v>3.017126630579466E-3</v>
      </c>
      <c r="F1321">
        <v>41</v>
      </c>
      <c r="G1321">
        <v>0.12370219185375811</v>
      </c>
      <c r="H1321">
        <v>80.900000000000006</v>
      </c>
      <c r="I1321">
        <v>0.24408554441387881</v>
      </c>
      <c r="J1321">
        <v>67.775000000000006</v>
      </c>
      <c r="K1321">
        <v>0.20448575738752334</v>
      </c>
      <c r="L1321">
        <v>2.0409254357218742E-2</v>
      </c>
      <c r="M1321" s="40">
        <v>6.1577304831434668E-5</v>
      </c>
    </row>
    <row r="1322" spans="1:13" x14ac:dyDescent="0.25">
      <c r="A1322">
        <v>7820120</v>
      </c>
      <c r="B1322" t="s">
        <v>28</v>
      </c>
      <c r="C1322" t="s">
        <v>6</v>
      </c>
      <c r="D1322" t="s">
        <v>2248</v>
      </c>
      <c r="E1322">
        <v>8.8739018546454872E-4</v>
      </c>
      <c r="F1322">
        <v>59.4</v>
      </c>
      <c r="G1322">
        <v>5.271097701659419E-2</v>
      </c>
      <c r="H1322">
        <v>84.4</v>
      </c>
      <c r="I1322">
        <v>7.4895731653207911E-2</v>
      </c>
      <c r="J1322">
        <v>71.094999999999999</v>
      </c>
      <c r="K1322">
        <v>6.3089005235602097E-2</v>
      </c>
      <c r="L1322">
        <v>8.0169655382633209E-2</v>
      </c>
      <c r="M1322" s="40">
        <v>7.1141765358623838E-5</v>
      </c>
    </row>
    <row r="1323" spans="1:13" x14ac:dyDescent="0.25">
      <c r="A1323">
        <v>7820120</v>
      </c>
      <c r="B1323" t="s">
        <v>28</v>
      </c>
      <c r="C1323" t="s">
        <v>6</v>
      </c>
      <c r="D1323" t="s">
        <v>2287</v>
      </c>
      <c r="E1323">
        <v>1.7747803709290975E-4</v>
      </c>
      <c r="F1323">
        <v>46.2</v>
      </c>
      <c r="G1323">
        <v>8.1994853136924308E-3</v>
      </c>
      <c r="H1323">
        <v>92.5</v>
      </c>
      <c r="I1323">
        <v>1.6416718431094154E-2</v>
      </c>
      <c r="J1323">
        <v>67.015000000000001</v>
      </c>
      <c r="K1323">
        <v>1.1893690655781348E-2</v>
      </c>
      <c r="L1323">
        <v>0.11435046792030334</v>
      </c>
      <c r="M1323" s="40">
        <v>2.0294696587151184E-5</v>
      </c>
    </row>
    <row r="1324" spans="1:13" x14ac:dyDescent="0.25">
      <c r="A1324">
        <v>7820120</v>
      </c>
      <c r="B1324" t="s">
        <v>28</v>
      </c>
      <c r="C1324" t="s">
        <v>6</v>
      </c>
      <c r="D1324" t="s">
        <v>2249</v>
      </c>
      <c r="E1324">
        <v>1.1536072411039134E-3</v>
      </c>
      <c r="F1324">
        <v>33.799999999999997</v>
      </c>
      <c r="G1324">
        <v>3.8991924749312269E-2</v>
      </c>
      <c r="H1324">
        <v>80.2</v>
      </c>
      <c r="I1324">
        <v>9.251930073653386E-2</v>
      </c>
      <c r="J1324">
        <v>65.615000000000009</v>
      </c>
      <c r="K1324">
        <v>7.5693939125033291E-2</v>
      </c>
      <c r="L1324">
        <v>8.4792286157608032E-2</v>
      </c>
      <c r="M1324" s="40">
        <v>9.7816995301171748E-5</v>
      </c>
    </row>
    <row r="1325" spans="1:13" x14ac:dyDescent="0.25">
      <c r="A1325">
        <v>7820120</v>
      </c>
      <c r="B1325" t="s">
        <v>28</v>
      </c>
      <c r="C1325" t="s">
        <v>6</v>
      </c>
      <c r="D1325" t="s">
        <v>2250</v>
      </c>
      <c r="E1325">
        <v>1.7747803709290975E-4</v>
      </c>
      <c r="F1325">
        <v>31.5</v>
      </c>
      <c r="G1325">
        <v>5.590558168426657E-3</v>
      </c>
      <c r="H1325">
        <v>93.1</v>
      </c>
      <c r="I1325">
        <v>1.6523205253349896E-2</v>
      </c>
      <c r="J1325">
        <v>70.88</v>
      </c>
      <c r="K1325">
        <v>1.2579643269145442E-2</v>
      </c>
      <c r="L1325">
        <v>0.11139827966690063</v>
      </c>
      <c r="M1325" s="40">
        <v>1.9770748010808525E-5</v>
      </c>
    </row>
    <row r="1326" spans="1:13" x14ac:dyDescent="0.25">
      <c r="A1326">
        <v>7820120</v>
      </c>
      <c r="B1326" t="s">
        <v>28</v>
      </c>
      <c r="C1326" t="s">
        <v>6</v>
      </c>
      <c r="D1326" t="s">
        <v>2251</v>
      </c>
      <c r="E1326">
        <v>8.8739018546454872E-4</v>
      </c>
      <c r="F1326">
        <v>53.9</v>
      </c>
      <c r="G1326">
        <v>4.7830330996539175E-2</v>
      </c>
      <c r="H1326">
        <v>83.5</v>
      </c>
      <c r="I1326">
        <v>7.4097080486289824E-2</v>
      </c>
      <c r="J1326">
        <v>68.77</v>
      </c>
      <c r="K1326">
        <v>6.1025823054397015E-2</v>
      </c>
      <c r="L1326">
        <v>3.1673356890678406E-2</v>
      </c>
      <c r="M1326" s="40">
        <v>2.8106626045503952E-5</v>
      </c>
    </row>
    <row r="1327" spans="1:13" x14ac:dyDescent="0.25">
      <c r="A1327">
        <v>7820120</v>
      </c>
      <c r="B1327" t="s">
        <v>28</v>
      </c>
      <c r="C1327" t="s">
        <v>6</v>
      </c>
      <c r="D1327" t="s">
        <v>2288</v>
      </c>
      <c r="E1327">
        <v>2.6621705563936461E-4</v>
      </c>
      <c r="F1327">
        <v>50.5</v>
      </c>
      <c r="G1327">
        <v>1.3443961309787913E-2</v>
      </c>
      <c r="H1327">
        <v>95.3</v>
      </c>
      <c r="I1327">
        <v>2.5370485402431447E-2</v>
      </c>
      <c r="J1327">
        <v>79.564999999999998</v>
      </c>
      <c r="K1327">
        <v>2.1181560031946045E-2</v>
      </c>
      <c r="L1327">
        <v>0.13352206349372864</v>
      </c>
      <c r="M1327" s="40">
        <v>3.5545850606192733E-5</v>
      </c>
    </row>
    <row r="1328" spans="1:13" x14ac:dyDescent="0.25">
      <c r="A1328">
        <v>7820120</v>
      </c>
      <c r="B1328" t="s">
        <v>28</v>
      </c>
      <c r="C1328" t="s">
        <v>6</v>
      </c>
      <c r="D1328" t="s">
        <v>2306</v>
      </c>
      <c r="E1328">
        <v>5.3243411127872921E-4</v>
      </c>
      <c r="F1328">
        <v>56.6</v>
      </c>
      <c r="G1328">
        <v>3.0135770698376075E-2</v>
      </c>
      <c r="H1328">
        <v>95.1</v>
      </c>
      <c r="I1328">
        <v>5.0634483982607142E-2</v>
      </c>
      <c r="J1328">
        <v>76.635000000000005</v>
      </c>
      <c r="K1328">
        <v>4.0803088117845415E-2</v>
      </c>
      <c r="L1328">
        <v>0.16109809279441833</v>
      </c>
      <c r="M1328" s="40">
        <v>8.5774119865694379E-5</v>
      </c>
    </row>
    <row r="1329" spans="1:13" x14ac:dyDescent="0.25">
      <c r="A1329">
        <v>7820120</v>
      </c>
      <c r="B1329" t="s">
        <v>28</v>
      </c>
      <c r="C1329" t="s">
        <v>6</v>
      </c>
      <c r="D1329" t="s">
        <v>2289</v>
      </c>
      <c r="E1329">
        <v>3.5495607418581951E-4</v>
      </c>
      <c r="F1329">
        <v>37.9</v>
      </c>
      <c r="G1329">
        <v>1.3452835211642559E-2</v>
      </c>
      <c r="H1329">
        <v>76.099999999999994</v>
      </c>
      <c r="I1329">
        <v>2.7012157245540864E-2</v>
      </c>
      <c r="J1329">
        <v>66.819999999999993</v>
      </c>
      <c r="K1329">
        <v>2.3718164877096458E-2</v>
      </c>
      <c r="L1329">
        <v>4.6619077329523861E-4</v>
      </c>
      <c r="M1329" s="40">
        <v>1.6547724671052929E-7</v>
      </c>
    </row>
    <row r="1330" spans="1:13" x14ac:dyDescent="0.25">
      <c r="A1330">
        <v>7820120</v>
      </c>
      <c r="B1330" t="s">
        <v>28</v>
      </c>
      <c r="C1330" t="s">
        <v>6</v>
      </c>
      <c r="D1330" t="s">
        <v>2307</v>
      </c>
      <c r="E1330">
        <v>7.0991214837163902E-4</v>
      </c>
      <c r="F1330">
        <v>49.1</v>
      </c>
      <c r="G1330">
        <v>3.4856686485047479E-2</v>
      </c>
      <c r="H1330">
        <v>76.7</v>
      </c>
      <c r="I1330">
        <v>5.4450261780104717E-2</v>
      </c>
      <c r="J1330">
        <v>60.900000000000006</v>
      </c>
      <c r="K1330">
        <v>4.3233649835832819E-2</v>
      </c>
      <c r="L1330">
        <v>-2.1659934893250465E-2</v>
      </c>
      <c r="M1330" s="40">
        <v>-1.5376650913657267E-5</v>
      </c>
    </row>
    <row r="1331" spans="1:13" x14ac:dyDescent="0.25">
      <c r="A1331">
        <v>7820120</v>
      </c>
      <c r="B1331" t="s">
        <v>28</v>
      </c>
      <c r="C1331" t="s">
        <v>6</v>
      </c>
      <c r="D1331" t="s">
        <v>2253</v>
      </c>
      <c r="E1331">
        <v>6.2117312982518406E-4</v>
      </c>
      <c r="F1331">
        <v>51.7</v>
      </c>
      <c r="G1331">
        <v>3.211465081196202E-2</v>
      </c>
      <c r="H1331">
        <v>77.3</v>
      </c>
      <c r="I1331">
        <v>4.8016682935486728E-2</v>
      </c>
      <c r="J1331">
        <v>70.384999999999991</v>
      </c>
      <c r="K1331">
        <v>4.3721270742745573E-2</v>
      </c>
      <c r="L1331">
        <v>2.6336932554841042E-2</v>
      </c>
      <c r="M1331" s="40">
        <v>1.6359794825085391E-5</v>
      </c>
    </row>
    <row r="1332" spans="1:13" x14ac:dyDescent="0.25">
      <c r="A1332">
        <v>7820120</v>
      </c>
      <c r="B1332" t="s">
        <v>28</v>
      </c>
      <c r="C1332" t="s">
        <v>6</v>
      </c>
      <c r="D1332" t="s">
        <v>2254</v>
      </c>
      <c r="E1332">
        <v>6.2117312982518417E-4</v>
      </c>
      <c r="F1332">
        <v>49.3</v>
      </c>
      <c r="G1332">
        <v>3.0623835300381579E-2</v>
      </c>
      <c r="H1332">
        <v>64.5</v>
      </c>
      <c r="I1332">
        <v>4.0065666873724377E-2</v>
      </c>
      <c r="J1332">
        <v>65.474999999999994</v>
      </c>
      <c r="K1332">
        <v>4.0671310675303933E-2</v>
      </c>
      <c r="L1332">
        <v>-9.4190485775470734E-2</v>
      </c>
      <c r="M1332" s="40">
        <v>-5.8508598848903642E-5</v>
      </c>
    </row>
    <row r="1333" spans="1:13" x14ac:dyDescent="0.25">
      <c r="A1333">
        <v>7820120</v>
      </c>
      <c r="B1333" t="s">
        <v>28</v>
      </c>
      <c r="C1333" t="s">
        <v>6</v>
      </c>
      <c r="D1333" t="s">
        <v>2313</v>
      </c>
      <c r="E1333">
        <v>4.4369509273227436E-4</v>
      </c>
      <c r="F1333">
        <v>79.900000000000006</v>
      </c>
      <c r="G1333">
        <v>3.5451237909308722E-2</v>
      </c>
      <c r="H1333">
        <v>99.6</v>
      </c>
      <c r="I1333">
        <v>4.4192031236134521E-2</v>
      </c>
      <c r="J1333">
        <v>91.45</v>
      </c>
      <c r="K1333">
        <v>4.0575916230366493E-2</v>
      </c>
      <c r="L1333">
        <v>0.15059567987918854</v>
      </c>
      <c r="M1333" s="40">
        <v>6.6818564149076463E-5</v>
      </c>
    </row>
    <row r="1334" spans="1:13" x14ac:dyDescent="0.25">
      <c r="A1334">
        <v>7820120</v>
      </c>
      <c r="B1334" t="s">
        <v>28</v>
      </c>
      <c r="C1334" t="s">
        <v>6</v>
      </c>
      <c r="D1334" t="s">
        <v>2290</v>
      </c>
      <c r="E1334">
        <v>2.6621705563936461E-4</v>
      </c>
      <c r="F1334">
        <v>51</v>
      </c>
      <c r="G1334">
        <v>1.3577069837607595E-2</v>
      </c>
      <c r="H1334">
        <v>84.4</v>
      </c>
      <c r="I1334">
        <v>2.2468719495962373E-2</v>
      </c>
      <c r="J1334">
        <v>75.86</v>
      </c>
      <c r="K1334">
        <v>2.0195225840802199E-2</v>
      </c>
      <c r="L1334">
        <v>8.2835676148533821E-3</v>
      </c>
      <c r="M1334" s="40">
        <v>2.2052269806158617E-6</v>
      </c>
    </row>
    <row r="1335" spans="1:13" x14ac:dyDescent="0.25">
      <c r="A1335">
        <v>7820120</v>
      </c>
      <c r="B1335" t="s">
        <v>28</v>
      </c>
      <c r="C1335" t="s">
        <v>6</v>
      </c>
      <c r="D1335" t="s">
        <v>2255</v>
      </c>
      <c r="E1335">
        <v>1.2423462596503681E-3</v>
      </c>
      <c r="F1335">
        <v>52.2</v>
      </c>
      <c r="G1335">
        <v>6.4850474753749221E-2</v>
      </c>
      <c r="H1335">
        <v>80.3</v>
      </c>
      <c r="I1335">
        <v>9.9760404649924556E-2</v>
      </c>
      <c r="J1335">
        <v>71.984999999999999</v>
      </c>
      <c r="K1335">
        <v>8.9430295500931747E-2</v>
      </c>
      <c r="L1335">
        <v>4.6618185937404633E-2</v>
      </c>
      <c r="M1335" s="40">
        <v>5.7915928931020034E-5</v>
      </c>
    </row>
    <row r="1336" spans="1:13" x14ac:dyDescent="0.25">
      <c r="A1336">
        <v>7820120</v>
      </c>
      <c r="B1336" t="s">
        <v>28</v>
      </c>
      <c r="C1336" t="s">
        <v>6</v>
      </c>
      <c r="D1336" t="s">
        <v>2256</v>
      </c>
      <c r="E1336">
        <v>3.5495607418581951E-4</v>
      </c>
      <c r="F1336">
        <v>38.1</v>
      </c>
      <c r="G1336">
        <v>1.3523826426479724E-2</v>
      </c>
      <c r="H1336">
        <v>70.3</v>
      </c>
      <c r="I1336">
        <v>2.4953412015263111E-2</v>
      </c>
      <c r="J1336">
        <v>67.094999999999999</v>
      </c>
      <c r="K1336">
        <v>2.3815777797497561E-2</v>
      </c>
      <c r="L1336">
        <v>-6.1801861971616745E-2</v>
      </c>
      <c r="M1336" s="40">
        <v>-2.193694630281897E-5</v>
      </c>
    </row>
    <row r="1337" spans="1:13" x14ac:dyDescent="0.25">
      <c r="A1337">
        <v>7820120</v>
      </c>
      <c r="B1337" t="s">
        <v>28</v>
      </c>
      <c r="C1337" t="s">
        <v>6</v>
      </c>
      <c r="D1337" t="s">
        <v>2149</v>
      </c>
      <c r="E1337">
        <v>3.5495607418581951E-4</v>
      </c>
      <c r="F1337">
        <v>31.1</v>
      </c>
      <c r="G1337">
        <v>1.1039133907178988E-2</v>
      </c>
      <c r="H1337">
        <v>69.599999999999994</v>
      </c>
      <c r="I1337">
        <v>2.4704942763333036E-2</v>
      </c>
      <c r="J1337">
        <v>59.42</v>
      </c>
      <c r="K1337">
        <v>2.1091489928121397E-2</v>
      </c>
      <c r="L1337">
        <v>-0.11642170697450638</v>
      </c>
      <c r="M1337" s="40">
        <v>-4.1324592057682624E-5</v>
      </c>
    </row>
    <row r="1338" spans="1:13" x14ac:dyDescent="0.25">
      <c r="A1338">
        <v>7820120</v>
      </c>
      <c r="B1338" t="s">
        <v>28</v>
      </c>
      <c r="C1338" t="s">
        <v>6</v>
      </c>
      <c r="D1338" t="s">
        <v>2291</v>
      </c>
      <c r="E1338">
        <v>1.7747803709290975E-4</v>
      </c>
      <c r="F1338">
        <v>66.099999999999994</v>
      </c>
      <c r="G1338">
        <v>1.1731298251841334E-2</v>
      </c>
      <c r="H1338">
        <v>80.2</v>
      </c>
      <c r="I1338">
        <v>1.4233738574851364E-2</v>
      </c>
      <c r="J1338">
        <v>70.259999999999991</v>
      </c>
      <c r="K1338">
        <v>1.2469606886147839E-2</v>
      </c>
      <c r="L1338">
        <v>-5.1730949431657791E-2</v>
      </c>
      <c r="M1338" s="40">
        <v>-9.1811073620832001E-6</v>
      </c>
    </row>
    <row r="1339" spans="1:13" x14ac:dyDescent="0.25">
      <c r="A1339">
        <v>7820120</v>
      </c>
      <c r="B1339" t="s">
        <v>28</v>
      </c>
      <c r="C1339" t="s">
        <v>6</v>
      </c>
      <c r="D1339" t="s">
        <v>2150</v>
      </c>
      <c r="E1339">
        <v>1.2423462596503683E-3</v>
      </c>
      <c r="F1339">
        <v>48</v>
      </c>
      <c r="G1339">
        <v>5.9632620463217684E-2</v>
      </c>
      <c r="H1339">
        <v>70.599999999999994</v>
      </c>
      <c r="I1339">
        <v>8.7709645931315999E-2</v>
      </c>
      <c r="J1339">
        <v>61.164999999999999</v>
      </c>
      <c r="K1339">
        <v>7.5988108971514784E-2</v>
      </c>
      <c r="L1339">
        <v>-9.9615104496479034E-2</v>
      </c>
      <c r="M1339" s="40">
        <v>-1.2375645247588132E-4</v>
      </c>
    </row>
    <row r="1340" spans="1:13" x14ac:dyDescent="0.25">
      <c r="A1340">
        <v>7820120</v>
      </c>
      <c r="B1340" t="s">
        <v>28</v>
      </c>
      <c r="C1340" t="s">
        <v>6</v>
      </c>
      <c r="D1340" t="s">
        <v>2257</v>
      </c>
      <c r="E1340">
        <v>1.8635193894755524E-3</v>
      </c>
      <c r="F1340">
        <v>45.8</v>
      </c>
      <c r="G1340">
        <v>8.5349188037980292E-2</v>
      </c>
      <c r="H1340">
        <v>81.8</v>
      </c>
      <c r="I1340">
        <v>0.15243588605910019</v>
      </c>
      <c r="J1340">
        <v>72.22999999999999</v>
      </c>
      <c r="K1340">
        <v>0.13460200550181914</v>
      </c>
      <c r="L1340">
        <v>3.0519977211952209E-2</v>
      </c>
      <c r="M1340" s="40">
        <v>5.6874569300824952E-5</v>
      </c>
    </row>
    <row r="1341" spans="1:13" x14ac:dyDescent="0.25">
      <c r="A1341">
        <v>7820120</v>
      </c>
      <c r="B1341" t="s">
        <v>28</v>
      </c>
      <c r="C1341" t="s">
        <v>6</v>
      </c>
      <c r="D1341" t="s">
        <v>2292</v>
      </c>
      <c r="E1341">
        <v>1.7747803709290975E-4</v>
      </c>
      <c r="F1341">
        <v>47.4</v>
      </c>
      <c r="G1341">
        <v>8.4124589582039219E-3</v>
      </c>
      <c r="H1341">
        <v>83.4</v>
      </c>
      <c r="I1341">
        <v>1.4801668293548675E-2</v>
      </c>
      <c r="J1341">
        <v>66.61</v>
      </c>
      <c r="K1341">
        <v>1.1821812050758719E-2</v>
      </c>
      <c r="L1341">
        <v>-2.1982546895742416E-2</v>
      </c>
      <c r="M1341" s="40">
        <v>-3.9014192733592008E-6</v>
      </c>
    </row>
    <row r="1342" spans="1:13" x14ac:dyDescent="0.25">
      <c r="A1342">
        <v>7820120</v>
      </c>
      <c r="B1342" t="s">
        <v>28</v>
      </c>
      <c r="C1342" t="s">
        <v>6</v>
      </c>
      <c r="D1342" t="s">
        <v>2258</v>
      </c>
      <c r="E1342">
        <v>7.9865116691809398E-4</v>
      </c>
      <c r="F1342">
        <v>54.6</v>
      </c>
      <c r="G1342">
        <v>4.3606353713727931E-2</v>
      </c>
      <c r="H1342">
        <v>78.400000000000006</v>
      </c>
      <c r="I1342">
        <v>6.2614251486378572E-2</v>
      </c>
      <c r="J1342">
        <v>67.75500000000001</v>
      </c>
      <c r="K1342">
        <v>5.4112609814535466E-2</v>
      </c>
      <c r="L1342">
        <v>2.9196953400969505E-3</v>
      </c>
      <c r="M1342" s="40">
        <v>2.3318180904137506E-6</v>
      </c>
    </row>
    <row r="1343" spans="1:13" x14ac:dyDescent="0.25">
      <c r="A1343">
        <v>7820120</v>
      </c>
      <c r="B1343" t="s">
        <v>28</v>
      </c>
      <c r="C1343" t="s">
        <v>6</v>
      </c>
      <c r="D1343" t="s">
        <v>2177</v>
      </c>
      <c r="E1343">
        <v>4.3482119087762889E-3</v>
      </c>
      <c r="F1343">
        <v>66.8</v>
      </c>
      <c r="G1343">
        <v>0.2904605555062561</v>
      </c>
      <c r="H1343">
        <v>81.099999999999994</v>
      </c>
      <c r="I1343">
        <v>0.35263998580175698</v>
      </c>
      <c r="J1343">
        <v>76.929999999999993</v>
      </c>
      <c r="K1343">
        <v>0.3345079421421599</v>
      </c>
      <c r="L1343">
        <v>-9.7830500453710556E-4</v>
      </c>
      <c r="M1343" s="40">
        <v>-4.2538774711436841E-6</v>
      </c>
    </row>
    <row r="1344" spans="1:13" x14ac:dyDescent="0.25">
      <c r="A1344">
        <v>7820120</v>
      </c>
      <c r="B1344" t="s">
        <v>28</v>
      </c>
      <c r="C1344" t="s">
        <v>6</v>
      </c>
      <c r="D1344" t="s">
        <v>2259</v>
      </c>
      <c r="E1344">
        <v>1.2423462596503683E-3</v>
      </c>
      <c r="F1344">
        <v>54.6</v>
      </c>
      <c r="G1344">
        <v>6.7832105776910109E-2</v>
      </c>
      <c r="H1344">
        <v>75.5</v>
      </c>
      <c r="I1344">
        <v>9.3797142603602807E-2</v>
      </c>
      <c r="J1344">
        <v>69.97999999999999</v>
      </c>
      <c r="K1344">
        <v>8.6939391250332759E-2</v>
      </c>
      <c r="L1344">
        <v>1.0949605144560337E-2</v>
      </c>
      <c r="M1344" s="40">
        <v>1.3603200995992965E-5</v>
      </c>
    </row>
    <row r="1345" spans="1:13" x14ac:dyDescent="0.25">
      <c r="A1345">
        <v>7820120</v>
      </c>
      <c r="B1345" t="s">
        <v>28</v>
      </c>
      <c r="C1345" t="s">
        <v>6</v>
      </c>
      <c r="D1345" t="s">
        <v>2260</v>
      </c>
      <c r="E1345">
        <v>2.6621705563936461E-4</v>
      </c>
      <c r="F1345">
        <v>44.7</v>
      </c>
      <c r="G1345">
        <v>1.1899902387079598E-2</v>
      </c>
      <c r="H1345">
        <v>80.8</v>
      </c>
      <c r="I1345">
        <v>2.151033809566066E-2</v>
      </c>
      <c r="J1345">
        <v>64.524999999999991</v>
      </c>
      <c r="K1345">
        <v>1.7177655515129998E-2</v>
      </c>
      <c r="L1345">
        <v>5.9868760406970978E-2</v>
      </c>
      <c r="M1345" s="40">
        <v>1.593808512032238E-5</v>
      </c>
    </row>
    <row r="1346" spans="1:13" x14ac:dyDescent="0.25">
      <c r="A1346">
        <v>7820120</v>
      </c>
      <c r="B1346" t="s">
        <v>28</v>
      </c>
      <c r="C1346" t="s">
        <v>6</v>
      </c>
      <c r="D1346" t="s">
        <v>2293</v>
      </c>
      <c r="E1346">
        <v>8.8739018546454877E-5</v>
      </c>
      <c r="F1346">
        <v>34.9</v>
      </c>
      <c r="G1346">
        <v>3.0969917472712751E-3</v>
      </c>
      <c r="H1346">
        <v>73.3</v>
      </c>
      <c r="I1346">
        <v>6.5045700594551425E-3</v>
      </c>
      <c r="J1346">
        <v>55.724999999999994</v>
      </c>
      <c r="K1346">
        <v>4.9449818085011976E-3</v>
      </c>
      <c r="L1346">
        <v>-0.1050432026386261</v>
      </c>
      <c r="M1346" s="40">
        <v>-9.3214307071280586E-6</v>
      </c>
    </row>
    <row r="1347" spans="1:13" x14ac:dyDescent="0.25">
      <c r="A1347">
        <v>7820120</v>
      </c>
      <c r="B1347" t="s">
        <v>28</v>
      </c>
      <c r="C1347" t="s">
        <v>6</v>
      </c>
      <c r="D1347" t="s">
        <v>2261</v>
      </c>
      <c r="E1347">
        <v>1.3310852781968231E-3</v>
      </c>
      <c r="F1347">
        <v>55.9</v>
      </c>
      <c r="G1347">
        <v>7.4407667051202414E-2</v>
      </c>
      <c r="H1347">
        <v>76.099999999999994</v>
      </c>
      <c r="I1347">
        <v>0.10129558967077823</v>
      </c>
      <c r="J1347">
        <v>65.180000000000007</v>
      </c>
      <c r="K1347">
        <v>8.6760138432868936E-2</v>
      </c>
      <c r="L1347">
        <v>-1.7179852351546288E-2</v>
      </c>
      <c r="M1347" s="40">
        <v>-2.2867848546738337E-5</v>
      </c>
    </row>
    <row r="1348" spans="1:13" x14ac:dyDescent="0.25">
      <c r="A1348">
        <v>7820120</v>
      </c>
      <c r="B1348" t="s">
        <v>28</v>
      </c>
      <c r="C1348" t="s">
        <v>6</v>
      </c>
      <c r="D1348" t="s">
        <v>2308</v>
      </c>
      <c r="E1348">
        <v>1.7747803709290975E-4</v>
      </c>
      <c r="F1348">
        <v>37.200000000000003</v>
      </c>
      <c r="G1348">
        <v>6.6021829798562437E-3</v>
      </c>
      <c r="H1348">
        <v>59.1</v>
      </c>
      <c r="I1348">
        <v>1.0488951992190966E-2</v>
      </c>
      <c r="J1348">
        <v>47.744999999999997</v>
      </c>
      <c r="K1348">
        <v>8.4736888810009754E-3</v>
      </c>
      <c r="L1348">
        <v>-0.1348300576210022</v>
      </c>
      <c r="M1348" s="40">
        <v>-2.3929373967699388E-5</v>
      </c>
    </row>
    <row r="1349" spans="1:13" x14ac:dyDescent="0.25">
      <c r="A1349">
        <v>7820120</v>
      </c>
      <c r="B1349" t="s">
        <v>28</v>
      </c>
      <c r="C1349" t="s">
        <v>6</v>
      </c>
      <c r="D1349" t="s">
        <v>2309</v>
      </c>
      <c r="E1349">
        <v>8.8739018546454877E-5</v>
      </c>
      <c r="F1349">
        <v>54.9</v>
      </c>
      <c r="G1349">
        <v>4.871772118200373E-3</v>
      </c>
      <c r="H1349">
        <v>87.4</v>
      </c>
      <c r="I1349">
        <v>7.7557902209601567E-3</v>
      </c>
      <c r="J1349">
        <v>70.320000000000007</v>
      </c>
      <c r="K1349">
        <v>6.2401277841867076E-3</v>
      </c>
      <c r="L1349">
        <v>6.3529238104820251E-2</v>
      </c>
      <c r="M1349" s="40">
        <v>5.6375222384257918E-6</v>
      </c>
    </row>
    <row r="1350" spans="1:13" x14ac:dyDescent="0.25">
      <c r="A1350">
        <v>7820120</v>
      </c>
      <c r="B1350" t="s">
        <v>28</v>
      </c>
      <c r="C1350" t="s">
        <v>6</v>
      </c>
      <c r="D1350" t="s">
        <v>2262</v>
      </c>
      <c r="E1350">
        <v>3.5495607418581951E-4</v>
      </c>
      <c r="F1350">
        <v>64.599999999999994</v>
      </c>
      <c r="G1350">
        <v>2.293016239240394E-2</v>
      </c>
      <c r="H1350">
        <v>71.400000000000006</v>
      </c>
      <c r="I1350">
        <v>2.5343863696867516E-2</v>
      </c>
      <c r="J1350">
        <v>66.795000000000002</v>
      </c>
      <c r="K1350">
        <v>2.3709290975241815E-2</v>
      </c>
      <c r="L1350">
        <v>-0.12935748696327209</v>
      </c>
      <c r="M1350" s="40">
        <v>-4.5916225739026388E-5</v>
      </c>
    </row>
    <row r="1351" spans="1:13" x14ac:dyDescent="0.25">
      <c r="A1351">
        <v>7820120</v>
      </c>
      <c r="B1351" t="s">
        <v>28</v>
      </c>
      <c r="C1351" t="s">
        <v>6</v>
      </c>
      <c r="D1351" t="s">
        <v>2263</v>
      </c>
      <c r="E1351">
        <v>1.2423462596503681E-3</v>
      </c>
      <c r="F1351">
        <v>63.6</v>
      </c>
      <c r="G1351">
        <v>7.9013222113763409E-2</v>
      </c>
      <c r="H1351">
        <v>86.9</v>
      </c>
      <c r="I1351">
        <v>0.107959889963617</v>
      </c>
      <c r="J1351">
        <v>81.314999999999998</v>
      </c>
      <c r="K1351">
        <v>0.10102138610346968</v>
      </c>
      <c r="L1351">
        <v>9.0797610580921173E-2</v>
      </c>
      <c r="M1351" s="40">
        <v>1.128020718903981E-4</v>
      </c>
    </row>
    <row r="1352" spans="1:13" x14ac:dyDescent="0.25">
      <c r="A1352">
        <v>7820120</v>
      </c>
      <c r="B1352" t="s">
        <v>28</v>
      </c>
      <c r="C1352" t="s">
        <v>6</v>
      </c>
      <c r="D1352" t="s">
        <v>2310</v>
      </c>
      <c r="E1352">
        <v>1.7747803709290975E-4</v>
      </c>
      <c r="F1352">
        <v>64.2</v>
      </c>
      <c r="G1352">
        <v>1.1394089981364807E-2</v>
      </c>
      <c r="H1352">
        <v>90.1</v>
      </c>
      <c r="I1352">
        <v>1.5990771142071168E-2</v>
      </c>
      <c r="J1352">
        <v>69.985000000000014</v>
      </c>
      <c r="K1352">
        <v>1.2420800425947292E-2</v>
      </c>
      <c r="L1352">
        <v>6.0958128422498703E-2</v>
      </c>
      <c r="M1352" s="40">
        <v>1.0818728977282581E-5</v>
      </c>
    </row>
    <row r="1353" spans="1:13" x14ac:dyDescent="0.25">
      <c r="A1353">
        <v>7820120</v>
      </c>
      <c r="B1353" t="s">
        <v>28</v>
      </c>
      <c r="C1353" t="s">
        <v>6</v>
      </c>
      <c r="D1353" t="s">
        <v>2311</v>
      </c>
      <c r="E1353">
        <v>4.4369509273227436E-4</v>
      </c>
      <c r="F1353">
        <v>53.2</v>
      </c>
      <c r="G1353">
        <v>2.3604578933356997E-2</v>
      </c>
      <c r="H1353">
        <v>91.7</v>
      </c>
      <c r="I1353">
        <v>4.0686840003549558E-2</v>
      </c>
      <c r="J1353">
        <v>68.995000000000005</v>
      </c>
      <c r="K1353">
        <v>3.061274292306327E-2</v>
      </c>
      <c r="L1353">
        <v>8.5568398237228394E-2</v>
      </c>
      <c r="M1353" s="40">
        <v>3.7966278390819236E-5</v>
      </c>
    </row>
    <row r="1354" spans="1:13" x14ac:dyDescent="0.25">
      <c r="A1354">
        <v>7820120</v>
      </c>
      <c r="B1354" t="s">
        <v>28</v>
      </c>
      <c r="C1354" t="s">
        <v>6</v>
      </c>
      <c r="D1354" t="s">
        <v>2151</v>
      </c>
      <c r="E1354">
        <v>5.3243411127872921E-4</v>
      </c>
      <c r="F1354">
        <v>34.5</v>
      </c>
      <c r="G1354">
        <v>1.8368976839116157E-2</v>
      </c>
      <c r="H1354">
        <v>82.6</v>
      </c>
      <c r="I1354">
        <v>4.397905759162303E-2</v>
      </c>
      <c r="J1354">
        <v>61.085000000000001</v>
      </c>
      <c r="K1354">
        <v>3.2523737687461175E-2</v>
      </c>
      <c r="L1354">
        <v>-5.1696377340704203E-4</v>
      </c>
      <c r="M1354" s="40">
        <v>-2.7524914725727679E-7</v>
      </c>
    </row>
    <row r="1355" spans="1:13" x14ac:dyDescent="0.25">
      <c r="A1355">
        <v>7820120</v>
      </c>
      <c r="B1355" t="s">
        <v>28</v>
      </c>
      <c r="C1355" t="s">
        <v>6</v>
      </c>
      <c r="D1355" t="s">
        <v>2174</v>
      </c>
      <c r="E1355">
        <v>4.4369509273227436E-4</v>
      </c>
      <c r="F1355">
        <v>48</v>
      </c>
      <c r="G1355">
        <v>2.1297364451149169E-2</v>
      </c>
      <c r="H1355">
        <v>73.2</v>
      </c>
      <c r="I1355">
        <v>3.2478480788002487E-2</v>
      </c>
      <c r="J1355">
        <v>60.644999999999996</v>
      </c>
      <c r="K1355">
        <v>2.6907888898748778E-2</v>
      </c>
      <c r="L1355">
        <v>-7.91434645652771E-2</v>
      </c>
      <c r="M1355" s="40">
        <v>-3.5115566849444091E-5</v>
      </c>
    </row>
    <row r="1356" spans="1:13" x14ac:dyDescent="0.25">
      <c r="A1356">
        <v>7820120</v>
      </c>
      <c r="B1356" t="s">
        <v>28</v>
      </c>
      <c r="C1356" t="s">
        <v>6</v>
      </c>
      <c r="D1356" t="s">
        <v>2335</v>
      </c>
      <c r="E1356">
        <v>0.31209512822788171</v>
      </c>
      <c r="G1356">
        <v>17.363936462862728</v>
      </c>
      <c r="I1356">
        <v>25.098819771053318</v>
      </c>
      <c r="K1356">
        <v>21.725409530570584</v>
      </c>
      <c r="M1356" s="40">
        <v>3.2823572778953341E-4</v>
      </c>
    </row>
    <row r="1357" spans="1:13" x14ac:dyDescent="0.25">
      <c r="A1357">
        <v>7830634</v>
      </c>
      <c r="B1357" t="s">
        <v>29</v>
      </c>
      <c r="C1357" t="s">
        <v>5</v>
      </c>
      <c r="D1357" t="s">
        <v>2155</v>
      </c>
      <c r="E1357">
        <v>0.29834254143646405</v>
      </c>
      <c r="F1357">
        <v>52.6</v>
      </c>
      <c r="G1357">
        <v>15.69281767955801</v>
      </c>
      <c r="H1357">
        <v>80.8</v>
      </c>
      <c r="I1357">
        <v>24.106077348066293</v>
      </c>
      <c r="J1357">
        <v>69.649999999999991</v>
      </c>
      <c r="K1357">
        <v>20.779558011049719</v>
      </c>
      <c r="L1357">
        <v>0.12461955845355988</v>
      </c>
      <c r="M1357" s="40">
        <v>3.7179315781725043E-2</v>
      </c>
    </row>
    <row r="1358" spans="1:13" x14ac:dyDescent="0.25">
      <c r="A1358">
        <v>7830634</v>
      </c>
      <c r="B1358" t="s">
        <v>29</v>
      </c>
      <c r="C1358" t="s">
        <v>5</v>
      </c>
      <c r="D1358" t="s">
        <v>2162</v>
      </c>
      <c r="E1358">
        <v>5.5248618784530384E-3</v>
      </c>
      <c r="F1358">
        <v>74.3</v>
      </c>
      <c r="G1358">
        <v>0.41049723756906076</v>
      </c>
      <c r="H1358">
        <v>81.2</v>
      </c>
      <c r="I1358">
        <v>0.44861878453038673</v>
      </c>
      <c r="J1358">
        <v>74.144999999999996</v>
      </c>
      <c r="K1358">
        <v>0.40964088397790049</v>
      </c>
      <c r="L1358">
        <v>-1.8426232039928436E-2</v>
      </c>
      <c r="M1358" s="40">
        <v>-1.0180238696093058E-4</v>
      </c>
    </row>
    <row r="1359" spans="1:13" x14ac:dyDescent="0.25">
      <c r="A1359">
        <v>7830634</v>
      </c>
      <c r="B1359" t="s">
        <v>29</v>
      </c>
      <c r="C1359" t="s">
        <v>5</v>
      </c>
      <c r="D1359" t="s">
        <v>2335</v>
      </c>
      <c r="E1359">
        <v>0.30386740331491707</v>
      </c>
      <c r="G1359">
        <v>16.103314917127072</v>
      </c>
      <c r="I1359">
        <v>24.554696132596678</v>
      </c>
      <c r="K1359">
        <v>21.189198895027619</v>
      </c>
      <c r="M1359" s="40">
        <v>3.707751339476411E-2</v>
      </c>
    </row>
    <row r="1360" spans="1:13" x14ac:dyDescent="0.25">
      <c r="A1360">
        <v>7830634</v>
      </c>
      <c r="B1360" t="s">
        <v>29</v>
      </c>
      <c r="C1360" t="s">
        <v>6</v>
      </c>
      <c r="D1360" t="s">
        <v>2155</v>
      </c>
      <c r="E1360">
        <v>0.69613259668508276</v>
      </c>
      <c r="F1360">
        <v>49.2</v>
      </c>
      <c r="G1360">
        <v>34.249723756906072</v>
      </c>
      <c r="H1360">
        <v>81.7</v>
      </c>
      <c r="I1360">
        <v>56.874033149171261</v>
      </c>
      <c r="J1360">
        <v>68.41</v>
      </c>
      <c r="K1360">
        <v>47.622430939226511</v>
      </c>
      <c r="L1360">
        <v>4.344693198800087E-2</v>
      </c>
      <c r="M1360" s="40">
        <v>3.0244825582807229E-2</v>
      </c>
    </row>
    <row r="1361" spans="1:13" x14ac:dyDescent="0.25">
      <c r="A1361">
        <v>7830634</v>
      </c>
      <c r="B1361" t="s">
        <v>29</v>
      </c>
      <c r="C1361" t="s">
        <v>6</v>
      </c>
      <c r="D1361" t="s">
        <v>2335</v>
      </c>
      <c r="E1361">
        <v>0.69613259668508276</v>
      </c>
      <c r="G1361">
        <v>34.249723756906072</v>
      </c>
      <c r="I1361">
        <v>56.874033149171261</v>
      </c>
      <c r="K1361">
        <v>47.622430939226511</v>
      </c>
      <c r="M1361" s="40">
        <v>3.0244825582807229E-2</v>
      </c>
    </row>
    <row r="1362" spans="1:13" x14ac:dyDescent="0.25">
      <c r="A1362">
        <v>7820616</v>
      </c>
      <c r="B1362" t="s">
        <v>30</v>
      </c>
      <c r="C1362" t="s">
        <v>4</v>
      </c>
      <c r="D1362" t="s">
        <v>2184</v>
      </c>
      <c r="E1362">
        <v>2.0449897750511249E-3</v>
      </c>
      <c r="F1362">
        <v>38.1</v>
      </c>
      <c r="G1362">
        <v>7.7914110429447861E-2</v>
      </c>
      <c r="H1362">
        <v>82</v>
      </c>
      <c r="I1362">
        <v>0.16768916155419225</v>
      </c>
      <c r="J1362">
        <v>65.525000000000006</v>
      </c>
      <c r="K1362">
        <v>0.13399795501022496</v>
      </c>
      <c r="L1362">
        <v>-3.945450484752655E-2</v>
      </c>
      <c r="M1362" s="40">
        <v>-8.0684058992896833E-5</v>
      </c>
    </row>
    <row r="1363" spans="1:13" x14ac:dyDescent="0.25">
      <c r="A1363">
        <v>7820616</v>
      </c>
      <c r="B1363" t="s">
        <v>30</v>
      </c>
      <c r="C1363" t="s">
        <v>4</v>
      </c>
      <c r="D1363" t="s">
        <v>2200</v>
      </c>
      <c r="E1363">
        <v>0.1247443762781186</v>
      </c>
      <c r="F1363">
        <v>48.9</v>
      </c>
      <c r="G1363">
        <v>6.1</v>
      </c>
      <c r="H1363">
        <v>77.2</v>
      </c>
      <c r="I1363">
        <v>9.6302658486707564</v>
      </c>
      <c r="J1363">
        <v>63.725000000000001</v>
      </c>
      <c r="K1363">
        <v>7.9493353783231084</v>
      </c>
      <c r="L1363">
        <v>-1.5006272122263908E-2</v>
      </c>
      <c r="M1363" s="40">
        <v>-1.8719480561515303E-3</v>
      </c>
    </row>
    <row r="1364" spans="1:13" x14ac:dyDescent="0.25">
      <c r="A1364">
        <v>7820616</v>
      </c>
      <c r="B1364" t="s">
        <v>30</v>
      </c>
      <c r="C1364" t="s">
        <v>4</v>
      </c>
      <c r="D1364" t="s">
        <v>2210</v>
      </c>
      <c r="E1364">
        <v>1.0224948875255624E-2</v>
      </c>
      <c r="F1364">
        <v>88</v>
      </c>
      <c r="G1364">
        <v>0.89979550102249495</v>
      </c>
      <c r="H1364">
        <v>94</v>
      </c>
      <c r="I1364">
        <v>0.96114519427402867</v>
      </c>
      <c r="J1364">
        <v>91.11</v>
      </c>
      <c r="K1364">
        <v>0.93159509202453994</v>
      </c>
      <c r="L1364">
        <v>4.7725707292556763E-2</v>
      </c>
      <c r="M1364" s="40">
        <v>4.8799291710180739E-4</v>
      </c>
    </row>
    <row r="1365" spans="1:13" x14ac:dyDescent="0.25">
      <c r="A1365">
        <v>7820616</v>
      </c>
      <c r="B1365" t="s">
        <v>30</v>
      </c>
      <c r="C1365" t="s">
        <v>4</v>
      </c>
      <c r="D1365" t="s">
        <v>2282</v>
      </c>
      <c r="E1365">
        <v>2.8629856850715747E-2</v>
      </c>
      <c r="F1365">
        <v>43.5</v>
      </c>
      <c r="G1365">
        <v>1.2453987730061349</v>
      </c>
      <c r="H1365">
        <v>78.3</v>
      </c>
      <c r="I1365">
        <v>2.2417177914110429</v>
      </c>
      <c r="J1365">
        <v>67.35499999999999</v>
      </c>
      <c r="K1365">
        <v>1.9283640081799589</v>
      </c>
      <c r="L1365">
        <v>-5.9022508561611176E-2</v>
      </c>
      <c r="M1365" s="40">
        <v>-1.6898059710890726E-3</v>
      </c>
    </row>
    <row r="1366" spans="1:13" x14ac:dyDescent="0.25">
      <c r="A1366">
        <v>7820616</v>
      </c>
      <c r="B1366" t="s">
        <v>30</v>
      </c>
      <c r="C1366" t="s">
        <v>4</v>
      </c>
      <c r="D1366" t="s">
        <v>2233</v>
      </c>
      <c r="E1366">
        <v>4.0899795501022499E-3</v>
      </c>
      <c r="F1366">
        <v>56.7</v>
      </c>
      <c r="G1366">
        <v>0.23190184049079757</v>
      </c>
      <c r="H1366">
        <v>88.7</v>
      </c>
      <c r="I1366">
        <v>0.36278118609406956</v>
      </c>
      <c r="J1366">
        <v>78.509999999999991</v>
      </c>
      <c r="K1366">
        <v>0.32110429447852762</v>
      </c>
      <c r="L1366">
        <v>0.12202249467372894</v>
      </c>
      <c r="M1366" s="40">
        <v>4.9906950786801206E-4</v>
      </c>
    </row>
    <row r="1367" spans="1:13" x14ac:dyDescent="0.25">
      <c r="A1367">
        <v>7820616</v>
      </c>
      <c r="B1367" t="s">
        <v>30</v>
      </c>
      <c r="C1367" t="s">
        <v>4</v>
      </c>
      <c r="D1367" t="s">
        <v>2245</v>
      </c>
      <c r="E1367">
        <v>0.35071574642126785</v>
      </c>
      <c r="F1367">
        <v>37.5</v>
      </c>
      <c r="G1367">
        <v>13.151840490797545</v>
      </c>
      <c r="H1367">
        <v>72.099999999999994</v>
      </c>
      <c r="I1367">
        <v>25.286605316973411</v>
      </c>
      <c r="J1367">
        <v>60.69</v>
      </c>
      <c r="K1367">
        <v>21.284938650306746</v>
      </c>
      <c r="L1367">
        <v>-2.015923336148262E-2</v>
      </c>
      <c r="M1367" s="40">
        <v>-7.0701605756529019E-3</v>
      </c>
    </row>
    <row r="1368" spans="1:13" x14ac:dyDescent="0.25">
      <c r="A1368">
        <v>7820616</v>
      </c>
      <c r="B1368" t="s">
        <v>30</v>
      </c>
      <c r="C1368" t="s">
        <v>4</v>
      </c>
      <c r="D1368" t="s">
        <v>2293</v>
      </c>
      <c r="E1368">
        <v>1.0224948875255625E-3</v>
      </c>
      <c r="F1368">
        <v>41.3</v>
      </c>
      <c r="G1368">
        <v>4.222903885480573E-2</v>
      </c>
      <c r="H1368">
        <v>80.2</v>
      </c>
      <c r="I1368">
        <v>8.200408997955011E-2</v>
      </c>
      <c r="J1368">
        <v>56.664999999999999</v>
      </c>
      <c r="K1368">
        <v>5.7939672801635998E-2</v>
      </c>
      <c r="L1368">
        <v>-4.5124102383852005E-2</v>
      </c>
      <c r="M1368" s="40">
        <v>-4.6139163991668721E-5</v>
      </c>
    </row>
    <row r="1369" spans="1:13" x14ac:dyDescent="0.25">
      <c r="A1369">
        <v>7820616</v>
      </c>
      <c r="B1369" t="s">
        <v>30</v>
      </c>
      <c r="C1369" t="s">
        <v>4</v>
      </c>
      <c r="D1369" t="s">
        <v>2335</v>
      </c>
      <c r="E1369">
        <v>0.5214723926380368</v>
      </c>
      <c r="G1369">
        <v>21.749079754601226</v>
      </c>
      <c r="I1369">
        <v>38.73220858895705</v>
      </c>
      <c r="K1369">
        <v>32.607275051124745</v>
      </c>
      <c r="M1369" s="40">
        <v>-9.7716754009082515E-3</v>
      </c>
    </row>
    <row r="1370" spans="1:13" x14ac:dyDescent="0.25">
      <c r="A1370">
        <v>7820616</v>
      </c>
      <c r="B1370" t="s">
        <v>30</v>
      </c>
      <c r="C1370" t="s">
        <v>5</v>
      </c>
      <c r="D1370" t="s">
        <v>2200</v>
      </c>
      <c r="E1370">
        <v>4.396728016359918E-2</v>
      </c>
      <c r="F1370">
        <v>50.3</v>
      </c>
      <c r="G1370">
        <v>2.2115541922290385</v>
      </c>
      <c r="H1370">
        <v>87.1</v>
      </c>
      <c r="I1370">
        <v>3.8295501022494882</v>
      </c>
      <c r="J1370">
        <v>69.364999999999995</v>
      </c>
      <c r="K1370">
        <v>3.0497903885480571</v>
      </c>
      <c r="L1370">
        <v>-2.9751859605312347E-2</v>
      </c>
      <c r="M1370" s="40">
        <v>-1.3081083466548373E-3</v>
      </c>
    </row>
    <row r="1371" spans="1:13" x14ac:dyDescent="0.25">
      <c r="A1371">
        <v>7820616</v>
      </c>
      <c r="B1371" t="s">
        <v>30</v>
      </c>
      <c r="C1371" t="s">
        <v>5</v>
      </c>
      <c r="D1371" t="s">
        <v>2210</v>
      </c>
      <c r="E1371">
        <v>3.0674846625766876E-3</v>
      </c>
      <c r="F1371">
        <v>75.5</v>
      </c>
      <c r="G1371">
        <v>0.23159509202453993</v>
      </c>
      <c r="H1371">
        <v>70.5</v>
      </c>
      <c r="I1371">
        <v>0.21625766871165647</v>
      </c>
      <c r="J1371">
        <v>78.154999999999987</v>
      </c>
      <c r="K1371">
        <v>0.23973926380368099</v>
      </c>
      <c r="L1371">
        <v>-5.8551579713821411E-2</v>
      </c>
      <c r="M1371" s="40">
        <v>-1.796060727417835E-4</v>
      </c>
    </row>
    <row r="1372" spans="1:13" x14ac:dyDescent="0.25">
      <c r="A1372">
        <v>7820616</v>
      </c>
      <c r="B1372" t="s">
        <v>30</v>
      </c>
      <c r="C1372" t="s">
        <v>5</v>
      </c>
      <c r="D1372" t="s">
        <v>2282</v>
      </c>
      <c r="E1372">
        <v>1.5337423312883436E-2</v>
      </c>
      <c r="F1372">
        <v>36.799999999999997</v>
      </c>
      <c r="G1372">
        <v>0.56441717791411039</v>
      </c>
      <c r="H1372">
        <v>70.099999999999994</v>
      </c>
      <c r="I1372">
        <v>1.0751533742331287</v>
      </c>
      <c r="J1372">
        <v>60.334999999999994</v>
      </c>
      <c r="K1372">
        <v>0.92538343558282199</v>
      </c>
      <c r="L1372">
        <v>-0.16710515320301056</v>
      </c>
      <c r="M1372" s="40">
        <v>-2.5629624724388123E-3</v>
      </c>
    </row>
    <row r="1373" spans="1:13" x14ac:dyDescent="0.25">
      <c r="A1373">
        <v>7820616</v>
      </c>
      <c r="B1373" t="s">
        <v>30</v>
      </c>
      <c r="C1373" t="s">
        <v>5</v>
      </c>
      <c r="D1373" t="s">
        <v>2233</v>
      </c>
      <c r="E1373">
        <v>1.0224948875255625E-3</v>
      </c>
      <c r="F1373">
        <v>47.6</v>
      </c>
      <c r="G1373">
        <v>4.8670756646216777E-2</v>
      </c>
      <c r="H1373">
        <v>74.599999999999994</v>
      </c>
      <c r="I1373">
        <v>7.6278118609406947E-2</v>
      </c>
      <c r="J1373">
        <v>69.174999999999997</v>
      </c>
      <c r="K1373">
        <v>7.073108384458078E-2</v>
      </c>
      <c r="L1373">
        <v>2.2752411663532257E-2</v>
      </c>
      <c r="M1373" s="40">
        <v>2.3264224604838712E-5</v>
      </c>
    </row>
    <row r="1374" spans="1:13" x14ac:dyDescent="0.25">
      <c r="A1374">
        <v>7820616</v>
      </c>
      <c r="B1374" t="s">
        <v>30</v>
      </c>
      <c r="C1374" t="s">
        <v>5</v>
      </c>
      <c r="D1374" t="s">
        <v>2245</v>
      </c>
      <c r="E1374">
        <v>0.15848670756646216</v>
      </c>
      <c r="F1374">
        <v>31.2</v>
      </c>
      <c r="G1374">
        <v>4.9447852760736195</v>
      </c>
      <c r="H1374">
        <v>60.7</v>
      </c>
      <c r="I1374">
        <v>9.6201431492842531</v>
      </c>
      <c r="J1374">
        <v>51.344999999999999</v>
      </c>
      <c r="K1374">
        <v>8.1374999999999993</v>
      </c>
      <c r="L1374">
        <v>-0.16984237730503082</v>
      </c>
      <c r="M1374" s="40">
        <v>-2.6917759184335151E-2</v>
      </c>
    </row>
    <row r="1375" spans="1:13" x14ac:dyDescent="0.25">
      <c r="A1375">
        <v>7820616</v>
      </c>
      <c r="B1375" t="s">
        <v>30</v>
      </c>
      <c r="C1375" t="s">
        <v>5</v>
      </c>
      <c r="D1375" t="s">
        <v>2335</v>
      </c>
      <c r="E1375">
        <v>0.22188139059304701</v>
      </c>
      <c r="G1375">
        <v>8.0010224948875255</v>
      </c>
      <c r="I1375">
        <v>14.817382413087934</v>
      </c>
      <c r="K1375">
        <v>12.423144171779139</v>
      </c>
      <c r="M1375" s="40">
        <v>-3.0945171851565745E-2</v>
      </c>
    </row>
    <row r="1376" spans="1:13" x14ac:dyDescent="0.25">
      <c r="A1376">
        <v>7820616</v>
      </c>
      <c r="B1376" t="s">
        <v>30</v>
      </c>
      <c r="C1376" t="s">
        <v>6</v>
      </c>
      <c r="D1376" t="s">
        <v>2200</v>
      </c>
      <c r="E1376">
        <v>5.5214723926380369E-2</v>
      </c>
      <c r="F1376">
        <v>40.1</v>
      </c>
      <c r="G1376">
        <v>2.2141104294478526</v>
      </c>
      <c r="H1376">
        <v>80.900000000000006</v>
      </c>
      <c r="I1376">
        <v>4.4668711656441724</v>
      </c>
      <c r="J1376">
        <v>68.25</v>
      </c>
      <c r="K1376">
        <v>3.76840490797546</v>
      </c>
      <c r="L1376">
        <v>-7.2523945709690452E-4</v>
      </c>
      <c r="M1376" s="40">
        <v>-4.004389640412356E-5</v>
      </c>
    </row>
    <row r="1377" spans="1:13" x14ac:dyDescent="0.25">
      <c r="A1377">
        <v>7820616</v>
      </c>
      <c r="B1377" t="s">
        <v>30</v>
      </c>
      <c r="C1377" t="s">
        <v>6</v>
      </c>
      <c r="D1377" t="s">
        <v>2210</v>
      </c>
      <c r="E1377">
        <v>7.1574642126789375E-3</v>
      </c>
      <c r="F1377">
        <v>75.900000000000006</v>
      </c>
      <c r="G1377">
        <v>0.54325153374233137</v>
      </c>
      <c r="H1377">
        <v>81.3</v>
      </c>
      <c r="I1377">
        <v>0.58190184049079763</v>
      </c>
      <c r="J1377">
        <v>80.894999999999996</v>
      </c>
      <c r="K1377">
        <v>0.57900306748466257</v>
      </c>
      <c r="L1377">
        <v>-5.4214444011449814E-2</v>
      </c>
      <c r="M1377" s="40">
        <v>-3.8803794282223796E-4</v>
      </c>
    </row>
    <row r="1378" spans="1:13" x14ac:dyDescent="0.25">
      <c r="A1378">
        <v>7820616</v>
      </c>
      <c r="B1378" t="s">
        <v>30</v>
      </c>
      <c r="C1378" t="s">
        <v>6</v>
      </c>
      <c r="D1378" t="s">
        <v>2282</v>
      </c>
      <c r="E1378">
        <v>1.3292433537832311E-2</v>
      </c>
      <c r="F1378">
        <v>32.5</v>
      </c>
      <c r="G1378">
        <v>0.43200408997955009</v>
      </c>
      <c r="H1378">
        <v>78</v>
      </c>
      <c r="I1378">
        <v>1.0368098159509203</v>
      </c>
      <c r="J1378">
        <v>60.35</v>
      </c>
      <c r="K1378">
        <v>0.80219836400818001</v>
      </c>
      <c r="L1378">
        <v>-5.4600100964307785E-2</v>
      </c>
      <c r="M1378" s="40">
        <v>-7.257682132269951E-4</v>
      </c>
    </row>
    <row r="1379" spans="1:13" x14ac:dyDescent="0.25">
      <c r="A1379">
        <v>7820616</v>
      </c>
      <c r="B1379" t="s">
        <v>30</v>
      </c>
      <c r="C1379" t="s">
        <v>6</v>
      </c>
      <c r="D1379" t="s">
        <v>2233</v>
      </c>
      <c r="E1379">
        <v>1.0224948875255625E-3</v>
      </c>
      <c r="F1379">
        <v>41.8</v>
      </c>
      <c r="G1379">
        <v>4.2740286298568506E-2</v>
      </c>
      <c r="H1379">
        <v>81.5</v>
      </c>
      <c r="I1379">
        <v>8.3333333333333343E-2</v>
      </c>
      <c r="J1379">
        <v>66.97</v>
      </c>
      <c r="K1379">
        <v>6.8476482617586917E-2</v>
      </c>
      <c r="L1379">
        <v>4.6275205910205841E-2</v>
      </c>
      <c r="M1379" s="40">
        <v>4.7316161462378162E-5</v>
      </c>
    </row>
    <row r="1380" spans="1:13" x14ac:dyDescent="0.25">
      <c r="A1380">
        <v>7820616</v>
      </c>
      <c r="B1380" t="s">
        <v>30</v>
      </c>
      <c r="C1380" t="s">
        <v>6</v>
      </c>
      <c r="D1380" t="s">
        <v>2245</v>
      </c>
      <c r="E1380">
        <v>0.17995910020449898</v>
      </c>
      <c r="F1380">
        <v>32.200000000000003</v>
      </c>
      <c r="G1380">
        <v>5.7946830265848677</v>
      </c>
      <c r="H1380">
        <v>71.099999999999994</v>
      </c>
      <c r="I1380">
        <v>12.795092024539876</v>
      </c>
      <c r="J1380">
        <v>59.260000000000005</v>
      </c>
      <c r="K1380">
        <v>10.664376278118612</v>
      </c>
      <c r="L1380">
        <v>-1.9104264676570892E-2</v>
      </c>
      <c r="M1380" s="40">
        <v>-3.4379862812642915E-3</v>
      </c>
    </row>
    <row r="1381" spans="1:13" x14ac:dyDescent="0.25">
      <c r="A1381">
        <v>7820616</v>
      </c>
      <c r="B1381" t="s">
        <v>30</v>
      </c>
      <c r="C1381" t="s">
        <v>6</v>
      </c>
      <c r="D1381" t="s">
        <v>2335</v>
      </c>
      <c r="E1381">
        <v>0.25664621676891619</v>
      </c>
      <c r="G1381">
        <v>9.0267893660531708</v>
      </c>
      <c r="I1381">
        <v>18.964008179959102</v>
      </c>
      <c r="K1381">
        <v>15.882459100204501</v>
      </c>
      <c r="M1381" s="40">
        <v>-4.5445201722552698E-3</v>
      </c>
    </row>
    <row r="1382" spans="1:13" x14ac:dyDescent="0.25">
      <c r="A1382">
        <v>7830619</v>
      </c>
      <c r="B1382" t="s">
        <v>31</v>
      </c>
      <c r="C1382" t="s">
        <v>4</v>
      </c>
      <c r="D1382" t="s">
        <v>2154</v>
      </c>
      <c r="E1382">
        <v>0.9156626506024097</v>
      </c>
      <c r="F1382">
        <v>73.2</v>
      </c>
      <c r="G1382">
        <v>67.026506024096392</v>
      </c>
      <c r="H1382">
        <v>86.1</v>
      </c>
      <c r="I1382">
        <v>78.838554216867465</v>
      </c>
      <c r="J1382">
        <v>75.424999999999997</v>
      </c>
      <c r="K1382">
        <v>69.063855421686753</v>
      </c>
      <c r="L1382">
        <v>-1.9933406263589859E-2</v>
      </c>
      <c r="M1382" s="40">
        <v>-1.8252275614853364E-2</v>
      </c>
    </row>
    <row r="1383" spans="1:13" x14ac:dyDescent="0.25">
      <c r="A1383">
        <v>7830619</v>
      </c>
      <c r="B1383" t="s">
        <v>31</v>
      </c>
      <c r="C1383" t="s">
        <v>4</v>
      </c>
      <c r="D1383" t="s">
        <v>2158</v>
      </c>
      <c r="E1383">
        <v>7.5301204819277101E-2</v>
      </c>
      <c r="F1383">
        <v>73.8</v>
      </c>
      <c r="G1383">
        <v>5.55722891566265</v>
      </c>
      <c r="H1383">
        <v>93.2</v>
      </c>
      <c r="I1383">
        <v>7.0180722891566258</v>
      </c>
      <c r="J1383">
        <v>84.284999999999997</v>
      </c>
      <c r="K1383">
        <v>6.3467620481927698</v>
      </c>
      <c r="L1383">
        <v>0.10064996778964996</v>
      </c>
      <c r="M1383" s="40">
        <v>7.5790638395820745E-3</v>
      </c>
    </row>
    <row r="1384" spans="1:13" x14ac:dyDescent="0.25">
      <c r="A1384">
        <v>7830619</v>
      </c>
      <c r="B1384" t="s">
        <v>31</v>
      </c>
      <c r="C1384" t="s">
        <v>4</v>
      </c>
      <c r="D1384" t="s">
        <v>2159</v>
      </c>
      <c r="E1384">
        <v>9.0361445783132543E-3</v>
      </c>
      <c r="F1384">
        <v>63.9</v>
      </c>
      <c r="G1384">
        <v>0.5774096385542169</v>
      </c>
      <c r="H1384">
        <v>79.8</v>
      </c>
      <c r="I1384">
        <v>0.7210843373493977</v>
      </c>
      <c r="J1384">
        <v>67.464999999999989</v>
      </c>
      <c r="K1384">
        <v>0.60962349397590365</v>
      </c>
      <c r="L1384">
        <v>-7.069966197013855E-2</v>
      </c>
      <c r="M1384" s="40">
        <v>-6.3885236720004725E-4</v>
      </c>
    </row>
    <row r="1385" spans="1:13" x14ac:dyDescent="0.25">
      <c r="A1385">
        <v>7830619</v>
      </c>
      <c r="B1385" t="s">
        <v>31</v>
      </c>
      <c r="C1385" t="s">
        <v>4</v>
      </c>
      <c r="D1385" t="s">
        <v>2335</v>
      </c>
      <c r="E1385">
        <v>1</v>
      </c>
      <c r="G1385">
        <v>73.161144578313255</v>
      </c>
      <c r="I1385">
        <v>86.577710843373481</v>
      </c>
      <c r="K1385">
        <v>76.020240963855429</v>
      </c>
      <c r="M1385" s="40">
        <v>-1.1312064142471337E-2</v>
      </c>
    </row>
    <row r="1386" spans="1:13" x14ac:dyDescent="0.25">
      <c r="A1386">
        <v>7830620</v>
      </c>
      <c r="B1386" t="s">
        <v>32</v>
      </c>
      <c r="C1386" t="s">
        <v>4</v>
      </c>
      <c r="D1386" t="s">
        <v>2152</v>
      </c>
      <c r="E1386">
        <v>2.2831050228310501E-2</v>
      </c>
      <c r="F1386">
        <v>55.2</v>
      </c>
      <c r="G1386">
        <v>1.2602739726027397</v>
      </c>
      <c r="H1386">
        <v>89.9</v>
      </c>
      <c r="I1386">
        <v>2.0525114155251143</v>
      </c>
      <c r="J1386">
        <v>75.935000000000002</v>
      </c>
      <c r="K1386">
        <v>1.733675799086758</v>
      </c>
      <c r="L1386">
        <v>5.326833575963974E-2</v>
      </c>
      <c r="M1386" s="40">
        <v>1.2161720493068433E-3</v>
      </c>
    </row>
    <row r="1387" spans="1:13" x14ac:dyDescent="0.25">
      <c r="A1387">
        <v>7830620</v>
      </c>
      <c r="B1387" t="s">
        <v>32</v>
      </c>
      <c r="C1387" t="s">
        <v>4</v>
      </c>
      <c r="D1387" t="s">
        <v>2181</v>
      </c>
      <c r="E1387">
        <v>1.8264840182648401E-2</v>
      </c>
      <c r="F1387">
        <v>77.099999999999994</v>
      </c>
      <c r="G1387">
        <v>1.4082191780821915</v>
      </c>
      <c r="H1387">
        <v>88.5</v>
      </c>
      <c r="I1387">
        <v>1.6164383561643834</v>
      </c>
      <c r="J1387">
        <v>78.734999999999999</v>
      </c>
      <c r="K1387">
        <v>1.4380821917808218</v>
      </c>
      <c r="L1387">
        <v>-1.2038025073707104E-2</v>
      </c>
      <c r="M1387" s="40">
        <v>-2.1987260408597449E-4</v>
      </c>
    </row>
    <row r="1388" spans="1:13" x14ac:dyDescent="0.25">
      <c r="A1388">
        <v>7830620</v>
      </c>
      <c r="B1388" t="s">
        <v>32</v>
      </c>
      <c r="C1388" t="s">
        <v>4</v>
      </c>
      <c r="D1388" t="s">
        <v>2154</v>
      </c>
      <c r="E1388">
        <v>5.0228310502283102E-2</v>
      </c>
      <c r="F1388">
        <v>73.2</v>
      </c>
      <c r="G1388">
        <v>3.6767123287671231</v>
      </c>
      <c r="H1388">
        <v>86.1</v>
      </c>
      <c r="I1388">
        <v>4.3246575342465752</v>
      </c>
      <c r="J1388">
        <v>75.424999999999997</v>
      </c>
      <c r="K1388">
        <v>3.7884703196347029</v>
      </c>
      <c r="L1388">
        <v>-1.9933406263589859E-2</v>
      </c>
      <c r="M1388" s="40">
        <v>-1.0012213191757462E-3</v>
      </c>
    </row>
    <row r="1389" spans="1:13" x14ac:dyDescent="0.25">
      <c r="A1389">
        <v>7830620</v>
      </c>
      <c r="B1389" t="s">
        <v>32</v>
      </c>
      <c r="C1389" t="s">
        <v>4</v>
      </c>
      <c r="D1389" t="s">
        <v>2155</v>
      </c>
      <c r="E1389">
        <v>0.22374429223744291</v>
      </c>
      <c r="F1389">
        <v>55.3</v>
      </c>
      <c r="G1389">
        <v>12.373059360730592</v>
      </c>
      <c r="H1389">
        <v>90.4</v>
      </c>
      <c r="I1389">
        <v>20.226484018264841</v>
      </c>
      <c r="J1389">
        <v>78.795000000000002</v>
      </c>
      <c r="K1389">
        <v>17.629931506849314</v>
      </c>
      <c r="L1389">
        <v>8.7872229516506195E-2</v>
      </c>
      <c r="M1389" s="40">
        <v>1.9660909800496819E-2</v>
      </c>
    </row>
    <row r="1390" spans="1:13" x14ac:dyDescent="0.25">
      <c r="A1390">
        <v>7830620</v>
      </c>
      <c r="B1390" t="s">
        <v>32</v>
      </c>
      <c r="C1390" t="s">
        <v>4</v>
      </c>
      <c r="D1390" t="s">
        <v>2182</v>
      </c>
      <c r="E1390">
        <v>2.2831050228310501E-2</v>
      </c>
      <c r="F1390">
        <v>91.5</v>
      </c>
      <c r="G1390">
        <v>2.0890410958904106</v>
      </c>
      <c r="H1390">
        <v>89.4</v>
      </c>
      <c r="I1390">
        <v>2.0410958904109591</v>
      </c>
      <c r="J1390">
        <v>82.024999999999991</v>
      </c>
      <c r="K1390">
        <v>1.8727168949771686</v>
      </c>
      <c r="L1390">
        <v>-5.6840009987354279E-2</v>
      </c>
      <c r="M1390" s="40">
        <v>-1.297717122998956E-3</v>
      </c>
    </row>
    <row r="1391" spans="1:13" x14ac:dyDescent="0.25">
      <c r="A1391">
        <v>7830620</v>
      </c>
      <c r="B1391" t="s">
        <v>32</v>
      </c>
      <c r="C1391" t="s">
        <v>4</v>
      </c>
      <c r="D1391" t="s">
        <v>2157</v>
      </c>
      <c r="E1391">
        <v>0.14611872146118721</v>
      </c>
      <c r="F1391">
        <v>78.900000000000006</v>
      </c>
      <c r="G1391">
        <v>11.528767123287672</v>
      </c>
      <c r="H1391">
        <v>90.6</v>
      </c>
      <c r="I1391">
        <v>13.238356164383561</v>
      </c>
      <c r="J1391">
        <v>87.66</v>
      </c>
      <c r="K1391">
        <v>12.808767123287669</v>
      </c>
      <c r="L1391">
        <v>2.9295206069946289E-2</v>
      </c>
      <c r="M1391" s="40">
        <v>4.2805780558825626E-3</v>
      </c>
    </row>
    <row r="1392" spans="1:13" x14ac:dyDescent="0.25">
      <c r="A1392">
        <v>7830620</v>
      </c>
      <c r="B1392" t="s">
        <v>32</v>
      </c>
      <c r="C1392" t="s">
        <v>4</v>
      </c>
      <c r="D1392" t="s">
        <v>2162</v>
      </c>
      <c r="E1392">
        <v>0.51598173515981727</v>
      </c>
      <c r="F1392">
        <v>74.7</v>
      </c>
      <c r="G1392">
        <v>38.543835616438351</v>
      </c>
      <c r="H1392">
        <v>88.3</v>
      </c>
      <c r="I1392">
        <v>45.561187214611863</v>
      </c>
      <c r="J1392">
        <v>79.164999999999992</v>
      </c>
      <c r="K1392">
        <v>40.84769406392693</v>
      </c>
      <c r="L1392">
        <v>2.0781753584742546E-2</v>
      </c>
      <c r="M1392" s="40">
        <v>1.0723005274319212E-2</v>
      </c>
    </row>
    <row r="1393" spans="1:13" x14ac:dyDescent="0.25">
      <c r="A1393">
        <v>7830620</v>
      </c>
      <c r="B1393" t="s">
        <v>32</v>
      </c>
      <c r="C1393" t="s">
        <v>4</v>
      </c>
      <c r="D1393" t="s">
        <v>2335</v>
      </c>
      <c r="E1393">
        <v>0.99999999999999989</v>
      </c>
      <c r="G1393">
        <v>70.879908675799072</v>
      </c>
      <c r="I1393">
        <v>89.060730593607303</v>
      </c>
      <c r="K1393">
        <v>80.119337899543368</v>
      </c>
      <c r="M1393" s="40">
        <v>3.3361854133744762E-2</v>
      </c>
    </row>
    <row r="1394" spans="1:13" x14ac:dyDescent="0.25">
      <c r="A1394">
        <v>7820614</v>
      </c>
      <c r="B1394" t="s">
        <v>33</v>
      </c>
      <c r="C1394" t="s">
        <v>4</v>
      </c>
      <c r="D1394" t="s">
        <v>2152</v>
      </c>
      <c r="E1394">
        <v>1.0465116279069767E-2</v>
      </c>
      <c r="F1394">
        <v>55.2</v>
      </c>
      <c r="G1394">
        <v>0.57767441860465119</v>
      </c>
      <c r="H1394">
        <v>89.9</v>
      </c>
      <c r="I1394">
        <v>0.94081395348837216</v>
      </c>
      <c r="J1394">
        <v>75.935000000000002</v>
      </c>
      <c r="K1394">
        <v>0.79466860465116285</v>
      </c>
      <c r="L1394">
        <v>5.326833575963974E-2</v>
      </c>
      <c r="M1394" s="40">
        <v>5.5745932771716011E-4</v>
      </c>
    </row>
    <row r="1395" spans="1:13" x14ac:dyDescent="0.25">
      <c r="A1395">
        <v>7820614</v>
      </c>
      <c r="B1395" t="s">
        <v>33</v>
      </c>
      <c r="C1395" t="s">
        <v>4</v>
      </c>
      <c r="D1395" t="s">
        <v>2181</v>
      </c>
      <c r="E1395">
        <v>4.6511627906976744E-2</v>
      </c>
      <c r="F1395">
        <v>77.099999999999994</v>
      </c>
      <c r="G1395">
        <v>3.5860465116279068</v>
      </c>
      <c r="H1395">
        <v>88.5</v>
      </c>
      <c r="I1395">
        <v>4.1162790697674421</v>
      </c>
      <c r="J1395">
        <v>78.734999999999999</v>
      </c>
      <c r="K1395">
        <v>3.6620930232558138</v>
      </c>
      <c r="L1395">
        <v>-1.2038025073707104E-2</v>
      </c>
      <c r="M1395" s="40">
        <v>-5.5990814296312107E-4</v>
      </c>
    </row>
    <row r="1396" spans="1:13" x14ac:dyDescent="0.25">
      <c r="A1396">
        <v>7820614</v>
      </c>
      <c r="B1396" t="s">
        <v>33</v>
      </c>
      <c r="C1396" t="s">
        <v>4</v>
      </c>
      <c r="D1396" t="s">
        <v>2153</v>
      </c>
      <c r="E1396">
        <v>2.3255813953488372E-3</v>
      </c>
      <c r="F1396">
        <v>39</v>
      </c>
      <c r="G1396">
        <v>9.0697674418604657E-2</v>
      </c>
      <c r="H1396">
        <v>89.2</v>
      </c>
      <c r="I1396">
        <v>0.20744186046511628</v>
      </c>
      <c r="J1396">
        <v>72.150000000000006</v>
      </c>
      <c r="K1396">
        <v>0.16779069767441862</v>
      </c>
      <c r="L1396">
        <v>2.356320433318615E-2</v>
      </c>
      <c r="M1396" s="40">
        <v>5.4798149612060811E-5</v>
      </c>
    </row>
    <row r="1397" spans="1:13" x14ac:dyDescent="0.25">
      <c r="A1397">
        <v>7820614</v>
      </c>
      <c r="B1397" t="s">
        <v>33</v>
      </c>
      <c r="C1397" t="s">
        <v>4</v>
      </c>
      <c r="D1397" t="s">
        <v>2154</v>
      </c>
      <c r="E1397">
        <v>6.2790697674418597E-2</v>
      </c>
      <c r="F1397">
        <v>73.2</v>
      </c>
      <c r="G1397">
        <v>4.5962790697674416</v>
      </c>
      <c r="H1397">
        <v>86.1</v>
      </c>
      <c r="I1397">
        <v>5.4062790697674412</v>
      </c>
      <c r="J1397">
        <v>75.424999999999997</v>
      </c>
      <c r="K1397">
        <v>4.7359883720930229</v>
      </c>
      <c r="L1397">
        <v>-1.9933406263589859E-2</v>
      </c>
      <c r="M1397" s="40">
        <v>-1.2516324863184329E-3</v>
      </c>
    </row>
    <row r="1398" spans="1:13" x14ac:dyDescent="0.25">
      <c r="A1398">
        <v>7820614</v>
      </c>
      <c r="B1398" t="s">
        <v>33</v>
      </c>
      <c r="C1398" t="s">
        <v>4</v>
      </c>
      <c r="D1398" t="s">
        <v>2271</v>
      </c>
      <c r="E1398">
        <v>3.4883720930232558E-3</v>
      </c>
      <c r="F1398">
        <v>69.7</v>
      </c>
      <c r="G1398">
        <v>0.24313953488372095</v>
      </c>
      <c r="H1398">
        <v>83.2</v>
      </c>
      <c r="I1398">
        <v>0.29023255813953491</v>
      </c>
      <c r="J1398">
        <v>76.05</v>
      </c>
      <c r="K1398">
        <v>0.2652906976744186</v>
      </c>
      <c r="L1398">
        <v>-3.8976162672042847E-2</v>
      </c>
      <c r="M1398" s="40">
        <v>-1.3596335815828901E-4</v>
      </c>
    </row>
    <row r="1399" spans="1:13" x14ac:dyDescent="0.25">
      <c r="A1399">
        <v>7820614</v>
      </c>
      <c r="B1399" t="s">
        <v>33</v>
      </c>
      <c r="C1399" t="s">
        <v>4</v>
      </c>
      <c r="D1399" t="s">
        <v>2155</v>
      </c>
      <c r="E1399">
        <v>4.3023255813953477E-2</v>
      </c>
      <c r="F1399">
        <v>55.3</v>
      </c>
      <c r="G1399">
        <v>2.3791860465116272</v>
      </c>
      <c r="H1399">
        <v>90.4</v>
      </c>
      <c r="I1399">
        <v>3.8893023255813945</v>
      </c>
      <c r="J1399">
        <v>78.795000000000002</v>
      </c>
      <c r="K1399">
        <v>3.3900174418604645</v>
      </c>
      <c r="L1399">
        <v>8.7872229516506195E-2</v>
      </c>
      <c r="M1399" s="40">
        <v>3.7805494094310796E-3</v>
      </c>
    </row>
    <row r="1400" spans="1:13" x14ac:dyDescent="0.25">
      <c r="A1400">
        <v>7820614</v>
      </c>
      <c r="B1400" t="s">
        <v>33</v>
      </c>
      <c r="C1400" t="s">
        <v>4</v>
      </c>
      <c r="D1400" t="s">
        <v>2156</v>
      </c>
      <c r="E1400">
        <v>1.1627906976744186E-3</v>
      </c>
      <c r="F1400">
        <v>56</v>
      </c>
      <c r="G1400">
        <v>6.5116279069767441E-2</v>
      </c>
      <c r="H1400">
        <v>82.5</v>
      </c>
      <c r="I1400">
        <v>9.5930232558139539E-2</v>
      </c>
      <c r="J1400">
        <v>66.400000000000006</v>
      </c>
      <c r="K1400">
        <v>7.7209302325581403E-2</v>
      </c>
      <c r="L1400">
        <v>-4.3302122503519058E-2</v>
      </c>
      <c r="M1400" s="40">
        <v>-5.0351305236650069E-5</v>
      </c>
    </row>
    <row r="1401" spans="1:13" x14ac:dyDescent="0.25">
      <c r="A1401">
        <v>7820614</v>
      </c>
      <c r="B1401" t="s">
        <v>33</v>
      </c>
      <c r="C1401" t="s">
        <v>4</v>
      </c>
      <c r="D1401" t="s">
        <v>2182</v>
      </c>
      <c r="E1401">
        <v>0.11744186046511627</v>
      </c>
      <c r="F1401">
        <v>91.5</v>
      </c>
      <c r="G1401">
        <v>10.745930232558139</v>
      </c>
      <c r="H1401">
        <v>89.4</v>
      </c>
      <c r="I1401">
        <v>10.499302325581395</v>
      </c>
      <c r="J1401">
        <v>82.024999999999991</v>
      </c>
      <c r="K1401">
        <v>9.6331686046511606</v>
      </c>
      <c r="L1401">
        <v>-5.6840009987354279E-2</v>
      </c>
      <c r="M1401" s="40">
        <v>-6.6753965217706763E-3</v>
      </c>
    </row>
    <row r="1402" spans="1:13" x14ac:dyDescent="0.25">
      <c r="A1402">
        <v>7820614</v>
      </c>
      <c r="B1402" t="s">
        <v>33</v>
      </c>
      <c r="C1402" t="s">
        <v>4</v>
      </c>
      <c r="D1402" t="s">
        <v>2157</v>
      </c>
      <c r="E1402">
        <v>0.44186046511627908</v>
      </c>
      <c r="F1402">
        <v>78.900000000000006</v>
      </c>
      <c r="G1402">
        <v>34.86279069767442</v>
      </c>
      <c r="H1402">
        <v>90.6</v>
      </c>
      <c r="I1402">
        <v>40.032558139534885</v>
      </c>
      <c r="J1402">
        <v>87.66</v>
      </c>
      <c r="K1402">
        <v>38.733488372093021</v>
      </c>
      <c r="L1402">
        <v>2.9295206069946289E-2</v>
      </c>
      <c r="M1402" s="40">
        <v>1.2944393379743709E-2</v>
      </c>
    </row>
    <row r="1403" spans="1:13" x14ac:dyDescent="0.25">
      <c r="A1403">
        <v>7820614</v>
      </c>
      <c r="B1403" t="s">
        <v>33</v>
      </c>
      <c r="C1403" t="s">
        <v>4</v>
      </c>
      <c r="D1403" t="s">
        <v>2162</v>
      </c>
      <c r="E1403">
        <v>5.4651162790697663E-2</v>
      </c>
      <c r="F1403">
        <v>74.7</v>
      </c>
      <c r="G1403">
        <v>4.0824418604651154</v>
      </c>
      <c r="H1403">
        <v>88.3</v>
      </c>
      <c r="I1403">
        <v>4.8256976744186035</v>
      </c>
      <c r="J1403">
        <v>79.164999999999992</v>
      </c>
      <c r="K1403">
        <v>4.3264593023255804</v>
      </c>
      <c r="L1403">
        <v>2.0781753584742546E-2</v>
      </c>
      <c r="M1403" s="40">
        <v>1.1357469982359297E-3</v>
      </c>
    </row>
    <row r="1404" spans="1:13" x14ac:dyDescent="0.25">
      <c r="A1404">
        <v>7820614</v>
      </c>
      <c r="B1404" t="s">
        <v>33</v>
      </c>
      <c r="C1404" t="s">
        <v>4</v>
      </c>
      <c r="D1404" t="s">
        <v>2163</v>
      </c>
      <c r="E1404">
        <v>2.3255813953488372E-3</v>
      </c>
      <c r="F1404">
        <v>52.1</v>
      </c>
      <c r="G1404">
        <v>0.12116279069767442</v>
      </c>
      <c r="H1404">
        <v>79.900000000000006</v>
      </c>
      <c r="I1404">
        <v>0.1858139534883721</v>
      </c>
      <c r="J1404">
        <v>63.754999999999995</v>
      </c>
      <c r="K1404">
        <v>0.14826744186046512</v>
      </c>
      <c r="L1404">
        <v>-8.4272854030132294E-2</v>
      </c>
      <c r="M1404" s="40">
        <v>-1.9598338146542394E-4</v>
      </c>
    </row>
    <row r="1405" spans="1:13" x14ac:dyDescent="0.25">
      <c r="A1405">
        <v>7820614</v>
      </c>
      <c r="B1405" t="s">
        <v>33</v>
      </c>
      <c r="C1405" t="s">
        <v>4</v>
      </c>
      <c r="D1405" t="s">
        <v>2178</v>
      </c>
      <c r="E1405">
        <v>1.1627906976744186E-3</v>
      </c>
      <c r="F1405">
        <v>72.900000000000006</v>
      </c>
      <c r="G1405">
        <v>8.4767441860465129E-2</v>
      </c>
      <c r="H1405">
        <v>90.4</v>
      </c>
      <c r="I1405">
        <v>0.10511627906976745</v>
      </c>
      <c r="J1405">
        <v>84.295000000000016</v>
      </c>
      <c r="K1405">
        <v>9.8017441860465127E-2</v>
      </c>
      <c r="L1405">
        <v>2.0044434815645218E-2</v>
      </c>
      <c r="M1405" s="40">
        <v>2.330748234377351E-5</v>
      </c>
    </row>
    <row r="1406" spans="1:13" x14ac:dyDescent="0.25">
      <c r="A1406">
        <v>7820614</v>
      </c>
      <c r="B1406" t="s">
        <v>33</v>
      </c>
      <c r="C1406" t="s">
        <v>4</v>
      </c>
      <c r="D1406" t="s">
        <v>2158</v>
      </c>
      <c r="E1406">
        <v>1.1627906976744186E-3</v>
      </c>
      <c r="F1406">
        <v>73.8</v>
      </c>
      <c r="G1406">
        <v>8.5813953488372091E-2</v>
      </c>
      <c r="H1406">
        <v>93.2</v>
      </c>
      <c r="I1406">
        <v>0.10837209302325582</v>
      </c>
      <c r="J1406">
        <v>84.284999999999997</v>
      </c>
      <c r="K1406">
        <v>9.8005813953488369E-2</v>
      </c>
      <c r="L1406">
        <v>0.10064996778964996</v>
      </c>
      <c r="M1406" s="40">
        <v>1.1703484626703483E-4</v>
      </c>
    </row>
    <row r="1407" spans="1:13" x14ac:dyDescent="0.25">
      <c r="A1407">
        <v>7820614</v>
      </c>
      <c r="B1407" t="s">
        <v>33</v>
      </c>
      <c r="C1407" t="s">
        <v>4</v>
      </c>
      <c r="D1407" t="s">
        <v>2189</v>
      </c>
      <c r="E1407">
        <v>1.1627906976744186E-3</v>
      </c>
      <c r="F1407">
        <v>49.7</v>
      </c>
      <c r="G1407">
        <v>5.7790697674418606E-2</v>
      </c>
      <c r="H1407">
        <v>80.2</v>
      </c>
      <c r="I1407">
        <v>9.3255813953488378E-2</v>
      </c>
      <c r="J1407">
        <v>69.424999999999997</v>
      </c>
      <c r="K1407">
        <v>8.0726744186046501E-2</v>
      </c>
      <c r="L1407">
        <v>-1.967334933578968E-2</v>
      </c>
      <c r="M1407" s="40">
        <v>-2.2875987599755441E-5</v>
      </c>
    </row>
    <row r="1408" spans="1:13" x14ac:dyDescent="0.25">
      <c r="A1408">
        <v>7820614</v>
      </c>
      <c r="B1408" t="s">
        <v>33</v>
      </c>
      <c r="C1408" t="s">
        <v>4</v>
      </c>
      <c r="D1408" t="s">
        <v>2335</v>
      </c>
      <c r="E1408">
        <v>0.78953488372093039</v>
      </c>
      <c r="G1408">
        <v>61.578837209302321</v>
      </c>
      <c r="I1408">
        <v>70.796395348837208</v>
      </c>
      <c r="K1408">
        <v>66.211191860465121</v>
      </c>
      <c r="M1408" s="40">
        <v>9.7211784098383981E-3</v>
      </c>
    </row>
    <row r="1409" spans="1:13" x14ac:dyDescent="0.25">
      <c r="A1409">
        <v>7820614</v>
      </c>
      <c r="B1409" t="s">
        <v>33</v>
      </c>
      <c r="C1409" t="s">
        <v>6</v>
      </c>
      <c r="D1409" t="s">
        <v>2152</v>
      </c>
      <c r="E1409">
        <v>1.1627906976744186E-3</v>
      </c>
      <c r="F1409">
        <v>48.2</v>
      </c>
      <c r="G1409">
        <v>5.6046511627906977E-2</v>
      </c>
      <c r="H1409">
        <v>80.400000000000006</v>
      </c>
      <c r="I1409">
        <v>9.3488372093023256E-2</v>
      </c>
      <c r="J1409">
        <v>66.925000000000011</v>
      </c>
      <c r="K1409">
        <v>7.7819767441860477E-2</v>
      </c>
      <c r="L1409">
        <v>1.3056463561952114E-2</v>
      </c>
      <c r="M1409" s="40">
        <v>1.5181934374362924E-5</v>
      </c>
    </row>
    <row r="1410" spans="1:13" x14ac:dyDescent="0.25">
      <c r="A1410">
        <v>7820614</v>
      </c>
      <c r="B1410" t="s">
        <v>33</v>
      </c>
      <c r="C1410" t="s">
        <v>6</v>
      </c>
      <c r="D1410" t="s">
        <v>2181</v>
      </c>
      <c r="E1410">
        <v>1.2790697674418604E-2</v>
      </c>
      <c r="F1410">
        <v>69.400000000000006</v>
      </c>
      <c r="G1410">
        <v>0.88767441860465124</v>
      </c>
      <c r="H1410">
        <v>76.5</v>
      </c>
      <c r="I1410">
        <v>0.9784883720930232</v>
      </c>
      <c r="J1410">
        <v>69.489999999999995</v>
      </c>
      <c r="K1410">
        <v>0.88882558139534873</v>
      </c>
      <c r="L1410">
        <v>-8.1471361219882965E-2</v>
      </c>
      <c r="M1410" s="40">
        <v>-1.0420755504868752E-3</v>
      </c>
    </row>
    <row r="1411" spans="1:13" x14ac:dyDescent="0.25">
      <c r="A1411">
        <v>7820614</v>
      </c>
      <c r="B1411" t="s">
        <v>33</v>
      </c>
      <c r="C1411" t="s">
        <v>6</v>
      </c>
      <c r="D1411" t="s">
        <v>2154</v>
      </c>
      <c r="E1411">
        <v>1.627906976744186E-2</v>
      </c>
      <c r="F1411">
        <v>72.099999999999994</v>
      </c>
      <c r="G1411">
        <v>1.173720930232558</v>
      </c>
      <c r="H1411">
        <v>84.3</v>
      </c>
      <c r="I1411">
        <v>1.3723255813953488</v>
      </c>
      <c r="J1411">
        <v>79.524999999999991</v>
      </c>
      <c r="K1411">
        <v>1.2945930232558138</v>
      </c>
      <c r="L1411">
        <v>2.4398354813456535E-2</v>
      </c>
      <c r="M1411" s="40">
        <v>3.9718252021905988E-4</v>
      </c>
    </row>
    <row r="1412" spans="1:13" x14ac:dyDescent="0.25">
      <c r="A1412">
        <v>7820614</v>
      </c>
      <c r="B1412" t="s">
        <v>33</v>
      </c>
      <c r="C1412" t="s">
        <v>6</v>
      </c>
      <c r="D1412" t="s">
        <v>2155</v>
      </c>
      <c r="E1412">
        <v>1.0465116279069767E-2</v>
      </c>
      <c r="F1412">
        <v>49.2</v>
      </c>
      <c r="G1412">
        <v>0.5148837209302326</v>
      </c>
      <c r="H1412">
        <v>81.7</v>
      </c>
      <c r="I1412">
        <v>0.85499999999999998</v>
      </c>
      <c r="J1412">
        <v>68.41</v>
      </c>
      <c r="K1412">
        <v>0.71591860465116275</v>
      </c>
      <c r="L1412">
        <v>4.344693198800087E-2</v>
      </c>
      <c r="M1412" s="40">
        <v>4.5467719522326492E-4</v>
      </c>
    </row>
    <row r="1413" spans="1:13" x14ac:dyDescent="0.25">
      <c r="A1413">
        <v>7820614</v>
      </c>
      <c r="B1413" t="s">
        <v>33</v>
      </c>
      <c r="C1413" t="s">
        <v>6</v>
      </c>
      <c r="D1413" t="s">
        <v>2156</v>
      </c>
      <c r="E1413">
        <v>1.1627906976744186E-3</v>
      </c>
      <c r="F1413">
        <v>56.2</v>
      </c>
      <c r="G1413">
        <v>6.5348837209302332E-2</v>
      </c>
      <c r="H1413">
        <v>79.8</v>
      </c>
      <c r="I1413">
        <v>9.2790697674418596E-2</v>
      </c>
      <c r="J1413">
        <v>67.549999999999983</v>
      </c>
      <c r="K1413">
        <v>7.8546511627906962E-2</v>
      </c>
      <c r="L1413">
        <v>-2.5381628423929214E-2</v>
      </c>
      <c r="M1413" s="40">
        <v>-2.9513521423173505E-5</v>
      </c>
    </row>
    <row r="1414" spans="1:13" x14ac:dyDescent="0.25">
      <c r="A1414">
        <v>7820614</v>
      </c>
      <c r="B1414" t="s">
        <v>33</v>
      </c>
      <c r="C1414" t="s">
        <v>6</v>
      </c>
      <c r="D1414" t="s">
        <v>2182</v>
      </c>
      <c r="E1414">
        <v>3.837209302325581E-2</v>
      </c>
      <c r="F1414">
        <v>88.4</v>
      </c>
      <c r="G1414">
        <v>3.3920930232558137</v>
      </c>
      <c r="H1414">
        <v>82.7</v>
      </c>
      <c r="I1414">
        <v>3.1733720930232554</v>
      </c>
      <c r="J1414">
        <v>80.725000000000009</v>
      </c>
      <c r="K1414">
        <v>3.0975872093023256</v>
      </c>
      <c r="L1414">
        <v>-7.147601991891861E-2</v>
      </c>
      <c r="M1414" s="40">
        <v>-2.7426844852608302E-3</v>
      </c>
    </row>
    <row r="1415" spans="1:13" x14ac:dyDescent="0.25">
      <c r="A1415">
        <v>7820614</v>
      </c>
      <c r="B1415" t="s">
        <v>33</v>
      </c>
      <c r="C1415" t="s">
        <v>6</v>
      </c>
      <c r="D1415" t="s">
        <v>2157</v>
      </c>
      <c r="E1415">
        <v>0.11162790697674418</v>
      </c>
      <c r="F1415">
        <v>70.900000000000006</v>
      </c>
      <c r="G1415">
        <v>7.9144186046511633</v>
      </c>
      <c r="H1415">
        <v>85.2</v>
      </c>
      <c r="I1415">
        <v>9.5106976744186049</v>
      </c>
      <c r="J1415">
        <v>77.945000000000007</v>
      </c>
      <c r="K1415">
        <v>8.7008372093023265</v>
      </c>
      <c r="L1415">
        <v>2.266622893512249E-2</v>
      </c>
      <c r="M1415" s="40">
        <v>2.5301836950834405E-3</v>
      </c>
    </row>
    <row r="1416" spans="1:13" x14ac:dyDescent="0.25">
      <c r="A1416">
        <v>7820614</v>
      </c>
      <c r="B1416" t="s">
        <v>33</v>
      </c>
      <c r="C1416" t="s">
        <v>6</v>
      </c>
      <c r="D1416" t="s">
        <v>2162</v>
      </c>
      <c r="E1416">
        <v>1.3953488372093023E-2</v>
      </c>
      <c r="F1416">
        <v>71.599999999999994</v>
      </c>
      <c r="G1416">
        <v>0.99906976744186038</v>
      </c>
      <c r="H1416">
        <v>82.6</v>
      </c>
      <c r="I1416">
        <v>1.1525581395348836</v>
      </c>
      <c r="J1416">
        <v>73.984999999999999</v>
      </c>
      <c r="K1416">
        <v>1.0323488372093024</v>
      </c>
      <c r="L1416">
        <v>2.2877993062138557E-2</v>
      </c>
      <c r="M1416" s="40">
        <v>3.1922781016937522E-4</v>
      </c>
    </row>
    <row r="1417" spans="1:13" x14ac:dyDescent="0.25">
      <c r="A1417">
        <v>7820614</v>
      </c>
      <c r="B1417" t="s">
        <v>33</v>
      </c>
      <c r="C1417" t="s">
        <v>6</v>
      </c>
      <c r="D1417" t="s">
        <v>2178</v>
      </c>
      <c r="E1417">
        <v>1.1627906976744186E-3</v>
      </c>
      <c r="F1417">
        <v>66.599999999999994</v>
      </c>
      <c r="G1417">
        <v>7.7441860465116266E-2</v>
      </c>
      <c r="H1417">
        <v>84.9</v>
      </c>
      <c r="I1417">
        <v>9.8720930232558152E-2</v>
      </c>
      <c r="J1417">
        <v>75.289999999999992</v>
      </c>
      <c r="K1417">
        <v>8.754651162790697E-2</v>
      </c>
      <c r="L1417">
        <v>3.6884949076920748E-4</v>
      </c>
      <c r="M1417" s="40">
        <v>4.2889475670838077E-7</v>
      </c>
    </row>
    <row r="1418" spans="1:13" x14ac:dyDescent="0.25">
      <c r="A1418">
        <v>7820614</v>
      </c>
      <c r="B1418" t="s">
        <v>33</v>
      </c>
      <c r="C1418" t="s">
        <v>6</v>
      </c>
      <c r="D1418" t="s">
        <v>2158</v>
      </c>
      <c r="E1418">
        <v>2.3255813953488372E-3</v>
      </c>
      <c r="F1418">
        <v>61.4</v>
      </c>
      <c r="G1418">
        <v>0.1427906976744186</v>
      </c>
      <c r="H1418">
        <v>79.2</v>
      </c>
      <c r="I1418">
        <v>0.1841860465116279</v>
      </c>
      <c r="J1418">
        <v>72.55</v>
      </c>
      <c r="K1418">
        <v>0.16872093023255813</v>
      </c>
      <c r="L1418">
        <v>5.4755415767431259E-2</v>
      </c>
      <c r="M1418" s="40">
        <v>1.2733817620332852E-4</v>
      </c>
    </row>
    <row r="1419" spans="1:13" x14ac:dyDescent="0.25">
      <c r="A1419">
        <v>7820614</v>
      </c>
      <c r="B1419" t="s">
        <v>33</v>
      </c>
      <c r="C1419" t="s">
        <v>6</v>
      </c>
      <c r="D1419" t="s">
        <v>2164</v>
      </c>
      <c r="E1419">
        <v>1.1627906976744186E-3</v>
      </c>
      <c r="F1419">
        <v>38.6</v>
      </c>
      <c r="G1419">
        <v>4.488372093023256E-2</v>
      </c>
      <c r="H1419">
        <v>72</v>
      </c>
      <c r="I1419">
        <v>8.3720930232558138E-2</v>
      </c>
      <c r="J1419">
        <v>54.725000000000009</v>
      </c>
      <c r="K1419">
        <v>6.3633720930232562E-2</v>
      </c>
      <c r="L1419">
        <v>-8.8816501200199127E-2</v>
      </c>
      <c r="M1419" s="40">
        <v>-1.0327500139558038E-4</v>
      </c>
    </row>
    <row r="1420" spans="1:13" x14ac:dyDescent="0.25">
      <c r="A1420">
        <v>7820614</v>
      </c>
      <c r="B1420" t="s">
        <v>33</v>
      </c>
      <c r="C1420" t="s">
        <v>6</v>
      </c>
      <c r="D1420" t="s">
        <v>2335</v>
      </c>
      <c r="E1420">
        <v>0.21046511627906977</v>
      </c>
      <c r="G1420">
        <v>15.268372093023256</v>
      </c>
      <c r="I1420">
        <v>17.595348837209301</v>
      </c>
      <c r="K1420">
        <v>16.206377906976748</v>
      </c>
      <c r="M1420" s="40">
        <v>-7.3328332536918872E-5</v>
      </c>
    </row>
    <row r="1421" spans="1:13" x14ac:dyDescent="0.25">
      <c r="A1421">
        <v>7820612</v>
      </c>
      <c r="B1421" t="s">
        <v>34</v>
      </c>
      <c r="C1421" t="s">
        <v>4</v>
      </c>
      <c r="D1421" t="s">
        <v>2152</v>
      </c>
      <c r="E1421">
        <v>0.10144927536231882</v>
      </c>
      <c r="F1421">
        <v>55.2</v>
      </c>
      <c r="G1421">
        <v>5.5999999999999988</v>
      </c>
      <c r="H1421">
        <v>89.9</v>
      </c>
      <c r="I1421">
        <v>9.1202898550724623</v>
      </c>
      <c r="J1421">
        <v>75.935000000000002</v>
      </c>
      <c r="K1421">
        <v>7.7035507246376795</v>
      </c>
      <c r="L1421">
        <v>5.326833575963974E-2</v>
      </c>
      <c r="M1421" s="40">
        <v>5.4040340625721465E-3</v>
      </c>
    </row>
    <row r="1422" spans="1:13" x14ac:dyDescent="0.25">
      <c r="A1422">
        <v>7820612</v>
      </c>
      <c r="B1422" t="s">
        <v>34</v>
      </c>
      <c r="C1422" t="s">
        <v>4</v>
      </c>
      <c r="D1422" t="s">
        <v>2153</v>
      </c>
      <c r="E1422">
        <v>1.6563146997929608E-2</v>
      </c>
      <c r="F1422">
        <v>39</v>
      </c>
      <c r="G1422">
        <v>0.64596273291925466</v>
      </c>
      <c r="H1422">
        <v>89.2</v>
      </c>
      <c r="I1422">
        <v>1.477432712215321</v>
      </c>
      <c r="J1422">
        <v>72.150000000000006</v>
      </c>
      <c r="K1422">
        <v>1.1950310559006212</v>
      </c>
      <c r="L1422">
        <v>2.356320433318615E-2</v>
      </c>
      <c r="M1422" s="40">
        <v>3.9028081711281411E-4</v>
      </c>
    </row>
    <row r="1423" spans="1:13" x14ac:dyDescent="0.25">
      <c r="A1423">
        <v>7820612</v>
      </c>
      <c r="B1423" t="s">
        <v>34</v>
      </c>
      <c r="C1423" t="s">
        <v>4</v>
      </c>
      <c r="D1423" t="s">
        <v>2155</v>
      </c>
      <c r="E1423">
        <v>0.50310559006211186</v>
      </c>
      <c r="F1423">
        <v>55.3</v>
      </c>
      <c r="G1423">
        <v>27.821739130434786</v>
      </c>
      <c r="H1423">
        <v>90.4</v>
      </c>
      <c r="I1423">
        <v>45.480745341614913</v>
      </c>
      <c r="J1423">
        <v>78.795000000000002</v>
      </c>
      <c r="K1423">
        <v>39.642204968944107</v>
      </c>
      <c r="L1423">
        <v>8.7872229516506195E-2</v>
      </c>
      <c r="M1423" s="40">
        <v>4.4209009880975175E-2</v>
      </c>
    </row>
    <row r="1424" spans="1:13" x14ac:dyDescent="0.25">
      <c r="A1424">
        <v>7820612</v>
      </c>
      <c r="B1424" t="s">
        <v>34</v>
      </c>
      <c r="C1424" t="s">
        <v>4</v>
      </c>
      <c r="D1424" t="s">
        <v>2156</v>
      </c>
      <c r="E1424">
        <v>2.070393374741201E-3</v>
      </c>
      <c r="F1424">
        <v>56</v>
      </c>
      <c r="G1424">
        <v>0.11594202898550726</v>
      </c>
      <c r="H1424">
        <v>82.5</v>
      </c>
      <c r="I1424">
        <v>0.17080745341614909</v>
      </c>
      <c r="J1424">
        <v>66.400000000000006</v>
      </c>
      <c r="K1424">
        <v>0.13747412008281576</v>
      </c>
      <c r="L1424">
        <v>-4.3302122503519058E-2</v>
      </c>
      <c r="M1424" s="40">
        <v>-8.9652427543517721E-5</v>
      </c>
    </row>
    <row r="1425" spans="1:13" x14ac:dyDescent="0.25">
      <c r="A1425">
        <v>7820612</v>
      </c>
      <c r="B1425" t="s">
        <v>34</v>
      </c>
      <c r="C1425" t="s">
        <v>4</v>
      </c>
      <c r="D1425" t="s">
        <v>2157</v>
      </c>
      <c r="E1425">
        <v>2.0703933747412008E-2</v>
      </c>
      <c r="F1425">
        <v>78.900000000000006</v>
      </c>
      <c r="G1425">
        <v>1.6335403726708075</v>
      </c>
      <c r="H1425">
        <v>90.6</v>
      </c>
      <c r="I1425">
        <v>1.8757763975155277</v>
      </c>
      <c r="J1425">
        <v>87.66</v>
      </c>
      <c r="K1425">
        <v>1.8149068322981365</v>
      </c>
      <c r="L1425">
        <v>2.9295206069946289E-2</v>
      </c>
      <c r="M1425" s="40">
        <v>6.0652600558895012E-4</v>
      </c>
    </row>
    <row r="1426" spans="1:13" x14ac:dyDescent="0.25">
      <c r="A1426">
        <v>7820612</v>
      </c>
      <c r="B1426" t="s">
        <v>34</v>
      </c>
      <c r="C1426" t="s">
        <v>4</v>
      </c>
      <c r="D1426" t="s">
        <v>2142</v>
      </c>
      <c r="E1426">
        <v>4.140786749482402E-3</v>
      </c>
      <c r="F1426">
        <v>51.7</v>
      </c>
      <c r="G1426">
        <v>0.21407867494824021</v>
      </c>
      <c r="H1426">
        <v>80.5</v>
      </c>
      <c r="I1426">
        <v>0.33333333333333337</v>
      </c>
      <c r="J1426">
        <v>66.509999999999991</v>
      </c>
      <c r="K1426">
        <v>0.2754037267080745</v>
      </c>
      <c r="L1426">
        <v>-7.269471138715744E-2</v>
      </c>
      <c r="M1426" s="40">
        <v>-3.0101329766938902E-4</v>
      </c>
    </row>
    <row r="1427" spans="1:13" x14ac:dyDescent="0.25">
      <c r="A1427">
        <v>7820612</v>
      </c>
      <c r="B1427" t="s">
        <v>34</v>
      </c>
      <c r="C1427" t="s">
        <v>4</v>
      </c>
      <c r="D1427" t="s">
        <v>2170</v>
      </c>
      <c r="E1427">
        <v>4.140786749482402E-3</v>
      </c>
      <c r="F1427">
        <v>70.099999999999994</v>
      </c>
      <c r="G1427">
        <v>0.29026915113871637</v>
      </c>
      <c r="H1427">
        <v>92.2</v>
      </c>
      <c r="I1427">
        <v>0.38178053830227748</v>
      </c>
      <c r="J1427">
        <v>83.13000000000001</v>
      </c>
      <c r="K1427">
        <v>0.34422360248447209</v>
      </c>
      <c r="L1427">
        <v>8.5400223731994629E-2</v>
      </c>
      <c r="M1427" s="40">
        <v>3.5362411483227593E-4</v>
      </c>
    </row>
    <row r="1428" spans="1:13" x14ac:dyDescent="0.25">
      <c r="A1428">
        <v>7820612</v>
      </c>
      <c r="B1428" t="s">
        <v>34</v>
      </c>
      <c r="C1428" t="s">
        <v>4</v>
      </c>
      <c r="D1428" t="s">
        <v>2335</v>
      </c>
      <c r="E1428">
        <v>0.65217391304347827</v>
      </c>
      <c r="G1428">
        <v>36.321532091097311</v>
      </c>
      <c r="I1428">
        <v>58.840165631469993</v>
      </c>
      <c r="K1428">
        <v>51.112795031055903</v>
      </c>
      <c r="M1428" s="40">
        <v>5.0572809155868453E-2</v>
      </c>
    </row>
    <row r="1429" spans="1:13" x14ac:dyDescent="0.25">
      <c r="A1429">
        <v>7820612</v>
      </c>
      <c r="B1429" t="s">
        <v>34</v>
      </c>
      <c r="C1429" t="s">
        <v>6</v>
      </c>
      <c r="D1429" t="s">
        <v>2152</v>
      </c>
      <c r="E1429">
        <v>5.3830227743271217E-2</v>
      </c>
      <c r="F1429">
        <v>48.2</v>
      </c>
      <c r="G1429">
        <v>2.5946169772256726</v>
      </c>
      <c r="H1429">
        <v>80.400000000000006</v>
      </c>
      <c r="I1429">
        <v>4.3279503105590065</v>
      </c>
      <c r="J1429">
        <v>66.925000000000011</v>
      </c>
      <c r="K1429">
        <v>3.6025879917184267</v>
      </c>
      <c r="L1429">
        <v>1.3056463561952114E-2</v>
      </c>
      <c r="M1429" s="40">
        <v>7.0283240706160439E-4</v>
      </c>
    </row>
    <row r="1430" spans="1:13" x14ac:dyDescent="0.25">
      <c r="A1430">
        <v>7820612</v>
      </c>
      <c r="B1430" t="s">
        <v>34</v>
      </c>
      <c r="C1430" t="s">
        <v>6</v>
      </c>
      <c r="D1430" t="s">
        <v>2153</v>
      </c>
      <c r="E1430">
        <v>4.140786749482402E-3</v>
      </c>
      <c r="F1430">
        <v>39.1</v>
      </c>
      <c r="G1430">
        <v>0.16190476190476191</v>
      </c>
      <c r="H1430">
        <v>84.8</v>
      </c>
      <c r="I1430">
        <v>0.35113871635610766</v>
      </c>
      <c r="J1430">
        <v>68.449999999999989</v>
      </c>
      <c r="K1430">
        <v>0.28343685300207039</v>
      </c>
      <c r="L1430">
        <v>2.8439240530133247E-2</v>
      </c>
      <c r="M1430" s="40">
        <v>1.1776083035251863E-4</v>
      </c>
    </row>
    <row r="1431" spans="1:13" x14ac:dyDescent="0.25">
      <c r="A1431">
        <v>7820612</v>
      </c>
      <c r="B1431" t="s">
        <v>34</v>
      </c>
      <c r="C1431" t="s">
        <v>6</v>
      </c>
      <c r="D1431" t="s">
        <v>2160</v>
      </c>
      <c r="E1431">
        <v>2.070393374741201E-3</v>
      </c>
      <c r="F1431">
        <v>90.5</v>
      </c>
      <c r="G1431">
        <v>0.18737060041407869</v>
      </c>
      <c r="H1431">
        <v>86.2</v>
      </c>
      <c r="I1431">
        <v>0.17846790890269154</v>
      </c>
      <c r="J1431">
        <v>90.94</v>
      </c>
      <c r="K1431">
        <v>0.18828157349896482</v>
      </c>
      <c r="L1431">
        <v>-8.504912257194519E-3</v>
      </c>
      <c r="M1431" s="40">
        <v>-1.7608513990050765E-5</v>
      </c>
    </row>
    <row r="1432" spans="1:13" x14ac:dyDescent="0.25">
      <c r="A1432">
        <v>7820612</v>
      </c>
      <c r="B1432" t="s">
        <v>34</v>
      </c>
      <c r="C1432" t="s">
        <v>6</v>
      </c>
      <c r="D1432" t="s">
        <v>2155</v>
      </c>
      <c r="E1432">
        <v>0.2608695652173913</v>
      </c>
      <c r="F1432">
        <v>49.2</v>
      </c>
      <c r="G1432">
        <v>12.834782608695653</v>
      </c>
      <c r="H1432">
        <v>81.7</v>
      </c>
      <c r="I1432">
        <v>21.31304347826087</v>
      </c>
      <c r="J1432">
        <v>68.41</v>
      </c>
      <c r="K1432">
        <v>17.846086956521738</v>
      </c>
      <c r="L1432">
        <v>4.344693198800087E-2</v>
      </c>
      <c r="M1432" s="40">
        <v>1.1333982257739357E-2</v>
      </c>
    </row>
    <row r="1433" spans="1:13" x14ac:dyDescent="0.25">
      <c r="A1433">
        <v>7820612</v>
      </c>
      <c r="B1433" t="s">
        <v>34</v>
      </c>
      <c r="C1433" t="s">
        <v>6</v>
      </c>
      <c r="D1433" t="s">
        <v>2157</v>
      </c>
      <c r="E1433">
        <v>2.6915113871635612E-2</v>
      </c>
      <c r="F1433">
        <v>70.900000000000006</v>
      </c>
      <c r="G1433">
        <v>1.9082815734989651</v>
      </c>
      <c r="H1433">
        <v>85.2</v>
      </c>
      <c r="I1433">
        <v>2.2931677018633541</v>
      </c>
      <c r="J1433">
        <v>77.945000000000007</v>
      </c>
      <c r="K1433">
        <v>2.0978985507246382</v>
      </c>
      <c r="L1433">
        <v>2.266622893512249E-2</v>
      </c>
      <c r="M1433" s="40">
        <v>6.1006413282938378E-4</v>
      </c>
    </row>
    <row r="1434" spans="1:13" x14ac:dyDescent="0.25">
      <c r="A1434">
        <v>7820612</v>
      </c>
      <c r="B1434" t="s">
        <v>34</v>
      </c>
      <c r="C1434" t="s">
        <v>6</v>
      </c>
      <c r="D1434" t="s">
        <v>2335</v>
      </c>
      <c r="E1434">
        <v>0.34782608695652173</v>
      </c>
      <c r="G1434">
        <v>17.68695652173913</v>
      </c>
      <c r="I1434">
        <v>28.463768115942027</v>
      </c>
      <c r="K1434">
        <v>24.018291925465839</v>
      </c>
      <c r="M1434" s="40">
        <v>1.2747031113992812E-2</v>
      </c>
    </row>
    <row r="1435" spans="1:13" x14ac:dyDescent="0.25">
      <c r="A1435">
        <v>7830614</v>
      </c>
      <c r="B1435" t="s">
        <v>35</v>
      </c>
      <c r="C1435" t="s">
        <v>4</v>
      </c>
      <c r="D1435" t="s">
        <v>2153</v>
      </c>
      <c r="E1435">
        <v>0.10250569476082003</v>
      </c>
      <c r="F1435">
        <v>39</v>
      </c>
      <c r="G1435">
        <v>3.997722095671981</v>
      </c>
      <c r="H1435">
        <v>89.2</v>
      </c>
      <c r="I1435">
        <v>9.1435079726651463</v>
      </c>
      <c r="J1435">
        <v>72.150000000000006</v>
      </c>
      <c r="K1435">
        <v>7.3957858769931653</v>
      </c>
      <c r="L1435">
        <v>2.356320433318615E-2</v>
      </c>
      <c r="M1435" s="40">
        <v>2.4153626309644113E-3</v>
      </c>
    </row>
    <row r="1436" spans="1:13" x14ac:dyDescent="0.25">
      <c r="A1436">
        <v>7830614</v>
      </c>
      <c r="B1436" t="s">
        <v>35</v>
      </c>
      <c r="C1436" t="s">
        <v>4</v>
      </c>
      <c r="D1436" t="s">
        <v>2165</v>
      </c>
      <c r="E1436">
        <v>9.1116173120728922E-2</v>
      </c>
      <c r="F1436">
        <v>73.400000000000006</v>
      </c>
      <c r="G1436">
        <v>6.687927107061503</v>
      </c>
      <c r="H1436">
        <v>84.8</v>
      </c>
      <c r="I1436">
        <v>7.7266514806378126</v>
      </c>
      <c r="J1436">
        <v>77.39</v>
      </c>
      <c r="K1436">
        <v>7.0514806378132109</v>
      </c>
      <c r="L1436">
        <v>-2.6769202202558517E-2</v>
      </c>
      <c r="M1436" s="40">
        <v>-2.4391072621921198E-3</v>
      </c>
    </row>
    <row r="1437" spans="1:13" x14ac:dyDescent="0.25">
      <c r="A1437">
        <v>7830614</v>
      </c>
      <c r="B1437" t="s">
        <v>35</v>
      </c>
      <c r="C1437" t="s">
        <v>4</v>
      </c>
      <c r="D1437" t="s">
        <v>2156</v>
      </c>
      <c r="E1437">
        <v>2.2779043280182231E-3</v>
      </c>
      <c r="F1437">
        <v>56</v>
      </c>
      <c r="G1437">
        <v>0.12756264236902048</v>
      </c>
      <c r="H1437">
        <v>82.5</v>
      </c>
      <c r="I1437">
        <v>0.1879271070615034</v>
      </c>
      <c r="J1437">
        <v>66.400000000000006</v>
      </c>
      <c r="K1437">
        <v>0.15125284738041003</v>
      </c>
      <c r="L1437">
        <v>-4.3302122503519058E-2</v>
      </c>
      <c r="M1437" s="40">
        <v>-9.8638092263141354E-5</v>
      </c>
    </row>
    <row r="1438" spans="1:13" x14ac:dyDescent="0.25">
      <c r="A1438">
        <v>7830614</v>
      </c>
      <c r="B1438" t="s">
        <v>35</v>
      </c>
      <c r="C1438" t="s">
        <v>4</v>
      </c>
      <c r="D1438" t="s">
        <v>2161</v>
      </c>
      <c r="E1438">
        <v>0.24145785876993167</v>
      </c>
      <c r="F1438">
        <v>87.5</v>
      </c>
      <c r="G1438">
        <v>21.127562642369021</v>
      </c>
      <c r="H1438">
        <v>92.8</v>
      </c>
      <c r="I1438">
        <v>22.407289293849658</v>
      </c>
      <c r="J1438">
        <v>88.974999999999994</v>
      </c>
      <c r="K1438">
        <v>21.483712984054669</v>
      </c>
      <c r="L1438">
        <v>4.8200022429227829E-2</v>
      </c>
      <c r="M1438" s="40">
        <v>1.1638274208424032E-2</v>
      </c>
    </row>
    <row r="1439" spans="1:13" x14ac:dyDescent="0.25">
      <c r="A1439">
        <v>7830614</v>
      </c>
      <c r="B1439" t="s">
        <v>35</v>
      </c>
      <c r="C1439" t="s">
        <v>4</v>
      </c>
      <c r="D1439" t="s">
        <v>2157</v>
      </c>
      <c r="E1439">
        <v>2.96127562642369E-2</v>
      </c>
      <c r="F1439">
        <v>78.900000000000006</v>
      </c>
      <c r="G1439">
        <v>2.3364464692482918</v>
      </c>
      <c r="H1439">
        <v>90.6</v>
      </c>
      <c r="I1439">
        <v>2.682915717539863</v>
      </c>
      <c r="J1439">
        <v>87.66</v>
      </c>
      <c r="K1439">
        <v>2.5958542141230065</v>
      </c>
      <c r="L1439">
        <v>2.9295206069946289E-2</v>
      </c>
      <c r="M1439" s="40">
        <v>8.6751179705991282E-4</v>
      </c>
    </row>
    <row r="1440" spans="1:13" x14ac:dyDescent="0.25">
      <c r="A1440">
        <v>7830614</v>
      </c>
      <c r="B1440" t="s">
        <v>35</v>
      </c>
      <c r="C1440" t="s">
        <v>4</v>
      </c>
      <c r="D1440" t="s">
        <v>2142</v>
      </c>
      <c r="E1440">
        <v>1.8223234624145788E-2</v>
      </c>
      <c r="F1440">
        <v>51.7</v>
      </c>
      <c r="G1440">
        <v>0.94214123006833728</v>
      </c>
      <c r="H1440">
        <v>80.5</v>
      </c>
      <c r="I1440">
        <v>1.4669703872437361</v>
      </c>
      <c r="J1440">
        <v>66.509999999999991</v>
      </c>
      <c r="K1440">
        <v>1.2120273348519361</v>
      </c>
      <c r="L1440">
        <v>-7.269471138715744E-2</v>
      </c>
      <c r="M1440" s="40">
        <v>-1.3247327815427326E-3</v>
      </c>
    </row>
    <row r="1441" spans="1:13" x14ac:dyDescent="0.25">
      <c r="A1441">
        <v>7830614</v>
      </c>
      <c r="B1441" t="s">
        <v>35</v>
      </c>
      <c r="C1441" t="s">
        <v>4</v>
      </c>
      <c r="D1441" t="s">
        <v>2145</v>
      </c>
      <c r="E1441">
        <v>2.2779043280182231E-3</v>
      </c>
      <c r="F1441">
        <v>48</v>
      </c>
      <c r="G1441">
        <v>0.10933940774487472</v>
      </c>
      <c r="H1441">
        <v>70.900000000000006</v>
      </c>
      <c r="I1441">
        <v>0.16150341685649203</v>
      </c>
      <c r="J1441">
        <v>58.565000000000005</v>
      </c>
      <c r="K1441">
        <v>0.13340546697038724</v>
      </c>
      <c r="L1441">
        <v>-0.14178077876567841</v>
      </c>
      <c r="M1441" s="40">
        <v>-3.2296304958013303E-4</v>
      </c>
    </row>
    <row r="1442" spans="1:13" x14ac:dyDescent="0.25">
      <c r="A1442">
        <v>7830614</v>
      </c>
      <c r="B1442" t="s">
        <v>35</v>
      </c>
      <c r="C1442" t="s">
        <v>4</v>
      </c>
      <c r="D1442" t="s">
        <v>2186</v>
      </c>
      <c r="E1442">
        <v>2.0501138952164009E-2</v>
      </c>
      <c r="F1442">
        <v>40.9</v>
      </c>
      <c r="G1442">
        <v>0.83849658314350795</v>
      </c>
      <c r="H1442">
        <v>79.400000000000006</v>
      </c>
      <c r="I1442">
        <v>1.6277904328018225</v>
      </c>
      <c r="J1442">
        <v>58.365000000000002</v>
      </c>
      <c r="K1442">
        <v>1.1965489749430525</v>
      </c>
      <c r="L1442">
        <v>3.4629052970558405E-3</v>
      </c>
      <c r="M1442" s="40">
        <v>7.0993502673126569E-5</v>
      </c>
    </row>
    <row r="1443" spans="1:13" x14ac:dyDescent="0.25">
      <c r="A1443">
        <v>7830614</v>
      </c>
      <c r="B1443" t="s">
        <v>35</v>
      </c>
      <c r="C1443" t="s">
        <v>4</v>
      </c>
      <c r="D1443" t="s">
        <v>2187</v>
      </c>
      <c r="E1443">
        <v>1.366742596810934E-2</v>
      </c>
      <c r="F1443">
        <v>81.5</v>
      </c>
      <c r="G1443">
        <v>1.1138952164009113</v>
      </c>
      <c r="H1443">
        <v>83.8</v>
      </c>
      <c r="I1443">
        <v>1.1453302961275627</v>
      </c>
      <c r="J1443">
        <v>86.48</v>
      </c>
      <c r="K1443">
        <v>1.1819589977220957</v>
      </c>
      <c r="L1443">
        <v>-1.9899012520909309E-2</v>
      </c>
      <c r="M1443" s="40">
        <v>-2.7196828046800877E-4</v>
      </c>
    </row>
    <row r="1444" spans="1:13" x14ac:dyDescent="0.25">
      <c r="A1444">
        <v>7830614</v>
      </c>
      <c r="B1444" t="s">
        <v>35</v>
      </c>
      <c r="C1444" t="s">
        <v>4</v>
      </c>
      <c r="D1444" t="s">
        <v>2188</v>
      </c>
      <c r="E1444">
        <v>0.17084282460136674</v>
      </c>
      <c r="F1444">
        <v>41.8</v>
      </c>
      <c r="G1444">
        <v>7.141230068337129</v>
      </c>
      <c r="H1444">
        <v>85</v>
      </c>
      <c r="I1444">
        <v>14.521640091116172</v>
      </c>
      <c r="J1444">
        <v>65.3</v>
      </c>
      <c r="K1444">
        <v>11.156036446469248</v>
      </c>
      <c r="L1444">
        <v>-1.5682078897953033E-2</v>
      </c>
      <c r="M1444" s="40">
        <v>-2.6791706545477847E-3</v>
      </c>
    </row>
    <row r="1445" spans="1:13" x14ac:dyDescent="0.25">
      <c r="A1445">
        <v>7830614</v>
      </c>
      <c r="B1445" t="s">
        <v>35</v>
      </c>
      <c r="C1445" t="s">
        <v>4</v>
      </c>
      <c r="D1445" t="s">
        <v>2335</v>
      </c>
      <c r="E1445">
        <v>0.69248291571753984</v>
      </c>
      <c r="G1445">
        <v>44.422323462414582</v>
      </c>
      <c r="I1445">
        <v>61.071526195899764</v>
      </c>
      <c r="K1445">
        <v>53.558063781321195</v>
      </c>
      <c r="M1445" s="40">
        <v>7.8555620185275649E-3</v>
      </c>
    </row>
    <row r="1446" spans="1:13" x14ac:dyDescent="0.25">
      <c r="A1446">
        <v>7830614</v>
      </c>
      <c r="B1446" t="s">
        <v>35</v>
      </c>
      <c r="C1446" t="s">
        <v>6</v>
      </c>
      <c r="D1446" t="s">
        <v>2153</v>
      </c>
      <c r="E1446">
        <v>4.1002277904328019E-2</v>
      </c>
      <c r="F1446">
        <v>39.1</v>
      </c>
      <c r="G1446">
        <v>1.6031890660592256</v>
      </c>
      <c r="H1446">
        <v>84.8</v>
      </c>
      <c r="I1446">
        <v>3.4769931662870159</v>
      </c>
      <c r="J1446">
        <v>68.449999999999989</v>
      </c>
      <c r="K1446">
        <v>2.8066059225512525</v>
      </c>
      <c r="L1446">
        <v>2.8439240530133247E-2</v>
      </c>
      <c r="M1446" s="40">
        <v>1.1660736436045524E-3</v>
      </c>
    </row>
    <row r="1447" spans="1:13" x14ac:dyDescent="0.25">
      <c r="A1447">
        <v>7830614</v>
      </c>
      <c r="B1447" t="s">
        <v>35</v>
      </c>
      <c r="C1447" t="s">
        <v>6</v>
      </c>
      <c r="D1447" t="s">
        <v>2165</v>
      </c>
      <c r="E1447">
        <v>3.1890660592255128E-2</v>
      </c>
      <c r="F1447">
        <v>65.599999999999994</v>
      </c>
      <c r="G1447">
        <v>2.0920273348519363</v>
      </c>
      <c r="H1447">
        <v>78.599999999999994</v>
      </c>
      <c r="I1447">
        <v>2.5066059225512527</v>
      </c>
      <c r="J1447">
        <v>68.824999999999989</v>
      </c>
      <c r="K1447">
        <v>2.194874715261959</v>
      </c>
      <c r="L1447">
        <v>-4.4370852410793304E-2</v>
      </c>
      <c r="M1447" s="40">
        <v>-1.4150157944216545E-3</v>
      </c>
    </row>
    <row r="1448" spans="1:13" x14ac:dyDescent="0.25">
      <c r="A1448">
        <v>7830614</v>
      </c>
      <c r="B1448" t="s">
        <v>35</v>
      </c>
      <c r="C1448" t="s">
        <v>6</v>
      </c>
      <c r="D1448" t="s">
        <v>2155</v>
      </c>
      <c r="E1448">
        <v>2.2779043280182231E-3</v>
      </c>
      <c r="F1448">
        <v>49.2</v>
      </c>
      <c r="G1448">
        <v>0.11207289293849658</v>
      </c>
      <c r="H1448">
        <v>81.7</v>
      </c>
      <c r="I1448">
        <v>0.18610478359908883</v>
      </c>
      <c r="J1448">
        <v>68.41</v>
      </c>
      <c r="K1448">
        <v>0.15583143507972663</v>
      </c>
      <c r="L1448">
        <v>4.344693198800087E-2</v>
      </c>
      <c r="M1448" s="40">
        <v>9.896795441458056E-5</v>
      </c>
    </row>
    <row r="1449" spans="1:13" x14ac:dyDescent="0.25">
      <c r="A1449">
        <v>7830614</v>
      </c>
      <c r="B1449" t="s">
        <v>35</v>
      </c>
      <c r="C1449" t="s">
        <v>6</v>
      </c>
      <c r="D1449" t="s">
        <v>2161</v>
      </c>
      <c r="E1449">
        <v>0.12528473804100229</v>
      </c>
      <c r="F1449">
        <v>89.4</v>
      </c>
      <c r="G1449">
        <v>11.200455580865606</v>
      </c>
      <c r="H1449">
        <v>93.6</v>
      </c>
      <c r="I1449">
        <v>11.726651480637814</v>
      </c>
      <c r="J1449">
        <v>91.245000000000005</v>
      </c>
      <c r="K1449">
        <v>11.431605922551254</v>
      </c>
      <c r="L1449">
        <v>0.10812180489301682</v>
      </c>
      <c r="M1449" s="40">
        <v>1.3546012002541971E-2</v>
      </c>
    </row>
    <row r="1450" spans="1:13" x14ac:dyDescent="0.25">
      <c r="A1450">
        <v>7830614</v>
      </c>
      <c r="B1450" t="s">
        <v>35</v>
      </c>
      <c r="C1450" t="s">
        <v>6</v>
      </c>
      <c r="D1450" t="s">
        <v>2157</v>
      </c>
      <c r="E1450">
        <v>2.7334851936218679E-2</v>
      </c>
      <c r="F1450">
        <v>70.900000000000006</v>
      </c>
      <c r="G1450">
        <v>1.9380410022779044</v>
      </c>
      <c r="H1450">
        <v>85.2</v>
      </c>
      <c r="I1450">
        <v>2.3289293849658317</v>
      </c>
      <c r="J1450">
        <v>77.945000000000007</v>
      </c>
      <c r="K1450">
        <v>2.130615034168565</v>
      </c>
      <c r="L1450">
        <v>2.266622893512249E-2</v>
      </c>
      <c r="M1450" s="40">
        <v>6.1957801189400886E-4</v>
      </c>
    </row>
    <row r="1451" spans="1:13" x14ac:dyDescent="0.25">
      <c r="A1451">
        <v>7830614</v>
      </c>
      <c r="B1451" t="s">
        <v>35</v>
      </c>
      <c r="C1451" t="s">
        <v>6</v>
      </c>
      <c r="D1451" t="s">
        <v>2142</v>
      </c>
      <c r="E1451">
        <v>1.3667425968109338E-2</v>
      </c>
      <c r="F1451">
        <v>49</v>
      </c>
      <c r="G1451">
        <v>0.66970387243735752</v>
      </c>
      <c r="H1451">
        <v>76.599999999999994</v>
      </c>
      <c r="I1451">
        <v>1.0469248291571751</v>
      </c>
      <c r="J1451">
        <v>59.674999999999997</v>
      </c>
      <c r="K1451">
        <v>0.8156036446469247</v>
      </c>
      <c r="L1451">
        <v>-5.2033592015504837E-2</v>
      </c>
      <c r="M1451" s="40">
        <v>-7.1116526672671747E-4</v>
      </c>
    </row>
    <row r="1452" spans="1:13" x14ac:dyDescent="0.25">
      <c r="A1452">
        <v>7830614</v>
      </c>
      <c r="B1452" t="s">
        <v>35</v>
      </c>
      <c r="C1452" t="s">
        <v>6</v>
      </c>
      <c r="D1452" t="s">
        <v>2186</v>
      </c>
      <c r="E1452">
        <v>4.5558086560364463E-3</v>
      </c>
      <c r="F1452">
        <v>38.200000000000003</v>
      </c>
      <c r="G1452">
        <v>0.17403189066059227</v>
      </c>
      <c r="H1452">
        <v>78.2</v>
      </c>
      <c r="I1452">
        <v>0.35626423690205011</v>
      </c>
      <c r="J1452">
        <v>68.53</v>
      </c>
      <c r="K1452">
        <v>0.31220956719817766</v>
      </c>
      <c r="L1452">
        <v>1.1443019844591618E-2</v>
      </c>
      <c r="M1452" s="40">
        <v>5.2132208859187318E-5</v>
      </c>
    </row>
    <row r="1453" spans="1:13" x14ac:dyDescent="0.25">
      <c r="A1453">
        <v>7830614</v>
      </c>
      <c r="B1453" t="s">
        <v>35</v>
      </c>
      <c r="C1453" t="s">
        <v>6</v>
      </c>
      <c r="D1453" t="s">
        <v>2187</v>
      </c>
      <c r="E1453">
        <v>1.1389521640091117E-2</v>
      </c>
      <c r="F1453">
        <v>62.7</v>
      </c>
      <c r="G1453">
        <v>0.7141230068337131</v>
      </c>
      <c r="H1453">
        <v>81.7</v>
      </c>
      <c r="I1453">
        <v>0.93052391799544432</v>
      </c>
      <c r="J1453">
        <v>76.84</v>
      </c>
      <c r="K1453">
        <v>0.87517084282460145</v>
      </c>
      <c r="L1453">
        <v>-7.5697153806686401E-2</v>
      </c>
      <c r="M1453" s="40">
        <v>-8.621543713745604E-4</v>
      </c>
    </row>
    <row r="1454" spans="1:13" x14ac:dyDescent="0.25">
      <c r="A1454">
        <v>7830614</v>
      </c>
      <c r="B1454" t="s">
        <v>35</v>
      </c>
      <c r="C1454" t="s">
        <v>6</v>
      </c>
      <c r="D1454" t="s">
        <v>2188</v>
      </c>
      <c r="E1454">
        <v>5.011389521640091E-2</v>
      </c>
      <c r="F1454">
        <v>41</v>
      </c>
      <c r="G1454">
        <v>2.0546697038724373</v>
      </c>
      <c r="H1454">
        <v>80.900000000000006</v>
      </c>
      <c r="I1454">
        <v>4.054214123006834</v>
      </c>
      <c r="J1454">
        <v>67.775000000000006</v>
      </c>
      <c r="K1454">
        <v>3.3964692482915719</v>
      </c>
      <c r="L1454">
        <v>2.0409254357218742E-2</v>
      </c>
      <c r="M1454" s="40">
        <v>1.0227872343025338E-3</v>
      </c>
    </row>
    <row r="1455" spans="1:13" x14ac:dyDescent="0.25">
      <c r="A1455">
        <v>7830614</v>
      </c>
      <c r="B1455" t="s">
        <v>35</v>
      </c>
      <c r="C1455" t="s">
        <v>6</v>
      </c>
      <c r="D1455" t="s">
        <v>2335</v>
      </c>
      <c r="E1455">
        <v>0.30751708428246016</v>
      </c>
      <c r="G1455">
        <v>20.558314350797271</v>
      </c>
      <c r="I1455">
        <v>26.613211845102505</v>
      </c>
      <c r="K1455">
        <v>24.118986332574032</v>
      </c>
      <c r="M1455" s="40">
        <v>1.3517215623093902E-2</v>
      </c>
    </row>
    <row r="1456" spans="1:13" x14ac:dyDescent="0.25">
      <c r="A1456">
        <v>7830636</v>
      </c>
      <c r="B1456" t="s">
        <v>36</v>
      </c>
      <c r="C1456" t="s">
        <v>4</v>
      </c>
      <c r="D1456" t="s">
        <v>2152</v>
      </c>
      <c r="E1456">
        <v>1.3293943870014771E-2</v>
      </c>
      <c r="F1456">
        <v>55.2</v>
      </c>
      <c r="G1456">
        <v>0.73382570162481542</v>
      </c>
      <c r="H1456">
        <v>89.9</v>
      </c>
      <c r="I1456">
        <v>1.195125553914328</v>
      </c>
      <c r="J1456">
        <v>75.935000000000002</v>
      </c>
      <c r="K1456">
        <v>1.0094756277695718</v>
      </c>
      <c r="L1456">
        <v>5.326833575963974E-2</v>
      </c>
      <c r="M1456" s="40">
        <v>7.0814626563775137E-4</v>
      </c>
    </row>
    <row r="1457" spans="1:13" x14ac:dyDescent="0.25">
      <c r="A1457">
        <v>7830636</v>
      </c>
      <c r="B1457" t="s">
        <v>36</v>
      </c>
      <c r="C1457" t="s">
        <v>4</v>
      </c>
      <c r="D1457" t="s">
        <v>2179</v>
      </c>
      <c r="E1457">
        <v>8.8626292466765146E-3</v>
      </c>
      <c r="F1457">
        <v>60.7</v>
      </c>
      <c r="G1457">
        <v>0.53796159527326448</v>
      </c>
      <c r="H1457">
        <v>83.8</v>
      </c>
      <c r="I1457">
        <v>0.74268833087149189</v>
      </c>
      <c r="J1457">
        <v>70.569999999999993</v>
      </c>
      <c r="K1457">
        <v>0.62543574593796158</v>
      </c>
      <c r="L1457">
        <v>-3.5357177257537842E-2</v>
      </c>
      <c r="M1457" s="40">
        <v>-3.133575532425806E-4</v>
      </c>
    </row>
    <row r="1458" spans="1:13" x14ac:dyDescent="0.25">
      <c r="A1458">
        <v>7830636</v>
      </c>
      <c r="B1458" t="s">
        <v>36</v>
      </c>
      <c r="C1458" t="s">
        <v>4</v>
      </c>
      <c r="D1458" t="s">
        <v>2180</v>
      </c>
      <c r="E1458">
        <v>1.4771048744460858E-3</v>
      </c>
      <c r="F1458">
        <v>65.599999999999994</v>
      </c>
      <c r="G1458">
        <v>9.6898079763663214E-2</v>
      </c>
      <c r="H1458">
        <v>84.4</v>
      </c>
      <c r="I1458">
        <v>0.12466765140324965</v>
      </c>
      <c r="J1458">
        <v>77.844999999999999</v>
      </c>
      <c r="K1458">
        <v>0.11498522895125554</v>
      </c>
      <c r="L1458">
        <v>-4.7576617449522018E-2</v>
      </c>
      <c r="M1458" s="40">
        <v>-7.0275653544345676E-5</v>
      </c>
    </row>
    <row r="1459" spans="1:13" x14ac:dyDescent="0.25">
      <c r="A1459">
        <v>7830636</v>
      </c>
      <c r="B1459" t="s">
        <v>36</v>
      </c>
      <c r="C1459" t="s">
        <v>4</v>
      </c>
      <c r="D1459" t="s">
        <v>2181</v>
      </c>
      <c r="E1459">
        <v>3.9881831610044313E-2</v>
      </c>
      <c r="F1459">
        <v>77.099999999999994</v>
      </c>
      <c r="G1459">
        <v>3.0748892171344164</v>
      </c>
      <c r="H1459">
        <v>88.5</v>
      </c>
      <c r="I1459">
        <v>3.5295420974889216</v>
      </c>
      <c r="J1459">
        <v>78.734999999999999</v>
      </c>
      <c r="K1459">
        <v>3.1400960118168388</v>
      </c>
      <c r="L1459">
        <v>-1.2038025073707104E-2</v>
      </c>
      <c r="M1459" s="40">
        <v>-4.80098488907078E-4</v>
      </c>
    </row>
    <row r="1460" spans="1:13" x14ac:dyDescent="0.25">
      <c r="A1460">
        <v>7830636</v>
      </c>
      <c r="B1460" t="s">
        <v>36</v>
      </c>
      <c r="C1460" t="s">
        <v>4</v>
      </c>
      <c r="D1460" t="s">
        <v>2154</v>
      </c>
      <c r="E1460">
        <v>0.51698670605612995</v>
      </c>
      <c r="F1460">
        <v>73.2</v>
      </c>
      <c r="G1460">
        <v>37.843426883308716</v>
      </c>
      <c r="H1460">
        <v>86.1</v>
      </c>
      <c r="I1460">
        <v>44.512555391432784</v>
      </c>
      <c r="J1460">
        <v>75.424999999999997</v>
      </c>
      <c r="K1460">
        <v>38.993722304283601</v>
      </c>
      <c r="L1460">
        <v>-1.9933406263589859E-2</v>
      </c>
      <c r="M1460" s="40">
        <v>-1.030530604469195E-2</v>
      </c>
    </row>
    <row r="1461" spans="1:13" x14ac:dyDescent="0.25">
      <c r="A1461">
        <v>7830636</v>
      </c>
      <c r="B1461" t="s">
        <v>36</v>
      </c>
      <c r="C1461" t="s">
        <v>4</v>
      </c>
      <c r="D1461" t="s">
        <v>2155</v>
      </c>
      <c r="E1461">
        <v>1.4771048744460858E-3</v>
      </c>
      <c r="F1461">
        <v>55.3</v>
      </c>
      <c r="G1461">
        <v>8.1683899556868542E-2</v>
      </c>
      <c r="H1461">
        <v>90.4</v>
      </c>
      <c r="I1461">
        <v>0.13353028064992617</v>
      </c>
      <c r="J1461">
        <v>78.795000000000002</v>
      </c>
      <c r="K1461">
        <v>0.11638847858197933</v>
      </c>
      <c r="L1461">
        <v>8.7872229516506195E-2</v>
      </c>
      <c r="M1461" s="40">
        <v>1.2979649854727652E-4</v>
      </c>
    </row>
    <row r="1462" spans="1:13" x14ac:dyDescent="0.25">
      <c r="A1462">
        <v>7830636</v>
      </c>
      <c r="B1462" t="s">
        <v>36</v>
      </c>
      <c r="C1462" t="s">
        <v>4</v>
      </c>
      <c r="D1462" t="s">
        <v>2157</v>
      </c>
      <c r="E1462">
        <v>5.9084194977843431E-3</v>
      </c>
      <c r="F1462">
        <v>78.900000000000006</v>
      </c>
      <c r="G1462">
        <v>0.4661742983751847</v>
      </c>
      <c r="H1462">
        <v>90.6</v>
      </c>
      <c r="I1462">
        <v>0.53530280649926143</v>
      </c>
      <c r="J1462">
        <v>87.66</v>
      </c>
      <c r="K1462">
        <v>0.51793205317577551</v>
      </c>
      <c r="L1462">
        <v>2.9295206069946289E-2</v>
      </c>
      <c r="M1462" s="40">
        <v>1.730883667352809E-4</v>
      </c>
    </row>
    <row r="1463" spans="1:13" x14ac:dyDescent="0.25">
      <c r="A1463">
        <v>7830636</v>
      </c>
      <c r="B1463" t="s">
        <v>36</v>
      </c>
      <c r="C1463" t="s">
        <v>4</v>
      </c>
      <c r="D1463" t="s">
        <v>2222</v>
      </c>
      <c r="E1463">
        <v>1.4771048744460858E-3</v>
      </c>
      <c r="F1463">
        <v>64.400000000000006</v>
      </c>
      <c r="G1463">
        <v>9.5125553914327934E-2</v>
      </c>
      <c r="H1463">
        <v>86.3</v>
      </c>
      <c r="I1463">
        <v>0.12747415066469719</v>
      </c>
      <c r="J1463">
        <v>70.675000000000011</v>
      </c>
      <c r="K1463">
        <v>0.10439438700147713</v>
      </c>
      <c r="L1463">
        <v>-1.1123191565275192E-2</v>
      </c>
      <c r="M1463" s="40">
        <v>-1.6430120480465574E-5</v>
      </c>
    </row>
    <row r="1464" spans="1:13" x14ac:dyDescent="0.25">
      <c r="A1464">
        <v>7830636</v>
      </c>
      <c r="B1464" t="s">
        <v>36</v>
      </c>
      <c r="C1464" t="s">
        <v>4</v>
      </c>
      <c r="D1464" t="s">
        <v>2170</v>
      </c>
      <c r="E1464">
        <v>1.4771048744460858E-3</v>
      </c>
      <c r="F1464">
        <v>70.099999999999994</v>
      </c>
      <c r="G1464">
        <v>0.10354505169867061</v>
      </c>
      <c r="H1464">
        <v>92.2</v>
      </c>
      <c r="I1464">
        <v>0.13618906942392911</v>
      </c>
      <c r="J1464">
        <v>83.13000000000001</v>
      </c>
      <c r="K1464">
        <v>0.12279172821270312</v>
      </c>
      <c r="L1464">
        <v>8.5400223731994629E-2</v>
      </c>
      <c r="M1464" s="40">
        <v>1.2614508675331556E-4</v>
      </c>
    </row>
    <row r="1465" spans="1:13" x14ac:dyDescent="0.25">
      <c r="A1465">
        <v>7830636</v>
      </c>
      <c r="B1465" t="s">
        <v>36</v>
      </c>
      <c r="C1465" t="s">
        <v>4</v>
      </c>
      <c r="D1465" t="s">
        <v>2158</v>
      </c>
      <c r="E1465">
        <v>1.9202363367799111E-2</v>
      </c>
      <c r="F1465">
        <v>73.8</v>
      </c>
      <c r="G1465">
        <v>1.4171344165435744</v>
      </c>
      <c r="H1465">
        <v>93.2</v>
      </c>
      <c r="I1465">
        <v>1.7896602658788772</v>
      </c>
      <c r="J1465">
        <v>84.284999999999997</v>
      </c>
      <c r="K1465">
        <v>1.6184711964549481</v>
      </c>
      <c r="L1465">
        <v>0.10064996778964996</v>
      </c>
      <c r="M1465" s="40">
        <v>1.9327172544541349E-3</v>
      </c>
    </row>
    <row r="1466" spans="1:13" x14ac:dyDescent="0.25">
      <c r="A1466">
        <v>7830636</v>
      </c>
      <c r="B1466" t="s">
        <v>36</v>
      </c>
      <c r="C1466" t="s">
        <v>4</v>
      </c>
      <c r="D1466" t="s">
        <v>2159</v>
      </c>
      <c r="E1466">
        <v>5.1698670605612999E-2</v>
      </c>
      <c r="F1466">
        <v>63.9</v>
      </c>
      <c r="G1466">
        <v>3.3035450516986704</v>
      </c>
      <c r="H1466">
        <v>79.8</v>
      </c>
      <c r="I1466">
        <v>4.1255539143279174</v>
      </c>
      <c r="J1466">
        <v>67.464999999999989</v>
      </c>
      <c r="K1466">
        <v>3.4878508124076806</v>
      </c>
      <c r="L1466">
        <v>-7.069966197013855E-2</v>
      </c>
      <c r="M1466" s="40">
        <v>-3.6550785361223769E-3</v>
      </c>
    </row>
    <row r="1467" spans="1:13" x14ac:dyDescent="0.25">
      <c r="A1467">
        <v>7830636</v>
      </c>
      <c r="B1467" t="s">
        <v>36</v>
      </c>
      <c r="C1467" t="s">
        <v>4</v>
      </c>
      <c r="D1467" t="s">
        <v>2189</v>
      </c>
      <c r="E1467">
        <v>1.4771048744460858E-3</v>
      </c>
      <c r="F1467">
        <v>49.7</v>
      </c>
      <c r="G1467">
        <v>7.3412112259970463E-2</v>
      </c>
      <c r="H1467">
        <v>80.2</v>
      </c>
      <c r="I1467">
        <v>0.11846381093057608</v>
      </c>
      <c r="J1467">
        <v>69.424999999999997</v>
      </c>
      <c r="K1467">
        <v>0.1025480059084195</v>
      </c>
      <c r="L1467">
        <v>-1.967334933578968E-2</v>
      </c>
      <c r="M1467" s="40">
        <v>-2.9059600200575602E-5</v>
      </c>
    </row>
    <row r="1468" spans="1:13" x14ac:dyDescent="0.25">
      <c r="A1468">
        <v>7830636</v>
      </c>
      <c r="B1468" t="s">
        <v>36</v>
      </c>
      <c r="C1468" t="s">
        <v>4</v>
      </c>
      <c r="D1468" t="s">
        <v>2335</v>
      </c>
      <c r="E1468">
        <v>0.66322008862629234</v>
      </c>
      <c r="G1468">
        <v>47.827621861152146</v>
      </c>
      <c r="I1468">
        <v>57.07075332348596</v>
      </c>
      <c r="K1468">
        <v>49.954091580502215</v>
      </c>
      <c r="M1468" s="40">
        <v>-1.1799712525061613E-2</v>
      </c>
    </row>
    <row r="1469" spans="1:13" x14ac:dyDescent="0.25">
      <c r="A1469">
        <v>7830636</v>
      </c>
      <c r="B1469" t="s">
        <v>36</v>
      </c>
      <c r="C1469" t="s">
        <v>6</v>
      </c>
      <c r="D1469" t="s">
        <v>2152</v>
      </c>
      <c r="E1469">
        <v>7.3855243722304289E-3</v>
      </c>
      <c r="F1469">
        <v>48.2</v>
      </c>
      <c r="G1469">
        <v>0.35598227474150668</v>
      </c>
      <c r="H1469">
        <v>80.400000000000006</v>
      </c>
      <c r="I1469">
        <v>0.59379615952732656</v>
      </c>
      <c r="J1469">
        <v>66.925000000000011</v>
      </c>
      <c r="K1469">
        <v>0.49427621861152155</v>
      </c>
      <c r="L1469">
        <v>1.3056463561952114E-2</v>
      </c>
      <c r="M1469" s="40">
        <v>9.6428829851935859E-5</v>
      </c>
    </row>
    <row r="1470" spans="1:13" x14ac:dyDescent="0.25">
      <c r="A1470">
        <v>7830636</v>
      </c>
      <c r="B1470" t="s">
        <v>36</v>
      </c>
      <c r="C1470" t="s">
        <v>6</v>
      </c>
      <c r="D1470" t="s">
        <v>2179</v>
      </c>
      <c r="E1470">
        <v>2.9542097488921715E-3</v>
      </c>
      <c r="F1470">
        <v>57.4</v>
      </c>
      <c r="G1470">
        <v>0.16957163958641064</v>
      </c>
      <c r="H1470">
        <v>77.099999999999994</v>
      </c>
      <c r="I1470">
        <v>0.22776957163958642</v>
      </c>
      <c r="J1470">
        <v>73.564999999999998</v>
      </c>
      <c r="K1470">
        <v>0.21732644017725258</v>
      </c>
      <c r="L1470">
        <v>-5.703701451420784E-2</v>
      </c>
      <c r="M1470" s="40">
        <v>-1.684993043255771E-4</v>
      </c>
    </row>
    <row r="1471" spans="1:13" x14ac:dyDescent="0.25">
      <c r="A1471">
        <v>7830636</v>
      </c>
      <c r="B1471" t="s">
        <v>36</v>
      </c>
      <c r="C1471" t="s">
        <v>6</v>
      </c>
      <c r="D1471" t="s">
        <v>2180</v>
      </c>
      <c r="E1471">
        <v>1.4771048744460858E-3</v>
      </c>
      <c r="F1471">
        <v>68.900000000000006</v>
      </c>
      <c r="G1471">
        <v>0.10177252584933531</v>
      </c>
      <c r="H1471">
        <v>87.6</v>
      </c>
      <c r="I1471">
        <v>0.1293943870014771</v>
      </c>
      <c r="J1471">
        <v>72.074999999999989</v>
      </c>
      <c r="K1471">
        <v>0.10646233382570161</v>
      </c>
      <c r="L1471">
        <v>4.4233649969100952E-2</v>
      </c>
      <c r="M1471" s="40">
        <v>6.5337739983900966E-5</v>
      </c>
    </row>
    <row r="1472" spans="1:13" x14ac:dyDescent="0.25">
      <c r="A1472">
        <v>7830636</v>
      </c>
      <c r="B1472" t="s">
        <v>36</v>
      </c>
      <c r="C1472" t="s">
        <v>6</v>
      </c>
      <c r="D1472" t="s">
        <v>2181</v>
      </c>
      <c r="E1472">
        <v>2.8064992614475634E-2</v>
      </c>
      <c r="F1472">
        <v>69.400000000000006</v>
      </c>
      <c r="G1472">
        <v>1.9477104874446092</v>
      </c>
      <c r="H1472">
        <v>76.5</v>
      </c>
      <c r="I1472">
        <v>2.1469719350073859</v>
      </c>
      <c r="J1472">
        <v>69.489999999999995</v>
      </c>
      <c r="K1472">
        <v>1.9502363367799116</v>
      </c>
      <c r="L1472">
        <v>-8.1471361219882965E-2</v>
      </c>
      <c r="M1472" s="40">
        <v>-2.2864931509272921E-3</v>
      </c>
    </row>
    <row r="1473" spans="1:13" x14ac:dyDescent="0.25">
      <c r="A1473">
        <v>7830636</v>
      </c>
      <c r="B1473" t="s">
        <v>36</v>
      </c>
      <c r="C1473" t="s">
        <v>6</v>
      </c>
      <c r="D1473" t="s">
        <v>2154</v>
      </c>
      <c r="E1473">
        <v>0.24519940915805025</v>
      </c>
      <c r="F1473">
        <v>72.099999999999994</v>
      </c>
      <c r="G1473">
        <v>17.67887740029542</v>
      </c>
      <c r="H1473">
        <v>84.3</v>
      </c>
      <c r="I1473">
        <v>20.670310192023635</v>
      </c>
      <c r="J1473">
        <v>79.524999999999991</v>
      </c>
      <c r="K1473">
        <v>19.499483013293943</v>
      </c>
      <c r="L1473">
        <v>2.4398354813456535E-2</v>
      </c>
      <c r="M1473" s="40">
        <v>5.982462184688014E-3</v>
      </c>
    </row>
    <row r="1474" spans="1:13" x14ac:dyDescent="0.25">
      <c r="A1474">
        <v>7830636</v>
      </c>
      <c r="B1474" t="s">
        <v>36</v>
      </c>
      <c r="C1474" t="s">
        <v>6</v>
      </c>
      <c r="D1474" t="s">
        <v>2155</v>
      </c>
      <c r="E1474">
        <v>1.4771048744460858E-3</v>
      </c>
      <c r="F1474">
        <v>49.2</v>
      </c>
      <c r="G1474">
        <v>7.2673559822747424E-2</v>
      </c>
      <c r="H1474">
        <v>81.7</v>
      </c>
      <c r="I1474">
        <v>0.12067946824224521</v>
      </c>
      <c r="J1474">
        <v>68.41</v>
      </c>
      <c r="K1474">
        <v>0.10104874446085672</v>
      </c>
      <c r="L1474">
        <v>4.344693198800087E-2</v>
      </c>
      <c r="M1474" s="40">
        <v>6.4175675019203648E-5</v>
      </c>
    </row>
    <row r="1475" spans="1:13" x14ac:dyDescent="0.25">
      <c r="A1475">
        <v>7830636</v>
      </c>
      <c r="B1475" t="s">
        <v>36</v>
      </c>
      <c r="C1475" t="s">
        <v>6</v>
      </c>
      <c r="D1475" t="s">
        <v>2156</v>
      </c>
      <c r="E1475">
        <v>2.9542097488921715E-3</v>
      </c>
      <c r="F1475">
        <v>56.2</v>
      </c>
      <c r="G1475">
        <v>0.16602658788774005</v>
      </c>
      <c r="H1475">
        <v>79.8</v>
      </c>
      <c r="I1475">
        <v>0.23574593796159529</v>
      </c>
      <c r="J1475">
        <v>67.549999999999983</v>
      </c>
      <c r="K1475">
        <v>0.19955686853766613</v>
      </c>
      <c r="L1475">
        <v>-2.5381628423929214E-2</v>
      </c>
      <c r="M1475" s="40">
        <v>-7.4982654132730331E-5</v>
      </c>
    </row>
    <row r="1476" spans="1:13" x14ac:dyDescent="0.25">
      <c r="A1476">
        <v>7830636</v>
      </c>
      <c r="B1476" t="s">
        <v>36</v>
      </c>
      <c r="C1476" t="s">
        <v>6</v>
      </c>
      <c r="D1476" t="s">
        <v>2157</v>
      </c>
      <c r="E1476">
        <v>2.9542097488921715E-3</v>
      </c>
      <c r="F1476">
        <v>70.900000000000006</v>
      </c>
      <c r="G1476">
        <v>0.20945347119645497</v>
      </c>
      <c r="H1476">
        <v>85.2</v>
      </c>
      <c r="I1476">
        <v>0.25169867060561302</v>
      </c>
      <c r="J1476">
        <v>77.945000000000007</v>
      </c>
      <c r="K1476">
        <v>0.23026587887740033</v>
      </c>
      <c r="L1476">
        <v>2.266622893512249E-2</v>
      </c>
      <c r="M1476" s="40">
        <v>6.6960794490760679E-5</v>
      </c>
    </row>
    <row r="1477" spans="1:13" x14ac:dyDescent="0.25">
      <c r="A1477">
        <v>7830636</v>
      </c>
      <c r="B1477" t="s">
        <v>36</v>
      </c>
      <c r="C1477" t="s">
        <v>6</v>
      </c>
      <c r="D1477" t="s">
        <v>2158</v>
      </c>
      <c r="E1477">
        <v>1.1816838995568686E-2</v>
      </c>
      <c r="F1477">
        <v>61.4</v>
      </c>
      <c r="G1477">
        <v>0.72555391432791727</v>
      </c>
      <c r="H1477">
        <v>79.2</v>
      </c>
      <c r="I1477">
        <v>0.93589364844903999</v>
      </c>
      <c r="J1477">
        <v>72.55</v>
      </c>
      <c r="K1477">
        <v>0.8573116691285082</v>
      </c>
      <c r="L1477">
        <v>5.4755415767431259E-2</v>
      </c>
      <c r="M1477" s="40">
        <v>6.4703593225915823E-4</v>
      </c>
    </row>
    <row r="1478" spans="1:13" x14ac:dyDescent="0.25">
      <c r="A1478">
        <v>7830636</v>
      </c>
      <c r="B1478" t="s">
        <v>36</v>
      </c>
      <c r="C1478" t="s">
        <v>6</v>
      </c>
      <c r="D1478" t="s">
        <v>2159</v>
      </c>
      <c r="E1478">
        <v>3.2496307237813882E-2</v>
      </c>
      <c r="F1478">
        <v>62.1</v>
      </c>
      <c r="G1478">
        <v>2.018020679468242</v>
      </c>
      <c r="H1478">
        <v>78.7</v>
      </c>
      <c r="I1478">
        <v>2.5574593796159526</v>
      </c>
      <c r="J1478">
        <v>66.084999999999994</v>
      </c>
      <c r="K1478">
        <v>2.1475184638109304</v>
      </c>
      <c r="L1478">
        <v>-3.8331165909767151E-2</v>
      </c>
      <c r="M1478" s="40">
        <v>-1.2456213441874109E-3</v>
      </c>
    </row>
    <row r="1479" spans="1:13" x14ac:dyDescent="0.25">
      <c r="A1479">
        <v>7830636</v>
      </c>
      <c r="B1479" t="s">
        <v>36</v>
      </c>
      <c r="C1479" t="s">
        <v>6</v>
      </c>
      <c r="D1479" t="s">
        <v>2335</v>
      </c>
      <c r="E1479">
        <v>0.3367799113737075</v>
      </c>
      <c r="G1479">
        <v>23.445642540620383</v>
      </c>
      <c r="I1479">
        <v>27.869719350073854</v>
      </c>
      <c r="K1479">
        <v>25.80348596750369</v>
      </c>
      <c r="M1479" s="40">
        <v>3.1468047027199625E-3</v>
      </c>
    </row>
    <row r="1480" spans="1:13" x14ac:dyDescent="0.25">
      <c r="A1480">
        <v>7820110</v>
      </c>
      <c r="B1480" t="s">
        <v>37</v>
      </c>
      <c r="C1480" t="s">
        <v>4</v>
      </c>
      <c r="D1480" t="s">
        <v>2153</v>
      </c>
      <c r="E1480">
        <v>5.6022408963585435E-3</v>
      </c>
      <c r="F1480">
        <v>39</v>
      </c>
      <c r="G1480">
        <v>0.21848739495798319</v>
      </c>
      <c r="H1480">
        <v>89.2</v>
      </c>
      <c r="I1480">
        <v>0.49971988795518207</v>
      </c>
      <c r="J1480">
        <v>72.150000000000006</v>
      </c>
      <c r="K1480">
        <v>0.40420168067226897</v>
      </c>
      <c r="L1480">
        <v>2.356320433318615E-2</v>
      </c>
      <c r="M1480" s="40">
        <v>1.320067469646283E-4</v>
      </c>
    </row>
    <row r="1481" spans="1:13" x14ac:dyDescent="0.25">
      <c r="A1481">
        <v>7820110</v>
      </c>
      <c r="B1481" t="s">
        <v>37</v>
      </c>
      <c r="C1481" t="s">
        <v>4</v>
      </c>
      <c r="D1481" t="s">
        <v>2165</v>
      </c>
      <c r="E1481">
        <v>0.74789915966386555</v>
      </c>
      <c r="F1481">
        <v>73.400000000000006</v>
      </c>
      <c r="G1481">
        <v>54.895798319327739</v>
      </c>
      <c r="H1481">
        <v>84.8</v>
      </c>
      <c r="I1481">
        <v>63.4218487394958</v>
      </c>
      <c r="J1481">
        <v>77.39</v>
      </c>
      <c r="K1481">
        <v>57.879915966386555</v>
      </c>
      <c r="L1481">
        <v>-2.6769202202558517E-2</v>
      </c>
      <c r="M1481" s="40">
        <v>-2.0020663832165615E-2</v>
      </c>
    </row>
    <row r="1482" spans="1:13" x14ac:dyDescent="0.25">
      <c r="A1482">
        <v>7820110</v>
      </c>
      <c r="B1482" t="s">
        <v>37</v>
      </c>
      <c r="C1482" t="s">
        <v>4</v>
      </c>
      <c r="D1482" t="s">
        <v>2157</v>
      </c>
      <c r="E1482">
        <v>2.8011204481792717E-3</v>
      </c>
      <c r="F1482">
        <v>78.900000000000006</v>
      </c>
      <c r="G1482">
        <v>0.22100840336134456</v>
      </c>
      <c r="H1482">
        <v>90.6</v>
      </c>
      <c r="I1482">
        <v>0.253781512605042</v>
      </c>
      <c r="J1482">
        <v>87.66</v>
      </c>
      <c r="K1482">
        <v>0.24554621848739494</v>
      </c>
      <c r="L1482">
        <v>2.9295206069946289E-2</v>
      </c>
      <c r="M1482" s="40">
        <v>8.2059400756152068E-5</v>
      </c>
    </row>
    <row r="1483" spans="1:13" x14ac:dyDescent="0.25">
      <c r="A1483">
        <v>7820110</v>
      </c>
      <c r="B1483" t="s">
        <v>37</v>
      </c>
      <c r="C1483" t="s">
        <v>4</v>
      </c>
      <c r="D1483" t="s">
        <v>2142</v>
      </c>
      <c r="E1483">
        <v>2.8011204481792717E-3</v>
      </c>
      <c r="F1483">
        <v>51.7</v>
      </c>
      <c r="G1483">
        <v>0.14481792717086836</v>
      </c>
      <c r="H1483">
        <v>80.5</v>
      </c>
      <c r="I1483">
        <v>0.22549019607843138</v>
      </c>
      <c r="J1483">
        <v>66.509999999999991</v>
      </c>
      <c r="K1483">
        <v>0.18630252100840333</v>
      </c>
      <c r="L1483">
        <v>-7.269471138715744E-2</v>
      </c>
      <c r="M1483" s="40">
        <v>-2.0362664254105724E-4</v>
      </c>
    </row>
    <row r="1484" spans="1:13" x14ac:dyDescent="0.25">
      <c r="A1484">
        <v>7820110</v>
      </c>
      <c r="B1484" t="s">
        <v>37</v>
      </c>
      <c r="C1484" t="s">
        <v>4</v>
      </c>
      <c r="D1484" t="s">
        <v>2186</v>
      </c>
      <c r="E1484">
        <v>2.2408963585434174E-2</v>
      </c>
      <c r="F1484">
        <v>40.9</v>
      </c>
      <c r="G1484">
        <v>0.91652661064425767</v>
      </c>
      <c r="H1484">
        <v>79.400000000000006</v>
      </c>
      <c r="I1484">
        <v>1.7792717086834735</v>
      </c>
      <c r="J1484">
        <v>58.365000000000002</v>
      </c>
      <c r="K1484">
        <v>1.3078991596638656</v>
      </c>
      <c r="L1484">
        <v>3.4629052970558405E-3</v>
      </c>
      <c r="M1484" s="40">
        <v>7.7600118701531435E-5</v>
      </c>
    </row>
    <row r="1485" spans="1:13" x14ac:dyDescent="0.25">
      <c r="A1485">
        <v>7820110</v>
      </c>
      <c r="B1485" t="s">
        <v>37</v>
      </c>
      <c r="C1485" t="s">
        <v>4</v>
      </c>
      <c r="D1485" t="s">
        <v>2255</v>
      </c>
      <c r="E1485">
        <v>5.6022408963585435E-3</v>
      </c>
      <c r="F1485">
        <v>61.7</v>
      </c>
      <c r="G1485">
        <v>0.34565826330532212</v>
      </c>
      <c r="H1485">
        <v>90.5</v>
      </c>
      <c r="I1485">
        <v>0.50700280112044815</v>
      </c>
      <c r="J1485">
        <v>81.704999999999998</v>
      </c>
      <c r="K1485">
        <v>0.4577310924369748</v>
      </c>
      <c r="L1485">
        <v>6.8194851279258728E-2</v>
      </c>
      <c r="M1485" s="40">
        <v>3.82043984757752E-4</v>
      </c>
    </row>
    <row r="1486" spans="1:13" x14ac:dyDescent="0.25">
      <c r="A1486">
        <v>7820110</v>
      </c>
      <c r="B1486" t="s">
        <v>37</v>
      </c>
      <c r="C1486" t="s">
        <v>4</v>
      </c>
      <c r="D1486" t="s">
        <v>2335</v>
      </c>
      <c r="E1486">
        <v>0.78711484593837533</v>
      </c>
      <c r="G1486">
        <v>56.742296918767515</v>
      </c>
      <c r="I1486">
        <v>66.687114845938368</v>
      </c>
      <c r="K1486">
        <v>60.481596638655461</v>
      </c>
      <c r="M1486" s="40">
        <v>-1.9550580223526605E-2</v>
      </c>
    </row>
    <row r="1487" spans="1:13" x14ac:dyDescent="0.25">
      <c r="A1487">
        <v>7820110</v>
      </c>
      <c r="B1487" t="s">
        <v>37</v>
      </c>
      <c r="C1487" t="s">
        <v>6</v>
      </c>
      <c r="D1487" t="s">
        <v>2165</v>
      </c>
      <c r="E1487">
        <v>0.20168067226890757</v>
      </c>
      <c r="F1487">
        <v>65.599999999999994</v>
      </c>
      <c r="G1487">
        <v>13.230252100840335</v>
      </c>
      <c r="H1487">
        <v>78.599999999999994</v>
      </c>
      <c r="I1487">
        <v>15.852100840336133</v>
      </c>
      <c r="J1487">
        <v>68.824999999999989</v>
      </c>
      <c r="K1487">
        <v>13.880672268907562</v>
      </c>
      <c r="L1487">
        <v>-4.4370852410793304E-2</v>
      </c>
      <c r="M1487" s="40">
        <v>-8.9487433433532715E-3</v>
      </c>
    </row>
    <row r="1488" spans="1:13" x14ac:dyDescent="0.25">
      <c r="A1488">
        <v>7820110</v>
      </c>
      <c r="B1488" t="s">
        <v>37</v>
      </c>
      <c r="C1488" t="s">
        <v>6</v>
      </c>
      <c r="D1488" t="s">
        <v>2161</v>
      </c>
      <c r="E1488">
        <v>2.8011204481792717E-3</v>
      </c>
      <c r="F1488">
        <v>89.4</v>
      </c>
      <c r="G1488">
        <v>0.25042016806722689</v>
      </c>
      <c r="H1488">
        <v>93.6</v>
      </c>
      <c r="I1488">
        <v>0.26218487394957984</v>
      </c>
      <c r="J1488">
        <v>91.245000000000005</v>
      </c>
      <c r="K1488">
        <v>0.25558823529411767</v>
      </c>
      <c r="L1488">
        <v>0.10812180489301682</v>
      </c>
      <c r="M1488" s="40">
        <v>3.0286219857987904E-4</v>
      </c>
    </row>
    <row r="1489" spans="1:13" x14ac:dyDescent="0.25">
      <c r="A1489">
        <v>7820110</v>
      </c>
      <c r="B1489" t="s">
        <v>37</v>
      </c>
      <c r="C1489" t="s">
        <v>6</v>
      </c>
      <c r="D1489" t="s">
        <v>2186</v>
      </c>
      <c r="E1489">
        <v>5.6022408963585435E-3</v>
      </c>
      <c r="F1489">
        <v>38.200000000000003</v>
      </c>
      <c r="G1489">
        <v>0.21400560224089638</v>
      </c>
      <c r="H1489">
        <v>78.2</v>
      </c>
      <c r="I1489">
        <v>0.43809523809523809</v>
      </c>
      <c r="J1489">
        <v>68.53</v>
      </c>
      <c r="K1489">
        <v>0.38392156862745097</v>
      </c>
      <c r="L1489">
        <v>1.1443019844591618E-2</v>
      </c>
      <c r="M1489" s="40">
        <v>6.4106553751213543E-5</v>
      </c>
    </row>
    <row r="1490" spans="1:13" x14ac:dyDescent="0.25">
      <c r="A1490">
        <v>7820110</v>
      </c>
      <c r="B1490" t="s">
        <v>37</v>
      </c>
      <c r="C1490" t="s">
        <v>6</v>
      </c>
      <c r="D1490" t="s">
        <v>2255</v>
      </c>
      <c r="E1490">
        <v>2.8011204481792717E-3</v>
      </c>
      <c r="F1490">
        <v>52.2</v>
      </c>
      <c r="G1490">
        <v>0.14621848739495799</v>
      </c>
      <c r="H1490">
        <v>80.3</v>
      </c>
      <c r="I1490">
        <v>0.22492997198879552</v>
      </c>
      <c r="J1490">
        <v>71.984999999999999</v>
      </c>
      <c r="K1490">
        <v>0.20163865546218487</v>
      </c>
      <c r="L1490">
        <v>4.6618185937404633E-2</v>
      </c>
      <c r="M1490" s="40">
        <v>1.3058315388628748E-4</v>
      </c>
    </row>
    <row r="1491" spans="1:13" x14ac:dyDescent="0.25">
      <c r="A1491">
        <v>7820110</v>
      </c>
      <c r="B1491" t="s">
        <v>37</v>
      </c>
      <c r="C1491" t="s">
        <v>6</v>
      </c>
      <c r="D1491" t="s">
        <v>2335</v>
      </c>
      <c r="E1491">
        <v>0.21288515406162464</v>
      </c>
      <c r="G1491">
        <v>13.840896358543414</v>
      </c>
      <c r="I1491">
        <v>16.777310924369747</v>
      </c>
      <c r="K1491">
        <v>14.721820728291316</v>
      </c>
      <c r="M1491" s="40">
        <v>-8.451191437135892E-3</v>
      </c>
    </row>
    <row r="1492" spans="1:13" x14ac:dyDescent="0.25">
      <c r="A1492">
        <v>7830210</v>
      </c>
      <c r="B1492" t="s">
        <v>38</v>
      </c>
      <c r="C1492" t="s">
        <v>4</v>
      </c>
      <c r="D1492" t="s">
        <v>2166</v>
      </c>
      <c r="E1492">
        <v>1.3651877133105802E-2</v>
      </c>
      <c r="F1492">
        <v>31.2</v>
      </c>
      <c r="G1492">
        <v>0.42593856655290102</v>
      </c>
      <c r="H1492">
        <v>59</v>
      </c>
      <c r="I1492">
        <v>0.80546075085324231</v>
      </c>
      <c r="J1492">
        <v>47.989999999999995</v>
      </c>
      <c r="K1492">
        <v>0.65515358361774734</v>
      </c>
      <c r="L1492">
        <v>-6.7655831575393677E-2</v>
      </c>
      <c r="M1492" s="40">
        <v>-9.2362910000537445E-4</v>
      </c>
    </row>
    <row r="1493" spans="1:13" x14ac:dyDescent="0.25">
      <c r="A1493">
        <v>7830210</v>
      </c>
      <c r="B1493" t="s">
        <v>38</v>
      </c>
      <c r="C1493" t="s">
        <v>4</v>
      </c>
      <c r="D1493" t="s">
        <v>2202</v>
      </c>
      <c r="E1493">
        <v>0.13139931740614336</v>
      </c>
      <c r="F1493">
        <v>34.299999999999997</v>
      </c>
      <c r="G1493">
        <v>4.5069965870307165</v>
      </c>
      <c r="H1493">
        <v>91.3</v>
      </c>
      <c r="I1493">
        <v>11.996757679180888</v>
      </c>
      <c r="J1493">
        <v>69.004999999999995</v>
      </c>
      <c r="K1493">
        <v>9.0672098976109226</v>
      </c>
      <c r="L1493">
        <v>0.11667898297309875</v>
      </c>
      <c r="M1493" s="40">
        <v>1.53315387183082E-2</v>
      </c>
    </row>
    <row r="1494" spans="1:13" x14ac:dyDescent="0.25">
      <c r="A1494">
        <v>7830210</v>
      </c>
      <c r="B1494" t="s">
        <v>38</v>
      </c>
      <c r="C1494" t="s">
        <v>4</v>
      </c>
      <c r="D1494" t="s">
        <v>2208</v>
      </c>
      <c r="E1494">
        <v>6.1433447098976107E-2</v>
      </c>
      <c r="F1494">
        <v>43.2</v>
      </c>
      <c r="G1494">
        <v>2.653924914675768</v>
      </c>
      <c r="H1494">
        <v>91.9</v>
      </c>
      <c r="I1494">
        <v>5.6457337883959049</v>
      </c>
      <c r="J1494">
        <v>74.924999999999997</v>
      </c>
      <c r="K1494">
        <v>4.6029010238907846</v>
      </c>
      <c r="L1494">
        <v>4.9927879124879837E-2</v>
      </c>
      <c r="M1494" s="40">
        <v>3.0672417209823789E-3</v>
      </c>
    </row>
    <row r="1495" spans="1:13" x14ac:dyDescent="0.25">
      <c r="A1495">
        <v>7830210</v>
      </c>
      <c r="B1495" t="s">
        <v>38</v>
      </c>
      <c r="C1495" t="s">
        <v>4</v>
      </c>
      <c r="D1495" t="s">
        <v>2169</v>
      </c>
      <c r="E1495">
        <v>1.7064846416382253E-3</v>
      </c>
      <c r="F1495">
        <v>44.8</v>
      </c>
      <c r="G1495">
        <v>7.6450511945392485E-2</v>
      </c>
      <c r="H1495">
        <v>86</v>
      </c>
      <c r="I1495">
        <v>0.14675767918088736</v>
      </c>
      <c r="J1495">
        <v>73.92</v>
      </c>
      <c r="K1495">
        <v>0.1261433447098976</v>
      </c>
      <c r="L1495">
        <v>8.6503937840461731E-2</v>
      </c>
      <c r="M1495" s="40">
        <v>1.4761764136597566E-4</v>
      </c>
    </row>
    <row r="1496" spans="1:13" x14ac:dyDescent="0.25">
      <c r="A1496">
        <v>7830210</v>
      </c>
      <c r="B1496" t="s">
        <v>38</v>
      </c>
      <c r="C1496" t="s">
        <v>4</v>
      </c>
      <c r="D1496" t="s">
        <v>2273</v>
      </c>
      <c r="E1496">
        <v>9.0443686006825938E-2</v>
      </c>
      <c r="F1496">
        <v>43.4</v>
      </c>
      <c r="G1496">
        <v>3.9252559726962457</v>
      </c>
      <c r="H1496">
        <v>79.7</v>
      </c>
      <c r="I1496">
        <v>7.2083617747440272</v>
      </c>
      <c r="J1496">
        <v>61.83</v>
      </c>
      <c r="K1496">
        <v>5.5921331058020476</v>
      </c>
      <c r="L1496">
        <v>-3.0148008954711258E-4</v>
      </c>
      <c r="M1496" s="40">
        <v>-2.7266970556308817E-5</v>
      </c>
    </row>
    <row r="1497" spans="1:13" x14ac:dyDescent="0.25">
      <c r="A1497">
        <v>7830210</v>
      </c>
      <c r="B1497" t="s">
        <v>38</v>
      </c>
      <c r="C1497" t="s">
        <v>4</v>
      </c>
      <c r="D1497" t="s">
        <v>2302</v>
      </c>
      <c r="E1497">
        <v>1.7064846416382253E-3</v>
      </c>
      <c r="F1497">
        <v>57.1</v>
      </c>
      <c r="G1497">
        <v>9.7440273037542671E-2</v>
      </c>
      <c r="H1497">
        <v>76.400000000000006</v>
      </c>
      <c r="I1497">
        <v>0.13037542662116042</v>
      </c>
      <c r="J1497">
        <v>69.67</v>
      </c>
      <c r="K1497">
        <v>0.11889078498293516</v>
      </c>
      <c r="L1497">
        <v>-1.6538064926862717E-2</v>
      </c>
      <c r="M1497" s="40">
        <v>-2.8221953800107024E-5</v>
      </c>
    </row>
    <row r="1498" spans="1:13" x14ac:dyDescent="0.25">
      <c r="A1498">
        <v>7830210</v>
      </c>
      <c r="B1498" t="s">
        <v>38</v>
      </c>
      <c r="C1498" t="s">
        <v>4</v>
      </c>
      <c r="D1498" t="s">
        <v>2303</v>
      </c>
      <c r="E1498">
        <v>0.15699658703071673</v>
      </c>
      <c r="F1498">
        <v>45.7</v>
      </c>
      <c r="G1498">
        <v>7.1747440273037553</v>
      </c>
      <c r="H1498">
        <v>97.3</v>
      </c>
      <c r="I1498">
        <v>15.275767918088738</v>
      </c>
      <c r="J1498">
        <v>77.504999999999995</v>
      </c>
      <c r="K1498">
        <v>12.168020477815698</v>
      </c>
      <c r="L1498">
        <v>0.20491065084934235</v>
      </c>
      <c r="M1498" s="40">
        <v>3.2170272829589584E-2</v>
      </c>
    </row>
    <row r="1499" spans="1:13" x14ac:dyDescent="0.25">
      <c r="A1499">
        <v>7830210</v>
      </c>
      <c r="B1499" t="s">
        <v>38</v>
      </c>
      <c r="C1499" t="s">
        <v>4</v>
      </c>
      <c r="D1499" t="s">
        <v>2289</v>
      </c>
      <c r="E1499">
        <v>6.8259385665529011E-3</v>
      </c>
      <c r="F1499">
        <v>46.6</v>
      </c>
      <c r="G1499">
        <v>0.31808873720136521</v>
      </c>
      <c r="H1499">
        <v>92.9</v>
      </c>
      <c r="I1499">
        <v>0.63412969283276455</v>
      </c>
      <c r="J1499">
        <v>71.335000000000008</v>
      </c>
      <c r="K1499">
        <v>0.48692832764505123</v>
      </c>
      <c r="L1499">
        <v>0.15023991465568542</v>
      </c>
      <c r="M1499" s="40">
        <v>1.0255284276838596E-3</v>
      </c>
    </row>
    <row r="1500" spans="1:13" x14ac:dyDescent="0.25">
      <c r="A1500">
        <v>7830210</v>
      </c>
      <c r="B1500" t="s">
        <v>38</v>
      </c>
      <c r="C1500" t="s">
        <v>4</v>
      </c>
      <c r="D1500" t="s">
        <v>2335</v>
      </c>
      <c r="E1500">
        <v>0.46416382252559729</v>
      </c>
      <c r="G1500">
        <v>19.178839590443687</v>
      </c>
      <c r="I1500">
        <v>41.843344709897615</v>
      </c>
      <c r="K1500">
        <v>32.817380546075078</v>
      </c>
      <c r="M1500" s="40">
        <v>5.0763081313568208E-2</v>
      </c>
    </row>
    <row r="1501" spans="1:13" x14ac:dyDescent="0.25">
      <c r="A1501">
        <v>7830210</v>
      </c>
      <c r="B1501" t="s">
        <v>38</v>
      </c>
      <c r="C1501" t="s">
        <v>5</v>
      </c>
      <c r="D1501" t="s">
        <v>2166</v>
      </c>
      <c r="E1501">
        <v>5.1194539249146756E-3</v>
      </c>
      <c r="F1501">
        <v>31.8</v>
      </c>
      <c r="G1501">
        <v>0.16279863481228668</v>
      </c>
      <c r="H1501">
        <v>66.7</v>
      </c>
      <c r="I1501">
        <v>0.34146757679180889</v>
      </c>
      <c r="J1501">
        <v>56.23</v>
      </c>
      <c r="K1501">
        <v>0.28786689419795219</v>
      </c>
      <c r="L1501">
        <v>-0.260975182056427</v>
      </c>
      <c r="M1501" s="40">
        <v>-1.3360504200840972E-3</v>
      </c>
    </row>
    <row r="1502" spans="1:13" x14ac:dyDescent="0.25">
      <c r="A1502">
        <v>7830210</v>
      </c>
      <c r="B1502" t="s">
        <v>38</v>
      </c>
      <c r="C1502" t="s">
        <v>5</v>
      </c>
      <c r="D1502" t="s">
        <v>2202</v>
      </c>
      <c r="E1502">
        <v>9.2150170648464161E-2</v>
      </c>
      <c r="F1502">
        <v>34.6</v>
      </c>
      <c r="G1502">
        <v>3.1883959044368599</v>
      </c>
      <c r="H1502">
        <v>100</v>
      </c>
      <c r="I1502">
        <v>9.2150170648464158</v>
      </c>
      <c r="J1502">
        <v>63.129999999999995</v>
      </c>
      <c r="K1502">
        <v>5.8174402730375423</v>
      </c>
      <c r="L1502">
        <v>0.33705538511276245</v>
      </c>
      <c r="M1502" s="40">
        <v>3.1059711256124868E-2</v>
      </c>
    </row>
    <row r="1503" spans="1:13" x14ac:dyDescent="0.25">
      <c r="A1503">
        <v>7830210</v>
      </c>
      <c r="B1503" t="s">
        <v>38</v>
      </c>
      <c r="C1503" t="s">
        <v>5</v>
      </c>
      <c r="D1503" t="s">
        <v>2208</v>
      </c>
      <c r="E1503">
        <v>3.5836177474402729E-2</v>
      </c>
      <c r="F1503">
        <v>30.9</v>
      </c>
      <c r="G1503">
        <v>1.1073378839590442</v>
      </c>
      <c r="H1503">
        <v>100</v>
      </c>
      <c r="I1503">
        <v>3.5836177474402731</v>
      </c>
      <c r="J1503">
        <v>66.069999999999993</v>
      </c>
      <c r="K1503">
        <v>2.367696245733788</v>
      </c>
      <c r="L1503">
        <v>0.19214197993278503</v>
      </c>
      <c r="M1503" s="40">
        <v>6.885634093154412E-3</v>
      </c>
    </row>
    <row r="1504" spans="1:13" x14ac:dyDescent="0.25">
      <c r="A1504">
        <v>7830210</v>
      </c>
      <c r="B1504" t="s">
        <v>38</v>
      </c>
      <c r="C1504" t="s">
        <v>5</v>
      </c>
      <c r="D1504" t="s">
        <v>2273</v>
      </c>
      <c r="E1504">
        <v>4.2662116040955635E-2</v>
      </c>
      <c r="F1504">
        <v>41.2</v>
      </c>
      <c r="G1504">
        <v>1.7576791808873722</v>
      </c>
      <c r="H1504">
        <v>60.6</v>
      </c>
      <c r="I1504">
        <v>2.5853242320819114</v>
      </c>
      <c r="J1504">
        <v>59.335000000000001</v>
      </c>
      <c r="K1504">
        <v>2.5313566552901028</v>
      </c>
      <c r="L1504">
        <v>-9.95626300573349E-2</v>
      </c>
      <c r="M1504" s="40">
        <v>-4.2475524768487592E-3</v>
      </c>
    </row>
    <row r="1505" spans="1:13" x14ac:dyDescent="0.25">
      <c r="A1505">
        <v>7830210</v>
      </c>
      <c r="B1505" t="s">
        <v>38</v>
      </c>
      <c r="C1505" t="s">
        <v>5</v>
      </c>
      <c r="D1505" t="s">
        <v>2171</v>
      </c>
      <c r="E1505">
        <v>1.7064846416382253E-3</v>
      </c>
      <c r="F1505">
        <v>76.900000000000006</v>
      </c>
      <c r="G1505">
        <v>0.13122866894197954</v>
      </c>
      <c r="H1505">
        <v>100</v>
      </c>
      <c r="I1505">
        <v>0.17064846416382254</v>
      </c>
      <c r="J1505">
        <v>84.194999999999993</v>
      </c>
      <c r="K1505">
        <v>0.14367747440273038</v>
      </c>
      <c r="L1505">
        <v>0.11302416026592255</v>
      </c>
      <c r="M1505" s="40">
        <v>1.9287399362785418E-4</v>
      </c>
    </row>
    <row r="1506" spans="1:13" x14ac:dyDescent="0.25">
      <c r="A1506">
        <v>7830210</v>
      </c>
      <c r="B1506" t="s">
        <v>38</v>
      </c>
      <c r="C1506" t="s">
        <v>5</v>
      </c>
      <c r="D1506" t="s">
        <v>2302</v>
      </c>
      <c r="E1506">
        <v>3.4129692832764505E-3</v>
      </c>
      <c r="F1506">
        <v>31.7</v>
      </c>
      <c r="G1506">
        <v>0.10819112627986348</v>
      </c>
      <c r="H1506">
        <v>11.4</v>
      </c>
      <c r="I1506">
        <v>3.890784982935154E-2</v>
      </c>
      <c r="J1506">
        <v>38.15</v>
      </c>
      <c r="K1506">
        <v>0.13020477815699658</v>
      </c>
      <c r="L1506">
        <v>-0.25008460879325867</v>
      </c>
      <c r="M1506" s="40">
        <v>-8.5353108803159952E-4</v>
      </c>
    </row>
    <row r="1507" spans="1:13" x14ac:dyDescent="0.25">
      <c r="A1507">
        <v>7830210</v>
      </c>
      <c r="B1507" t="s">
        <v>38</v>
      </c>
      <c r="C1507" t="s">
        <v>5</v>
      </c>
      <c r="D1507" t="s">
        <v>2303</v>
      </c>
      <c r="E1507">
        <v>0.11433447098976109</v>
      </c>
      <c r="F1507">
        <v>30.9</v>
      </c>
      <c r="G1507">
        <v>3.5329351535836175</v>
      </c>
      <c r="H1507">
        <v>100</v>
      </c>
      <c r="I1507">
        <v>11.433447098976108</v>
      </c>
      <c r="J1507">
        <v>66.069999999999993</v>
      </c>
      <c r="K1507">
        <v>7.5540784982935145</v>
      </c>
      <c r="L1507">
        <v>0.19214197993278503</v>
      </c>
      <c r="M1507" s="40">
        <v>2.1968451630540266E-2</v>
      </c>
    </row>
    <row r="1508" spans="1:13" x14ac:dyDescent="0.25">
      <c r="A1508">
        <v>7830210</v>
      </c>
      <c r="B1508" t="s">
        <v>38</v>
      </c>
      <c r="C1508" t="s">
        <v>5</v>
      </c>
      <c r="D1508" t="s">
        <v>2289</v>
      </c>
      <c r="E1508">
        <v>8.5324232081911266E-3</v>
      </c>
      <c r="F1508">
        <v>36.1</v>
      </c>
      <c r="G1508">
        <v>0.30802047781569969</v>
      </c>
      <c r="H1508">
        <v>100</v>
      </c>
      <c r="I1508">
        <v>0.85324232081911267</v>
      </c>
      <c r="J1508">
        <v>63.959999999999994</v>
      </c>
      <c r="K1508">
        <v>0.54573378839590436</v>
      </c>
      <c r="L1508">
        <v>0.2290218323469162</v>
      </c>
      <c r="M1508" s="40">
        <v>1.9541111974992849E-3</v>
      </c>
    </row>
    <row r="1509" spans="1:13" x14ac:dyDescent="0.25">
      <c r="A1509">
        <v>7830210</v>
      </c>
      <c r="B1509" t="s">
        <v>38</v>
      </c>
      <c r="C1509" t="s">
        <v>5</v>
      </c>
      <c r="D1509" t="s">
        <v>2335</v>
      </c>
      <c r="E1509">
        <v>0.30375426621160412</v>
      </c>
      <c r="G1509">
        <v>10.296587030716722</v>
      </c>
      <c r="I1509">
        <v>28.221672354948804</v>
      </c>
      <c r="K1509">
        <v>19.378054607508528</v>
      </c>
      <c r="M1509" s="40">
        <v>5.5623648185982227E-2</v>
      </c>
    </row>
    <row r="1510" spans="1:13" x14ac:dyDescent="0.25">
      <c r="A1510">
        <v>7830210</v>
      </c>
      <c r="B1510" t="s">
        <v>38</v>
      </c>
      <c r="C1510" t="s">
        <v>6</v>
      </c>
      <c r="D1510" t="s">
        <v>2166</v>
      </c>
      <c r="E1510">
        <v>5.1194539249146756E-3</v>
      </c>
      <c r="F1510">
        <v>32.6</v>
      </c>
      <c r="G1510">
        <v>0.16689419795221844</v>
      </c>
      <c r="H1510">
        <v>78.599999999999994</v>
      </c>
      <c r="I1510">
        <v>0.40238907849829347</v>
      </c>
      <c r="J1510">
        <v>58.63</v>
      </c>
      <c r="K1510">
        <v>0.30015358361774747</v>
      </c>
      <c r="L1510">
        <v>-4.5454804785549641E-3</v>
      </c>
      <c r="M1510" s="40">
        <v>-2.3270377876561248E-5</v>
      </c>
    </row>
    <row r="1511" spans="1:13" x14ac:dyDescent="0.25">
      <c r="A1511">
        <v>7830210</v>
      </c>
      <c r="B1511" t="s">
        <v>38</v>
      </c>
      <c r="C1511" t="s">
        <v>6</v>
      </c>
      <c r="D1511" t="s">
        <v>2202</v>
      </c>
      <c r="E1511">
        <v>7.6791808873720141E-2</v>
      </c>
      <c r="F1511">
        <v>30.8</v>
      </c>
      <c r="G1511">
        <v>2.3651877133105805</v>
      </c>
      <c r="H1511">
        <v>93.9</v>
      </c>
      <c r="I1511">
        <v>7.2107508532423212</v>
      </c>
      <c r="J1511">
        <v>69.53</v>
      </c>
      <c r="K1511">
        <v>5.3393344709897619</v>
      </c>
      <c r="L1511">
        <v>0.12326277047395706</v>
      </c>
      <c r="M1511" s="40">
        <v>9.4655711114813457E-3</v>
      </c>
    </row>
    <row r="1512" spans="1:13" x14ac:dyDescent="0.25">
      <c r="A1512">
        <v>7830210</v>
      </c>
      <c r="B1512" t="s">
        <v>38</v>
      </c>
      <c r="C1512" t="s">
        <v>6</v>
      </c>
      <c r="D1512" t="s">
        <v>2208</v>
      </c>
      <c r="E1512">
        <v>3.4129692832764506E-2</v>
      </c>
      <c r="F1512">
        <v>36.299999999999997</v>
      </c>
      <c r="G1512">
        <v>1.2389078498293515</v>
      </c>
      <c r="H1512">
        <v>82.5</v>
      </c>
      <c r="I1512">
        <v>2.8156996587030716</v>
      </c>
      <c r="J1512">
        <v>64.289999999999992</v>
      </c>
      <c r="K1512">
        <v>2.1941979522184298</v>
      </c>
      <c r="L1512">
        <v>3.2190714031457901E-2</v>
      </c>
      <c r="M1512" s="40">
        <v>1.0986591819610206E-3</v>
      </c>
    </row>
    <row r="1513" spans="1:13" x14ac:dyDescent="0.25">
      <c r="A1513">
        <v>7830210</v>
      </c>
      <c r="B1513" t="s">
        <v>38</v>
      </c>
      <c r="C1513" t="s">
        <v>6</v>
      </c>
      <c r="D1513" t="s">
        <v>2273</v>
      </c>
      <c r="E1513">
        <v>3.5836177474402729E-2</v>
      </c>
      <c r="F1513">
        <v>40.6</v>
      </c>
      <c r="G1513">
        <v>1.4549488054607509</v>
      </c>
      <c r="H1513">
        <v>87.2</v>
      </c>
      <c r="I1513">
        <v>3.124914675767918</v>
      </c>
      <c r="J1513">
        <v>68.53</v>
      </c>
      <c r="K1513">
        <v>2.4558532423208193</v>
      </c>
      <c r="L1513">
        <v>4.5217107981443405E-2</v>
      </c>
      <c r="M1513" s="40">
        <v>1.6204083065022379E-3</v>
      </c>
    </row>
    <row r="1514" spans="1:13" x14ac:dyDescent="0.25">
      <c r="A1514">
        <v>7830210</v>
      </c>
      <c r="B1514" t="s">
        <v>38</v>
      </c>
      <c r="C1514" t="s">
        <v>6</v>
      </c>
      <c r="D1514" t="s">
        <v>2302</v>
      </c>
      <c r="E1514">
        <v>3.4129692832764505E-3</v>
      </c>
      <c r="F1514">
        <v>59.8</v>
      </c>
      <c r="G1514">
        <v>0.20409556313993174</v>
      </c>
      <c r="H1514">
        <v>94.7</v>
      </c>
      <c r="I1514">
        <v>0.32320819112627985</v>
      </c>
      <c r="J1514">
        <v>73.525000000000006</v>
      </c>
      <c r="K1514">
        <v>0.25093856655290103</v>
      </c>
      <c r="L1514">
        <v>0.10749375075101852</v>
      </c>
      <c r="M1514" s="40">
        <v>3.6687286945740112E-4</v>
      </c>
    </row>
    <row r="1515" spans="1:13" x14ac:dyDescent="0.25">
      <c r="A1515">
        <v>7830210</v>
      </c>
      <c r="B1515" t="s">
        <v>38</v>
      </c>
      <c r="C1515" t="s">
        <v>6</v>
      </c>
      <c r="D1515" t="s">
        <v>2303</v>
      </c>
      <c r="E1515">
        <v>7.1672354948805458E-2</v>
      </c>
      <c r="F1515">
        <v>43.2</v>
      </c>
      <c r="G1515">
        <v>3.096245733788396</v>
      </c>
      <c r="H1515">
        <v>94.4</v>
      </c>
      <c r="I1515">
        <v>6.7658703071672353</v>
      </c>
      <c r="J1515">
        <v>77.960000000000008</v>
      </c>
      <c r="K1515">
        <v>5.5875767918088739</v>
      </c>
      <c r="L1515">
        <v>0.15641105175018311</v>
      </c>
      <c r="M1515" s="40">
        <v>1.1210348418955103E-2</v>
      </c>
    </row>
    <row r="1516" spans="1:13" x14ac:dyDescent="0.25">
      <c r="A1516">
        <v>7830210</v>
      </c>
      <c r="B1516" t="s">
        <v>38</v>
      </c>
      <c r="C1516" t="s">
        <v>6</v>
      </c>
      <c r="D1516" t="s">
        <v>2289</v>
      </c>
      <c r="E1516">
        <v>5.1194539249146756E-3</v>
      </c>
      <c r="F1516">
        <v>37.9</v>
      </c>
      <c r="G1516">
        <v>0.19402730375426619</v>
      </c>
      <c r="H1516">
        <v>76.099999999999994</v>
      </c>
      <c r="I1516">
        <v>0.38959044368600676</v>
      </c>
      <c r="J1516">
        <v>66.819999999999993</v>
      </c>
      <c r="K1516">
        <v>0.34208191126279858</v>
      </c>
      <c r="L1516">
        <v>4.6619077329523861E-4</v>
      </c>
      <c r="M1516" s="40">
        <v>2.386642184105317E-6</v>
      </c>
    </row>
    <row r="1517" spans="1:13" x14ac:dyDescent="0.25">
      <c r="A1517">
        <v>7830210</v>
      </c>
      <c r="B1517" t="s">
        <v>38</v>
      </c>
      <c r="C1517" t="s">
        <v>6</v>
      </c>
      <c r="D1517" t="s">
        <v>2335</v>
      </c>
      <c r="E1517">
        <v>0.23208191126279862</v>
      </c>
      <c r="G1517">
        <v>8.7203071672354948</v>
      </c>
      <c r="I1517">
        <v>21.03242320819113</v>
      </c>
      <c r="K1517">
        <v>16.47013651877133</v>
      </c>
      <c r="M1517" s="40">
        <v>2.3740976152664652E-2</v>
      </c>
    </row>
    <row r="1518" spans="1:13" x14ac:dyDescent="0.25">
      <c r="A1518">
        <v>7830617</v>
      </c>
      <c r="B1518" t="s">
        <v>39</v>
      </c>
      <c r="C1518" t="s">
        <v>4</v>
      </c>
      <c r="D1518" t="s">
        <v>2152</v>
      </c>
      <c r="E1518">
        <v>0.19347319347319347</v>
      </c>
      <c r="F1518">
        <v>55.2</v>
      </c>
      <c r="G1518">
        <v>10.67972027972028</v>
      </c>
      <c r="H1518">
        <v>89.9</v>
      </c>
      <c r="I1518">
        <v>17.393240093240095</v>
      </c>
      <c r="J1518">
        <v>75.935000000000002</v>
      </c>
      <c r="K1518">
        <v>14.691386946386947</v>
      </c>
      <c r="L1518">
        <v>5.326833575963974E-2</v>
      </c>
      <c r="M1518" s="40">
        <v>1.0305995030419809E-2</v>
      </c>
    </row>
    <row r="1519" spans="1:13" x14ac:dyDescent="0.25">
      <c r="A1519">
        <v>7830617</v>
      </c>
      <c r="B1519" t="s">
        <v>39</v>
      </c>
      <c r="C1519" t="s">
        <v>4</v>
      </c>
      <c r="D1519" t="s">
        <v>2153</v>
      </c>
      <c r="E1519">
        <v>1.1655011655011656E-2</v>
      </c>
      <c r="F1519">
        <v>39</v>
      </c>
      <c r="G1519">
        <v>0.45454545454545459</v>
      </c>
      <c r="H1519">
        <v>89.2</v>
      </c>
      <c r="I1519">
        <v>1.0396270396270397</v>
      </c>
      <c r="J1519">
        <v>72.150000000000006</v>
      </c>
      <c r="K1519">
        <v>0.84090909090909105</v>
      </c>
      <c r="L1519">
        <v>2.356320433318615E-2</v>
      </c>
      <c r="M1519" s="40">
        <v>2.7462942113270572E-4</v>
      </c>
    </row>
    <row r="1520" spans="1:13" x14ac:dyDescent="0.25">
      <c r="A1520">
        <v>7830617</v>
      </c>
      <c r="B1520" t="s">
        <v>39</v>
      </c>
      <c r="C1520" t="s">
        <v>4</v>
      </c>
      <c r="D1520" t="s">
        <v>2154</v>
      </c>
      <c r="E1520">
        <v>2.331002331002331E-3</v>
      </c>
      <c r="F1520">
        <v>73.2</v>
      </c>
      <c r="G1520">
        <v>0.17062937062937064</v>
      </c>
      <c r="H1520">
        <v>86.1</v>
      </c>
      <c r="I1520">
        <v>0.2006993006993007</v>
      </c>
      <c r="J1520">
        <v>75.424999999999997</v>
      </c>
      <c r="K1520">
        <v>0.1758158508158508</v>
      </c>
      <c r="L1520">
        <v>-1.9933406263589859E-2</v>
      </c>
      <c r="M1520" s="40">
        <v>-4.6464816465244427E-5</v>
      </c>
    </row>
    <row r="1521" spans="1:13" x14ac:dyDescent="0.25">
      <c r="A1521">
        <v>7830617</v>
      </c>
      <c r="B1521" t="s">
        <v>39</v>
      </c>
      <c r="C1521" t="s">
        <v>4</v>
      </c>
      <c r="D1521" t="s">
        <v>2155</v>
      </c>
      <c r="E1521">
        <v>2.331002331002331E-3</v>
      </c>
      <c r="F1521">
        <v>55.3</v>
      </c>
      <c r="G1521">
        <v>0.12890442890442891</v>
      </c>
      <c r="H1521">
        <v>90.4</v>
      </c>
      <c r="I1521">
        <v>0.21072261072261073</v>
      </c>
      <c r="J1521">
        <v>78.795000000000002</v>
      </c>
      <c r="K1521">
        <v>0.18367132867132868</v>
      </c>
      <c r="L1521">
        <v>8.7872229516506195E-2</v>
      </c>
      <c r="M1521" s="40">
        <v>2.0483037183334778E-4</v>
      </c>
    </row>
    <row r="1522" spans="1:13" x14ac:dyDescent="0.25">
      <c r="A1522">
        <v>7830617</v>
      </c>
      <c r="B1522" t="s">
        <v>39</v>
      </c>
      <c r="C1522" t="s">
        <v>4</v>
      </c>
      <c r="D1522" t="s">
        <v>2157</v>
      </c>
      <c r="E1522">
        <v>0.78554778554778559</v>
      </c>
      <c r="F1522">
        <v>78.900000000000006</v>
      </c>
      <c r="G1522">
        <v>61.97972027972029</v>
      </c>
      <c r="H1522">
        <v>90.6</v>
      </c>
      <c r="I1522">
        <v>71.170629370629371</v>
      </c>
      <c r="J1522">
        <v>87.66</v>
      </c>
      <c r="K1522">
        <v>68.861118881118884</v>
      </c>
      <c r="L1522">
        <v>2.9295206069946289E-2</v>
      </c>
      <c r="M1522" s="40">
        <v>2.3012784255412356E-2</v>
      </c>
    </row>
    <row r="1523" spans="1:13" x14ac:dyDescent="0.25">
      <c r="A1523">
        <v>7830617</v>
      </c>
      <c r="B1523" t="s">
        <v>39</v>
      </c>
      <c r="C1523" t="s">
        <v>4</v>
      </c>
      <c r="D1523" t="s">
        <v>2142</v>
      </c>
      <c r="E1523">
        <v>4.662004662004662E-3</v>
      </c>
      <c r="F1523">
        <v>51.7</v>
      </c>
      <c r="G1523">
        <v>0.24102564102564103</v>
      </c>
      <c r="H1523">
        <v>80.5</v>
      </c>
      <c r="I1523">
        <v>0.3752913752913753</v>
      </c>
      <c r="J1523">
        <v>66.509999999999991</v>
      </c>
      <c r="K1523">
        <v>0.31006993006993</v>
      </c>
      <c r="L1523">
        <v>-7.269471138715744E-2</v>
      </c>
      <c r="M1523" s="40">
        <v>-3.3890308339001136E-4</v>
      </c>
    </row>
    <row r="1524" spans="1:13" x14ac:dyDescent="0.25">
      <c r="A1524">
        <v>7830617</v>
      </c>
      <c r="B1524" t="s">
        <v>39</v>
      </c>
      <c r="C1524" t="s">
        <v>4</v>
      </c>
      <c r="D1524" t="s">
        <v>2335</v>
      </c>
      <c r="E1524">
        <v>1</v>
      </c>
      <c r="G1524">
        <v>73.65454545454547</v>
      </c>
      <c r="I1524">
        <v>90.390209790209781</v>
      </c>
      <c r="K1524">
        <v>85.062972027972037</v>
      </c>
      <c r="M1524" s="40">
        <v>3.3412871178942961E-2</v>
      </c>
    </row>
    <row r="1525" spans="1:13" x14ac:dyDescent="0.25">
      <c r="A1525">
        <v>7830641</v>
      </c>
      <c r="B1525" t="s">
        <v>40</v>
      </c>
      <c r="C1525" t="s">
        <v>4</v>
      </c>
      <c r="D1525" t="s">
        <v>2152</v>
      </c>
      <c r="E1525">
        <v>0.13414634146341464</v>
      </c>
      <c r="F1525">
        <v>55.2</v>
      </c>
      <c r="G1525">
        <v>7.4048780487804891</v>
      </c>
      <c r="H1525">
        <v>89.9</v>
      </c>
      <c r="I1525">
        <v>12.059756097560976</v>
      </c>
      <c r="J1525">
        <v>75.935000000000002</v>
      </c>
      <c r="K1525">
        <v>10.186402439024391</v>
      </c>
      <c r="L1525">
        <v>5.326833575963974E-2</v>
      </c>
      <c r="M1525" s="40">
        <v>7.1457523580004531E-3</v>
      </c>
    </row>
    <row r="1526" spans="1:13" x14ac:dyDescent="0.25">
      <c r="A1526">
        <v>7830641</v>
      </c>
      <c r="B1526" t="s">
        <v>40</v>
      </c>
      <c r="C1526" t="s">
        <v>4</v>
      </c>
      <c r="D1526" t="s">
        <v>2153</v>
      </c>
      <c r="E1526">
        <v>1.2195121951219513E-2</v>
      </c>
      <c r="F1526">
        <v>39</v>
      </c>
      <c r="G1526">
        <v>0.47560975609756101</v>
      </c>
      <c r="H1526">
        <v>89.2</v>
      </c>
      <c r="I1526">
        <v>1.0878048780487806</v>
      </c>
      <c r="J1526">
        <v>72.150000000000006</v>
      </c>
      <c r="K1526">
        <v>0.87987804878048792</v>
      </c>
      <c r="L1526">
        <v>2.356320433318615E-2</v>
      </c>
      <c r="M1526" s="40">
        <v>2.8735615040470915E-4</v>
      </c>
    </row>
    <row r="1527" spans="1:13" x14ac:dyDescent="0.25">
      <c r="A1527">
        <v>7830641</v>
      </c>
      <c r="B1527" t="s">
        <v>40</v>
      </c>
      <c r="C1527" t="s">
        <v>4</v>
      </c>
      <c r="D1527" t="s">
        <v>2157</v>
      </c>
      <c r="E1527">
        <v>0.8414634146341462</v>
      </c>
      <c r="F1527">
        <v>78.900000000000006</v>
      </c>
      <c r="G1527">
        <v>66.391463414634146</v>
      </c>
      <c r="H1527">
        <v>90.6</v>
      </c>
      <c r="I1527">
        <v>76.236585365853642</v>
      </c>
      <c r="J1527">
        <v>87.66</v>
      </c>
      <c r="K1527">
        <v>73.762682926829257</v>
      </c>
      <c r="L1527">
        <v>2.9295206069946289E-2</v>
      </c>
      <c r="M1527" s="40">
        <v>2.465084413202797E-2</v>
      </c>
    </row>
    <row r="1528" spans="1:13" x14ac:dyDescent="0.25">
      <c r="A1528">
        <v>7830641</v>
      </c>
      <c r="B1528" t="s">
        <v>40</v>
      </c>
      <c r="C1528" t="s">
        <v>4</v>
      </c>
      <c r="D1528" t="s">
        <v>2164</v>
      </c>
      <c r="E1528">
        <v>1.2195121951219513E-2</v>
      </c>
      <c r="F1528">
        <v>44.3</v>
      </c>
      <c r="G1528">
        <v>0.54024390243902443</v>
      </c>
      <c r="H1528">
        <v>79.400000000000006</v>
      </c>
      <c r="I1528">
        <v>0.96829268292682935</v>
      </c>
      <c r="J1528">
        <v>65.325000000000003</v>
      </c>
      <c r="K1528">
        <v>0.79664634146341473</v>
      </c>
      <c r="L1528">
        <v>-7.1007110178470612E-2</v>
      </c>
      <c r="M1528" s="40">
        <v>-8.6594036803012942E-4</v>
      </c>
    </row>
    <row r="1529" spans="1:13" x14ac:dyDescent="0.25">
      <c r="A1529">
        <v>7830641</v>
      </c>
      <c r="B1529" t="s">
        <v>40</v>
      </c>
      <c r="C1529" t="s">
        <v>4</v>
      </c>
      <c r="D1529" t="s">
        <v>2335</v>
      </c>
      <c r="E1529">
        <v>0.99999999999999989</v>
      </c>
      <c r="G1529">
        <v>74.81219512195122</v>
      </c>
      <c r="I1529">
        <v>90.352439024390236</v>
      </c>
      <c r="K1529">
        <v>85.625609756097546</v>
      </c>
      <c r="M1529" s="40">
        <v>3.1218012272403006E-2</v>
      </c>
    </row>
    <row r="1530" spans="1:13" x14ac:dyDescent="0.25">
      <c r="A1530">
        <v>7830618</v>
      </c>
      <c r="B1530" t="s">
        <v>41</v>
      </c>
      <c r="C1530" t="s">
        <v>4</v>
      </c>
      <c r="D1530" t="s">
        <v>2210</v>
      </c>
      <c r="E1530">
        <v>0.56825938566552903</v>
      </c>
      <c r="F1530">
        <v>88</v>
      </c>
      <c r="G1530">
        <v>50.006825938566557</v>
      </c>
      <c r="H1530">
        <v>94</v>
      </c>
      <c r="I1530">
        <v>53.416382252559728</v>
      </c>
      <c r="J1530">
        <v>91.11</v>
      </c>
      <c r="K1530">
        <v>51.774112627986348</v>
      </c>
      <c r="L1530">
        <v>4.7725707292556763E-2</v>
      </c>
      <c r="M1530" s="40">
        <v>2.7120581106521165E-2</v>
      </c>
    </row>
    <row r="1531" spans="1:13" x14ac:dyDescent="0.25">
      <c r="A1531">
        <v>7830618</v>
      </c>
      <c r="B1531" t="s">
        <v>41</v>
      </c>
      <c r="C1531" t="s">
        <v>4</v>
      </c>
      <c r="D1531" t="s">
        <v>2282</v>
      </c>
      <c r="E1531">
        <v>1.7064846416382253E-3</v>
      </c>
      <c r="F1531">
        <v>43.5</v>
      </c>
      <c r="G1531">
        <v>7.4232081911262793E-2</v>
      </c>
      <c r="H1531">
        <v>78.3</v>
      </c>
      <c r="I1531">
        <v>0.13361774744027302</v>
      </c>
      <c r="J1531">
        <v>67.35499999999999</v>
      </c>
      <c r="K1531">
        <v>0.11494027303754265</v>
      </c>
      <c r="L1531">
        <v>-5.9022508561611176E-2</v>
      </c>
      <c r="M1531" s="40">
        <v>-1.0072100437135012E-4</v>
      </c>
    </row>
    <row r="1532" spans="1:13" x14ac:dyDescent="0.25">
      <c r="A1532">
        <v>7830618</v>
      </c>
      <c r="B1532" t="s">
        <v>41</v>
      </c>
      <c r="C1532" t="s">
        <v>4</v>
      </c>
      <c r="D1532" t="s">
        <v>2229</v>
      </c>
      <c r="E1532">
        <v>3.4129692832764505E-3</v>
      </c>
      <c r="F1532">
        <v>65.5</v>
      </c>
      <c r="G1532">
        <v>0.2235494880546075</v>
      </c>
      <c r="H1532">
        <v>88.2</v>
      </c>
      <c r="I1532">
        <v>0.30102389078498293</v>
      </c>
      <c r="J1532">
        <v>66.959999999999994</v>
      </c>
      <c r="K1532">
        <v>0.22853242320819112</v>
      </c>
      <c r="L1532">
        <v>4.2692974209785461E-2</v>
      </c>
      <c r="M1532" s="40">
        <v>1.4570980958971148E-4</v>
      </c>
    </row>
    <row r="1533" spans="1:13" x14ac:dyDescent="0.25">
      <c r="A1533">
        <v>7830618</v>
      </c>
      <c r="B1533" t="s">
        <v>41</v>
      </c>
      <c r="C1533" t="s">
        <v>4</v>
      </c>
      <c r="D1533" t="s">
        <v>2233</v>
      </c>
      <c r="E1533">
        <v>3.0716723549488054E-2</v>
      </c>
      <c r="F1533">
        <v>56.7</v>
      </c>
      <c r="G1533">
        <v>1.7416382252559728</v>
      </c>
      <c r="H1533">
        <v>88.7</v>
      </c>
      <c r="I1533">
        <v>2.7245733788395903</v>
      </c>
      <c r="J1533">
        <v>78.509999999999991</v>
      </c>
      <c r="K1533">
        <v>2.4115699658703069</v>
      </c>
      <c r="L1533">
        <v>0.12202249467372894</v>
      </c>
      <c r="M1533" s="40">
        <v>3.7481312357118103E-3</v>
      </c>
    </row>
    <row r="1534" spans="1:13" x14ac:dyDescent="0.25">
      <c r="A1534">
        <v>7830618</v>
      </c>
      <c r="B1534" t="s">
        <v>41</v>
      </c>
      <c r="C1534" t="s">
        <v>4</v>
      </c>
      <c r="D1534" t="s">
        <v>2245</v>
      </c>
      <c r="E1534">
        <v>0.14334470989761092</v>
      </c>
      <c r="F1534">
        <v>37.5</v>
      </c>
      <c r="G1534">
        <v>5.3754266211604094</v>
      </c>
      <c r="H1534">
        <v>72.099999999999994</v>
      </c>
      <c r="I1534">
        <v>10.335153583617746</v>
      </c>
      <c r="J1534">
        <v>60.69</v>
      </c>
      <c r="K1534">
        <v>8.6995904436860059</v>
      </c>
      <c r="L1534">
        <v>-2.015923336148262E-2</v>
      </c>
      <c r="M1534" s="40">
        <v>-2.8897194579599658E-3</v>
      </c>
    </row>
    <row r="1535" spans="1:13" x14ac:dyDescent="0.25">
      <c r="A1535">
        <v>7830618</v>
      </c>
      <c r="B1535" t="s">
        <v>41</v>
      </c>
      <c r="C1535" t="s">
        <v>4</v>
      </c>
      <c r="D1535" t="s">
        <v>2335</v>
      </c>
      <c r="E1535">
        <v>0.74744027303754279</v>
      </c>
      <c r="G1535">
        <v>57.421672354948811</v>
      </c>
      <c r="I1535">
        <v>66.91075085324232</v>
      </c>
      <c r="K1535">
        <v>63.228745733788394</v>
      </c>
      <c r="M1535" s="40">
        <v>2.802398168949137E-2</v>
      </c>
    </row>
    <row r="1536" spans="1:13" x14ac:dyDescent="0.25">
      <c r="A1536">
        <v>7830618</v>
      </c>
      <c r="B1536" t="s">
        <v>41</v>
      </c>
      <c r="C1536" t="s">
        <v>6</v>
      </c>
      <c r="D1536" t="s">
        <v>2210</v>
      </c>
      <c r="E1536">
        <v>0.1979522184300341</v>
      </c>
      <c r="F1536">
        <v>75.900000000000006</v>
      </c>
      <c r="G1536">
        <v>15.024573378839589</v>
      </c>
      <c r="H1536">
        <v>81.3</v>
      </c>
      <c r="I1536">
        <v>16.09351535836177</v>
      </c>
      <c r="J1536">
        <v>80.894999999999996</v>
      </c>
      <c r="K1536">
        <v>16.013344709897609</v>
      </c>
      <c r="L1536">
        <v>-5.4214444011449814E-2</v>
      </c>
      <c r="M1536" s="40">
        <v>-1.0731869463017367E-2</v>
      </c>
    </row>
    <row r="1537" spans="1:13" x14ac:dyDescent="0.25">
      <c r="A1537">
        <v>7830618</v>
      </c>
      <c r="B1537" t="s">
        <v>41</v>
      </c>
      <c r="C1537" t="s">
        <v>6</v>
      </c>
      <c r="D1537" t="s">
        <v>2282</v>
      </c>
      <c r="E1537">
        <v>1.7064846416382253E-3</v>
      </c>
      <c r="F1537">
        <v>32.5</v>
      </c>
      <c r="G1537">
        <v>5.546075085324232E-2</v>
      </c>
      <c r="H1537">
        <v>78</v>
      </c>
      <c r="I1537">
        <v>0.13310580204778158</v>
      </c>
      <c r="J1537">
        <v>60.35</v>
      </c>
      <c r="K1537">
        <v>0.1029863481228669</v>
      </c>
      <c r="L1537">
        <v>-5.4600100964307785E-2</v>
      </c>
      <c r="M1537" s="40">
        <v>-9.3174233727487694E-5</v>
      </c>
    </row>
    <row r="1538" spans="1:13" x14ac:dyDescent="0.25">
      <c r="A1538">
        <v>7830618</v>
      </c>
      <c r="B1538" t="s">
        <v>41</v>
      </c>
      <c r="C1538" t="s">
        <v>6</v>
      </c>
      <c r="D1538" t="s">
        <v>2233</v>
      </c>
      <c r="E1538">
        <v>1.3651877133105802E-2</v>
      </c>
      <c r="F1538">
        <v>41.8</v>
      </c>
      <c r="G1538">
        <v>0.57064846416382253</v>
      </c>
      <c r="H1538">
        <v>81.5</v>
      </c>
      <c r="I1538">
        <v>1.112627986348123</v>
      </c>
      <c r="J1538">
        <v>66.97</v>
      </c>
      <c r="K1538">
        <v>0.9142662116040956</v>
      </c>
      <c r="L1538">
        <v>4.6275205910205841E-2</v>
      </c>
      <c r="M1538" s="40">
        <v>6.317434253953016E-4</v>
      </c>
    </row>
    <row r="1539" spans="1:13" x14ac:dyDescent="0.25">
      <c r="A1539">
        <v>7830618</v>
      </c>
      <c r="B1539" t="s">
        <v>41</v>
      </c>
      <c r="C1539" t="s">
        <v>6</v>
      </c>
      <c r="D1539" t="s">
        <v>2245</v>
      </c>
      <c r="E1539">
        <v>3.9249146757679182E-2</v>
      </c>
      <c r="F1539">
        <v>32.200000000000003</v>
      </c>
      <c r="G1539">
        <v>1.2638225255972697</v>
      </c>
      <c r="H1539">
        <v>71.099999999999994</v>
      </c>
      <c r="I1539">
        <v>2.7906143344709897</v>
      </c>
      <c r="J1539">
        <v>59.260000000000005</v>
      </c>
      <c r="K1539">
        <v>2.3259044368600685</v>
      </c>
      <c r="L1539">
        <v>-1.9104264676570892E-2</v>
      </c>
      <c r="M1539" s="40">
        <v>-7.4982608798827735E-4</v>
      </c>
    </row>
    <row r="1540" spans="1:13" x14ac:dyDescent="0.25">
      <c r="A1540">
        <v>7830618</v>
      </c>
      <c r="B1540" t="s">
        <v>41</v>
      </c>
      <c r="C1540" t="s">
        <v>6</v>
      </c>
      <c r="D1540" t="s">
        <v>2335</v>
      </c>
      <c r="E1540">
        <v>0.25255972696245732</v>
      </c>
      <c r="G1540">
        <v>16.914505119453924</v>
      </c>
      <c r="I1540">
        <v>20.129863481228668</v>
      </c>
      <c r="K1540">
        <v>19.356501706484639</v>
      </c>
      <c r="M1540" s="40">
        <v>-1.0943126359337831E-2</v>
      </c>
    </row>
    <row r="1541" spans="1:13" x14ac:dyDescent="0.25">
      <c r="A1541">
        <v>7820615</v>
      </c>
      <c r="B1541" t="s">
        <v>42</v>
      </c>
      <c r="C1541" t="s">
        <v>4</v>
      </c>
      <c r="D1541" t="s">
        <v>2196</v>
      </c>
      <c r="E1541">
        <v>1.7639077340569877E-2</v>
      </c>
      <c r="F1541">
        <v>46.9</v>
      </c>
      <c r="G1541">
        <v>0.82727272727272727</v>
      </c>
      <c r="H1541">
        <v>85.5</v>
      </c>
      <c r="I1541">
        <v>1.5081411126187245</v>
      </c>
      <c r="J1541">
        <v>66.429999999999993</v>
      </c>
      <c r="K1541">
        <v>1.1717639077340569</v>
      </c>
      <c r="L1541">
        <v>-3.08202113956213E-3</v>
      </c>
      <c r="M1541" s="40">
        <v>-5.4364009246007717E-5</v>
      </c>
    </row>
    <row r="1542" spans="1:13" x14ac:dyDescent="0.25">
      <c r="A1542">
        <v>7820615</v>
      </c>
      <c r="B1542" t="s">
        <v>42</v>
      </c>
      <c r="C1542" t="s">
        <v>4</v>
      </c>
      <c r="D1542" t="s">
        <v>2227</v>
      </c>
      <c r="E1542">
        <v>4.0705563093622792E-3</v>
      </c>
      <c r="F1542">
        <v>66.3</v>
      </c>
      <c r="G1542">
        <v>0.2698778833107191</v>
      </c>
      <c r="H1542">
        <v>75.400000000000006</v>
      </c>
      <c r="I1542">
        <v>0.30691994572591585</v>
      </c>
      <c r="J1542">
        <v>65.564999999999998</v>
      </c>
      <c r="K1542">
        <v>0.26688602442333781</v>
      </c>
      <c r="L1542">
        <v>-2.3351013660430908E-2</v>
      </c>
      <c r="M1542" s="40">
        <v>-9.50516159854718E-5</v>
      </c>
    </row>
    <row r="1543" spans="1:13" x14ac:dyDescent="0.25">
      <c r="A1543">
        <v>7820615</v>
      </c>
      <c r="B1543" t="s">
        <v>42</v>
      </c>
      <c r="C1543" t="s">
        <v>4</v>
      </c>
      <c r="D1543" t="s">
        <v>2231</v>
      </c>
      <c r="E1543">
        <v>0.35413839891451837</v>
      </c>
      <c r="F1543">
        <v>83</v>
      </c>
      <c r="G1543">
        <v>29.393487109905024</v>
      </c>
      <c r="H1543">
        <v>88.9</v>
      </c>
      <c r="I1543">
        <v>31.482903663500686</v>
      </c>
      <c r="J1543">
        <v>83.34</v>
      </c>
      <c r="K1543">
        <v>29.513894165535962</v>
      </c>
      <c r="L1543">
        <v>3.3922355622053146E-2</v>
      </c>
      <c r="M1543" s="40">
        <v>1.2013208707402813E-2</v>
      </c>
    </row>
    <row r="1544" spans="1:13" x14ac:dyDescent="0.25">
      <c r="A1544">
        <v>7820615</v>
      </c>
      <c r="B1544" t="s">
        <v>42</v>
      </c>
      <c r="C1544" t="s">
        <v>4</v>
      </c>
      <c r="D1544" t="s">
        <v>2257</v>
      </c>
      <c r="E1544">
        <v>0.41519674355495251</v>
      </c>
      <c r="F1544">
        <v>41.9</v>
      </c>
      <c r="G1544">
        <v>17.396743554952508</v>
      </c>
      <c r="H1544">
        <v>77.900000000000006</v>
      </c>
      <c r="I1544">
        <v>32.343826322930802</v>
      </c>
      <c r="J1544">
        <v>65.210000000000008</v>
      </c>
      <c r="K1544">
        <v>27.074979647218456</v>
      </c>
      <c r="L1544">
        <v>-6.5618224442005157E-2</v>
      </c>
      <c r="M1544" s="40">
        <v>-2.7244473106178533E-2</v>
      </c>
    </row>
    <row r="1545" spans="1:13" x14ac:dyDescent="0.25">
      <c r="A1545">
        <v>7820615</v>
      </c>
      <c r="B1545" t="s">
        <v>42</v>
      </c>
      <c r="C1545" t="s">
        <v>4</v>
      </c>
      <c r="D1545" t="s">
        <v>2335</v>
      </c>
      <c r="E1545">
        <v>0.79104477611940305</v>
      </c>
      <c r="G1545">
        <v>47.88738127544098</v>
      </c>
      <c r="I1545">
        <v>65.641791044776127</v>
      </c>
      <c r="K1545">
        <v>58.027523744911811</v>
      </c>
      <c r="M1545" s="40">
        <v>-1.53806800240072E-2</v>
      </c>
    </row>
    <row r="1546" spans="1:13" x14ac:dyDescent="0.25">
      <c r="A1546">
        <v>7820615</v>
      </c>
      <c r="B1546" t="s">
        <v>42</v>
      </c>
      <c r="C1546" t="s">
        <v>6</v>
      </c>
      <c r="D1546" t="s">
        <v>2196</v>
      </c>
      <c r="E1546">
        <v>5.4274084124830389E-3</v>
      </c>
      <c r="F1546">
        <v>35.9</v>
      </c>
      <c r="G1546">
        <v>0.19484396200814108</v>
      </c>
      <c r="H1546">
        <v>75.5</v>
      </c>
      <c r="I1546">
        <v>0.40976933514246944</v>
      </c>
      <c r="J1546">
        <v>63.569999999999993</v>
      </c>
      <c r="K1546">
        <v>0.34502035278154675</v>
      </c>
      <c r="L1546">
        <v>-6.177351251244545E-2</v>
      </c>
      <c r="M1546" s="40">
        <v>-3.3527008147867269E-4</v>
      </c>
    </row>
    <row r="1547" spans="1:13" x14ac:dyDescent="0.25">
      <c r="A1547">
        <v>7820615</v>
      </c>
      <c r="B1547" t="s">
        <v>42</v>
      </c>
      <c r="C1547" t="s">
        <v>6</v>
      </c>
      <c r="D1547" t="s">
        <v>2227</v>
      </c>
      <c r="E1547">
        <v>1.3568521031207597E-3</v>
      </c>
      <c r="F1547">
        <v>59.1</v>
      </c>
      <c r="G1547">
        <v>8.0189959294436897E-2</v>
      </c>
      <c r="H1547">
        <v>85.4</v>
      </c>
      <c r="I1547">
        <v>0.1158751696065129</v>
      </c>
      <c r="J1547">
        <v>75.150000000000006</v>
      </c>
      <c r="K1547">
        <v>0.1019674355495251</v>
      </c>
      <c r="L1547">
        <v>5.6203994899988174E-2</v>
      </c>
      <c r="M1547" s="40">
        <v>7.6260508683837408E-5</v>
      </c>
    </row>
    <row r="1548" spans="1:13" x14ac:dyDescent="0.25">
      <c r="A1548">
        <v>7820615</v>
      </c>
      <c r="B1548" t="s">
        <v>42</v>
      </c>
      <c r="C1548" t="s">
        <v>6</v>
      </c>
      <c r="D1548" t="s">
        <v>2231</v>
      </c>
      <c r="E1548">
        <v>0.10040705563093621</v>
      </c>
      <c r="F1548">
        <v>79.7</v>
      </c>
      <c r="G1548">
        <v>8.0024423337856163</v>
      </c>
      <c r="H1548">
        <v>86.9</v>
      </c>
      <c r="I1548">
        <v>8.7253731343283576</v>
      </c>
      <c r="J1548">
        <v>83.894999999999996</v>
      </c>
      <c r="K1548">
        <v>8.4236499321573941</v>
      </c>
      <c r="L1548">
        <v>4.626130685210228E-2</v>
      </c>
      <c r="M1548" s="40">
        <v>4.6449616106588442E-3</v>
      </c>
    </row>
    <row r="1549" spans="1:13" x14ac:dyDescent="0.25">
      <c r="A1549">
        <v>7820615</v>
      </c>
      <c r="B1549" t="s">
        <v>42</v>
      </c>
      <c r="C1549" t="s">
        <v>6</v>
      </c>
      <c r="D1549" t="s">
        <v>2257</v>
      </c>
      <c r="E1549">
        <v>0.101763907734057</v>
      </c>
      <c r="F1549">
        <v>45.8</v>
      </c>
      <c r="G1549">
        <v>4.6607869742198105</v>
      </c>
      <c r="H1549">
        <v>81.8</v>
      </c>
      <c r="I1549">
        <v>8.3242876526458627</v>
      </c>
      <c r="J1549">
        <v>72.22999999999999</v>
      </c>
      <c r="K1549">
        <v>7.350407055630936</v>
      </c>
      <c r="L1549">
        <v>3.0519977211952209E-2</v>
      </c>
      <c r="M1549" s="40">
        <v>3.1058321450426266E-3</v>
      </c>
    </row>
    <row r="1550" spans="1:13" x14ac:dyDescent="0.25">
      <c r="A1550">
        <v>7820615</v>
      </c>
      <c r="B1550" t="s">
        <v>42</v>
      </c>
      <c r="C1550" t="s">
        <v>6</v>
      </c>
      <c r="D1550" t="s">
        <v>2335</v>
      </c>
      <c r="E1550">
        <v>0.20895522388059701</v>
      </c>
      <c r="G1550">
        <v>12.938263229308005</v>
      </c>
      <c r="I1550">
        <v>17.575305291723204</v>
      </c>
      <c r="K1550">
        <v>16.221044776119403</v>
      </c>
      <c r="M1550" s="40">
        <v>7.4917841829066356E-3</v>
      </c>
    </row>
    <row r="1551" spans="1:13" x14ac:dyDescent="0.25">
      <c r="A1551">
        <v>7830621</v>
      </c>
      <c r="B1551" t="s">
        <v>43</v>
      </c>
      <c r="C1551" t="s">
        <v>4</v>
      </c>
      <c r="D1551" t="s">
        <v>2152</v>
      </c>
      <c r="E1551">
        <v>0.57219251336898391</v>
      </c>
      <c r="F1551">
        <v>55.2</v>
      </c>
      <c r="G1551">
        <v>31.585026737967915</v>
      </c>
      <c r="H1551">
        <v>89.9</v>
      </c>
      <c r="I1551">
        <v>51.440106951871655</v>
      </c>
      <c r="J1551">
        <v>75.935000000000002</v>
      </c>
      <c r="K1551">
        <v>43.449438502673793</v>
      </c>
      <c r="L1551">
        <v>5.326833575963974E-2</v>
      </c>
      <c r="M1551" s="40">
        <v>3.0479742921291186E-2</v>
      </c>
    </row>
    <row r="1552" spans="1:13" x14ac:dyDescent="0.25">
      <c r="A1552">
        <v>7830621</v>
      </c>
      <c r="B1552" t="s">
        <v>43</v>
      </c>
      <c r="C1552" t="s">
        <v>4</v>
      </c>
      <c r="D1552" t="s">
        <v>2155</v>
      </c>
      <c r="E1552">
        <v>1.06951871657754E-2</v>
      </c>
      <c r="F1552">
        <v>55.3</v>
      </c>
      <c r="G1552">
        <v>0.59144385026737967</v>
      </c>
      <c r="H1552">
        <v>90.4</v>
      </c>
      <c r="I1552">
        <v>0.96684491978609621</v>
      </c>
      <c r="J1552">
        <v>78.795000000000002</v>
      </c>
      <c r="K1552">
        <v>0.84272727272727266</v>
      </c>
      <c r="L1552">
        <v>8.7872229516506195E-2</v>
      </c>
      <c r="M1552" s="40">
        <v>9.3980994135300737E-4</v>
      </c>
    </row>
    <row r="1553" spans="1:13" x14ac:dyDescent="0.25">
      <c r="A1553">
        <v>7830621</v>
      </c>
      <c r="B1553" t="s">
        <v>43</v>
      </c>
      <c r="C1553" t="s">
        <v>4</v>
      </c>
      <c r="D1553" t="s">
        <v>2157</v>
      </c>
      <c r="E1553">
        <v>0.19251336898395718</v>
      </c>
      <c r="F1553">
        <v>78.900000000000006</v>
      </c>
      <c r="G1553">
        <v>15.189304812834223</v>
      </c>
      <c r="H1553">
        <v>90.6</v>
      </c>
      <c r="I1553">
        <v>17.44171122994652</v>
      </c>
      <c r="J1553">
        <v>87.66</v>
      </c>
      <c r="K1553">
        <v>16.875721925133686</v>
      </c>
      <c r="L1553">
        <v>2.9295206069946289E-2</v>
      </c>
      <c r="M1553" s="40">
        <v>5.6397188156046317E-3</v>
      </c>
    </row>
    <row r="1554" spans="1:13" x14ac:dyDescent="0.25">
      <c r="A1554">
        <v>7830621</v>
      </c>
      <c r="B1554" t="s">
        <v>43</v>
      </c>
      <c r="C1554" t="s">
        <v>4</v>
      </c>
      <c r="D1554" t="s">
        <v>2335</v>
      </c>
      <c r="E1554">
        <v>0.77540106951871657</v>
      </c>
      <c r="G1554">
        <v>47.36577540106952</v>
      </c>
      <c r="I1554">
        <v>69.848663101604274</v>
      </c>
      <c r="K1554">
        <v>61.167887700534749</v>
      </c>
      <c r="M1554" s="40">
        <v>3.705927167824883E-2</v>
      </c>
    </row>
    <row r="1555" spans="1:13" x14ac:dyDescent="0.25">
      <c r="A1555">
        <v>7830621</v>
      </c>
      <c r="B1555" t="s">
        <v>43</v>
      </c>
      <c r="C1555" t="s">
        <v>6</v>
      </c>
      <c r="D1555" t="s">
        <v>2152</v>
      </c>
      <c r="E1555">
        <v>0.16577540106951874</v>
      </c>
      <c r="F1555">
        <v>48.2</v>
      </c>
      <c r="G1555">
        <v>7.9903743315508038</v>
      </c>
      <c r="H1555">
        <v>80.400000000000006</v>
      </c>
      <c r="I1555">
        <v>13.328342245989308</v>
      </c>
      <c r="J1555">
        <v>66.925000000000011</v>
      </c>
      <c r="K1555">
        <v>11.094518716577543</v>
      </c>
      <c r="L1555">
        <v>1.3056463561952114E-2</v>
      </c>
      <c r="M1555" s="40">
        <v>2.1644404835321688E-3</v>
      </c>
    </row>
    <row r="1556" spans="1:13" x14ac:dyDescent="0.25">
      <c r="A1556">
        <v>7830621</v>
      </c>
      <c r="B1556" t="s">
        <v>43</v>
      </c>
      <c r="C1556" t="s">
        <v>6</v>
      </c>
      <c r="D1556" t="s">
        <v>2153</v>
      </c>
      <c r="E1556">
        <v>1.06951871657754E-2</v>
      </c>
      <c r="F1556">
        <v>39.1</v>
      </c>
      <c r="G1556">
        <v>0.41818181818181815</v>
      </c>
      <c r="H1556">
        <v>84.8</v>
      </c>
      <c r="I1556">
        <v>0.90695187165775393</v>
      </c>
      <c r="J1556">
        <v>68.449999999999989</v>
      </c>
      <c r="K1556">
        <v>0.73208556149732606</v>
      </c>
      <c r="L1556">
        <v>2.8439240530133247E-2</v>
      </c>
      <c r="M1556" s="40">
        <v>3.041630003222807E-4</v>
      </c>
    </row>
    <row r="1557" spans="1:13" x14ac:dyDescent="0.25">
      <c r="A1557">
        <v>7830621</v>
      </c>
      <c r="B1557" t="s">
        <v>43</v>
      </c>
      <c r="C1557" t="s">
        <v>6</v>
      </c>
      <c r="D1557" t="s">
        <v>2155</v>
      </c>
      <c r="E1557">
        <v>5.3475935828877002E-3</v>
      </c>
      <c r="F1557">
        <v>49.2</v>
      </c>
      <c r="G1557">
        <v>0.26310160427807489</v>
      </c>
      <c r="H1557">
        <v>81.7</v>
      </c>
      <c r="I1557">
        <v>0.43689839572192513</v>
      </c>
      <c r="J1557">
        <v>68.41</v>
      </c>
      <c r="K1557">
        <v>0.36582887700534755</v>
      </c>
      <c r="L1557">
        <v>4.344693198800087E-2</v>
      </c>
      <c r="M1557" s="40">
        <v>2.323365346951918E-4</v>
      </c>
    </row>
    <row r="1558" spans="1:13" x14ac:dyDescent="0.25">
      <c r="A1558">
        <v>7830621</v>
      </c>
      <c r="B1558" t="s">
        <v>43</v>
      </c>
      <c r="C1558" t="s">
        <v>6</v>
      </c>
      <c r="D1558" t="s">
        <v>2157</v>
      </c>
      <c r="E1558">
        <v>4.2780748663101602E-2</v>
      </c>
      <c r="F1558">
        <v>70.900000000000006</v>
      </c>
      <c r="G1558">
        <v>3.0331550802139038</v>
      </c>
      <c r="H1558">
        <v>85.2</v>
      </c>
      <c r="I1558">
        <v>3.6449197860962568</v>
      </c>
      <c r="J1558">
        <v>77.945000000000007</v>
      </c>
      <c r="K1558">
        <v>3.3345454545454545</v>
      </c>
      <c r="L1558">
        <v>2.266622893512249E-2</v>
      </c>
      <c r="M1558" s="40">
        <v>9.6967824321379629E-4</v>
      </c>
    </row>
    <row r="1559" spans="1:13" x14ac:dyDescent="0.25">
      <c r="A1559">
        <v>7830621</v>
      </c>
      <c r="B1559" t="s">
        <v>43</v>
      </c>
      <c r="C1559" t="s">
        <v>6</v>
      </c>
      <c r="D1559" t="s">
        <v>2335</v>
      </c>
      <c r="E1559">
        <v>0.22459893048128343</v>
      </c>
      <c r="G1559">
        <v>11.704812834224601</v>
      </c>
      <c r="I1559">
        <v>18.317112299465244</v>
      </c>
      <c r="K1559">
        <v>15.526978609625671</v>
      </c>
      <c r="M1559" s="40">
        <v>3.6706182617634374E-3</v>
      </c>
    </row>
    <row r="1560" spans="1:13" x14ac:dyDescent="0.25">
      <c r="A1560">
        <v>7830612</v>
      </c>
      <c r="B1560" t="s">
        <v>44</v>
      </c>
      <c r="C1560" t="s">
        <v>4</v>
      </c>
      <c r="D1560" t="s">
        <v>2202</v>
      </c>
      <c r="E1560">
        <v>1.2145748987854251E-2</v>
      </c>
      <c r="F1560">
        <v>34.299999999999997</v>
      </c>
      <c r="G1560">
        <v>0.41659919028340076</v>
      </c>
      <c r="H1560">
        <v>91.3</v>
      </c>
      <c r="I1560">
        <v>1.108906882591093</v>
      </c>
      <c r="J1560">
        <v>69.004999999999995</v>
      </c>
      <c r="K1560">
        <v>0.83811740890688258</v>
      </c>
      <c r="L1560">
        <v>0.11667898297309875</v>
      </c>
      <c r="M1560" s="40">
        <v>1.4171536393493777E-3</v>
      </c>
    </row>
    <row r="1561" spans="1:13" x14ac:dyDescent="0.25">
      <c r="A1561">
        <v>7830612</v>
      </c>
      <c r="B1561" t="s">
        <v>44</v>
      </c>
      <c r="C1561" t="s">
        <v>4</v>
      </c>
      <c r="D1561" t="s">
        <v>2208</v>
      </c>
      <c r="E1561">
        <v>1.417004048582996E-2</v>
      </c>
      <c r="F1561">
        <v>43.2</v>
      </c>
      <c r="G1561">
        <v>0.61214574898785434</v>
      </c>
      <c r="H1561">
        <v>91.9</v>
      </c>
      <c r="I1561">
        <v>1.3022267206477733</v>
      </c>
      <c r="J1561">
        <v>74.924999999999997</v>
      </c>
      <c r="K1561">
        <v>1.0616902834008097</v>
      </c>
      <c r="L1561">
        <v>4.9927879124879837E-2</v>
      </c>
      <c r="M1561" s="40">
        <v>7.0748006857117177E-4</v>
      </c>
    </row>
    <row r="1562" spans="1:13" x14ac:dyDescent="0.25">
      <c r="A1562">
        <v>7830612</v>
      </c>
      <c r="B1562" t="s">
        <v>44</v>
      </c>
      <c r="C1562" t="s">
        <v>4</v>
      </c>
      <c r="D1562" t="s">
        <v>2169</v>
      </c>
      <c r="E1562">
        <v>1.8218623481781375E-2</v>
      </c>
      <c r="F1562">
        <v>44.8</v>
      </c>
      <c r="G1562">
        <v>0.81619433198380553</v>
      </c>
      <c r="H1562">
        <v>86</v>
      </c>
      <c r="I1562">
        <v>1.5668016194331982</v>
      </c>
      <c r="J1562">
        <v>73.92</v>
      </c>
      <c r="K1562">
        <v>1.3467206477732794</v>
      </c>
      <c r="L1562">
        <v>8.6503937840461731E-2</v>
      </c>
      <c r="M1562" s="40">
        <v>1.5759826732067925E-3</v>
      </c>
    </row>
    <row r="1563" spans="1:13" x14ac:dyDescent="0.25">
      <c r="A1563">
        <v>7830612</v>
      </c>
      <c r="B1563" t="s">
        <v>44</v>
      </c>
      <c r="C1563" t="s">
        <v>4</v>
      </c>
      <c r="D1563" t="s">
        <v>2273</v>
      </c>
      <c r="E1563">
        <v>4.048582995951417E-3</v>
      </c>
      <c r="F1563">
        <v>43.4</v>
      </c>
      <c r="G1563">
        <v>0.1757085020242915</v>
      </c>
      <c r="H1563">
        <v>79.7</v>
      </c>
      <c r="I1563">
        <v>0.32267206477732796</v>
      </c>
      <c r="J1563">
        <v>61.83</v>
      </c>
      <c r="K1563">
        <v>0.25032388663967609</v>
      </c>
      <c r="L1563">
        <v>-3.0148008954711258E-4</v>
      </c>
      <c r="M1563" s="40">
        <v>-1.2205671641583506E-6</v>
      </c>
    </row>
    <row r="1564" spans="1:13" x14ac:dyDescent="0.25">
      <c r="A1564">
        <v>7830612</v>
      </c>
      <c r="B1564" t="s">
        <v>44</v>
      </c>
      <c r="C1564" t="s">
        <v>4</v>
      </c>
      <c r="D1564" t="s">
        <v>2171</v>
      </c>
      <c r="E1564">
        <v>1.6194331983805668E-2</v>
      </c>
      <c r="F1564">
        <v>76.099999999999994</v>
      </c>
      <c r="G1564">
        <v>1.2323886639676112</v>
      </c>
      <c r="H1564">
        <v>87.1</v>
      </c>
      <c r="I1564">
        <v>1.4105263157894736</v>
      </c>
      <c r="J1564">
        <v>75.509999999999991</v>
      </c>
      <c r="K1564">
        <v>1.2228340080971658</v>
      </c>
      <c r="L1564">
        <v>-1.2710016453638673E-3</v>
      </c>
      <c r="M1564" s="40">
        <v>-2.0583022596985704E-5</v>
      </c>
    </row>
    <row r="1565" spans="1:13" x14ac:dyDescent="0.25">
      <c r="A1565">
        <v>7830612</v>
      </c>
      <c r="B1565" t="s">
        <v>44</v>
      </c>
      <c r="C1565" t="s">
        <v>4</v>
      </c>
      <c r="D1565" t="s">
        <v>2318</v>
      </c>
      <c r="E1565">
        <v>1.0121457489878543E-2</v>
      </c>
      <c r="F1565">
        <v>25.2</v>
      </c>
      <c r="G1565">
        <v>0.25506072874493929</v>
      </c>
      <c r="H1565">
        <v>52</v>
      </c>
      <c r="I1565">
        <v>0.52631578947368418</v>
      </c>
      <c r="J1565">
        <v>53.9</v>
      </c>
      <c r="K1565">
        <v>0.54554655870445345</v>
      </c>
      <c r="L1565">
        <v>-0.17275172472000122</v>
      </c>
      <c r="M1565" s="40">
        <v>-1.7484992380566926E-3</v>
      </c>
    </row>
    <row r="1566" spans="1:13" x14ac:dyDescent="0.25">
      <c r="A1566">
        <v>7830612</v>
      </c>
      <c r="B1566" t="s">
        <v>44</v>
      </c>
      <c r="C1566" t="s">
        <v>4</v>
      </c>
      <c r="D1566" t="s">
        <v>2303</v>
      </c>
      <c r="E1566">
        <v>0.16801619433198381</v>
      </c>
      <c r="F1566">
        <v>45.7</v>
      </c>
      <c r="G1566">
        <v>7.6783400809716609</v>
      </c>
      <c r="H1566">
        <v>97.3</v>
      </c>
      <c r="I1566">
        <v>16.347975708502023</v>
      </c>
      <c r="J1566">
        <v>77.504999999999995</v>
      </c>
      <c r="K1566">
        <v>13.022095141700404</v>
      </c>
      <c r="L1566">
        <v>0.20491065084934235</v>
      </c>
      <c r="M1566" s="40">
        <v>3.442830773379639E-2</v>
      </c>
    </row>
    <row r="1567" spans="1:13" x14ac:dyDescent="0.25">
      <c r="A1567">
        <v>7830612</v>
      </c>
      <c r="B1567" t="s">
        <v>44</v>
      </c>
      <c r="C1567" t="s">
        <v>4</v>
      </c>
      <c r="D1567" t="s">
        <v>2287</v>
      </c>
      <c r="E1567">
        <v>6.4777327935222673E-2</v>
      </c>
      <c r="F1567">
        <v>35.200000000000003</v>
      </c>
      <c r="G1567">
        <v>2.2801619433198383</v>
      </c>
      <c r="H1567">
        <v>71.900000000000006</v>
      </c>
      <c r="I1567">
        <v>4.6574898785425107</v>
      </c>
      <c r="J1567">
        <v>54.050000000000004</v>
      </c>
      <c r="K1567">
        <v>3.501214574898786</v>
      </c>
      <c r="L1567">
        <v>-6.4535744488239288E-2</v>
      </c>
      <c r="M1567" s="40">
        <v>-4.1804530842584151E-3</v>
      </c>
    </row>
    <row r="1568" spans="1:13" x14ac:dyDescent="0.25">
      <c r="A1568">
        <v>7830612</v>
      </c>
      <c r="B1568" t="s">
        <v>44</v>
      </c>
      <c r="C1568" t="s">
        <v>4</v>
      </c>
      <c r="D1568" t="s">
        <v>2249</v>
      </c>
      <c r="E1568">
        <v>6.0728744939271256E-3</v>
      </c>
      <c r="F1568">
        <v>33.200000000000003</v>
      </c>
      <c r="G1568">
        <v>0.20161943319838058</v>
      </c>
      <c r="H1568">
        <v>94.7</v>
      </c>
      <c r="I1568">
        <v>0.57510121457489882</v>
      </c>
      <c r="J1568">
        <v>68.075000000000003</v>
      </c>
      <c r="K1568">
        <v>0.41341093117408911</v>
      </c>
      <c r="L1568">
        <v>0.18680842220783234</v>
      </c>
      <c r="M1568" s="40">
        <v>1.1344641024767146E-3</v>
      </c>
    </row>
    <row r="1569" spans="1:13" x14ac:dyDescent="0.25">
      <c r="A1569">
        <v>7830612</v>
      </c>
      <c r="B1569" t="s">
        <v>44</v>
      </c>
      <c r="C1569" t="s">
        <v>4</v>
      </c>
      <c r="D1569" t="s">
        <v>2289</v>
      </c>
      <c r="E1569">
        <v>0.16599190283400811</v>
      </c>
      <c r="F1569">
        <v>46.6</v>
      </c>
      <c r="G1569">
        <v>7.7352226720647783</v>
      </c>
      <c r="H1569">
        <v>92.9</v>
      </c>
      <c r="I1569">
        <v>15.420647773279354</v>
      </c>
      <c r="J1569">
        <v>71.335000000000008</v>
      </c>
      <c r="K1569">
        <v>11.841032388663971</v>
      </c>
      <c r="L1569">
        <v>0.15023991465568542</v>
      </c>
      <c r="M1569" s="40">
        <v>2.4938609315316208E-2</v>
      </c>
    </row>
    <row r="1570" spans="1:13" x14ac:dyDescent="0.25">
      <c r="A1570">
        <v>7830612</v>
      </c>
      <c r="B1570" t="s">
        <v>44</v>
      </c>
      <c r="C1570" t="s">
        <v>4</v>
      </c>
      <c r="D1570" t="s">
        <v>2308</v>
      </c>
      <c r="E1570">
        <v>4.6558704453441298E-2</v>
      </c>
      <c r="F1570">
        <v>52.4</v>
      </c>
      <c r="G1570">
        <v>2.4396761133603238</v>
      </c>
      <c r="H1570">
        <v>78.8</v>
      </c>
      <c r="I1570">
        <v>3.6688259109311741</v>
      </c>
      <c r="J1570">
        <v>73.02</v>
      </c>
      <c r="K1570">
        <v>3.3997165991902834</v>
      </c>
      <c r="L1570">
        <v>3.0820703133940697E-2</v>
      </c>
      <c r="M1570" s="40">
        <v>1.4349720082603968E-3</v>
      </c>
    </row>
    <row r="1571" spans="1:13" x14ac:dyDescent="0.25">
      <c r="A1571">
        <v>7830612</v>
      </c>
      <c r="B1571" t="s">
        <v>44</v>
      </c>
      <c r="C1571" t="s">
        <v>4</v>
      </c>
      <c r="D1571" t="s">
        <v>2174</v>
      </c>
      <c r="E1571">
        <v>8.0971659919028341E-3</v>
      </c>
      <c r="F1571">
        <v>62</v>
      </c>
      <c r="G1571">
        <v>0.50202429149797567</v>
      </c>
      <c r="H1571">
        <v>76.400000000000006</v>
      </c>
      <c r="I1571">
        <v>0.61862348178137661</v>
      </c>
      <c r="J1571">
        <v>62.440000000000012</v>
      </c>
      <c r="K1571">
        <v>0.50558704453441305</v>
      </c>
      <c r="L1571">
        <v>-6.2483001500368118E-2</v>
      </c>
      <c r="M1571" s="40">
        <v>-5.0593523482079454E-4</v>
      </c>
    </row>
    <row r="1572" spans="1:13" x14ac:dyDescent="0.25">
      <c r="A1572">
        <v>7830612</v>
      </c>
      <c r="B1572" t="s">
        <v>44</v>
      </c>
      <c r="C1572" t="s">
        <v>4</v>
      </c>
      <c r="D1572" t="s">
        <v>2335</v>
      </c>
      <c r="E1572">
        <v>0.53441295546558709</v>
      </c>
      <c r="G1572">
        <v>24.345141700404859</v>
      </c>
      <c r="I1572">
        <v>47.52611336032389</v>
      </c>
      <c r="K1572">
        <v>37.948289473684213</v>
      </c>
      <c r="M1572" s="40">
        <v>5.9180278394080015E-2</v>
      </c>
    </row>
    <row r="1573" spans="1:13" x14ac:dyDescent="0.25">
      <c r="A1573">
        <v>7830612</v>
      </c>
      <c r="B1573" t="s">
        <v>44</v>
      </c>
      <c r="C1573" t="s">
        <v>5</v>
      </c>
      <c r="D1573" t="s">
        <v>2205</v>
      </c>
      <c r="E1573">
        <v>2.0242914979757085E-3</v>
      </c>
      <c r="F1573">
        <v>52.3</v>
      </c>
      <c r="G1573">
        <v>0.10587044534412955</v>
      </c>
      <c r="H1573" t="s">
        <v>8</v>
      </c>
      <c r="I1573" t="s">
        <v>99</v>
      </c>
      <c r="J1573" t="e">
        <v>#VALUE!</v>
      </c>
      <c r="K1573" t="s">
        <v>99</v>
      </c>
      <c r="L1573">
        <v>0.18686451017856598</v>
      </c>
      <c r="M1573" s="40">
        <v>3.7826823922786638E-4</v>
      </c>
    </row>
    <row r="1574" spans="1:13" x14ac:dyDescent="0.25">
      <c r="A1574">
        <v>7830612</v>
      </c>
      <c r="B1574" t="s">
        <v>44</v>
      </c>
      <c r="C1574" t="s">
        <v>5</v>
      </c>
      <c r="D1574" t="s">
        <v>2208</v>
      </c>
      <c r="E1574">
        <v>1.2145748987854251E-2</v>
      </c>
      <c r="F1574">
        <v>30.9</v>
      </c>
      <c r="G1574">
        <v>0.37530364372469632</v>
      </c>
      <c r="H1574">
        <v>100</v>
      </c>
      <c r="I1574">
        <v>1.214574898785425</v>
      </c>
      <c r="J1574">
        <v>66.069999999999993</v>
      </c>
      <c r="K1574">
        <v>0.80246963562753026</v>
      </c>
      <c r="L1574">
        <v>0.19214197993278503</v>
      </c>
      <c r="M1574" s="40">
        <v>2.3337082582929355E-3</v>
      </c>
    </row>
    <row r="1575" spans="1:13" x14ac:dyDescent="0.25">
      <c r="A1575">
        <v>7830612</v>
      </c>
      <c r="B1575" t="s">
        <v>44</v>
      </c>
      <c r="C1575" t="s">
        <v>5</v>
      </c>
      <c r="D1575" t="s">
        <v>2169</v>
      </c>
      <c r="E1575">
        <v>1.417004048582996E-2</v>
      </c>
      <c r="F1575">
        <v>38.799999999999997</v>
      </c>
      <c r="G1575">
        <v>0.54979757085020242</v>
      </c>
      <c r="H1575">
        <v>64.3</v>
      </c>
      <c r="I1575">
        <v>0.91113360323886639</v>
      </c>
      <c r="J1575">
        <v>63.350000000000009</v>
      </c>
      <c r="K1575">
        <v>0.89767206477732808</v>
      </c>
      <c r="L1575">
        <v>-8.9912630617618561E-2</v>
      </c>
      <c r="M1575" s="40">
        <v>-1.2740656160391294E-3</v>
      </c>
    </row>
    <row r="1576" spans="1:13" x14ac:dyDescent="0.25">
      <c r="A1576">
        <v>7830612</v>
      </c>
      <c r="B1576" t="s">
        <v>44</v>
      </c>
      <c r="C1576" t="s">
        <v>5</v>
      </c>
      <c r="D1576" t="s">
        <v>2318</v>
      </c>
      <c r="E1576">
        <v>2.0242914979757085E-3</v>
      </c>
      <c r="F1576">
        <v>23.9</v>
      </c>
      <c r="G1576">
        <v>4.838056680161943E-2</v>
      </c>
      <c r="H1576">
        <v>62.1</v>
      </c>
      <c r="I1576">
        <v>0.12570850202429151</v>
      </c>
      <c r="J1576">
        <v>49.124999999999993</v>
      </c>
      <c r="K1576">
        <v>9.9443319838056668E-2</v>
      </c>
      <c r="L1576">
        <v>-6.2025211751461029E-2</v>
      </c>
      <c r="M1576" s="40">
        <v>-1.2555710880862557E-4</v>
      </c>
    </row>
    <row r="1577" spans="1:13" x14ac:dyDescent="0.25">
      <c r="A1577">
        <v>7830612</v>
      </c>
      <c r="B1577" t="s">
        <v>44</v>
      </c>
      <c r="C1577" t="s">
        <v>5</v>
      </c>
      <c r="D1577" t="s">
        <v>2303</v>
      </c>
      <c r="E1577">
        <v>5.6680161943319839E-2</v>
      </c>
      <c r="F1577">
        <v>30.9</v>
      </c>
      <c r="G1577">
        <v>1.751417004048583</v>
      </c>
      <c r="H1577">
        <v>100</v>
      </c>
      <c r="I1577">
        <v>5.668016194331984</v>
      </c>
      <c r="J1577">
        <v>66.069999999999993</v>
      </c>
      <c r="K1577">
        <v>3.7448582995951414</v>
      </c>
      <c r="L1577">
        <v>0.19214197993278503</v>
      </c>
      <c r="M1577" s="40">
        <v>1.0890638538700367E-2</v>
      </c>
    </row>
    <row r="1578" spans="1:13" x14ac:dyDescent="0.25">
      <c r="A1578">
        <v>7830612</v>
      </c>
      <c r="B1578" t="s">
        <v>44</v>
      </c>
      <c r="C1578" t="s">
        <v>5</v>
      </c>
      <c r="D1578" t="s">
        <v>2287</v>
      </c>
      <c r="E1578">
        <v>2.4291497975708502E-2</v>
      </c>
      <c r="F1578">
        <v>40.9</v>
      </c>
      <c r="G1578">
        <v>0.99352226720647774</v>
      </c>
      <c r="H1578">
        <v>68.400000000000006</v>
      </c>
      <c r="I1578">
        <v>1.6615384615384616</v>
      </c>
      <c r="J1578">
        <v>65.53</v>
      </c>
      <c r="K1578">
        <v>1.5918218623481781</v>
      </c>
      <c r="L1578">
        <v>-1.2769605964422226E-2</v>
      </c>
      <c r="M1578" s="40">
        <v>-3.1019285743535773E-4</v>
      </c>
    </row>
    <row r="1579" spans="1:13" x14ac:dyDescent="0.25">
      <c r="A1579">
        <v>7830612</v>
      </c>
      <c r="B1579" t="s">
        <v>44</v>
      </c>
      <c r="C1579" t="s">
        <v>5</v>
      </c>
      <c r="D1579" t="s">
        <v>2249</v>
      </c>
      <c r="E1579">
        <v>2.0242914979757085E-3</v>
      </c>
      <c r="F1579">
        <v>38.5</v>
      </c>
      <c r="G1579">
        <v>7.7935222672064777E-2</v>
      </c>
      <c r="H1579">
        <v>93.7</v>
      </c>
      <c r="I1579">
        <v>0.18967611336032389</v>
      </c>
      <c r="J1579">
        <v>70.85499999999999</v>
      </c>
      <c r="K1579">
        <v>0.1434311740890688</v>
      </c>
      <c r="L1579">
        <v>0.10915123671293259</v>
      </c>
      <c r="M1579" s="40">
        <v>2.2095392047152346E-4</v>
      </c>
    </row>
    <row r="1580" spans="1:13" x14ac:dyDescent="0.25">
      <c r="A1580">
        <v>7830612</v>
      </c>
      <c r="B1580" t="s">
        <v>44</v>
      </c>
      <c r="C1580" t="s">
        <v>5</v>
      </c>
      <c r="D1580" t="s">
        <v>2289</v>
      </c>
      <c r="E1580">
        <v>6.2753036437246959E-2</v>
      </c>
      <c r="F1580">
        <v>36.1</v>
      </c>
      <c r="G1580">
        <v>2.2653846153846153</v>
      </c>
      <c r="H1580">
        <v>100</v>
      </c>
      <c r="I1580">
        <v>6.2753036437246958</v>
      </c>
      <c r="J1580">
        <v>63.959999999999994</v>
      </c>
      <c r="K1580">
        <v>4.0136842105263151</v>
      </c>
      <c r="L1580">
        <v>0.2290218323469162</v>
      </c>
      <c r="M1580" s="40">
        <v>1.4371815390191096E-2</v>
      </c>
    </row>
    <row r="1581" spans="1:13" x14ac:dyDescent="0.25">
      <c r="A1581">
        <v>7830612</v>
      </c>
      <c r="B1581" t="s">
        <v>44</v>
      </c>
      <c r="C1581" t="s">
        <v>5</v>
      </c>
      <c r="D1581" t="s">
        <v>2308</v>
      </c>
      <c r="E1581">
        <v>3.4412955465587043E-2</v>
      </c>
      <c r="F1581">
        <v>53</v>
      </c>
      <c r="G1581">
        <v>1.8238866396761133</v>
      </c>
      <c r="H1581">
        <v>70</v>
      </c>
      <c r="I1581">
        <v>2.4089068825910931</v>
      </c>
      <c r="J1581">
        <v>68.17</v>
      </c>
      <c r="K1581">
        <v>2.3459311740890687</v>
      </c>
      <c r="L1581">
        <v>1.2910605408251286E-2</v>
      </c>
      <c r="M1581" s="40">
        <v>4.4429208894791874E-4</v>
      </c>
    </row>
    <row r="1582" spans="1:13" x14ac:dyDescent="0.25">
      <c r="A1582">
        <v>7830612</v>
      </c>
      <c r="B1582" t="s">
        <v>44</v>
      </c>
      <c r="C1582" t="s">
        <v>5</v>
      </c>
      <c r="D1582" t="s">
        <v>2335</v>
      </c>
      <c r="E1582">
        <v>0.21052631578947367</v>
      </c>
      <c r="G1582">
        <v>7.9914979757085014</v>
      </c>
      <c r="I1582">
        <v>18.454858299595141</v>
      </c>
      <c r="K1582">
        <v>13.639311740890689</v>
      </c>
      <c r="M1582" s="40">
        <v>2.6929860853548593E-2</v>
      </c>
    </row>
    <row r="1583" spans="1:13" x14ac:dyDescent="0.25">
      <c r="A1583">
        <v>7830612</v>
      </c>
      <c r="B1583" t="s">
        <v>44</v>
      </c>
      <c r="C1583" t="s">
        <v>6</v>
      </c>
      <c r="D1583" t="s">
        <v>2202</v>
      </c>
      <c r="E1583">
        <v>4.048582995951417E-3</v>
      </c>
      <c r="F1583">
        <v>30.8</v>
      </c>
      <c r="G1583">
        <v>0.12469635627530365</v>
      </c>
      <c r="H1583">
        <v>93.9</v>
      </c>
      <c r="I1583">
        <v>0.3801619433198381</v>
      </c>
      <c r="J1583">
        <v>69.53</v>
      </c>
      <c r="K1583">
        <v>0.28149797570850205</v>
      </c>
      <c r="L1583">
        <v>0.12326277047395706</v>
      </c>
      <c r="M1583" s="40">
        <v>4.9903955657472495E-4</v>
      </c>
    </row>
    <row r="1584" spans="1:13" x14ac:dyDescent="0.25">
      <c r="A1584">
        <v>7830612</v>
      </c>
      <c r="B1584" t="s">
        <v>44</v>
      </c>
      <c r="C1584" t="s">
        <v>6</v>
      </c>
      <c r="D1584" t="s">
        <v>2208</v>
      </c>
      <c r="E1584">
        <v>1.0121457489878543E-2</v>
      </c>
      <c r="F1584">
        <v>36.299999999999997</v>
      </c>
      <c r="G1584">
        <v>0.36740890688259109</v>
      </c>
      <c r="H1584">
        <v>82.5</v>
      </c>
      <c r="I1584">
        <v>0.83502024291497978</v>
      </c>
      <c r="J1584">
        <v>64.289999999999992</v>
      </c>
      <c r="K1584">
        <v>0.65070850202429142</v>
      </c>
      <c r="L1584">
        <v>3.2190714031457901E-2</v>
      </c>
      <c r="M1584" s="40">
        <v>3.2581694363823785E-4</v>
      </c>
    </row>
    <row r="1585" spans="1:13" x14ac:dyDescent="0.25">
      <c r="A1585">
        <v>7830612</v>
      </c>
      <c r="B1585" t="s">
        <v>44</v>
      </c>
      <c r="C1585" t="s">
        <v>6</v>
      </c>
      <c r="D1585" t="s">
        <v>2169</v>
      </c>
      <c r="E1585">
        <v>8.0971659919028341E-3</v>
      </c>
      <c r="F1585">
        <v>45</v>
      </c>
      <c r="G1585">
        <v>0.36437246963562753</v>
      </c>
      <c r="H1585">
        <v>83</v>
      </c>
      <c r="I1585">
        <v>0.67206477732793524</v>
      </c>
      <c r="J1585">
        <v>72.509999999999991</v>
      </c>
      <c r="K1585">
        <v>0.58712550607287439</v>
      </c>
      <c r="L1585">
        <v>9.0041100978851318E-2</v>
      </c>
      <c r="M1585" s="40">
        <v>7.2907774071944386E-4</v>
      </c>
    </row>
    <row r="1586" spans="1:13" x14ac:dyDescent="0.25">
      <c r="A1586">
        <v>7830612</v>
      </c>
      <c r="B1586" t="s">
        <v>44</v>
      </c>
      <c r="C1586" t="s">
        <v>6</v>
      </c>
      <c r="D1586" t="s">
        <v>2171</v>
      </c>
      <c r="E1586">
        <v>2.0242914979757085E-3</v>
      </c>
      <c r="F1586">
        <v>73</v>
      </c>
      <c r="G1586">
        <v>0.14777327935222673</v>
      </c>
      <c r="H1586">
        <v>86.9</v>
      </c>
      <c r="I1586">
        <v>0.17591093117408907</v>
      </c>
      <c r="J1586">
        <v>84.1</v>
      </c>
      <c r="K1586">
        <v>0.17024291497975708</v>
      </c>
      <c r="L1586">
        <v>-2.9298884328454733E-3</v>
      </c>
      <c r="M1586" s="40">
        <v>-5.9309482446264642E-6</v>
      </c>
    </row>
    <row r="1587" spans="1:13" x14ac:dyDescent="0.25">
      <c r="A1587">
        <v>7830612</v>
      </c>
      <c r="B1587" t="s">
        <v>44</v>
      </c>
      <c r="C1587" t="s">
        <v>6</v>
      </c>
      <c r="D1587" t="s">
        <v>2318</v>
      </c>
      <c r="E1587">
        <v>4.048582995951417E-3</v>
      </c>
      <c r="F1587">
        <v>31.8</v>
      </c>
      <c r="G1587">
        <v>0.12874493927125508</v>
      </c>
      <c r="H1587">
        <v>74.5</v>
      </c>
      <c r="I1587">
        <v>0.30161943319838058</v>
      </c>
      <c r="J1587">
        <v>53.974999999999994</v>
      </c>
      <c r="K1587">
        <v>0.21852226720647772</v>
      </c>
      <c r="L1587">
        <v>1.4489386230707169E-2</v>
      </c>
      <c r="M1587" s="40">
        <v>5.8661482715413641E-5</v>
      </c>
    </row>
    <row r="1588" spans="1:13" x14ac:dyDescent="0.25">
      <c r="A1588">
        <v>7830612</v>
      </c>
      <c r="B1588" t="s">
        <v>44</v>
      </c>
      <c r="C1588" t="s">
        <v>6</v>
      </c>
      <c r="D1588" t="s">
        <v>2303</v>
      </c>
      <c r="E1588">
        <v>8.7044534412955468E-2</v>
      </c>
      <c r="F1588">
        <v>43.2</v>
      </c>
      <c r="G1588">
        <v>3.7603238866396764</v>
      </c>
      <c r="H1588">
        <v>94.4</v>
      </c>
      <c r="I1588">
        <v>8.2170040485829965</v>
      </c>
      <c r="J1588">
        <v>77.960000000000008</v>
      </c>
      <c r="K1588">
        <v>6.7859919028340094</v>
      </c>
      <c r="L1588">
        <v>0.15641105175018311</v>
      </c>
      <c r="M1588" s="40">
        <v>1.3614727176635371E-2</v>
      </c>
    </row>
    <row r="1589" spans="1:13" x14ac:dyDescent="0.25">
      <c r="A1589">
        <v>7830612</v>
      </c>
      <c r="B1589" t="s">
        <v>44</v>
      </c>
      <c r="C1589" t="s">
        <v>6</v>
      </c>
      <c r="D1589" t="s">
        <v>2287</v>
      </c>
      <c r="E1589">
        <v>2.6315789473684209E-2</v>
      </c>
      <c r="F1589">
        <v>46.2</v>
      </c>
      <c r="G1589">
        <v>1.2157894736842105</v>
      </c>
      <c r="H1589">
        <v>92.5</v>
      </c>
      <c r="I1589">
        <v>2.4342105263157894</v>
      </c>
      <c r="J1589">
        <v>67.015000000000001</v>
      </c>
      <c r="K1589">
        <v>1.7635526315789474</v>
      </c>
      <c r="L1589">
        <v>0.11435046792030334</v>
      </c>
      <c r="M1589" s="40">
        <v>3.0092228400079826E-3</v>
      </c>
    </row>
    <row r="1590" spans="1:13" x14ac:dyDescent="0.25">
      <c r="A1590">
        <v>7830612</v>
      </c>
      <c r="B1590" t="s">
        <v>44</v>
      </c>
      <c r="C1590" t="s">
        <v>6</v>
      </c>
      <c r="D1590" t="s">
        <v>2249</v>
      </c>
      <c r="E1590">
        <v>4.048582995951417E-3</v>
      </c>
      <c r="F1590">
        <v>33.799999999999997</v>
      </c>
      <c r="G1590">
        <v>0.13684210526315788</v>
      </c>
      <c r="H1590">
        <v>80.2</v>
      </c>
      <c r="I1590">
        <v>0.32469635627530363</v>
      </c>
      <c r="J1590">
        <v>65.615000000000009</v>
      </c>
      <c r="K1590">
        <v>0.26564777327935224</v>
      </c>
      <c r="L1590">
        <v>8.4792286157608032E-2</v>
      </c>
      <c r="M1590" s="40">
        <v>3.432886079255386E-4</v>
      </c>
    </row>
    <row r="1591" spans="1:13" x14ac:dyDescent="0.25">
      <c r="A1591">
        <v>7830612</v>
      </c>
      <c r="B1591" t="s">
        <v>44</v>
      </c>
      <c r="C1591" t="s">
        <v>6</v>
      </c>
      <c r="D1591" t="s">
        <v>2289</v>
      </c>
      <c r="E1591">
        <v>8.7044534412955468E-2</v>
      </c>
      <c r="F1591">
        <v>37.9</v>
      </c>
      <c r="G1591">
        <v>3.298987854251012</v>
      </c>
      <c r="H1591">
        <v>76.099999999999994</v>
      </c>
      <c r="I1591">
        <v>6.6240890688259109</v>
      </c>
      <c r="J1591">
        <v>66.819999999999993</v>
      </c>
      <c r="K1591">
        <v>5.8163157894736841</v>
      </c>
      <c r="L1591">
        <v>4.6619077329523861E-4</v>
      </c>
      <c r="M1591" s="40">
        <v>4.057935880909972E-5</v>
      </c>
    </row>
    <row r="1592" spans="1:13" x14ac:dyDescent="0.25">
      <c r="A1592">
        <v>7830612</v>
      </c>
      <c r="B1592" t="s">
        <v>44</v>
      </c>
      <c r="C1592" t="s">
        <v>6</v>
      </c>
      <c r="D1592" t="s">
        <v>2308</v>
      </c>
      <c r="E1592">
        <v>1.8218623481781375E-2</v>
      </c>
      <c r="F1592">
        <v>37.200000000000003</v>
      </c>
      <c r="G1592">
        <v>0.67773279352226723</v>
      </c>
      <c r="H1592">
        <v>59.1</v>
      </c>
      <c r="I1592">
        <v>1.0767206477732794</v>
      </c>
      <c r="J1592">
        <v>47.744999999999997</v>
      </c>
      <c r="K1592">
        <v>0.8698481781376517</v>
      </c>
      <c r="L1592">
        <v>-0.1348300576210022</v>
      </c>
      <c r="M1592" s="40">
        <v>-2.4564180538239264E-3</v>
      </c>
    </row>
    <row r="1593" spans="1:13" x14ac:dyDescent="0.25">
      <c r="A1593">
        <v>7830612</v>
      </c>
      <c r="B1593" t="s">
        <v>44</v>
      </c>
      <c r="C1593" t="s">
        <v>6</v>
      </c>
      <c r="D1593" t="s">
        <v>2174</v>
      </c>
      <c r="E1593">
        <v>4.048582995951417E-3</v>
      </c>
      <c r="F1593">
        <v>48</v>
      </c>
      <c r="G1593">
        <v>0.19433198380566802</v>
      </c>
      <c r="H1593">
        <v>73.2</v>
      </c>
      <c r="I1593">
        <v>0.29635627530364372</v>
      </c>
      <c r="J1593">
        <v>60.644999999999996</v>
      </c>
      <c r="K1593">
        <v>0.24552631578947368</v>
      </c>
      <c r="L1593">
        <v>-7.91434645652771E-2</v>
      </c>
      <c r="M1593" s="40">
        <v>-3.2041888487966438E-4</v>
      </c>
    </row>
    <row r="1594" spans="1:13" x14ac:dyDescent="0.25">
      <c r="A1594">
        <v>7830612</v>
      </c>
      <c r="B1594" t="s">
        <v>44</v>
      </c>
      <c r="C1594" t="s">
        <v>6</v>
      </c>
      <c r="D1594" t="s">
        <v>2335</v>
      </c>
      <c r="E1594">
        <v>0.25506072874493929</v>
      </c>
      <c r="G1594">
        <v>10.417004048582996</v>
      </c>
      <c r="I1594">
        <v>21.337854251012146</v>
      </c>
      <c r="K1594">
        <v>17.65497975708502</v>
      </c>
      <c r="M1594" s="40">
        <v>1.5837645820077594E-2</v>
      </c>
    </row>
    <row r="1595" spans="1:13" x14ac:dyDescent="0.25">
      <c r="A1595">
        <v>7830624</v>
      </c>
      <c r="B1595" t="s">
        <v>45</v>
      </c>
      <c r="C1595" t="s">
        <v>4</v>
      </c>
      <c r="D1595" t="s">
        <v>2168</v>
      </c>
      <c r="E1595">
        <v>0.532258064516129</v>
      </c>
      <c r="F1595">
        <v>58.3</v>
      </c>
      <c r="G1595">
        <v>31.03064516129032</v>
      </c>
      <c r="H1595">
        <v>78.3</v>
      </c>
      <c r="I1595">
        <v>41.6758064516129</v>
      </c>
      <c r="J1595">
        <v>75.754999999999995</v>
      </c>
      <c r="K1595">
        <v>40.321209677419347</v>
      </c>
      <c r="L1595">
        <v>-7.5740829110145569E-2</v>
      </c>
      <c r="M1595" s="40">
        <v>-4.0313667107012958E-2</v>
      </c>
    </row>
    <row r="1596" spans="1:13" x14ac:dyDescent="0.25">
      <c r="A1596">
        <v>7830624</v>
      </c>
      <c r="B1596" t="s">
        <v>45</v>
      </c>
      <c r="C1596" t="s">
        <v>4</v>
      </c>
      <c r="D1596" t="s">
        <v>2273</v>
      </c>
      <c r="E1596">
        <v>4.608294930875576E-3</v>
      </c>
      <c r="F1596">
        <v>43.4</v>
      </c>
      <c r="G1596">
        <v>0.19999999999999998</v>
      </c>
      <c r="H1596">
        <v>79.7</v>
      </c>
      <c r="I1596">
        <v>0.3672811059907834</v>
      </c>
      <c r="J1596">
        <v>61.83</v>
      </c>
      <c r="K1596">
        <v>0.28493087557603686</v>
      </c>
      <c r="L1596">
        <v>-3.0148008954711258E-4</v>
      </c>
      <c r="M1596" s="40">
        <v>-1.3893091684198736E-6</v>
      </c>
    </row>
    <row r="1597" spans="1:13" x14ac:dyDescent="0.25">
      <c r="A1597">
        <v>7830624</v>
      </c>
      <c r="B1597" t="s">
        <v>45</v>
      </c>
      <c r="C1597" t="s">
        <v>4</v>
      </c>
      <c r="D1597" t="s">
        <v>2223</v>
      </c>
      <c r="E1597">
        <v>9.2165898617511521E-3</v>
      </c>
      <c r="F1597">
        <v>57.1</v>
      </c>
      <c r="G1597">
        <v>0.52626728110599075</v>
      </c>
      <c r="H1597">
        <v>78.3</v>
      </c>
      <c r="I1597">
        <v>0.72165898617511515</v>
      </c>
      <c r="J1597">
        <v>72.259999999999991</v>
      </c>
      <c r="K1597">
        <v>0.66599078341013818</v>
      </c>
      <c r="L1597">
        <v>-3.6857597529888153E-2</v>
      </c>
      <c r="M1597" s="40">
        <v>-3.3970135972247146E-4</v>
      </c>
    </row>
    <row r="1598" spans="1:13" x14ac:dyDescent="0.25">
      <c r="A1598">
        <v>7830624</v>
      </c>
      <c r="B1598" t="s">
        <v>45</v>
      </c>
      <c r="C1598" t="s">
        <v>4</v>
      </c>
      <c r="D1598" t="s">
        <v>2302</v>
      </c>
      <c r="E1598">
        <v>5.0691244239631339E-2</v>
      </c>
      <c r="F1598">
        <v>57.1</v>
      </c>
      <c r="G1598">
        <v>2.8944700460829496</v>
      </c>
      <c r="H1598">
        <v>76.400000000000006</v>
      </c>
      <c r="I1598">
        <v>3.8728110599078347</v>
      </c>
      <c r="J1598">
        <v>69.67</v>
      </c>
      <c r="K1598">
        <v>3.5316589861751155</v>
      </c>
      <c r="L1598">
        <v>-1.6538064926862717E-2</v>
      </c>
      <c r="M1598" s="40">
        <v>-8.3833508845847877E-4</v>
      </c>
    </row>
    <row r="1599" spans="1:13" x14ac:dyDescent="0.25">
      <c r="A1599">
        <v>7830624</v>
      </c>
      <c r="B1599" t="s">
        <v>45</v>
      </c>
      <c r="C1599" t="s">
        <v>4</v>
      </c>
      <c r="D1599" t="s">
        <v>2172</v>
      </c>
      <c r="E1599">
        <v>2.304147465437788E-3</v>
      </c>
      <c r="F1599">
        <v>42.9</v>
      </c>
      <c r="G1599">
        <v>9.8847926267281103E-2</v>
      </c>
      <c r="H1599">
        <v>98.6</v>
      </c>
      <c r="I1599">
        <v>0.22718894009216589</v>
      </c>
      <c r="J1599">
        <v>73.424999999999997</v>
      </c>
      <c r="K1599">
        <v>0.16918202764976958</v>
      </c>
      <c r="L1599">
        <v>0.18037521839141846</v>
      </c>
      <c r="M1599" s="40">
        <v>4.156111022843743E-4</v>
      </c>
    </row>
    <row r="1600" spans="1:13" x14ac:dyDescent="0.25">
      <c r="A1600">
        <v>7830624</v>
      </c>
      <c r="B1600" t="s">
        <v>45</v>
      </c>
      <c r="C1600" t="s">
        <v>4</v>
      </c>
      <c r="D1600" t="s">
        <v>2304</v>
      </c>
      <c r="E1600">
        <v>5.0691244239631339E-2</v>
      </c>
      <c r="F1600">
        <v>60.6</v>
      </c>
      <c r="G1600">
        <v>3.0718894009216591</v>
      </c>
      <c r="H1600">
        <v>81.900000000000006</v>
      </c>
      <c r="I1600">
        <v>4.1516129032258071</v>
      </c>
      <c r="J1600">
        <v>78.204999999999998</v>
      </c>
      <c r="K1600">
        <v>3.9643087557603689</v>
      </c>
      <c r="L1600">
        <v>2.0272711291909218E-2</v>
      </c>
      <c r="M1600" s="40">
        <v>1.0276489594977024E-3</v>
      </c>
    </row>
    <row r="1601" spans="1:13" x14ac:dyDescent="0.25">
      <c r="A1601">
        <v>7830624</v>
      </c>
      <c r="B1601" t="s">
        <v>45</v>
      </c>
      <c r="C1601" t="s">
        <v>4</v>
      </c>
      <c r="D1601" t="s">
        <v>2335</v>
      </c>
      <c r="E1601">
        <v>0.64976958525345618</v>
      </c>
      <c r="G1601">
        <v>37.822119815668202</v>
      </c>
      <c r="I1601">
        <v>51.016359447004604</v>
      </c>
      <c r="K1601">
        <v>48.937281105990778</v>
      </c>
      <c r="M1601" s="40">
        <v>-4.0049832802580253E-2</v>
      </c>
    </row>
    <row r="1602" spans="1:13" x14ac:dyDescent="0.25">
      <c r="A1602">
        <v>7830624</v>
      </c>
      <c r="B1602" t="s">
        <v>45</v>
      </c>
      <c r="C1602" t="s">
        <v>5</v>
      </c>
      <c r="D1602" t="s">
        <v>2168</v>
      </c>
      <c r="E1602">
        <v>5.2995391705069124E-2</v>
      </c>
      <c r="F1602">
        <v>56.6</v>
      </c>
      <c r="G1602">
        <v>2.9995391705069125</v>
      </c>
      <c r="H1602">
        <v>93.3</v>
      </c>
      <c r="I1602">
        <v>4.9444700460829489</v>
      </c>
      <c r="J1602">
        <v>71.400000000000006</v>
      </c>
      <c r="K1602">
        <v>3.7838709677419358</v>
      </c>
      <c r="L1602">
        <v>0.25865760445594788</v>
      </c>
      <c r="M1602" s="40">
        <v>1.370766106563779E-2</v>
      </c>
    </row>
    <row r="1603" spans="1:13" x14ac:dyDescent="0.25">
      <c r="A1603">
        <v>7830624</v>
      </c>
      <c r="B1603" t="s">
        <v>45</v>
      </c>
      <c r="C1603" t="s">
        <v>5</v>
      </c>
      <c r="D1603" t="s">
        <v>2223</v>
      </c>
      <c r="E1603">
        <v>2.304147465437788E-3</v>
      </c>
      <c r="F1603">
        <v>46</v>
      </c>
      <c r="G1603">
        <v>0.10599078341013825</v>
      </c>
      <c r="H1603">
        <v>69.099999999999994</v>
      </c>
      <c r="I1603">
        <v>0.15921658986175113</v>
      </c>
      <c r="J1603">
        <v>66.49499999999999</v>
      </c>
      <c r="K1603">
        <v>0.15321428571428569</v>
      </c>
      <c r="L1603">
        <v>-4.1325343772768974E-3</v>
      </c>
      <c r="M1603" s="40">
        <v>-9.5219686112370915E-6</v>
      </c>
    </row>
    <row r="1604" spans="1:13" x14ac:dyDescent="0.25">
      <c r="A1604">
        <v>7830624</v>
      </c>
      <c r="B1604" t="s">
        <v>45</v>
      </c>
      <c r="C1604" t="s">
        <v>5</v>
      </c>
      <c r="D1604" t="s">
        <v>2302</v>
      </c>
      <c r="E1604">
        <v>4.608294930875576E-3</v>
      </c>
      <c r="F1604">
        <v>31.7</v>
      </c>
      <c r="G1604">
        <v>0.14608294930875576</v>
      </c>
      <c r="H1604">
        <v>11.4</v>
      </c>
      <c r="I1604">
        <v>5.2534562211981571E-2</v>
      </c>
      <c r="J1604">
        <v>38.15</v>
      </c>
      <c r="K1604">
        <v>0.17580645161290323</v>
      </c>
      <c r="L1604">
        <v>-0.25008460879325867</v>
      </c>
      <c r="M1604" s="40">
        <v>-1.1524636349919755E-3</v>
      </c>
    </row>
    <row r="1605" spans="1:13" x14ac:dyDescent="0.25">
      <c r="A1605">
        <v>7830624</v>
      </c>
      <c r="B1605" t="s">
        <v>45</v>
      </c>
      <c r="C1605" t="s">
        <v>5</v>
      </c>
      <c r="D1605" t="s">
        <v>2304</v>
      </c>
      <c r="E1605">
        <v>9.2165898617511521E-3</v>
      </c>
      <c r="F1605">
        <v>51.3</v>
      </c>
      <c r="G1605">
        <v>0.47281105990783406</v>
      </c>
      <c r="H1605">
        <v>58.3</v>
      </c>
      <c r="I1605">
        <v>0.53732718894009213</v>
      </c>
      <c r="J1605">
        <v>64.009999999999991</v>
      </c>
      <c r="K1605">
        <v>0.58995391705069111</v>
      </c>
      <c r="L1605">
        <v>-0.13432836532592773</v>
      </c>
      <c r="M1605" s="40">
        <v>-1.2380494500085506E-3</v>
      </c>
    </row>
    <row r="1606" spans="1:13" x14ac:dyDescent="0.25">
      <c r="A1606">
        <v>7830624</v>
      </c>
      <c r="B1606" t="s">
        <v>45</v>
      </c>
      <c r="C1606" t="s">
        <v>5</v>
      </c>
      <c r="D1606" t="s">
        <v>2335</v>
      </c>
      <c r="E1606">
        <v>6.9124423963133633E-2</v>
      </c>
      <c r="G1606">
        <v>3.7244239631336407</v>
      </c>
      <c r="I1606">
        <v>5.693548387096774</v>
      </c>
      <c r="K1606">
        <v>4.702845622119816</v>
      </c>
      <c r="M1606" s="40">
        <v>1.1307626012026027E-2</v>
      </c>
    </row>
    <row r="1607" spans="1:13" x14ac:dyDescent="0.25">
      <c r="A1607">
        <v>7830624</v>
      </c>
      <c r="B1607" t="s">
        <v>45</v>
      </c>
      <c r="C1607" t="s">
        <v>6</v>
      </c>
      <c r="D1607" t="s">
        <v>2168</v>
      </c>
      <c r="E1607">
        <v>0.21658986175115208</v>
      </c>
      <c r="F1607">
        <v>47.1</v>
      </c>
      <c r="G1607">
        <v>10.201382488479263</v>
      </c>
      <c r="H1607">
        <v>72.400000000000006</v>
      </c>
      <c r="I1607">
        <v>15.681105990783411</v>
      </c>
      <c r="J1607">
        <v>57.3</v>
      </c>
      <c r="K1607">
        <v>12.410599078341013</v>
      </c>
      <c r="L1607">
        <v>-5.702180415391922E-2</v>
      </c>
      <c r="M1607" s="40">
        <v>-1.2350344678498633E-2</v>
      </c>
    </row>
    <row r="1608" spans="1:13" x14ac:dyDescent="0.25">
      <c r="A1608">
        <v>7830624</v>
      </c>
      <c r="B1608" t="s">
        <v>45</v>
      </c>
      <c r="C1608" t="s">
        <v>6</v>
      </c>
      <c r="D1608" t="s">
        <v>2273</v>
      </c>
      <c r="E1608">
        <v>2.304147465437788E-3</v>
      </c>
      <c r="F1608">
        <v>40.6</v>
      </c>
      <c r="G1608">
        <v>9.3548387096774197E-2</v>
      </c>
      <c r="H1608">
        <v>87.2</v>
      </c>
      <c r="I1608">
        <v>0.20092165898617512</v>
      </c>
      <c r="J1608">
        <v>68.53</v>
      </c>
      <c r="K1608">
        <v>0.15790322580645161</v>
      </c>
      <c r="L1608">
        <v>4.5217107981443405E-2</v>
      </c>
      <c r="M1608" s="40">
        <v>1.0418688474986959E-4</v>
      </c>
    </row>
    <row r="1609" spans="1:13" x14ac:dyDescent="0.25">
      <c r="A1609">
        <v>7830624</v>
      </c>
      <c r="B1609" t="s">
        <v>45</v>
      </c>
      <c r="C1609" t="s">
        <v>6</v>
      </c>
      <c r="D1609" t="s">
        <v>2302</v>
      </c>
      <c r="E1609">
        <v>2.5345622119815669E-2</v>
      </c>
      <c r="F1609">
        <v>59.8</v>
      </c>
      <c r="G1609">
        <v>1.515668202764977</v>
      </c>
      <c r="H1609">
        <v>94.7</v>
      </c>
      <c r="I1609">
        <v>2.4002304147465439</v>
      </c>
      <c r="J1609">
        <v>73.525000000000006</v>
      </c>
      <c r="K1609">
        <v>1.8635368663594472</v>
      </c>
      <c r="L1609">
        <v>0.10749375075101852</v>
      </c>
      <c r="M1609" s="40">
        <v>2.7244959867769674E-3</v>
      </c>
    </row>
    <row r="1610" spans="1:13" x14ac:dyDescent="0.25">
      <c r="A1610">
        <v>7830624</v>
      </c>
      <c r="B1610" t="s">
        <v>45</v>
      </c>
      <c r="C1610" t="s">
        <v>6</v>
      </c>
      <c r="D1610" t="s">
        <v>2304</v>
      </c>
      <c r="E1610">
        <v>3.6866359447004608E-2</v>
      </c>
      <c r="F1610">
        <v>48.1</v>
      </c>
      <c r="G1610">
        <v>1.7732718894009216</v>
      </c>
      <c r="H1610">
        <v>69.099999999999994</v>
      </c>
      <c r="I1610">
        <v>2.5474654377880181</v>
      </c>
      <c r="J1610">
        <v>60.284999999999997</v>
      </c>
      <c r="K1610">
        <v>2.2224884792626729</v>
      </c>
      <c r="L1610">
        <v>-0.1510801762342453</v>
      </c>
      <c r="M1610" s="40">
        <v>-5.5697760823684907E-3</v>
      </c>
    </row>
    <row r="1611" spans="1:13" x14ac:dyDescent="0.25">
      <c r="A1611">
        <v>7830624</v>
      </c>
      <c r="B1611" t="s">
        <v>45</v>
      </c>
      <c r="C1611" t="s">
        <v>6</v>
      </c>
      <c r="D1611" t="s">
        <v>2335</v>
      </c>
      <c r="E1611">
        <v>0.28110599078341014</v>
      </c>
      <c r="G1611">
        <v>13.583870967741936</v>
      </c>
      <c r="I1611">
        <v>20.829723502304148</v>
      </c>
      <c r="K1611">
        <v>16.654527649769584</v>
      </c>
      <c r="M1611" s="40">
        <v>-1.5091437889340286E-2</v>
      </c>
    </row>
    <row r="1612" spans="1:13" x14ac:dyDescent="0.25">
      <c r="A1612">
        <v>7830103</v>
      </c>
      <c r="B1612" t="s">
        <v>46</v>
      </c>
      <c r="C1612" t="s">
        <v>4</v>
      </c>
      <c r="D1612" t="s">
        <v>2199</v>
      </c>
      <c r="E1612">
        <v>8.2926829268292687E-2</v>
      </c>
      <c r="F1612">
        <v>61.3</v>
      </c>
      <c r="G1612">
        <v>5.0834146341463411</v>
      </c>
      <c r="H1612">
        <v>81.7</v>
      </c>
      <c r="I1612">
        <v>6.7751219512195124</v>
      </c>
      <c r="J1612">
        <v>75.88</v>
      </c>
      <c r="K1612">
        <v>6.292487804878049</v>
      </c>
      <c r="L1612">
        <v>1.4568093232810497E-2</v>
      </c>
      <c r="M1612" s="40">
        <v>1.4568093232810497E-2</v>
      </c>
    </row>
    <row r="1613" spans="1:13" x14ac:dyDescent="0.25">
      <c r="A1613">
        <v>7830103</v>
      </c>
      <c r="B1613" t="s">
        <v>46</v>
      </c>
      <c r="C1613" t="s">
        <v>4</v>
      </c>
      <c r="D1613" t="s">
        <v>2335</v>
      </c>
      <c r="E1613">
        <v>8.2926829268292687E-2</v>
      </c>
      <c r="G1613">
        <v>5.0834146341463411</v>
      </c>
      <c r="I1613">
        <v>6.7751219512195124</v>
      </c>
      <c r="K1613">
        <v>6.292487804878049</v>
      </c>
      <c r="M1613" s="40">
        <v>1.4568093232810497E-2</v>
      </c>
    </row>
    <row r="1614" spans="1:13" x14ac:dyDescent="0.25">
      <c r="A1614">
        <v>7830103</v>
      </c>
      <c r="B1614" t="s">
        <v>46</v>
      </c>
      <c r="C1614" t="s">
        <v>5</v>
      </c>
      <c r="D1614" t="s">
        <v>2199</v>
      </c>
      <c r="E1614">
        <v>0.44390243902439025</v>
      </c>
      <c r="F1614">
        <v>60.2</v>
      </c>
      <c r="G1614">
        <v>26.722926829268296</v>
      </c>
      <c r="H1614">
        <v>70.5</v>
      </c>
      <c r="I1614">
        <v>31.295121951219514</v>
      </c>
      <c r="J1614">
        <v>70.319999999999993</v>
      </c>
      <c r="K1614">
        <v>31.215219512195119</v>
      </c>
      <c r="L1614" s="44"/>
      <c r="M1614" s="44"/>
    </row>
    <row r="1615" spans="1:13" x14ac:dyDescent="0.25">
      <c r="A1615">
        <v>7830103</v>
      </c>
      <c r="B1615" t="s">
        <v>46</v>
      </c>
      <c r="C1615" t="s">
        <v>5</v>
      </c>
      <c r="D1615" t="s">
        <v>2335</v>
      </c>
      <c r="E1615">
        <v>0.44390243902439025</v>
      </c>
      <c r="G1615">
        <v>26.722926829268296</v>
      </c>
      <c r="I1615">
        <v>31.295121951219514</v>
      </c>
      <c r="K1615">
        <v>31.215219512195119</v>
      </c>
      <c r="L1615" s="44"/>
      <c r="M1615" s="44"/>
    </row>
    <row r="1616" spans="1:13" x14ac:dyDescent="0.25">
      <c r="A1616">
        <v>7830103</v>
      </c>
      <c r="B1616" t="s">
        <v>46</v>
      </c>
      <c r="C1616" t="s">
        <v>6</v>
      </c>
      <c r="D1616" t="s">
        <v>2199</v>
      </c>
      <c r="E1616">
        <v>0.47317073170731705</v>
      </c>
      <c r="F1616">
        <v>56.2</v>
      </c>
      <c r="G1616">
        <v>26.592195121951221</v>
      </c>
      <c r="H1616">
        <v>82.1</v>
      </c>
      <c r="I1616">
        <v>38.847317073170728</v>
      </c>
      <c r="J1616">
        <v>75.875</v>
      </c>
      <c r="K1616">
        <v>35.90182926829268</v>
      </c>
      <c r="L1616" s="44"/>
      <c r="M1616" s="44"/>
    </row>
    <row r="1617" spans="1:14" x14ac:dyDescent="0.25">
      <c r="A1617">
        <v>7830103</v>
      </c>
      <c r="B1617" t="s">
        <v>46</v>
      </c>
      <c r="C1617" t="s">
        <v>6</v>
      </c>
      <c r="D1617" t="s">
        <v>2335</v>
      </c>
      <c r="E1617">
        <v>0.47317073170731705</v>
      </c>
      <c r="G1617">
        <v>26.592195121951221</v>
      </c>
      <c r="I1617">
        <v>38.847317073170728</v>
      </c>
      <c r="K1617">
        <v>35.90182926829268</v>
      </c>
      <c r="L1617" s="44"/>
      <c r="M1617" s="44"/>
      <c r="N1617">
        <f>K1615+K1617</f>
        <v>67.117048780487806</v>
      </c>
    </row>
    <row r="1618" spans="1:14" x14ac:dyDescent="0.25">
      <c r="A1618">
        <v>7820121</v>
      </c>
      <c r="B1618" t="s">
        <v>47</v>
      </c>
      <c r="C1618" t="s">
        <v>6</v>
      </c>
      <c r="D1618" t="s">
        <v>2153</v>
      </c>
      <c r="E1618">
        <v>0.92583732057416279</v>
      </c>
      <c r="F1618">
        <v>39.1</v>
      </c>
      <c r="G1618">
        <v>36.200239234449768</v>
      </c>
      <c r="H1618">
        <v>84.8</v>
      </c>
      <c r="I1618">
        <v>78.511004784689007</v>
      </c>
      <c r="J1618">
        <v>68.449999999999989</v>
      </c>
      <c r="K1618">
        <v>63.373564593301431</v>
      </c>
      <c r="L1618">
        <v>2.8439240530133247E-2</v>
      </c>
      <c r="M1618" s="40">
        <v>2.6330110251582699E-2</v>
      </c>
    </row>
    <row r="1619" spans="1:14" x14ac:dyDescent="0.25">
      <c r="A1619">
        <v>7820121</v>
      </c>
      <c r="B1619" t="s">
        <v>47</v>
      </c>
      <c r="C1619" t="s">
        <v>6</v>
      </c>
      <c r="D1619" t="s">
        <v>2155</v>
      </c>
      <c r="E1619">
        <v>1.9138755980861243E-2</v>
      </c>
      <c r="F1619">
        <v>49.2</v>
      </c>
      <c r="G1619">
        <v>0.94162679425837326</v>
      </c>
      <c r="H1619">
        <v>81.7</v>
      </c>
      <c r="I1619">
        <v>1.5636363636363637</v>
      </c>
      <c r="J1619">
        <v>68.41</v>
      </c>
      <c r="K1619">
        <v>1.3092822966507176</v>
      </c>
      <c r="L1619">
        <v>4.344693198800087E-2</v>
      </c>
      <c r="M1619" s="40">
        <v>8.3152022943542333E-4</v>
      </c>
    </row>
    <row r="1620" spans="1:14" x14ac:dyDescent="0.25">
      <c r="A1620">
        <v>7820121</v>
      </c>
      <c r="B1620" t="s">
        <v>47</v>
      </c>
      <c r="C1620" t="s">
        <v>6</v>
      </c>
      <c r="D1620" t="s">
        <v>2157</v>
      </c>
      <c r="E1620">
        <v>2.1531100478468897E-2</v>
      </c>
      <c r="F1620">
        <v>70.900000000000006</v>
      </c>
      <c r="G1620">
        <v>1.5265550239234449</v>
      </c>
      <c r="H1620">
        <v>85.2</v>
      </c>
      <c r="I1620">
        <v>1.8344497607655501</v>
      </c>
      <c r="J1620">
        <v>77.945000000000007</v>
      </c>
      <c r="K1620">
        <v>1.6782416267942584</v>
      </c>
      <c r="L1620">
        <v>2.266622893512249E-2</v>
      </c>
      <c r="M1620" s="40">
        <v>4.8802885267010141E-4</v>
      </c>
    </row>
    <row r="1621" spans="1:14" x14ac:dyDescent="0.25">
      <c r="A1621">
        <v>7820121</v>
      </c>
      <c r="B1621" t="s">
        <v>47</v>
      </c>
      <c r="C1621" t="s">
        <v>6</v>
      </c>
      <c r="D1621" t="s">
        <v>2142</v>
      </c>
      <c r="E1621">
        <v>2.8708133971291863E-2</v>
      </c>
      <c r="F1621">
        <v>49</v>
      </c>
      <c r="G1621">
        <v>1.4066985645933012</v>
      </c>
      <c r="H1621">
        <v>76.599999999999994</v>
      </c>
      <c r="I1621">
        <v>2.1990430622009565</v>
      </c>
      <c r="J1621">
        <v>59.674999999999997</v>
      </c>
      <c r="K1621">
        <v>1.7131578947368418</v>
      </c>
      <c r="L1621">
        <v>-5.2033592015504837E-2</v>
      </c>
      <c r="M1621" s="40">
        <v>-1.4937873305886555E-3</v>
      </c>
    </row>
    <row r="1622" spans="1:14" x14ac:dyDescent="0.25">
      <c r="A1622">
        <v>7820121</v>
      </c>
      <c r="B1622" t="s">
        <v>47</v>
      </c>
      <c r="C1622" t="s">
        <v>6</v>
      </c>
      <c r="D1622" t="s">
        <v>2247</v>
      </c>
      <c r="E1622">
        <v>2.3923444976076554E-3</v>
      </c>
      <c r="F1622">
        <v>42.3</v>
      </c>
      <c r="G1622">
        <v>0.10119617224880381</v>
      </c>
      <c r="H1622">
        <v>74.8</v>
      </c>
      <c r="I1622">
        <v>0.1789473684210526</v>
      </c>
      <c r="J1622">
        <v>66.14</v>
      </c>
      <c r="K1622">
        <v>0.15822966507177033</v>
      </c>
      <c r="L1622">
        <v>-6.8367443978786469E-2</v>
      </c>
      <c r="M1622" s="40">
        <v>-1.6355847841814945E-4</v>
      </c>
    </row>
    <row r="1623" spans="1:14" x14ac:dyDescent="0.25">
      <c r="A1623">
        <v>7820121</v>
      </c>
      <c r="B1623" t="s">
        <v>47</v>
      </c>
      <c r="C1623" t="s">
        <v>6</v>
      </c>
      <c r="D1623" t="s">
        <v>2188</v>
      </c>
      <c r="E1623">
        <v>2.3923444976076554E-3</v>
      </c>
      <c r="F1623">
        <v>41</v>
      </c>
      <c r="G1623">
        <v>9.8086124401913874E-2</v>
      </c>
      <c r="H1623">
        <v>80.900000000000006</v>
      </c>
      <c r="I1623">
        <v>0.19354066985645935</v>
      </c>
      <c r="J1623">
        <v>67.775000000000006</v>
      </c>
      <c r="K1623">
        <v>0.16214114832535886</v>
      </c>
      <c r="L1623">
        <v>2.0409254357218742E-2</v>
      </c>
      <c r="M1623" s="40">
        <v>4.8825967361767324E-5</v>
      </c>
    </row>
    <row r="1624" spans="1:14" x14ac:dyDescent="0.25">
      <c r="A1624">
        <v>7820121</v>
      </c>
      <c r="B1624" t="s">
        <v>47</v>
      </c>
      <c r="C1624" t="s">
        <v>6</v>
      </c>
      <c r="D1624" t="s">
        <v>2335</v>
      </c>
      <c r="E1624">
        <v>1</v>
      </c>
      <c r="G1624">
        <v>40.274401913875607</v>
      </c>
      <c r="I1624">
        <v>84.480622009569387</v>
      </c>
      <c r="K1624">
        <v>68.394617224880378</v>
      </c>
      <c r="M1624" s="40">
        <v>2.6041139492043185E-2</v>
      </c>
    </row>
    <row r="1625" spans="1:14" x14ac:dyDescent="0.25">
      <c r="A1625">
        <v>7830625</v>
      </c>
      <c r="B1625" t="s">
        <v>48</v>
      </c>
      <c r="C1625" t="s">
        <v>4</v>
      </c>
      <c r="D1625" t="s">
        <v>2152</v>
      </c>
      <c r="E1625">
        <v>6.1538461538461538E-3</v>
      </c>
      <c r="F1625">
        <v>55.2</v>
      </c>
      <c r="G1625">
        <v>0.33969230769230768</v>
      </c>
      <c r="H1625">
        <v>89.9</v>
      </c>
      <c r="I1625">
        <v>0.5532307692307693</v>
      </c>
      <c r="J1625">
        <v>75.935000000000002</v>
      </c>
      <c r="K1625">
        <v>0.46729230769230773</v>
      </c>
      <c r="L1625">
        <v>5.326833575963974E-2</v>
      </c>
      <c r="M1625" s="40">
        <v>3.2780514313624458E-4</v>
      </c>
    </row>
    <row r="1626" spans="1:14" x14ac:dyDescent="0.25">
      <c r="A1626">
        <v>7830625</v>
      </c>
      <c r="B1626" t="s">
        <v>48</v>
      </c>
      <c r="C1626" t="s">
        <v>4</v>
      </c>
      <c r="D1626" t="s">
        <v>2193</v>
      </c>
      <c r="E1626">
        <v>3.0769230769230769E-3</v>
      </c>
      <c r="F1626">
        <v>54.9</v>
      </c>
      <c r="G1626">
        <v>0.16892307692307693</v>
      </c>
      <c r="H1626">
        <v>83</v>
      </c>
      <c r="I1626">
        <v>0.25538461538461538</v>
      </c>
      <c r="J1626">
        <v>67.67</v>
      </c>
      <c r="K1626">
        <v>0.20821538461538461</v>
      </c>
      <c r="L1626">
        <v>-5.2906550467014313E-2</v>
      </c>
      <c r="M1626" s="40">
        <v>-1.6278938605235172E-4</v>
      </c>
    </row>
    <row r="1627" spans="1:14" x14ac:dyDescent="0.25">
      <c r="A1627">
        <v>7830625</v>
      </c>
      <c r="B1627" t="s">
        <v>48</v>
      </c>
      <c r="C1627" t="s">
        <v>4</v>
      </c>
      <c r="D1627" t="s">
        <v>2198</v>
      </c>
      <c r="E1627">
        <v>3.0769230769230769E-3</v>
      </c>
      <c r="F1627">
        <v>96</v>
      </c>
      <c r="G1627">
        <v>0.29538461538461536</v>
      </c>
      <c r="H1627">
        <v>87.5</v>
      </c>
      <c r="I1627">
        <v>0.26923076923076922</v>
      </c>
      <c r="J1627">
        <v>93.185000000000002</v>
      </c>
      <c r="K1627">
        <v>0.28672307692307691</v>
      </c>
      <c r="L1627">
        <v>-4.9456087872385979E-3</v>
      </c>
      <c r="M1627" s="40">
        <v>-1.5217257806887993E-5</v>
      </c>
    </row>
    <row r="1628" spans="1:14" x14ac:dyDescent="0.25">
      <c r="A1628">
        <v>7830625</v>
      </c>
      <c r="B1628" t="s">
        <v>48</v>
      </c>
      <c r="C1628" t="s">
        <v>4</v>
      </c>
      <c r="D1628" t="s">
        <v>2181</v>
      </c>
      <c r="E1628">
        <v>6.1538461538461538E-3</v>
      </c>
      <c r="F1628">
        <v>77.099999999999994</v>
      </c>
      <c r="G1628">
        <v>0.47446153846153843</v>
      </c>
      <c r="H1628">
        <v>88.5</v>
      </c>
      <c r="I1628">
        <v>0.54461538461538461</v>
      </c>
      <c r="J1628">
        <v>78.734999999999999</v>
      </c>
      <c r="K1628">
        <v>0.48452307692307695</v>
      </c>
      <c r="L1628">
        <v>-1.2038025073707104E-2</v>
      </c>
      <c r="M1628" s="40">
        <v>-7.4080154299736029E-5</v>
      </c>
    </row>
    <row r="1629" spans="1:14" x14ac:dyDescent="0.25">
      <c r="A1629">
        <v>7830625</v>
      </c>
      <c r="B1629" t="s">
        <v>48</v>
      </c>
      <c r="C1629" t="s">
        <v>4</v>
      </c>
      <c r="D1629" t="s">
        <v>2154</v>
      </c>
      <c r="E1629">
        <v>3.0769230769230769E-3</v>
      </c>
      <c r="F1629">
        <v>73.2</v>
      </c>
      <c r="G1629">
        <v>0.22523076923076923</v>
      </c>
      <c r="H1629">
        <v>86.1</v>
      </c>
      <c r="I1629">
        <v>0.26492307692307693</v>
      </c>
      <c r="J1629">
        <v>75.424999999999997</v>
      </c>
      <c r="K1629">
        <v>0.23207692307692307</v>
      </c>
      <c r="L1629">
        <v>-1.9933406263589859E-2</v>
      </c>
      <c r="M1629" s="40">
        <v>-6.1333557734122643E-5</v>
      </c>
    </row>
    <row r="1630" spans="1:14" x14ac:dyDescent="0.25">
      <c r="A1630">
        <v>7830625</v>
      </c>
      <c r="B1630" t="s">
        <v>48</v>
      </c>
      <c r="C1630" t="s">
        <v>4</v>
      </c>
      <c r="D1630" t="s">
        <v>2155</v>
      </c>
      <c r="E1630">
        <v>3.3846153846153845E-2</v>
      </c>
      <c r="F1630">
        <v>55.3</v>
      </c>
      <c r="G1630">
        <v>1.8716923076923075</v>
      </c>
      <c r="H1630">
        <v>90.4</v>
      </c>
      <c r="I1630">
        <v>3.0596923076923077</v>
      </c>
      <c r="J1630">
        <v>78.795000000000002</v>
      </c>
      <c r="K1630">
        <v>2.6669076923076922</v>
      </c>
      <c r="L1630">
        <v>8.7872229516506195E-2</v>
      </c>
      <c r="M1630" s="40">
        <v>2.9741369990202095E-3</v>
      </c>
    </row>
    <row r="1631" spans="1:14" x14ac:dyDescent="0.25">
      <c r="A1631">
        <v>7830625</v>
      </c>
      <c r="B1631" t="s">
        <v>48</v>
      </c>
      <c r="C1631" t="s">
        <v>4</v>
      </c>
      <c r="D1631" t="s">
        <v>2161</v>
      </c>
      <c r="E1631">
        <v>6.1538461538461538E-3</v>
      </c>
      <c r="F1631">
        <v>87.5</v>
      </c>
      <c r="G1631">
        <v>0.53846153846153844</v>
      </c>
      <c r="H1631">
        <v>92.8</v>
      </c>
      <c r="I1631">
        <v>0.57107692307692304</v>
      </c>
      <c r="J1631">
        <v>88.974999999999994</v>
      </c>
      <c r="K1631">
        <v>0.54753846153846153</v>
      </c>
      <c r="L1631">
        <v>4.8200022429227829E-2</v>
      </c>
      <c r="M1631" s="40">
        <v>2.9661552264140202E-4</v>
      </c>
    </row>
    <row r="1632" spans="1:14" x14ac:dyDescent="0.25">
      <c r="A1632">
        <v>7830625</v>
      </c>
      <c r="B1632" t="s">
        <v>48</v>
      </c>
      <c r="C1632" t="s">
        <v>4</v>
      </c>
      <c r="D1632" t="s">
        <v>2182</v>
      </c>
      <c r="E1632">
        <v>3.3846153846153845E-2</v>
      </c>
      <c r="F1632">
        <v>91.5</v>
      </c>
      <c r="G1632">
        <v>3.0969230769230767</v>
      </c>
      <c r="H1632">
        <v>89.4</v>
      </c>
      <c r="I1632">
        <v>3.0258461538461541</v>
      </c>
      <c r="J1632">
        <v>82.024999999999991</v>
      </c>
      <c r="K1632">
        <v>2.7762307692307688</v>
      </c>
      <c r="L1632">
        <v>-5.6840009987354279E-2</v>
      </c>
      <c r="M1632" s="40">
        <v>-1.923815722648914E-3</v>
      </c>
    </row>
    <row r="1633" spans="1:13" x14ac:dyDescent="0.25">
      <c r="A1633">
        <v>7830625</v>
      </c>
      <c r="B1633" t="s">
        <v>48</v>
      </c>
      <c r="C1633" t="s">
        <v>4</v>
      </c>
      <c r="D1633" t="s">
        <v>2157</v>
      </c>
      <c r="E1633">
        <v>0.11384615384615385</v>
      </c>
      <c r="F1633">
        <v>78.900000000000006</v>
      </c>
      <c r="G1633">
        <v>8.9824615384615392</v>
      </c>
      <c r="H1633">
        <v>90.6</v>
      </c>
      <c r="I1633">
        <v>10.314461538461538</v>
      </c>
      <c r="J1633">
        <v>87.66</v>
      </c>
      <c r="K1633">
        <v>9.9797538461538462</v>
      </c>
      <c r="L1633">
        <v>2.9295206069946289E-2</v>
      </c>
      <c r="M1633" s="40">
        <v>3.3351465371938851E-3</v>
      </c>
    </row>
    <row r="1634" spans="1:13" x14ac:dyDescent="0.25">
      <c r="A1634">
        <v>7830625</v>
      </c>
      <c r="B1634" t="s">
        <v>48</v>
      </c>
      <c r="C1634" t="s">
        <v>4</v>
      </c>
      <c r="D1634" t="s">
        <v>2162</v>
      </c>
      <c r="E1634">
        <v>0.78461538461538494</v>
      </c>
      <c r="F1634">
        <v>74.7</v>
      </c>
      <c r="G1634">
        <v>58.610769230769257</v>
      </c>
      <c r="H1634">
        <v>88.3</v>
      </c>
      <c r="I1634">
        <v>69.281538461538489</v>
      </c>
      <c r="J1634">
        <v>79.164999999999992</v>
      </c>
      <c r="K1634">
        <v>62.114076923076944</v>
      </c>
      <c r="L1634">
        <v>2.0781753584742546E-2</v>
      </c>
      <c r="M1634" s="40">
        <v>1.6305683581874928E-2</v>
      </c>
    </row>
    <row r="1635" spans="1:13" x14ac:dyDescent="0.25">
      <c r="A1635">
        <v>7830625</v>
      </c>
      <c r="B1635" t="s">
        <v>48</v>
      </c>
      <c r="C1635" t="s">
        <v>4</v>
      </c>
      <c r="D1635" t="s">
        <v>2178</v>
      </c>
      <c r="E1635">
        <v>3.0769230769230769E-3</v>
      </c>
      <c r="F1635">
        <v>72.900000000000006</v>
      </c>
      <c r="G1635">
        <v>0.22430769230769232</v>
      </c>
      <c r="H1635">
        <v>90.4</v>
      </c>
      <c r="I1635">
        <v>0.2781538461538462</v>
      </c>
      <c r="J1635">
        <v>84.295000000000016</v>
      </c>
      <c r="K1635">
        <v>0.2593692307692308</v>
      </c>
      <c r="L1635">
        <v>2.0044434815645218E-2</v>
      </c>
      <c r="M1635" s="40">
        <v>6.1675184048139137E-5</v>
      </c>
    </row>
    <row r="1636" spans="1:13" x14ac:dyDescent="0.25">
      <c r="A1636">
        <v>7830625</v>
      </c>
      <c r="B1636" t="s">
        <v>48</v>
      </c>
      <c r="C1636" t="s">
        <v>4</v>
      </c>
      <c r="D1636" t="s">
        <v>2189</v>
      </c>
      <c r="E1636">
        <v>3.0769230769230769E-3</v>
      </c>
      <c r="F1636">
        <v>49.7</v>
      </c>
      <c r="G1636">
        <v>0.15292307692307694</v>
      </c>
      <c r="H1636">
        <v>80.2</v>
      </c>
      <c r="I1636">
        <v>0.24676923076923077</v>
      </c>
      <c r="J1636">
        <v>69.424999999999997</v>
      </c>
      <c r="K1636">
        <v>0.2136153846153846</v>
      </c>
      <c r="L1636">
        <v>-1.967334933578968E-2</v>
      </c>
      <c r="M1636" s="40">
        <v>-6.0533382571660554E-5</v>
      </c>
    </row>
    <row r="1637" spans="1:13" x14ac:dyDescent="0.25">
      <c r="A1637">
        <v>7830625</v>
      </c>
      <c r="B1637" t="s">
        <v>48</v>
      </c>
      <c r="C1637" t="s">
        <v>4</v>
      </c>
      <c r="D1637" t="s">
        <v>2335</v>
      </c>
      <c r="E1637">
        <v>1.0000000000000002</v>
      </c>
      <c r="G1637">
        <v>74.981230769230791</v>
      </c>
      <c r="I1637">
        <v>88.664923076923102</v>
      </c>
      <c r="K1637">
        <v>80.236323076923085</v>
      </c>
      <c r="M1637" s="40">
        <v>2.1003293506801135E-2</v>
      </c>
    </row>
    <row r="1638" spans="1:13" x14ac:dyDescent="0.25">
      <c r="E1638">
        <v>40.999999999999851</v>
      </c>
      <c r="G1638">
        <v>2406.121000581813</v>
      </c>
      <c r="I1638">
        <v>3487.9770996220536</v>
      </c>
      <c r="K1638">
        <v>3035.1306834649099</v>
      </c>
    </row>
  </sheetData>
  <autoFilter ref="A1:K1638" xr:uid="{CCA3DBC5-B60D-4712-A128-12240B958F5C}"/>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2234D2-5C58-4A29-A6BF-E251EB340E2D}">
  <dimension ref="A1:M594"/>
  <sheetViews>
    <sheetView workbookViewId="0">
      <selection activeCell="M12" sqref="M12"/>
    </sheetView>
  </sheetViews>
  <sheetFormatPr defaultRowHeight="15" x14ac:dyDescent="0.25"/>
  <cols>
    <col min="1" max="1" width="12.85546875" bestFit="1" customWidth="1"/>
    <col min="2" max="3" width="36.7109375" customWidth="1"/>
    <col min="4" max="4" width="46.5703125" bestFit="1" customWidth="1"/>
    <col min="13" max="13" width="9" bestFit="1" customWidth="1"/>
  </cols>
  <sheetData>
    <row r="1" spans="1:13" x14ac:dyDescent="0.25">
      <c r="A1" t="s">
        <v>49</v>
      </c>
      <c r="B1" t="s">
        <v>0</v>
      </c>
      <c r="C1" t="s">
        <v>1</v>
      </c>
      <c r="D1" t="s">
        <v>50</v>
      </c>
      <c r="E1" t="s">
        <v>2</v>
      </c>
      <c r="F1" t="s">
        <v>2136</v>
      </c>
      <c r="G1" t="s">
        <v>2114</v>
      </c>
      <c r="H1" t="s">
        <v>2137</v>
      </c>
      <c r="I1" t="s">
        <v>2116</v>
      </c>
      <c r="J1" t="s">
        <v>2138</v>
      </c>
      <c r="K1" t="s">
        <v>2117</v>
      </c>
      <c r="L1" t="s">
        <v>2351</v>
      </c>
      <c r="M1" t="s">
        <v>2352</v>
      </c>
    </row>
    <row r="2" spans="1:13" x14ac:dyDescent="0.25">
      <c r="A2">
        <v>7830623</v>
      </c>
      <c r="B2" t="s">
        <v>3</v>
      </c>
      <c r="C2" t="s">
        <v>4</v>
      </c>
      <c r="D2" t="s">
        <v>2139</v>
      </c>
      <c r="E2">
        <v>0.82298850574712645</v>
      </c>
      <c r="F2">
        <v>41.9</v>
      </c>
      <c r="G2">
        <v>34.483218390804595</v>
      </c>
      <c r="H2">
        <v>76.5</v>
      </c>
      <c r="I2">
        <v>62.958620689655177</v>
      </c>
      <c r="J2">
        <v>59.614999999999995</v>
      </c>
      <c r="K2">
        <v>49.062459770114941</v>
      </c>
      <c r="L2" s="40">
        <v>-6.1275362968444824E-2</v>
      </c>
      <c r="M2" s="40">
        <v>-5.0428919408513212E-2</v>
      </c>
    </row>
    <row r="3" spans="1:13" x14ac:dyDescent="0.25">
      <c r="A3">
        <v>7830623</v>
      </c>
      <c r="B3" t="s">
        <v>3</v>
      </c>
      <c r="C3" t="s">
        <v>4</v>
      </c>
      <c r="D3" t="s">
        <v>2140</v>
      </c>
      <c r="E3">
        <v>2.2988505747126436E-3</v>
      </c>
      <c r="F3">
        <v>51.3</v>
      </c>
      <c r="G3">
        <v>0.11793103448275861</v>
      </c>
      <c r="H3">
        <v>73.7</v>
      </c>
      <c r="I3">
        <v>0.16942528735632184</v>
      </c>
      <c r="J3">
        <v>62.919999999999995</v>
      </c>
      <c r="K3">
        <v>0.14464367816091953</v>
      </c>
      <c r="L3" s="40">
        <v>-4.9240779131650925E-2</v>
      </c>
      <c r="M3" s="40">
        <v>-1.1319719340609407E-4</v>
      </c>
    </row>
    <row r="4" spans="1:13" x14ac:dyDescent="0.25">
      <c r="A4">
        <v>7830623</v>
      </c>
      <c r="B4" t="s">
        <v>3</v>
      </c>
      <c r="C4" t="s">
        <v>4</v>
      </c>
      <c r="D4" t="s">
        <v>2141</v>
      </c>
      <c r="E4">
        <v>1.7241379310344827E-2</v>
      </c>
      <c r="F4">
        <v>48.9</v>
      </c>
      <c r="G4">
        <v>0.84310344827586203</v>
      </c>
      <c r="H4">
        <v>43.4</v>
      </c>
      <c r="I4">
        <v>0.74827586206896546</v>
      </c>
      <c r="J4">
        <v>46.405000000000001</v>
      </c>
      <c r="K4">
        <v>0.80008620689655174</v>
      </c>
      <c r="L4" s="40">
        <v>-0.26321467757225037</v>
      </c>
      <c r="M4" s="40">
        <v>-4.5381840960732819E-3</v>
      </c>
    </row>
    <row r="5" spans="1:13" x14ac:dyDescent="0.25">
      <c r="A5">
        <v>7830623</v>
      </c>
      <c r="B5" t="s">
        <v>3</v>
      </c>
      <c r="C5" t="s">
        <v>4</v>
      </c>
      <c r="D5" t="s">
        <v>2142</v>
      </c>
      <c r="E5">
        <v>2.2988505747126436E-3</v>
      </c>
      <c r="F5">
        <v>51.7</v>
      </c>
      <c r="G5">
        <v>0.11885057471264368</v>
      </c>
      <c r="H5">
        <v>80.5</v>
      </c>
      <c r="I5">
        <v>0.18505747126436781</v>
      </c>
      <c r="J5">
        <v>66.509999999999991</v>
      </c>
      <c r="K5">
        <v>0.15289655172413791</v>
      </c>
      <c r="L5" s="40">
        <v>-7.269471138715744E-2</v>
      </c>
      <c r="M5" s="40">
        <v>-1.6711427905093665E-4</v>
      </c>
    </row>
    <row r="6" spans="1:13" x14ac:dyDescent="0.25">
      <c r="A6">
        <v>7830623</v>
      </c>
      <c r="B6" t="s">
        <v>3</v>
      </c>
      <c r="C6" t="s">
        <v>4</v>
      </c>
      <c r="D6" t="s">
        <v>2143</v>
      </c>
      <c r="E6">
        <v>1.4942528735632184E-2</v>
      </c>
      <c r="F6">
        <v>72.8</v>
      </c>
      <c r="G6">
        <v>1.087816091954023</v>
      </c>
      <c r="H6">
        <v>84.3</v>
      </c>
      <c r="I6">
        <v>1.259655172413793</v>
      </c>
      <c r="J6">
        <v>72.06</v>
      </c>
      <c r="K6">
        <v>1.0767586206896551</v>
      </c>
      <c r="L6" s="40">
        <v>-1.8911214545369148E-2</v>
      </c>
      <c r="M6" s="40">
        <v>-2.8258136676988384E-4</v>
      </c>
    </row>
    <row r="7" spans="1:13" x14ac:dyDescent="0.25">
      <c r="A7">
        <v>7830623</v>
      </c>
      <c r="B7" t="s">
        <v>3</v>
      </c>
      <c r="C7" t="s">
        <v>4</v>
      </c>
      <c r="D7" t="s">
        <v>2144</v>
      </c>
      <c r="E7">
        <v>3.9080459770114942E-2</v>
      </c>
      <c r="F7">
        <v>68.3</v>
      </c>
      <c r="G7">
        <v>2.6691954022988504</v>
      </c>
      <c r="H7">
        <v>80.599999999999994</v>
      </c>
      <c r="I7">
        <v>3.149885057471264</v>
      </c>
      <c r="J7">
        <v>79.114999999999995</v>
      </c>
      <c r="K7">
        <v>3.0918505747126432</v>
      </c>
      <c r="L7" s="40">
        <v>-2.7383476495742798E-2</v>
      </c>
      <c r="M7" s="40">
        <v>-1.0701588515577645E-3</v>
      </c>
    </row>
    <row r="8" spans="1:13" x14ac:dyDescent="0.25">
      <c r="A8">
        <v>7830623</v>
      </c>
      <c r="B8" t="s">
        <v>3</v>
      </c>
      <c r="C8" t="s">
        <v>4</v>
      </c>
      <c r="D8" t="s">
        <v>2145</v>
      </c>
      <c r="E8">
        <v>1.1494252873563218E-3</v>
      </c>
      <c r="F8">
        <v>48</v>
      </c>
      <c r="G8">
        <v>5.5172413793103448E-2</v>
      </c>
      <c r="H8">
        <v>70.900000000000006</v>
      </c>
      <c r="I8">
        <v>8.1494252873563225E-2</v>
      </c>
      <c r="J8">
        <v>58.565000000000005</v>
      </c>
      <c r="K8">
        <v>6.7316091954022994E-2</v>
      </c>
      <c r="L8" s="40">
        <v>-0.14178077876567841</v>
      </c>
      <c r="M8" s="40">
        <v>-1.6296641237434299E-4</v>
      </c>
    </row>
    <row r="9" spans="1:13" x14ac:dyDescent="0.25">
      <c r="A9">
        <v>7830623</v>
      </c>
      <c r="B9" t="s">
        <v>3</v>
      </c>
      <c r="C9" t="s">
        <v>4</v>
      </c>
      <c r="D9" t="s">
        <v>2146</v>
      </c>
      <c r="E9">
        <v>3.4482758620689655E-3</v>
      </c>
      <c r="F9">
        <v>32.799999999999997</v>
      </c>
      <c r="G9">
        <v>0.11310344827586205</v>
      </c>
      <c r="H9">
        <v>84.8</v>
      </c>
      <c r="I9">
        <v>0.29241379310344828</v>
      </c>
      <c r="J9">
        <v>64.039999999999992</v>
      </c>
      <c r="K9">
        <v>0.22082758620689652</v>
      </c>
      <c r="L9" s="40">
        <v>0.11494995653629303</v>
      </c>
      <c r="M9" s="40">
        <v>3.9637916046997594E-4</v>
      </c>
    </row>
    <row r="10" spans="1:13" x14ac:dyDescent="0.25">
      <c r="A10">
        <v>7830623</v>
      </c>
      <c r="B10" t="s">
        <v>3</v>
      </c>
      <c r="C10" t="s">
        <v>4</v>
      </c>
      <c r="D10" t="s">
        <v>2147</v>
      </c>
      <c r="E10">
        <v>6.3218390804597707E-2</v>
      </c>
      <c r="F10">
        <v>76.099999999999994</v>
      </c>
      <c r="G10">
        <v>4.810919540229885</v>
      </c>
      <c r="H10">
        <v>88.2</v>
      </c>
      <c r="I10">
        <v>5.5758620689655176</v>
      </c>
      <c r="J10">
        <v>77.2</v>
      </c>
      <c r="K10">
        <v>4.8804597701149435</v>
      </c>
      <c r="L10" s="40">
        <v>4.602368175983429E-2</v>
      </c>
      <c r="M10" s="40">
        <v>2.9095430997596395E-3</v>
      </c>
    </row>
    <row r="11" spans="1:13" x14ac:dyDescent="0.25">
      <c r="A11">
        <v>7830623</v>
      </c>
      <c r="B11" t="s">
        <v>3</v>
      </c>
      <c r="C11" t="s">
        <v>4</v>
      </c>
      <c r="D11" t="s">
        <v>2148</v>
      </c>
      <c r="E11">
        <v>1.3793103448275862E-2</v>
      </c>
      <c r="F11">
        <v>44.5</v>
      </c>
      <c r="G11">
        <v>0.61379310344827587</v>
      </c>
      <c r="H11">
        <v>75.900000000000006</v>
      </c>
      <c r="I11">
        <v>1.046896551724138</v>
      </c>
      <c r="J11">
        <v>66.305000000000007</v>
      </c>
      <c r="K11">
        <v>0.91455172413793107</v>
      </c>
      <c r="L11" s="40">
        <v>-9.4414122402667999E-2</v>
      </c>
      <c r="M11" s="40">
        <v>-1.3022637572781793E-3</v>
      </c>
    </row>
    <row r="12" spans="1:13" x14ac:dyDescent="0.25">
      <c r="A12">
        <v>7830623</v>
      </c>
      <c r="B12" t="s">
        <v>3</v>
      </c>
      <c r="C12" t="s">
        <v>4</v>
      </c>
      <c r="D12" t="s">
        <v>2149</v>
      </c>
      <c r="E12">
        <v>1.264367816091954E-2</v>
      </c>
      <c r="F12">
        <v>56.2</v>
      </c>
      <c r="G12">
        <v>0.71057471264367822</v>
      </c>
      <c r="H12">
        <v>88.6</v>
      </c>
      <c r="I12">
        <v>1.1202298850574712</v>
      </c>
      <c r="J12">
        <v>76.984999999999985</v>
      </c>
      <c r="K12">
        <v>0.97337356321839064</v>
      </c>
      <c r="L12" s="40">
        <v>4.1113469749689102E-2</v>
      </c>
      <c r="M12" s="40">
        <v>5.1982547959377021E-4</v>
      </c>
    </row>
    <row r="13" spans="1:13" x14ac:dyDescent="0.25">
      <c r="A13">
        <v>7830623</v>
      </c>
      <c r="B13" t="s">
        <v>3</v>
      </c>
      <c r="C13" t="s">
        <v>4</v>
      </c>
      <c r="D13" t="s">
        <v>2150</v>
      </c>
      <c r="E13">
        <v>3.4482758620689655E-3</v>
      </c>
      <c r="F13">
        <v>54.2</v>
      </c>
      <c r="G13">
        <v>0.18689655172413794</v>
      </c>
      <c r="H13">
        <v>87.6</v>
      </c>
      <c r="I13">
        <v>0.30206896551724133</v>
      </c>
      <c r="J13">
        <v>68.88</v>
      </c>
      <c r="K13">
        <v>0.23751724137931032</v>
      </c>
      <c r="L13" s="40">
        <v>4.1172970086336136E-2</v>
      </c>
      <c r="M13" s="40">
        <v>1.4197575891840048E-4</v>
      </c>
    </row>
    <row r="14" spans="1:13" x14ac:dyDescent="0.25">
      <c r="A14">
        <v>7830623</v>
      </c>
      <c r="B14" t="s">
        <v>3</v>
      </c>
      <c r="C14" t="s">
        <v>4</v>
      </c>
      <c r="D14" t="s">
        <v>2151</v>
      </c>
      <c r="E14">
        <v>3.4482758620689655E-3</v>
      </c>
      <c r="F14">
        <v>36.700000000000003</v>
      </c>
      <c r="G14">
        <v>0.12655172413793103</v>
      </c>
      <c r="H14">
        <v>60.2</v>
      </c>
      <c r="I14">
        <v>0.20758620689655174</v>
      </c>
      <c r="J14">
        <v>52.72</v>
      </c>
      <c r="K14">
        <v>0.18179310344827584</v>
      </c>
      <c r="L14" s="40">
        <v>-0.12255589663982391</v>
      </c>
      <c r="M14" s="40">
        <v>-4.2260654013732382E-4</v>
      </c>
    </row>
    <row r="15" spans="1:13" x14ac:dyDescent="0.25">
      <c r="A15">
        <v>7830623</v>
      </c>
      <c r="B15" t="s">
        <v>3</v>
      </c>
      <c r="C15" t="s">
        <v>4</v>
      </c>
      <c r="D15" t="s">
        <v>2335</v>
      </c>
      <c r="E15">
        <v>1</v>
      </c>
      <c r="G15">
        <v>45.937126436781604</v>
      </c>
      <c r="I15">
        <v>77.097471264367812</v>
      </c>
      <c r="K15">
        <v>61.804534482758619</v>
      </c>
      <c r="L15" s="40"/>
      <c r="M15" s="40">
        <v>-5.4520268406419235E-2</v>
      </c>
    </row>
    <row r="16" spans="1:13" x14ac:dyDescent="0.25">
      <c r="A16">
        <v>7830643</v>
      </c>
      <c r="B16" t="s">
        <v>7</v>
      </c>
      <c r="C16" t="s">
        <v>4</v>
      </c>
      <c r="D16" t="s">
        <v>2152</v>
      </c>
      <c r="E16">
        <v>0.08</v>
      </c>
      <c r="F16">
        <v>55.2</v>
      </c>
      <c r="G16">
        <v>4.4160000000000004</v>
      </c>
      <c r="H16">
        <v>89.9</v>
      </c>
      <c r="I16">
        <v>7.1920000000000002</v>
      </c>
      <c r="J16">
        <v>75.935000000000002</v>
      </c>
      <c r="K16">
        <v>6.0748000000000006</v>
      </c>
      <c r="L16" s="40">
        <v>5.326833575963974E-2</v>
      </c>
      <c r="M16" s="40">
        <v>4.2614668607711794E-3</v>
      </c>
    </row>
    <row r="17" spans="1:13" x14ac:dyDescent="0.25">
      <c r="A17">
        <v>7830643</v>
      </c>
      <c r="B17" t="s">
        <v>7</v>
      </c>
      <c r="C17" t="s">
        <v>4</v>
      </c>
      <c r="D17" t="s">
        <v>2153</v>
      </c>
      <c r="E17">
        <v>1.7142857142857144E-2</v>
      </c>
      <c r="F17">
        <v>39</v>
      </c>
      <c r="G17">
        <v>0.66857142857142859</v>
      </c>
      <c r="H17">
        <v>89.2</v>
      </c>
      <c r="I17">
        <v>1.5291428571428574</v>
      </c>
      <c r="J17">
        <v>72.150000000000006</v>
      </c>
      <c r="K17">
        <v>1.2368571428571431</v>
      </c>
      <c r="L17" s="40">
        <v>2.356320433318615E-2</v>
      </c>
      <c r="M17" s="40">
        <v>4.0394064571176258E-4</v>
      </c>
    </row>
    <row r="18" spans="1:13" x14ac:dyDescent="0.25">
      <c r="A18">
        <v>7830643</v>
      </c>
      <c r="B18" t="s">
        <v>7</v>
      </c>
      <c r="C18" t="s">
        <v>4</v>
      </c>
      <c r="D18" t="s">
        <v>2154</v>
      </c>
      <c r="E18">
        <v>0.67999999999999983</v>
      </c>
      <c r="F18">
        <v>73.2</v>
      </c>
      <c r="G18">
        <v>49.775999999999989</v>
      </c>
      <c r="H18">
        <v>86.1</v>
      </c>
      <c r="I18">
        <v>58.547999999999981</v>
      </c>
      <c r="J18">
        <v>75.424999999999997</v>
      </c>
      <c r="K18">
        <v>51.288999999999987</v>
      </c>
      <c r="L18" s="40">
        <v>-1.9933406263589859E-2</v>
      </c>
      <c r="M18" s="40">
        <v>-1.35547162592411E-2</v>
      </c>
    </row>
    <row r="19" spans="1:13" x14ac:dyDescent="0.25">
      <c r="A19">
        <v>7830643</v>
      </c>
      <c r="B19" t="s">
        <v>7</v>
      </c>
      <c r="C19" t="s">
        <v>4</v>
      </c>
      <c r="D19" t="s">
        <v>2155</v>
      </c>
      <c r="E19">
        <v>1.1428571428571429E-2</v>
      </c>
      <c r="F19">
        <v>55.3</v>
      </c>
      <c r="G19">
        <v>0.63200000000000001</v>
      </c>
      <c r="H19">
        <v>90.4</v>
      </c>
      <c r="I19">
        <v>1.0331428571428571</v>
      </c>
      <c r="J19">
        <v>78.795000000000002</v>
      </c>
      <c r="K19">
        <v>0.90051428571428571</v>
      </c>
      <c r="L19" s="40">
        <v>8.7872229516506195E-2</v>
      </c>
      <c r="M19" s="40">
        <v>1.0042540516172138E-3</v>
      </c>
    </row>
    <row r="20" spans="1:13" x14ac:dyDescent="0.25">
      <c r="A20">
        <v>7830643</v>
      </c>
      <c r="B20" t="s">
        <v>7</v>
      </c>
      <c r="C20" t="s">
        <v>4</v>
      </c>
      <c r="D20" t="s">
        <v>2156</v>
      </c>
      <c r="E20">
        <v>5.7142857142857141E-2</v>
      </c>
      <c r="F20">
        <v>56</v>
      </c>
      <c r="G20">
        <v>3.1999999999999997</v>
      </c>
      <c r="H20">
        <v>82.5</v>
      </c>
      <c r="I20">
        <v>4.7142857142857144</v>
      </c>
      <c r="J20">
        <v>66.400000000000006</v>
      </c>
      <c r="K20">
        <v>3.7942857142857145</v>
      </c>
      <c r="L20" s="40">
        <v>-4.3302122503519058E-2</v>
      </c>
      <c r="M20" s="40">
        <v>-2.4744070002010888E-3</v>
      </c>
    </row>
    <row r="21" spans="1:13" x14ac:dyDescent="0.25">
      <c r="A21">
        <v>7830643</v>
      </c>
      <c r="B21" t="s">
        <v>7</v>
      </c>
      <c r="C21" t="s">
        <v>4</v>
      </c>
      <c r="D21" t="s">
        <v>2157</v>
      </c>
      <c r="E21">
        <v>0.12</v>
      </c>
      <c r="F21">
        <v>78.900000000000006</v>
      </c>
      <c r="G21">
        <v>9.468</v>
      </c>
      <c r="H21">
        <v>90.6</v>
      </c>
      <c r="I21">
        <v>10.871999999999998</v>
      </c>
      <c r="J21">
        <v>87.66</v>
      </c>
      <c r="K21">
        <v>10.5192</v>
      </c>
      <c r="L21" s="40">
        <v>2.9295206069946289E-2</v>
      </c>
      <c r="M21" s="40">
        <v>3.5154247283935547E-3</v>
      </c>
    </row>
    <row r="22" spans="1:13" x14ac:dyDescent="0.25">
      <c r="A22">
        <v>7830643</v>
      </c>
      <c r="B22" t="s">
        <v>7</v>
      </c>
      <c r="C22" t="s">
        <v>4</v>
      </c>
      <c r="D22" t="s">
        <v>2142</v>
      </c>
      <c r="E22">
        <v>1.1428571428571429E-2</v>
      </c>
      <c r="F22">
        <v>51.7</v>
      </c>
      <c r="G22">
        <v>0.59085714285714286</v>
      </c>
      <c r="H22">
        <v>80.5</v>
      </c>
      <c r="I22">
        <v>0.92</v>
      </c>
      <c r="J22">
        <v>66.509999999999991</v>
      </c>
      <c r="K22">
        <v>0.76011428571428563</v>
      </c>
      <c r="L22" s="40">
        <v>-7.269471138715744E-2</v>
      </c>
      <c r="M22" s="40">
        <v>-8.3079670156751358E-4</v>
      </c>
    </row>
    <row r="23" spans="1:13" x14ac:dyDescent="0.25">
      <c r="A23">
        <v>7830643</v>
      </c>
      <c r="B23" t="s">
        <v>7</v>
      </c>
      <c r="C23" t="s">
        <v>4</v>
      </c>
      <c r="D23" t="s">
        <v>2158</v>
      </c>
      <c r="E23">
        <v>1.1428571428571429E-2</v>
      </c>
      <c r="F23">
        <v>73.8</v>
      </c>
      <c r="G23">
        <v>0.84342857142857142</v>
      </c>
      <c r="H23">
        <v>93.2</v>
      </c>
      <c r="I23">
        <v>1.0651428571428572</v>
      </c>
      <c r="J23">
        <v>84.284999999999997</v>
      </c>
      <c r="K23">
        <v>0.96325714285714281</v>
      </c>
      <c r="L23" s="40">
        <v>0.10064996778964996</v>
      </c>
      <c r="M23" s="40">
        <v>1.1502853461674281E-3</v>
      </c>
    </row>
    <row r="24" spans="1:13" x14ac:dyDescent="0.25">
      <c r="A24">
        <v>7830643</v>
      </c>
      <c r="B24" t="s">
        <v>7</v>
      </c>
      <c r="C24" t="s">
        <v>4</v>
      </c>
      <c r="D24" t="s">
        <v>2159</v>
      </c>
      <c r="E24">
        <v>1.1428571428571429E-2</v>
      </c>
      <c r="F24">
        <v>63.9</v>
      </c>
      <c r="G24">
        <v>0.73028571428571432</v>
      </c>
      <c r="H24">
        <v>79.8</v>
      </c>
      <c r="I24">
        <v>0.91199999999999992</v>
      </c>
      <c r="J24">
        <v>67.464999999999989</v>
      </c>
      <c r="K24">
        <v>0.77102857142857129</v>
      </c>
      <c r="L24" s="40">
        <v>-7.069966197013855E-2</v>
      </c>
      <c r="M24" s="40">
        <v>-8.0799613680158347E-4</v>
      </c>
    </row>
    <row r="25" spans="1:13" x14ac:dyDescent="0.25">
      <c r="A25">
        <v>7830643</v>
      </c>
      <c r="B25" t="s">
        <v>7</v>
      </c>
      <c r="C25" t="s">
        <v>4</v>
      </c>
      <c r="D25" t="s">
        <v>2335</v>
      </c>
      <c r="E25">
        <v>0.99999999999999989</v>
      </c>
      <c r="G25">
        <v>70.325142857142851</v>
      </c>
      <c r="I25">
        <v>86.785714285714278</v>
      </c>
      <c r="K25">
        <v>76.309057142857128</v>
      </c>
      <c r="L25" s="40"/>
      <c r="M25" s="40">
        <v>-7.3325444651501466E-3</v>
      </c>
    </row>
    <row r="26" spans="1:13" x14ac:dyDescent="0.25">
      <c r="A26">
        <v>7830410</v>
      </c>
      <c r="B26" t="s">
        <v>10</v>
      </c>
      <c r="C26" t="s">
        <v>4</v>
      </c>
      <c r="D26" t="s">
        <v>2152</v>
      </c>
      <c r="E26">
        <v>0.98404255319148959</v>
      </c>
      <c r="F26">
        <v>55.2</v>
      </c>
      <c r="G26">
        <v>54.31914893617023</v>
      </c>
      <c r="H26">
        <v>89.9</v>
      </c>
      <c r="I26">
        <v>88.465425531914917</v>
      </c>
      <c r="J26">
        <v>75.935000000000002</v>
      </c>
      <c r="K26">
        <v>74.723271276595767</v>
      </c>
      <c r="L26" s="40">
        <v>5.326833575963974E-2</v>
      </c>
      <c r="M26" s="40">
        <v>5.2418309125177413E-2</v>
      </c>
    </row>
    <row r="27" spans="1:13" x14ac:dyDescent="0.25">
      <c r="A27">
        <v>7830410</v>
      </c>
      <c r="B27" t="s">
        <v>10</v>
      </c>
      <c r="C27" t="s">
        <v>4</v>
      </c>
      <c r="D27" t="s">
        <v>2157</v>
      </c>
      <c r="E27">
        <v>1.5957446808510637E-2</v>
      </c>
      <c r="F27">
        <v>78.900000000000006</v>
      </c>
      <c r="G27">
        <v>1.2590425531914893</v>
      </c>
      <c r="H27">
        <v>90.6</v>
      </c>
      <c r="I27">
        <v>1.4457446808510637</v>
      </c>
      <c r="J27">
        <v>87.66</v>
      </c>
      <c r="K27">
        <v>1.3988297872340425</v>
      </c>
      <c r="L27" s="40">
        <v>2.9295206069946289E-2</v>
      </c>
      <c r="M27" s="40">
        <v>4.6747669260552586E-4</v>
      </c>
    </row>
    <row r="28" spans="1:13" x14ac:dyDescent="0.25">
      <c r="A28">
        <v>7830410</v>
      </c>
      <c r="B28" t="s">
        <v>10</v>
      </c>
      <c r="C28" t="s">
        <v>4</v>
      </c>
      <c r="D28" t="s">
        <v>2335</v>
      </c>
      <c r="E28">
        <v>1.0000000000000002</v>
      </c>
      <c r="G28">
        <v>55.578191489361721</v>
      </c>
      <c r="I28">
        <v>89.911170212765981</v>
      </c>
      <c r="K28">
        <v>76.122101063829803</v>
      </c>
      <c r="L28" s="40"/>
      <c r="M28" s="40">
        <v>5.2885785817782936E-2</v>
      </c>
    </row>
    <row r="29" spans="1:13" x14ac:dyDescent="0.25">
      <c r="A29">
        <v>7830627</v>
      </c>
      <c r="B29" t="s">
        <v>11</v>
      </c>
      <c r="C29" t="s">
        <v>4</v>
      </c>
      <c r="D29" t="s">
        <v>2152</v>
      </c>
      <c r="E29">
        <v>0.41025641025641024</v>
      </c>
      <c r="F29">
        <v>55.2</v>
      </c>
      <c r="G29">
        <v>22.646153846153847</v>
      </c>
      <c r="H29">
        <v>89.9</v>
      </c>
      <c r="I29">
        <v>36.882051282051286</v>
      </c>
      <c r="J29">
        <v>75.935000000000002</v>
      </c>
      <c r="K29">
        <v>31.152820512820512</v>
      </c>
      <c r="L29" s="40">
        <v>5.326833575963974E-2</v>
      </c>
      <c r="M29" s="40">
        <v>2.1853676209082969E-2</v>
      </c>
    </row>
    <row r="30" spans="1:13" x14ac:dyDescent="0.25">
      <c r="A30">
        <v>7830627</v>
      </c>
      <c r="B30" t="s">
        <v>11</v>
      </c>
      <c r="C30" t="s">
        <v>4</v>
      </c>
      <c r="D30" t="s">
        <v>2153</v>
      </c>
      <c r="E30">
        <v>5.128205128205128E-2</v>
      </c>
      <c r="F30">
        <v>39</v>
      </c>
      <c r="G30">
        <v>2</v>
      </c>
      <c r="H30">
        <v>89.2</v>
      </c>
      <c r="I30">
        <v>4.5743589743589741</v>
      </c>
      <c r="J30">
        <v>72.150000000000006</v>
      </c>
      <c r="K30">
        <v>3.7</v>
      </c>
      <c r="L30" s="40">
        <v>2.356320433318615E-2</v>
      </c>
      <c r="M30" s="40">
        <v>1.2083694529839051E-3</v>
      </c>
    </row>
    <row r="31" spans="1:13" x14ac:dyDescent="0.25">
      <c r="A31">
        <v>7830627</v>
      </c>
      <c r="B31" t="s">
        <v>11</v>
      </c>
      <c r="C31" t="s">
        <v>4</v>
      </c>
      <c r="D31" t="s">
        <v>2154</v>
      </c>
      <c r="E31">
        <v>0.10256410256410256</v>
      </c>
      <c r="F31">
        <v>73.2</v>
      </c>
      <c r="G31">
        <v>7.5076923076923077</v>
      </c>
      <c r="H31">
        <v>86.1</v>
      </c>
      <c r="I31">
        <v>8.8307692307692296</v>
      </c>
      <c r="J31">
        <v>75.424999999999997</v>
      </c>
      <c r="K31">
        <v>7.7358974358974351</v>
      </c>
      <c r="L31" s="40">
        <v>-1.9933406263589859E-2</v>
      </c>
      <c r="M31" s="40">
        <v>-2.0444519244707548E-3</v>
      </c>
    </row>
    <row r="32" spans="1:13" x14ac:dyDescent="0.25">
      <c r="A32">
        <v>7830627</v>
      </c>
      <c r="B32" t="s">
        <v>11</v>
      </c>
      <c r="C32" t="s">
        <v>4</v>
      </c>
      <c r="D32" t="s">
        <v>2155</v>
      </c>
      <c r="E32">
        <v>5.128205128205128E-2</v>
      </c>
      <c r="F32">
        <v>55.3</v>
      </c>
      <c r="G32">
        <v>2.8358974358974356</v>
      </c>
      <c r="H32">
        <v>90.4</v>
      </c>
      <c r="I32">
        <v>4.6358974358974363</v>
      </c>
      <c r="J32">
        <v>78.795000000000002</v>
      </c>
      <c r="K32">
        <v>4.0407692307692304</v>
      </c>
      <c r="L32" s="40">
        <v>8.7872229516506195E-2</v>
      </c>
      <c r="M32" s="40">
        <v>4.5062681803336507E-3</v>
      </c>
    </row>
    <row r="33" spans="1:13" x14ac:dyDescent="0.25">
      <c r="A33">
        <v>7830627</v>
      </c>
      <c r="B33" t="s">
        <v>11</v>
      </c>
      <c r="C33" t="s">
        <v>4</v>
      </c>
      <c r="D33" t="s">
        <v>2156</v>
      </c>
      <c r="E33">
        <v>7.6923076923076927E-2</v>
      </c>
      <c r="F33">
        <v>56</v>
      </c>
      <c r="G33">
        <v>4.3076923076923084</v>
      </c>
      <c r="H33">
        <v>82.5</v>
      </c>
      <c r="I33">
        <v>6.3461538461538467</v>
      </c>
      <c r="J33">
        <v>66.400000000000006</v>
      </c>
      <c r="K33">
        <v>5.1076923076923082</v>
      </c>
      <c r="L33" s="40">
        <v>-4.3302122503519058E-2</v>
      </c>
      <c r="M33" s="40">
        <v>-3.3309325002706968E-3</v>
      </c>
    </row>
    <row r="34" spans="1:13" x14ac:dyDescent="0.25">
      <c r="A34">
        <v>7830627</v>
      </c>
      <c r="B34" t="s">
        <v>11</v>
      </c>
      <c r="C34" t="s">
        <v>4</v>
      </c>
      <c r="D34" t="s">
        <v>2157</v>
      </c>
      <c r="E34">
        <v>0.28205128205128205</v>
      </c>
      <c r="F34">
        <v>78.900000000000006</v>
      </c>
      <c r="G34">
        <v>22.253846153846155</v>
      </c>
      <c r="H34">
        <v>90.6</v>
      </c>
      <c r="I34">
        <v>25.553846153846152</v>
      </c>
      <c r="J34">
        <v>87.66</v>
      </c>
      <c r="K34">
        <v>24.724615384615383</v>
      </c>
      <c r="L34" s="40">
        <v>2.9295206069946289E-2</v>
      </c>
      <c r="M34" s="40">
        <v>8.2627504299848508E-3</v>
      </c>
    </row>
    <row r="35" spans="1:13" x14ac:dyDescent="0.25">
      <c r="A35">
        <v>7830627</v>
      </c>
      <c r="B35" t="s">
        <v>11</v>
      </c>
      <c r="C35" t="s">
        <v>4</v>
      </c>
      <c r="D35" t="s">
        <v>2142</v>
      </c>
      <c r="E35">
        <v>2.564102564102564E-2</v>
      </c>
      <c r="F35">
        <v>51.7</v>
      </c>
      <c r="G35">
        <v>1.3256410256410256</v>
      </c>
      <c r="H35">
        <v>80.5</v>
      </c>
      <c r="I35">
        <v>2.0641025641025639</v>
      </c>
      <c r="J35">
        <v>66.509999999999991</v>
      </c>
      <c r="K35">
        <v>1.7053846153846151</v>
      </c>
      <c r="L35" s="40">
        <v>-7.269471138715744E-2</v>
      </c>
      <c r="M35" s="40">
        <v>-1.8639669586450625E-3</v>
      </c>
    </row>
    <row r="36" spans="1:13" x14ac:dyDescent="0.25">
      <c r="A36">
        <v>7830627</v>
      </c>
      <c r="B36" t="s">
        <v>11</v>
      </c>
      <c r="C36" t="s">
        <v>4</v>
      </c>
      <c r="D36" t="s">
        <v>2335</v>
      </c>
      <c r="E36">
        <v>1</v>
      </c>
      <c r="G36">
        <v>62.876923076923077</v>
      </c>
      <c r="I36">
        <v>88.88717948717948</v>
      </c>
      <c r="K36">
        <v>78.167179487179482</v>
      </c>
      <c r="L36" s="40"/>
      <c r="M36" s="40">
        <v>2.8591712888998859E-2</v>
      </c>
    </row>
    <row r="37" spans="1:13" x14ac:dyDescent="0.25">
      <c r="A37">
        <v>7830632</v>
      </c>
      <c r="B37" t="s">
        <v>12</v>
      </c>
      <c r="C37" t="s">
        <v>4</v>
      </c>
      <c r="D37" t="s">
        <v>2152</v>
      </c>
      <c r="E37">
        <v>0.15527950310559008</v>
      </c>
      <c r="F37">
        <v>55.2</v>
      </c>
      <c r="G37">
        <v>8.571428571428573</v>
      </c>
      <c r="H37">
        <v>89.9</v>
      </c>
      <c r="I37">
        <v>13.959627329192548</v>
      </c>
      <c r="J37">
        <v>75.935000000000002</v>
      </c>
      <c r="K37">
        <v>11.791149068322984</v>
      </c>
      <c r="L37" s="40">
        <v>5.326833575963974E-2</v>
      </c>
      <c r="M37" s="40">
        <v>8.2714807080185946E-3</v>
      </c>
    </row>
    <row r="38" spans="1:13" x14ac:dyDescent="0.25">
      <c r="A38">
        <v>7830632</v>
      </c>
      <c r="B38" t="s">
        <v>12</v>
      </c>
      <c r="C38" t="s">
        <v>4</v>
      </c>
      <c r="D38" t="s">
        <v>2153</v>
      </c>
      <c r="E38">
        <v>0.20496894409937888</v>
      </c>
      <c r="F38">
        <v>39</v>
      </c>
      <c r="G38">
        <v>7.9937888198757765</v>
      </c>
      <c r="H38">
        <v>89.2</v>
      </c>
      <c r="I38">
        <v>18.283229813664597</v>
      </c>
      <c r="J38">
        <v>72.150000000000006</v>
      </c>
      <c r="K38">
        <v>14.788509316770188</v>
      </c>
      <c r="L38" s="40">
        <v>2.356320433318615E-2</v>
      </c>
      <c r="M38" s="40">
        <v>4.8297251117710742E-3</v>
      </c>
    </row>
    <row r="39" spans="1:13" x14ac:dyDescent="0.25">
      <c r="A39">
        <v>7830632</v>
      </c>
      <c r="B39" t="s">
        <v>12</v>
      </c>
      <c r="C39" t="s">
        <v>4</v>
      </c>
      <c r="D39" t="s">
        <v>2155</v>
      </c>
      <c r="E39">
        <v>2.4844720496894408E-2</v>
      </c>
      <c r="F39">
        <v>55.3</v>
      </c>
      <c r="G39">
        <v>1.3739130434782607</v>
      </c>
      <c r="H39">
        <v>90.4</v>
      </c>
      <c r="I39">
        <v>2.2459627329192546</v>
      </c>
      <c r="J39">
        <v>78.795000000000002</v>
      </c>
      <c r="K39">
        <v>1.957639751552795</v>
      </c>
      <c r="L39" s="40">
        <v>8.7872229516506195E-2</v>
      </c>
      <c r="M39" s="40">
        <v>2.1831609817765511E-3</v>
      </c>
    </row>
    <row r="40" spans="1:13" x14ac:dyDescent="0.25">
      <c r="A40">
        <v>7830632</v>
      </c>
      <c r="B40" t="s">
        <v>12</v>
      </c>
      <c r="C40" t="s">
        <v>4</v>
      </c>
      <c r="D40" t="s">
        <v>2156</v>
      </c>
      <c r="E40">
        <v>1.2422360248447204E-2</v>
      </c>
      <c r="F40">
        <v>56</v>
      </c>
      <c r="G40">
        <v>0.69565217391304346</v>
      </c>
      <c r="H40">
        <v>82.5</v>
      </c>
      <c r="I40">
        <v>1.0248447204968942</v>
      </c>
      <c r="J40">
        <v>66.400000000000006</v>
      </c>
      <c r="K40">
        <v>0.82484472049689439</v>
      </c>
      <c r="L40" s="40">
        <v>-4.3302122503519058E-2</v>
      </c>
      <c r="M40" s="40">
        <v>-5.3791456526110627E-4</v>
      </c>
    </row>
    <row r="41" spans="1:13" x14ac:dyDescent="0.25">
      <c r="A41">
        <v>7830632</v>
      </c>
      <c r="B41" t="s">
        <v>12</v>
      </c>
      <c r="C41" t="s">
        <v>4</v>
      </c>
      <c r="D41" t="s">
        <v>2157</v>
      </c>
      <c r="E41">
        <v>0.51552795031055909</v>
      </c>
      <c r="F41">
        <v>78.900000000000006</v>
      </c>
      <c r="G41">
        <v>40.675155279503116</v>
      </c>
      <c r="H41">
        <v>90.6</v>
      </c>
      <c r="I41">
        <v>46.706832298136653</v>
      </c>
      <c r="J41">
        <v>87.66</v>
      </c>
      <c r="K41">
        <v>45.191180124223607</v>
      </c>
      <c r="L41" s="40">
        <v>2.9295206069946289E-2</v>
      </c>
      <c r="M41" s="40">
        <v>1.510249753916486E-2</v>
      </c>
    </row>
    <row r="42" spans="1:13" x14ac:dyDescent="0.25">
      <c r="A42">
        <v>7830632</v>
      </c>
      <c r="B42" t="s">
        <v>12</v>
      </c>
      <c r="C42" t="s">
        <v>4</v>
      </c>
      <c r="D42" t="s">
        <v>2162</v>
      </c>
      <c r="E42">
        <v>1.8633540372670808E-2</v>
      </c>
      <c r="F42">
        <v>74.7</v>
      </c>
      <c r="G42">
        <v>1.3919254658385094</v>
      </c>
      <c r="H42">
        <v>88.3</v>
      </c>
      <c r="I42">
        <v>1.6453416149068323</v>
      </c>
      <c r="J42">
        <v>79.164999999999992</v>
      </c>
      <c r="K42">
        <v>1.4751242236024844</v>
      </c>
      <c r="L42" s="40">
        <v>2.0781753584742546E-2</v>
      </c>
      <c r="M42" s="40">
        <v>3.8723764443619654E-4</v>
      </c>
    </row>
    <row r="43" spans="1:13" x14ac:dyDescent="0.25">
      <c r="A43">
        <v>7830632</v>
      </c>
      <c r="B43" t="s">
        <v>12</v>
      </c>
      <c r="C43" t="s">
        <v>4</v>
      </c>
      <c r="D43" t="s">
        <v>2142</v>
      </c>
      <c r="E43">
        <v>6.2111801242236017E-2</v>
      </c>
      <c r="F43">
        <v>51.7</v>
      </c>
      <c r="G43">
        <v>3.2111801242236022</v>
      </c>
      <c r="H43">
        <v>80.5</v>
      </c>
      <c r="I43">
        <v>4.9999999999999991</v>
      </c>
      <c r="J43">
        <v>66.509999999999991</v>
      </c>
      <c r="K43">
        <v>4.1310559006211172</v>
      </c>
      <c r="L43" s="40">
        <v>-7.269471138715744E-2</v>
      </c>
      <c r="M43" s="40">
        <v>-4.5151994650408341E-3</v>
      </c>
    </row>
    <row r="44" spans="1:13" x14ac:dyDescent="0.25">
      <c r="A44">
        <v>7830632</v>
      </c>
      <c r="B44" t="s">
        <v>12</v>
      </c>
      <c r="C44" t="s">
        <v>4</v>
      </c>
      <c r="D44" t="s">
        <v>2164</v>
      </c>
      <c r="E44">
        <v>6.2111801242236021E-3</v>
      </c>
      <c r="F44">
        <v>44.3</v>
      </c>
      <c r="G44">
        <v>0.27515527950310553</v>
      </c>
      <c r="H44">
        <v>79.400000000000006</v>
      </c>
      <c r="I44">
        <v>0.49316770186335401</v>
      </c>
      <c r="J44">
        <v>65.325000000000003</v>
      </c>
      <c r="K44">
        <v>0.40574534161490683</v>
      </c>
      <c r="L44" s="40">
        <v>-7.1007110178470612E-2</v>
      </c>
      <c r="M44" s="40">
        <v>-4.4103795141907208E-4</v>
      </c>
    </row>
    <row r="45" spans="1:13" x14ac:dyDescent="0.25">
      <c r="A45">
        <v>7830632</v>
      </c>
      <c r="B45" t="s">
        <v>12</v>
      </c>
      <c r="C45" t="s">
        <v>4</v>
      </c>
      <c r="D45" t="s">
        <v>2335</v>
      </c>
      <c r="E45">
        <v>1</v>
      </c>
      <c r="G45">
        <v>64.188198757763999</v>
      </c>
      <c r="I45">
        <v>89.35900621118013</v>
      </c>
      <c r="K45">
        <v>80.565248447204965</v>
      </c>
      <c r="L45" s="40"/>
      <c r="M45" s="40">
        <v>2.5279950003446263E-2</v>
      </c>
    </row>
    <row r="46" spans="1:13" x14ac:dyDescent="0.25">
      <c r="A46">
        <v>7830630</v>
      </c>
      <c r="B46" t="s">
        <v>13</v>
      </c>
      <c r="C46" t="s">
        <v>4</v>
      </c>
      <c r="D46" t="s">
        <v>2166</v>
      </c>
      <c r="E46">
        <v>4.5454545454545456E-2</v>
      </c>
      <c r="F46">
        <v>31.2</v>
      </c>
      <c r="G46">
        <v>1.4181818181818182</v>
      </c>
      <c r="H46">
        <v>59</v>
      </c>
      <c r="I46">
        <v>2.6818181818181821</v>
      </c>
      <c r="J46">
        <v>47.989999999999995</v>
      </c>
      <c r="K46">
        <v>2.1813636363636362</v>
      </c>
      <c r="L46" s="40">
        <v>-6.7655831575393677E-2</v>
      </c>
      <c r="M46" s="40">
        <v>-3.0752650716088037E-3</v>
      </c>
    </row>
    <row r="47" spans="1:13" x14ac:dyDescent="0.25">
      <c r="A47">
        <v>7830630</v>
      </c>
      <c r="B47" t="s">
        <v>13</v>
      </c>
      <c r="C47" t="s">
        <v>4</v>
      </c>
      <c r="D47" t="s">
        <v>2167</v>
      </c>
      <c r="E47">
        <v>5.0505050505050509E-3</v>
      </c>
      <c r="F47">
        <v>55.6</v>
      </c>
      <c r="G47">
        <v>0.28080808080808084</v>
      </c>
      <c r="H47">
        <v>89.3</v>
      </c>
      <c r="I47">
        <v>0.45101010101010103</v>
      </c>
      <c r="J47">
        <v>79.054999999999993</v>
      </c>
      <c r="K47">
        <v>0.39926767676767677</v>
      </c>
      <c r="L47" s="40">
        <v>4.1046984493732452E-2</v>
      </c>
      <c r="M47" s="40">
        <v>2.0730800249359825E-4</v>
      </c>
    </row>
    <row r="48" spans="1:13" x14ac:dyDescent="0.25">
      <c r="A48">
        <v>7830630</v>
      </c>
      <c r="B48" t="s">
        <v>13</v>
      </c>
      <c r="C48" t="s">
        <v>4</v>
      </c>
      <c r="D48" t="s">
        <v>2168</v>
      </c>
      <c r="E48">
        <v>2.5252525252525255E-3</v>
      </c>
      <c r="F48">
        <v>58.3</v>
      </c>
      <c r="G48">
        <v>0.14722222222222223</v>
      </c>
      <c r="H48">
        <v>78.3</v>
      </c>
      <c r="I48">
        <v>0.19772727272727272</v>
      </c>
      <c r="J48">
        <v>75.754999999999995</v>
      </c>
      <c r="K48">
        <v>0.19130050505050505</v>
      </c>
      <c r="L48" s="40">
        <v>-7.5740829110145569E-2</v>
      </c>
      <c r="M48" s="40">
        <v>-1.9126471997511508E-4</v>
      </c>
    </row>
    <row r="49" spans="1:13" x14ac:dyDescent="0.25">
      <c r="A49">
        <v>7830630</v>
      </c>
      <c r="B49" t="s">
        <v>13</v>
      </c>
      <c r="C49" t="s">
        <v>4</v>
      </c>
      <c r="D49" t="s">
        <v>2169</v>
      </c>
      <c r="E49">
        <v>0.17171717171717168</v>
      </c>
      <c r="F49">
        <v>44.8</v>
      </c>
      <c r="G49">
        <v>7.692929292929291</v>
      </c>
      <c r="H49">
        <v>86</v>
      </c>
      <c r="I49">
        <v>14.767676767676765</v>
      </c>
      <c r="J49">
        <v>73.92</v>
      </c>
      <c r="K49">
        <v>12.693333333333332</v>
      </c>
      <c r="L49" s="40">
        <v>8.6503937840461731E-2</v>
      </c>
      <c r="M49" s="40">
        <v>1.4854211548362112E-2</v>
      </c>
    </row>
    <row r="50" spans="1:13" x14ac:dyDescent="0.25">
      <c r="A50">
        <v>7830630</v>
      </c>
      <c r="B50" t="s">
        <v>13</v>
      </c>
      <c r="C50" t="s">
        <v>4</v>
      </c>
      <c r="D50" t="s">
        <v>2170</v>
      </c>
      <c r="E50">
        <v>2.5252525252525255E-3</v>
      </c>
      <c r="F50">
        <v>70.099999999999994</v>
      </c>
      <c r="G50">
        <v>0.17702020202020202</v>
      </c>
      <c r="H50">
        <v>92.2</v>
      </c>
      <c r="I50">
        <v>0.23282828282828286</v>
      </c>
      <c r="J50">
        <v>83.13000000000001</v>
      </c>
      <c r="K50">
        <v>0.20992424242424246</v>
      </c>
      <c r="L50" s="40">
        <v>8.5400223731994629E-2</v>
      </c>
      <c r="M50" s="40">
        <v>2.1565713063635008E-4</v>
      </c>
    </row>
    <row r="51" spans="1:13" x14ac:dyDescent="0.25">
      <c r="A51">
        <v>7830630</v>
      </c>
      <c r="B51" t="s">
        <v>13</v>
      </c>
      <c r="C51" t="s">
        <v>4</v>
      </c>
      <c r="D51" t="s">
        <v>2171</v>
      </c>
      <c r="E51">
        <v>4.7979797979797977E-2</v>
      </c>
      <c r="F51">
        <v>76.099999999999994</v>
      </c>
      <c r="G51">
        <v>3.6512626262626258</v>
      </c>
      <c r="H51">
        <v>87.1</v>
      </c>
      <c r="I51">
        <v>4.1790404040404034</v>
      </c>
      <c r="J51">
        <v>75.509999999999991</v>
      </c>
      <c r="K51">
        <v>3.6229545454545447</v>
      </c>
      <c r="L51" s="40">
        <v>-1.2710016453638673E-3</v>
      </c>
      <c r="M51" s="40">
        <v>-6.0982402176549184E-5</v>
      </c>
    </row>
    <row r="52" spans="1:13" x14ac:dyDescent="0.25">
      <c r="A52">
        <v>7830630</v>
      </c>
      <c r="B52" t="s">
        <v>13</v>
      </c>
      <c r="C52" t="s">
        <v>4</v>
      </c>
      <c r="D52" t="s">
        <v>2172</v>
      </c>
      <c r="E52">
        <v>0.6994949494949495</v>
      </c>
      <c r="F52">
        <v>42.9</v>
      </c>
      <c r="G52">
        <v>30.008333333333333</v>
      </c>
      <c r="H52">
        <v>98.6</v>
      </c>
      <c r="I52">
        <v>68.970202020202024</v>
      </c>
      <c r="J52">
        <v>73.424999999999997</v>
      </c>
      <c r="K52">
        <v>51.360416666666666</v>
      </c>
      <c r="L52" s="40">
        <v>0.18037521839141846</v>
      </c>
      <c r="M52" s="40">
        <v>0.12617155427884574</v>
      </c>
    </row>
    <row r="53" spans="1:13" x14ac:dyDescent="0.25">
      <c r="A53">
        <v>7830630</v>
      </c>
      <c r="B53" t="s">
        <v>13</v>
      </c>
      <c r="C53" t="s">
        <v>4</v>
      </c>
      <c r="D53" t="s">
        <v>2173</v>
      </c>
      <c r="E53">
        <v>1.5151515151515152E-2</v>
      </c>
      <c r="F53">
        <v>44.7</v>
      </c>
      <c r="G53">
        <v>0.67727272727272736</v>
      </c>
      <c r="H53">
        <v>76</v>
      </c>
      <c r="I53">
        <v>1.1515151515151516</v>
      </c>
      <c r="J53">
        <v>65.084999999999994</v>
      </c>
      <c r="K53">
        <v>0.98613636363636359</v>
      </c>
      <c r="L53" s="40">
        <v>1.7546942457556725E-2</v>
      </c>
      <c r="M53" s="40">
        <v>2.6586276450843525E-4</v>
      </c>
    </row>
    <row r="54" spans="1:13" x14ac:dyDescent="0.25">
      <c r="A54">
        <v>7830630</v>
      </c>
      <c r="B54" t="s">
        <v>13</v>
      </c>
      <c r="C54" t="s">
        <v>4</v>
      </c>
      <c r="D54" t="s">
        <v>2174</v>
      </c>
      <c r="E54">
        <v>1.0101010101010102E-2</v>
      </c>
      <c r="F54">
        <v>62</v>
      </c>
      <c r="G54">
        <v>0.6262626262626263</v>
      </c>
      <c r="H54">
        <v>76.400000000000006</v>
      </c>
      <c r="I54">
        <v>0.7717171717171718</v>
      </c>
      <c r="J54">
        <v>62.440000000000012</v>
      </c>
      <c r="K54">
        <v>0.63070707070707088</v>
      </c>
      <c r="L54" s="40">
        <v>-6.2483001500368118E-2</v>
      </c>
      <c r="M54" s="40">
        <v>-6.311414292966477E-4</v>
      </c>
    </row>
    <row r="55" spans="1:13" x14ac:dyDescent="0.25">
      <c r="A55">
        <v>7830630</v>
      </c>
      <c r="B55" t="s">
        <v>13</v>
      </c>
      <c r="C55" t="s">
        <v>4</v>
      </c>
      <c r="D55" t="s">
        <v>2335</v>
      </c>
      <c r="E55">
        <v>0.99999999999999989</v>
      </c>
      <c r="G55">
        <v>44.679292929292927</v>
      </c>
      <c r="I55">
        <v>93.403535353535361</v>
      </c>
      <c r="K55">
        <v>72.275404040404041</v>
      </c>
      <c r="L55" s="40"/>
      <c r="M55" s="40">
        <v>0.13775594010178913</v>
      </c>
    </row>
    <row r="56" spans="1:13" x14ac:dyDescent="0.25">
      <c r="A56">
        <v>7830613</v>
      </c>
      <c r="B56" t="s">
        <v>14</v>
      </c>
      <c r="C56" t="s">
        <v>4</v>
      </c>
      <c r="D56" t="s">
        <v>2152</v>
      </c>
      <c r="E56">
        <v>2.4390243902439024E-3</v>
      </c>
      <c r="F56">
        <v>55.2</v>
      </c>
      <c r="G56">
        <v>0.13463414634146342</v>
      </c>
      <c r="H56">
        <v>89.9</v>
      </c>
      <c r="I56">
        <v>0.21926829268292683</v>
      </c>
      <c r="J56">
        <v>75.935000000000002</v>
      </c>
      <c r="K56">
        <v>0.18520731707317073</v>
      </c>
      <c r="L56" s="40">
        <v>5.326833575963974E-2</v>
      </c>
      <c r="M56" s="40">
        <v>1.2992277014546279E-4</v>
      </c>
    </row>
    <row r="57" spans="1:13" x14ac:dyDescent="0.25">
      <c r="A57">
        <v>7830613</v>
      </c>
      <c r="B57" t="s">
        <v>14</v>
      </c>
      <c r="C57" t="s">
        <v>4</v>
      </c>
      <c r="D57" t="s">
        <v>2175</v>
      </c>
      <c r="E57">
        <v>4.8780487804878049E-3</v>
      </c>
      <c r="F57">
        <v>72.099999999999994</v>
      </c>
      <c r="G57">
        <v>0.35170731707317071</v>
      </c>
      <c r="H57">
        <v>84.5</v>
      </c>
      <c r="I57">
        <v>0.41219512195121949</v>
      </c>
      <c r="J57">
        <v>72.83</v>
      </c>
      <c r="K57">
        <v>0.35526829268292681</v>
      </c>
      <c r="L57" s="40">
        <v>-1.920604519546032E-2</v>
      </c>
      <c r="M57" s="40">
        <v>-9.3688025343708877E-5</v>
      </c>
    </row>
    <row r="58" spans="1:13" x14ac:dyDescent="0.25">
      <c r="A58">
        <v>7830613</v>
      </c>
      <c r="B58" t="s">
        <v>14</v>
      </c>
      <c r="C58" t="s">
        <v>4</v>
      </c>
      <c r="D58" t="s">
        <v>2176</v>
      </c>
      <c r="E58">
        <v>2.4390243902439024E-3</v>
      </c>
      <c r="F58">
        <v>70.900000000000006</v>
      </c>
      <c r="G58">
        <v>0.1729268292682927</v>
      </c>
      <c r="H58">
        <v>85.1</v>
      </c>
      <c r="I58">
        <v>0.20756097560975609</v>
      </c>
      <c r="J58">
        <v>78.439999999999984</v>
      </c>
      <c r="K58">
        <v>0.19131707317073166</v>
      </c>
      <c r="L58" s="40">
        <v>-2.8066005557775497E-2</v>
      </c>
      <c r="M58" s="40">
        <v>-6.8453672092135353E-5</v>
      </c>
    </row>
    <row r="59" spans="1:13" x14ac:dyDescent="0.25">
      <c r="A59">
        <v>7830613</v>
      </c>
      <c r="B59" t="s">
        <v>14</v>
      </c>
      <c r="C59" t="s">
        <v>4</v>
      </c>
      <c r="D59" t="s">
        <v>2153</v>
      </c>
      <c r="E59">
        <v>4.8780487804878049E-3</v>
      </c>
      <c r="F59">
        <v>39</v>
      </c>
      <c r="G59">
        <v>0.19024390243902439</v>
      </c>
      <c r="H59">
        <v>89.2</v>
      </c>
      <c r="I59">
        <v>0.43512195121951219</v>
      </c>
      <c r="J59">
        <v>72.150000000000006</v>
      </c>
      <c r="K59">
        <v>0.35195121951219516</v>
      </c>
      <c r="L59" s="40">
        <v>2.356320433318615E-2</v>
      </c>
      <c r="M59" s="40">
        <v>1.1494246016188365E-4</v>
      </c>
    </row>
    <row r="60" spans="1:13" x14ac:dyDescent="0.25">
      <c r="A60">
        <v>7830613</v>
      </c>
      <c r="B60" t="s">
        <v>14</v>
      </c>
      <c r="C60" t="s">
        <v>4</v>
      </c>
      <c r="D60" t="s">
        <v>2154</v>
      </c>
      <c r="E60">
        <v>1.4634146341463414E-2</v>
      </c>
      <c r="F60">
        <v>73.2</v>
      </c>
      <c r="G60">
        <v>1.071219512195122</v>
      </c>
      <c r="H60">
        <v>86.1</v>
      </c>
      <c r="I60">
        <v>1.2599999999999998</v>
      </c>
      <c r="J60">
        <v>75.424999999999997</v>
      </c>
      <c r="K60">
        <v>1.103780487804878</v>
      </c>
      <c r="L60" s="40">
        <v>-1.9933406263589859E-2</v>
      </c>
      <c r="M60" s="40">
        <v>-2.9170838434521744E-4</v>
      </c>
    </row>
    <row r="61" spans="1:13" x14ac:dyDescent="0.25">
      <c r="A61">
        <v>7830613</v>
      </c>
      <c r="B61" t="s">
        <v>14</v>
      </c>
      <c r="C61" t="s">
        <v>4</v>
      </c>
      <c r="D61" t="s">
        <v>2155</v>
      </c>
      <c r="E61">
        <v>0.30731707317073181</v>
      </c>
      <c r="F61">
        <v>55.3</v>
      </c>
      <c r="G61">
        <v>16.994634146341468</v>
      </c>
      <c r="H61">
        <v>90.4</v>
      </c>
      <c r="I61">
        <v>27.781463414634157</v>
      </c>
      <c r="J61">
        <v>78.795000000000002</v>
      </c>
      <c r="K61">
        <v>24.215048780487813</v>
      </c>
      <c r="L61" s="40">
        <v>8.7872229516506195E-2</v>
      </c>
      <c r="M61" s="40">
        <v>2.7004636387999475E-2</v>
      </c>
    </row>
    <row r="62" spans="1:13" x14ac:dyDescent="0.25">
      <c r="A62">
        <v>7830613</v>
      </c>
      <c r="B62" t="s">
        <v>14</v>
      </c>
      <c r="C62" t="s">
        <v>4</v>
      </c>
      <c r="D62" t="s">
        <v>2157</v>
      </c>
      <c r="E62">
        <v>1.2195121951219513E-2</v>
      </c>
      <c r="F62">
        <v>78.900000000000006</v>
      </c>
      <c r="G62">
        <v>0.96219512195121959</v>
      </c>
      <c r="H62">
        <v>90.6</v>
      </c>
      <c r="I62">
        <v>1.1048780487804877</v>
      </c>
      <c r="J62">
        <v>87.66</v>
      </c>
      <c r="K62">
        <v>1.0690243902439025</v>
      </c>
      <c r="L62" s="40">
        <v>2.9295206069946289E-2</v>
      </c>
      <c r="M62" s="40">
        <v>3.572586106091011E-4</v>
      </c>
    </row>
    <row r="63" spans="1:13" x14ac:dyDescent="0.25">
      <c r="A63">
        <v>7830613</v>
      </c>
      <c r="B63" t="s">
        <v>14</v>
      </c>
      <c r="C63" t="s">
        <v>4</v>
      </c>
      <c r="D63" t="s">
        <v>2162</v>
      </c>
      <c r="E63">
        <v>0.64390243902439037</v>
      </c>
      <c r="F63">
        <v>74.7</v>
      </c>
      <c r="G63">
        <v>48.09951219512196</v>
      </c>
      <c r="H63">
        <v>88.3</v>
      </c>
      <c r="I63">
        <v>56.856585365853668</v>
      </c>
      <c r="J63">
        <v>79.164999999999992</v>
      </c>
      <c r="K63">
        <v>50.974536585365861</v>
      </c>
      <c r="L63" s="40">
        <v>2.0781753584742546E-2</v>
      </c>
      <c r="M63" s="40">
        <v>1.3381421820419593E-2</v>
      </c>
    </row>
    <row r="64" spans="1:13" x14ac:dyDescent="0.25">
      <c r="A64">
        <v>7830613</v>
      </c>
      <c r="B64" t="s">
        <v>14</v>
      </c>
      <c r="C64" t="s">
        <v>4</v>
      </c>
      <c r="D64" t="s">
        <v>2163</v>
      </c>
      <c r="E64">
        <v>4.8780487804878049E-3</v>
      </c>
      <c r="F64">
        <v>52.1</v>
      </c>
      <c r="G64">
        <v>0.25414634146341464</v>
      </c>
      <c r="H64">
        <v>79.900000000000006</v>
      </c>
      <c r="I64">
        <v>0.38975609756097562</v>
      </c>
      <c r="J64">
        <v>63.754999999999995</v>
      </c>
      <c r="K64">
        <v>0.311</v>
      </c>
      <c r="L64" s="40">
        <v>-8.4272854030132294E-2</v>
      </c>
      <c r="M64" s="40">
        <v>-4.1108709282991365E-4</v>
      </c>
    </row>
    <row r="65" spans="1:13" x14ac:dyDescent="0.25">
      <c r="A65">
        <v>7830613</v>
      </c>
      <c r="B65" t="s">
        <v>14</v>
      </c>
      <c r="C65" t="s">
        <v>4</v>
      </c>
      <c r="D65" t="s">
        <v>2177</v>
      </c>
      <c r="E65">
        <v>2.4390243902439024E-3</v>
      </c>
      <c r="F65">
        <v>72.7</v>
      </c>
      <c r="G65">
        <v>0.17731707317073173</v>
      </c>
      <c r="H65">
        <v>92.2</v>
      </c>
      <c r="I65">
        <v>0.22487804878048781</v>
      </c>
      <c r="J65">
        <v>85.92</v>
      </c>
      <c r="K65">
        <v>0.20956097560975609</v>
      </c>
      <c r="L65" s="40">
        <v>4.4504757970571518E-2</v>
      </c>
      <c r="M65" s="40">
        <v>1.0854819017212565E-4</v>
      </c>
    </row>
    <row r="66" spans="1:13" x14ac:dyDescent="0.25">
      <c r="A66">
        <v>7830613</v>
      </c>
      <c r="B66" t="s">
        <v>14</v>
      </c>
      <c r="C66" t="s">
        <v>4</v>
      </c>
      <c r="D66" t="s">
        <v>2335</v>
      </c>
      <c r="E66">
        <v>1.0000000000000002</v>
      </c>
      <c r="G66">
        <v>68.408536585365866</v>
      </c>
      <c r="I66">
        <v>88.891707317073184</v>
      </c>
      <c r="K66">
        <v>78.966695121951247</v>
      </c>
      <c r="L66" s="40"/>
      <c r="M66" s="40">
        <v>4.0231793064896666E-2</v>
      </c>
    </row>
    <row r="67" spans="1:13" x14ac:dyDescent="0.25">
      <c r="A67">
        <v>7820212</v>
      </c>
      <c r="B67" t="s">
        <v>15</v>
      </c>
      <c r="C67" t="s">
        <v>4</v>
      </c>
      <c r="D67" t="s">
        <v>2179</v>
      </c>
      <c r="E67">
        <v>2.2494887525562373E-2</v>
      </c>
      <c r="F67">
        <v>60.7</v>
      </c>
      <c r="G67">
        <v>1.365439672801636</v>
      </c>
      <c r="H67">
        <v>83.8</v>
      </c>
      <c r="I67">
        <v>1.8850715746421267</v>
      </c>
      <c r="J67">
        <v>70.569999999999993</v>
      </c>
      <c r="K67">
        <v>1.5874642126789364</v>
      </c>
      <c r="L67" s="40">
        <v>-3.5357177257537842E-2</v>
      </c>
      <c r="M67" s="40">
        <v>-7.9535572562968566E-4</v>
      </c>
    </row>
    <row r="68" spans="1:13" x14ac:dyDescent="0.25">
      <c r="A68">
        <v>7820212</v>
      </c>
      <c r="B68" t="s">
        <v>15</v>
      </c>
      <c r="C68" t="s">
        <v>4</v>
      </c>
      <c r="D68" t="s">
        <v>2180</v>
      </c>
      <c r="E68">
        <v>4.0899795501022499E-3</v>
      </c>
      <c r="F68">
        <v>65.599999999999994</v>
      </c>
      <c r="G68">
        <v>0.26830265848670759</v>
      </c>
      <c r="H68">
        <v>84.4</v>
      </c>
      <c r="I68">
        <v>0.3451942740286299</v>
      </c>
      <c r="J68">
        <v>77.844999999999999</v>
      </c>
      <c r="K68">
        <v>0.31838445807770965</v>
      </c>
      <c r="L68" s="40">
        <v>-4.7576617449522018E-2</v>
      </c>
      <c r="M68" s="40">
        <v>-1.9458739243158292E-4</v>
      </c>
    </row>
    <row r="69" spans="1:13" x14ac:dyDescent="0.25">
      <c r="A69">
        <v>7820212</v>
      </c>
      <c r="B69" t="s">
        <v>15</v>
      </c>
      <c r="C69" t="s">
        <v>4</v>
      </c>
      <c r="D69" t="s">
        <v>2181</v>
      </c>
      <c r="E69">
        <v>0.84662576687116586</v>
      </c>
      <c r="F69">
        <v>77.099999999999994</v>
      </c>
      <c r="G69">
        <v>65.274846625766884</v>
      </c>
      <c r="H69">
        <v>88.5</v>
      </c>
      <c r="I69">
        <v>74.926380368098179</v>
      </c>
      <c r="J69">
        <v>78.734999999999999</v>
      </c>
      <c r="K69">
        <v>66.659079754601237</v>
      </c>
      <c r="L69" s="40">
        <v>-1.2038025073707104E-2</v>
      </c>
      <c r="M69" s="40">
        <v>-1.01917022096416E-2</v>
      </c>
    </row>
    <row r="70" spans="1:13" x14ac:dyDescent="0.25">
      <c r="A70">
        <v>7820212</v>
      </c>
      <c r="B70" t="s">
        <v>15</v>
      </c>
      <c r="C70" t="s">
        <v>4</v>
      </c>
      <c r="D70" t="s">
        <v>2154</v>
      </c>
      <c r="E70">
        <v>8.7934560327198388E-2</v>
      </c>
      <c r="F70">
        <v>73.2</v>
      </c>
      <c r="G70">
        <v>6.4368098159509222</v>
      </c>
      <c r="H70">
        <v>86.1</v>
      </c>
      <c r="I70">
        <v>7.5711656441717805</v>
      </c>
      <c r="J70">
        <v>75.424999999999997</v>
      </c>
      <c r="K70">
        <v>6.6324642126789382</v>
      </c>
      <c r="L70" s="40">
        <v>-1.9933406263589859E-2</v>
      </c>
      <c r="M70" s="40">
        <v>-1.7528353156121966E-3</v>
      </c>
    </row>
    <row r="71" spans="1:13" x14ac:dyDescent="0.25">
      <c r="A71">
        <v>7820212</v>
      </c>
      <c r="B71" t="s">
        <v>15</v>
      </c>
      <c r="C71" t="s">
        <v>4</v>
      </c>
      <c r="D71" t="s">
        <v>2182</v>
      </c>
      <c r="E71">
        <v>6.1349693251533744E-3</v>
      </c>
      <c r="F71">
        <v>91.5</v>
      </c>
      <c r="G71">
        <v>0.56134969325153372</v>
      </c>
      <c r="H71">
        <v>89.4</v>
      </c>
      <c r="I71">
        <v>0.54846625766871171</v>
      </c>
      <c r="J71">
        <v>82.024999999999991</v>
      </c>
      <c r="K71">
        <v>0.50322085889570545</v>
      </c>
      <c r="L71" s="40">
        <v>-5.6840009987354279E-2</v>
      </c>
      <c r="M71" s="40">
        <v>-3.4871171771382991E-4</v>
      </c>
    </row>
    <row r="72" spans="1:13" x14ac:dyDescent="0.25">
      <c r="A72">
        <v>7820212</v>
      </c>
      <c r="B72" t="s">
        <v>15</v>
      </c>
      <c r="C72" t="s">
        <v>4</v>
      </c>
      <c r="D72" t="s">
        <v>2158</v>
      </c>
      <c r="E72">
        <v>4.0899795501022499E-3</v>
      </c>
      <c r="F72">
        <v>73.8</v>
      </c>
      <c r="G72">
        <v>0.30184049079754605</v>
      </c>
      <c r="H72">
        <v>93.2</v>
      </c>
      <c r="I72">
        <v>0.38118609406952969</v>
      </c>
      <c r="J72">
        <v>84.284999999999997</v>
      </c>
      <c r="K72">
        <v>0.34472392638036814</v>
      </c>
      <c r="L72" s="40">
        <v>0.10064996778964996</v>
      </c>
      <c r="M72" s="40">
        <v>4.1165630997811852E-4</v>
      </c>
    </row>
    <row r="73" spans="1:13" x14ac:dyDescent="0.25">
      <c r="A73">
        <v>7820212</v>
      </c>
      <c r="B73" t="s">
        <v>15</v>
      </c>
      <c r="C73" t="s">
        <v>4</v>
      </c>
      <c r="D73" t="s">
        <v>2183</v>
      </c>
      <c r="E73">
        <v>2.8629856850715747E-2</v>
      </c>
      <c r="F73">
        <v>58.2</v>
      </c>
      <c r="G73">
        <v>1.6662576687116566</v>
      </c>
      <c r="H73">
        <v>71.900000000000006</v>
      </c>
      <c r="I73">
        <v>2.0584867075664621</v>
      </c>
      <c r="J73">
        <v>66.984999999999999</v>
      </c>
      <c r="K73">
        <v>1.9177709611451943</v>
      </c>
      <c r="L73" s="40">
        <v>-0.13791896402835846</v>
      </c>
      <c r="M73" s="40">
        <v>-3.9486001971309167E-3</v>
      </c>
    </row>
    <row r="74" spans="1:13" x14ac:dyDescent="0.25">
      <c r="A74">
        <v>7820212</v>
      </c>
      <c r="B74" t="s">
        <v>15</v>
      </c>
      <c r="C74" t="s">
        <v>4</v>
      </c>
      <c r="D74" t="s">
        <v>2335</v>
      </c>
      <c r="E74">
        <v>1.0000000000000002</v>
      </c>
      <c r="G74">
        <v>75.874846625766878</v>
      </c>
      <c r="I74">
        <v>87.715950920245419</v>
      </c>
      <c r="K74">
        <v>77.963108384458081</v>
      </c>
      <c r="L74" s="40"/>
      <c r="M74" s="40">
        <v>-1.6820136248181693E-2</v>
      </c>
    </row>
    <row r="75" spans="1:13" x14ac:dyDescent="0.25">
      <c r="A75">
        <v>7830611</v>
      </c>
      <c r="B75" t="s">
        <v>16</v>
      </c>
      <c r="C75" t="s">
        <v>4</v>
      </c>
      <c r="D75" t="s">
        <v>2184</v>
      </c>
      <c r="E75">
        <v>5.5865921787709499E-3</v>
      </c>
      <c r="F75">
        <v>38.1</v>
      </c>
      <c r="G75">
        <v>0.21284916201117321</v>
      </c>
      <c r="H75">
        <v>82</v>
      </c>
      <c r="I75">
        <v>0.45810055865921789</v>
      </c>
      <c r="J75">
        <v>65.525000000000006</v>
      </c>
      <c r="K75">
        <v>0.36606145251396655</v>
      </c>
      <c r="L75" s="40">
        <v>-3.945450484752655E-2</v>
      </c>
      <c r="M75" s="40">
        <v>-2.2041622819847235E-4</v>
      </c>
    </row>
    <row r="76" spans="1:13" x14ac:dyDescent="0.25">
      <c r="A76">
        <v>7830611</v>
      </c>
      <c r="B76" t="s">
        <v>16</v>
      </c>
      <c r="C76" t="s">
        <v>4</v>
      </c>
      <c r="D76" t="s">
        <v>2139</v>
      </c>
      <c r="E76">
        <v>0.96089385474860323</v>
      </c>
      <c r="F76">
        <v>41.9</v>
      </c>
      <c r="G76">
        <v>40.261452513966475</v>
      </c>
      <c r="H76">
        <v>76.5</v>
      </c>
      <c r="I76">
        <v>73.508379888268152</v>
      </c>
      <c r="J76">
        <v>59.614999999999995</v>
      </c>
      <c r="K76">
        <v>57.283687150837977</v>
      </c>
      <c r="L76" s="40">
        <v>-6.1275362968444824E-2</v>
      </c>
      <c r="M76" s="40">
        <v>-5.8879119723868764E-2</v>
      </c>
    </row>
    <row r="77" spans="1:13" x14ac:dyDescent="0.25">
      <c r="A77">
        <v>7830611</v>
      </c>
      <c r="B77" t="s">
        <v>16</v>
      </c>
      <c r="C77" t="s">
        <v>4</v>
      </c>
      <c r="D77" t="s">
        <v>2142</v>
      </c>
      <c r="E77">
        <v>2.7932960893854749E-3</v>
      </c>
      <c r="F77">
        <v>51.7</v>
      </c>
      <c r="G77">
        <v>0.14441340782122905</v>
      </c>
      <c r="H77">
        <v>80.5</v>
      </c>
      <c r="I77">
        <v>0.22486033519553073</v>
      </c>
      <c r="J77">
        <v>66.509999999999991</v>
      </c>
      <c r="K77">
        <v>0.18578212290502791</v>
      </c>
      <c r="L77" s="40">
        <v>-7.269471138715744E-2</v>
      </c>
      <c r="M77" s="40">
        <v>-2.0305785303675262E-4</v>
      </c>
    </row>
    <row r="78" spans="1:13" x14ac:dyDescent="0.25">
      <c r="A78">
        <v>7830611</v>
      </c>
      <c r="B78" t="s">
        <v>16</v>
      </c>
      <c r="C78" t="s">
        <v>4</v>
      </c>
      <c r="D78" t="s">
        <v>2143</v>
      </c>
      <c r="E78">
        <v>1.11731843575419E-2</v>
      </c>
      <c r="F78">
        <v>72.8</v>
      </c>
      <c r="G78">
        <v>0.81340782122905031</v>
      </c>
      <c r="H78">
        <v>84.3</v>
      </c>
      <c r="I78">
        <v>0.94189944134078207</v>
      </c>
      <c r="J78">
        <v>72.06</v>
      </c>
      <c r="K78">
        <v>0.8051396648044693</v>
      </c>
      <c r="L78" s="40">
        <v>-1.8911214545369148E-2</v>
      </c>
      <c r="M78" s="40">
        <v>-2.1129848654043742E-4</v>
      </c>
    </row>
    <row r="79" spans="1:13" x14ac:dyDescent="0.25">
      <c r="A79">
        <v>7830611</v>
      </c>
      <c r="B79" t="s">
        <v>16</v>
      </c>
      <c r="C79" t="s">
        <v>4</v>
      </c>
      <c r="D79" t="s">
        <v>2144</v>
      </c>
      <c r="E79">
        <v>1.11731843575419E-2</v>
      </c>
      <c r="F79">
        <v>68.3</v>
      </c>
      <c r="G79">
        <v>0.76312849162011176</v>
      </c>
      <c r="H79">
        <v>80.599999999999994</v>
      </c>
      <c r="I79">
        <v>0.90055865921787703</v>
      </c>
      <c r="J79">
        <v>79.114999999999995</v>
      </c>
      <c r="K79">
        <v>0.88396648044692738</v>
      </c>
      <c r="L79" s="40">
        <v>-2.7383476495742798E-2</v>
      </c>
      <c r="M79" s="40">
        <v>-3.0596063123734969E-4</v>
      </c>
    </row>
    <row r="80" spans="1:13" x14ac:dyDescent="0.25">
      <c r="A80">
        <v>7830611</v>
      </c>
      <c r="B80" t="s">
        <v>16</v>
      </c>
      <c r="C80" t="s">
        <v>4</v>
      </c>
      <c r="D80" t="s">
        <v>2148</v>
      </c>
      <c r="E80">
        <v>2.7932960893854749E-3</v>
      </c>
      <c r="F80">
        <v>44.5</v>
      </c>
      <c r="G80">
        <v>0.12430167597765364</v>
      </c>
      <c r="H80">
        <v>75.900000000000006</v>
      </c>
      <c r="I80">
        <v>0.21201117318435755</v>
      </c>
      <c r="J80">
        <v>66.305000000000007</v>
      </c>
      <c r="K80">
        <v>0.18520949720670393</v>
      </c>
      <c r="L80" s="40">
        <v>-9.4414122402667999E-2</v>
      </c>
      <c r="M80" s="40">
        <v>-2.6372659889013409E-4</v>
      </c>
    </row>
    <row r="81" spans="1:13" x14ac:dyDescent="0.25">
      <c r="A81">
        <v>7830611</v>
      </c>
      <c r="B81" t="s">
        <v>16</v>
      </c>
      <c r="C81" t="s">
        <v>4</v>
      </c>
      <c r="D81" t="s">
        <v>2149</v>
      </c>
      <c r="E81">
        <v>5.5865921787709499E-3</v>
      </c>
      <c r="F81">
        <v>56.2</v>
      </c>
      <c r="G81">
        <v>0.31396648044692738</v>
      </c>
      <c r="H81">
        <v>88.6</v>
      </c>
      <c r="I81">
        <v>0.49497206703910612</v>
      </c>
      <c r="J81">
        <v>76.984999999999985</v>
      </c>
      <c r="K81">
        <v>0.4300837988826815</v>
      </c>
      <c r="L81" s="40">
        <v>4.1113469749689102E-2</v>
      </c>
      <c r="M81" s="40">
        <v>2.2968418854574918E-4</v>
      </c>
    </row>
    <row r="82" spans="1:13" x14ac:dyDescent="0.25">
      <c r="A82">
        <v>7830611</v>
      </c>
      <c r="B82" t="s">
        <v>16</v>
      </c>
      <c r="C82" t="s">
        <v>4</v>
      </c>
      <c r="D82" t="s">
        <v>2335</v>
      </c>
      <c r="E82">
        <v>1</v>
      </c>
      <c r="G82">
        <v>42.633519553072617</v>
      </c>
      <c r="I82">
        <v>76.740782122905003</v>
      </c>
      <c r="K82">
        <v>60.139930167597761</v>
      </c>
      <c r="L82" s="40"/>
      <c r="M82" s="40">
        <v>-5.9853895333226159E-2</v>
      </c>
    </row>
    <row r="83" spans="1:13" x14ac:dyDescent="0.25">
      <c r="A83">
        <v>7830610</v>
      </c>
      <c r="B83" t="s">
        <v>17</v>
      </c>
      <c r="C83" t="s">
        <v>4</v>
      </c>
      <c r="D83" t="s">
        <v>2165</v>
      </c>
      <c r="E83">
        <v>0.81384615384615389</v>
      </c>
      <c r="F83">
        <v>73.400000000000006</v>
      </c>
      <c r="G83">
        <v>59.736307692307697</v>
      </c>
      <c r="H83">
        <v>84.8</v>
      </c>
      <c r="I83">
        <v>69.014153846153846</v>
      </c>
      <c r="J83">
        <v>77.39</v>
      </c>
      <c r="K83">
        <v>62.983553846153846</v>
      </c>
      <c r="L83" s="40">
        <v>-2.6769202202558517E-2</v>
      </c>
      <c r="M83" s="40">
        <v>-2.1786012254082242E-2</v>
      </c>
    </row>
    <row r="84" spans="1:13" x14ac:dyDescent="0.25">
      <c r="A84">
        <v>7830610</v>
      </c>
      <c r="B84" t="s">
        <v>17</v>
      </c>
      <c r="C84" t="s">
        <v>4</v>
      </c>
      <c r="D84" t="s">
        <v>2161</v>
      </c>
      <c r="E84">
        <v>1.5384615384615385E-3</v>
      </c>
      <c r="F84">
        <v>87.5</v>
      </c>
      <c r="G84">
        <v>0.13461538461538461</v>
      </c>
      <c r="H84">
        <v>92.8</v>
      </c>
      <c r="I84">
        <v>0.14276923076923076</v>
      </c>
      <c r="J84">
        <v>88.974999999999994</v>
      </c>
      <c r="K84">
        <v>0.13688461538461538</v>
      </c>
      <c r="L84" s="40">
        <v>4.8200022429227829E-2</v>
      </c>
      <c r="M84" s="40">
        <v>7.4153880660350504E-5</v>
      </c>
    </row>
    <row r="85" spans="1:13" x14ac:dyDescent="0.25">
      <c r="A85">
        <v>7830610</v>
      </c>
      <c r="B85" t="s">
        <v>17</v>
      </c>
      <c r="C85" t="s">
        <v>4</v>
      </c>
      <c r="D85" t="s">
        <v>2157</v>
      </c>
      <c r="E85">
        <v>1.5384615384615385E-3</v>
      </c>
      <c r="F85">
        <v>78.900000000000006</v>
      </c>
      <c r="G85">
        <v>0.1213846153846154</v>
      </c>
      <c r="H85">
        <v>90.6</v>
      </c>
      <c r="I85">
        <v>0.13938461538461538</v>
      </c>
      <c r="J85">
        <v>87.66</v>
      </c>
      <c r="K85">
        <v>0.13486153846153845</v>
      </c>
      <c r="L85" s="40">
        <v>2.9295206069946289E-2</v>
      </c>
      <c r="M85" s="40">
        <v>4.5069547799917371E-5</v>
      </c>
    </row>
    <row r="86" spans="1:13" x14ac:dyDescent="0.25">
      <c r="A86">
        <v>7830610</v>
      </c>
      <c r="B86" t="s">
        <v>17</v>
      </c>
      <c r="C86" t="s">
        <v>4</v>
      </c>
      <c r="D86" t="s">
        <v>2145</v>
      </c>
      <c r="E86">
        <v>1.5384615384615385E-3</v>
      </c>
      <c r="F86">
        <v>48</v>
      </c>
      <c r="G86">
        <v>7.3846153846153839E-2</v>
      </c>
      <c r="H86">
        <v>70.900000000000006</v>
      </c>
      <c r="I86">
        <v>0.10907692307692309</v>
      </c>
      <c r="J86">
        <v>58.565000000000005</v>
      </c>
      <c r="K86">
        <v>9.0100000000000013E-2</v>
      </c>
      <c r="L86" s="40">
        <v>-0.14178077876567841</v>
      </c>
      <c r="M86" s="40">
        <v>-2.1812427502412062E-4</v>
      </c>
    </row>
    <row r="87" spans="1:13" x14ac:dyDescent="0.25">
      <c r="A87">
        <v>7830610</v>
      </c>
      <c r="B87" t="s">
        <v>17</v>
      </c>
      <c r="C87" t="s">
        <v>4</v>
      </c>
      <c r="D87" t="s">
        <v>2185</v>
      </c>
      <c r="E87">
        <v>1.5384615384615385E-3</v>
      </c>
      <c r="F87">
        <v>49.4</v>
      </c>
      <c r="G87">
        <v>7.5999999999999998E-2</v>
      </c>
      <c r="H87">
        <v>76</v>
      </c>
      <c r="I87">
        <v>0.11692307692307692</v>
      </c>
      <c r="J87">
        <v>64.36999999999999</v>
      </c>
      <c r="K87">
        <v>9.9030769230769214E-2</v>
      </c>
      <c r="L87" s="40">
        <v>-5.2899215370416641E-2</v>
      </c>
      <c r="M87" s="40">
        <v>-8.1383408262179451E-5</v>
      </c>
    </row>
    <row r="88" spans="1:13" x14ac:dyDescent="0.25">
      <c r="A88">
        <v>7830610</v>
      </c>
      <c r="B88" t="s">
        <v>17</v>
      </c>
      <c r="C88" t="s">
        <v>4</v>
      </c>
      <c r="D88" t="s">
        <v>2186</v>
      </c>
      <c r="E88">
        <v>0.12461538461538461</v>
      </c>
      <c r="F88">
        <v>40.9</v>
      </c>
      <c r="G88">
        <v>5.0967692307692305</v>
      </c>
      <c r="H88">
        <v>79.400000000000006</v>
      </c>
      <c r="I88">
        <v>9.8944615384615382</v>
      </c>
      <c r="J88">
        <v>58.365000000000002</v>
      </c>
      <c r="K88">
        <v>7.2731769230769237</v>
      </c>
      <c r="L88" s="40">
        <v>3.4629052970558405E-3</v>
      </c>
      <c r="M88" s="40">
        <v>4.3153127547926627E-4</v>
      </c>
    </row>
    <row r="89" spans="1:13" x14ac:dyDescent="0.25">
      <c r="A89">
        <v>7830610</v>
      </c>
      <c r="B89" t="s">
        <v>17</v>
      </c>
      <c r="C89" t="s">
        <v>4</v>
      </c>
      <c r="D89" t="s">
        <v>2187</v>
      </c>
      <c r="E89">
        <v>3.0769230769230769E-3</v>
      </c>
      <c r="F89">
        <v>81.5</v>
      </c>
      <c r="G89">
        <v>0.25076923076923074</v>
      </c>
      <c r="H89">
        <v>83.8</v>
      </c>
      <c r="I89">
        <v>0.25784615384615384</v>
      </c>
      <c r="J89">
        <v>86.48</v>
      </c>
      <c r="K89">
        <v>0.26609230769230768</v>
      </c>
      <c r="L89" s="40">
        <v>-1.9899012520909309E-2</v>
      </c>
      <c r="M89" s="40">
        <v>-6.1227730833567101E-5</v>
      </c>
    </row>
    <row r="90" spans="1:13" x14ac:dyDescent="0.25">
      <c r="A90">
        <v>7830610</v>
      </c>
      <c r="B90" t="s">
        <v>17</v>
      </c>
      <c r="C90" t="s">
        <v>4</v>
      </c>
      <c r="D90" t="s">
        <v>2188</v>
      </c>
      <c r="E90">
        <v>5.2307692307692305E-2</v>
      </c>
      <c r="F90">
        <v>41.8</v>
      </c>
      <c r="G90">
        <v>2.186461538461538</v>
      </c>
      <c r="H90">
        <v>85</v>
      </c>
      <c r="I90">
        <v>4.4461538461538463</v>
      </c>
      <c r="J90">
        <v>65.3</v>
      </c>
      <c r="K90">
        <v>3.4156923076923076</v>
      </c>
      <c r="L90" s="40">
        <v>-1.5682078897953033E-2</v>
      </c>
      <c r="M90" s="40">
        <v>-8.2029335773908167E-4</v>
      </c>
    </row>
    <row r="91" spans="1:13" x14ac:dyDescent="0.25">
      <c r="A91">
        <v>7830610</v>
      </c>
      <c r="B91" t="s">
        <v>17</v>
      </c>
      <c r="C91" t="s">
        <v>4</v>
      </c>
      <c r="D91" t="s">
        <v>2335</v>
      </c>
      <c r="E91">
        <v>0.99999999999999978</v>
      </c>
      <c r="G91">
        <v>67.676153846153866</v>
      </c>
      <c r="I91">
        <v>84.120769230769241</v>
      </c>
      <c r="K91">
        <v>74.39939230769231</v>
      </c>
      <c r="L91" s="40"/>
      <c r="M91" s="40">
        <v>-2.2416286322001655E-2</v>
      </c>
    </row>
    <row r="92" spans="1:13" x14ac:dyDescent="0.25">
      <c r="A92">
        <v>7830633</v>
      </c>
      <c r="B92" t="s">
        <v>18</v>
      </c>
      <c r="C92" t="s">
        <v>4</v>
      </c>
      <c r="D92" t="s">
        <v>2152</v>
      </c>
      <c r="E92">
        <v>1.3559322033898305E-2</v>
      </c>
      <c r="F92">
        <v>55.2</v>
      </c>
      <c r="G92">
        <v>0.74847457627118641</v>
      </c>
      <c r="H92">
        <v>89.9</v>
      </c>
      <c r="I92">
        <v>1.2189830508474577</v>
      </c>
      <c r="J92">
        <v>75.935000000000002</v>
      </c>
      <c r="K92">
        <v>1.0296271186440678</v>
      </c>
      <c r="L92" s="40">
        <v>5.326833575963974E-2</v>
      </c>
      <c r="M92" s="40">
        <v>7.2228251877477616E-4</v>
      </c>
    </row>
    <row r="93" spans="1:13" x14ac:dyDescent="0.25">
      <c r="A93">
        <v>7830633</v>
      </c>
      <c r="B93" t="s">
        <v>18</v>
      </c>
      <c r="C93" t="s">
        <v>4</v>
      </c>
      <c r="D93" t="s">
        <v>2154</v>
      </c>
      <c r="E93">
        <v>0.20677966101694917</v>
      </c>
      <c r="F93">
        <v>73.2</v>
      </c>
      <c r="G93">
        <v>15.13627118644068</v>
      </c>
      <c r="H93">
        <v>86.1</v>
      </c>
      <c r="I93">
        <v>17.803728813559321</v>
      </c>
      <c r="J93">
        <v>75.424999999999997</v>
      </c>
      <c r="K93">
        <v>15.596355932203391</v>
      </c>
      <c r="L93" s="40">
        <v>-1.9933406263589859E-2</v>
      </c>
      <c r="M93" s="40">
        <v>-4.1218229900982419E-3</v>
      </c>
    </row>
    <row r="94" spans="1:13" x14ac:dyDescent="0.25">
      <c r="A94">
        <v>7830633</v>
      </c>
      <c r="B94" t="s">
        <v>18</v>
      </c>
      <c r="C94" t="s">
        <v>4</v>
      </c>
      <c r="D94" t="s">
        <v>2155</v>
      </c>
      <c r="E94">
        <v>1.0169491525423728E-2</v>
      </c>
      <c r="F94">
        <v>55.3</v>
      </c>
      <c r="G94">
        <v>0.56237288135593211</v>
      </c>
      <c r="H94">
        <v>90.4</v>
      </c>
      <c r="I94">
        <v>0.91932203389830502</v>
      </c>
      <c r="J94">
        <v>78.795000000000002</v>
      </c>
      <c r="K94">
        <v>0.80130508474576267</v>
      </c>
      <c r="L94" s="40">
        <v>8.7872229516506195E-2</v>
      </c>
      <c r="M94" s="40">
        <v>8.9361589338819855E-4</v>
      </c>
    </row>
    <row r="95" spans="1:13" x14ac:dyDescent="0.25">
      <c r="A95">
        <v>7830633</v>
      </c>
      <c r="B95" t="s">
        <v>18</v>
      </c>
      <c r="C95" t="s">
        <v>4</v>
      </c>
      <c r="D95" t="s">
        <v>2156</v>
      </c>
      <c r="E95">
        <v>0.64406779661016944</v>
      </c>
      <c r="F95">
        <v>56</v>
      </c>
      <c r="G95">
        <v>36.067796610169488</v>
      </c>
      <c r="H95">
        <v>82.5</v>
      </c>
      <c r="I95">
        <v>53.135593220338976</v>
      </c>
      <c r="J95">
        <v>66.400000000000006</v>
      </c>
      <c r="K95">
        <v>42.766101694915257</v>
      </c>
      <c r="L95" s="40">
        <v>-4.3302122503519058E-2</v>
      </c>
      <c r="M95" s="40">
        <v>-2.7889502629385155E-2</v>
      </c>
    </row>
    <row r="96" spans="1:13" x14ac:dyDescent="0.25">
      <c r="A96">
        <v>7830633</v>
      </c>
      <c r="B96" t="s">
        <v>18</v>
      </c>
      <c r="C96" t="s">
        <v>4</v>
      </c>
      <c r="D96" t="s">
        <v>2157</v>
      </c>
      <c r="E96">
        <v>9.8305084745762716E-2</v>
      </c>
      <c r="F96">
        <v>78.900000000000006</v>
      </c>
      <c r="G96">
        <v>7.7562711864406788</v>
      </c>
      <c r="H96">
        <v>90.6</v>
      </c>
      <c r="I96">
        <v>8.9064406779661009</v>
      </c>
      <c r="J96">
        <v>87.66</v>
      </c>
      <c r="K96">
        <v>8.6174237288135593</v>
      </c>
      <c r="L96" s="40">
        <v>2.9295206069946289E-2</v>
      </c>
      <c r="M96" s="40">
        <v>2.8798677153506523E-3</v>
      </c>
    </row>
    <row r="97" spans="1:13" x14ac:dyDescent="0.25">
      <c r="A97">
        <v>7830633</v>
      </c>
      <c r="B97" t="s">
        <v>18</v>
      </c>
      <c r="C97" t="s">
        <v>4</v>
      </c>
      <c r="D97" t="s">
        <v>2159</v>
      </c>
      <c r="E97">
        <v>2.7118644067796609E-2</v>
      </c>
      <c r="F97">
        <v>63.9</v>
      </c>
      <c r="G97">
        <v>1.7328813559322034</v>
      </c>
      <c r="H97">
        <v>79.8</v>
      </c>
      <c r="I97">
        <v>2.1640677966101696</v>
      </c>
      <c r="J97">
        <v>67.464999999999989</v>
      </c>
      <c r="K97">
        <v>1.8295593220338979</v>
      </c>
      <c r="L97" s="40">
        <v>-7.069966197013855E-2</v>
      </c>
      <c r="M97" s="40">
        <v>-1.9172789686817233E-3</v>
      </c>
    </row>
    <row r="98" spans="1:13" x14ac:dyDescent="0.25">
      <c r="A98">
        <v>7830633</v>
      </c>
      <c r="B98" t="s">
        <v>18</v>
      </c>
      <c r="C98" t="s">
        <v>4</v>
      </c>
      <c r="D98" t="s">
        <v>2335</v>
      </c>
      <c r="E98">
        <v>1</v>
      </c>
      <c r="G98">
        <v>62.004067796610165</v>
      </c>
      <c r="I98">
        <v>84.148135593220331</v>
      </c>
      <c r="K98">
        <v>70.640372881355944</v>
      </c>
      <c r="L98" s="40"/>
      <c r="M98" s="40">
        <v>-2.9432838460651495E-2</v>
      </c>
    </row>
    <row r="99" spans="1:13" x14ac:dyDescent="0.25">
      <c r="A99">
        <v>7830637</v>
      </c>
      <c r="B99" t="s">
        <v>19</v>
      </c>
      <c r="C99" t="s">
        <v>4</v>
      </c>
      <c r="D99" t="s">
        <v>2152</v>
      </c>
      <c r="E99">
        <v>4.49438202247191E-2</v>
      </c>
      <c r="F99">
        <v>55.2</v>
      </c>
      <c r="G99">
        <v>2.4808988764044946</v>
      </c>
      <c r="H99">
        <v>89.9</v>
      </c>
      <c r="I99">
        <v>4.0404494382022476</v>
      </c>
      <c r="J99">
        <v>75.935000000000002</v>
      </c>
      <c r="K99">
        <v>3.4128089887640449</v>
      </c>
      <c r="L99" s="40">
        <v>5.326833575963974E-2</v>
      </c>
      <c r="M99" s="40">
        <v>2.394082506051224E-3</v>
      </c>
    </row>
    <row r="100" spans="1:13" x14ac:dyDescent="0.25">
      <c r="A100">
        <v>7830637</v>
      </c>
      <c r="B100" t="s">
        <v>19</v>
      </c>
      <c r="C100" t="s">
        <v>4</v>
      </c>
      <c r="D100" t="s">
        <v>2155</v>
      </c>
      <c r="E100">
        <v>0.93820224719101131</v>
      </c>
      <c r="F100">
        <v>55.3</v>
      </c>
      <c r="G100">
        <v>51.882584269662921</v>
      </c>
      <c r="H100">
        <v>90.4</v>
      </c>
      <c r="I100">
        <v>84.813483146067426</v>
      </c>
      <c r="J100">
        <v>78.795000000000002</v>
      </c>
      <c r="K100">
        <v>73.925646067415741</v>
      </c>
      <c r="L100" s="40">
        <v>8.7872229516506195E-2</v>
      </c>
      <c r="M100" s="40">
        <v>8.2441923198070421E-2</v>
      </c>
    </row>
    <row r="101" spans="1:13" x14ac:dyDescent="0.25">
      <c r="A101">
        <v>7830637</v>
      </c>
      <c r="B101" t="s">
        <v>19</v>
      </c>
      <c r="C101" t="s">
        <v>4</v>
      </c>
      <c r="D101" t="s">
        <v>2157</v>
      </c>
      <c r="E101">
        <v>5.6179775280898875E-3</v>
      </c>
      <c r="F101">
        <v>78.900000000000006</v>
      </c>
      <c r="G101">
        <v>0.44325842696629214</v>
      </c>
      <c r="H101">
        <v>90.6</v>
      </c>
      <c r="I101">
        <v>0.50898876404494375</v>
      </c>
      <c r="J101">
        <v>87.66</v>
      </c>
      <c r="K101">
        <v>0.49247191011235952</v>
      </c>
      <c r="L101" s="40">
        <v>2.9295206069946289E-2</v>
      </c>
      <c r="M101" s="40">
        <v>1.6457980938172073E-4</v>
      </c>
    </row>
    <row r="102" spans="1:13" x14ac:dyDescent="0.25">
      <c r="A102">
        <v>7830637</v>
      </c>
      <c r="B102" t="s">
        <v>19</v>
      </c>
      <c r="C102" t="s">
        <v>4</v>
      </c>
      <c r="D102" t="s">
        <v>2164</v>
      </c>
      <c r="E102">
        <v>5.6179775280898875E-3</v>
      </c>
      <c r="F102">
        <v>44.3</v>
      </c>
      <c r="G102">
        <v>0.248876404494382</v>
      </c>
      <c r="H102">
        <v>79.400000000000006</v>
      </c>
      <c r="I102">
        <v>0.44606741573033709</v>
      </c>
      <c r="J102">
        <v>65.325000000000003</v>
      </c>
      <c r="K102">
        <v>0.36699438202247192</v>
      </c>
      <c r="L102" s="40">
        <v>-7.1007110178470612E-2</v>
      </c>
      <c r="M102" s="40">
        <v>-3.9891634931725061E-4</v>
      </c>
    </row>
    <row r="103" spans="1:13" x14ac:dyDescent="0.25">
      <c r="A103">
        <v>7830637</v>
      </c>
      <c r="B103" t="s">
        <v>19</v>
      </c>
      <c r="C103" t="s">
        <v>4</v>
      </c>
      <c r="D103" t="s">
        <v>2189</v>
      </c>
      <c r="E103">
        <v>5.6179775280898875E-3</v>
      </c>
      <c r="F103">
        <v>49.7</v>
      </c>
      <c r="G103">
        <v>0.27921348314606742</v>
      </c>
      <c r="H103">
        <v>80.2</v>
      </c>
      <c r="I103">
        <v>0.45056179775280897</v>
      </c>
      <c r="J103">
        <v>69.424999999999997</v>
      </c>
      <c r="K103">
        <v>0.39002808988764043</v>
      </c>
      <c r="L103" s="40">
        <v>-1.967334933578968E-2</v>
      </c>
      <c r="M103" s="40">
        <v>-1.1052443447072853E-4</v>
      </c>
    </row>
    <row r="104" spans="1:13" x14ac:dyDescent="0.25">
      <c r="A104">
        <v>7830637</v>
      </c>
      <c r="B104" t="s">
        <v>19</v>
      </c>
      <c r="C104" t="s">
        <v>4</v>
      </c>
      <c r="D104" t="s">
        <v>2335</v>
      </c>
      <c r="E104">
        <v>1</v>
      </c>
      <c r="G104">
        <v>55.33483146067416</v>
      </c>
      <c r="I104">
        <v>90.259550561797766</v>
      </c>
      <c r="K104">
        <v>78.587949438202244</v>
      </c>
      <c r="L104" s="40"/>
      <c r="M104" s="40">
        <v>8.4491144729715389E-2</v>
      </c>
    </row>
    <row r="105" spans="1:13" x14ac:dyDescent="0.25">
      <c r="A105">
        <v>7820617</v>
      </c>
      <c r="B105" t="s">
        <v>21</v>
      </c>
      <c r="C105" t="s">
        <v>4</v>
      </c>
      <c r="D105" t="s">
        <v>2152</v>
      </c>
      <c r="E105">
        <v>1.841620626151013E-3</v>
      </c>
      <c r="F105">
        <v>55.2</v>
      </c>
      <c r="G105">
        <v>0.10165745856353592</v>
      </c>
      <c r="H105">
        <v>89.9</v>
      </c>
      <c r="I105">
        <v>0.16556169429097609</v>
      </c>
      <c r="J105">
        <v>75.935000000000002</v>
      </c>
      <c r="K105">
        <v>0.13984346224677718</v>
      </c>
      <c r="L105" s="40">
        <v>5.326833575963974E-2</v>
      </c>
      <c r="M105" s="40">
        <v>9.8100065855690136E-5</v>
      </c>
    </row>
    <row r="106" spans="1:13" x14ac:dyDescent="0.25">
      <c r="A106">
        <v>7820617</v>
      </c>
      <c r="B106" t="s">
        <v>21</v>
      </c>
      <c r="C106" t="s">
        <v>4</v>
      </c>
      <c r="D106" t="s">
        <v>2153</v>
      </c>
      <c r="E106">
        <v>0.94935543278084722</v>
      </c>
      <c r="F106">
        <v>39</v>
      </c>
      <c r="G106">
        <v>37.024861878453045</v>
      </c>
      <c r="H106">
        <v>89.2</v>
      </c>
      <c r="I106">
        <v>84.682504604051573</v>
      </c>
      <c r="J106">
        <v>72.150000000000006</v>
      </c>
      <c r="K106">
        <v>68.495994475138133</v>
      </c>
      <c r="L106" s="40">
        <v>2.356320433318615E-2</v>
      </c>
      <c r="M106" s="40">
        <v>2.2369856047435473E-2</v>
      </c>
    </row>
    <row r="107" spans="1:13" x14ac:dyDescent="0.25">
      <c r="A107">
        <v>7820617</v>
      </c>
      <c r="B107" t="s">
        <v>21</v>
      </c>
      <c r="C107" t="s">
        <v>4</v>
      </c>
      <c r="D107" t="s">
        <v>2155</v>
      </c>
      <c r="E107">
        <v>9.2081031307550648E-4</v>
      </c>
      <c r="F107">
        <v>55.3</v>
      </c>
      <c r="G107">
        <v>5.0920810313075507E-2</v>
      </c>
      <c r="H107">
        <v>90.4</v>
      </c>
      <c r="I107">
        <v>8.3241252302025795E-2</v>
      </c>
      <c r="J107">
        <v>78.795000000000002</v>
      </c>
      <c r="K107">
        <v>7.255524861878454E-2</v>
      </c>
      <c r="L107" s="40">
        <v>8.7872229516506195E-2</v>
      </c>
      <c r="M107" s="40">
        <v>8.0913655171736826E-5</v>
      </c>
    </row>
    <row r="108" spans="1:13" x14ac:dyDescent="0.25">
      <c r="A108">
        <v>7820617</v>
      </c>
      <c r="B108" t="s">
        <v>21</v>
      </c>
      <c r="C108" t="s">
        <v>4</v>
      </c>
      <c r="D108" t="s">
        <v>2161</v>
      </c>
      <c r="E108">
        <v>2.7624309392265192E-3</v>
      </c>
      <c r="F108">
        <v>87.5</v>
      </c>
      <c r="G108">
        <v>0.24171270718232044</v>
      </c>
      <c r="H108">
        <v>92.8</v>
      </c>
      <c r="I108">
        <v>0.25635359116022099</v>
      </c>
      <c r="J108">
        <v>88.974999999999994</v>
      </c>
      <c r="K108">
        <v>0.24578729281767953</v>
      </c>
      <c r="L108" s="40">
        <v>4.8200022429227829E-2</v>
      </c>
      <c r="M108" s="40">
        <v>1.3314923322991113E-4</v>
      </c>
    </row>
    <row r="109" spans="1:13" x14ac:dyDescent="0.25">
      <c r="A109">
        <v>7820617</v>
      </c>
      <c r="B109" t="s">
        <v>21</v>
      </c>
      <c r="C109" t="s">
        <v>4</v>
      </c>
      <c r="D109" t="s">
        <v>2157</v>
      </c>
      <c r="E109">
        <v>3.959484346224678E-2</v>
      </c>
      <c r="F109">
        <v>78.900000000000006</v>
      </c>
      <c r="G109">
        <v>3.1240331491712712</v>
      </c>
      <c r="H109">
        <v>90.6</v>
      </c>
      <c r="I109">
        <v>3.587292817679558</v>
      </c>
      <c r="J109">
        <v>87.66</v>
      </c>
      <c r="K109">
        <v>3.4708839779005527</v>
      </c>
      <c r="L109" s="40">
        <v>2.9295206069946289E-2</v>
      </c>
      <c r="M109" s="40">
        <v>1.1599390985337851E-3</v>
      </c>
    </row>
    <row r="110" spans="1:13" x14ac:dyDescent="0.25">
      <c r="A110">
        <v>7820617</v>
      </c>
      <c r="B110" t="s">
        <v>21</v>
      </c>
      <c r="C110" t="s">
        <v>4</v>
      </c>
      <c r="D110" t="s">
        <v>2142</v>
      </c>
      <c r="E110">
        <v>5.5248618784530393E-3</v>
      </c>
      <c r="F110">
        <v>51.7</v>
      </c>
      <c r="G110">
        <v>0.28563535911602217</v>
      </c>
      <c r="H110">
        <v>80.5</v>
      </c>
      <c r="I110">
        <v>0.44475138121546964</v>
      </c>
      <c r="J110">
        <v>66.509999999999991</v>
      </c>
      <c r="K110">
        <v>0.36745856353591161</v>
      </c>
      <c r="L110" s="40">
        <v>-7.269471138715744E-2</v>
      </c>
      <c r="M110" s="40">
        <v>-4.0162823970805219E-4</v>
      </c>
    </row>
    <row r="111" spans="1:13" x14ac:dyDescent="0.25">
      <c r="A111">
        <v>7820617</v>
      </c>
      <c r="B111" t="s">
        <v>21</v>
      </c>
      <c r="C111" t="s">
        <v>4</v>
      </c>
      <c r="D111" t="s">
        <v>2335</v>
      </c>
      <c r="E111">
        <v>1.0000000000000002</v>
      </c>
      <c r="G111">
        <v>40.828821362799268</v>
      </c>
      <c r="I111">
        <v>89.219705340699818</v>
      </c>
      <c r="K111">
        <v>72.792523020257832</v>
      </c>
      <c r="L111" s="40"/>
      <c r="M111" s="40">
        <v>2.3440329860518541E-2</v>
      </c>
    </row>
    <row r="112" spans="1:13" x14ac:dyDescent="0.25">
      <c r="A112">
        <v>7830628</v>
      </c>
      <c r="B112" t="s">
        <v>22</v>
      </c>
      <c r="C112" t="s">
        <v>4</v>
      </c>
      <c r="D112" t="s">
        <v>2152</v>
      </c>
      <c r="E112">
        <v>0.50462962962962954</v>
      </c>
      <c r="F112">
        <v>55.2</v>
      </c>
      <c r="G112">
        <v>27.855555555555551</v>
      </c>
      <c r="H112">
        <v>89.9</v>
      </c>
      <c r="I112">
        <v>45.366203703703697</v>
      </c>
      <c r="J112">
        <v>75.935000000000002</v>
      </c>
      <c r="K112">
        <v>38.319050925925922</v>
      </c>
      <c r="L112" s="40">
        <v>5.326833575963974E-2</v>
      </c>
      <c r="M112" s="40">
        <v>2.6880780545373753E-2</v>
      </c>
    </row>
    <row r="113" spans="1:13" x14ac:dyDescent="0.25">
      <c r="A113">
        <v>7830628</v>
      </c>
      <c r="B113" t="s">
        <v>22</v>
      </c>
      <c r="C113" t="s">
        <v>4</v>
      </c>
      <c r="D113" t="s">
        <v>2153</v>
      </c>
      <c r="E113">
        <v>4.1666666666666664E-2</v>
      </c>
      <c r="F113">
        <v>39</v>
      </c>
      <c r="G113">
        <v>1.625</v>
      </c>
      <c r="H113">
        <v>89.2</v>
      </c>
      <c r="I113">
        <v>3.7166666666666668</v>
      </c>
      <c r="J113">
        <v>72.150000000000006</v>
      </c>
      <c r="K113">
        <v>3.0062500000000001</v>
      </c>
      <c r="L113" s="40">
        <v>2.356320433318615E-2</v>
      </c>
      <c r="M113" s="40">
        <v>9.8180018054942276E-4</v>
      </c>
    </row>
    <row r="114" spans="1:13" x14ac:dyDescent="0.25">
      <c r="A114">
        <v>7830628</v>
      </c>
      <c r="B114" t="s">
        <v>22</v>
      </c>
      <c r="C114" t="s">
        <v>4</v>
      </c>
      <c r="D114" t="s">
        <v>2154</v>
      </c>
      <c r="E114">
        <v>2.3148148148148147E-3</v>
      </c>
      <c r="F114">
        <v>73.2</v>
      </c>
      <c r="G114">
        <v>0.16944444444444445</v>
      </c>
      <c r="H114">
        <v>86.1</v>
      </c>
      <c r="I114">
        <v>0.19930555555555554</v>
      </c>
      <c r="J114">
        <v>75.424999999999997</v>
      </c>
      <c r="K114">
        <v>0.17459490740740738</v>
      </c>
      <c r="L114" s="40">
        <v>-1.9933406263589859E-2</v>
      </c>
      <c r="M114" s="40">
        <v>-4.6142144128680229E-5</v>
      </c>
    </row>
    <row r="115" spans="1:13" x14ac:dyDescent="0.25">
      <c r="A115">
        <v>7830628</v>
      </c>
      <c r="B115" t="s">
        <v>22</v>
      </c>
      <c r="C115" t="s">
        <v>4</v>
      </c>
      <c r="D115" t="s">
        <v>2155</v>
      </c>
      <c r="E115">
        <v>9.2592592592592587E-3</v>
      </c>
      <c r="F115">
        <v>55.3</v>
      </c>
      <c r="G115">
        <v>0.51203703703703696</v>
      </c>
      <c r="H115">
        <v>90.4</v>
      </c>
      <c r="I115">
        <v>0.83703703703703702</v>
      </c>
      <c r="J115">
        <v>78.795000000000002</v>
      </c>
      <c r="K115">
        <v>0.72958333333333336</v>
      </c>
      <c r="L115" s="40">
        <v>8.7872229516506195E-2</v>
      </c>
      <c r="M115" s="40">
        <v>8.1363175478246471E-4</v>
      </c>
    </row>
    <row r="116" spans="1:13" x14ac:dyDescent="0.25">
      <c r="A116">
        <v>7830628</v>
      </c>
      <c r="B116" t="s">
        <v>22</v>
      </c>
      <c r="C116" t="s">
        <v>4</v>
      </c>
      <c r="D116" t="s">
        <v>2156</v>
      </c>
      <c r="E116">
        <v>4.6296296296296294E-3</v>
      </c>
      <c r="F116">
        <v>56</v>
      </c>
      <c r="G116">
        <v>0.25925925925925924</v>
      </c>
      <c r="H116">
        <v>82.5</v>
      </c>
      <c r="I116">
        <v>0.38194444444444442</v>
      </c>
      <c r="J116">
        <v>66.400000000000006</v>
      </c>
      <c r="K116">
        <v>0.30740740740740741</v>
      </c>
      <c r="L116" s="40">
        <v>-4.3302122503519058E-2</v>
      </c>
      <c r="M116" s="40">
        <v>-2.0047278936814378E-4</v>
      </c>
    </row>
    <row r="117" spans="1:13" x14ac:dyDescent="0.25">
      <c r="A117">
        <v>7830628</v>
      </c>
      <c r="B117" t="s">
        <v>22</v>
      </c>
      <c r="C117" t="s">
        <v>4</v>
      </c>
      <c r="D117" t="s">
        <v>2157</v>
      </c>
      <c r="E117">
        <v>0.43518518518518512</v>
      </c>
      <c r="F117">
        <v>78.900000000000006</v>
      </c>
      <c r="G117">
        <v>34.336111111111109</v>
      </c>
      <c r="H117">
        <v>90.6</v>
      </c>
      <c r="I117">
        <v>39.42777777777777</v>
      </c>
      <c r="J117">
        <v>87.66</v>
      </c>
      <c r="K117">
        <v>38.148333333333326</v>
      </c>
      <c r="L117" s="40">
        <v>2.9295206069946289E-2</v>
      </c>
      <c r="M117" s="40">
        <v>1.2748839678587734E-2</v>
      </c>
    </row>
    <row r="118" spans="1:13" x14ac:dyDescent="0.25">
      <c r="A118">
        <v>7830628</v>
      </c>
      <c r="B118" t="s">
        <v>22</v>
      </c>
      <c r="C118" t="s">
        <v>4</v>
      </c>
      <c r="D118" t="s">
        <v>2162</v>
      </c>
      <c r="E118">
        <v>2.3148148148148147E-3</v>
      </c>
      <c r="F118">
        <v>74.7</v>
      </c>
      <c r="G118">
        <v>0.17291666666666666</v>
      </c>
      <c r="H118">
        <v>88.3</v>
      </c>
      <c r="I118">
        <v>0.20439814814814813</v>
      </c>
      <c r="J118">
        <v>79.164999999999992</v>
      </c>
      <c r="K118">
        <v>0.1832523148148148</v>
      </c>
      <c r="L118" s="40">
        <v>2.0781753584742546E-2</v>
      </c>
      <c r="M118" s="40">
        <v>4.8105911075792928E-5</v>
      </c>
    </row>
    <row r="119" spans="1:13" x14ac:dyDescent="0.25">
      <c r="A119">
        <v>7830628</v>
      </c>
      <c r="B119" t="s">
        <v>22</v>
      </c>
      <c r="C119" t="s">
        <v>4</v>
      </c>
      <c r="D119" t="s">
        <v>2335</v>
      </c>
      <c r="E119">
        <v>0.99999999999999978</v>
      </c>
      <c r="G119">
        <v>64.930324074074065</v>
      </c>
      <c r="I119">
        <v>90.133333333333312</v>
      </c>
      <c r="K119">
        <v>80.868472222222209</v>
      </c>
      <c r="L119" s="40"/>
      <c r="M119" s="40">
        <v>4.1226543136872344E-2</v>
      </c>
    </row>
    <row r="120" spans="1:13" x14ac:dyDescent="0.25">
      <c r="A120">
        <v>7830626</v>
      </c>
      <c r="B120" t="s">
        <v>24</v>
      </c>
      <c r="C120" t="s">
        <v>4</v>
      </c>
      <c r="D120" t="s">
        <v>2171</v>
      </c>
      <c r="E120">
        <v>3.3112582781456954E-3</v>
      </c>
      <c r="F120">
        <v>76.099999999999994</v>
      </c>
      <c r="G120">
        <v>0.25198675496688738</v>
      </c>
      <c r="H120">
        <v>87.1</v>
      </c>
      <c r="I120">
        <v>0.28841059602649005</v>
      </c>
      <c r="J120">
        <v>75.509999999999991</v>
      </c>
      <c r="K120">
        <v>0.25003311258278144</v>
      </c>
      <c r="L120" s="40">
        <v>-1.2710016453638673E-3</v>
      </c>
      <c r="M120" s="40">
        <v>-4.2086147197479051E-6</v>
      </c>
    </row>
    <row r="121" spans="1:13" x14ac:dyDescent="0.25">
      <c r="A121">
        <v>7830626</v>
      </c>
      <c r="B121" t="s">
        <v>24</v>
      </c>
      <c r="C121" t="s">
        <v>4</v>
      </c>
      <c r="D121" t="s">
        <v>2185</v>
      </c>
      <c r="E121">
        <v>3.3112582781456954E-3</v>
      </c>
      <c r="F121">
        <v>49.4</v>
      </c>
      <c r="G121">
        <v>0.16357615894039734</v>
      </c>
      <c r="H121">
        <v>76</v>
      </c>
      <c r="I121">
        <v>0.25165562913907286</v>
      </c>
      <c r="J121">
        <v>64.36999999999999</v>
      </c>
      <c r="K121">
        <v>0.21314569536423839</v>
      </c>
      <c r="L121" s="40">
        <v>-5.2899215370416641E-2</v>
      </c>
      <c r="M121" s="40">
        <v>-1.7516296480270412E-4</v>
      </c>
    </row>
    <row r="122" spans="1:13" x14ac:dyDescent="0.25">
      <c r="A122">
        <v>7830626</v>
      </c>
      <c r="B122" t="s">
        <v>24</v>
      </c>
      <c r="C122" t="s">
        <v>4</v>
      </c>
      <c r="D122" t="s">
        <v>2264</v>
      </c>
      <c r="E122">
        <v>3.3112582781456954E-3</v>
      </c>
      <c r="F122">
        <v>79.5</v>
      </c>
      <c r="G122">
        <v>0.26324503311258279</v>
      </c>
      <c r="H122">
        <v>86</v>
      </c>
      <c r="I122">
        <v>0.28476821192052981</v>
      </c>
      <c r="J122">
        <v>79.764999999999986</v>
      </c>
      <c r="K122">
        <v>0.26412251655629132</v>
      </c>
      <c r="L122" s="40">
        <v>6.9959452375769615E-3</v>
      </c>
      <c r="M122" s="40">
        <v>2.3165381581380669E-5</v>
      </c>
    </row>
    <row r="123" spans="1:13" x14ac:dyDescent="0.25">
      <c r="A123">
        <v>7830626</v>
      </c>
      <c r="B123" t="s">
        <v>24</v>
      </c>
      <c r="C123" t="s">
        <v>4</v>
      </c>
      <c r="D123" t="s">
        <v>2249</v>
      </c>
      <c r="E123">
        <v>0.99006622516556297</v>
      </c>
      <c r="F123">
        <v>33.200000000000003</v>
      </c>
      <c r="G123">
        <v>32.870198675496695</v>
      </c>
      <c r="H123">
        <v>94.7</v>
      </c>
      <c r="I123">
        <v>93.759271523178811</v>
      </c>
      <c r="J123">
        <v>68.075000000000003</v>
      </c>
      <c r="K123">
        <v>67.398758278145706</v>
      </c>
      <c r="L123" s="40">
        <v>0.18680842220783234</v>
      </c>
      <c r="M123" s="40">
        <v>0.18495270940444328</v>
      </c>
    </row>
    <row r="124" spans="1:13" x14ac:dyDescent="0.25">
      <c r="A124">
        <v>7830626</v>
      </c>
      <c r="B124" t="s">
        <v>24</v>
      </c>
      <c r="C124" t="s">
        <v>4</v>
      </c>
      <c r="D124" t="s">
        <v>2335</v>
      </c>
      <c r="E124">
        <v>1</v>
      </c>
      <c r="G124">
        <v>33.549006622516565</v>
      </c>
      <c r="I124">
        <v>94.584105960264907</v>
      </c>
      <c r="K124">
        <v>68.126059602649022</v>
      </c>
      <c r="L124" s="40"/>
      <c r="M124" s="40">
        <v>0.18479650320650221</v>
      </c>
    </row>
    <row r="125" spans="1:13" x14ac:dyDescent="0.25">
      <c r="A125">
        <v>7830615</v>
      </c>
      <c r="B125" t="s">
        <v>25</v>
      </c>
      <c r="C125" t="s">
        <v>4</v>
      </c>
      <c r="D125" t="s">
        <v>2152</v>
      </c>
      <c r="E125">
        <v>0.24074074074074073</v>
      </c>
      <c r="F125">
        <v>55.2</v>
      </c>
      <c r="G125">
        <v>13.28888888888889</v>
      </c>
      <c r="H125">
        <v>89.9</v>
      </c>
      <c r="I125">
        <v>21.642592592592592</v>
      </c>
      <c r="J125">
        <v>75.935000000000002</v>
      </c>
      <c r="K125">
        <v>18.280648148148149</v>
      </c>
      <c r="L125" s="40">
        <v>5.326833575963974E-2</v>
      </c>
      <c r="M125" s="40">
        <v>1.2823858608802158E-2</v>
      </c>
    </row>
    <row r="126" spans="1:13" x14ac:dyDescent="0.25">
      <c r="A126">
        <v>7830615</v>
      </c>
      <c r="B126" t="s">
        <v>25</v>
      </c>
      <c r="C126" t="s">
        <v>4</v>
      </c>
      <c r="D126" t="s">
        <v>2153</v>
      </c>
      <c r="E126">
        <v>0.16666666666666666</v>
      </c>
      <c r="F126">
        <v>39</v>
      </c>
      <c r="G126">
        <v>6.5</v>
      </c>
      <c r="H126">
        <v>89.2</v>
      </c>
      <c r="I126">
        <v>14.866666666666667</v>
      </c>
      <c r="J126">
        <v>72.150000000000006</v>
      </c>
      <c r="K126">
        <v>12.025</v>
      </c>
      <c r="L126" s="40">
        <v>2.356320433318615E-2</v>
      </c>
      <c r="M126" s="40">
        <v>3.927200722197691E-3</v>
      </c>
    </row>
    <row r="127" spans="1:13" x14ac:dyDescent="0.25">
      <c r="A127">
        <v>7830615</v>
      </c>
      <c r="B127" t="s">
        <v>25</v>
      </c>
      <c r="C127" t="s">
        <v>4</v>
      </c>
      <c r="D127" t="s">
        <v>2154</v>
      </c>
      <c r="E127">
        <v>1.3888888888888888E-2</v>
      </c>
      <c r="F127">
        <v>73.2</v>
      </c>
      <c r="G127">
        <v>1.0166666666666666</v>
      </c>
      <c r="H127">
        <v>86.1</v>
      </c>
      <c r="I127">
        <v>1.1958333333333331</v>
      </c>
      <c r="J127">
        <v>75.424999999999997</v>
      </c>
      <c r="K127">
        <v>1.0475694444444443</v>
      </c>
      <c r="L127" s="40">
        <v>-1.9933406263589859E-2</v>
      </c>
      <c r="M127" s="40">
        <v>-2.7685286477208138E-4</v>
      </c>
    </row>
    <row r="128" spans="1:13" x14ac:dyDescent="0.25">
      <c r="A128">
        <v>7830615</v>
      </c>
      <c r="B128" t="s">
        <v>25</v>
      </c>
      <c r="C128" t="s">
        <v>4</v>
      </c>
      <c r="D128" t="s">
        <v>2155</v>
      </c>
      <c r="E128">
        <v>0.36574074074074081</v>
      </c>
      <c r="F128">
        <v>55.3</v>
      </c>
      <c r="G128">
        <v>20.225462962962965</v>
      </c>
      <c r="H128">
        <v>90.4</v>
      </c>
      <c r="I128">
        <v>33.06296296296297</v>
      </c>
      <c r="J128">
        <v>78.795000000000002</v>
      </c>
      <c r="K128">
        <v>28.818541666666672</v>
      </c>
      <c r="L128" s="40">
        <v>8.7872229516506195E-2</v>
      </c>
      <c r="M128" s="40">
        <v>3.2138454313907362E-2</v>
      </c>
    </row>
    <row r="129" spans="1:13" x14ac:dyDescent="0.25">
      <c r="A129">
        <v>7830615</v>
      </c>
      <c r="B129" t="s">
        <v>25</v>
      </c>
      <c r="C129" t="s">
        <v>4</v>
      </c>
      <c r="D129" t="s">
        <v>2156</v>
      </c>
      <c r="E129">
        <v>2.3148148148148147E-2</v>
      </c>
      <c r="F129">
        <v>56</v>
      </c>
      <c r="G129">
        <v>1.2962962962962963</v>
      </c>
      <c r="H129">
        <v>82.5</v>
      </c>
      <c r="I129">
        <v>1.9097222222222221</v>
      </c>
      <c r="J129">
        <v>66.400000000000006</v>
      </c>
      <c r="K129">
        <v>1.537037037037037</v>
      </c>
      <c r="L129" s="40">
        <v>-4.3302122503519058E-2</v>
      </c>
      <c r="M129" s="40">
        <v>-1.0023639468407189E-3</v>
      </c>
    </row>
    <row r="130" spans="1:13" x14ac:dyDescent="0.25">
      <c r="A130">
        <v>7830615</v>
      </c>
      <c r="B130" t="s">
        <v>25</v>
      </c>
      <c r="C130" t="s">
        <v>4</v>
      </c>
      <c r="D130" t="s">
        <v>2157</v>
      </c>
      <c r="E130">
        <v>9.2592592592592587E-2</v>
      </c>
      <c r="F130">
        <v>78.900000000000006</v>
      </c>
      <c r="G130">
        <v>7.3055555555555554</v>
      </c>
      <c r="H130">
        <v>90.6</v>
      </c>
      <c r="I130">
        <v>8.3888888888888875</v>
      </c>
      <c r="J130">
        <v>87.66</v>
      </c>
      <c r="K130">
        <v>8.1166666666666654</v>
      </c>
      <c r="L130" s="40">
        <v>2.9295206069946289E-2</v>
      </c>
      <c r="M130" s="40">
        <v>2.7125190805505823E-3</v>
      </c>
    </row>
    <row r="131" spans="1:13" x14ac:dyDescent="0.25">
      <c r="A131">
        <v>7830615</v>
      </c>
      <c r="B131" t="s">
        <v>25</v>
      </c>
      <c r="C131" t="s">
        <v>4</v>
      </c>
      <c r="D131" t="s">
        <v>2162</v>
      </c>
      <c r="E131">
        <v>9.2592592592592587E-3</v>
      </c>
      <c r="F131">
        <v>74.7</v>
      </c>
      <c r="G131">
        <v>0.69166666666666665</v>
      </c>
      <c r="H131">
        <v>88.3</v>
      </c>
      <c r="I131">
        <v>0.81759259259259254</v>
      </c>
      <c r="J131">
        <v>79.164999999999992</v>
      </c>
      <c r="K131">
        <v>0.73300925925925919</v>
      </c>
      <c r="L131" s="40">
        <v>2.0781753584742546E-2</v>
      </c>
      <c r="M131" s="40">
        <v>1.9242364430317171E-4</v>
      </c>
    </row>
    <row r="132" spans="1:13" x14ac:dyDescent="0.25">
      <c r="A132">
        <v>7830615</v>
      </c>
      <c r="B132" t="s">
        <v>25</v>
      </c>
      <c r="C132" t="s">
        <v>4</v>
      </c>
      <c r="D132" t="s">
        <v>2142</v>
      </c>
      <c r="E132">
        <v>4.1666666666666664E-2</v>
      </c>
      <c r="F132">
        <v>51.7</v>
      </c>
      <c r="G132">
        <v>2.1541666666666668</v>
      </c>
      <c r="H132">
        <v>80.5</v>
      </c>
      <c r="I132">
        <v>3.3541666666666665</v>
      </c>
      <c r="J132">
        <v>66.509999999999991</v>
      </c>
      <c r="K132">
        <v>2.7712499999999993</v>
      </c>
      <c r="L132" s="40">
        <v>-7.269471138715744E-2</v>
      </c>
      <c r="M132" s="40">
        <v>-3.0289463077982264E-3</v>
      </c>
    </row>
    <row r="133" spans="1:13" x14ac:dyDescent="0.25">
      <c r="A133">
        <v>7830615</v>
      </c>
      <c r="B133" t="s">
        <v>25</v>
      </c>
      <c r="C133" t="s">
        <v>4</v>
      </c>
      <c r="D133" t="s">
        <v>2189</v>
      </c>
      <c r="E133">
        <v>4.1666666666666664E-2</v>
      </c>
      <c r="F133">
        <v>49.7</v>
      </c>
      <c r="G133">
        <v>2.0708333333333333</v>
      </c>
      <c r="H133">
        <v>80.2</v>
      </c>
      <c r="I133">
        <v>3.3416666666666668</v>
      </c>
      <c r="J133">
        <v>69.424999999999997</v>
      </c>
      <c r="K133">
        <v>2.8927083333333332</v>
      </c>
      <c r="L133" s="40">
        <v>-1.967334933578968E-2</v>
      </c>
      <c r="M133" s="40">
        <v>-8.1972288899123669E-4</v>
      </c>
    </row>
    <row r="134" spans="1:13" x14ac:dyDescent="0.25">
      <c r="A134">
        <v>7830615</v>
      </c>
      <c r="B134" t="s">
        <v>25</v>
      </c>
      <c r="C134" t="s">
        <v>4</v>
      </c>
      <c r="D134" t="s">
        <v>2188</v>
      </c>
      <c r="E134">
        <v>4.6296296296296294E-3</v>
      </c>
      <c r="F134">
        <v>41.8</v>
      </c>
      <c r="G134">
        <v>0.19351851851851851</v>
      </c>
      <c r="H134">
        <v>85</v>
      </c>
      <c r="I134">
        <v>0.39351851851851849</v>
      </c>
      <c r="J134">
        <v>65.3</v>
      </c>
      <c r="K134">
        <v>0.30231481481481476</v>
      </c>
      <c r="L134" s="40">
        <v>-1.5682078897953033E-2</v>
      </c>
      <c r="M134" s="40">
        <v>-7.2602217120152932E-5</v>
      </c>
    </row>
    <row r="135" spans="1:13" x14ac:dyDescent="0.25">
      <c r="A135">
        <v>7830615</v>
      </c>
      <c r="B135" t="s">
        <v>25</v>
      </c>
      <c r="C135" t="s">
        <v>4</v>
      </c>
      <c r="D135" t="s">
        <v>2335</v>
      </c>
      <c r="E135">
        <v>1</v>
      </c>
      <c r="G135">
        <v>54.743055555555564</v>
      </c>
      <c r="I135">
        <v>88.973611111111126</v>
      </c>
      <c r="K135">
        <v>76.524745370370383</v>
      </c>
      <c r="L135" s="40"/>
      <c r="M135" s="40">
        <v>4.6593968144238551E-2</v>
      </c>
    </row>
    <row r="136" spans="1:13" x14ac:dyDescent="0.25">
      <c r="A136">
        <v>7830616</v>
      </c>
      <c r="B136" t="s">
        <v>26</v>
      </c>
      <c r="C136" t="s">
        <v>4</v>
      </c>
      <c r="D136" t="s">
        <v>2152</v>
      </c>
      <c r="E136">
        <v>0.22522522522522523</v>
      </c>
      <c r="F136">
        <v>55.2</v>
      </c>
      <c r="G136">
        <v>12.432432432432433</v>
      </c>
      <c r="H136">
        <v>89.9</v>
      </c>
      <c r="I136">
        <v>20.247747747747749</v>
      </c>
      <c r="J136">
        <v>75.935000000000002</v>
      </c>
      <c r="K136">
        <v>17.102477477477478</v>
      </c>
      <c r="L136" s="40">
        <v>5.326833575963974E-2</v>
      </c>
      <c r="M136" s="40">
        <v>1.1997372918837779E-2</v>
      </c>
    </row>
    <row r="137" spans="1:13" x14ac:dyDescent="0.25">
      <c r="A137">
        <v>7830616</v>
      </c>
      <c r="B137" t="s">
        <v>26</v>
      </c>
      <c r="C137" t="s">
        <v>4</v>
      </c>
      <c r="D137" t="s">
        <v>2139</v>
      </c>
      <c r="E137">
        <v>4.5045045045045045E-3</v>
      </c>
      <c r="F137">
        <v>41.9</v>
      </c>
      <c r="G137">
        <v>0.18873873873873873</v>
      </c>
      <c r="H137">
        <v>76.5</v>
      </c>
      <c r="I137">
        <v>0.34459459459459457</v>
      </c>
      <c r="J137">
        <v>59.614999999999995</v>
      </c>
      <c r="K137">
        <v>0.26853603603603599</v>
      </c>
      <c r="L137" s="40">
        <v>-6.1275362968444824E-2</v>
      </c>
      <c r="M137" s="40">
        <v>-2.760151485065082E-4</v>
      </c>
    </row>
    <row r="138" spans="1:13" x14ac:dyDescent="0.25">
      <c r="A138">
        <v>7830616</v>
      </c>
      <c r="B138" t="s">
        <v>26</v>
      </c>
      <c r="C138" t="s">
        <v>4</v>
      </c>
      <c r="D138" t="s">
        <v>2153</v>
      </c>
      <c r="E138">
        <v>0.16666666666666666</v>
      </c>
      <c r="F138">
        <v>39</v>
      </c>
      <c r="G138">
        <v>6.5</v>
      </c>
      <c r="H138">
        <v>89.2</v>
      </c>
      <c r="I138">
        <v>14.866666666666667</v>
      </c>
      <c r="J138">
        <v>72.150000000000006</v>
      </c>
      <c r="K138">
        <v>12.025</v>
      </c>
      <c r="L138" s="40">
        <v>2.356320433318615E-2</v>
      </c>
      <c r="M138" s="40">
        <v>3.927200722197691E-3</v>
      </c>
    </row>
    <row r="139" spans="1:13" x14ac:dyDescent="0.25">
      <c r="A139">
        <v>7830616</v>
      </c>
      <c r="B139" t="s">
        <v>26</v>
      </c>
      <c r="C139" t="s">
        <v>4</v>
      </c>
      <c r="D139" t="s">
        <v>2154</v>
      </c>
      <c r="E139">
        <v>3.1531531531531529E-2</v>
      </c>
      <c r="F139">
        <v>73.2</v>
      </c>
      <c r="G139">
        <v>2.3081081081081081</v>
      </c>
      <c r="H139">
        <v>86.1</v>
      </c>
      <c r="I139">
        <v>2.7148648648648646</v>
      </c>
      <c r="J139">
        <v>75.424999999999997</v>
      </c>
      <c r="K139">
        <v>2.3782657657657653</v>
      </c>
      <c r="L139" s="40">
        <v>-1.9933406263589859E-2</v>
      </c>
      <c r="M139" s="40">
        <v>-6.2853082813121169E-4</v>
      </c>
    </row>
    <row r="140" spans="1:13" x14ac:dyDescent="0.25">
      <c r="A140">
        <v>7830616</v>
      </c>
      <c r="B140" t="s">
        <v>26</v>
      </c>
      <c r="C140" t="s">
        <v>4</v>
      </c>
      <c r="D140" t="s">
        <v>2155</v>
      </c>
      <c r="E140">
        <v>0.35135135135135148</v>
      </c>
      <c r="F140">
        <v>55.3</v>
      </c>
      <c r="G140">
        <v>19.429729729729736</v>
      </c>
      <c r="H140">
        <v>90.4</v>
      </c>
      <c r="I140">
        <v>31.762162162162177</v>
      </c>
      <c r="J140">
        <v>78.795000000000002</v>
      </c>
      <c r="K140">
        <v>27.684729729729742</v>
      </c>
      <c r="L140" s="40">
        <v>8.7872229516506195E-2</v>
      </c>
      <c r="M140" s="40">
        <v>3.0874026586880567E-2</v>
      </c>
    </row>
    <row r="141" spans="1:13" x14ac:dyDescent="0.25">
      <c r="A141">
        <v>7830616</v>
      </c>
      <c r="B141" t="s">
        <v>26</v>
      </c>
      <c r="C141" t="s">
        <v>4</v>
      </c>
      <c r="D141" t="s">
        <v>2156</v>
      </c>
      <c r="E141">
        <v>2.7027027027027025E-2</v>
      </c>
      <c r="F141">
        <v>56</v>
      </c>
      <c r="G141">
        <v>1.5135135135135134</v>
      </c>
      <c r="H141">
        <v>82.5</v>
      </c>
      <c r="I141">
        <v>2.2297297297297294</v>
      </c>
      <c r="J141">
        <v>66.400000000000006</v>
      </c>
      <c r="K141">
        <v>1.7945945945945947</v>
      </c>
      <c r="L141" s="40">
        <v>-4.3302122503519058E-2</v>
      </c>
      <c r="M141" s="40">
        <v>-1.1703276352302448E-3</v>
      </c>
    </row>
    <row r="142" spans="1:13" x14ac:dyDescent="0.25">
      <c r="A142">
        <v>7830616</v>
      </c>
      <c r="B142" t="s">
        <v>26</v>
      </c>
      <c r="C142" t="s">
        <v>4</v>
      </c>
      <c r="D142" t="s">
        <v>2161</v>
      </c>
      <c r="E142">
        <v>4.5045045045045045E-3</v>
      </c>
      <c r="F142">
        <v>87.5</v>
      </c>
      <c r="G142">
        <v>0.39414414414414412</v>
      </c>
      <c r="H142">
        <v>92.8</v>
      </c>
      <c r="I142">
        <v>0.41801801801801802</v>
      </c>
      <c r="J142">
        <v>88.974999999999994</v>
      </c>
      <c r="K142">
        <v>0.40078828828828827</v>
      </c>
      <c r="L142" s="40">
        <v>4.8200022429227829E-2</v>
      </c>
      <c r="M142" s="40">
        <v>2.1711721814967491E-4</v>
      </c>
    </row>
    <row r="143" spans="1:13" x14ac:dyDescent="0.25">
      <c r="A143">
        <v>7830616</v>
      </c>
      <c r="B143" t="s">
        <v>26</v>
      </c>
      <c r="C143" t="s">
        <v>4</v>
      </c>
      <c r="D143" t="s">
        <v>2157</v>
      </c>
      <c r="E143">
        <v>0.11261261261261261</v>
      </c>
      <c r="F143">
        <v>78.900000000000006</v>
      </c>
      <c r="G143">
        <v>8.8851351351351351</v>
      </c>
      <c r="H143">
        <v>90.6</v>
      </c>
      <c r="I143">
        <v>10.202702702702702</v>
      </c>
      <c r="J143">
        <v>87.66</v>
      </c>
      <c r="K143">
        <v>9.871621621621621</v>
      </c>
      <c r="L143" s="40">
        <v>2.9295206069946289E-2</v>
      </c>
      <c r="M143" s="40">
        <v>3.2990096925615193E-3</v>
      </c>
    </row>
    <row r="144" spans="1:13" x14ac:dyDescent="0.25">
      <c r="A144">
        <v>7830616</v>
      </c>
      <c r="B144" t="s">
        <v>26</v>
      </c>
      <c r="C144" t="s">
        <v>4</v>
      </c>
      <c r="D144" t="s">
        <v>2162</v>
      </c>
      <c r="E144">
        <v>9.0090090090090089E-3</v>
      </c>
      <c r="F144">
        <v>74.7</v>
      </c>
      <c r="G144">
        <v>0.67297297297297298</v>
      </c>
      <c r="H144">
        <v>88.3</v>
      </c>
      <c r="I144">
        <v>0.79549549549549547</v>
      </c>
      <c r="J144">
        <v>79.164999999999992</v>
      </c>
      <c r="K144">
        <v>0.71319819819819807</v>
      </c>
      <c r="L144" s="40">
        <v>2.0781753584742546E-2</v>
      </c>
      <c r="M144" s="40">
        <v>1.8722300526795088E-4</v>
      </c>
    </row>
    <row r="145" spans="1:13" x14ac:dyDescent="0.25">
      <c r="A145">
        <v>7830616</v>
      </c>
      <c r="B145" t="s">
        <v>26</v>
      </c>
      <c r="C145" t="s">
        <v>4</v>
      </c>
      <c r="D145" t="s">
        <v>2142</v>
      </c>
      <c r="E145">
        <v>3.6036036036036036E-2</v>
      </c>
      <c r="F145">
        <v>51.7</v>
      </c>
      <c r="G145">
        <v>1.8630630630630631</v>
      </c>
      <c r="H145">
        <v>80.5</v>
      </c>
      <c r="I145">
        <v>2.900900900900901</v>
      </c>
      <c r="J145">
        <v>66.509999999999991</v>
      </c>
      <c r="K145">
        <v>2.3967567567567563</v>
      </c>
      <c r="L145" s="40">
        <v>-7.269471138715744E-2</v>
      </c>
      <c r="M145" s="40">
        <v>-2.6196292391768446E-3</v>
      </c>
    </row>
    <row r="146" spans="1:13" x14ac:dyDescent="0.25">
      <c r="A146">
        <v>7830616</v>
      </c>
      <c r="B146" t="s">
        <v>26</v>
      </c>
      <c r="C146" t="s">
        <v>4</v>
      </c>
      <c r="D146" t="s">
        <v>2164</v>
      </c>
      <c r="E146">
        <v>4.5045045045045045E-3</v>
      </c>
      <c r="F146">
        <v>44.3</v>
      </c>
      <c r="G146">
        <v>0.19954954954954954</v>
      </c>
      <c r="H146">
        <v>79.400000000000006</v>
      </c>
      <c r="I146">
        <v>0.35765765765765767</v>
      </c>
      <c r="J146">
        <v>65.325000000000003</v>
      </c>
      <c r="K146">
        <v>0.29425675675675678</v>
      </c>
      <c r="L146" s="40">
        <v>-7.1007110178470612E-2</v>
      </c>
      <c r="M146" s="40">
        <v>-3.1985184765076854E-4</v>
      </c>
    </row>
    <row r="147" spans="1:13" x14ac:dyDescent="0.25">
      <c r="A147">
        <v>7830616</v>
      </c>
      <c r="B147" t="s">
        <v>26</v>
      </c>
      <c r="C147" t="s">
        <v>4</v>
      </c>
      <c r="D147" t="s">
        <v>2159</v>
      </c>
      <c r="E147">
        <v>4.5045045045045045E-3</v>
      </c>
      <c r="F147">
        <v>63.9</v>
      </c>
      <c r="G147">
        <v>0.28783783783783784</v>
      </c>
      <c r="H147">
        <v>79.8</v>
      </c>
      <c r="I147">
        <v>0.35945945945945945</v>
      </c>
      <c r="J147">
        <v>67.464999999999989</v>
      </c>
      <c r="K147">
        <v>0.30389639639639632</v>
      </c>
      <c r="L147" s="40">
        <v>-7.069966197013855E-2</v>
      </c>
      <c r="M147" s="40">
        <v>-3.1846694581143492E-4</v>
      </c>
    </row>
    <row r="148" spans="1:13" x14ac:dyDescent="0.25">
      <c r="A148">
        <v>7830616</v>
      </c>
      <c r="B148" t="s">
        <v>26</v>
      </c>
      <c r="C148" t="s">
        <v>4</v>
      </c>
      <c r="D148" t="s">
        <v>2189</v>
      </c>
      <c r="E148">
        <v>1.8018018018018018E-2</v>
      </c>
      <c r="F148">
        <v>49.7</v>
      </c>
      <c r="G148">
        <v>0.89549549549549556</v>
      </c>
      <c r="H148">
        <v>80.2</v>
      </c>
      <c r="I148">
        <v>1.4450450450450452</v>
      </c>
      <c r="J148">
        <v>69.424999999999997</v>
      </c>
      <c r="K148">
        <v>1.2509009009009009</v>
      </c>
      <c r="L148" s="40">
        <v>-1.967334933578968E-2</v>
      </c>
      <c r="M148" s="40">
        <v>-3.5447476280702129E-4</v>
      </c>
    </row>
    <row r="149" spans="1:13" x14ac:dyDescent="0.25">
      <c r="A149">
        <v>7830616</v>
      </c>
      <c r="B149" t="s">
        <v>26</v>
      </c>
      <c r="C149" t="s">
        <v>4</v>
      </c>
      <c r="D149" t="s">
        <v>2188</v>
      </c>
      <c r="E149">
        <v>4.5045045045045045E-3</v>
      </c>
      <c r="F149">
        <v>41.8</v>
      </c>
      <c r="G149">
        <v>0.18828828828828828</v>
      </c>
      <c r="H149">
        <v>85</v>
      </c>
      <c r="I149">
        <v>0.38288288288288286</v>
      </c>
      <c r="J149">
        <v>65.3</v>
      </c>
      <c r="K149">
        <v>0.29414414414414414</v>
      </c>
      <c r="L149" s="40">
        <v>-1.5682078897953033E-2</v>
      </c>
      <c r="M149" s="40">
        <v>-7.0639995035824473E-5</v>
      </c>
    </row>
    <row r="150" spans="1:13" x14ac:dyDescent="0.25">
      <c r="A150">
        <v>7830616</v>
      </c>
      <c r="B150" t="s">
        <v>26</v>
      </c>
      <c r="C150" t="s">
        <v>4</v>
      </c>
      <c r="D150" t="s">
        <v>2335</v>
      </c>
      <c r="E150">
        <v>0.99999999999999989</v>
      </c>
      <c r="G150">
        <v>55.75900900900902</v>
      </c>
      <c r="I150">
        <v>89.027927927927948</v>
      </c>
      <c r="K150">
        <v>76.779166666666683</v>
      </c>
      <c r="L150" s="40"/>
      <c r="M150" s="40">
        <v>4.4744013741545338E-2</v>
      </c>
    </row>
    <row r="151" spans="1:13" x14ac:dyDescent="0.25">
      <c r="A151">
        <v>7820412</v>
      </c>
      <c r="B151" t="s">
        <v>27</v>
      </c>
      <c r="C151" t="s">
        <v>4</v>
      </c>
      <c r="D151" t="s">
        <v>2265</v>
      </c>
      <c r="E151">
        <v>6.0864272671941571E-4</v>
      </c>
      <c r="F151">
        <v>70.599999999999994</v>
      </c>
      <c r="G151">
        <v>4.2970176506390748E-2</v>
      </c>
      <c r="H151">
        <v>87.7</v>
      </c>
      <c r="I151">
        <v>5.3377967133292757E-2</v>
      </c>
      <c r="J151">
        <v>84.055000000000007</v>
      </c>
      <c r="K151">
        <v>5.1159464394400493E-2</v>
      </c>
      <c r="L151" s="40">
        <v>8.2625918090343475E-2</v>
      </c>
      <c r="M151" s="40">
        <v>5.0289664084201752E-5</v>
      </c>
    </row>
    <row r="152" spans="1:13" x14ac:dyDescent="0.25">
      <c r="A152">
        <v>7820412</v>
      </c>
      <c r="B152" t="s">
        <v>27</v>
      </c>
      <c r="C152" t="s">
        <v>4</v>
      </c>
      <c r="D152" t="s">
        <v>2152</v>
      </c>
      <c r="E152">
        <v>2.1911138161898963E-2</v>
      </c>
      <c r="F152">
        <v>55.2</v>
      </c>
      <c r="G152">
        <v>1.2094948265368228</v>
      </c>
      <c r="H152">
        <v>89.9</v>
      </c>
      <c r="I152">
        <v>1.969811320754717</v>
      </c>
      <c r="J152">
        <v>75.935000000000002</v>
      </c>
      <c r="K152">
        <v>1.6638222763237978</v>
      </c>
      <c r="L152" s="40">
        <v>5.326833575963974E-2</v>
      </c>
      <c r="M152" s="40">
        <v>1.1671698644838894E-3</v>
      </c>
    </row>
    <row r="153" spans="1:13" x14ac:dyDescent="0.25">
      <c r="A153">
        <v>7820412</v>
      </c>
      <c r="B153" t="s">
        <v>27</v>
      </c>
      <c r="C153" t="s">
        <v>4</v>
      </c>
      <c r="D153" t="s">
        <v>2191</v>
      </c>
      <c r="E153">
        <v>6.0864272671941571E-4</v>
      </c>
      <c r="F153">
        <v>74.7</v>
      </c>
      <c r="G153">
        <v>4.5465611685940356E-2</v>
      </c>
      <c r="H153">
        <v>84.1</v>
      </c>
      <c r="I153">
        <v>5.1186853317102855E-2</v>
      </c>
      <c r="J153">
        <v>75.905000000000001</v>
      </c>
      <c r="K153">
        <v>4.619902617163725E-2</v>
      </c>
      <c r="L153" s="40">
        <v>3.3803798258304596E-2</v>
      </c>
      <c r="M153" s="40">
        <v>2.0574435945407547E-5</v>
      </c>
    </row>
    <row r="154" spans="1:13" x14ac:dyDescent="0.25">
      <c r="A154">
        <v>7820412</v>
      </c>
      <c r="B154" t="s">
        <v>27</v>
      </c>
      <c r="C154" t="s">
        <v>4</v>
      </c>
      <c r="D154" t="s">
        <v>2184</v>
      </c>
      <c r="E154">
        <v>2.4345709068776629E-3</v>
      </c>
      <c r="F154">
        <v>38.1</v>
      </c>
      <c r="G154">
        <v>9.2757151552038952E-2</v>
      </c>
      <c r="H154">
        <v>82</v>
      </c>
      <c r="I154">
        <v>0.19963481436396835</v>
      </c>
      <c r="J154">
        <v>65.525000000000006</v>
      </c>
      <c r="K154">
        <v>0.15952525867315887</v>
      </c>
      <c r="L154" s="40">
        <v>-3.945450484752655E-2</v>
      </c>
      <c r="M154" s="40">
        <v>-9.605478964705186E-5</v>
      </c>
    </row>
    <row r="155" spans="1:13" x14ac:dyDescent="0.25">
      <c r="A155">
        <v>7820412</v>
      </c>
      <c r="B155" t="s">
        <v>27</v>
      </c>
      <c r="C155" t="s">
        <v>4</v>
      </c>
      <c r="D155" t="s">
        <v>2193</v>
      </c>
      <c r="E155">
        <v>1.3998782714546562E-2</v>
      </c>
      <c r="F155">
        <v>54.9</v>
      </c>
      <c r="G155">
        <v>0.76853317102860619</v>
      </c>
      <c r="H155">
        <v>83</v>
      </c>
      <c r="I155">
        <v>1.1618989653073646</v>
      </c>
      <c r="J155">
        <v>67.67</v>
      </c>
      <c r="K155">
        <v>0.94729762629336589</v>
      </c>
      <c r="L155" s="40">
        <v>-5.2906550467014313E-2</v>
      </c>
      <c r="M155" s="40">
        <v>-7.4062730416392527E-4</v>
      </c>
    </row>
    <row r="156" spans="1:13" x14ac:dyDescent="0.25">
      <c r="A156">
        <v>7820412</v>
      </c>
      <c r="B156" t="s">
        <v>27</v>
      </c>
      <c r="C156" t="s">
        <v>4</v>
      </c>
      <c r="D156" t="s">
        <v>2179</v>
      </c>
      <c r="E156">
        <v>5.4777845404747416E-3</v>
      </c>
      <c r="F156">
        <v>60.7</v>
      </c>
      <c r="G156">
        <v>0.33250152160681684</v>
      </c>
      <c r="H156">
        <v>83.8</v>
      </c>
      <c r="I156">
        <v>0.45903834449178332</v>
      </c>
      <c r="J156">
        <v>70.569999999999993</v>
      </c>
      <c r="K156">
        <v>0.38656725502130246</v>
      </c>
      <c r="L156" s="40">
        <v>-3.5357177257537842E-2</v>
      </c>
      <c r="M156" s="40">
        <v>-1.9367899897616592E-4</v>
      </c>
    </row>
    <row r="157" spans="1:13" x14ac:dyDescent="0.25">
      <c r="A157">
        <v>7820412</v>
      </c>
      <c r="B157" t="s">
        <v>27</v>
      </c>
      <c r="C157" t="s">
        <v>4</v>
      </c>
      <c r="D157" t="s">
        <v>2266</v>
      </c>
      <c r="E157">
        <v>1.8259281801582471E-3</v>
      </c>
      <c r="F157">
        <v>55.7</v>
      </c>
      <c r="G157">
        <v>0.10170419963481438</v>
      </c>
      <c r="H157">
        <v>90.4</v>
      </c>
      <c r="I157">
        <v>0.16506390748630556</v>
      </c>
      <c r="J157">
        <v>79.19</v>
      </c>
      <c r="K157">
        <v>0.14459525258673159</v>
      </c>
      <c r="L157" s="40">
        <v>5.3187794983386993E-2</v>
      </c>
      <c r="M157" s="40">
        <v>9.7117093700645765E-5</v>
      </c>
    </row>
    <row r="158" spans="1:13" x14ac:dyDescent="0.25">
      <c r="A158">
        <v>7820412</v>
      </c>
      <c r="B158" t="s">
        <v>27</v>
      </c>
      <c r="C158" t="s">
        <v>4</v>
      </c>
      <c r="D158" t="s">
        <v>2194</v>
      </c>
      <c r="E158">
        <v>2.4345709068776629E-3</v>
      </c>
      <c r="F158">
        <v>77.400000000000006</v>
      </c>
      <c r="G158">
        <v>0.18843578819233112</v>
      </c>
      <c r="H158">
        <v>82.9</v>
      </c>
      <c r="I158">
        <v>0.20182592818015826</v>
      </c>
      <c r="J158">
        <v>77.3</v>
      </c>
      <c r="K158">
        <v>0.18819233110164332</v>
      </c>
      <c r="L158" s="40">
        <v>6.3951271586120129E-3</v>
      </c>
      <c r="M158" s="40">
        <v>1.5569390526140021E-5</v>
      </c>
    </row>
    <row r="159" spans="1:13" x14ac:dyDescent="0.25">
      <c r="A159">
        <v>7820412</v>
      </c>
      <c r="B159" t="s">
        <v>27</v>
      </c>
      <c r="C159" t="s">
        <v>4</v>
      </c>
      <c r="D159" t="s">
        <v>2139</v>
      </c>
      <c r="E159">
        <v>2.3737066342057214E-2</v>
      </c>
      <c r="F159">
        <v>41.9</v>
      </c>
      <c r="G159">
        <v>0.99458307973219717</v>
      </c>
      <c r="H159">
        <v>76.5</v>
      </c>
      <c r="I159">
        <v>1.8158855751673768</v>
      </c>
      <c r="J159">
        <v>59.614999999999995</v>
      </c>
      <c r="K159">
        <v>1.4150852099817406</v>
      </c>
      <c r="L159" s="40">
        <v>-6.1275362968444824E-2</v>
      </c>
      <c r="M159" s="40">
        <v>-1.4544973559156107E-3</v>
      </c>
    </row>
    <row r="160" spans="1:13" x14ac:dyDescent="0.25">
      <c r="A160">
        <v>7820412</v>
      </c>
      <c r="B160" t="s">
        <v>27</v>
      </c>
      <c r="C160" t="s">
        <v>4</v>
      </c>
      <c r="D160" t="s">
        <v>2267</v>
      </c>
      <c r="E160">
        <v>3.6518563603164943E-3</v>
      </c>
      <c r="F160">
        <v>77.900000000000006</v>
      </c>
      <c r="G160">
        <v>0.28447961046865494</v>
      </c>
      <c r="H160">
        <v>82.4</v>
      </c>
      <c r="I160">
        <v>0.30091296409007917</v>
      </c>
      <c r="J160">
        <v>75.72999999999999</v>
      </c>
      <c r="K160">
        <v>0.27655508216676805</v>
      </c>
      <c r="L160" s="40">
        <v>3.9039410650730133E-2</v>
      </c>
      <c r="M160" s="40">
        <v>1.4256632008787632E-4</v>
      </c>
    </row>
    <row r="161" spans="1:13" x14ac:dyDescent="0.25">
      <c r="A161">
        <v>7820412</v>
      </c>
      <c r="B161" t="s">
        <v>27</v>
      </c>
      <c r="C161" t="s">
        <v>4</v>
      </c>
      <c r="D161" t="s">
        <v>2196</v>
      </c>
      <c r="E161">
        <v>3.6518563603164943E-3</v>
      </c>
      <c r="F161">
        <v>46.9</v>
      </c>
      <c r="G161">
        <v>0.17127206329884356</v>
      </c>
      <c r="H161">
        <v>85.5</v>
      </c>
      <c r="I161">
        <v>0.31223371880706025</v>
      </c>
      <c r="J161">
        <v>66.429999999999993</v>
      </c>
      <c r="K161">
        <v>0.24259281801582469</v>
      </c>
      <c r="L161" s="40">
        <v>-3.08202113956213E-3</v>
      </c>
      <c r="M161" s="40">
        <v>-1.1255098501139855E-5</v>
      </c>
    </row>
    <row r="162" spans="1:13" x14ac:dyDescent="0.25">
      <c r="A162">
        <v>7820412</v>
      </c>
      <c r="B162" t="s">
        <v>27</v>
      </c>
      <c r="C162" t="s">
        <v>4</v>
      </c>
      <c r="D162" t="s">
        <v>2197</v>
      </c>
      <c r="E162">
        <v>2.4345709068776629E-3</v>
      </c>
      <c r="F162">
        <v>85.5</v>
      </c>
      <c r="G162">
        <v>0.20815581253804016</v>
      </c>
      <c r="H162">
        <v>96.5</v>
      </c>
      <c r="I162">
        <v>0.23493609251369446</v>
      </c>
      <c r="J162">
        <v>90.025000000000006</v>
      </c>
      <c r="K162">
        <v>0.21917224589166162</v>
      </c>
      <c r="L162" s="40">
        <v>9.4214193522930145E-2</v>
      </c>
      <c r="M162" s="40">
        <v>2.2937113456586767E-4</v>
      </c>
    </row>
    <row r="163" spans="1:13" x14ac:dyDescent="0.25">
      <c r="A163">
        <v>7820412</v>
      </c>
      <c r="B163" t="s">
        <v>27</v>
      </c>
      <c r="C163" t="s">
        <v>4</v>
      </c>
      <c r="D163" t="s">
        <v>2199</v>
      </c>
      <c r="E163">
        <v>8.5209981740718196E-3</v>
      </c>
      <c r="F163">
        <v>61.3</v>
      </c>
      <c r="G163">
        <v>0.52233718807060248</v>
      </c>
      <c r="H163">
        <v>81.7</v>
      </c>
      <c r="I163">
        <v>0.69616555082166764</v>
      </c>
      <c r="J163">
        <v>75.88</v>
      </c>
      <c r="K163">
        <v>0.64657334144856959</v>
      </c>
      <c r="L163" s="40">
        <v>7.9766176640987396E-3</v>
      </c>
      <c r="M163" s="40">
        <v>6.7968744551054379E-5</v>
      </c>
    </row>
    <row r="164" spans="1:13" x14ac:dyDescent="0.25">
      <c r="A164">
        <v>7820412</v>
      </c>
      <c r="B164" t="s">
        <v>27</v>
      </c>
      <c r="C164" t="s">
        <v>4</v>
      </c>
      <c r="D164" t="s">
        <v>2200</v>
      </c>
      <c r="E164">
        <v>4.8691418137553257E-3</v>
      </c>
      <c r="F164">
        <v>48.9</v>
      </c>
      <c r="G164">
        <v>0.23810103469263541</v>
      </c>
      <c r="H164">
        <v>77.2</v>
      </c>
      <c r="I164">
        <v>0.37589774802191117</v>
      </c>
      <c r="J164">
        <v>63.725000000000001</v>
      </c>
      <c r="K164">
        <v>0.31028606208155812</v>
      </c>
      <c r="L164" s="40">
        <v>-1.5006272122263908E-2</v>
      </c>
      <c r="M164" s="40">
        <v>-7.3067667059106069E-5</v>
      </c>
    </row>
    <row r="165" spans="1:13" x14ac:dyDescent="0.25">
      <c r="A165">
        <v>7820412</v>
      </c>
      <c r="B165" t="s">
        <v>27</v>
      </c>
      <c r="C165" t="s">
        <v>4</v>
      </c>
      <c r="D165" t="s">
        <v>2140</v>
      </c>
      <c r="E165">
        <v>3.6518563603164943E-3</v>
      </c>
      <c r="F165">
        <v>51.3</v>
      </c>
      <c r="G165">
        <v>0.18734023128423616</v>
      </c>
      <c r="H165">
        <v>73.7</v>
      </c>
      <c r="I165">
        <v>0.26914181375532564</v>
      </c>
      <c r="J165">
        <v>62.919999999999995</v>
      </c>
      <c r="K165">
        <v>0.22977480219111379</v>
      </c>
      <c r="L165" s="40">
        <v>-4.9240779131650925E-2</v>
      </c>
      <c r="M165" s="40">
        <v>-1.7982025245885913E-4</v>
      </c>
    </row>
    <row r="166" spans="1:13" x14ac:dyDescent="0.25">
      <c r="A166">
        <v>7820412</v>
      </c>
      <c r="B166" t="s">
        <v>27</v>
      </c>
      <c r="C166" t="s">
        <v>4</v>
      </c>
      <c r="D166" t="s">
        <v>2201</v>
      </c>
      <c r="E166">
        <v>6.0864272671941571E-4</v>
      </c>
      <c r="F166">
        <v>64.5</v>
      </c>
      <c r="G166">
        <v>3.9257455873402312E-2</v>
      </c>
      <c r="H166">
        <v>89.4</v>
      </c>
      <c r="I166">
        <v>5.4412659768715767E-2</v>
      </c>
      <c r="J166">
        <v>81.349999999999994</v>
      </c>
      <c r="K166">
        <v>4.9513085818624465E-2</v>
      </c>
      <c r="L166" s="40">
        <v>2.7914330363273621E-2</v>
      </c>
      <c r="M166" s="40">
        <v>1.6989854146849433E-5</v>
      </c>
    </row>
    <row r="167" spans="1:13" x14ac:dyDescent="0.25">
      <c r="A167">
        <v>7820412</v>
      </c>
      <c r="B167" t="s">
        <v>27</v>
      </c>
      <c r="C167" t="s">
        <v>4</v>
      </c>
      <c r="D167" t="s">
        <v>2203</v>
      </c>
      <c r="E167">
        <v>4.8691418137553266E-3</v>
      </c>
      <c r="F167">
        <v>83.2</v>
      </c>
      <c r="G167">
        <v>0.40511259890444318</v>
      </c>
      <c r="H167">
        <v>83.3</v>
      </c>
      <c r="I167">
        <v>0.40559951308581871</v>
      </c>
      <c r="J167">
        <v>80.634999999999991</v>
      </c>
      <c r="K167">
        <v>0.39262325015216071</v>
      </c>
      <c r="L167" s="40">
        <v>-1.0472478345036507E-2</v>
      </c>
      <c r="M167" s="40">
        <v>-5.0991982203464436E-5</v>
      </c>
    </row>
    <row r="168" spans="1:13" x14ac:dyDescent="0.25">
      <c r="A168">
        <v>7820412</v>
      </c>
      <c r="B168" t="s">
        <v>27</v>
      </c>
      <c r="C168" t="s">
        <v>4</v>
      </c>
      <c r="D168" t="s">
        <v>2268</v>
      </c>
      <c r="E168">
        <v>3.0432136335970784E-3</v>
      </c>
      <c r="F168">
        <v>51.9</v>
      </c>
      <c r="G168">
        <v>0.15794278758368835</v>
      </c>
      <c r="H168">
        <v>86</v>
      </c>
      <c r="I168">
        <v>0.26171637248934876</v>
      </c>
      <c r="J168">
        <v>68.155000000000001</v>
      </c>
      <c r="K168">
        <v>0.20741022519780888</v>
      </c>
      <c r="L168" s="40">
        <v>8.9740902185440063E-2</v>
      </c>
      <c r="M168" s="40">
        <v>2.7310073702203306E-4</v>
      </c>
    </row>
    <row r="169" spans="1:13" x14ac:dyDescent="0.25">
      <c r="A169">
        <v>7820412</v>
      </c>
      <c r="B169" t="s">
        <v>27</v>
      </c>
      <c r="C169" t="s">
        <v>4</v>
      </c>
      <c r="D169" t="s">
        <v>2175</v>
      </c>
      <c r="E169">
        <v>5.4777845404747416E-3</v>
      </c>
      <c r="F169">
        <v>72.099999999999994</v>
      </c>
      <c r="G169">
        <v>0.39494826536822886</v>
      </c>
      <c r="H169">
        <v>84.5</v>
      </c>
      <c r="I169">
        <v>0.46287279367011569</v>
      </c>
      <c r="J169">
        <v>72.83</v>
      </c>
      <c r="K169">
        <v>0.39894704808277542</v>
      </c>
      <c r="L169" s="40">
        <v>-1.920604519546032E-2</v>
      </c>
      <c r="M169" s="40">
        <v>-1.0520657745535172E-4</v>
      </c>
    </row>
    <row r="170" spans="1:13" x14ac:dyDescent="0.25">
      <c r="A170">
        <v>7820412</v>
      </c>
      <c r="B170" t="s">
        <v>27</v>
      </c>
      <c r="C170" t="s">
        <v>4</v>
      </c>
      <c r="D170" t="s">
        <v>2176</v>
      </c>
      <c r="E170">
        <v>1.8259281801582471E-3</v>
      </c>
      <c r="F170">
        <v>70.900000000000006</v>
      </c>
      <c r="G170">
        <v>0.12945830797321972</v>
      </c>
      <c r="H170">
        <v>85.1</v>
      </c>
      <c r="I170">
        <v>0.15538648813146683</v>
      </c>
      <c r="J170">
        <v>78.439999999999984</v>
      </c>
      <c r="K170">
        <v>0.14322580645161287</v>
      </c>
      <c r="L170" s="40">
        <v>-2.8066005557775497E-2</v>
      </c>
      <c r="M170" s="40">
        <v>-5.1246510452420265E-5</v>
      </c>
    </row>
    <row r="171" spans="1:13" x14ac:dyDescent="0.25">
      <c r="A171">
        <v>7820412</v>
      </c>
      <c r="B171" t="s">
        <v>27</v>
      </c>
      <c r="C171" t="s">
        <v>4</v>
      </c>
      <c r="D171" t="s">
        <v>2204</v>
      </c>
      <c r="E171">
        <v>1.8259281801582471E-3</v>
      </c>
      <c r="F171">
        <v>62.8</v>
      </c>
      <c r="G171">
        <v>0.11466828971393792</v>
      </c>
      <c r="H171">
        <v>82.8</v>
      </c>
      <c r="I171">
        <v>0.15118685331710285</v>
      </c>
      <c r="J171">
        <v>74.959999999999994</v>
      </c>
      <c r="K171">
        <v>0.13687157638466219</v>
      </c>
      <c r="L171" s="40">
        <v>-2.6821926236152649E-2</v>
      </c>
      <c r="M171" s="40">
        <v>-4.8974910960716951E-5</v>
      </c>
    </row>
    <row r="172" spans="1:13" x14ac:dyDescent="0.25">
      <c r="A172">
        <v>7820412</v>
      </c>
      <c r="B172" t="s">
        <v>27</v>
      </c>
      <c r="C172" t="s">
        <v>4</v>
      </c>
      <c r="D172" t="s">
        <v>2269</v>
      </c>
      <c r="E172">
        <v>1.2172854534388314E-3</v>
      </c>
      <c r="F172">
        <v>73.099999999999994</v>
      </c>
      <c r="G172">
        <v>8.8983566646378576E-2</v>
      </c>
      <c r="H172">
        <v>70.599999999999994</v>
      </c>
      <c r="I172">
        <v>8.5940353012781495E-2</v>
      </c>
      <c r="J172">
        <v>76.774999999999991</v>
      </c>
      <c r="K172">
        <v>9.3457090687766267E-2</v>
      </c>
      <c r="L172" s="40">
        <v>-0.10659772157669067</v>
      </c>
      <c r="M172" s="40">
        <v>-1.2975985584502822E-4</v>
      </c>
    </row>
    <row r="173" spans="1:13" x14ac:dyDescent="0.25">
      <c r="A173">
        <v>7820412</v>
      </c>
      <c r="B173" t="s">
        <v>27</v>
      </c>
      <c r="C173" t="s">
        <v>4</v>
      </c>
      <c r="D173" t="s">
        <v>2206</v>
      </c>
      <c r="E173">
        <v>1.2172854534388314E-3</v>
      </c>
      <c r="F173">
        <v>47.9</v>
      </c>
      <c r="G173">
        <v>5.8307973219720026E-2</v>
      </c>
      <c r="H173">
        <v>83.1</v>
      </c>
      <c r="I173">
        <v>0.10115642118076688</v>
      </c>
      <c r="J173">
        <v>73.515000000000001</v>
      </c>
      <c r="K173">
        <v>8.9488740109555695E-2</v>
      </c>
      <c r="L173" s="40">
        <v>-1.3112482614815235E-2</v>
      </c>
      <c r="M173" s="40">
        <v>-1.5961634345484159E-5</v>
      </c>
    </row>
    <row r="174" spans="1:13" x14ac:dyDescent="0.25">
      <c r="A174">
        <v>7820412</v>
      </c>
      <c r="B174" t="s">
        <v>27</v>
      </c>
      <c r="C174" t="s">
        <v>4</v>
      </c>
      <c r="D174" t="s">
        <v>2181</v>
      </c>
      <c r="E174">
        <v>2.0085209981740716E-2</v>
      </c>
      <c r="F174">
        <v>77.099999999999994</v>
      </c>
      <c r="G174">
        <v>1.5485696895922092</v>
      </c>
      <c r="H174">
        <v>88.5</v>
      </c>
      <c r="I174">
        <v>1.7775410833840535</v>
      </c>
      <c r="J174">
        <v>78.734999999999999</v>
      </c>
      <c r="K174">
        <v>1.5814090079123553</v>
      </c>
      <c r="L174" s="40">
        <v>-1.2038025073707104E-2</v>
      </c>
      <c r="M174" s="40">
        <v>-2.4178626137086694E-4</v>
      </c>
    </row>
    <row r="175" spans="1:13" x14ac:dyDescent="0.25">
      <c r="A175">
        <v>7820412</v>
      </c>
      <c r="B175" t="s">
        <v>27</v>
      </c>
      <c r="C175" t="s">
        <v>4</v>
      </c>
      <c r="D175" t="s">
        <v>2207</v>
      </c>
      <c r="E175">
        <v>1.8259281801582471E-3</v>
      </c>
      <c r="F175">
        <v>81.8</v>
      </c>
      <c r="G175">
        <v>0.1493609251369446</v>
      </c>
      <c r="H175">
        <v>83.6</v>
      </c>
      <c r="I175">
        <v>0.15264759586122945</v>
      </c>
      <c r="J175">
        <v>74.430000000000007</v>
      </c>
      <c r="K175">
        <v>0.13590383444917833</v>
      </c>
      <c r="L175" s="40">
        <v>-6.4586646854877472E-2</v>
      </c>
      <c r="M175" s="40">
        <v>-1.179305785542498E-4</v>
      </c>
    </row>
    <row r="176" spans="1:13" x14ac:dyDescent="0.25">
      <c r="A176">
        <v>7820412</v>
      </c>
      <c r="B176" t="s">
        <v>27</v>
      </c>
      <c r="C176" t="s">
        <v>4</v>
      </c>
      <c r="D176" t="s">
        <v>2270</v>
      </c>
      <c r="E176">
        <v>6.0864272671941576E-3</v>
      </c>
      <c r="F176">
        <v>52.5</v>
      </c>
      <c r="G176">
        <v>0.31953743152769326</v>
      </c>
      <c r="H176">
        <v>83.3</v>
      </c>
      <c r="I176">
        <v>0.50699939135727334</v>
      </c>
      <c r="J176">
        <v>71.165000000000006</v>
      </c>
      <c r="K176">
        <v>0.43314059646987224</v>
      </c>
      <c r="L176" s="40">
        <v>1.9562091678380966E-2</v>
      </c>
      <c r="M176" s="40">
        <v>1.1906324819464983E-4</v>
      </c>
    </row>
    <row r="177" spans="1:13" x14ac:dyDescent="0.25">
      <c r="A177">
        <v>7820412</v>
      </c>
      <c r="B177" t="s">
        <v>27</v>
      </c>
      <c r="C177" t="s">
        <v>4</v>
      </c>
      <c r="D177" t="s">
        <v>2153</v>
      </c>
      <c r="E177">
        <v>5.2951917224589161E-2</v>
      </c>
      <c r="F177">
        <v>39</v>
      </c>
      <c r="G177">
        <v>2.0651247717589771</v>
      </c>
      <c r="H177">
        <v>89.2</v>
      </c>
      <c r="I177">
        <v>4.7233110164333532</v>
      </c>
      <c r="J177">
        <v>72.150000000000006</v>
      </c>
      <c r="K177">
        <v>3.8204808277541082</v>
      </c>
      <c r="L177" s="40">
        <v>2.356320433318615E-2</v>
      </c>
      <c r="M177" s="40">
        <v>1.2477168453969537E-3</v>
      </c>
    </row>
    <row r="178" spans="1:13" x14ac:dyDescent="0.25">
      <c r="A178">
        <v>7820412</v>
      </c>
      <c r="B178" t="s">
        <v>27</v>
      </c>
      <c r="C178" t="s">
        <v>4</v>
      </c>
      <c r="D178" t="s">
        <v>2154</v>
      </c>
      <c r="E178">
        <v>4.4430919050517347E-2</v>
      </c>
      <c r="F178">
        <v>73.2</v>
      </c>
      <c r="G178">
        <v>3.25234327449787</v>
      </c>
      <c r="H178">
        <v>86.1</v>
      </c>
      <c r="I178">
        <v>3.8255021302495433</v>
      </c>
      <c r="J178">
        <v>75.424999999999997</v>
      </c>
      <c r="K178">
        <v>3.3512020693852707</v>
      </c>
      <c r="L178" s="40">
        <v>-1.9933406263589859E-2</v>
      </c>
      <c r="M178" s="40">
        <v>-8.8565956009863643E-4</v>
      </c>
    </row>
    <row r="179" spans="1:13" x14ac:dyDescent="0.25">
      <c r="A179">
        <v>7820412</v>
      </c>
      <c r="B179" t="s">
        <v>27</v>
      </c>
      <c r="C179" t="s">
        <v>4</v>
      </c>
      <c r="D179" t="s">
        <v>2209</v>
      </c>
      <c r="E179">
        <v>1.8259281801582471E-3</v>
      </c>
      <c r="F179">
        <v>58.9</v>
      </c>
      <c r="G179">
        <v>0.10754716981132076</v>
      </c>
      <c r="H179">
        <v>83.6</v>
      </c>
      <c r="I179">
        <v>0.15264759586122945</v>
      </c>
      <c r="J179">
        <v>78.089999999999989</v>
      </c>
      <c r="K179">
        <v>0.1425867315885575</v>
      </c>
      <c r="L179" s="40">
        <v>1.6129637137055397E-2</v>
      </c>
      <c r="M179" s="40">
        <v>2.9451558984276442E-5</v>
      </c>
    </row>
    <row r="180" spans="1:13" x14ac:dyDescent="0.25">
      <c r="A180">
        <v>7820412</v>
      </c>
      <c r="B180" t="s">
        <v>27</v>
      </c>
      <c r="C180" t="s">
        <v>4</v>
      </c>
      <c r="D180" t="s">
        <v>2167</v>
      </c>
      <c r="E180">
        <v>2.4345709068776629E-3</v>
      </c>
      <c r="F180">
        <v>55.6</v>
      </c>
      <c r="G180">
        <v>0.13536214242239805</v>
      </c>
      <c r="H180">
        <v>89.3</v>
      </c>
      <c r="I180">
        <v>0.21740718198417527</v>
      </c>
      <c r="J180">
        <v>79.054999999999993</v>
      </c>
      <c r="K180">
        <v>0.19246500304321362</v>
      </c>
      <c r="L180" s="40">
        <v>4.1046984493732452E-2</v>
      </c>
      <c r="M180" s="40">
        <v>9.9931794263499578E-5</v>
      </c>
    </row>
    <row r="181" spans="1:13" x14ac:dyDescent="0.25">
      <c r="A181">
        <v>7820412</v>
      </c>
      <c r="B181" t="s">
        <v>27</v>
      </c>
      <c r="C181" t="s">
        <v>4</v>
      </c>
      <c r="D181" t="s">
        <v>2210</v>
      </c>
      <c r="E181">
        <v>1.7650639074863056E-2</v>
      </c>
      <c r="F181">
        <v>88</v>
      </c>
      <c r="G181">
        <v>1.5532562385879489</v>
      </c>
      <c r="H181">
        <v>94</v>
      </c>
      <c r="I181">
        <v>1.6591600730371272</v>
      </c>
      <c r="J181">
        <v>91.11</v>
      </c>
      <c r="K181">
        <v>1.6081497261107731</v>
      </c>
      <c r="L181" s="40">
        <v>4.7725707292556763E-2</v>
      </c>
      <c r="M181" s="40">
        <v>8.4238923401347909E-4</v>
      </c>
    </row>
    <row r="182" spans="1:13" x14ac:dyDescent="0.25">
      <c r="A182">
        <v>7820412</v>
      </c>
      <c r="B182" t="s">
        <v>27</v>
      </c>
      <c r="C182" t="s">
        <v>4</v>
      </c>
      <c r="D182" t="s">
        <v>2165</v>
      </c>
      <c r="E182">
        <v>7.9123554473524045E-3</v>
      </c>
      <c r="F182">
        <v>73.400000000000006</v>
      </c>
      <c r="G182">
        <v>0.58076688983566649</v>
      </c>
      <c r="H182">
        <v>84.8</v>
      </c>
      <c r="I182">
        <v>0.67096774193548392</v>
      </c>
      <c r="J182">
        <v>77.39</v>
      </c>
      <c r="K182">
        <v>0.61233718807060256</v>
      </c>
      <c r="L182" s="40">
        <v>-2.6769202202558517E-2</v>
      </c>
      <c r="M182" s="40">
        <v>-2.1180744286869186E-4</v>
      </c>
    </row>
    <row r="183" spans="1:13" x14ac:dyDescent="0.25">
      <c r="A183">
        <v>7820412</v>
      </c>
      <c r="B183" t="s">
        <v>27</v>
      </c>
      <c r="C183" t="s">
        <v>4</v>
      </c>
      <c r="D183" t="s">
        <v>2141</v>
      </c>
      <c r="E183">
        <v>1.2172854534388314E-3</v>
      </c>
      <c r="F183">
        <v>48.9</v>
      </c>
      <c r="G183">
        <v>5.9525258673158853E-2</v>
      </c>
      <c r="H183">
        <v>43.4</v>
      </c>
      <c r="I183">
        <v>5.2830188679245285E-2</v>
      </c>
      <c r="J183">
        <v>46.405000000000001</v>
      </c>
      <c r="K183">
        <v>5.6488131466828975E-2</v>
      </c>
      <c r="L183" s="40">
        <v>-0.26321467757225037</v>
      </c>
      <c r="M183" s="40">
        <v>-3.2040739814029258E-4</v>
      </c>
    </row>
    <row r="184" spans="1:13" x14ac:dyDescent="0.25">
      <c r="A184">
        <v>7820412</v>
      </c>
      <c r="B184" t="s">
        <v>27</v>
      </c>
      <c r="C184" t="s">
        <v>4</v>
      </c>
      <c r="D184" t="s">
        <v>2212</v>
      </c>
      <c r="E184">
        <v>1.2172854534388314E-3</v>
      </c>
      <c r="F184">
        <v>36.9</v>
      </c>
      <c r="G184">
        <v>4.4917833231892877E-2</v>
      </c>
      <c r="H184">
        <v>93.1</v>
      </c>
      <c r="I184">
        <v>0.11332927571515521</v>
      </c>
      <c r="J184">
        <v>69.504999999999995</v>
      </c>
      <c r="K184">
        <v>8.4607425441265968E-2</v>
      </c>
      <c r="L184" s="40">
        <v>0.11680023372173309</v>
      </c>
      <c r="M184" s="40">
        <v>1.4217922546772135E-4</v>
      </c>
    </row>
    <row r="185" spans="1:13" x14ac:dyDescent="0.25">
      <c r="A185">
        <v>7820412</v>
      </c>
      <c r="B185" t="s">
        <v>27</v>
      </c>
      <c r="C185" t="s">
        <v>4</v>
      </c>
      <c r="D185" t="s">
        <v>2271</v>
      </c>
      <c r="E185">
        <v>1.8259281801582471E-3</v>
      </c>
      <c r="F185">
        <v>69.7</v>
      </c>
      <c r="G185">
        <v>0.12726719415702983</v>
      </c>
      <c r="H185">
        <v>83.2</v>
      </c>
      <c r="I185">
        <v>0.15191722458916618</v>
      </c>
      <c r="J185">
        <v>76.05</v>
      </c>
      <c r="K185">
        <v>0.1388618381010347</v>
      </c>
      <c r="L185" s="40">
        <v>-3.8976162672042847E-2</v>
      </c>
      <c r="M185" s="40">
        <v>-7.1167673777314993E-5</v>
      </c>
    </row>
    <row r="186" spans="1:13" x14ac:dyDescent="0.25">
      <c r="A186">
        <v>7820412</v>
      </c>
      <c r="B186" t="s">
        <v>27</v>
      </c>
      <c r="C186" t="s">
        <v>4</v>
      </c>
      <c r="D186" t="s">
        <v>2168</v>
      </c>
      <c r="E186">
        <v>3.0432136335970788E-3</v>
      </c>
      <c r="F186">
        <v>58.3</v>
      </c>
      <c r="G186">
        <v>0.17741935483870969</v>
      </c>
      <c r="H186">
        <v>78.3</v>
      </c>
      <c r="I186">
        <v>0.23828362751065127</v>
      </c>
      <c r="J186">
        <v>75.754999999999995</v>
      </c>
      <c r="K186">
        <v>0.2305386488131467</v>
      </c>
      <c r="L186" s="40">
        <v>-7.5740829110145569E-2</v>
      </c>
      <c r="M186" s="40">
        <v>-2.304955237679415E-4</v>
      </c>
    </row>
    <row r="187" spans="1:13" x14ac:dyDescent="0.25">
      <c r="A187">
        <v>7820412</v>
      </c>
      <c r="B187" t="s">
        <v>27</v>
      </c>
      <c r="C187" t="s">
        <v>4</v>
      </c>
      <c r="D187" t="s">
        <v>2155</v>
      </c>
      <c r="E187">
        <v>8.9470480827754134E-2</v>
      </c>
      <c r="F187">
        <v>55.3</v>
      </c>
      <c r="G187">
        <v>4.9477175897748031</v>
      </c>
      <c r="H187">
        <v>90.4</v>
      </c>
      <c r="I187">
        <v>8.0881314668289743</v>
      </c>
      <c r="J187">
        <v>78.795000000000002</v>
      </c>
      <c r="K187">
        <v>7.049826536822887</v>
      </c>
      <c r="L187" s="40">
        <v>8.7872229516506195E-2</v>
      </c>
      <c r="M187" s="40">
        <v>7.8619706262485784E-3</v>
      </c>
    </row>
    <row r="188" spans="1:13" x14ac:dyDescent="0.25">
      <c r="A188">
        <v>7820412</v>
      </c>
      <c r="B188" t="s">
        <v>27</v>
      </c>
      <c r="C188" t="s">
        <v>4</v>
      </c>
      <c r="D188" t="s">
        <v>2272</v>
      </c>
      <c r="E188">
        <v>2.4345709068776629E-3</v>
      </c>
      <c r="F188">
        <v>55.8</v>
      </c>
      <c r="G188">
        <v>0.13584905660377358</v>
      </c>
      <c r="H188">
        <v>84.7</v>
      </c>
      <c r="I188">
        <v>0.20620815581253804</v>
      </c>
      <c r="J188">
        <v>74.099999999999994</v>
      </c>
      <c r="K188">
        <v>0.1804017041996348</v>
      </c>
      <c r="L188" s="40">
        <v>7.3350116610527039E-2</v>
      </c>
      <c r="M188" s="40">
        <v>1.7857605991607314E-4</v>
      </c>
    </row>
    <row r="189" spans="1:13" x14ac:dyDescent="0.25">
      <c r="A189">
        <v>7820412</v>
      </c>
      <c r="B189" t="s">
        <v>27</v>
      </c>
      <c r="C189" t="s">
        <v>4</v>
      </c>
      <c r="D189" t="s">
        <v>2213</v>
      </c>
      <c r="E189">
        <v>6.0864272671941571E-4</v>
      </c>
      <c r="F189">
        <v>30.7</v>
      </c>
      <c r="G189">
        <v>1.8685331710286062E-2</v>
      </c>
      <c r="H189">
        <v>67.8</v>
      </c>
      <c r="I189">
        <v>4.1265976871576383E-2</v>
      </c>
      <c r="J189">
        <v>55.109999999999992</v>
      </c>
      <c r="K189">
        <v>3.3542300669506996E-2</v>
      </c>
      <c r="L189" s="40">
        <v>-9.330923855304718E-2</v>
      </c>
      <c r="M189" s="40">
        <v>-5.6791989381039063E-5</v>
      </c>
    </row>
    <row r="190" spans="1:13" x14ac:dyDescent="0.25">
      <c r="A190">
        <v>7820412</v>
      </c>
      <c r="B190" t="s">
        <v>27</v>
      </c>
      <c r="C190" t="s">
        <v>4</v>
      </c>
      <c r="D190" t="s">
        <v>2169</v>
      </c>
      <c r="E190">
        <v>4.2604990870359107E-3</v>
      </c>
      <c r="F190">
        <v>44.8</v>
      </c>
      <c r="G190">
        <v>0.1908703590992088</v>
      </c>
      <c r="H190">
        <v>86</v>
      </c>
      <c r="I190">
        <v>0.3664029214850883</v>
      </c>
      <c r="J190">
        <v>73.92</v>
      </c>
      <c r="K190">
        <v>0.31493609251369453</v>
      </c>
      <c r="L190" s="40">
        <v>8.6503937840461731E-2</v>
      </c>
      <c r="M190" s="40">
        <v>3.6854994819429839E-4</v>
      </c>
    </row>
    <row r="191" spans="1:13" x14ac:dyDescent="0.25">
      <c r="A191">
        <v>7820412</v>
      </c>
      <c r="B191" t="s">
        <v>27</v>
      </c>
      <c r="C191" t="s">
        <v>4</v>
      </c>
      <c r="D191" t="s">
        <v>2156</v>
      </c>
      <c r="E191">
        <v>2.0085209981740716E-2</v>
      </c>
      <c r="F191">
        <v>56</v>
      </c>
      <c r="G191">
        <v>1.1247717589774802</v>
      </c>
      <c r="H191">
        <v>82.5</v>
      </c>
      <c r="I191">
        <v>1.6570298234936092</v>
      </c>
      <c r="J191">
        <v>66.400000000000006</v>
      </c>
      <c r="K191">
        <v>1.3336579427875837</v>
      </c>
      <c r="L191" s="40">
        <v>-4.3302122503519058E-2</v>
      </c>
      <c r="M191" s="40">
        <v>-8.6973222313824032E-4</v>
      </c>
    </row>
    <row r="192" spans="1:13" x14ac:dyDescent="0.25">
      <c r="A192">
        <v>7820412</v>
      </c>
      <c r="B192" t="s">
        <v>27</v>
      </c>
      <c r="C192" t="s">
        <v>4</v>
      </c>
      <c r="D192" t="s">
        <v>2273</v>
      </c>
      <c r="E192">
        <v>6.0864272671941571E-4</v>
      </c>
      <c r="F192">
        <v>43.4</v>
      </c>
      <c r="G192">
        <v>2.6415094339622643E-2</v>
      </c>
      <c r="H192">
        <v>79.7</v>
      </c>
      <c r="I192">
        <v>4.8508825319537437E-2</v>
      </c>
      <c r="J192">
        <v>61.83</v>
      </c>
      <c r="K192">
        <v>3.7632379793061471E-2</v>
      </c>
      <c r="L192" s="40">
        <v>-3.0148008954711258E-4</v>
      </c>
      <c r="M192" s="40">
        <v>-1.8349366375356822E-7</v>
      </c>
    </row>
    <row r="193" spans="1:13" x14ac:dyDescent="0.25">
      <c r="A193">
        <v>7820412</v>
      </c>
      <c r="B193" t="s">
        <v>27</v>
      </c>
      <c r="C193" t="s">
        <v>4</v>
      </c>
      <c r="D193" t="s">
        <v>2215</v>
      </c>
      <c r="E193">
        <v>1.0955569080949483E-2</v>
      </c>
      <c r="F193">
        <v>80.400000000000006</v>
      </c>
      <c r="G193">
        <v>0.88082775410833847</v>
      </c>
      <c r="H193">
        <v>82.1</v>
      </c>
      <c r="I193">
        <v>0.8994522215459525</v>
      </c>
      <c r="J193">
        <v>79.024999999999991</v>
      </c>
      <c r="K193">
        <v>0.86576384662203287</v>
      </c>
      <c r="L193" s="40">
        <v>-2.3587564006447792E-2</v>
      </c>
      <c r="M193" s="40">
        <v>-2.5841518692395636E-4</v>
      </c>
    </row>
    <row r="194" spans="1:13" x14ac:dyDescent="0.25">
      <c r="A194">
        <v>7820412</v>
      </c>
      <c r="B194" t="s">
        <v>27</v>
      </c>
      <c r="C194" t="s">
        <v>4</v>
      </c>
      <c r="D194" t="s">
        <v>2274</v>
      </c>
      <c r="E194">
        <v>6.0864272671941571E-4</v>
      </c>
      <c r="F194">
        <v>56.9</v>
      </c>
      <c r="G194">
        <v>3.463177115033475E-2</v>
      </c>
      <c r="H194">
        <v>82.7</v>
      </c>
      <c r="I194">
        <v>5.0334753499695684E-2</v>
      </c>
      <c r="J194">
        <v>76.814999999999998</v>
      </c>
      <c r="K194">
        <v>4.6752891052951918E-2</v>
      </c>
      <c r="L194" s="40">
        <v>1.5919683501124382E-2</v>
      </c>
      <c r="M194" s="40">
        <v>9.689399574634439E-6</v>
      </c>
    </row>
    <row r="195" spans="1:13" x14ac:dyDescent="0.25">
      <c r="A195">
        <v>7820412</v>
      </c>
      <c r="B195" t="s">
        <v>27</v>
      </c>
      <c r="C195" t="s">
        <v>4</v>
      </c>
      <c r="D195" t="s">
        <v>2216</v>
      </c>
      <c r="E195">
        <v>3.0432136335970788E-3</v>
      </c>
      <c r="F195">
        <v>57.2</v>
      </c>
      <c r="G195">
        <v>0.17407181984175291</v>
      </c>
      <c r="H195">
        <v>80.099999999999994</v>
      </c>
      <c r="I195">
        <v>0.243761412051126</v>
      </c>
      <c r="J195">
        <v>67.87</v>
      </c>
      <c r="K195">
        <v>0.20654290931223376</v>
      </c>
      <c r="L195" s="40">
        <v>-2.7499046176671982E-2</v>
      </c>
      <c r="M195" s="40">
        <v>-8.3685472235763795E-5</v>
      </c>
    </row>
    <row r="196" spans="1:13" x14ac:dyDescent="0.25">
      <c r="A196">
        <v>7820412</v>
      </c>
      <c r="B196" t="s">
        <v>27</v>
      </c>
      <c r="C196" t="s">
        <v>4</v>
      </c>
      <c r="D196" t="s">
        <v>2275</v>
      </c>
      <c r="E196">
        <v>1.2172854534388314E-3</v>
      </c>
      <c r="F196">
        <v>32.799999999999997</v>
      </c>
      <c r="G196">
        <v>3.9926962872793667E-2</v>
      </c>
      <c r="H196">
        <v>60.3</v>
      </c>
      <c r="I196">
        <v>7.3402312842361525E-2</v>
      </c>
      <c r="J196">
        <v>49.074999999999996</v>
      </c>
      <c r="K196">
        <v>5.9738283627510644E-2</v>
      </c>
      <c r="L196" s="40">
        <v>-0.22818966209888458</v>
      </c>
      <c r="M196" s="40">
        <v>-2.7777195629809443E-4</v>
      </c>
    </row>
    <row r="197" spans="1:13" x14ac:dyDescent="0.25">
      <c r="A197">
        <v>7820412</v>
      </c>
      <c r="B197" t="s">
        <v>27</v>
      </c>
      <c r="C197" t="s">
        <v>4</v>
      </c>
      <c r="D197" t="s">
        <v>2217</v>
      </c>
      <c r="E197">
        <v>4.8691418137553257E-3</v>
      </c>
      <c r="F197">
        <v>58.2</v>
      </c>
      <c r="G197">
        <v>0.28338405356055996</v>
      </c>
      <c r="H197">
        <v>71.599999999999994</v>
      </c>
      <c r="I197">
        <v>0.34863055386488129</v>
      </c>
      <c r="J197">
        <v>62.655000000000001</v>
      </c>
      <c r="K197">
        <v>0.30507608034083994</v>
      </c>
      <c r="L197" s="40">
        <v>-0.14879500865936279</v>
      </c>
      <c r="M197" s="40">
        <v>-7.245039983413892E-4</v>
      </c>
    </row>
    <row r="198" spans="1:13" x14ac:dyDescent="0.25">
      <c r="A198">
        <v>7820412</v>
      </c>
      <c r="B198" t="s">
        <v>27</v>
      </c>
      <c r="C198" t="s">
        <v>4</v>
      </c>
      <c r="D198" t="s">
        <v>2161</v>
      </c>
      <c r="E198">
        <v>9.7382836275106514E-3</v>
      </c>
      <c r="F198">
        <v>87.5</v>
      </c>
      <c r="G198">
        <v>0.85209981740718199</v>
      </c>
      <c r="H198">
        <v>92.8</v>
      </c>
      <c r="I198">
        <v>0.90371272063298846</v>
      </c>
      <c r="J198">
        <v>88.974999999999994</v>
      </c>
      <c r="K198">
        <v>0.86646378575776017</v>
      </c>
      <c r="L198" s="40">
        <v>4.8200022429227829E-2</v>
      </c>
      <c r="M198" s="40">
        <v>4.6938548926819552E-4</v>
      </c>
    </row>
    <row r="199" spans="1:13" x14ac:dyDescent="0.25">
      <c r="A199">
        <v>7820412</v>
      </c>
      <c r="B199" t="s">
        <v>27</v>
      </c>
      <c r="C199" t="s">
        <v>4</v>
      </c>
      <c r="D199" t="s">
        <v>2218</v>
      </c>
      <c r="E199">
        <v>1.2172854534388314E-3</v>
      </c>
      <c r="F199">
        <v>75.400000000000006</v>
      </c>
      <c r="G199">
        <v>9.1783323189287891E-2</v>
      </c>
      <c r="H199">
        <v>82.7</v>
      </c>
      <c r="I199">
        <v>0.10066950699939137</v>
      </c>
      <c r="J199">
        <v>83.805000000000007</v>
      </c>
      <c r="K199">
        <v>0.10201460742544127</v>
      </c>
      <c r="L199" s="40">
        <v>-3.9578236639499664E-2</v>
      </c>
      <c r="M199" s="40">
        <v>-4.8178011734022721E-5</v>
      </c>
    </row>
    <row r="200" spans="1:13" x14ac:dyDescent="0.25">
      <c r="A200">
        <v>7820412</v>
      </c>
      <c r="B200" t="s">
        <v>27</v>
      </c>
      <c r="C200" t="s">
        <v>4</v>
      </c>
      <c r="D200" t="s">
        <v>2182</v>
      </c>
      <c r="E200">
        <v>9.7382836275106514E-3</v>
      </c>
      <c r="F200">
        <v>91.5</v>
      </c>
      <c r="G200">
        <v>0.89105295191722456</v>
      </c>
      <c r="H200">
        <v>89.4</v>
      </c>
      <c r="I200">
        <v>0.87060255629945227</v>
      </c>
      <c r="J200">
        <v>82.024999999999991</v>
      </c>
      <c r="K200">
        <v>0.79878271454656113</v>
      </c>
      <c r="L200" s="40">
        <v>-5.6840009987354279E-2</v>
      </c>
      <c r="M200" s="40">
        <v>-5.5352413864739403E-4</v>
      </c>
    </row>
    <row r="201" spans="1:13" x14ac:dyDescent="0.25">
      <c r="A201">
        <v>7820412</v>
      </c>
      <c r="B201" t="s">
        <v>27</v>
      </c>
      <c r="C201" t="s">
        <v>4</v>
      </c>
      <c r="D201" t="s">
        <v>2219</v>
      </c>
      <c r="E201">
        <v>5.4777845404747416E-3</v>
      </c>
      <c r="F201">
        <v>72.099999999999994</v>
      </c>
      <c r="G201">
        <v>0.39494826536822886</v>
      </c>
      <c r="H201">
        <v>93.1</v>
      </c>
      <c r="I201">
        <v>0.50998174071819846</v>
      </c>
      <c r="J201">
        <v>83.97999999999999</v>
      </c>
      <c r="K201">
        <v>0.46002434570906875</v>
      </c>
      <c r="L201" s="40">
        <v>7.382955402135849E-2</v>
      </c>
      <c r="M201" s="40">
        <v>4.0442238964834233E-4</v>
      </c>
    </row>
    <row r="202" spans="1:13" x14ac:dyDescent="0.25">
      <c r="A202">
        <v>7820412</v>
      </c>
      <c r="B202" t="s">
        <v>27</v>
      </c>
      <c r="C202" t="s">
        <v>4</v>
      </c>
      <c r="D202" t="s">
        <v>2157</v>
      </c>
      <c r="E202">
        <v>4.8691418137553254E-2</v>
      </c>
      <c r="F202">
        <v>78.900000000000006</v>
      </c>
      <c r="G202">
        <v>3.8417528910529519</v>
      </c>
      <c r="H202">
        <v>90.6</v>
      </c>
      <c r="I202">
        <v>4.4114424832623245</v>
      </c>
      <c r="J202">
        <v>87.66</v>
      </c>
      <c r="K202">
        <v>4.2682897139379179</v>
      </c>
      <c r="L202" s="40">
        <v>2.9295206069946289E-2</v>
      </c>
      <c r="M202" s="40">
        <v>1.4264251281775428E-3</v>
      </c>
    </row>
    <row r="203" spans="1:13" x14ac:dyDescent="0.25">
      <c r="A203">
        <v>7820412</v>
      </c>
      <c r="B203" t="s">
        <v>27</v>
      </c>
      <c r="C203" t="s">
        <v>4</v>
      </c>
      <c r="D203" t="s">
        <v>2276</v>
      </c>
      <c r="E203">
        <v>1.8259281801582471E-3</v>
      </c>
      <c r="F203">
        <v>45.9</v>
      </c>
      <c r="G203">
        <v>8.3810103469263542E-2</v>
      </c>
      <c r="H203">
        <v>78.8</v>
      </c>
      <c r="I203">
        <v>0.14388314059646987</v>
      </c>
      <c r="J203">
        <v>60.399999999999991</v>
      </c>
      <c r="K203">
        <v>0.11028606208155811</v>
      </c>
      <c r="L203" s="40">
        <v>-8.7845906615257263E-2</v>
      </c>
      <c r="M203" s="40">
        <v>-1.6040031640034803E-4</v>
      </c>
    </row>
    <row r="204" spans="1:13" x14ac:dyDescent="0.25">
      <c r="A204">
        <v>7820412</v>
      </c>
      <c r="B204" t="s">
        <v>27</v>
      </c>
      <c r="C204" t="s">
        <v>4</v>
      </c>
      <c r="D204" t="s">
        <v>2220</v>
      </c>
      <c r="E204">
        <v>1.8259281801582471E-3</v>
      </c>
      <c r="F204">
        <v>68.7</v>
      </c>
      <c r="G204">
        <v>0.12544126597687158</v>
      </c>
      <c r="H204">
        <v>93.6</v>
      </c>
      <c r="I204">
        <v>0.17090687766281193</v>
      </c>
      <c r="J204">
        <v>84.97</v>
      </c>
      <c r="K204">
        <v>0.15514911746804627</v>
      </c>
      <c r="L204" s="40">
        <v>0.10535118728876114</v>
      </c>
      <c r="M204" s="40">
        <v>1.9236370168367828E-4</v>
      </c>
    </row>
    <row r="205" spans="1:13" x14ac:dyDescent="0.25">
      <c r="A205">
        <v>7820412</v>
      </c>
      <c r="B205" t="s">
        <v>27</v>
      </c>
      <c r="C205" t="s">
        <v>4</v>
      </c>
      <c r="D205" t="s">
        <v>2221</v>
      </c>
      <c r="E205">
        <v>4.8691418137553266E-3</v>
      </c>
      <c r="F205">
        <v>67.3</v>
      </c>
      <c r="G205">
        <v>0.32769324406573347</v>
      </c>
      <c r="H205">
        <v>90.5</v>
      </c>
      <c r="I205">
        <v>0.44065733414485708</v>
      </c>
      <c r="J205">
        <v>83.864999999999995</v>
      </c>
      <c r="K205">
        <v>0.40835057821059045</v>
      </c>
      <c r="L205" s="40">
        <v>8.9595623314380646E-2</v>
      </c>
      <c r="M205" s="40">
        <v>4.3625379580952239E-4</v>
      </c>
    </row>
    <row r="206" spans="1:13" x14ac:dyDescent="0.25">
      <c r="A206">
        <v>7820412</v>
      </c>
      <c r="B206" t="s">
        <v>27</v>
      </c>
      <c r="C206" t="s">
        <v>4</v>
      </c>
      <c r="D206" t="s">
        <v>2222</v>
      </c>
      <c r="E206">
        <v>3.6518563603164943E-3</v>
      </c>
      <c r="F206">
        <v>64.400000000000006</v>
      </c>
      <c r="G206">
        <v>0.23517954960438225</v>
      </c>
      <c r="H206">
        <v>86.3</v>
      </c>
      <c r="I206">
        <v>0.31515520389531343</v>
      </c>
      <c r="J206">
        <v>70.675000000000011</v>
      </c>
      <c r="K206">
        <v>0.25809494826536827</v>
      </c>
      <c r="L206" s="40">
        <v>-1.1123191565275192E-2</v>
      </c>
      <c r="M206" s="40">
        <v>-4.0620297864668993E-5</v>
      </c>
    </row>
    <row r="207" spans="1:13" x14ac:dyDescent="0.25">
      <c r="A207">
        <v>7820412</v>
      </c>
      <c r="B207" t="s">
        <v>27</v>
      </c>
      <c r="C207" t="s">
        <v>4</v>
      </c>
      <c r="D207" t="s">
        <v>2223</v>
      </c>
      <c r="E207">
        <v>6.0864272671941571E-4</v>
      </c>
      <c r="F207">
        <v>57.1</v>
      </c>
      <c r="G207">
        <v>3.475349969567864E-2</v>
      </c>
      <c r="H207">
        <v>78.3</v>
      </c>
      <c r="I207">
        <v>4.7656725502130251E-2</v>
      </c>
      <c r="J207">
        <v>72.259999999999991</v>
      </c>
      <c r="K207">
        <v>4.3980523432744972E-2</v>
      </c>
      <c r="L207" s="40">
        <v>-3.6857597529888153E-2</v>
      </c>
      <c r="M207" s="40">
        <v>-2.2433108660917927E-5</v>
      </c>
    </row>
    <row r="208" spans="1:13" x14ac:dyDescent="0.25">
      <c r="A208">
        <v>7820412</v>
      </c>
      <c r="B208" t="s">
        <v>27</v>
      </c>
      <c r="C208" t="s">
        <v>4</v>
      </c>
      <c r="D208" t="s">
        <v>2162</v>
      </c>
      <c r="E208">
        <v>8.0340839926962879E-2</v>
      </c>
      <c r="F208">
        <v>74.7</v>
      </c>
      <c r="G208">
        <v>6.0014607425441273</v>
      </c>
      <c r="H208">
        <v>88.3</v>
      </c>
      <c r="I208">
        <v>7.0940961655508223</v>
      </c>
      <c r="J208">
        <v>79.164999999999992</v>
      </c>
      <c r="K208">
        <v>6.360182592818016</v>
      </c>
      <c r="L208" s="40">
        <v>2.0781753584742546E-2</v>
      </c>
      <c r="M208" s="40">
        <v>1.6696235381533878E-3</v>
      </c>
    </row>
    <row r="209" spans="1:13" x14ac:dyDescent="0.25">
      <c r="A209">
        <v>7820412</v>
      </c>
      <c r="B209" t="s">
        <v>27</v>
      </c>
      <c r="C209" t="s">
        <v>4</v>
      </c>
      <c r="D209" t="s">
        <v>2277</v>
      </c>
      <c r="E209">
        <v>6.0864272671941571E-4</v>
      </c>
      <c r="F209">
        <v>68.099999999999994</v>
      </c>
      <c r="G209">
        <v>4.1448569689592207E-2</v>
      </c>
      <c r="H209">
        <v>84.7</v>
      </c>
      <c r="I209">
        <v>5.155203895313451E-2</v>
      </c>
      <c r="J209">
        <v>72.715000000000003</v>
      </c>
      <c r="K209">
        <v>4.4257455873402317E-2</v>
      </c>
      <c r="L209" s="40">
        <v>-1.8102128058671951E-2</v>
      </c>
      <c r="M209" s="40">
        <v>-1.101772858105414E-5</v>
      </c>
    </row>
    <row r="210" spans="1:13" x14ac:dyDescent="0.25">
      <c r="A210">
        <v>7820412</v>
      </c>
      <c r="B210" t="s">
        <v>27</v>
      </c>
      <c r="C210" t="s">
        <v>4</v>
      </c>
      <c r="D210" t="s">
        <v>2163</v>
      </c>
      <c r="E210">
        <v>7.3037127206329894E-3</v>
      </c>
      <c r="F210">
        <v>52.1</v>
      </c>
      <c r="G210">
        <v>0.38052343274497874</v>
      </c>
      <c r="H210">
        <v>79.900000000000006</v>
      </c>
      <c r="I210">
        <v>0.58356664637857592</v>
      </c>
      <c r="J210">
        <v>63.754999999999995</v>
      </c>
      <c r="K210">
        <v>0.46564820450395622</v>
      </c>
      <c r="L210" s="40">
        <v>-8.4272854030132294E-2</v>
      </c>
      <c r="M210" s="40">
        <v>-6.1550471598392428E-4</v>
      </c>
    </row>
    <row r="211" spans="1:13" x14ac:dyDescent="0.25">
      <c r="A211">
        <v>7820412</v>
      </c>
      <c r="B211" t="s">
        <v>27</v>
      </c>
      <c r="C211" t="s">
        <v>4</v>
      </c>
      <c r="D211" t="s">
        <v>2225</v>
      </c>
      <c r="E211">
        <v>1.8259281801582471E-3</v>
      </c>
      <c r="F211">
        <v>69.099999999999994</v>
      </c>
      <c r="G211">
        <v>0.12617163724893488</v>
      </c>
      <c r="H211">
        <v>72.900000000000006</v>
      </c>
      <c r="I211">
        <v>0.13311016433353623</v>
      </c>
      <c r="J211">
        <v>68.97999999999999</v>
      </c>
      <c r="K211">
        <v>0.12595252586731587</v>
      </c>
      <c r="L211" s="40">
        <v>-0.14624840021133423</v>
      </c>
      <c r="M211" s="40">
        <v>-2.6703907524893653E-4</v>
      </c>
    </row>
    <row r="212" spans="1:13" x14ac:dyDescent="0.25">
      <c r="A212">
        <v>7820412</v>
      </c>
      <c r="B212" t="s">
        <v>27</v>
      </c>
      <c r="C212" t="s">
        <v>4</v>
      </c>
      <c r="D212" t="s">
        <v>2278</v>
      </c>
      <c r="E212">
        <v>1.8259281801582471E-3</v>
      </c>
      <c r="F212">
        <v>61.6</v>
      </c>
      <c r="G212">
        <v>0.11247717589774803</v>
      </c>
      <c r="H212">
        <v>93.2</v>
      </c>
      <c r="I212">
        <v>0.17017650639074863</v>
      </c>
      <c r="J212">
        <v>78.474999999999994</v>
      </c>
      <c r="K212">
        <v>0.14328971393791842</v>
      </c>
      <c r="L212" s="40">
        <v>5.4249625653028488E-2</v>
      </c>
      <c r="M212" s="40">
        <v>9.905592024290047E-5</v>
      </c>
    </row>
    <row r="213" spans="1:13" x14ac:dyDescent="0.25">
      <c r="A213">
        <v>7820412</v>
      </c>
      <c r="B213" t="s">
        <v>27</v>
      </c>
      <c r="C213" t="s">
        <v>4</v>
      </c>
      <c r="D213" t="s">
        <v>2142</v>
      </c>
      <c r="E213">
        <v>4.0170419963481432E-2</v>
      </c>
      <c r="F213">
        <v>51.7</v>
      </c>
      <c r="G213">
        <v>2.0768107121119903</v>
      </c>
      <c r="H213">
        <v>80.5</v>
      </c>
      <c r="I213">
        <v>3.2337188070602552</v>
      </c>
      <c r="J213">
        <v>66.509999999999991</v>
      </c>
      <c r="K213">
        <v>2.6717346317711499</v>
      </c>
      <c r="L213" s="40">
        <v>-7.269471138715744E-2</v>
      </c>
      <c r="M213" s="40">
        <v>-2.9201770855461903E-3</v>
      </c>
    </row>
    <row r="214" spans="1:13" x14ac:dyDescent="0.25">
      <c r="A214">
        <v>7820412</v>
      </c>
      <c r="B214" t="s">
        <v>27</v>
      </c>
      <c r="C214" t="s">
        <v>4</v>
      </c>
      <c r="D214" t="s">
        <v>2143</v>
      </c>
      <c r="E214">
        <v>1.9476567255021303E-2</v>
      </c>
      <c r="F214">
        <v>72.8</v>
      </c>
      <c r="G214">
        <v>1.4178940961655508</v>
      </c>
      <c r="H214">
        <v>84.3</v>
      </c>
      <c r="I214">
        <v>1.6418746195982958</v>
      </c>
      <c r="J214">
        <v>72.06</v>
      </c>
      <c r="K214">
        <v>1.4034814363968351</v>
      </c>
      <c r="L214" s="40">
        <v>-1.8911214545369148E-2</v>
      </c>
      <c r="M214" s="40">
        <v>-3.6832554196701935E-4</v>
      </c>
    </row>
    <row r="215" spans="1:13" x14ac:dyDescent="0.25">
      <c r="A215">
        <v>7820412</v>
      </c>
      <c r="B215" t="s">
        <v>27</v>
      </c>
      <c r="C215" t="s">
        <v>4</v>
      </c>
      <c r="D215" t="s">
        <v>2279</v>
      </c>
      <c r="E215">
        <v>6.0864272671941571E-4</v>
      </c>
      <c r="F215">
        <v>59.5</v>
      </c>
      <c r="G215">
        <v>3.6214242239805232E-2</v>
      </c>
      <c r="H215">
        <v>64.3</v>
      </c>
      <c r="I215">
        <v>3.913572732805843E-2</v>
      </c>
      <c r="J215">
        <v>57.859999999999992</v>
      </c>
      <c r="K215">
        <v>3.5216068167985386E-2</v>
      </c>
      <c r="L215" s="40">
        <v>-0.14249600470066071</v>
      </c>
      <c r="M215" s="40">
        <v>-8.6729156847632812E-5</v>
      </c>
    </row>
    <row r="216" spans="1:13" x14ac:dyDescent="0.25">
      <c r="A216">
        <v>7820412</v>
      </c>
      <c r="B216" t="s">
        <v>27</v>
      </c>
      <c r="C216" t="s">
        <v>4</v>
      </c>
      <c r="D216" t="s">
        <v>2178</v>
      </c>
      <c r="E216">
        <v>6.6950699939135735E-3</v>
      </c>
      <c r="F216">
        <v>72.900000000000006</v>
      </c>
      <c r="G216">
        <v>0.48807060255629953</v>
      </c>
      <c r="H216">
        <v>90.4</v>
      </c>
      <c r="I216">
        <v>0.60523432744978711</v>
      </c>
      <c r="J216">
        <v>84.295000000000016</v>
      </c>
      <c r="K216">
        <v>0.5643609251369448</v>
      </c>
      <c r="L216" s="40">
        <v>2.0044434815645218E-2</v>
      </c>
      <c r="M216" s="40">
        <v>1.3419889407918285E-4</v>
      </c>
    </row>
    <row r="217" spans="1:13" x14ac:dyDescent="0.25">
      <c r="A217">
        <v>7820412</v>
      </c>
      <c r="B217" t="s">
        <v>27</v>
      </c>
      <c r="C217" t="s">
        <v>4</v>
      </c>
      <c r="D217" t="s">
        <v>2280</v>
      </c>
      <c r="E217">
        <v>3.6518563603164943E-3</v>
      </c>
      <c r="F217">
        <v>53.7</v>
      </c>
      <c r="G217">
        <v>0.19610468654899577</v>
      </c>
      <c r="H217">
        <v>83.6</v>
      </c>
      <c r="I217">
        <v>0.30529519172245889</v>
      </c>
      <c r="J217">
        <v>65.419999999999987</v>
      </c>
      <c r="K217">
        <v>0.23890444309190501</v>
      </c>
      <c r="L217" s="40">
        <v>-7.0575788617134094E-2</v>
      </c>
      <c r="M217" s="40">
        <v>-2.5773264254583359E-4</v>
      </c>
    </row>
    <row r="218" spans="1:13" x14ac:dyDescent="0.25">
      <c r="A218">
        <v>7820412</v>
      </c>
      <c r="B218" t="s">
        <v>27</v>
      </c>
      <c r="C218" t="s">
        <v>4</v>
      </c>
      <c r="D218" t="s">
        <v>2281</v>
      </c>
      <c r="E218">
        <v>1.2172854534388314E-3</v>
      </c>
      <c r="F218">
        <v>94.6</v>
      </c>
      <c r="G218">
        <v>0.11515520389531345</v>
      </c>
      <c r="H218">
        <v>91.9</v>
      </c>
      <c r="I218">
        <v>0.11186853317102861</v>
      </c>
      <c r="J218">
        <v>89.92</v>
      </c>
      <c r="K218">
        <v>0.10945830797321972</v>
      </c>
      <c r="L218" s="40">
        <v>4.6152383089065552E-2</v>
      </c>
      <c r="M218" s="40">
        <v>5.6180624575855818E-5</v>
      </c>
    </row>
    <row r="219" spans="1:13" x14ac:dyDescent="0.25">
      <c r="A219">
        <v>7820412</v>
      </c>
      <c r="B219" t="s">
        <v>27</v>
      </c>
      <c r="C219" t="s">
        <v>4</v>
      </c>
      <c r="D219" t="s">
        <v>2282</v>
      </c>
      <c r="E219">
        <v>1.2172854534388314E-3</v>
      </c>
      <c r="F219">
        <v>43.5</v>
      </c>
      <c r="G219">
        <v>5.2951917224589168E-2</v>
      </c>
      <c r="H219">
        <v>78.3</v>
      </c>
      <c r="I219">
        <v>9.5313451004260502E-2</v>
      </c>
      <c r="J219">
        <v>67.35499999999999</v>
      </c>
      <c r="K219">
        <v>8.1990261716372484E-2</v>
      </c>
      <c r="L219" s="40">
        <v>-5.9022508561611176E-2</v>
      </c>
      <c r="M219" s="40">
        <v>-7.1847241097518176E-5</v>
      </c>
    </row>
    <row r="220" spans="1:13" x14ac:dyDescent="0.25">
      <c r="A220">
        <v>7820412</v>
      </c>
      <c r="B220" t="s">
        <v>27</v>
      </c>
      <c r="C220" t="s">
        <v>4</v>
      </c>
      <c r="D220" t="s">
        <v>2283</v>
      </c>
      <c r="E220">
        <v>1.2172854534388314E-3</v>
      </c>
      <c r="F220">
        <v>59.8</v>
      </c>
      <c r="G220">
        <v>7.2793670115642112E-2</v>
      </c>
      <c r="H220">
        <v>79.900000000000006</v>
      </c>
      <c r="I220">
        <v>9.7261107729762639E-2</v>
      </c>
      <c r="J220">
        <v>72.534999999999997</v>
      </c>
      <c r="K220">
        <v>8.8295800365185639E-2</v>
      </c>
      <c r="L220" s="40">
        <v>5.4816300980746746E-3</v>
      </c>
      <c r="M220" s="40">
        <v>6.6727085795187759E-6</v>
      </c>
    </row>
    <row r="221" spans="1:13" x14ac:dyDescent="0.25">
      <c r="A221">
        <v>7820412</v>
      </c>
      <c r="B221" t="s">
        <v>27</v>
      </c>
      <c r="C221" t="s">
        <v>4</v>
      </c>
      <c r="D221" t="s">
        <v>2144</v>
      </c>
      <c r="E221">
        <v>6.0864272671941571E-4</v>
      </c>
      <c r="F221">
        <v>68.3</v>
      </c>
      <c r="G221">
        <v>4.157029823493609E-2</v>
      </c>
      <c r="H221">
        <v>80.599999999999994</v>
      </c>
      <c r="I221">
        <v>4.9056603773584902E-2</v>
      </c>
      <c r="J221">
        <v>79.114999999999995</v>
      </c>
      <c r="K221">
        <v>4.8152769324406569E-2</v>
      </c>
      <c r="L221" s="40">
        <v>-2.7383476495742798E-2</v>
      </c>
      <c r="M221" s="40">
        <v>-1.6666753801425928E-5</v>
      </c>
    </row>
    <row r="222" spans="1:13" x14ac:dyDescent="0.25">
      <c r="A222">
        <v>7820412</v>
      </c>
      <c r="B222" t="s">
        <v>27</v>
      </c>
      <c r="C222" t="s">
        <v>4</v>
      </c>
      <c r="D222" t="s">
        <v>2145</v>
      </c>
      <c r="E222">
        <v>2.4345709068776629E-3</v>
      </c>
      <c r="F222">
        <v>48</v>
      </c>
      <c r="G222">
        <v>0.11685940353012782</v>
      </c>
      <c r="H222">
        <v>70.900000000000006</v>
      </c>
      <c r="I222">
        <v>0.17261107729762631</v>
      </c>
      <c r="J222">
        <v>58.565000000000005</v>
      </c>
      <c r="K222">
        <v>0.14258064516129035</v>
      </c>
      <c r="L222" s="40">
        <v>-0.14178077876567841</v>
      </c>
      <c r="M222" s="40">
        <v>-3.4517535913737894E-4</v>
      </c>
    </row>
    <row r="223" spans="1:13" x14ac:dyDescent="0.25">
      <c r="A223">
        <v>7820412</v>
      </c>
      <c r="B223" t="s">
        <v>27</v>
      </c>
      <c r="C223" t="s">
        <v>4</v>
      </c>
      <c r="D223" t="s">
        <v>2227</v>
      </c>
      <c r="E223">
        <v>6.0864272671941571E-4</v>
      </c>
      <c r="F223">
        <v>66.3</v>
      </c>
      <c r="G223">
        <v>4.0353012781497263E-2</v>
      </c>
      <c r="H223">
        <v>75.400000000000006</v>
      </c>
      <c r="I223">
        <v>4.5891661594643945E-2</v>
      </c>
      <c r="J223">
        <v>65.564999999999998</v>
      </c>
      <c r="K223">
        <v>3.9905660377358487E-2</v>
      </c>
      <c r="L223" s="40">
        <v>-2.3351013660430908E-2</v>
      </c>
      <c r="M223" s="40">
        <v>-1.4212424625946993E-5</v>
      </c>
    </row>
    <row r="224" spans="1:13" x14ac:dyDescent="0.25">
      <c r="A224">
        <v>7820412</v>
      </c>
      <c r="B224" t="s">
        <v>27</v>
      </c>
      <c r="C224" t="s">
        <v>4</v>
      </c>
      <c r="D224" t="s">
        <v>2170</v>
      </c>
      <c r="E224">
        <v>1.8259281801582471E-3</v>
      </c>
      <c r="F224">
        <v>70.099999999999994</v>
      </c>
      <c r="G224">
        <v>0.1279975654290931</v>
      </c>
      <c r="H224">
        <v>92.2</v>
      </c>
      <c r="I224">
        <v>0.16835057821059038</v>
      </c>
      <c r="J224">
        <v>83.13000000000001</v>
      </c>
      <c r="K224">
        <v>0.1517894096165551</v>
      </c>
      <c r="L224" s="40">
        <v>8.5400223731994629E-2</v>
      </c>
      <c r="M224" s="40">
        <v>1.559346751040681E-4</v>
      </c>
    </row>
    <row r="225" spans="1:13" x14ac:dyDescent="0.25">
      <c r="A225">
        <v>7820412</v>
      </c>
      <c r="B225" t="s">
        <v>27</v>
      </c>
      <c r="C225" t="s">
        <v>4</v>
      </c>
      <c r="D225" t="s">
        <v>2171</v>
      </c>
      <c r="E225">
        <v>1.8259281801582471E-3</v>
      </c>
      <c r="F225">
        <v>76.099999999999994</v>
      </c>
      <c r="G225">
        <v>0.1389531345100426</v>
      </c>
      <c r="H225">
        <v>87.1</v>
      </c>
      <c r="I225">
        <v>0.15903834449178331</v>
      </c>
      <c r="J225">
        <v>75.509999999999991</v>
      </c>
      <c r="K225">
        <v>0.13787583688374921</v>
      </c>
      <c r="L225" s="40">
        <v>-1.2710016453638673E-3</v>
      </c>
      <c r="M225" s="40">
        <v>-2.3207577212973841E-6</v>
      </c>
    </row>
    <row r="226" spans="1:13" x14ac:dyDescent="0.25">
      <c r="A226">
        <v>7820412</v>
      </c>
      <c r="B226" t="s">
        <v>27</v>
      </c>
      <c r="C226" t="s">
        <v>4</v>
      </c>
      <c r="D226" t="s">
        <v>2228</v>
      </c>
      <c r="E226">
        <v>1.7041996348143639E-2</v>
      </c>
      <c r="F226">
        <v>54.1</v>
      </c>
      <c r="G226">
        <v>0.92197200243457089</v>
      </c>
      <c r="H226">
        <v>80.8</v>
      </c>
      <c r="I226">
        <v>1.376993304930006</v>
      </c>
      <c r="J226">
        <v>71.989999999999995</v>
      </c>
      <c r="K226">
        <v>1.2268533171028604</v>
      </c>
      <c r="L226" s="40">
        <v>-5.203559622168541E-2</v>
      </c>
      <c r="M226" s="40">
        <v>-8.8679044078343974E-4</v>
      </c>
    </row>
    <row r="227" spans="1:13" x14ac:dyDescent="0.25">
      <c r="A227">
        <v>7820412</v>
      </c>
      <c r="B227" t="s">
        <v>27</v>
      </c>
      <c r="C227" t="s">
        <v>4</v>
      </c>
      <c r="D227" t="s">
        <v>2230</v>
      </c>
      <c r="E227">
        <v>1.2172854534388314E-3</v>
      </c>
      <c r="F227">
        <v>50</v>
      </c>
      <c r="G227">
        <v>6.0864272671941569E-2</v>
      </c>
      <c r="H227">
        <v>73.8</v>
      </c>
      <c r="I227">
        <v>8.9835666463785754E-2</v>
      </c>
      <c r="J227">
        <v>61.32</v>
      </c>
      <c r="K227">
        <v>7.464394400486915E-2</v>
      </c>
      <c r="L227" s="40">
        <v>-0.14856280386447906</v>
      </c>
      <c r="M227" s="40">
        <v>-1.8084334006631658E-4</v>
      </c>
    </row>
    <row r="228" spans="1:13" x14ac:dyDescent="0.25">
      <c r="A228">
        <v>7820412</v>
      </c>
      <c r="B228" t="s">
        <v>27</v>
      </c>
      <c r="C228" t="s">
        <v>4</v>
      </c>
      <c r="D228" t="s">
        <v>2231</v>
      </c>
      <c r="E228">
        <v>6.6950699939135726E-3</v>
      </c>
      <c r="F228">
        <v>83</v>
      </c>
      <c r="G228">
        <v>0.55569080949482652</v>
      </c>
      <c r="H228">
        <v>88.9</v>
      </c>
      <c r="I228">
        <v>0.59519172245891661</v>
      </c>
      <c r="J228">
        <v>83.34</v>
      </c>
      <c r="K228">
        <v>0.55796713329275716</v>
      </c>
      <c r="L228" s="40">
        <v>3.3922355622053146E-2</v>
      </c>
      <c r="M228" s="40">
        <v>2.2711254524807341E-4</v>
      </c>
    </row>
    <row r="229" spans="1:13" x14ac:dyDescent="0.25">
      <c r="A229">
        <v>7820412</v>
      </c>
      <c r="B229" t="s">
        <v>27</v>
      </c>
      <c r="C229" t="s">
        <v>4</v>
      </c>
      <c r="D229" t="s">
        <v>2284</v>
      </c>
      <c r="E229">
        <v>2.4345709068776629E-3</v>
      </c>
      <c r="F229">
        <v>69.5</v>
      </c>
      <c r="G229">
        <v>0.16920267802799757</v>
      </c>
      <c r="H229">
        <v>75.5</v>
      </c>
      <c r="I229">
        <v>0.18381010346926355</v>
      </c>
      <c r="J229">
        <v>69.274999999999991</v>
      </c>
      <c r="K229">
        <v>0.16865489957395008</v>
      </c>
      <c r="L229" s="40">
        <v>-0.10925893485546112</v>
      </c>
      <c r="M229" s="40">
        <v>-2.6599862411554747E-4</v>
      </c>
    </row>
    <row r="230" spans="1:13" x14ac:dyDescent="0.25">
      <c r="A230">
        <v>7820412</v>
      </c>
      <c r="B230" t="s">
        <v>27</v>
      </c>
      <c r="C230" t="s">
        <v>4</v>
      </c>
      <c r="D230" t="s">
        <v>2146</v>
      </c>
      <c r="E230">
        <v>2.4345709068776629E-3</v>
      </c>
      <c r="F230">
        <v>32.799999999999997</v>
      </c>
      <c r="G230">
        <v>7.9853925745587334E-2</v>
      </c>
      <c r="H230">
        <v>84.8</v>
      </c>
      <c r="I230">
        <v>0.20645161290322581</v>
      </c>
      <c r="J230">
        <v>64.039999999999992</v>
      </c>
      <c r="K230">
        <v>0.15590992087644551</v>
      </c>
      <c r="L230" s="40">
        <v>0.11494995653629303</v>
      </c>
      <c r="M230" s="40">
        <v>2.7985381993011083E-4</v>
      </c>
    </row>
    <row r="231" spans="1:13" x14ac:dyDescent="0.25">
      <c r="A231">
        <v>7820412</v>
      </c>
      <c r="B231" t="s">
        <v>27</v>
      </c>
      <c r="C231" t="s">
        <v>4</v>
      </c>
      <c r="D231" t="s">
        <v>2232</v>
      </c>
      <c r="E231">
        <v>3.0432136335970788E-3</v>
      </c>
      <c r="F231">
        <v>74.400000000000006</v>
      </c>
      <c r="G231">
        <v>0.22641509433962267</v>
      </c>
      <c r="H231">
        <v>83.7</v>
      </c>
      <c r="I231">
        <v>0.25471698113207553</v>
      </c>
      <c r="J231">
        <v>74.614999999999995</v>
      </c>
      <c r="K231">
        <v>0.22706938527084602</v>
      </c>
      <c r="L231" s="40">
        <v>-2.7543624863028526E-2</v>
      </c>
      <c r="M231" s="40">
        <v>-8.3821134701851882E-5</v>
      </c>
    </row>
    <row r="232" spans="1:13" x14ac:dyDescent="0.25">
      <c r="A232">
        <v>7820412</v>
      </c>
      <c r="B232" t="s">
        <v>27</v>
      </c>
      <c r="C232" t="s">
        <v>4</v>
      </c>
      <c r="D232" t="s">
        <v>2158</v>
      </c>
      <c r="E232">
        <v>3.6518563603164943E-3</v>
      </c>
      <c r="F232">
        <v>73.8</v>
      </c>
      <c r="G232">
        <v>0.26950699939135725</v>
      </c>
      <c r="H232">
        <v>93.2</v>
      </c>
      <c r="I232">
        <v>0.34035301278149727</v>
      </c>
      <c r="J232">
        <v>84.284999999999997</v>
      </c>
      <c r="K232">
        <v>0.30779671332927572</v>
      </c>
      <c r="L232" s="40">
        <v>0.10064996778964996</v>
      </c>
      <c r="M232" s="40">
        <v>3.6755922503828352E-4</v>
      </c>
    </row>
    <row r="233" spans="1:13" x14ac:dyDescent="0.25">
      <c r="A233">
        <v>7820412</v>
      </c>
      <c r="B233" t="s">
        <v>27</v>
      </c>
      <c r="C233" t="s">
        <v>4</v>
      </c>
      <c r="D233" t="s">
        <v>2233</v>
      </c>
      <c r="E233">
        <v>1.2172854534388314E-3</v>
      </c>
      <c r="F233">
        <v>56.7</v>
      </c>
      <c r="G233">
        <v>6.9020085209981749E-2</v>
      </c>
      <c r="H233">
        <v>88.7</v>
      </c>
      <c r="I233">
        <v>0.10797321972002435</v>
      </c>
      <c r="J233">
        <v>78.509999999999991</v>
      </c>
      <c r="K233">
        <v>9.5569080949482646E-2</v>
      </c>
      <c r="L233" s="40">
        <v>0.12202249467372894</v>
      </c>
      <c r="M233" s="40">
        <v>1.4853620775864753E-4</v>
      </c>
    </row>
    <row r="234" spans="1:13" x14ac:dyDescent="0.25">
      <c r="A234">
        <v>7820412</v>
      </c>
      <c r="B234" t="s">
        <v>27</v>
      </c>
      <c r="C234" t="s">
        <v>4</v>
      </c>
      <c r="D234" t="s">
        <v>2186</v>
      </c>
      <c r="E234">
        <v>5.4777845404747408E-3</v>
      </c>
      <c r="F234">
        <v>40.9</v>
      </c>
      <c r="G234">
        <v>0.2240413877054169</v>
      </c>
      <c r="H234">
        <v>79.400000000000006</v>
      </c>
      <c r="I234">
        <v>0.43493609251369447</v>
      </c>
      <c r="J234">
        <v>58.365000000000002</v>
      </c>
      <c r="K234">
        <v>0.31971089470480824</v>
      </c>
      <c r="L234" s="40">
        <v>3.4629052970558405E-3</v>
      </c>
      <c r="M234" s="40">
        <v>1.8969049101340572E-5</v>
      </c>
    </row>
    <row r="235" spans="1:13" x14ac:dyDescent="0.25">
      <c r="A235">
        <v>7820412</v>
      </c>
      <c r="B235" t="s">
        <v>27</v>
      </c>
      <c r="C235" t="s">
        <v>4</v>
      </c>
      <c r="D235" t="s">
        <v>2172</v>
      </c>
      <c r="E235">
        <v>2.4345709068776629E-3</v>
      </c>
      <c r="F235">
        <v>42.9</v>
      </c>
      <c r="G235">
        <v>0.10444309190505173</v>
      </c>
      <c r="H235">
        <v>98.6</v>
      </c>
      <c r="I235">
        <v>0.24004869141813753</v>
      </c>
      <c r="J235">
        <v>73.424999999999997</v>
      </c>
      <c r="K235">
        <v>0.17875836883749238</v>
      </c>
      <c r="L235" s="40">
        <v>0.18037521839141846</v>
      </c>
      <c r="M235" s="40">
        <v>4.3913625901745214E-4</v>
      </c>
    </row>
    <row r="236" spans="1:13" x14ac:dyDescent="0.25">
      <c r="A236">
        <v>7820412</v>
      </c>
      <c r="B236" t="s">
        <v>27</v>
      </c>
      <c r="C236" t="s">
        <v>4</v>
      </c>
      <c r="D236" t="s">
        <v>2236</v>
      </c>
      <c r="E236">
        <v>6.0864272671941571E-4</v>
      </c>
      <c r="F236">
        <v>74.400000000000006</v>
      </c>
      <c r="G236">
        <v>4.5283018867924532E-2</v>
      </c>
      <c r="H236">
        <v>85.8</v>
      </c>
      <c r="I236">
        <v>5.2221545952525865E-2</v>
      </c>
      <c r="J236">
        <v>77.39</v>
      </c>
      <c r="K236">
        <v>4.7102860620815583E-2</v>
      </c>
      <c r="L236" s="40">
        <v>-1.9420027732849121E-2</v>
      </c>
      <c r="M236" s="40">
        <v>-1.1819858632287962E-5</v>
      </c>
    </row>
    <row r="237" spans="1:13" x14ac:dyDescent="0.25">
      <c r="A237">
        <v>7820412</v>
      </c>
      <c r="B237" t="s">
        <v>27</v>
      </c>
      <c r="C237" t="s">
        <v>4</v>
      </c>
      <c r="D237" t="s">
        <v>2237</v>
      </c>
      <c r="E237">
        <v>4.2604990870359107E-3</v>
      </c>
      <c r="F237">
        <v>57.9</v>
      </c>
      <c r="G237">
        <v>0.24668289713937921</v>
      </c>
      <c r="H237">
        <v>80.8</v>
      </c>
      <c r="I237">
        <v>0.34424832623250157</v>
      </c>
      <c r="J237">
        <v>63.739999999999995</v>
      </c>
      <c r="K237">
        <v>0.27156421180766893</v>
      </c>
      <c r="L237" s="40">
        <v>-7.8826189041137695E-2</v>
      </c>
      <c r="M237" s="40">
        <v>-3.3583890644428723E-4</v>
      </c>
    </row>
    <row r="238" spans="1:13" x14ac:dyDescent="0.25">
      <c r="A238">
        <v>7820412</v>
      </c>
      <c r="B238" t="s">
        <v>27</v>
      </c>
      <c r="C238" t="s">
        <v>4</v>
      </c>
      <c r="D238" t="s">
        <v>2238</v>
      </c>
      <c r="E238">
        <v>2.2519780888618383E-2</v>
      </c>
      <c r="F238">
        <v>49.8</v>
      </c>
      <c r="G238">
        <v>1.1214850882531955</v>
      </c>
      <c r="H238">
        <v>83.3</v>
      </c>
      <c r="I238">
        <v>1.8758977480219112</v>
      </c>
      <c r="J238">
        <v>67.89</v>
      </c>
      <c r="K238">
        <v>1.5288679245283021</v>
      </c>
      <c r="L238" s="40">
        <v>-1.9300897838547826E-3</v>
      </c>
      <c r="M238" s="40">
        <v>-4.346519902777052E-5</v>
      </c>
    </row>
    <row r="239" spans="1:13" x14ac:dyDescent="0.25">
      <c r="A239">
        <v>7820412</v>
      </c>
      <c r="B239" t="s">
        <v>27</v>
      </c>
      <c r="C239" t="s">
        <v>4</v>
      </c>
      <c r="D239" t="s">
        <v>2164</v>
      </c>
      <c r="E239">
        <v>3.7127206329884359E-2</v>
      </c>
      <c r="F239">
        <v>44.3</v>
      </c>
      <c r="G239">
        <v>1.6447352404138771</v>
      </c>
      <c r="H239">
        <v>79.400000000000006</v>
      </c>
      <c r="I239">
        <v>2.9479001825928184</v>
      </c>
      <c r="J239">
        <v>65.325000000000003</v>
      </c>
      <c r="K239">
        <v>2.4253347534996959</v>
      </c>
      <c r="L239" s="40">
        <v>-7.1007110178470612E-2</v>
      </c>
      <c r="M239" s="40">
        <v>-2.6362956304849102E-3</v>
      </c>
    </row>
    <row r="240" spans="1:13" x14ac:dyDescent="0.25">
      <c r="A240">
        <v>7820412</v>
      </c>
      <c r="B240" t="s">
        <v>27</v>
      </c>
      <c r="C240" t="s">
        <v>4</v>
      </c>
      <c r="D240" t="s">
        <v>2285</v>
      </c>
      <c r="E240">
        <v>1.8259281801582471E-3</v>
      </c>
      <c r="F240">
        <v>98.2</v>
      </c>
      <c r="G240">
        <v>0.17930614729153987</v>
      </c>
      <c r="H240">
        <v>92.9</v>
      </c>
      <c r="I240">
        <v>0.16962872793670117</v>
      </c>
      <c r="J240">
        <v>90.35499999999999</v>
      </c>
      <c r="K240">
        <v>0.16498174071819841</v>
      </c>
      <c r="L240" s="40">
        <v>3.8979485630989075E-2</v>
      </c>
      <c r="M240" s="40">
        <v>7.1173741261696424E-5</v>
      </c>
    </row>
    <row r="241" spans="1:13" x14ac:dyDescent="0.25">
      <c r="A241">
        <v>7820412</v>
      </c>
      <c r="B241" t="s">
        <v>27</v>
      </c>
      <c r="C241" t="s">
        <v>4</v>
      </c>
      <c r="D241" t="s">
        <v>2239</v>
      </c>
      <c r="E241">
        <v>1.2172854534388314E-3</v>
      </c>
      <c r="F241">
        <v>59.5</v>
      </c>
      <c r="G241">
        <v>7.2428484479610464E-2</v>
      </c>
      <c r="H241">
        <v>86</v>
      </c>
      <c r="I241">
        <v>0.10468654899573951</v>
      </c>
      <c r="J241">
        <v>69.11</v>
      </c>
      <c r="K241">
        <v>8.4126597687157634E-2</v>
      </c>
      <c r="L241" s="40">
        <v>-6.7016840912401676E-3</v>
      </c>
      <c r="M241" s="40">
        <v>-8.15786255780909E-6</v>
      </c>
    </row>
    <row r="242" spans="1:13" x14ac:dyDescent="0.25">
      <c r="A242">
        <v>7820412</v>
      </c>
      <c r="B242" t="s">
        <v>27</v>
      </c>
      <c r="C242" t="s">
        <v>4</v>
      </c>
      <c r="D242" t="s">
        <v>2159</v>
      </c>
      <c r="E242">
        <v>2.1302495435179557E-2</v>
      </c>
      <c r="F242">
        <v>63.9</v>
      </c>
      <c r="G242">
        <v>1.3612294583079736</v>
      </c>
      <c r="H242">
        <v>79.8</v>
      </c>
      <c r="I242">
        <v>1.6999391357273286</v>
      </c>
      <c r="J242">
        <v>67.464999999999989</v>
      </c>
      <c r="K242">
        <v>1.4371728545343885</v>
      </c>
      <c r="L242" s="40">
        <v>-7.069966197013855E-2</v>
      </c>
      <c r="M242" s="40">
        <v>-1.5060792263876142E-3</v>
      </c>
    </row>
    <row r="243" spans="1:13" x14ac:dyDescent="0.25">
      <c r="A243">
        <v>7820412</v>
      </c>
      <c r="B243" t="s">
        <v>27</v>
      </c>
      <c r="C243" t="s">
        <v>4</v>
      </c>
      <c r="D243" t="s">
        <v>2148</v>
      </c>
      <c r="E243">
        <v>3.6518563603164947E-3</v>
      </c>
      <c r="F243">
        <v>44.5</v>
      </c>
      <c r="G243">
        <v>0.16250760803408401</v>
      </c>
      <c r="H243">
        <v>75.900000000000006</v>
      </c>
      <c r="I243">
        <v>0.27717589774802198</v>
      </c>
      <c r="J243">
        <v>66.305000000000007</v>
      </c>
      <c r="K243">
        <v>0.24213633597078521</v>
      </c>
      <c r="L243" s="40">
        <v>-9.4414122402667999E-2</v>
      </c>
      <c r="M243" s="40">
        <v>-3.4478681339988318E-4</v>
      </c>
    </row>
    <row r="244" spans="1:13" x14ac:dyDescent="0.25">
      <c r="A244">
        <v>7820412</v>
      </c>
      <c r="B244" t="s">
        <v>27</v>
      </c>
      <c r="C244" t="s">
        <v>4</v>
      </c>
      <c r="D244" t="s">
        <v>2183</v>
      </c>
      <c r="E244">
        <v>2.4345709068776629E-3</v>
      </c>
      <c r="F244">
        <v>58.2</v>
      </c>
      <c r="G244">
        <v>0.14169202678027998</v>
      </c>
      <c r="H244">
        <v>71.900000000000006</v>
      </c>
      <c r="I244">
        <v>0.17504564820450397</v>
      </c>
      <c r="J244">
        <v>66.984999999999999</v>
      </c>
      <c r="K244">
        <v>0.16307973219720023</v>
      </c>
      <c r="L244" s="40">
        <v>-0.13791896402835846</v>
      </c>
      <c r="M244" s="40">
        <v>-3.357734973301484E-4</v>
      </c>
    </row>
    <row r="245" spans="1:13" x14ac:dyDescent="0.25">
      <c r="A245">
        <v>7820412</v>
      </c>
      <c r="B245" t="s">
        <v>27</v>
      </c>
      <c r="C245" t="s">
        <v>4</v>
      </c>
      <c r="D245" t="s">
        <v>2240</v>
      </c>
      <c r="E245">
        <v>1.8259281801582471E-3</v>
      </c>
      <c r="F245">
        <v>84.7</v>
      </c>
      <c r="G245">
        <v>0.15465611685940353</v>
      </c>
      <c r="H245">
        <v>93.7</v>
      </c>
      <c r="I245">
        <v>0.17108947048082776</v>
      </c>
      <c r="J245">
        <v>88.784999999999997</v>
      </c>
      <c r="K245">
        <v>0.16211503347534997</v>
      </c>
      <c r="L245" s="40">
        <v>0.12093529850244522</v>
      </c>
      <c r="M245" s="40">
        <v>2.2081916951146419E-4</v>
      </c>
    </row>
    <row r="246" spans="1:13" x14ac:dyDescent="0.25">
      <c r="A246">
        <v>7820412</v>
      </c>
      <c r="B246" t="s">
        <v>27</v>
      </c>
      <c r="C246" t="s">
        <v>4</v>
      </c>
      <c r="D246" t="s">
        <v>2187</v>
      </c>
      <c r="E246">
        <v>1.8259281801582471E-3</v>
      </c>
      <c r="F246">
        <v>81.5</v>
      </c>
      <c r="G246">
        <v>0.14881314668289713</v>
      </c>
      <c r="H246">
        <v>83.8</v>
      </c>
      <c r="I246">
        <v>0.15301278149726111</v>
      </c>
      <c r="J246">
        <v>86.48</v>
      </c>
      <c r="K246">
        <v>0.15790626902008523</v>
      </c>
      <c r="L246" s="40">
        <v>-1.9899012520909309E-2</v>
      </c>
      <c r="M246" s="40">
        <v>-3.6334167719250111E-5</v>
      </c>
    </row>
    <row r="247" spans="1:13" x14ac:dyDescent="0.25">
      <c r="A247">
        <v>7820412</v>
      </c>
      <c r="B247" t="s">
        <v>27</v>
      </c>
      <c r="C247" t="s">
        <v>4</v>
      </c>
      <c r="D247" t="s">
        <v>2241</v>
      </c>
      <c r="E247">
        <v>4.8691418137553257E-3</v>
      </c>
      <c r="F247">
        <v>50.5</v>
      </c>
      <c r="G247">
        <v>0.24589166159464396</v>
      </c>
      <c r="H247">
        <v>80.900000000000006</v>
      </c>
      <c r="I247">
        <v>0.39391357273280586</v>
      </c>
      <c r="J247">
        <v>69.094999999999999</v>
      </c>
      <c r="K247">
        <v>0.33643335362142424</v>
      </c>
      <c r="L247" s="40">
        <v>-3.2153438776731491E-2</v>
      </c>
      <c r="M247" s="40">
        <v>-1.5655965320380519E-4</v>
      </c>
    </row>
    <row r="248" spans="1:13" x14ac:dyDescent="0.25">
      <c r="A248">
        <v>7820412</v>
      </c>
      <c r="B248" t="s">
        <v>27</v>
      </c>
      <c r="C248" t="s">
        <v>4</v>
      </c>
      <c r="D248" t="s">
        <v>2243</v>
      </c>
      <c r="E248">
        <v>4.2604990870359098E-3</v>
      </c>
      <c r="F248">
        <v>54.2</v>
      </c>
      <c r="G248">
        <v>0.23091905051734632</v>
      </c>
      <c r="H248">
        <v>70.3</v>
      </c>
      <c r="I248">
        <v>0.29951308581862446</v>
      </c>
      <c r="J248">
        <v>58.19</v>
      </c>
      <c r="K248">
        <v>0.24791844187461959</v>
      </c>
      <c r="L248" s="40">
        <v>-0.13720369338989258</v>
      </c>
      <c r="M248" s="40">
        <v>-5.8455621042559217E-4</v>
      </c>
    </row>
    <row r="249" spans="1:13" x14ac:dyDescent="0.25">
      <c r="A249">
        <v>7820412</v>
      </c>
      <c r="B249" t="s">
        <v>27</v>
      </c>
      <c r="C249" t="s">
        <v>4</v>
      </c>
      <c r="D249" t="s">
        <v>2244</v>
      </c>
      <c r="E249">
        <v>6.0864272671941571E-4</v>
      </c>
      <c r="F249">
        <v>71.599999999999994</v>
      </c>
      <c r="G249">
        <v>4.3578819233110161E-2</v>
      </c>
      <c r="H249">
        <v>85.3</v>
      </c>
      <c r="I249">
        <v>5.1917224589166158E-2</v>
      </c>
      <c r="J249">
        <v>79.84</v>
      </c>
      <c r="K249">
        <v>4.8594035301278156E-2</v>
      </c>
      <c r="L249" s="40">
        <v>-2.0089849829673767E-2</v>
      </c>
      <c r="M249" s="40">
        <v>-1.2227540979716231E-5</v>
      </c>
    </row>
    <row r="250" spans="1:13" x14ac:dyDescent="0.25">
      <c r="A250">
        <v>7820412</v>
      </c>
      <c r="B250" t="s">
        <v>27</v>
      </c>
      <c r="C250" t="s">
        <v>4</v>
      </c>
      <c r="D250" t="s">
        <v>2245</v>
      </c>
      <c r="E250">
        <v>3.1649421789409618E-2</v>
      </c>
      <c r="F250">
        <v>37.5</v>
      </c>
      <c r="G250">
        <v>1.1868533171028606</v>
      </c>
      <c r="H250">
        <v>72.099999999999994</v>
      </c>
      <c r="I250">
        <v>2.2819233110164334</v>
      </c>
      <c r="J250">
        <v>60.69</v>
      </c>
      <c r="K250">
        <v>1.9208034083992696</v>
      </c>
      <c r="L250" s="40">
        <v>-2.015923336148262E-2</v>
      </c>
      <c r="M250" s="40">
        <v>-6.3802807960870137E-4</v>
      </c>
    </row>
    <row r="251" spans="1:13" x14ac:dyDescent="0.25">
      <c r="A251">
        <v>7820412</v>
      </c>
      <c r="B251" t="s">
        <v>27</v>
      </c>
      <c r="C251" t="s">
        <v>4</v>
      </c>
      <c r="D251" t="s">
        <v>2189</v>
      </c>
      <c r="E251">
        <v>1.5824710894704809E-2</v>
      </c>
      <c r="F251">
        <v>49.7</v>
      </c>
      <c r="G251">
        <v>0.78648813146682905</v>
      </c>
      <c r="H251">
        <v>80.2</v>
      </c>
      <c r="I251">
        <v>1.2691418137553256</v>
      </c>
      <c r="J251">
        <v>69.424999999999997</v>
      </c>
      <c r="K251">
        <v>1.0986305538648813</v>
      </c>
      <c r="L251" s="40">
        <v>-1.967334933578968E-2</v>
      </c>
      <c r="M251" s="40">
        <v>-3.1132506556940455E-4</v>
      </c>
    </row>
    <row r="252" spans="1:13" x14ac:dyDescent="0.25">
      <c r="A252">
        <v>7820412</v>
      </c>
      <c r="B252" t="s">
        <v>27</v>
      </c>
      <c r="C252" t="s">
        <v>4</v>
      </c>
      <c r="D252" t="s">
        <v>2246</v>
      </c>
      <c r="E252">
        <v>1.8259281801582471E-3</v>
      </c>
      <c r="F252">
        <v>50.9</v>
      </c>
      <c r="G252">
        <v>9.2939744370054783E-2</v>
      </c>
      <c r="H252">
        <v>80.7</v>
      </c>
      <c r="I252">
        <v>0.14735240413877054</v>
      </c>
      <c r="J252">
        <v>67.664999999999992</v>
      </c>
      <c r="K252">
        <v>0.12355143031040777</v>
      </c>
      <c r="L252" s="40">
        <v>-6.3701130449771881E-2</v>
      </c>
      <c r="M252" s="40">
        <v>-1.1631368919617507E-4</v>
      </c>
    </row>
    <row r="253" spans="1:13" x14ac:dyDescent="0.25">
      <c r="A253">
        <v>7820412</v>
      </c>
      <c r="B253" t="s">
        <v>27</v>
      </c>
      <c r="C253" t="s">
        <v>4</v>
      </c>
      <c r="D253" t="s">
        <v>2247</v>
      </c>
      <c r="E253">
        <v>2.1911138161898967E-2</v>
      </c>
      <c r="F253">
        <v>50.5</v>
      </c>
      <c r="G253">
        <v>1.1065124771758978</v>
      </c>
      <c r="H253">
        <v>86.9</v>
      </c>
      <c r="I253">
        <v>1.9040779062690203</v>
      </c>
      <c r="J253">
        <v>76.025000000000006</v>
      </c>
      <c r="K253">
        <v>1.6657942787583691</v>
      </c>
      <c r="L253" s="40">
        <v>3.3698210027068853E-3</v>
      </c>
      <c r="M253" s="40">
        <v>7.3836613571179476E-5</v>
      </c>
    </row>
    <row r="254" spans="1:13" x14ac:dyDescent="0.25">
      <c r="A254">
        <v>7820412</v>
      </c>
      <c r="B254" t="s">
        <v>27</v>
      </c>
      <c r="C254" t="s">
        <v>4</v>
      </c>
      <c r="D254" t="s">
        <v>2286</v>
      </c>
      <c r="E254">
        <v>1.2172854534388314E-3</v>
      </c>
      <c r="F254">
        <v>61.5</v>
      </c>
      <c r="G254">
        <v>7.4863055386488131E-2</v>
      </c>
      <c r="H254">
        <v>84.6</v>
      </c>
      <c r="I254">
        <v>0.10298234936092514</v>
      </c>
      <c r="J254">
        <v>79.179999999999993</v>
      </c>
      <c r="K254">
        <v>9.6384662203286661E-2</v>
      </c>
      <c r="L254" s="40">
        <v>4.8763062804937363E-2</v>
      </c>
      <c r="M254" s="40">
        <v>5.935856701757439E-5</v>
      </c>
    </row>
    <row r="255" spans="1:13" x14ac:dyDescent="0.25">
      <c r="A255">
        <v>7820412</v>
      </c>
      <c r="B255" t="s">
        <v>27</v>
      </c>
      <c r="C255" t="s">
        <v>4</v>
      </c>
      <c r="D255" t="s">
        <v>2188</v>
      </c>
      <c r="E255">
        <v>9.7382836275106514E-3</v>
      </c>
      <c r="F255">
        <v>41.8</v>
      </c>
      <c r="G255">
        <v>0.40706025562994519</v>
      </c>
      <c r="H255">
        <v>85</v>
      </c>
      <c r="I255">
        <v>0.82775410833840535</v>
      </c>
      <c r="J255">
        <v>65.3</v>
      </c>
      <c r="K255">
        <v>0.63590992087644549</v>
      </c>
      <c r="L255" s="40">
        <v>-1.5682078897953033E-2</v>
      </c>
      <c r="M255" s="40">
        <v>-1.5271653217726632E-4</v>
      </c>
    </row>
    <row r="256" spans="1:13" x14ac:dyDescent="0.25">
      <c r="A256">
        <v>7820412</v>
      </c>
      <c r="B256" t="s">
        <v>27</v>
      </c>
      <c r="C256" t="s">
        <v>4</v>
      </c>
      <c r="D256" t="s">
        <v>2248</v>
      </c>
      <c r="E256">
        <v>2.4345709068776629E-3</v>
      </c>
      <c r="F256">
        <v>62.3</v>
      </c>
      <c r="G256">
        <v>0.15167376749847838</v>
      </c>
      <c r="H256">
        <v>77.5</v>
      </c>
      <c r="I256">
        <v>0.18867924528301888</v>
      </c>
      <c r="J256">
        <v>73.66</v>
      </c>
      <c r="K256">
        <v>0.17933049300060863</v>
      </c>
      <c r="L256" s="40">
        <v>-1.3089213520288467E-2</v>
      </c>
      <c r="M256" s="40">
        <v>-3.1866618430404058E-5</v>
      </c>
    </row>
    <row r="257" spans="1:13" x14ac:dyDescent="0.25">
      <c r="A257">
        <v>7820412</v>
      </c>
      <c r="B257" t="s">
        <v>27</v>
      </c>
      <c r="C257" t="s">
        <v>4</v>
      </c>
      <c r="D257" t="s">
        <v>2287</v>
      </c>
      <c r="E257">
        <v>6.0864272671941571E-4</v>
      </c>
      <c r="F257">
        <v>35.200000000000003</v>
      </c>
      <c r="G257">
        <v>2.1424223980523436E-2</v>
      </c>
      <c r="H257">
        <v>71.900000000000006</v>
      </c>
      <c r="I257">
        <v>4.3761412051125992E-2</v>
      </c>
      <c r="J257">
        <v>54.050000000000004</v>
      </c>
      <c r="K257">
        <v>3.2897139379184419E-2</v>
      </c>
      <c r="L257" s="40">
        <v>-6.4535744488239288E-2</v>
      </c>
      <c r="M257" s="40">
        <v>-3.9279211496189466E-5</v>
      </c>
    </row>
    <row r="258" spans="1:13" x14ac:dyDescent="0.25">
      <c r="A258">
        <v>7820412</v>
      </c>
      <c r="B258" t="s">
        <v>27</v>
      </c>
      <c r="C258" t="s">
        <v>4</v>
      </c>
      <c r="D258" t="s">
        <v>2249</v>
      </c>
      <c r="E258">
        <v>3.6518563603164943E-3</v>
      </c>
      <c r="F258">
        <v>33.200000000000003</v>
      </c>
      <c r="G258">
        <v>0.12124163116250762</v>
      </c>
      <c r="H258">
        <v>94.7</v>
      </c>
      <c r="I258">
        <v>0.34583079732197203</v>
      </c>
      <c r="J258">
        <v>68.075000000000003</v>
      </c>
      <c r="K258">
        <v>0.24860012172854537</v>
      </c>
      <c r="L258" s="40">
        <v>0.18680842220783234</v>
      </c>
      <c r="M258" s="40">
        <v>6.8219752480036153E-4</v>
      </c>
    </row>
    <row r="259" spans="1:13" x14ac:dyDescent="0.25">
      <c r="A259">
        <v>7820412</v>
      </c>
      <c r="B259" t="s">
        <v>27</v>
      </c>
      <c r="C259" t="s">
        <v>4</v>
      </c>
      <c r="D259" t="s">
        <v>2250</v>
      </c>
      <c r="E259">
        <v>1.8259281801582471E-3</v>
      </c>
      <c r="F259">
        <v>23.1</v>
      </c>
      <c r="G259">
        <v>4.217894096165551E-2</v>
      </c>
      <c r="H259">
        <v>59.7</v>
      </c>
      <c r="I259">
        <v>0.10900791235544736</v>
      </c>
      <c r="J259">
        <v>48.54</v>
      </c>
      <c r="K259">
        <v>8.863055386488132E-2</v>
      </c>
      <c r="L259" s="40">
        <v>-6.2505699694156647E-2</v>
      </c>
      <c r="M259" s="40">
        <v>-1.1413091849206936E-4</v>
      </c>
    </row>
    <row r="260" spans="1:13" x14ac:dyDescent="0.25">
      <c r="A260">
        <v>7820412</v>
      </c>
      <c r="B260" t="s">
        <v>27</v>
      </c>
      <c r="C260" t="s">
        <v>4</v>
      </c>
      <c r="D260" t="s">
        <v>2251</v>
      </c>
      <c r="E260">
        <v>1.8259281801582471E-3</v>
      </c>
      <c r="F260">
        <v>50.8</v>
      </c>
      <c r="G260">
        <v>9.2757151552038952E-2</v>
      </c>
      <c r="H260">
        <v>80.400000000000006</v>
      </c>
      <c r="I260">
        <v>0.14680462568472308</v>
      </c>
      <c r="J260">
        <v>69.349999999999994</v>
      </c>
      <c r="K260">
        <v>0.12662811929397444</v>
      </c>
      <c r="L260" s="40">
        <v>-3.6828882992267609E-2</v>
      </c>
      <c r="M260" s="40">
        <v>-6.7246895299332215E-5</v>
      </c>
    </row>
    <row r="261" spans="1:13" x14ac:dyDescent="0.25">
      <c r="A261">
        <v>7820412</v>
      </c>
      <c r="B261" t="s">
        <v>27</v>
      </c>
      <c r="C261" t="s">
        <v>4</v>
      </c>
      <c r="D261" t="s">
        <v>2288</v>
      </c>
      <c r="E261">
        <v>6.0864272671941571E-4</v>
      </c>
      <c r="F261">
        <v>51.2</v>
      </c>
      <c r="G261">
        <v>3.1162507608034087E-2</v>
      </c>
      <c r="H261">
        <v>74.400000000000006</v>
      </c>
      <c r="I261">
        <v>4.5283018867924532E-2</v>
      </c>
      <c r="J261">
        <v>70.155000000000001</v>
      </c>
      <c r="K261">
        <v>4.2699330493000613E-2</v>
      </c>
      <c r="L261" s="40">
        <v>-1.5672804787755013E-2</v>
      </c>
      <c r="M261" s="40">
        <v>-9.5391386413603242E-6</v>
      </c>
    </row>
    <row r="262" spans="1:13" x14ac:dyDescent="0.25">
      <c r="A262">
        <v>7820412</v>
      </c>
      <c r="B262" t="s">
        <v>27</v>
      </c>
      <c r="C262" t="s">
        <v>4</v>
      </c>
      <c r="D262" t="s">
        <v>2289</v>
      </c>
      <c r="E262">
        <v>2.4345709068776629E-3</v>
      </c>
      <c r="F262">
        <v>46.6</v>
      </c>
      <c r="G262">
        <v>0.11345100426049909</v>
      </c>
      <c r="H262">
        <v>92.9</v>
      </c>
      <c r="I262">
        <v>0.22617163724893488</v>
      </c>
      <c r="J262">
        <v>71.335000000000008</v>
      </c>
      <c r="K262">
        <v>0.17367011564211809</v>
      </c>
      <c r="L262" s="40">
        <v>0.15023991465568542</v>
      </c>
      <c r="M262" s="40">
        <v>3.6576972527251474E-4</v>
      </c>
    </row>
    <row r="263" spans="1:13" x14ac:dyDescent="0.25">
      <c r="A263">
        <v>7820412</v>
      </c>
      <c r="B263" t="s">
        <v>27</v>
      </c>
      <c r="C263" t="s">
        <v>4</v>
      </c>
      <c r="D263" t="s">
        <v>2252</v>
      </c>
      <c r="E263">
        <v>6.0864272671941571E-4</v>
      </c>
      <c r="F263">
        <v>56.7</v>
      </c>
      <c r="G263">
        <v>3.4510042604990875E-2</v>
      </c>
      <c r="H263">
        <v>78.599999999999994</v>
      </c>
      <c r="I263">
        <v>4.7839318320146075E-2</v>
      </c>
      <c r="J263">
        <v>68.819999999999993</v>
      </c>
      <c r="K263">
        <v>4.1886792452830182E-2</v>
      </c>
      <c r="L263" s="40">
        <v>-4.1573725640773773E-2</v>
      </c>
      <c r="M263" s="40">
        <v>-2.5303545733885438E-5</v>
      </c>
    </row>
    <row r="264" spans="1:13" x14ac:dyDescent="0.25">
      <c r="A264">
        <v>7820412</v>
      </c>
      <c r="B264" t="s">
        <v>27</v>
      </c>
      <c r="C264" t="s">
        <v>4</v>
      </c>
      <c r="D264" t="s">
        <v>2253</v>
      </c>
      <c r="E264">
        <v>1.8259281801582471E-3</v>
      </c>
      <c r="F264">
        <v>59.1</v>
      </c>
      <c r="G264">
        <v>0.10791235544735241</v>
      </c>
      <c r="H264">
        <v>78.2</v>
      </c>
      <c r="I264">
        <v>0.14278758368837494</v>
      </c>
      <c r="J264">
        <v>70.22</v>
      </c>
      <c r="K264">
        <v>0.12821667681071211</v>
      </c>
      <c r="L264" s="40">
        <v>-3.3166851848363876E-2</v>
      </c>
      <c r="M264" s="40">
        <v>-6.0560289437061249E-5</v>
      </c>
    </row>
    <row r="265" spans="1:13" x14ac:dyDescent="0.25">
      <c r="A265">
        <v>7820412</v>
      </c>
      <c r="B265" t="s">
        <v>27</v>
      </c>
      <c r="C265" t="s">
        <v>4</v>
      </c>
      <c r="D265" t="s">
        <v>2254</v>
      </c>
      <c r="E265">
        <v>3.0432136335970788E-3</v>
      </c>
      <c r="F265">
        <v>73.900000000000006</v>
      </c>
      <c r="G265">
        <v>0.22489348752282415</v>
      </c>
      <c r="H265">
        <v>79.900000000000006</v>
      </c>
      <c r="I265">
        <v>0.2431527693244066</v>
      </c>
      <c r="J265">
        <v>75.454999999999998</v>
      </c>
      <c r="K265">
        <v>0.22962568472306757</v>
      </c>
      <c r="L265" s="40">
        <v>-1.7501378431916237E-2</v>
      </c>
      <c r="M265" s="40">
        <v>-5.3260433450749355E-5</v>
      </c>
    </row>
    <row r="266" spans="1:13" x14ac:dyDescent="0.25">
      <c r="A266">
        <v>7820412</v>
      </c>
      <c r="B266" t="s">
        <v>27</v>
      </c>
      <c r="C266" t="s">
        <v>4</v>
      </c>
      <c r="D266" t="s">
        <v>2290</v>
      </c>
      <c r="E266">
        <v>6.0864272671941571E-4</v>
      </c>
      <c r="F266">
        <v>60.1</v>
      </c>
      <c r="G266">
        <v>3.6579427875836887E-2</v>
      </c>
      <c r="H266">
        <v>69.8</v>
      </c>
      <c r="I266">
        <v>4.2483262325015217E-2</v>
      </c>
      <c r="J266">
        <v>68.884999999999991</v>
      </c>
      <c r="K266">
        <v>4.1926354230066944E-2</v>
      </c>
      <c r="L266" s="40">
        <v>-9.0671934187412262E-2</v>
      </c>
      <c r="M266" s="40">
        <v>-5.5186813260750006E-5</v>
      </c>
    </row>
    <row r="267" spans="1:13" x14ac:dyDescent="0.25">
      <c r="A267">
        <v>7820412</v>
      </c>
      <c r="B267" t="s">
        <v>27</v>
      </c>
      <c r="C267" t="s">
        <v>4</v>
      </c>
      <c r="D267" t="s">
        <v>2255</v>
      </c>
      <c r="E267">
        <v>4.2604990870359098E-3</v>
      </c>
      <c r="F267">
        <v>61.7</v>
      </c>
      <c r="G267">
        <v>0.26287279367011562</v>
      </c>
      <c r="H267">
        <v>90.5</v>
      </c>
      <c r="I267">
        <v>0.38557516737674985</v>
      </c>
      <c r="J267">
        <v>81.704999999999998</v>
      </c>
      <c r="K267">
        <v>0.34810407790626902</v>
      </c>
      <c r="L267" s="40">
        <v>6.8194851279258728E-2</v>
      </c>
      <c r="M267" s="40">
        <v>2.9054410161583147E-4</v>
      </c>
    </row>
    <row r="268" spans="1:13" x14ac:dyDescent="0.25">
      <c r="A268">
        <v>7820412</v>
      </c>
      <c r="B268" t="s">
        <v>27</v>
      </c>
      <c r="C268" t="s">
        <v>4</v>
      </c>
      <c r="D268" t="s">
        <v>2256</v>
      </c>
      <c r="E268">
        <v>3.0432136335970784E-3</v>
      </c>
      <c r="F268">
        <v>44.5</v>
      </c>
      <c r="G268">
        <v>0.13542300669506999</v>
      </c>
      <c r="H268">
        <v>81.8</v>
      </c>
      <c r="I268">
        <v>0.24893487522824101</v>
      </c>
      <c r="J268">
        <v>62.449999999999996</v>
      </c>
      <c r="K268">
        <v>0.19004869141813754</v>
      </c>
      <c r="L268" s="40">
        <v>4.2429506778717041E-2</v>
      </c>
      <c r="M268" s="40">
        <v>1.2912205349579136E-4</v>
      </c>
    </row>
    <row r="269" spans="1:13" x14ac:dyDescent="0.25">
      <c r="A269">
        <v>7820412</v>
      </c>
      <c r="B269" t="s">
        <v>27</v>
      </c>
      <c r="C269" t="s">
        <v>4</v>
      </c>
      <c r="D269" t="s">
        <v>2149</v>
      </c>
      <c r="E269">
        <v>6.0864272671941571E-4</v>
      </c>
      <c r="F269">
        <v>56.2</v>
      </c>
      <c r="G269">
        <v>3.4205721241631168E-2</v>
      </c>
      <c r="H269">
        <v>88.6</v>
      </c>
      <c r="I269">
        <v>5.3925745587340229E-2</v>
      </c>
      <c r="J269">
        <v>76.984999999999985</v>
      </c>
      <c r="K269">
        <v>4.6856360316494212E-2</v>
      </c>
      <c r="L269" s="40">
        <v>4.1113469749689102E-2</v>
      </c>
      <c r="M269" s="40">
        <v>2.5023414333346991E-5</v>
      </c>
    </row>
    <row r="270" spans="1:13" x14ac:dyDescent="0.25">
      <c r="A270">
        <v>7820412</v>
      </c>
      <c r="B270" t="s">
        <v>27</v>
      </c>
      <c r="C270" t="s">
        <v>4</v>
      </c>
      <c r="D270" t="s">
        <v>2291</v>
      </c>
      <c r="E270">
        <v>2.4345709068776629E-3</v>
      </c>
      <c r="F270">
        <v>69.3</v>
      </c>
      <c r="G270">
        <v>0.16871576384662204</v>
      </c>
      <c r="H270">
        <v>89.4</v>
      </c>
      <c r="I270">
        <v>0.21765063907486307</v>
      </c>
      <c r="J270">
        <v>77.429999999999993</v>
      </c>
      <c r="K270">
        <v>0.18850882531953742</v>
      </c>
      <c r="L270" s="40">
        <v>2.113628201186657E-2</v>
      </c>
      <c r="M270" s="40">
        <v>5.1457777265652027E-5</v>
      </c>
    </row>
    <row r="271" spans="1:13" x14ac:dyDescent="0.25">
      <c r="A271">
        <v>7820412</v>
      </c>
      <c r="B271" t="s">
        <v>27</v>
      </c>
      <c r="C271" t="s">
        <v>4</v>
      </c>
      <c r="D271" t="s">
        <v>2150</v>
      </c>
      <c r="E271">
        <v>2.4345709068776629E-3</v>
      </c>
      <c r="F271">
        <v>54.2</v>
      </c>
      <c r="G271">
        <v>0.13195374315276934</v>
      </c>
      <c r="H271">
        <v>87.6</v>
      </c>
      <c r="I271">
        <v>0.21326841144248326</v>
      </c>
      <c r="J271">
        <v>68.88</v>
      </c>
      <c r="K271">
        <v>0.16769324406573341</v>
      </c>
      <c r="L271" s="40">
        <v>4.1172970086336136E-2</v>
      </c>
      <c r="M271" s="40">
        <v>1.0023851512193825E-4</v>
      </c>
    </row>
    <row r="272" spans="1:13" x14ac:dyDescent="0.25">
      <c r="A272">
        <v>7820412</v>
      </c>
      <c r="B272" t="s">
        <v>27</v>
      </c>
      <c r="C272" t="s">
        <v>4</v>
      </c>
      <c r="D272" t="s">
        <v>2257</v>
      </c>
      <c r="E272">
        <v>1.0955569080949482E-2</v>
      </c>
      <c r="F272">
        <v>41.9</v>
      </c>
      <c r="G272">
        <v>0.45903834449178327</v>
      </c>
      <c r="H272">
        <v>77.900000000000006</v>
      </c>
      <c r="I272">
        <v>0.85343883140596466</v>
      </c>
      <c r="J272">
        <v>65.210000000000008</v>
      </c>
      <c r="K272">
        <v>0.71441265976871582</v>
      </c>
      <c r="L272" s="40">
        <v>-6.5618224442005157E-2</v>
      </c>
      <c r="M272" s="40">
        <v>-7.1888499084363526E-4</v>
      </c>
    </row>
    <row r="273" spans="1:13" x14ac:dyDescent="0.25">
      <c r="A273">
        <v>7820412</v>
      </c>
      <c r="B273" t="s">
        <v>27</v>
      </c>
      <c r="C273" t="s">
        <v>4</v>
      </c>
      <c r="D273" t="s">
        <v>2292</v>
      </c>
      <c r="E273">
        <v>6.0864272671941571E-4</v>
      </c>
      <c r="F273">
        <v>47.5</v>
      </c>
      <c r="G273">
        <v>2.8910529519172248E-2</v>
      </c>
      <c r="H273">
        <v>78.400000000000006</v>
      </c>
      <c r="I273">
        <v>4.7717589774802192E-2</v>
      </c>
      <c r="J273">
        <v>58.414999999999992</v>
      </c>
      <c r="K273">
        <v>3.5553864881314665E-2</v>
      </c>
      <c r="L273" s="40">
        <v>-9.184747189283371E-2</v>
      </c>
      <c r="M273" s="40">
        <v>-5.5902295735139205E-5</v>
      </c>
    </row>
    <row r="274" spans="1:13" x14ac:dyDescent="0.25">
      <c r="A274">
        <v>7820412</v>
      </c>
      <c r="B274" t="s">
        <v>27</v>
      </c>
      <c r="C274" t="s">
        <v>4</v>
      </c>
      <c r="D274" t="s">
        <v>2258</v>
      </c>
      <c r="E274">
        <v>7.9123554473524045E-3</v>
      </c>
      <c r="F274">
        <v>59.7</v>
      </c>
      <c r="G274">
        <v>0.47236762020693857</v>
      </c>
      <c r="H274">
        <v>92.9</v>
      </c>
      <c r="I274">
        <v>0.73505782105903839</v>
      </c>
      <c r="J274">
        <v>76.474999999999994</v>
      </c>
      <c r="K274">
        <v>0.60509738283627512</v>
      </c>
      <c r="L274" s="40">
        <v>6.925799697637558E-2</v>
      </c>
      <c r="M274" s="40">
        <v>5.479938896487417E-4</v>
      </c>
    </row>
    <row r="275" spans="1:13" x14ac:dyDescent="0.25">
      <c r="A275">
        <v>7820412</v>
      </c>
      <c r="B275" t="s">
        <v>27</v>
      </c>
      <c r="C275" t="s">
        <v>4</v>
      </c>
      <c r="D275" t="s">
        <v>2177</v>
      </c>
      <c r="E275">
        <v>1.1564211807668898E-2</v>
      </c>
      <c r="F275">
        <v>72.7</v>
      </c>
      <c r="G275">
        <v>0.84071819841752893</v>
      </c>
      <c r="H275">
        <v>92.2</v>
      </c>
      <c r="I275">
        <v>1.0662203286670724</v>
      </c>
      <c r="J275">
        <v>85.92</v>
      </c>
      <c r="K275">
        <v>0.99359707851491175</v>
      </c>
      <c r="L275" s="40">
        <v>4.4504757970571518E-2</v>
      </c>
      <c r="M275" s="40">
        <v>5.1466244762072969E-4</v>
      </c>
    </row>
    <row r="276" spans="1:13" x14ac:dyDescent="0.25">
      <c r="A276">
        <v>7820412</v>
      </c>
      <c r="B276" t="s">
        <v>27</v>
      </c>
      <c r="C276" t="s">
        <v>4</v>
      </c>
      <c r="D276" t="s">
        <v>2259</v>
      </c>
      <c r="E276">
        <v>3.6518563603164943E-3</v>
      </c>
      <c r="F276">
        <v>66</v>
      </c>
      <c r="G276">
        <v>0.24102251978088862</v>
      </c>
      <c r="H276">
        <v>96.1</v>
      </c>
      <c r="I276">
        <v>0.35094339622641507</v>
      </c>
      <c r="J276">
        <v>85.594999999999999</v>
      </c>
      <c r="K276">
        <v>0.3125806451612903</v>
      </c>
      <c r="L276" s="40">
        <v>0.16779117286205292</v>
      </c>
      <c r="M276" s="40">
        <v>6.1274926182125228E-4</v>
      </c>
    </row>
    <row r="277" spans="1:13" x14ac:dyDescent="0.25">
      <c r="A277">
        <v>7820412</v>
      </c>
      <c r="B277" t="s">
        <v>27</v>
      </c>
      <c r="C277" t="s">
        <v>4</v>
      </c>
      <c r="D277" t="s">
        <v>2260</v>
      </c>
      <c r="E277">
        <v>1.2172854534388314E-3</v>
      </c>
      <c r="F277">
        <v>37</v>
      </c>
      <c r="G277">
        <v>4.503956177723676E-2</v>
      </c>
      <c r="H277">
        <v>75.8</v>
      </c>
      <c r="I277">
        <v>9.2270237370663422E-2</v>
      </c>
      <c r="J277">
        <v>66.134999999999991</v>
      </c>
      <c r="K277">
        <v>8.0505173463177107E-2</v>
      </c>
      <c r="L277" s="40">
        <v>3.3281300216913223E-2</v>
      </c>
      <c r="M277" s="40">
        <v>4.0512842625579095E-5</v>
      </c>
    </row>
    <row r="278" spans="1:13" x14ac:dyDescent="0.25">
      <c r="A278">
        <v>7820412</v>
      </c>
      <c r="B278" t="s">
        <v>27</v>
      </c>
      <c r="C278" t="s">
        <v>4</v>
      </c>
      <c r="D278" t="s">
        <v>2293</v>
      </c>
      <c r="E278">
        <v>4.8691418137553257E-3</v>
      </c>
      <c r="F278">
        <v>41.3</v>
      </c>
      <c r="G278">
        <v>0.20109555690809494</v>
      </c>
      <c r="H278">
        <v>80.2</v>
      </c>
      <c r="I278">
        <v>0.39050517346317715</v>
      </c>
      <c r="J278">
        <v>56.664999999999999</v>
      </c>
      <c r="K278">
        <v>0.2759099208764455</v>
      </c>
      <c r="L278" s="40">
        <v>-4.5124102383852005E-2</v>
      </c>
      <c r="M278" s="40">
        <v>-2.1971565372539017E-4</v>
      </c>
    </row>
    <row r="279" spans="1:13" x14ac:dyDescent="0.25">
      <c r="A279">
        <v>7820412</v>
      </c>
      <c r="B279" t="s">
        <v>27</v>
      </c>
      <c r="C279" t="s">
        <v>4</v>
      </c>
      <c r="D279" t="s">
        <v>2261</v>
      </c>
      <c r="E279">
        <v>3.6518563603164947E-3</v>
      </c>
      <c r="F279">
        <v>59.3</v>
      </c>
      <c r="G279">
        <v>0.21655508216676814</v>
      </c>
      <c r="H279">
        <v>77.3</v>
      </c>
      <c r="I279">
        <v>0.28228849665246503</v>
      </c>
      <c r="J279">
        <v>66.55</v>
      </c>
      <c r="K279">
        <v>0.24303104077906271</v>
      </c>
      <c r="L279" s="40">
        <v>-3.8249962031841278E-2</v>
      </c>
      <c r="M279" s="40">
        <v>-1.3968336712784401E-4</v>
      </c>
    </row>
    <row r="280" spans="1:13" x14ac:dyDescent="0.25">
      <c r="A280">
        <v>7820412</v>
      </c>
      <c r="B280" t="s">
        <v>27</v>
      </c>
      <c r="C280" t="s">
        <v>4</v>
      </c>
      <c r="D280" t="s">
        <v>2262</v>
      </c>
      <c r="E280">
        <v>3.0432136335970788E-3</v>
      </c>
      <c r="F280">
        <v>68.400000000000006</v>
      </c>
      <c r="G280">
        <v>0.20815581253804022</v>
      </c>
      <c r="H280">
        <v>88.2</v>
      </c>
      <c r="I280">
        <v>0.26841144248326237</v>
      </c>
      <c r="J280">
        <v>69.305000000000007</v>
      </c>
      <c r="K280">
        <v>0.21090992087644556</v>
      </c>
      <c r="L280" s="40">
        <v>4.5361868105828762E-3</v>
      </c>
      <c r="M280" s="40">
        <v>1.3804585546509058E-5</v>
      </c>
    </row>
    <row r="281" spans="1:13" x14ac:dyDescent="0.25">
      <c r="A281">
        <v>7820412</v>
      </c>
      <c r="B281" t="s">
        <v>27</v>
      </c>
      <c r="C281" t="s">
        <v>4</v>
      </c>
      <c r="D281" t="s">
        <v>2263</v>
      </c>
      <c r="E281">
        <v>6.0864272671941571E-4</v>
      </c>
      <c r="F281">
        <v>62.5</v>
      </c>
      <c r="G281">
        <v>3.8040170419963479E-2</v>
      </c>
      <c r="H281">
        <v>78.599999999999994</v>
      </c>
      <c r="I281">
        <v>4.7839318320146075E-2</v>
      </c>
      <c r="J281">
        <v>73.5</v>
      </c>
      <c r="K281">
        <v>4.4735240413877053E-2</v>
      </c>
      <c r="L281" s="40">
        <v>-2.3466272279620171E-2</v>
      </c>
      <c r="M281" s="40">
        <v>-1.428257594620826E-5</v>
      </c>
    </row>
    <row r="282" spans="1:13" x14ac:dyDescent="0.25">
      <c r="A282">
        <v>7820412</v>
      </c>
      <c r="B282" t="s">
        <v>27</v>
      </c>
      <c r="C282" t="s">
        <v>4</v>
      </c>
      <c r="D282" t="s">
        <v>2151</v>
      </c>
      <c r="E282">
        <v>6.0864272671941571E-4</v>
      </c>
      <c r="F282">
        <v>36.700000000000003</v>
      </c>
      <c r="G282">
        <v>2.2337188070602559E-2</v>
      </c>
      <c r="H282">
        <v>60.2</v>
      </c>
      <c r="I282">
        <v>3.6640292148508828E-2</v>
      </c>
      <c r="J282">
        <v>52.72</v>
      </c>
      <c r="K282">
        <v>3.2087644552647593E-2</v>
      </c>
      <c r="L282" s="40">
        <v>-0.12255589663982391</v>
      </c>
      <c r="M282" s="40">
        <v>-7.4592755106405307E-5</v>
      </c>
    </row>
    <row r="283" spans="1:13" x14ac:dyDescent="0.25">
      <c r="A283">
        <v>7820412</v>
      </c>
      <c r="B283" t="s">
        <v>27</v>
      </c>
      <c r="C283" t="s">
        <v>4</v>
      </c>
      <c r="D283" t="s">
        <v>2174</v>
      </c>
      <c r="E283">
        <v>1.2172854534388314E-3</v>
      </c>
      <c r="F283">
        <v>62</v>
      </c>
      <c r="G283">
        <v>7.5471698113207544E-2</v>
      </c>
      <c r="H283">
        <v>76.400000000000006</v>
      </c>
      <c r="I283">
        <v>9.3000608642726731E-2</v>
      </c>
      <c r="J283">
        <v>62.440000000000012</v>
      </c>
      <c r="K283">
        <v>7.6007303712720645E-2</v>
      </c>
      <c r="L283" s="40">
        <v>-6.2483001500368118E-2</v>
      </c>
      <c r="M283" s="40">
        <v>-7.6059648813594794E-5</v>
      </c>
    </row>
    <row r="284" spans="1:13" x14ac:dyDescent="0.25">
      <c r="A284">
        <v>7820412</v>
      </c>
      <c r="B284" t="s">
        <v>27</v>
      </c>
      <c r="C284" t="s">
        <v>4</v>
      </c>
      <c r="D284" t="s">
        <v>2335</v>
      </c>
      <c r="E284">
        <v>1.0000000000000011</v>
      </c>
      <c r="G284">
        <v>59.911929397443721</v>
      </c>
      <c r="I284">
        <v>84.927997565429095</v>
      </c>
      <c r="K284">
        <v>73.656582471089436</v>
      </c>
      <c r="L284" s="40"/>
      <c r="M284" s="40">
        <v>-3.9542929599346638E-4</v>
      </c>
    </row>
    <row r="285" spans="1:13" x14ac:dyDescent="0.25">
      <c r="A285">
        <v>7820120</v>
      </c>
      <c r="B285" t="s">
        <v>28</v>
      </c>
      <c r="C285" t="s">
        <v>4</v>
      </c>
      <c r="D285" t="s">
        <v>2190</v>
      </c>
      <c r="E285">
        <v>4.4474093840338001E-4</v>
      </c>
      <c r="F285">
        <v>69.900000000000006</v>
      </c>
      <c r="G285">
        <v>3.1087391594396264E-2</v>
      </c>
      <c r="H285">
        <v>88.9</v>
      </c>
      <c r="I285">
        <v>3.9537469424060487E-2</v>
      </c>
      <c r="J285">
        <v>82.27000000000001</v>
      </c>
      <c r="K285">
        <v>3.6588837002446077E-2</v>
      </c>
      <c r="L285" s="40">
        <v>6.5752245485782623E-2</v>
      </c>
      <c r="M285" s="40">
        <v>2.924271535947637E-5</v>
      </c>
    </row>
    <row r="286" spans="1:13" x14ac:dyDescent="0.25">
      <c r="A286">
        <v>7820120</v>
      </c>
      <c r="B286" t="s">
        <v>28</v>
      </c>
      <c r="C286" t="s">
        <v>4</v>
      </c>
      <c r="D286" t="s">
        <v>2152</v>
      </c>
      <c r="E286">
        <v>3.8914832110295741E-2</v>
      </c>
      <c r="F286">
        <v>55.2</v>
      </c>
      <c r="G286">
        <v>2.1480987324883252</v>
      </c>
      <c r="H286">
        <v>89.9</v>
      </c>
      <c r="I286">
        <v>3.4984434067155874</v>
      </c>
      <c r="J286">
        <v>75.935000000000002</v>
      </c>
      <c r="K286">
        <v>2.9549977762953072</v>
      </c>
      <c r="L286" s="40">
        <v>5.326833575963974E-2</v>
      </c>
      <c r="M286" s="40">
        <v>2.0729283428812433E-3</v>
      </c>
    </row>
    <row r="287" spans="1:13" x14ac:dyDescent="0.25">
      <c r="A287">
        <v>7820120</v>
      </c>
      <c r="B287" t="s">
        <v>28</v>
      </c>
      <c r="C287" t="s">
        <v>4</v>
      </c>
      <c r="D287" t="s">
        <v>2191</v>
      </c>
      <c r="E287">
        <v>8.8948187680676003E-4</v>
      </c>
      <c r="F287">
        <v>74.7</v>
      </c>
      <c r="G287">
        <v>6.6444296197464975E-2</v>
      </c>
      <c r="H287">
        <v>84.1</v>
      </c>
      <c r="I287">
        <v>7.4805425839448519E-2</v>
      </c>
      <c r="J287">
        <v>75.905000000000001</v>
      </c>
      <c r="K287">
        <v>6.751612185901712E-2</v>
      </c>
      <c r="L287" s="40">
        <v>3.3803798258304596E-2</v>
      </c>
      <c r="M287" s="40">
        <v>3.0067865917993859E-5</v>
      </c>
    </row>
    <row r="288" spans="1:13" x14ac:dyDescent="0.25">
      <c r="A288">
        <v>7820120</v>
      </c>
      <c r="B288" t="s">
        <v>28</v>
      </c>
      <c r="C288" t="s">
        <v>4</v>
      </c>
      <c r="D288" t="s">
        <v>2184</v>
      </c>
      <c r="E288">
        <v>4.4474093840338007E-3</v>
      </c>
      <c r="F288">
        <v>38.1</v>
      </c>
      <c r="G288">
        <v>0.1694462975316878</v>
      </c>
      <c r="H288">
        <v>82</v>
      </c>
      <c r="I288">
        <v>0.36468756949077163</v>
      </c>
      <c r="J288">
        <v>65.525000000000006</v>
      </c>
      <c r="K288">
        <v>0.2914164998888148</v>
      </c>
      <c r="L288" s="40">
        <v>-3.945450484752655E-2</v>
      </c>
      <c r="M288" s="40">
        <v>-1.7547033510129664E-4</v>
      </c>
    </row>
    <row r="289" spans="1:13" x14ac:dyDescent="0.25">
      <c r="A289">
        <v>7820120</v>
      </c>
      <c r="B289" t="s">
        <v>28</v>
      </c>
      <c r="C289" t="s">
        <v>4</v>
      </c>
      <c r="D289" t="s">
        <v>2192</v>
      </c>
      <c r="E289">
        <v>1.55659328441183E-3</v>
      </c>
      <c r="F289">
        <v>58.7</v>
      </c>
      <c r="G289">
        <v>9.1372025794974429E-2</v>
      </c>
      <c r="H289">
        <v>72</v>
      </c>
      <c r="I289">
        <v>0.11207471647765176</v>
      </c>
      <c r="J289">
        <v>59.635000000000005</v>
      </c>
      <c r="K289">
        <v>9.2827440515899487E-2</v>
      </c>
      <c r="L289" s="40">
        <v>-0.13851317763328552</v>
      </c>
      <c r="M289" s="40">
        <v>-2.1560868210651515E-4</v>
      </c>
    </row>
    <row r="290" spans="1:13" x14ac:dyDescent="0.25">
      <c r="A290">
        <v>7820120</v>
      </c>
      <c r="B290" t="s">
        <v>28</v>
      </c>
      <c r="C290" t="s">
        <v>4</v>
      </c>
      <c r="D290" t="s">
        <v>2193</v>
      </c>
      <c r="E290">
        <v>1.0006671114076049E-2</v>
      </c>
      <c r="F290">
        <v>54.9</v>
      </c>
      <c r="G290">
        <v>0.54936624416277502</v>
      </c>
      <c r="H290">
        <v>83</v>
      </c>
      <c r="I290">
        <v>0.83055370246831206</v>
      </c>
      <c r="J290">
        <v>67.67</v>
      </c>
      <c r="K290">
        <v>0.67715143428952629</v>
      </c>
      <c r="L290" s="40">
        <v>-5.2906550467014313E-2</v>
      </c>
      <c r="M290" s="40">
        <v>-5.2941845030367882E-4</v>
      </c>
    </row>
    <row r="291" spans="1:13" x14ac:dyDescent="0.25">
      <c r="A291">
        <v>7820120</v>
      </c>
      <c r="B291" t="s">
        <v>28</v>
      </c>
      <c r="C291" t="s">
        <v>4</v>
      </c>
      <c r="D291" t="s">
        <v>2179</v>
      </c>
      <c r="E291">
        <v>7.5605959528574612E-3</v>
      </c>
      <c r="F291">
        <v>60.7</v>
      </c>
      <c r="G291">
        <v>0.4589281743384479</v>
      </c>
      <c r="H291">
        <v>83.8</v>
      </c>
      <c r="I291">
        <v>0.63357794084945518</v>
      </c>
      <c r="J291">
        <v>70.569999999999993</v>
      </c>
      <c r="K291">
        <v>0.53355125639315093</v>
      </c>
      <c r="L291" s="40">
        <v>-3.5357177257537842E-2</v>
      </c>
      <c r="M291" s="40">
        <v>-2.6732133127780445E-4</v>
      </c>
    </row>
    <row r="292" spans="1:13" x14ac:dyDescent="0.25">
      <c r="A292">
        <v>7820120</v>
      </c>
      <c r="B292" t="s">
        <v>28</v>
      </c>
      <c r="C292" t="s">
        <v>4</v>
      </c>
      <c r="D292" t="s">
        <v>2266</v>
      </c>
      <c r="E292">
        <v>1.11185234600845E-3</v>
      </c>
      <c r="F292">
        <v>55.7</v>
      </c>
      <c r="G292">
        <v>6.1930175672670666E-2</v>
      </c>
      <c r="H292">
        <v>90.4</v>
      </c>
      <c r="I292">
        <v>0.10051145207916388</v>
      </c>
      <c r="J292">
        <v>79.19</v>
      </c>
      <c r="K292">
        <v>8.8047587280409151E-2</v>
      </c>
      <c r="L292" s="40">
        <v>5.3187794983386993E-2</v>
      </c>
      <c r="M292" s="40">
        <v>5.9136974631295291E-5</v>
      </c>
    </row>
    <row r="293" spans="1:13" x14ac:dyDescent="0.25">
      <c r="A293">
        <v>7820120</v>
      </c>
      <c r="B293" t="s">
        <v>28</v>
      </c>
      <c r="C293" t="s">
        <v>4</v>
      </c>
      <c r="D293" t="s">
        <v>2194</v>
      </c>
      <c r="E293">
        <v>4.4474093840338001E-4</v>
      </c>
      <c r="F293">
        <v>77.400000000000006</v>
      </c>
      <c r="G293">
        <v>3.4422948632421617E-2</v>
      </c>
      <c r="H293">
        <v>82.9</v>
      </c>
      <c r="I293">
        <v>3.6869023793640203E-2</v>
      </c>
      <c r="J293">
        <v>77.3</v>
      </c>
      <c r="K293">
        <v>3.4378474538581276E-2</v>
      </c>
      <c r="L293" s="40">
        <v>6.3951271586120129E-3</v>
      </c>
      <c r="M293" s="40">
        <v>2.8441748537300479E-6</v>
      </c>
    </row>
    <row r="294" spans="1:13" x14ac:dyDescent="0.25">
      <c r="A294">
        <v>7820120</v>
      </c>
      <c r="B294" t="s">
        <v>28</v>
      </c>
      <c r="C294" t="s">
        <v>4</v>
      </c>
      <c r="D294" t="s">
        <v>2139</v>
      </c>
      <c r="E294">
        <v>2.0680453635757167E-2</v>
      </c>
      <c r="F294">
        <v>41.9</v>
      </c>
      <c r="G294">
        <v>0.86651100733822528</v>
      </c>
      <c r="H294">
        <v>76.5</v>
      </c>
      <c r="I294">
        <v>1.5820547031354233</v>
      </c>
      <c r="J294">
        <v>59.614999999999995</v>
      </c>
      <c r="K294">
        <v>1.2328652434956635</v>
      </c>
      <c r="L294" s="40">
        <v>-6.1275362968444824E-2</v>
      </c>
      <c r="M294" s="40">
        <v>-1.2672023028831149E-3</v>
      </c>
    </row>
    <row r="295" spans="1:13" x14ac:dyDescent="0.25">
      <c r="A295">
        <v>7820120</v>
      </c>
      <c r="B295" t="s">
        <v>28</v>
      </c>
      <c r="C295" t="s">
        <v>4</v>
      </c>
      <c r="D295" t="s">
        <v>2195</v>
      </c>
      <c r="E295">
        <v>6.6711140760506999E-4</v>
      </c>
      <c r="F295">
        <v>80.599999999999994</v>
      </c>
      <c r="G295">
        <v>5.3769179452968635E-2</v>
      </c>
      <c r="H295">
        <v>85.6</v>
      </c>
      <c r="I295">
        <v>5.7104736490993985E-2</v>
      </c>
      <c r="J295">
        <v>81.509999999999991</v>
      </c>
      <c r="K295">
        <v>5.437625083388925E-2</v>
      </c>
      <c r="L295" s="40">
        <v>1.704065315425396E-2</v>
      </c>
      <c r="M295" s="40">
        <v>1.1368014112244134E-5</v>
      </c>
    </row>
    <row r="296" spans="1:13" x14ac:dyDescent="0.25">
      <c r="A296">
        <v>7820120</v>
      </c>
      <c r="B296" t="s">
        <v>28</v>
      </c>
      <c r="C296" t="s">
        <v>4</v>
      </c>
      <c r="D296" t="s">
        <v>2267</v>
      </c>
      <c r="E296">
        <v>4.4474093840338001E-4</v>
      </c>
      <c r="F296">
        <v>77.900000000000006</v>
      </c>
      <c r="G296">
        <v>3.4645319101623308E-2</v>
      </c>
      <c r="H296">
        <v>82.4</v>
      </c>
      <c r="I296">
        <v>3.6646653324438519E-2</v>
      </c>
      <c r="J296">
        <v>75.72999999999999</v>
      </c>
      <c r="K296">
        <v>3.3680231265287963E-2</v>
      </c>
      <c r="L296" s="40">
        <v>3.9039410650730133E-2</v>
      </c>
      <c r="M296" s="40">
        <v>1.7362424127520628E-5</v>
      </c>
    </row>
    <row r="297" spans="1:13" x14ac:dyDescent="0.25">
      <c r="A297">
        <v>7820120</v>
      </c>
      <c r="B297" t="s">
        <v>28</v>
      </c>
      <c r="C297" t="s">
        <v>4</v>
      </c>
      <c r="D297" t="s">
        <v>2196</v>
      </c>
      <c r="E297">
        <v>1.7789637536135201E-3</v>
      </c>
      <c r="F297">
        <v>46.9</v>
      </c>
      <c r="G297">
        <v>8.3433400044474082E-2</v>
      </c>
      <c r="H297">
        <v>85.5</v>
      </c>
      <c r="I297">
        <v>0.15210140093395597</v>
      </c>
      <c r="J297">
        <v>66.429999999999993</v>
      </c>
      <c r="K297">
        <v>0.11817656215254613</v>
      </c>
      <c r="L297" s="40">
        <v>-3.08202113956213E-3</v>
      </c>
      <c r="M297" s="40">
        <v>-5.4828038951516652E-6</v>
      </c>
    </row>
    <row r="298" spans="1:13" x14ac:dyDescent="0.25">
      <c r="A298">
        <v>7820120</v>
      </c>
      <c r="B298" t="s">
        <v>28</v>
      </c>
      <c r="C298" t="s">
        <v>4</v>
      </c>
      <c r="D298" t="s">
        <v>2197</v>
      </c>
      <c r="E298">
        <v>1.33422281521014E-3</v>
      </c>
      <c r="F298">
        <v>85.5</v>
      </c>
      <c r="G298">
        <v>0.11407605070046697</v>
      </c>
      <c r="H298">
        <v>96.5</v>
      </c>
      <c r="I298">
        <v>0.12875250166777852</v>
      </c>
      <c r="J298">
        <v>90.025000000000006</v>
      </c>
      <c r="K298">
        <v>0.12011340893929286</v>
      </c>
      <c r="L298" s="40">
        <v>9.4214193522930145E-2</v>
      </c>
      <c r="M298" s="40">
        <v>1.257027265149168E-4</v>
      </c>
    </row>
    <row r="299" spans="1:13" x14ac:dyDescent="0.25">
      <c r="A299">
        <v>7820120</v>
      </c>
      <c r="B299" t="s">
        <v>28</v>
      </c>
      <c r="C299" t="s">
        <v>4</v>
      </c>
      <c r="D299" t="s">
        <v>2199</v>
      </c>
      <c r="E299">
        <v>5.5592617300422508E-3</v>
      </c>
      <c r="F299">
        <v>61.3</v>
      </c>
      <c r="G299">
        <v>0.34078274405158998</v>
      </c>
      <c r="H299">
        <v>81.7</v>
      </c>
      <c r="I299">
        <v>0.45419168334445192</v>
      </c>
      <c r="J299">
        <v>75.88</v>
      </c>
      <c r="K299">
        <v>0.42183678007560599</v>
      </c>
      <c r="L299" s="40">
        <v>7.9766176640987396E-3</v>
      </c>
      <c r="M299" s="40">
        <v>4.434410531520314E-5</v>
      </c>
    </row>
    <row r="300" spans="1:13" x14ac:dyDescent="0.25">
      <c r="A300">
        <v>7820120</v>
      </c>
      <c r="B300" t="s">
        <v>28</v>
      </c>
      <c r="C300" t="s">
        <v>4</v>
      </c>
      <c r="D300" t="s">
        <v>2200</v>
      </c>
      <c r="E300">
        <v>4.4474093840337998E-3</v>
      </c>
      <c r="F300">
        <v>48.9</v>
      </c>
      <c r="G300">
        <v>0.21747831887925281</v>
      </c>
      <c r="H300">
        <v>77.2</v>
      </c>
      <c r="I300">
        <v>0.34334000444740936</v>
      </c>
      <c r="J300">
        <v>63.725000000000001</v>
      </c>
      <c r="K300">
        <v>0.28341116299755392</v>
      </c>
      <c r="L300" s="40">
        <v>-1.5006272122263908E-2</v>
      </c>
      <c r="M300" s="40">
        <v>-6.6739035455921306E-5</v>
      </c>
    </row>
    <row r="301" spans="1:13" x14ac:dyDescent="0.25">
      <c r="A301">
        <v>7820120</v>
      </c>
      <c r="B301" t="s">
        <v>28</v>
      </c>
      <c r="C301" t="s">
        <v>4</v>
      </c>
      <c r="D301" t="s">
        <v>2140</v>
      </c>
      <c r="E301">
        <v>2.0013342228152099E-3</v>
      </c>
      <c r="F301">
        <v>51.3</v>
      </c>
      <c r="G301">
        <v>0.10266844563042025</v>
      </c>
      <c r="H301">
        <v>73.7</v>
      </c>
      <c r="I301">
        <v>0.14749833222148098</v>
      </c>
      <c r="J301">
        <v>62.919999999999995</v>
      </c>
      <c r="K301">
        <v>0.12592394929953299</v>
      </c>
      <c r="L301" s="40">
        <v>-4.9240779131650925E-2</v>
      </c>
      <c r="M301" s="40">
        <v>-9.8547256434258014E-5</v>
      </c>
    </row>
    <row r="302" spans="1:13" x14ac:dyDescent="0.25">
      <c r="A302">
        <v>7820120</v>
      </c>
      <c r="B302" t="s">
        <v>28</v>
      </c>
      <c r="C302" t="s">
        <v>4</v>
      </c>
      <c r="D302" t="s">
        <v>2201</v>
      </c>
      <c r="E302">
        <v>4.4474093840338001E-4</v>
      </c>
      <c r="F302">
        <v>64.5</v>
      </c>
      <c r="G302">
        <v>2.8685790527018012E-2</v>
      </c>
      <c r="H302">
        <v>89.4</v>
      </c>
      <c r="I302">
        <v>3.9759839893262178E-2</v>
      </c>
      <c r="J302">
        <v>81.349999999999994</v>
      </c>
      <c r="K302">
        <v>3.617967533911496E-2</v>
      </c>
      <c r="L302" s="40">
        <v>2.7914330363273621E-2</v>
      </c>
      <c r="M302" s="40">
        <v>1.2414645480664273E-5</v>
      </c>
    </row>
    <row r="303" spans="1:13" x14ac:dyDescent="0.25">
      <c r="A303">
        <v>7820120</v>
      </c>
      <c r="B303" t="s">
        <v>28</v>
      </c>
      <c r="C303" t="s">
        <v>4</v>
      </c>
      <c r="D303" t="s">
        <v>2203</v>
      </c>
      <c r="E303">
        <v>5.78163219924394E-3</v>
      </c>
      <c r="F303">
        <v>83.2</v>
      </c>
      <c r="G303">
        <v>0.4810317989770958</v>
      </c>
      <c r="H303">
        <v>83.3</v>
      </c>
      <c r="I303">
        <v>0.48160996219702018</v>
      </c>
      <c r="J303">
        <v>80.634999999999991</v>
      </c>
      <c r="K303">
        <v>0.46620191238603503</v>
      </c>
      <c r="L303" s="40">
        <v>-1.0472478345036507E-2</v>
      </c>
      <c r="M303" s="40">
        <v>-6.0548018005547957E-5</v>
      </c>
    </row>
    <row r="304" spans="1:13" x14ac:dyDescent="0.25">
      <c r="A304">
        <v>7820120</v>
      </c>
      <c r="B304" t="s">
        <v>28</v>
      </c>
      <c r="C304" t="s">
        <v>4</v>
      </c>
      <c r="D304" t="s">
        <v>2268</v>
      </c>
      <c r="E304">
        <v>6.6711140760506999E-4</v>
      </c>
      <c r="F304">
        <v>51.9</v>
      </c>
      <c r="G304">
        <v>3.462308205470313E-2</v>
      </c>
      <c r="H304">
        <v>86</v>
      </c>
      <c r="I304">
        <v>5.7371581054036017E-2</v>
      </c>
      <c r="J304">
        <v>68.155000000000001</v>
      </c>
      <c r="K304">
        <v>4.5466977985323544E-2</v>
      </c>
      <c r="L304" s="40">
        <v>8.9740902185440063E-2</v>
      </c>
      <c r="M304" s="40">
        <v>5.9867179576677822E-5</v>
      </c>
    </row>
    <row r="305" spans="1:13" x14ac:dyDescent="0.25">
      <c r="A305">
        <v>7820120</v>
      </c>
      <c r="B305" t="s">
        <v>28</v>
      </c>
      <c r="C305" t="s">
        <v>4</v>
      </c>
      <c r="D305" t="s">
        <v>2175</v>
      </c>
      <c r="E305">
        <v>7.7829664220591503E-3</v>
      </c>
      <c r="F305">
        <v>72.099999999999994</v>
      </c>
      <c r="G305">
        <v>0.56115187903046471</v>
      </c>
      <c r="H305">
        <v>84.5</v>
      </c>
      <c r="I305">
        <v>0.65766066266399825</v>
      </c>
      <c r="J305">
        <v>72.83</v>
      </c>
      <c r="K305">
        <v>0.56683344451856787</v>
      </c>
      <c r="L305" s="40">
        <v>-1.920604519546032E-2</v>
      </c>
      <c r="M305" s="40">
        <v>-1.4948000485681814E-4</v>
      </c>
    </row>
    <row r="306" spans="1:13" x14ac:dyDescent="0.25">
      <c r="A306">
        <v>7820120</v>
      </c>
      <c r="B306" t="s">
        <v>28</v>
      </c>
      <c r="C306" t="s">
        <v>4</v>
      </c>
      <c r="D306" t="s">
        <v>2176</v>
      </c>
      <c r="E306">
        <v>8.8948187680676003E-4</v>
      </c>
      <c r="F306">
        <v>70.900000000000006</v>
      </c>
      <c r="G306">
        <v>6.3064265065599284E-2</v>
      </c>
      <c r="H306">
        <v>85.1</v>
      </c>
      <c r="I306">
        <v>7.5694907716255269E-2</v>
      </c>
      <c r="J306">
        <v>78.439999999999984</v>
      </c>
      <c r="K306">
        <v>6.9770958416722248E-2</v>
      </c>
      <c r="L306" s="40">
        <v>-2.8066005557775497E-2</v>
      </c>
      <c r="M306" s="40">
        <v>-2.4964203297999109E-5</v>
      </c>
    </row>
    <row r="307" spans="1:13" x14ac:dyDescent="0.25">
      <c r="A307">
        <v>7820120</v>
      </c>
      <c r="B307" t="s">
        <v>28</v>
      </c>
      <c r="C307" t="s">
        <v>4</v>
      </c>
      <c r="D307" t="s">
        <v>2180</v>
      </c>
      <c r="E307">
        <v>8.8948187680676003E-4</v>
      </c>
      <c r="F307">
        <v>65.599999999999994</v>
      </c>
      <c r="G307">
        <v>5.8350011118523455E-2</v>
      </c>
      <c r="H307">
        <v>84.4</v>
      </c>
      <c r="I307">
        <v>7.5072270402490551E-2</v>
      </c>
      <c r="J307">
        <v>77.844999999999999</v>
      </c>
      <c r="K307">
        <v>6.9241716700022229E-2</v>
      </c>
      <c r="L307" s="40">
        <v>-4.7576617449522018E-2</v>
      </c>
      <c r="M307" s="40">
        <v>-4.2318538981118096E-5</v>
      </c>
    </row>
    <row r="308" spans="1:13" x14ac:dyDescent="0.25">
      <c r="A308">
        <v>7820120</v>
      </c>
      <c r="B308" t="s">
        <v>28</v>
      </c>
      <c r="C308" t="s">
        <v>4</v>
      </c>
      <c r="D308" t="s">
        <v>2204</v>
      </c>
      <c r="E308">
        <v>3.5579275072270401E-3</v>
      </c>
      <c r="F308">
        <v>62.8</v>
      </c>
      <c r="G308">
        <v>0.22343784745385811</v>
      </c>
      <c r="H308">
        <v>82.8</v>
      </c>
      <c r="I308">
        <v>0.2945963975983989</v>
      </c>
      <c r="J308">
        <v>74.959999999999994</v>
      </c>
      <c r="K308">
        <v>0.26670224594173891</v>
      </c>
      <c r="L308" s="40">
        <v>-2.6821926236152649E-2</v>
      </c>
      <c r="M308" s="40">
        <v>-9.5430469152422138E-5</v>
      </c>
    </row>
    <row r="309" spans="1:13" x14ac:dyDescent="0.25">
      <c r="A309">
        <v>7820120</v>
      </c>
      <c r="B309" t="s">
        <v>28</v>
      </c>
      <c r="C309" t="s">
        <v>4</v>
      </c>
      <c r="D309" t="s">
        <v>2269</v>
      </c>
      <c r="E309">
        <v>1.7789637536135201E-3</v>
      </c>
      <c r="F309">
        <v>73.099999999999994</v>
      </c>
      <c r="G309">
        <v>0.1300422503891483</v>
      </c>
      <c r="H309">
        <v>70.599999999999994</v>
      </c>
      <c r="I309">
        <v>0.1255948410051145</v>
      </c>
      <c r="J309">
        <v>76.774999999999991</v>
      </c>
      <c r="K309">
        <v>0.136579942183678</v>
      </c>
      <c r="L309" s="40">
        <v>-0.10659772157669067</v>
      </c>
      <c r="M309" s="40">
        <v>-1.8963348290271855E-4</v>
      </c>
    </row>
    <row r="310" spans="1:13" x14ac:dyDescent="0.25">
      <c r="A310">
        <v>7820120</v>
      </c>
      <c r="B310" t="s">
        <v>28</v>
      </c>
      <c r="C310" t="s">
        <v>4</v>
      </c>
      <c r="D310" t="s">
        <v>2206</v>
      </c>
      <c r="E310">
        <v>6.6711140760506999E-4</v>
      </c>
      <c r="F310">
        <v>47.9</v>
      </c>
      <c r="G310">
        <v>3.1954636424282853E-2</v>
      </c>
      <c r="H310">
        <v>83.1</v>
      </c>
      <c r="I310">
        <v>5.543695797198131E-2</v>
      </c>
      <c r="J310">
        <v>73.515000000000001</v>
      </c>
      <c r="K310">
        <v>4.9042695130086723E-2</v>
      </c>
      <c r="L310" s="40">
        <v>-1.3112482614815235E-2</v>
      </c>
      <c r="M310" s="40">
        <v>-8.7474867343664002E-6</v>
      </c>
    </row>
    <row r="311" spans="1:13" x14ac:dyDescent="0.25">
      <c r="A311">
        <v>7820120</v>
      </c>
      <c r="B311" t="s">
        <v>28</v>
      </c>
      <c r="C311" t="s">
        <v>4</v>
      </c>
      <c r="D311" t="s">
        <v>2181</v>
      </c>
      <c r="E311">
        <v>1.2008005336891257E-2</v>
      </c>
      <c r="F311">
        <v>77.099999999999994</v>
      </c>
      <c r="G311">
        <v>0.92581721147431584</v>
      </c>
      <c r="H311">
        <v>88.5</v>
      </c>
      <c r="I311">
        <v>1.0627084723148763</v>
      </c>
      <c r="J311">
        <v>78.734999999999999</v>
      </c>
      <c r="K311">
        <v>0.9454503002001331</v>
      </c>
      <c r="L311" s="40">
        <v>-1.2038025073707104E-2</v>
      </c>
      <c r="M311" s="40">
        <v>-1.4455266933070566E-4</v>
      </c>
    </row>
    <row r="312" spans="1:13" x14ac:dyDescent="0.25">
      <c r="A312">
        <v>7820120</v>
      </c>
      <c r="B312" t="s">
        <v>28</v>
      </c>
      <c r="C312" t="s">
        <v>4</v>
      </c>
      <c r="D312" t="s">
        <v>2270</v>
      </c>
      <c r="E312">
        <v>2.89081609962197E-3</v>
      </c>
      <c r="F312">
        <v>52.5</v>
      </c>
      <c r="G312">
        <v>0.15176784523015344</v>
      </c>
      <c r="H312">
        <v>83.3</v>
      </c>
      <c r="I312">
        <v>0.24080498109851009</v>
      </c>
      <c r="J312">
        <v>71.165000000000006</v>
      </c>
      <c r="K312">
        <v>0.20572492772959752</v>
      </c>
      <c r="L312" s="40">
        <v>1.9562091678380966E-2</v>
      </c>
      <c r="M312" s="40">
        <v>5.6550409566144663E-5</v>
      </c>
    </row>
    <row r="313" spans="1:13" x14ac:dyDescent="0.25">
      <c r="A313">
        <v>7820120</v>
      </c>
      <c r="B313" t="s">
        <v>28</v>
      </c>
      <c r="C313" t="s">
        <v>4</v>
      </c>
      <c r="D313" t="s">
        <v>2208</v>
      </c>
      <c r="E313">
        <v>4.4474093840338001E-4</v>
      </c>
      <c r="F313">
        <v>43.2</v>
      </c>
      <c r="G313">
        <v>1.9212808539026016E-2</v>
      </c>
      <c r="H313">
        <v>91.9</v>
      </c>
      <c r="I313">
        <v>4.0871692239270625E-2</v>
      </c>
      <c r="J313">
        <v>74.924999999999997</v>
      </c>
      <c r="K313">
        <v>3.3322214809873248E-2</v>
      </c>
      <c r="L313" s="40">
        <v>4.9927879124879837E-2</v>
      </c>
      <c r="M313" s="40">
        <v>2.2204971814489588E-5</v>
      </c>
    </row>
    <row r="314" spans="1:13" x14ac:dyDescent="0.25">
      <c r="A314">
        <v>7820120</v>
      </c>
      <c r="B314" t="s">
        <v>28</v>
      </c>
      <c r="C314" t="s">
        <v>4</v>
      </c>
      <c r="D314" t="s">
        <v>2153</v>
      </c>
      <c r="E314">
        <v>6.6266399822103625E-2</v>
      </c>
      <c r="F314">
        <v>39</v>
      </c>
      <c r="G314">
        <v>2.5843895930620415</v>
      </c>
      <c r="H314">
        <v>89.2</v>
      </c>
      <c r="I314">
        <v>5.9109628641316432</v>
      </c>
      <c r="J314">
        <v>72.150000000000006</v>
      </c>
      <c r="K314">
        <v>4.7811207471647768</v>
      </c>
      <c r="L314" s="40">
        <v>2.356320433318615E-2</v>
      </c>
      <c r="M314" s="40">
        <v>1.561448719432838E-3</v>
      </c>
    </row>
    <row r="315" spans="1:13" x14ac:dyDescent="0.25">
      <c r="A315">
        <v>7820120</v>
      </c>
      <c r="B315" t="s">
        <v>28</v>
      </c>
      <c r="C315" t="s">
        <v>4</v>
      </c>
      <c r="D315" t="s">
        <v>2296</v>
      </c>
      <c r="E315">
        <v>2.2237046920169001E-4</v>
      </c>
      <c r="F315">
        <v>52.6</v>
      </c>
      <c r="G315">
        <v>1.1696686680008894E-2</v>
      </c>
      <c r="H315">
        <v>70.8</v>
      </c>
      <c r="I315">
        <v>1.5743829219479651E-2</v>
      </c>
      <c r="J315">
        <v>60.509999999999991</v>
      </c>
      <c r="K315">
        <v>1.345563709139426E-2</v>
      </c>
      <c r="L315" s="40">
        <v>-9.4676360487937927E-2</v>
      </c>
      <c r="M315" s="40">
        <v>-2.10532267040111E-5</v>
      </c>
    </row>
    <row r="316" spans="1:13" x14ac:dyDescent="0.25">
      <c r="A316">
        <v>7820120</v>
      </c>
      <c r="B316" t="s">
        <v>28</v>
      </c>
      <c r="C316" t="s">
        <v>4</v>
      </c>
      <c r="D316" t="s">
        <v>2154</v>
      </c>
      <c r="E316">
        <v>3.8470091171892373E-2</v>
      </c>
      <c r="F316">
        <v>73.2</v>
      </c>
      <c r="G316">
        <v>2.8160106737825217</v>
      </c>
      <c r="H316">
        <v>86.1</v>
      </c>
      <c r="I316">
        <v>3.312274849899933</v>
      </c>
      <c r="J316">
        <v>75.424999999999997</v>
      </c>
      <c r="K316">
        <v>2.9016066266399823</v>
      </c>
      <c r="L316" s="40">
        <v>-1.9933406263589859E-2</v>
      </c>
      <c r="M316" s="40">
        <v>-7.6683995632667232E-4</v>
      </c>
    </row>
    <row r="317" spans="1:13" x14ac:dyDescent="0.25">
      <c r="A317">
        <v>7820120</v>
      </c>
      <c r="B317" t="s">
        <v>28</v>
      </c>
      <c r="C317" t="s">
        <v>4</v>
      </c>
      <c r="D317" t="s">
        <v>2209</v>
      </c>
      <c r="E317">
        <v>3.7802979764287301E-3</v>
      </c>
      <c r="F317">
        <v>58.9</v>
      </c>
      <c r="G317">
        <v>0.2226595508116522</v>
      </c>
      <c r="H317">
        <v>83.6</v>
      </c>
      <c r="I317">
        <v>0.31603291082944179</v>
      </c>
      <c r="J317">
        <v>78.089999999999989</v>
      </c>
      <c r="K317">
        <v>0.29520346897931948</v>
      </c>
      <c r="L317" s="40">
        <v>1.6129637137055397E-2</v>
      </c>
      <c r="M317" s="40">
        <v>6.0974834629740215E-5</v>
      </c>
    </row>
    <row r="318" spans="1:13" x14ac:dyDescent="0.25">
      <c r="A318">
        <v>7820120</v>
      </c>
      <c r="B318" t="s">
        <v>28</v>
      </c>
      <c r="C318" t="s">
        <v>4</v>
      </c>
      <c r="D318" t="s">
        <v>2167</v>
      </c>
      <c r="E318">
        <v>4.6697798532354898E-3</v>
      </c>
      <c r="F318">
        <v>55.6</v>
      </c>
      <c r="G318">
        <v>0.25963975983989324</v>
      </c>
      <c r="H318">
        <v>89.3</v>
      </c>
      <c r="I318">
        <v>0.41701134089392922</v>
      </c>
      <c r="J318">
        <v>79.054999999999993</v>
      </c>
      <c r="K318">
        <v>0.36916944629753162</v>
      </c>
      <c r="L318" s="40">
        <v>4.1046984493732452E-2</v>
      </c>
      <c r="M318" s="40">
        <v>1.9168038122490135E-4</v>
      </c>
    </row>
    <row r="319" spans="1:13" x14ac:dyDescent="0.25">
      <c r="A319">
        <v>7820120</v>
      </c>
      <c r="B319" t="s">
        <v>28</v>
      </c>
      <c r="C319" t="s">
        <v>4</v>
      </c>
      <c r="D319" t="s">
        <v>2210</v>
      </c>
      <c r="E319">
        <v>1.400933955970647E-2</v>
      </c>
      <c r="F319">
        <v>88</v>
      </c>
      <c r="G319">
        <v>1.2328218812541694</v>
      </c>
      <c r="H319">
        <v>94</v>
      </c>
      <c r="I319">
        <v>1.3168779186124082</v>
      </c>
      <c r="J319">
        <v>91.11</v>
      </c>
      <c r="K319">
        <v>1.2763909272848564</v>
      </c>
      <c r="L319" s="40">
        <v>4.7725707292556763E-2</v>
      </c>
      <c r="M319" s="40">
        <v>6.68605639188587E-4</v>
      </c>
    </row>
    <row r="320" spans="1:13" x14ac:dyDescent="0.25">
      <c r="A320">
        <v>7820120</v>
      </c>
      <c r="B320" t="s">
        <v>28</v>
      </c>
      <c r="C320" t="s">
        <v>4</v>
      </c>
      <c r="D320" t="s">
        <v>2297</v>
      </c>
      <c r="E320">
        <v>8.8948187680676003E-4</v>
      </c>
      <c r="F320">
        <v>83.9</v>
      </c>
      <c r="G320">
        <v>7.4627529464087169E-2</v>
      </c>
      <c r="H320">
        <v>91.5</v>
      </c>
      <c r="I320">
        <v>8.1387591727818537E-2</v>
      </c>
      <c r="J320">
        <v>83.22</v>
      </c>
      <c r="K320">
        <v>7.4022681787858563E-2</v>
      </c>
      <c r="L320" s="40">
        <v>9.6710152924060822E-2</v>
      </c>
      <c r="M320" s="40">
        <v>8.6021928329162384E-5</v>
      </c>
    </row>
    <row r="321" spans="1:13" x14ac:dyDescent="0.25">
      <c r="A321">
        <v>7820120</v>
      </c>
      <c r="B321" t="s">
        <v>28</v>
      </c>
      <c r="C321" t="s">
        <v>4</v>
      </c>
      <c r="D321" t="s">
        <v>2211</v>
      </c>
      <c r="E321">
        <v>2.4460751612185899E-3</v>
      </c>
      <c r="F321">
        <v>53.1</v>
      </c>
      <c r="G321">
        <v>0.12988659106070713</v>
      </c>
      <c r="H321">
        <v>73.2</v>
      </c>
      <c r="I321">
        <v>0.17905270180120078</v>
      </c>
      <c r="J321">
        <v>70.349999999999994</v>
      </c>
      <c r="K321">
        <v>0.17208138759172778</v>
      </c>
      <c r="L321" s="40">
        <v>-9.8497219383716583E-2</v>
      </c>
      <c r="M321" s="40">
        <v>-2.4093160178360738E-4</v>
      </c>
    </row>
    <row r="322" spans="1:13" x14ac:dyDescent="0.25">
      <c r="A322">
        <v>7820120</v>
      </c>
      <c r="B322" t="s">
        <v>28</v>
      </c>
      <c r="C322" t="s">
        <v>4</v>
      </c>
      <c r="D322" t="s">
        <v>2165</v>
      </c>
      <c r="E322">
        <v>1.0451412052479427E-2</v>
      </c>
      <c r="F322">
        <v>73.400000000000006</v>
      </c>
      <c r="G322">
        <v>0.76713364465198997</v>
      </c>
      <c r="H322">
        <v>84.8</v>
      </c>
      <c r="I322">
        <v>0.88627974205025539</v>
      </c>
      <c r="J322">
        <v>77.39</v>
      </c>
      <c r="K322">
        <v>0.80883477874138288</v>
      </c>
      <c r="L322" s="40">
        <v>-2.6769202202558517E-2</v>
      </c>
      <c r="M322" s="40">
        <v>-2.7977596253507894E-4</v>
      </c>
    </row>
    <row r="323" spans="1:13" x14ac:dyDescent="0.25">
      <c r="A323">
        <v>7820120</v>
      </c>
      <c r="B323" t="s">
        <v>28</v>
      </c>
      <c r="C323" t="s">
        <v>4</v>
      </c>
      <c r="D323" t="s">
        <v>2141</v>
      </c>
      <c r="E323">
        <v>2.0013342228152103E-3</v>
      </c>
      <c r="F323">
        <v>48.9</v>
      </c>
      <c r="G323">
        <v>9.7865243495663778E-2</v>
      </c>
      <c r="H323">
        <v>43.4</v>
      </c>
      <c r="I323">
        <v>8.6857905270180127E-2</v>
      </c>
      <c r="J323">
        <v>46.405000000000001</v>
      </c>
      <c r="K323">
        <v>9.2871914609739842E-2</v>
      </c>
      <c r="L323" s="40">
        <v>-0.26321467757225037</v>
      </c>
      <c r="M323" s="40">
        <v>-5.2678054217261585E-4</v>
      </c>
    </row>
    <row r="324" spans="1:13" x14ac:dyDescent="0.25">
      <c r="A324">
        <v>7820120</v>
      </c>
      <c r="B324" t="s">
        <v>28</v>
      </c>
      <c r="C324" t="s">
        <v>4</v>
      </c>
      <c r="D324" t="s">
        <v>2212</v>
      </c>
      <c r="E324">
        <v>2.4460751612185904E-3</v>
      </c>
      <c r="F324">
        <v>36.9</v>
      </c>
      <c r="G324">
        <v>9.0260173448965975E-2</v>
      </c>
      <c r="H324">
        <v>93.1</v>
      </c>
      <c r="I324">
        <v>0.22772959750945074</v>
      </c>
      <c r="J324">
        <v>69.504999999999995</v>
      </c>
      <c r="K324">
        <v>0.17001445408049812</v>
      </c>
      <c r="L324" s="40">
        <v>0.11680023372173309</v>
      </c>
      <c r="M324" s="40">
        <v>2.8570215053125731E-4</v>
      </c>
    </row>
    <row r="325" spans="1:13" x14ac:dyDescent="0.25">
      <c r="A325">
        <v>7820120</v>
      </c>
      <c r="B325" t="s">
        <v>28</v>
      </c>
      <c r="C325" t="s">
        <v>4</v>
      </c>
      <c r="D325" t="s">
        <v>2312</v>
      </c>
      <c r="E325">
        <v>8.8948187680676003E-4</v>
      </c>
      <c r="F325">
        <v>70.5</v>
      </c>
      <c r="G325">
        <v>6.2708472314876584E-2</v>
      </c>
      <c r="H325">
        <v>81</v>
      </c>
      <c r="I325">
        <v>7.2048032021347561E-2</v>
      </c>
      <c r="J325">
        <v>69.33</v>
      </c>
      <c r="K325">
        <v>6.1667778519012673E-2</v>
      </c>
      <c r="L325" s="40">
        <v>-3.157324343919754E-2</v>
      </c>
      <c r="M325" s="40">
        <v>-2.808382783117415E-5</v>
      </c>
    </row>
    <row r="326" spans="1:13" x14ac:dyDescent="0.25">
      <c r="A326">
        <v>7820120</v>
      </c>
      <c r="B326" t="s">
        <v>28</v>
      </c>
      <c r="C326" t="s">
        <v>4</v>
      </c>
      <c r="D326" t="s">
        <v>2298</v>
      </c>
      <c r="E326">
        <v>6.6711140760506999E-4</v>
      </c>
      <c r="F326">
        <v>60.7</v>
      </c>
      <c r="G326">
        <v>4.0493662441627748E-2</v>
      </c>
      <c r="H326">
        <v>90.9</v>
      </c>
      <c r="I326">
        <v>6.0640426951300869E-2</v>
      </c>
      <c r="J326">
        <v>79.784999999999997</v>
      </c>
      <c r="K326">
        <v>5.3225483655770504E-2</v>
      </c>
      <c r="L326" s="40">
        <v>3.3004283905029297E-2</v>
      </c>
      <c r="M326" s="40">
        <v>2.2017534292881452E-5</v>
      </c>
    </row>
    <row r="327" spans="1:13" x14ac:dyDescent="0.25">
      <c r="A327">
        <v>7820120</v>
      </c>
      <c r="B327" t="s">
        <v>28</v>
      </c>
      <c r="C327" t="s">
        <v>4</v>
      </c>
      <c r="D327" t="s">
        <v>2271</v>
      </c>
      <c r="E327">
        <v>2.0013342228152103E-3</v>
      </c>
      <c r="F327">
        <v>69.7</v>
      </c>
      <c r="G327">
        <v>0.13949299533022017</v>
      </c>
      <c r="H327">
        <v>83.2</v>
      </c>
      <c r="I327">
        <v>0.16651100733822549</v>
      </c>
      <c r="J327">
        <v>76.05</v>
      </c>
      <c r="K327">
        <v>0.15220146764509673</v>
      </c>
      <c r="L327" s="40">
        <v>-3.8976162672042847E-2</v>
      </c>
      <c r="M327" s="40">
        <v>-7.8004328229572083E-5</v>
      </c>
    </row>
    <row r="328" spans="1:13" x14ac:dyDescent="0.25">
      <c r="A328">
        <v>7820120</v>
      </c>
      <c r="B328" t="s">
        <v>28</v>
      </c>
      <c r="C328" t="s">
        <v>4</v>
      </c>
      <c r="D328" t="s">
        <v>2160</v>
      </c>
      <c r="E328">
        <v>2.2237046920169001E-4</v>
      </c>
      <c r="F328">
        <v>96.1</v>
      </c>
      <c r="G328">
        <v>2.1369802090282407E-2</v>
      </c>
      <c r="H328">
        <v>92.6</v>
      </c>
      <c r="I328">
        <v>2.0591505448076492E-2</v>
      </c>
      <c r="J328">
        <v>91.09</v>
      </c>
      <c r="K328">
        <v>2.0255726039581944E-2</v>
      </c>
      <c r="L328" s="40">
        <v>5.7720847427845001E-2</v>
      </c>
      <c r="M328" s="40">
        <v>1.2835411925249055E-5</v>
      </c>
    </row>
    <row r="329" spans="1:13" x14ac:dyDescent="0.25">
      <c r="A329">
        <v>7820120</v>
      </c>
      <c r="B329" t="s">
        <v>28</v>
      </c>
      <c r="C329" t="s">
        <v>4</v>
      </c>
      <c r="D329" t="s">
        <v>2168</v>
      </c>
      <c r="E329">
        <v>1.11185234600845E-3</v>
      </c>
      <c r="F329">
        <v>58.3</v>
      </c>
      <c r="G329">
        <v>6.4820991772292627E-2</v>
      </c>
      <c r="H329">
        <v>78.3</v>
      </c>
      <c r="I329">
        <v>8.7058038692461634E-2</v>
      </c>
      <c r="J329">
        <v>75.754999999999995</v>
      </c>
      <c r="K329">
        <v>8.4228374471870121E-2</v>
      </c>
      <c r="L329" s="40">
        <v>-7.5740829110145569E-2</v>
      </c>
      <c r="M329" s="40">
        <v>-8.4212618534740448E-5</v>
      </c>
    </row>
    <row r="330" spans="1:13" x14ac:dyDescent="0.25">
      <c r="A330">
        <v>7820120</v>
      </c>
      <c r="B330" t="s">
        <v>28</v>
      </c>
      <c r="C330" t="s">
        <v>4</v>
      </c>
      <c r="D330" t="s">
        <v>2155</v>
      </c>
      <c r="E330">
        <v>8.8725817211474295E-2</v>
      </c>
      <c r="F330">
        <v>55.3</v>
      </c>
      <c r="G330">
        <v>4.9065376917945285</v>
      </c>
      <c r="H330">
        <v>90.4</v>
      </c>
      <c r="I330">
        <v>8.0208138759172769</v>
      </c>
      <c r="J330">
        <v>78.795000000000002</v>
      </c>
      <c r="K330">
        <v>6.9911507671781168</v>
      </c>
      <c r="L330" s="40">
        <v>8.7872229516506195E-2</v>
      </c>
      <c r="M330" s="40">
        <v>7.7965353740462448E-3</v>
      </c>
    </row>
    <row r="331" spans="1:13" x14ac:dyDescent="0.25">
      <c r="A331">
        <v>7820120</v>
      </c>
      <c r="B331" t="s">
        <v>28</v>
      </c>
      <c r="C331" t="s">
        <v>4</v>
      </c>
      <c r="D331" t="s">
        <v>2272</v>
      </c>
      <c r="E331">
        <v>6.6711140760506999E-4</v>
      </c>
      <c r="F331">
        <v>55.8</v>
      </c>
      <c r="G331">
        <v>3.7224816544362903E-2</v>
      </c>
      <c r="H331">
        <v>84.7</v>
      </c>
      <c r="I331">
        <v>5.650433622414943E-2</v>
      </c>
      <c r="J331">
        <v>74.099999999999994</v>
      </c>
      <c r="K331">
        <v>4.9432955303535683E-2</v>
      </c>
      <c r="L331" s="40">
        <v>7.3350116610527039E-2</v>
      </c>
      <c r="M331" s="40">
        <v>4.8932699540044718E-5</v>
      </c>
    </row>
    <row r="332" spans="1:13" x14ac:dyDescent="0.25">
      <c r="A332">
        <v>7820120</v>
      </c>
      <c r="B332" t="s">
        <v>28</v>
      </c>
      <c r="C332" t="s">
        <v>4</v>
      </c>
      <c r="D332" t="s">
        <v>2213</v>
      </c>
      <c r="E332">
        <v>1.7789637536135201E-3</v>
      </c>
      <c r="F332">
        <v>30.7</v>
      </c>
      <c r="G332">
        <v>5.4614187235935065E-2</v>
      </c>
      <c r="H332">
        <v>67.8</v>
      </c>
      <c r="I332">
        <v>0.12061374249499665</v>
      </c>
      <c r="J332">
        <v>55.109999999999992</v>
      </c>
      <c r="K332">
        <v>9.8038692461641083E-2</v>
      </c>
      <c r="L332" s="40">
        <v>-9.330923855304718E-2</v>
      </c>
      <c r="M332" s="40">
        <v>-1.6599375326314819E-4</v>
      </c>
    </row>
    <row r="333" spans="1:13" x14ac:dyDescent="0.25">
      <c r="A333">
        <v>7820120</v>
      </c>
      <c r="B333" t="s">
        <v>28</v>
      </c>
      <c r="C333" t="s">
        <v>4</v>
      </c>
      <c r="D333" t="s">
        <v>2169</v>
      </c>
      <c r="E333">
        <v>1.3119857682899711E-2</v>
      </c>
      <c r="F333">
        <v>44.8</v>
      </c>
      <c r="G333">
        <v>0.58776962419390699</v>
      </c>
      <c r="H333">
        <v>86</v>
      </c>
      <c r="I333">
        <v>1.1283077607293752</v>
      </c>
      <c r="J333">
        <v>73.92</v>
      </c>
      <c r="K333">
        <v>0.96981987991994667</v>
      </c>
      <c r="L333" s="40">
        <v>8.6503937840461731E-2</v>
      </c>
      <c r="M333" s="40">
        <v>1.134919353477261E-3</v>
      </c>
    </row>
    <row r="334" spans="1:13" x14ac:dyDescent="0.25">
      <c r="A334">
        <v>7820120</v>
      </c>
      <c r="B334" t="s">
        <v>28</v>
      </c>
      <c r="C334" t="s">
        <v>4</v>
      </c>
      <c r="D334" t="s">
        <v>2156</v>
      </c>
      <c r="E334">
        <v>2.3348899266177451E-2</v>
      </c>
      <c r="F334">
        <v>56</v>
      </c>
      <c r="G334">
        <v>1.3075383589059373</v>
      </c>
      <c r="H334">
        <v>82.5</v>
      </c>
      <c r="I334">
        <v>1.9262841894596396</v>
      </c>
      <c r="J334">
        <v>66.400000000000006</v>
      </c>
      <c r="K334">
        <v>1.5503669112741829</v>
      </c>
      <c r="L334" s="40">
        <v>-4.3302122503519058E-2</v>
      </c>
      <c r="M334" s="40">
        <v>-1.0110568963463422E-3</v>
      </c>
    </row>
    <row r="335" spans="1:13" x14ac:dyDescent="0.25">
      <c r="A335">
        <v>7820120</v>
      </c>
      <c r="B335" t="s">
        <v>28</v>
      </c>
      <c r="C335" t="s">
        <v>4</v>
      </c>
      <c r="D335" t="s">
        <v>2214</v>
      </c>
      <c r="E335">
        <v>4.4474093840338001E-4</v>
      </c>
      <c r="F335">
        <v>49.2</v>
      </c>
      <c r="G335">
        <v>2.1881254169446297E-2</v>
      </c>
      <c r="H335">
        <v>76.099999999999994</v>
      </c>
      <c r="I335">
        <v>3.3844785412497219E-2</v>
      </c>
      <c r="J335">
        <v>71.474999999999994</v>
      </c>
      <c r="K335">
        <v>3.1787858572381582E-2</v>
      </c>
      <c r="L335" s="40">
        <v>3.0259994789958E-2</v>
      </c>
      <c r="M335" s="40">
        <v>1.3457858478967311E-5</v>
      </c>
    </row>
    <row r="336" spans="1:13" x14ac:dyDescent="0.25">
      <c r="A336">
        <v>7820120</v>
      </c>
      <c r="B336" t="s">
        <v>28</v>
      </c>
      <c r="C336" t="s">
        <v>4</v>
      </c>
      <c r="D336" t="s">
        <v>2273</v>
      </c>
      <c r="E336">
        <v>6.6711140760506999E-4</v>
      </c>
      <c r="F336">
        <v>43.4</v>
      </c>
      <c r="G336">
        <v>2.8952635090060037E-2</v>
      </c>
      <c r="H336">
        <v>79.7</v>
      </c>
      <c r="I336">
        <v>5.3168779186124081E-2</v>
      </c>
      <c r="J336">
        <v>61.83</v>
      </c>
      <c r="K336">
        <v>4.124749833222148E-2</v>
      </c>
      <c r="L336" s="40">
        <v>-3.0148008954711258E-4</v>
      </c>
      <c r="M336" s="40">
        <v>-2.0112080690267682E-7</v>
      </c>
    </row>
    <row r="337" spans="1:13" x14ac:dyDescent="0.25">
      <c r="A337">
        <v>7820120</v>
      </c>
      <c r="B337" t="s">
        <v>28</v>
      </c>
      <c r="C337" t="s">
        <v>4</v>
      </c>
      <c r="D337" t="s">
        <v>2314</v>
      </c>
      <c r="E337">
        <v>2.2237046920169001E-4</v>
      </c>
      <c r="F337">
        <v>52.4</v>
      </c>
      <c r="G337">
        <v>1.1652212586168557E-2</v>
      </c>
      <c r="H337">
        <v>70.5</v>
      </c>
      <c r="I337">
        <v>1.5677118078719146E-2</v>
      </c>
      <c r="J337">
        <v>56.575000000000003</v>
      </c>
      <c r="K337">
        <v>1.2580609295085613E-2</v>
      </c>
      <c r="L337" s="40">
        <v>-8.3883419632911682E-2</v>
      </c>
      <c r="M337" s="40">
        <v>-1.8653195382012827E-5</v>
      </c>
    </row>
    <row r="338" spans="1:13" x14ac:dyDescent="0.25">
      <c r="A338">
        <v>7820120</v>
      </c>
      <c r="B338" t="s">
        <v>28</v>
      </c>
      <c r="C338" t="s">
        <v>4</v>
      </c>
      <c r="D338" t="s">
        <v>2215</v>
      </c>
      <c r="E338">
        <v>4.6697798532354898E-3</v>
      </c>
      <c r="F338">
        <v>80.400000000000006</v>
      </c>
      <c r="G338">
        <v>0.37545030020013342</v>
      </c>
      <c r="H338">
        <v>82.1</v>
      </c>
      <c r="I338">
        <v>0.38338892595063367</v>
      </c>
      <c r="J338">
        <v>79.024999999999991</v>
      </c>
      <c r="K338">
        <v>0.36902935290193456</v>
      </c>
      <c r="L338" s="40">
        <v>-2.3587564006447792E-2</v>
      </c>
      <c r="M338" s="40">
        <v>-1.1014873118421249E-4</v>
      </c>
    </row>
    <row r="339" spans="1:13" x14ac:dyDescent="0.25">
      <c r="A339">
        <v>7820120</v>
      </c>
      <c r="B339" t="s">
        <v>28</v>
      </c>
      <c r="C339" t="s">
        <v>4</v>
      </c>
      <c r="D339" t="s">
        <v>2274</v>
      </c>
      <c r="E339">
        <v>4.4474093840338001E-4</v>
      </c>
      <c r="F339">
        <v>56.9</v>
      </c>
      <c r="G339">
        <v>2.5305759395152321E-2</v>
      </c>
      <c r="H339">
        <v>82.7</v>
      </c>
      <c r="I339">
        <v>3.6780075605959528E-2</v>
      </c>
      <c r="J339">
        <v>76.814999999999998</v>
      </c>
      <c r="K339">
        <v>3.4162775183455632E-2</v>
      </c>
      <c r="L339" s="40">
        <v>1.5919683501124382E-2</v>
      </c>
      <c r="M339" s="40">
        <v>7.0801349793748639E-6</v>
      </c>
    </row>
    <row r="340" spans="1:13" x14ac:dyDescent="0.25">
      <c r="A340">
        <v>7820120</v>
      </c>
      <c r="B340" t="s">
        <v>28</v>
      </c>
      <c r="C340" t="s">
        <v>4</v>
      </c>
      <c r="D340" t="s">
        <v>2216</v>
      </c>
      <c r="E340">
        <v>3.1131865688236605E-3</v>
      </c>
      <c r="F340">
        <v>57.2</v>
      </c>
      <c r="G340">
        <v>0.17807427173671339</v>
      </c>
      <c r="H340">
        <v>80.099999999999994</v>
      </c>
      <c r="I340">
        <v>0.2493662441627752</v>
      </c>
      <c r="J340">
        <v>67.87</v>
      </c>
      <c r="K340">
        <v>0.21129197242606185</v>
      </c>
      <c r="L340" s="40">
        <v>-2.7499046176671982E-2</v>
      </c>
      <c r="M340" s="40">
        <v>-8.5609661212676842E-5</v>
      </c>
    </row>
    <row r="341" spans="1:13" x14ac:dyDescent="0.25">
      <c r="A341">
        <v>7820120</v>
      </c>
      <c r="B341" t="s">
        <v>28</v>
      </c>
      <c r="C341" t="s">
        <v>4</v>
      </c>
      <c r="D341" t="s">
        <v>2275</v>
      </c>
      <c r="E341">
        <v>3.11318656882366E-3</v>
      </c>
      <c r="F341">
        <v>32.799999999999997</v>
      </c>
      <c r="G341">
        <v>0.10211251945741603</v>
      </c>
      <c r="H341">
        <v>60.3</v>
      </c>
      <c r="I341">
        <v>0.18772515010006668</v>
      </c>
      <c r="J341">
        <v>49.074999999999996</v>
      </c>
      <c r="K341">
        <v>0.15277963086502111</v>
      </c>
      <c r="L341" s="40">
        <v>-0.22818966209888458</v>
      </c>
      <c r="M341" s="40">
        <v>-7.1039699119065686E-4</v>
      </c>
    </row>
    <row r="342" spans="1:13" x14ac:dyDescent="0.25">
      <c r="A342">
        <v>7820120</v>
      </c>
      <c r="B342" t="s">
        <v>28</v>
      </c>
      <c r="C342" t="s">
        <v>4</v>
      </c>
      <c r="D342" t="s">
        <v>2217</v>
      </c>
      <c r="E342">
        <v>2.0013342228152099E-3</v>
      </c>
      <c r="F342">
        <v>58.2</v>
      </c>
      <c r="G342">
        <v>0.11647765176784522</v>
      </c>
      <c r="H342">
        <v>71.599999999999994</v>
      </c>
      <c r="I342">
        <v>0.14329553035356901</v>
      </c>
      <c r="J342">
        <v>62.655000000000001</v>
      </c>
      <c r="K342">
        <v>0.12539359573048697</v>
      </c>
      <c r="L342" s="40">
        <v>-0.14879500865936279</v>
      </c>
      <c r="M342" s="40">
        <v>-2.9778854301406828E-4</v>
      </c>
    </row>
    <row r="343" spans="1:13" x14ac:dyDescent="0.25">
      <c r="A343">
        <v>7820120</v>
      </c>
      <c r="B343" t="s">
        <v>28</v>
      </c>
      <c r="C343" t="s">
        <v>4</v>
      </c>
      <c r="D343" t="s">
        <v>2161</v>
      </c>
      <c r="E343">
        <v>1.0451412052479429E-2</v>
      </c>
      <c r="F343">
        <v>87.5</v>
      </c>
      <c r="G343">
        <v>0.91449855459195006</v>
      </c>
      <c r="H343">
        <v>92.8</v>
      </c>
      <c r="I343">
        <v>0.96989103847009095</v>
      </c>
      <c r="J343">
        <v>88.974999999999994</v>
      </c>
      <c r="K343">
        <v>0.92991438736935716</v>
      </c>
      <c r="L343" s="40">
        <v>4.8200022429227829E-2</v>
      </c>
      <c r="M343" s="40">
        <v>5.0375829534661054E-4</v>
      </c>
    </row>
    <row r="344" spans="1:13" x14ac:dyDescent="0.25">
      <c r="A344">
        <v>7820120</v>
      </c>
      <c r="B344" t="s">
        <v>28</v>
      </c>
      <c r="C344" t="s">
        <v>4</v>
      </c>
      <c r="D344" t="s">
        <v>2218</v>
      </c>
      <c r="E344">
        <v>1.11185234600845E-2</v>
      </c>
      <c r="F344">
        <v>75.400000000000006</v>
      </c>
      <c r="G344">
        <v>0.83833666889037139</v>
      </c>
      <c r="H344">
        <v>82.7</v>
      </c>
      <c r="I344">
        <v>0.9195018901489882</v>
      </c>
      <c r="J344">
        <v>83.805000000000007</v>
      </c>
      <c r="K344">
        <v>0.93178785857238156</v>
      </c>
      <c r="L344" s="40">
        <v>-3.9578236639499664E-2</v>
      </c>
      <c r="M344" s="40">
        <v>-4.4005155258505292E-4</v>
      </c>
    </row>
    <row r="345" spans="1:13" x14ac:dyDescent="0.25">
      <c r="A345">
        <v>7820120</v>
      </c>
      <c r="B345" t="s">
        <v>28</v>
      </c>
      <c r="C345" t="s">
        <v>4</v>
      </c>
      <c r="D345" t="s">
        <v>2182</v>
      </c>
      <c r="E345">
        <v>7.1158550144540802E-3</v>
      </c>
      <c r="F345">
        <v>91.5</v>
      </c>
      <c r="G345">
        <v>0.65110073382254829</v>
      </c>
      <c r="H345">
        <v>89.4</v>
      </c>
      <c r="I345">
        <v>0.63615743829219484</v>
      </c>
      <c r="J345">
        <v>82.024999999999991</v>
      </c>
      <c r="K345">
        <v>0.58367800756059585</v>
      </c>
      <c r="L345" s="40">
        <v>-5.6840009987354279E-2</v>
      </c>
      <c r="M345" s="40">
        <v>-4.0446527009013495E-4</v>
      </c>
    </row>
    <row r="346" spans="1:13" x14ac:dyDescent="0.25">
      <c r="A346">
        <v>7820120</v>
      </c>
      <c r="B346" t="s">
        <v>28</v>
      </c>
      <c r="C346" t="s">
        <v>4</v>
      </c>
      <c r="D346" t="s">
        <v>2219</v>
      </c>
      <c r="E346">
        <v>1.55659328441183E-3</v>
      </c>
      <c r="F346">
        <v>72.099999999999994</v>
      </c>
      <c r="G346">
        <v>0.11223037580609294</v>
      </c>
      <c r="H346">
        <v>93.1</v>
      </c>
      <c r="I346">
        <v>0.14491883477874137</v>
      </c>
      <c r="J346">
        <v>83.97999999999999</v>
      </c>
      <c r="K346">
        <v>0.13072270402490546</v>
      </c>
      <c r="L346" s="40">
        <v>7.382955402135849E-2</v>
      </c>
      <c r="M346" s="40">
        <v>1.1492258798076704E-4</v>
      </c>
    </row>
    <row r="347" spans="1:13" x14ac:dyDescent="0.25">
      <c r="A347">
        <v>7820120</v>
      </c>
      <c r="B347" t="s">
        <v>28</v>
      </c>
      <c r="C347" t="s">
        <v>4</v>
      </c>
      <c r="D347" t="s">
        <v>2157</v>
      </c>
      <c r="E347">
        <v>5.2924171670002226E-2</v>
      </c>
      <c r="F347">
        <v>78.900000000000006</v>
      </c>
      <c r="G347">
        <v>4.1757171447631762</v>
      </c>
      <c r="H347">
        <v>90.6</v>
      </c>
      <c r="I347">
        <v>4.7949299533022014</v>
      </c>
      <c r="J347">
        <v>87.66</v>
      </c>
      <c r="K347">
        <v>4.6393328885923948</v>
      </c>
      <c r="L347" s="40">
        <v>2.9295206069946289E-2</v>
      </c>
      <c r="M347" s="40">
        <v>1.5504245151539287E-3</v>
      </c>
    </row>
    <row r="348" spans="1:13" x14ac:dyDescent="0.25">
      <c r="A348">
        <v>7820120</v>
      </c>
      <c r="B348" t="s">
        <v>28</v>
      </c>
      <c r="C348" t="s">
        <v>4</v>
      </c>
      <c r="D348" t="s">
        <v>2276</v>
      </c>
      <c r="E348">
        <v>3.7802979764287301E-3</v>
      </c>
      <c r="F348">
        <v>45.9</v>
      </c>
      <c r="G348">
        <v>0.17351567711807872</v>
      </c>
      <c r="H348">
        <v>78.8</v>
      </c>
      <c r="I348">
        <v>0.2978874805425839</v>
      </c>
      <c r="J348">
        <v>60.399999999999991</v>
      </c>
      <c r="K348">
        <v>0.22832999777629526</v>
      </c>
      <c r="L348" s="40">
        <v>-8.7845906615257263E-2</v>
      </c>
      <c r="M348" s="40">
        <v>-3.3208370301520421E-4</v>
      </c>
    </row>
    <row r="349" spans="1:13" x14ac:dyDescent="0.25">
      <c r="A349">
        <v>7820120</v>
      </c>
      <c r="B349" t="s">
        <v>28</v>
      </c>
      <c r="C349" t="s">
        <v>4</v>
      </c>
      <c r="D349" t="s">
        <v>2220</v>
      </c>
      <c r="E349">
        <v>2.0013342228152099E-3</v>
      </c>
      <c r="F349">
        <v>68.7</v>
      </c>
      <c r="G349">
        <v>0.13749166110740493</v>
      </c>
      <c r="H349">
        <v>93.6</v>
      </c>
      <c r="I349">
        <v>0.18732488325550364</v>
      </c>
      <c r="J349">
        <v>84.97</v>
      </c>
      <c r="K349">
        <v>0.17005336891260839</v>
      </c>
      <c r="L349" s="40">
        <v>0.10535118728876114</v>
      </c>
      <c r="M349" s="40">
        <v>2.108429365352124E-4</v>
      </c>
    </row>
    <row r="350" spans="1:13" x14ac:dyDescent="0.25">
      <c r="A350">
        <v>7820120</v>
      </c>
      <c r="B350" t="s">
        <v>28</v>
      </c>
      <c r="C350" t="s">
        <v>4</v>
      </c>
      <c r="D350" t="s">
        <v>2315</v>
      </c>
      <c r="E350">
        <v>2.2237046920169001E-4</v>
      </c>
      <c r="F350">
        <v>63</v>
      </c>
      <c r="G350">
        <v>1.4009339559706471E-2</v>
      </c>
      <c r="H350">
        <v>70.5</v>
      </c>
      <c r="I350">
        <v>1.5677118078719146E-2</v>
      </c>
      <c r="J350">
        <v>72.174999999999997</v>
      </c>
      <c r="K350">
        <v>1.6049588614631977E-2</v>
      </c>
      <c r="L350" s="40">
        <v>-0.14413881301879883</v>
      </c>
      <c r="M350" s="40">
        <v>-3.2052215481164959E-5</v>
      </c>
    </row>
    <row r="351" spans="1:13" x14ac:dyDescent="0.25">
      <c r="A351">
        <v>7820120</v>
      </c>
      <c r="B351" t="s">
        <v>28</v>
      </c>
      <c r="C351" t="s">
        <v>4</v>
      </c>
      <c r="D351" t="s">
        <v>2221</v>
      </c>
      <c r="E351">
        <v>4.8921503224371807E-3</v>
      </c>
      <c r="F351">
        <v>67.3</v>
      </c>
      <c r="G351">
        <v>0.32924171670002222</v>
      </c>
      <c r="H351">
        <v>90.5</v>
      </c>
      <c r="I351">
        <v>0.44273960418056485</v>
      </c>
      <c r="J351">
        <v>83.864999999999995</v>
      </c>
      <c r="K351">
        <v>0.41028018679119416</v>
      </c>
      <c r="L351" s="40">
        <v>8.9595623314380646E-2</v>
      </c>
      <c r="M351" s="40">
        <v>4.3831525748640746E-4</v>
      </c>
    </row>
    <row r="352" spans="1:13" x14ac:dyDescent="0.25">
      <c r="A352">
        <v>7820120</v>
      </c>
      <c r="B352" t="s">
        <v>28</v>
      </c>
      <c r="C352" t="s">
        <v>4</v>
      </c>
      <c r="D352" t="s">
        <v>2222</v>
      </c>
      <c r="E352">
        <v>5.55926173004225E-3</v>
      </c>
      <c r="F352">
        <v>64.400000000000006</v>
      </c>
      <c r="G352">
        <v>0.35801645541472094</v>
      </c>
      <c r="H352">
        <v>86.3</v>
      </c>
      <c r="I352">
        <v>0.47976428730264614</v>
      </c>
      <c r="J352">
        <v>70.675000000000011</v>
      </c>
      <c r="K352">
        <v>0.39290082277073607</v>
      </c>
      <c r="L352" s="40">
        <v>-1.1123191565275192E-2</v>
      </c>
      <c r="M352" s="40">
        <v>-6.1836733184763128E-5</v>
      </c>
    </row>
    <row r="353" spans="1:13" x14ac:dyDescent="0.25">
      <c r="A353">
        <v>7820120</v>
      </c>
      <c r="B353" t="s">
        <v>28</v>
      </c>
      <c r="C353" t="s">
        <v>4</v>
      </c>
      <c r="D353" t="s">
        <v>2223</v>
      </c>
      <c r="E353">
        <v>1.11185234600845E-3</v>
      </c>
      <c r="F353">
        <v>57.1</v>
      </c>
      <c r="G353">
        <v>6.3486768957082496E-2</v>
      </c>
      <c r="H353">
        <v>78.3</v>
      </c>
      <c r="I353">
        <v>8.7058038692461634E-2</v>
      </c>
      <c r="J353">
        <v>72.259999999999991</v>
      </c>
      <c r="K353">
        <v>8.034245052257058E-2</v>
      </c>
      <c r="L353" s="40">
        <v>-3.6857597529888153E-2</v>
      </c>
      <c r="M353" s="40">
        <v>-4.0980206281841391E-5</v>
      </c>
    </row>
    <row r="354" spans="1:13" x14ac:dyDescent="0.25">
      <c r="A354">
        <v>7820120</v>
      </c>
      <c r="B354" t="s">
        <v>28</v>
      </c>
      <c r="C354" t="s">
        <v>4</v>
      </c>
      <c r="D354" t="s">
        <v>2299</v>
      </c>
      <c r="E354">
        <v>2.2237046920169001E-4</v>
      </c>
      <c r="F354">
        <v>68.400000000000006</v>
      </c>
      <c r="G354">
        <v>1.5210140093395597E-2</v>
      </c>
      <c r="H354">
        <v>76.099999999999994</v>
      </c>
      <c r="I354">
        <v>1.692239270624861E-2</v>
      </c>
      <c r="J354">
        <v>77.52</v>
      </c>
      <c r="K354">
        <v>1.7238158772515007E-2</v>
      </c>
      <c r="L354" s="40">
        <v>-5.6430064141750336E-2</v>
      </c>
      <c r="M354" s="40">
        <v>-1.2548379840282485E-5</v>
      </c>
    </row>
    <row r="355" spans="1:13" x14ac:dyDescent="0.25">
      <c r="A355">
        <v>7820120</v>
      </c>
      <c r="B355" t="s">
        <v>28</v>
      </c>
      <c r="C355" t="s">
        <v>4</v>
      </c>
      <c r="D355" t="s">
        <v>2162</v>
      </c>
      <c r="E355">
        <v>6.5154547476095184E-2</v>
      </c>
      <c r="F355">
        <v>74.7</v>
      </c>
      <c r="G355">
        <v>4.8670446964643101</v>
      </c>
      <c r="H355">
        <v>88.3</v>
      </c>
      <c r="I355">
        <v>5.7531465421392047</v>
      </c>
      <c r="J355">
        <v>79.164999999999992</v>
      </c>
      <c r="K355">
        <v>5.157959750945075</v>
      </c>
      <c r="L355" s="40">
        <v>2.0781753584742546E-2</v>
      </c>
      <c r="M355" s="40">
        <v>1.3540257505736196E-3</v>
      </c>
    </row>
    <row r="356" spans="1:13" x14ac:dyDescent="0.25">
      <c r="A356">
        <v>7820120</v>
      </c>
      <c r="B356" t="s">
        <v>28</v>
      </c>
      <c r="C356" t="s">
        <v>4</v>
      </c>
      <c r="D356" t="s">
        <v>2277</v>
      </c>
      <c r="E356">
        <v>3.1131865688236605E-3</v>
      </c>
      <c r="F356">
        <v>68.099999999999994</v>
      </c>
      <c r="G356">
        <v>0.21200800533689126</v>
      </c>
      <c r="H356">
        <v>84.7</v>
      </c>
      <c r="I356">
        <v>0.26368690237936404</v>
      </c>
      <c r="J356">
        <v>72.715000000000003</v>
      </c>
      <c r="K356">
        <v>0.22637536135201247</v>
      </c>
      <c r="L356" s="40">
        <v>-1.8102128058671951E-2</v>
      </c>
      <c r="M356" s="40">
        <v>-5.635530193938344E-5</v>
      </c>
    </row>
    <row r="357" spans="1:13" x14ac:dyDescent="0.25">
      <c r="A357">
        <v>7820120</v>
      </c>
      <c r="B357" t="s">
        <v>28</v>
      </c>
      <c r="C357" t="s">
        <v>4</v>
      </c>
      <c r="D357" t="s">
        <v>2163</v>
      </c>
      <c r="E357">
        <v>7.3382254836557703E-3</v>
      </c>
      <c r="F357">
        <v>52.1</v>
      </c>
      <c r="G357">
        <v>0.38232154769846566</v>
      </c>
      <c r="H357">
        <v>79.900000000000006</v>
      </c>
      <c r="I357">
        <v>0.58632421614409613</v>
      </c>
      <c r="J357">
        <v>63.754999999999995</v>
      </c>
      <c r="K357">
        <v>0.46784856571047362</v>
      </c>
      <c r="L357" s="40">
        <v>-8.4272854030132294E-2</v>
      </c>
      <c r="M357" s="40">
        <v>-6.1841320502431963E-4</v>
      </c>
    </row>
    <row r="358" spans="1:13" x14ac:dyDescent="0.25">
      <c r="A358">
        <v>7820120</v>
      </c>
      <c r="B358" t="s">
        <v>28</v>
      </c>
      <c r="C358" t="s">
        <v>4</v>
      </c>
      <c r="D358" t="s">
        <v>2316</v>
      </c>
      <c r="E358">
        <v>1.55659328441183E-3</v>
      </c>
      <c r="F358">
        <v>22.5</v>
      </c>
      <c r="G358">
        <v>3.5023348899266178E-2</v>
      </c>
      <c r="H358">
        <v>71.900000000000006</v>
      </c>
      <c r="I358">
        <v>0.11191905714921059</v>
      </c>
      <c r="J358">
        <v>53.604999999999997</v>
      </c>
      <c r="K358">
        <v>8.3441183010896147E-2</v>
      </c>
      <c r="L358" s="40">
        <v>-0.11660616844892502</v>
      </c>
      <c r="M358" s="40">
        <v>-1.8150837872859131E-4</v>
      </c>
    </row>
    <row r="359" spans="1:13" x14ac:dyDescent="0.25">
      <c r="A359">
        <v>7820120</v>
      </c>
      <c r="B359" t="s">
        <v>28</v>
      </c>
      <c r="C359" t="s">
        <v>4</v>
      </c>
      <c r="D359" t="s">
        <v>2224</v>
      </c>
      <c r="E359">
        <v>4.4474093840338001E-4</v>
      </c>
      <c r="F359">
        <v>71</v>
      </c>
      <c r="G359">
        <v>3.1576606626639983E-2</v>
      </c>
      <c r="H359">
        <v>88.9</v>
      </c>
      <c r="I359">
        <v>3.9537469424060487E-2</v>
      </c>
      <c r="J359">
        <v>84.174999999999997</v>
      </c>
      <c r="K359">
        <v>3.7436068490104508E-2</v>
      </c>
      <c r="L359" s="40">
        <v>6.9970376789569855E-2</v>
      </c>
      <c r="M359" s="40">
        <v>3.1118691033831376E-5</v>
      </c>
    </row>
    <row r="360" spans="1:13" x14ac:dyDescent="0.25">
      <c r="A360">
        <v>7820120</v>
      </c>
      <c r="B360" t="s">
        <v>28</v>
      </c>
      <c r="C360" t="s">
        <v>4</v>
      </c>
      <c r="D360" t="s">
        <v>2225</v>
      </c>
      <c r="E360">
        <v>3.1131865688236605E-3</v>
      </c>
      <c r="F360">
        <v>69.099999999999994</v>
      </c>
      <c r="G360">
        <v>0.21512119190571491</v>
      </c>
      <c r="H360">
        <v>72.900000000000006</v>
      </c>
      <c r="I360">
        <v>0.22695130086724485</v>
      </c>
      <c r="J360">
        <v>68.97999999999999</v>
      </c>
      <c r="K360">
        <v>0.21474760951745606</v>
      </c>
      <c r="L360" s="40">
        <v>-0.14624840021133423</v>
      </c>
      <c r="M360" s="40">
        <v>-4.5529855524987313E-4</v>
      </c>
    </row>
    <row r="361" spans="1:13" x14ac:dyDescent="0.25">
      <c r="A361">
        <v>7820120</v>
      </c>
      <c r="B361" t="s">
        <v>28</v>
      </c>
      <c r="C361" t="s">
        <v>4</v>
      </c>
      <c r="D361" t="s">
        <v>2278</v>
      </c>
      <c r="E361">
        <v>2.0013342228152103E-3</v>
      </c>
      <c r="F361">
        <v>61.6</v>
      </c>
      <c r="G361">
        <v>0.12328218812541696</v>
      </c>
      <c r="H361">
        <v>93.2</v>
      </c>
      <c r="I361">
        <v>0.18652434956637762</v>
      </c>
      <c r="J361">
        <v>78.474999999999994</v>
      </c>
      <c r="K361">
        <v>0.15705470313542361</v>
      </c>
      <c r="L361" s="40">
        <v>5.4249625653028488E-2</v>
      </c>
      <c r="M361" s="40">
        <v>1.0857163239431987E-4</v>
      </c>
    </row>
    <row r="362" spans="1:13" x14ac:dyDescent="0.25">
      <c r="A362">
        <v>7820120</v>
      </c>
      <c r="B362" t="s">
        <v>28</v>
      </c>
      <c r="C362" t="s">
        <v>4</v>
      </c>
      <c r="D362" t="s">
        <v>2226</v>
      </c>
      <c r="E362">
        <v>2.2237046920169001E-4</v>
      </c>
      <c r="F362">
        <v>76.3</v>
      </c>
      <c r="G362">
        <v>1.6966866800088947E-2</v>
      </c>
      <c r="H362">
        <v>70.8</v>
      </c>
      <c r="I362">
        <v>1.5743829219479651E-2</v>
      </c>
      <c r="J362">
        <v>67.334999999999994</v>
      </c>
      <c r="K362">
        <v>1.4973315543695796E-2</v>
      </c>
      <c r="L362" s="40">
        <v>-0.1137874647974968</v>
      </c>
      <c r="M362" s="40">
        <v>-2.5302971936290147E-5</v>
      </c>
    </row>
    <row r="363" spans="1:13" x14ac:dyDescent="0.25">
      <c r="A363">
        <v>7820120</v>
      </c>
      <c r="B363" t="s">
        <v>28</v>
      </c>
      <c r="C363" t="s">
        <v>4</v>
      </c>
      <c r="D363" t="s">
        <v>2142</v>
      </c>
      <c r="E363">
        <v>4.1805648209917709E-2</v>
      </c>
      <c r="F363">
        <v>51.7</v>
      </c>
      <c r="G363">
        <v>2.1613520124527459</v>
      </c>
      <c r="H363">
        <v>80.5</v>
      </c>
      <c r="I363">
        <v>3.3653546808983754</v>
      </c>
      <c r="J363">
        <v>66.509999999999991</v>
      </c>
      <c r="K363">
        <v>2.7804936624416263</v>
      </c>
      <c r="L363" s="40">
        <v>-7.269471138715744E-2</v>
      </c>
      <c r="M363" s="40">
        <v>-3.0390495309730028E-3</v>
      </c>
    </row>
    <row r="364" spans="1:13" x14ac:dyDescent="0.25">
      <c r="A364">
        <v>7820120</v>
      </c>
      <c r="B364" t="s">
        <v>28</v>
      </c>
      <c r="C364" t="s">
        <v>4</v>
      </c>
      <c r="D364" t="s">
        <v>2143</v>
      </c>
      <c r="E364">
        <v>1.979097175895041E-2</v>
      </c>
      <c r="F364">
        <v>72.8</v>
      </c>
      <c r="G364">
        <v>1.4407827440515899</v>
      </c>
      <c r="H364">
        <v>84.3</v>
      </c>
      <c r="I364">
        <v>1.6683789192795195</v>
      </c>
      <c r="J364">
        <v>72.06</v>
      </c>
      <c r="K364">
        <v>1.4261374249499665</v>
      </c>
      <c r="L364" s="40">
        <v>-1.8911214545369148E-2</v>
      </c>
      <c r="M364" s="40">
        <v>-3.7427131299485304E-4</v>
      </c>
    </row>
    <row r="365" spans="1:13" x14ac:dyDescent="0.25">
      <c r="A365">
        <v>7820120</v>
      </c>
      <c r="B365" t="s">
        <v>28</v>
      </c>
      <c r="C365" t="s">
        <v>4</v>
      </c>
      <c r="D365" t="s">
        <v>2178</v>
      </c>
      <c r="E365">
        <v>5.1145207916388699E-3</v>
      </c>
      <c r="F365">
        <v>72.900000000000006</v>
      </c>
      <c r="G365">
        <v>0.37284856571047365</v>
      </c>
      <c r="H365">
        <v>90.4</v>
      </c>
      <c r="I365">
        <v>0.46235267956415388</v>
      </c>
      <c r="J365">
        <v>84.295000000000016</v>
      </c>
      <c r="K365">
        <v>0.43112853013119862</v>
      </c>
      <c r="L365" s="40">
        <v>2.0044434815645218E-2</v>
      </c>
      <c r="M365" s="40">
        <v>1.0251767862126751E-4</v>
      </c>
    </row>
    <row r="366" spans="1:13" x14ac:dyDescent="0.25">
      <c r="A366">
        <v>7820120</v>
      </c>
      <c r="B366" t="s">
        <v>28</v>
      </c>
      <c r="C366" t="s">
        <v>4</v>
      </c>
      <c r="D366" t="s">
        <v>2280</v>
      </c>
      <c r="E366">
        <v>6.6711140760506999E-4</v>
      </c>
      <c r="F366">
        <v>53.7</v>
      </c>
      <c r="G366">
        <v>3.582388258839226E-2</v>
      </c>
      <c r="H366">
        <v>83.6</v>
      </c>
      <c r="I366">
        <v>5.5770513675783846E-2</v>
      </c>
      <c r="J366">
        <v>65.419999999999987</v>
      </c>
      <c r="K366">
        <v>4.3642428285523671E-2</v>
      </c>
      <c r="L366" s="40">
        <v>-7.0575788617134094E-2</v>
      </c>
      <c r="M366" s="40">
        <v>-4.7081913687214204E-5</v>
      </c>
    </row>
    <row r="367" spans="1:13" x14ac:dyDescent="0.25">
      <c r="A367">
        <v>7820120</v>
      </c>
      <c r="B367" t="s">
        <v>28</v>
      </c>
      <c r="C367" t="s">
        <v>4</v>
      </c>
      <c r="D367" t="s">
        <v>2300</v>
      </c>
      <c r="E367">
        <v>1.33422281521014E-3</v>
      </c>
      <c r="F367">
        <v>65.400000000000006</v>
      </c>
      <c r="G367">
        <v>8.7258172114743168E-2</v>
      </c>
      <c r="H367">
        <v>95</v>
      </c>
      <c r="I367">
        <v>0.12675116744496329</v>
      </c>
      <c r="J367">
        <v>84.03</v>
      </c>
      <c r="K367">
        <v>0.11211474316210807</v>
      </c>
      <c r="L367" s="40">
        <v>0.12946146726608276</v>
      </c>
      <c r="M367" s="40">
        <v>1.7273044331698832E-4</v>
      </c>
    </row>
    <row r="368" spans="1:13" x14ac:dyDescent="0.25">
      <c r="A368">
        <v>7820120</v>
      </c>
      <c r="B368" t="s">
        <v>28</v>
      </c>
      <c r="C368" t="s">
        <v>4</v>
      </c>
      <c r="D368" t="s">
        <v>2281</v>
      </c>
      <c r="E368">
        <v>6.6711140760506999E-4</v>
      </c>
      <c r="F368">
        <v>94.6</v>
      </c>
      <c r="G368">
        <v>6.3108739159439611E-2</v>
      </c>
      <c r="H368">
        <v>91.9</v>
      </c>
      <c r="I368">
        <v>6.1307538358905934E-2</v>
      </c>
      <c r="J368">
        <v>89.92</v>
      </c>
      <c r="K368">
        <v>5.9986657771847897E-2</v>
      </c>
      <c r="L368" s="40">
        <v>4.6152383089065552E-2</v>
      </c>
      <c r="M368" s="40">
        <v>3.0788781246874949E-5</v>
      </c>
    </row>
    <row r="369" spans="1:13" x14ac:dyDescent="0.25">
      <c r="A369">
        <v>7820120</v>
      </c>
      <c r="B369" t="s">
        <v>28</v>
      </c>
      <c r="C369" t="s">
        <v>4</v>
      </c>
      <c r="D369" t="s">
        <v>2282</v>
      </c>
      <c r="E369">
        <v>3.11318656882366E-3</v>
      </c>
      <c r="F369">
        <v>43.5</v>
      </c>
      <c r="G369">
        <v>0.13542361574382922</v>
      </c>
      <c r="H369">
        <v>78.3</v>
      </c>
      <c r="I369">
        <v>0.24376250833889257</v>
      </c>
      <c r="J369">
        <v>67.35499999999999</v>
      </c>
      <c r="K369">
        <v>0.20968868134311758</v>
      </c>
      <c r="L369" s="40">
        <v>-5.9022508561611176E-2</v>
      </c>
      <c r="M369" s="40">
        <v>-1.8374808091228739E-4</v>
      </c>
    </row>
    <row r="370" spans="1:13" x14ac:dyDescent="0.25">
      <c r="A370">
        <v>7820120</v>
      </c>
      <c r="B370" t="s">
        <v>28</v>
      </c>
      <c r="C370" t="s">
        <v>4</v>
      </c>
      <c r="D370" t="s">
        <v>2301</v>
      </c>
      <c r="E370">
        <v>8.8948187680676003E-4</v>
      </c>
      <c r="F370">
        <v>52</v>
      </c>
      <c r="G370">
        <v>4.625305759395152E-2</v>
      </c>
      <c r="H370">
        <v>82.5</v>
      </c>
      <c r="I370">
        <v>7.3382254836557706E-2</v>
      </c>
      <c r="J370">
        <v>67.194999999999993</v>
      </c>
      <c r="K370">
        <v>5.9768734712030237E-2</v>
      </c>
      <c r="L370" s="40">
        <v>-2.519381046295166E-2</v>
      </c>
      <c r="M370" s="40">
        <v>-2.2409437814500032E-5</v>
      </c>
    </row>
    <row r="371" spans="1:13" x14ac:dyDescent="0.25">
      <c r="A371">
        <v>7820120</v>
      </c>
      <c r="B371" t="s">
        <v>28</v>
      </c>
      <c r="C371" t="s">
        <v>4</v>
      </c>
      <c r="D371" t="s">
        <v>2144</v>
      </c>
      <c r="E371">
        <v>6.6711140760506999E-4</v>
      </c>
      <c r="F371">
        <v>68.3</v>
      </c>
      <c r="G371">
        <v>4.5563709139426277E-2</v>
      </c>
      <c r="H371">
        <v>80.599999999999994</v>
      </c>
      <c r="I371">
        <v>5.3769179452968635E-2</v>
      </c>
      <c r="J371">
        <v>79.114999999999995</v>
      </c>
      <c r="K371">
        <v>5.2778519012675107E-2</v>
      </c>
      <c r="L371" s="40">
        <v>-2.7383476495742798E-2</v>
      </c>
      <c r="M371" s="40">
        <v>-1.8267829550195327E-5</v>
      </c>
    </row>
    <row r="372" spans="1:13" x14ac:dyDescent="0.25">
      <c r="A372">
        <v>7820120</v>
      </c>
      <c r="B372" t="s">
        <v>28</v>
      </c>
      <c r="C372" t="s">
        <v>4</v>
      </c>
      <c r="D372" t="s">
        <v>2145</v>
      </c>
      <c r="E372">
        <v>2.2237046920168999E-3</v>
      </c>
      <c r="F372">
        <v>48</v>
      </c>
      <c r="G372">
        <v>0.10673782521681119</v>
      </c>
      <c r="H372">
        <v>70.900000000000006</v>
      </c>
      <c r="I372">
        <v>0.15766066266399822</v>
      </c>
      <c r="J372">
        <v>58.565000000000005</v>
      </c>
      <c r="K372">
        <v>0.13023126528796974</v>
      </c>
      <c r="L372" s="40">
        <v>-0.14178077876567841</v>
      </c>
      <c r="M372" s="40">
        <v>-3.1527858297904909E-4</v>
      </c>
    </row>
    <row r="373" spans="1:13" x14ac:dyDescent="0.25">
      <c r="A373">
        <v>7820120</v>
      </c>
      <c r="B373" t="s">
        <v>28</v>
      </c>
      <c r="C373" t="s">
        <v>4</v>
      </c>
      <c r="D373" t="s">
        <v>2227</v>
      </c>
      <c r="E373">
        <v>8.8948187680676003E-4</v>
      </c>
      <c r="F373">
        <v>66.3</v>
      </c>
      <c r="G373">
        <v>5.8972648432288187E-2</v>
      </c>
      <c r="H373">
        <v>75.400000000000006</v>
      </c>
      <c r="I373">
        <v>6.7066933511229707E-2</v>
      </c>
      <c r="J373">
        <v>65.564999999999998</v>
      </c>
      <c r="K373">
        <v>5.8318879252835222E-2</v>
      </c>
      <c r="L373" s="40">
        <v>-2.3351013660430908E-2</v>
      </c>
      <c r="M373" s="40">
        <v>-2.0770303456020375E-5</v>
      </c>
    </row>
    <row r="374" spans="1:13" x14ac:dyDescent="0.25">
      <c r="A374">
        <v>7820120</v>
      </c>
      <c r="B374" t="s">
        <v>28</v>
      </c>
      <c r="C374" t="s">
        <v>4</v>
      </c>
      <c r="D374" t="s">
        <v>2170</v>
      </c>
      <c r="E374">
        <v>2.2237046920169001E-4</v>
      </c>
      <c r="F374">
        <v>70.099999999999994</v>
      </c>
      <c r="G374">
        <v>1.5588169891038468E-2</v>
      </c>
      <c r="H374">
        <v>92.2</v>
      </c>
      <c r="I374">
        <v>2.0502557260395821E-2</v>
      </c>
      <c r="J374">
        <v>83.13000000000001</v>
      </c>
      <c r="K374">
        <v>1.8485657104736493E-2</v>
      </c>
      <c r="L374" s="40">
        <v>8.5400223731994629E-2</v>
      </c>
      <c r="M374" s="40">
        <v>1.8990487821212949E-5</v>
      </c>
    </row>
    <row r="375" spans="1:13" x14ac:dyDescent="0.25">
      <c r="A375">
        <v>7820120</v>
      </c>
      <c r="B375" t="s">
        <v>28</v>
      </c>
      <c r="C375" t="s">
        <v>4</v>
      </c>
      <c r="D375" t="s">
        <v>2171</v>
      </c>
      <c r="E375">
        <v>6.448743606849011E-3</v>
      </c>
      <c r="F375">
        <v>76.099999999999994</v>
      </c>
      <c r="G375">
        <v>0.49074938848120969</v>
      </c>
      <c r="H375">
        <v>87.1</v>
      </c>
      <c r="I375">
        <v>0.5616855681565488</v>
      </c>
      <c r="J375">
        <v>75.509999999999991</v>
      </c>
      <c r="K375">
        <v>0.48694462975316877</v>
      </c>
      <c r="L375" s="40">
        <v>-1.2710016453638673E-3</v>
      </c>
      <c r="M375" s="40">
        <v>-8.1963637348348127E-6</v>
      </c>
    </row>
    <row r="376" spans="1:13" x14ac:dyDescent="0.25">
      <c r="A376">
        <v>7820120</v>
      </c>
      <c r="B376" t="s">
        <v>28</v>
      </c>
      <c r="C376" t="s">
        <v>4</v>
      </c>
      <c r="D376" t="s">
        <v>2228</v>
      </c>
      <c r="E376">
        <v>1.0673782521681122E-2</v>
      </c>
      <c r="F376">
        <v>54.1</v>
      </c>
      <c r="G376">
        <v>0.57745163442294867</v>
      </c>
      <c r="H376">
        <v>80.8</v>
      </c>
      <c r="I376">
        <v>0.86244162775183464</v>
      </c>
      <c r="J376">
        <v>71.989999999999995</v>
      </c>
      <c r="K376">
        <v>0.76840560373582389</v>
      </c>
      <c r="L376" s="40">
        <v>-5.203559622168541E-2</v>
      </c>
      <c r="M376" s="40">
        <v>-5.5541663745628197E-4</v>
      </c>
    </row>
    <row r="377" spans="1:13" x14ac:dyDescent="0.25">
      <c r="A377">
        <v>7820120</v>
      </c>
      <c r="B377" t="s">
        <v>28</v>
      </c>
      <c r="C377" t="s">
        <v>4</v>
      </c>
      <c r="D377" t="s">
        <v>2229</v>
      </c>
      <c r="E377">
        <v>4.4474093840338001E-4</v>
      </c>
      <c r="F377">
        <v>65.5</v>
      </c>
      <c r="G377">
        <v>2.913053146542139E-2</v>
      </c>
      <c r="H377">
        <v>88.2</v>
      </c>
      <c r="I377">
        <v>3.9226150767178121E-2</v>
      </c>
      <c r="J377">
        <v>66.959999999999994</v>
      </c>
      <c r="K377">
        <v>2.9779853235490324E-2</v>
      </c>
      <c r="L377" s="40">
        <v>4.2692974209785461E-2</v>
      </c>
      <c r="M377" s="40">
        <v>1.8987313413291288E-5</v>
      </c>
    </row>
    <row r="378" spans="1:13" x14ac:dyDescent="0.25">
      <c r="A378">
        <v>7820120</v>
      </c>
      <c r="B378" t="s">
        <v>28</v>
      </c>
      <c r="C378" t="s">
        <v>4</v>
      </c>
      <c r="D378" t="s">
        <v>2230</v>
      </c>
      <c r="E378">
        <v>4.8921503224371807E-3</v>
      </c>
      <c r="F378">
        <v>50</v>
      </c>
      <c r="G378">
        <v>0.24460751612185905</v>
      </c>
      <c r="H378">
        <v>73.8</v>
      </c>
      <c r="I378">
        <v>0.3610406937958639</v>
      </c>
      <c r="J378">
        <v>61.32</v>
      </c>
      <c r="K378">
        <v>0.29998665777184791</v>
      </c>
      <c r="L378" s="40">
        <v>-0.14856280386447906</v>
      </c>
      <c r="M378" s="40">
        <v>-7.2679156882778291E-4</v>
      </c>
    </row>
    <row r="379" spans="1:13" x14ac:dyDescent="0.25">
      <c r="A379">
        <v>7820120</v>
      </c>
      <c r="B379" t="s">
        <v>28</v>
      </c>
      <c r="C379" t="s">
        <v>4</v>
      </c>
      <c r="D379" t="s">
        <v>2231</v>
      </c>
      <c r="E379">
        <v>6.8934845452523902E-3</v>
      </c>
      <c r="F379">
        <v>83</v>
      </c>
      <c r="G379">
        <v>0.57215921725594843</v>
      </c>
      <c r="H379">
        <v>88.9</v>
      </c>
      <c r="I379">
        <v>0.61283077607293757</v>
      </c>
      <c r="J379">
        <v>83.34</v>
      </c>
      <c r="K379">
        <v>0.5745030020013342</v>
      </c>
      <c r="L379" s="40">
        <v>3.3922355622053146E-2</v>
      </c>
      <c r="M379" s="40">
        <v>2.338432342191789E-4</v>
      </c>
    </row>
    <row r="380" spans="1:13" x14ac:dyDescent="0.25">
      <c r="A380">
        <v>7820120</v>
      </c>
      <c r="B380" t="s">
        <v>28</v>
      </c>
      <c r="C380" t="s">
        <v>4</v>
      </c>
      <c r="D380" t="s">
        <v>2284</v>
      </c>
      <c r="E380">
        <v>1.1118523460084502E-3</v>
      </c>
      <c r="F380">
        <v>69.5</v>
      </c>
      <c r="G380">
        <v>7.727373804758729E-2</v>
      </c>
      <c r="H380">
        <v>75.5</v>
      </c>
      <c r="I380">
        <v>8.3944852123637989E-2</v>
      </c>
      <c r="J380">
        <v>69.274999999999991</v>
      </c>
      <c r="K380">
        <v>7.7023571269735372E-2</v>
      </c>
      <c r="L380" s="40">
        <v>-0.10925893485546112</v>
      </c>
      <c r="M380" s="40">
        <v>-1.2147980304142888E-4</v>
      </c>
    </row>
    <row r="381" spans="1:13" x14ac:dyDescent="0.25">
      <c r="A381">
        <v>7820120</v>
      </c>
      <c r="B381" t="s">
        <v>28</v>
      </c>
      <c r="C381" t="s">
        <v>4</v>
      </c>
      <c r="D381" t="s">
        <v>2146</v>
      </c>
      <c r="E381">
        <v>2.4460751612185904E-3</v>
      </c>
      <c r="F381">
        <v>32.799999999999997</v>
      </c>
      <c r="G381">
        <v>8.0231265287969755E-2</v>
      </c>
      <c r="H381">
        <v>84.8</v>
      </c>
      <c r="I381">
        <v>0.20742717367133645</v>
      </c>
      <c r="J381">
        <v>64.039999999999992</v>
      </c>
      <c r="K381">
        <v>0.1566466533244385</v>
      </c>
      <c r="L381" s="40">
        <v>0.11494995653629303</v>
      </c>
      <c r="M381" s="40">
        <v>2.8117623346658293E-4</v>
      </c>
    </row>
    <row r="382" spans="1:13" x14ac:dyDescent="0.25">
      <c r="A382">
        <v>7820120</v>
      </c>
      <c r="B382" t="s">
        <v>28</v>
      </c>
      <c r="C382" t="s">
        <v>4</v>
      </c>
      <c r="D382" t="s">
        <v>2232</v>
      </c>
      <c r="E382">
        <v>6.6711140760506999E-4</v>
      </c>
      <c r="F382">
        <v>74.400000000000006</v>
      </c>
      <c r="G382">
        <v>4.9633088725817211E-2</v>
      </c>
      <c r="H382">
        <v>83.7</v>
      </c>
      <c r="I382">
        <v>5.5837224816544358E-2</v>
      </c>
      <c r="J382">
        <v>74.614999999999995</v>
      </c>
      <c r="K382">
        <v>4.9776517678452294E-2</v>
      </c>
      <c r="L382" s="40">
        <v>-2.7543624863028526E-2</v>
      </c>
      <c r="M382" s="40">
        <v>-1.8374666352920962E-5</v>
      </c>
    </row>
    <row r="383" spans="1:13" x14ac:dyDescent="0.25">
      <c r="A383">
        <v>7820120</v>
      </c>
      <c r="B383" t="s">
        <v>28</v>
      </c>
      <c r="C383" t="s">
        <v>4</v>
      </c>
      <c r="D383" t="s">
        <v>2158</v>
      </c>
      <c r="E383">
        <v>3.3355570380253501E-3</v>
      </c>
      <c r="F383">
        <v>73.8</v>
      </c>
      <c r="G383">
        <v>0.24616410940627081</v>
      </c>
      <c r="H383">
        <v>93.2</v>
      </c>
      <c r="I383">
        <v>0.31087391594396263</v>
      </c>
      <c r="J383">
        <v>84.284999999999997</v>
      </c>
      <c r="K383">
        <v>0.28113742494996663</v>
      </c>
      <c r="L383" s="40">
        <v>0.10064996778964996</v>
      </c>
      <c r="M383" s="40">
        <v>3.3572370843779173E-4</v>
      </c>
    </row>
    <row r="384" spans="1:13" x14ac:dyDescent="0.25">
      <c r="A384">
        <v>7820120</v>
      </c>
      <c r="B384" t="s">
        <v>28</v>
      </c>
      <c r="C384" t="s">
        <v>4</v>
      </c>
      <c r="D384" t="s">
        <v>2185</v>
      </c>
      <c r="E384">
        <v>2.2237046920169003E-3</v>
      </c>
      <c r="F384">
        <v>49.4</v>
      </c>
      <c r="G384">
        <v>0.10985101178563488</v>
      </c>
      <c r="H384">
        <v>76</v>
      </c>
      <c r="I384">
        <v>0.16900155659328442</v>
      </c>
      <c r="J384">
        <v>64.36999999999999</v>
      </c>
      <c r="K384">
        <v>0.14313987102512785</v>
      </c>
      <c r="L384" s="40">
        <v>-5.2899215370416641E-2</v>
      </c>
      <c r="M384" s="40">
        <v>-1.1763223342320802E-4</v>
      </c>
    </row>
    <row r="385" spans="1:13" x14ac:dyDescent="0.25">
      <c r="A385">
        <v>7820120</v>
      </c>
      <c r="B385" t="s">
        <v>28</v>
      </c>
      <c r="C385" t="s">
        <v>4</v>
      </c>
      <c r="D385" t="s">
        <v>2233</v>
      </c>
      <c r="E385">
        <v>1.5565932844118302E-3</v>
      </c>
      <c r="F385">
        <v>56.7</v>
      </c>
      <c r="G385">
        <v>8.8258839226150784E-2</v>
      </c>
      <c r="H385">
        <v>88.7</v>
      </c>
      <c r="I385">
        <v>0.13806982432732934</v>
      </c>
      <c r="J385">
        <v>78.509999999999991</v>
      </c>
      <c r="K385">
        <v>0.12220813875917277</v>
      </c>
      <c r="L385" s="40">
        <v>0.12202249467372894</v>
      </c>
      <c r="M385" s="40">
        <v>1.8993939575630479E-4</v>
      </c>
    </row>
    <row r="386" spans="1:13" x14ac:dyDescent="0.25">
      <c r="A386">
        <v>7820120</v>
      </c>
      <c r="B386" t="s">
        <v>28</v>
      </c>
      <c r="C386" t="s">
        <v>4</v>
      </c>
      <c r="D386" t="s">
        <v>2234</v>
      </c>
      <c r="E386">
        <v>8.8948187680676003E-4</v>
      </c>
      <c r="F386">
        <v>58.6</v>
      </c>
      <c r="G386">
        <v>5.2123637980876138E-2</v>
      </c>
      <c r="H386">
        <v>83.2</v>
      </c>
      <c r="I386">
        <v>7.4004892150322438E-2</v>
      </c>
      <c r="J386">
        <v>74.47</v>
      </c>
      <c r="K386">
        <v>6.6239715365799423E-2</v>
      </c>
      <c r="L386" s="40">
        <v>2.3510502651333809E-2</v>
      </c>
      <c r="M386" s="40">
        <v>2.0912166022978703E-5</v>
      </c>
    </row>
    <row r="387" spans="1:13" x14ac:dyDescent="0.25">
      <c r="A387">
        <v>7820120</v>
      </c>
      <c r="B387" t="s">
        <v>28</v>
      </c>
      <c r="C387" t="s">
        <v>4</v>
      </c>
      <c r="D387" t="s">
        <v>2186</v>
      </c>
      <c r="E387">
        <v>2.0013342228152103E-3</v>
      </c>
      <c r="F387">
        <v>40.9</v>
      </c>
      <c r="G387">
        <v>8.1854569713142103E-2</v>
      </c>
      <c r="H387">
        <v>79.400000000000006</v>
      </c>
      <c r="I387">
        <v>0.15890593729152772</v>
      </c>
      <c r="J387">
        <v>58.365000000000002</v>
      </c>
      <c r="K387">
        <v>0.11680787191460976</v>
      </c>
      <c r="L387" s="40">
        <v>3.4629052970558405E-3</v>
      </c>
      <c r="M387" s="40">
        <v>6.9304308813659253E-6</v>
      </c>
    </row>
    <row r="388" spans="1:13" x14ac:dyDescent="0.25">
      <c r="A388">
        <v>7820120</v>
      </c>
      <c r="B388" t="s">
        <v>28</v>
      </c>
      <c r="C388" t="s">
        <v>4</v>
      </c>
      <c r="D388" t="s">
        <v>2302</v>
      </c>
      <c r="E388">
        <v>2.2237046920169001E-4</v>
      </c>
      <c r="F388">
        <v>57.1</v>
      </c>
      <c r="G388">
        <v>1.26973537914165E-2</v>
      </c>
      <c r="H388">
        <v>76.400000000000006</v>
      </c>
      <c r="I388">
        <v>1.6989103847009118E-2</v>
      </c>
      <c r="J388">
        <v>69.67</v>
      </c>
      <c r="K388">
        <v>1.5492550589281744E-2</v>
      </c>
      <c r="L388" s="40">
        <v>-1.6538064926862717E-2</v>
      </c>
      <c r="M388" s="40">
        <v>-3.6775772574744754E-6</v>
      </c>
    </row>
    <row r="389" spans="1:13" x14ac:dyDescent="0.25">
      <c r="A389">
        <v>7820120</v>
      </c>
      <c r="B389" t="s">
        <v>28</v>
      </c>
      <c r="C389" t="s">
        <v>4</v>
      </c>
      <c r="D389" t="s">
        <v>2172</v>
      </c>
      <c r="E389">
        <v>1.55659328441183E-3</v>
      </c>
      <c r="F389">
        <v>42.9</v>
      </c>
      <c r="G389">
        <v>6.6777851901267504E-2</v>
      </c>
      <c r="H389">
        <v>98.6</v>
      </c>
      <c r="I389">
        <v>0.15348009784300642</v>
      </c>
      <c r="J389">
        <v>73.424999999999997</v>
      </c>
      <c r="K389">
        <v>0.11429286190793861</v>
      </c>
      <c r="L389" s="40">
        <v>0.18037521839141846</v>
      </c>
      <c r="M389" s="40">
        <v>2.8077085362239918E-4</v>
      </c>
    </row>
    <row r="390" spans="1:13" x14ac:dyDescent="0.25">
      <c r="A390">
        <v>7820120</v>
      </c>
      <c r="B390" t="s">
        <v>28</v>
      </c>
      <c r="C390" t="s">
        <v>4</v>
      </c>
      <c r="D390" t="s">
        <v>2147</v>
      </c>
      <c r="E390">
        <v>3.3355570380253505E-3</v>
      </c>
      <c r="F390">
        <v>76.099999999999994</v>
      </c>
      <c r="G390">
        <v>0.25383589059372913</v>
      </c>
      <c r="H390">
        <v>88.2</v>
      </c>
      <c r="I390">
        <v>0.29419613075383594</v>
      </c>
      <c r="J390">
        <v>77.2</v>
      </c>
      <c r="K390">
        <v>0.25750500333555709</v>
      </c>
      <c r="L390" s="40">
        <v>4.602368175983429E-2</v>
      </c>
      <c r="M390" s="40">
        <v>1.5351461560985421E-4</v>
      </c>
    </row>
    <row r="391" spans="1:13" x14ac:dyDescent="0.25">
      <c r="A391">
        <v>7820120</v>
      </c>
      <c r="B391" t="s">
        <v>28</v>
      </c>
      <c r="C391" t="s">
        <v>4</v>
      </c>
      <c r="D391" t="s">
        <v>2235</v>
      </c>
      <c r="E391">
        <v>6.6711140760506999E-4</v>
      </c>
      <c r="F391">
        <v>55.2</v>
      </c>
      <c r="G391">
        <v>3.6824549699799869E-2</v>
      </c>
      <c r="H391">
        <v>73.099999999999994</v>
      </c>
      <c r="I391">
        <v>4.8765843895930611E-2</v>
      </c>
      <c r="J391">
        <v>68.39</v>
      </c>
      <c r="K391">
        <v>4.5623749166110734E-2</v>
      </c>
      <c r="L391" s="40">
        <v>1.1394384317100048E-2</v>
      </c>
      <c r="M391" s="40">
        <v>7.6013237605737473E-6</v>
      </c>
    </row>
    <row r="392" spans="1:13" x14ac:dyDescent="0.25">
      <c r="A392">
        <v>7820120</v>
      </c>
      <c r="B392" t="s">
        <v>28</v>
      </c>
      <c r="C392" t="s">
        <v>4</v>
      </c>
      <c r="D392" t="s">
        <v>2236</v>
      </c>
      <c r="E392">
        <v>1.11185234600845E-3</v>
      </c>
      <c r="F392">
        <v>74.400000000000006</v>
      </c>
      <c r="G392">
        <v>8.2721814543028682E-2</v>
      </c>
      <c r="H392">
        <v>85.8</v>
      </c>
      <c r="I392">
        <v>9.5396931287525008E-2</v>
      </c>
      <c r="J392">
        <v>77.39</v>
      </c>
      <c r="K392">
        <v>8.6046253057593947E-2</v>
      </c>
      <c r="L392" s="40">
        <v>-1.9420027732849121E-2</v>
      </c>
      <c r="M392" s="40">
        <v>-2.1592203394317453E-5</v>
      </c>
    </row>
    <row r="393" spans="1:13" x14ac:dyDescent="0.25">
      <c r="A393">
        <v>7820120</v>
      </c>
      <c r="B393" t="s">
        <v>28</v>
      </c>
      <c r="C393" t="s">
        <v>4</v>
      </c>
      <c r="D393" t="s">
        <v>2237</v>
      </c>
      <c r="E393">
        <v>3.7802979764287301E-3</v>
      </c>
      <c r="F393">
        <v>57.9</v>
      </c>
      <c r="G393">
        <v>0.21887925283522347</v>
      </c>
      <c r="H393">
        <v>80.8</v>
      </c>
      <c r="I393">
        <v>0.30544807649544137</v>
      </c>
      <c r="J393">
        <v>63.739999999999995</v>
      </c>
      <c r="K393">
        <v>0.24095619301756724</v>
      </c>
      <c r="L393" s="40">
        <v>-7.8826189041137695E-2</v>
      </c>
      <c r="M393" s="40">
        <v>-2.9798648292180137E-4</v>
      </c>
    </row>
    <row r="394" spans="1:13" x14ac:dyDescent="0.25">
      <c r="A394">
        <v>7820120</v>
      </c>
      <c r="B394" t="s">
        <v>28</v>
      </c>
      <c r="C394" t="s">
        <v>4</v>
      </c>
      <c r="D394" t="s">
        <v>2238</v>
      </c>
      <c r="E394">
        <v>2.4016010673782517E-2</v>
      </c>
      <c r="F394">
        <v>49.8</v>
      </c>
      <c r="G394">
        <v>1.1959973315543693</v>
      </c>
      <c r="H394">
        <v>83.3</v>
      </c>
      <c r="I394">
        <v>2.0005336891260836</v>
      </c>
      <c r="J394">
        <v>67.89</v>
      </c>
      <c r="K394">
        <v>1.630446964643095</v>
      </c>
      <c r="L394" s="40">
        <v>-1.9300897838547826E-3</v>
      </c>
      <c r="M394" s="40">
        <v>-4.635305685041505E-5</v>
      </c>
    </row>
    <row r="395" spans="1:13" x14ac:dyDescent="0.25">
      <c r="A395">
        <v>7820120</v>
      </c>
      <c r="B395" t="s">
        <v>28</v>
      </c>
      <c r="C395" t="s">
        <v>4</v>
      </c>
      <c r="D395" t="s">
        <v>2164</v>
      </c>
      <c r="E395">
        <v>3.0020013342228154E-2</v>
      </c>
      <c r="F395">
        <v>44.3</v>
      </c>
      <c r="G395">
        <v>1.3298865910607072</v>
      </c>
      <c r="H395">
        <v>79.400000000000006</v>
      </c>
      <c r="I395">
        <v>2.3835890593729157</v>
      </c>
      <c r="J395">
        <v>65.325000000000003</v>
      </c>
      <c r="K395">
        <v>1.9610573715810542</v>
      </c>
      <c r="L395" s="40">
        <v>-7.1007110178470612E-2</v>
      </c>
      <c r="M395" s="40">
        <v>-2.1316343949507521E-3</v>
      </c>
    </row>
    <row r="396" spans="1:13" x14ac:dyDescent="0.25">
      <c r="A396">
        <v>7820120</v>
      </c>
      <c r="B396" t="s">
        <v>28</v>
      </c>
      <c r="C396" t="s">
        <v>4</v>
      </c>
      <c r="D396" t="s">
        <v>2285</v>
      </c>
      <c r="E396">
        <v>8.8948187680676003E-4</v>
      </c>
      <c r="F396">
        <v>98.2</v>
      </c>
      <c r="G396">
        <v>8.7347120302423836E-2</v>
      </c>
      <c r="H396">
        <v>92.9</v>
      </c>
      <c r="I396">
        <v>8.2632866355348014E-2</v>
      </c>
      <c r="J396">
        <v>90.35499999999999</v>
      </c>
      <c r="K396">
        <v>8.0369134978874796E-2</v>
      </c>
      <c r="L396" s="40">
        <v>3.8979485630989075E-2</v>
      </c>
      <c r="M396" s="40">
        <v>3.4671546036014297E-5</v>
      </c>
    </row>
    <row r="397" spans="1:13" x14ac:dyDescent="0.25">
      <c r="A397">
        <v>7820120</v>
      </c>
      <c r="B397" t="s">
        <v>28</v>
      </c>
      <c r="C397" t="s">
        <v>4</v>
      </c>
      <c r="D397" t="s">
        <v>2239</v>
      </c>
      <c r="E397">
        <v>6.6711140760506999E-4</v>
      </c>
      <c r="F397">
        <v>59.5</v>
      </c>
      <c r="G397">
        <v>3.9693128752501666E-2</v>
      </c>
      <c r="H397">
        <v>86</v>
      </c>
      <c r="I397">
        <v>5.7371581054036017E-2</v>
      </c>
      <c r="J397">
        <v>69.11</v>
      </c>
      <c r="K397">
        <v>4.6104069379586388E-2</v>
      </c>
      <c r="L397" s="40">
        <v>-6.7016840912401676E-3</v>
      </c>
      <c r="M397" s="40">
        <v>-4.4707699074317325E-6</v>
      </c>
    </row>
    <row r="398" spans="1:13" x14ac:dyDescent="0.25">
      <c r="A398">
        <v>7820120</v>
      </c>
      <c r="B398" t="s">
        <v>28</v>
      </c>
      <c r="C398" t="s">
        <v>4</v>
      </c>
      <c r="D398" t="s">
        <v>2159</v>
      </c>
      <c r="E398">
        <v>1.4676450967311537E-2</v>
      </c>
      <c r="F398">
        <v>63.9</v>
      </c>
      <c r="G398">
        <v>0.93782521681120723</v>
      </c>
      <c r="H398">
        <v>79.8</v>
      </c>
      <c r="I398">
        <v>1.1711807871914606</v>
      </c>
      <c r="J398">
        <v>67.464999999999989</v>
      </c>
      <c r="K398">
        <v>0.99014676450967265</v>
      </c>
      <c r="L398" s="40">
        <v>-7.069966197013855E-2</v>
      </c>
      <c r="M398" s="40">
        <v>-1.0376201223102387E-3</v>
      </c>
    </row>
    <row r="399" spans="1:13" x14ac:dyDescent="0.25">
      <c r="A399">
        <v>7820120</v>
      </c>
      <c r="B399" t="s">
        <v>28</v>
      </c>
      <c r="C399" t="s">
        <v>4</v>
      </c>
      <c r="D399" t="s">
        <v>2148</v>
      </c>
      <c r="E399">
        <v>2.0013342228152099E-3</v>
      </c>
      <c r="F399">
        <v>44.5</v>
      </c>
      <c r="G399">
        <v>8.9059372915276838E-2</v>
      </c>
      <c r="H399">
        <v>75.900000000000006</v>
      </c>
      <c r="I399">
        <v>0.15190126751167443</v>
      </c>
      <c r="J399">
        <v>66.305000000000007</v>
      </c>
      <c r="K399">
        <v>0.1326984656437625</v>
      </c>
      <c r="L399" s="40">
        <v>-9.4414122402667999E-2</v>
      </c>
      <c r="M399" s="40">
        <v>-1.8895421428152364E-4</v>
      </c>
    </row>
    <row r="400" spans="1:13" x14ac:dyDescent="0.25">
      <c r="A400">
        <v>7820120</v>
      </c>
      <c r="B400" t="s">
        <v>28</v>
      </c>
      <c r="C400" t="s">
        <v>4</v>
      </c>
      <c r="D400" t="s">
        <v>2183</v>
      </c>
      <c r="E400">
        <v>1.7789637536135201E-3</v>
      </c>
      <c r="F400">
        <v>58.2</v>
      </c>
      <c r="G400">
        <v>0.10353569046030688</v>
      </c>
      <c r="H400">
        <v>71.900000000000006</v>
      </c>
      <c r="I400">
        <v>0.1279074938848121</v>
      </c>
      <c r="J400">
        <v>66.984999999999999</v>
      </c>
      <c r="K400">
        <v>0.11916388703580164</v>
      </c>
      <c r="L400" s="40">
        <v>-0.13791896402835846</v>
      </c>
      <c r="M400" s="40">
        <v>-2.4535283794237662E-4</v>
      </c>
    </row>
    <row r="401" spans="1:13" x14ac:dyDescent="0.25">
      <c r="A401">
        <v>7820120</v>
      </c>
      <c r="B401" t="s">
        <v>28</v>
      </c>
      <c r="C401" t="s">
        <v>4</v>
      </c>
      <c r="D401" t="s">
        <v>2240</v>
      </c>
      <c r="E401">
        <v>1.7789637536135203E-3</v>
      </c>
      <c r="F401">
        <v>84.7</v>
      </c>
      <c r="G401">
        <v>0.15067822993106517</v>
      </c>
      <c r="H401">
        <v>93.7</v>
      </c>
      <c r="I401">
        <v>0.16668890371358686</v>
      </c>
      <c r="J401">
        <v>88.784999999999997</v>
      </c>
      <c r="K401">
        <v>0.1579452968645764</v>
      </c>
      <c r="L401" s="40">
        <v>0.12093529850244522</v>
      </c>
      <c r="M401" s="40">
        <v>2.1513951256828148E-4</v>
      </c>
    </row>
    <row r="402" spans="1:13" x14ac:dyDescent="0.25">
      <c r="A402">
        <v>7820120</v>
      </c>
      <c r="B402" t="s">
        <v>28</v>
      </c>
      <c r="C402" t="s">
        <v>4</v>
      </c>
      <c r="D402" t="s">
        <v>2187</v>
      </c>
      <c r="E402">
        <v>6.6711140760506999E-4</v>
      </c>
      <c r="F402">
        <v>81.5</v>
      </c>
      <c r="G402">
        <v>5.4369579719813203E-2</v>
      </c>
      <c r="H402">
        <v>83.8</v>
      </c>
      <c r="I402">
        <v>5.5903935957304862E-2</v>
      </c>
      <c r="J402">
        <v>86.48</v>
      </c>
      <c r="K402">
        <v>5.7691794529686459E-2</v>
      </c>
      <c r="L402" s="40">
        <v>-1.9899012520909309E-2</v>
      </c>
      <c r="M402" s="40">
        <v>-1.3274858252774722E-5</v>
      </c>
    </row>
    <row r="403" spans="1:13" x14ac:dyDescent="0.25">
      <c r="A403">
        <v>7820120</v>
      </c>
      <c r="B403" t="s">
        <v>28</v>
      </c>
      <c r="C403" t="s">
        <v>4</v>
      </c>
      <c r="D403" t="s">
        <v>2241</v>
      </c>
      <c r="E403">
        <v>2.0013342228152099E-3</v>
      </c>
      <c r="F403">
        <v>50.5</v>
      </c>
      <c r="G403">
        <v>0.10106737825216811</v>
      </c>
      <c r="H403">
        <v>80.900000000000006</v>
      </c>
      <c r="I403">
        <v>0.16190793862575048</v>
      </c>
      <c r="J403">
        <v>69.094999999999999</v>
      </c>
      <c r="K403">
        <v>0.13828218812541693</v>
      </c>
      <c r="L403" s="40">
        <v>-3.2153438776731491E-2</v>
      </c>
      <c r="M403" s="40">
        <v>-6.434977740506635E-5</v>
      </c>
    </row>
    <row r="404" spans="1:13" x14ac:dyDescent="0.25">
      <c r="A404">
        <v>7820120</v>
      </c>
      <c r="B404" t="s">
        <v>28</v>
      </c>
      <c r="C404" t="s">
        <v>4</v>
      </c>
      <c r="D404" t="s">
        <v>2242</v>
      </c>
      <c r="E404">
        <v>1.55659328441183E-3</v>
      </c>
      <c r="F404">
        <v>56.3</v>
      </c>
      <c r="G404">
        <v>8.7636201912386025E-2</v>
      </c>
      <c r="H404">
        <v>65.099999999999994</v>
      </c>
      <c r="I404">
        <v>0.10133422281521012</v>
      </c>
      <c r="J404">
        <v>62.395000000000003</v>
      </c>
      <c r="K404">
        <v>9.7123637980876143E-2</v>
      </c>
      <c r="L404" s="40">
        <v>-9.2596299946308136E-2</v>
      </c>
      <c r="M404" s="40">
        <v>-1.4413477865780674E-4</v>
      </c>
    </row>
    <row r="405" spans="1:13" x14ac:dyDescent="0.25">
      <c r="A405">
        <v>7820120</v>
      </c>
      <c r="B405" t="s">
        <v>28</v>
      </c>
      <c r="C405" t="s">
        <v>4</v>
      </c>
      <c r="D405" t="s">
        <v>2243</v>
      </c>
      <c r="E405">
        <v>2.2237046920168999E-3</v>
      </c>
      <c r="F405">
        <v>54.2</v>
      </c>
      <c r="G405">
        <v>0.12052479430731598</v>
      </c>
      <c r="H405">
        <v>70.3</v>
      </c>
      <c r="I405">
        <v>0.15632643984878805</v>
      </c>
      <c r="J405">
        <v>58.19</v>
      </c>
      <c r="K405">
        <v>0.12939737602846341</v>
      </c>
      <c r="L405" s="40">
        <v>-0.13720369338989258</v>
      </c>
      <c r="M405" s="40">
        <v>-3.0510049675315222E-4</v>
      </c>
    </row>
    <row r="406" spans="1:13" x14ac:dyDescent="0.25">
      <c r="A406">
        <v>7820120</v>
      </c>
      <c r="B406" t="s">
        <v>28</v>
      </c>
      <c r="C406" t="s">
        <v>4</v>
      </c>
      <c r="D406" t="s">
        <v>2244</v>
      </c>
      <c r="E406">
        <v>2.2237046920169001E-4</v>
      </c>
      <c r="F406">
        <v>71.599999999999994</v>
      </c>
      <c r="G406">
        <v>1.5921725594841004E-2</v>
      </c>
      <c r="H406">
        <v>85.3</v>
      </c>
      <c r="I406">
        <v>1.8968201022904158E-2</v>
      </c>
      <c r="J406">
        <v>79.84</v>
      </c>
      <c r="K406">
        <v>1.7754058261062931E-2</v>
      </c>
      <c r="L406" s="40">
        <v>-2.0089849829673767E-2</v>
      </c>
      <c r="M406" s="40">
        <v>-4.4673893328160473E-6</v>
      </c>
    </row>
    <row r="407" spans="1:13" x14ac:dyDescent="0.25">
      <c r="A407">
        <v>7820120</v>
      </c>
      <c r="B407" t="s">
        <v>28</v>
      </c>
      <c r="C407" t="s">
        <v>4</v>
      </c>
      <c r="D407" t="s">
        <v>2245</v>
      </c>
      <c r="E407">
        <v>4.2472759617522796E-2</v>
      </c>
      <c r="F407">
        <v>37.5</v>
      </c>
      <c r="G407">
        <v>1.5927284856571049</v>
      </c>
      <c r="H407">
        <v>72.099999999999994</v>
      </c>
      <c r="I407">
        <v>3.0622859684233932</v>
      </c>
      <c r="J407">
        <v>60.69</v>
      </c>
      <c r="K407">
        <v>2.5776717811874583</v>
      </c>
      <c r="L407" s="40">
        <v>-2.015923336148262E-2</v>
      </c>
      <c r="M407" s="40">
        <v>-8.5621827263579735E-4</v>
      </c>
    </row>
    <row r="408" spans="1:13" x14ac:dyDescent="0.25">
      <c r="A408">
        <v>7820120</v>
      </c>
      <c r="B408" t="s">
        <v>28</v>
      </c>
      <c r="C408" t="s">
        <v>4</v>
      </c>
      <c r="D408" t="s">
        <v>2189</v>
      </c>
      <c r="E408">
        <v>1.3786969090504782E-2</v>
      </c>
      <c r="F408">
        <v>49.7</v>
      </c>
      <c r="G408">
        <v>0.6852123637980877</v>
      </c>
      <c r="H408">
        <v>80.2</v>
      </c>
      <c r="I408">
        <v>1.1057149210584836</v>
      </c>
      <c r="J408">
        <v>69.424999999999997</v>
      </c>
      <c r="K408">
        <v>0.95716032910829441</v>
      </c>
      <c r="L408" s="40">
        <v>-1.967334933578968E-2</v>
      </c>
      <c r="M408" s="40">
        <v>-2.7123585919923513E-4</v>
      </c>
    </row>
    <row r="409" spans="1:13" x14ac:dyDescent="0.25">
      <c r="A409">
        <v>7820120</v>
      </c>
      <c r="B409" t="s">
        <v>28</v>
      </c>
      <c r="C409" t="s">
        <v>4</v>
      </c>
      <c r="D409" t="s">
        <v>2246</v>
      </c>
      <c r="E409">
        <v>2.8908160996219704E-3</v>
      </c>
      <c r="F409">
        <v>50.9</v>
      </c>
      <c r="G409">
        <v>0.14714253947075828</v>
      </c>
      <c r="H409">
        <v>80.7</v>
      </c>
      <c r="I409">
        <v>0.23328885923949302</v>
      </c>
      <c r="J409">
        <v>67.664999999999992</v>
      </c>
      <c r="K409">
        <v>0.19560707138092059</v>
      </c>
      <c r="L409" s="40">
        <v>-6.3701130449771881E-2</v>
      </c>
      <c r="M409" s="40">
        <v>-1.8414825346831987E-4</v>
      </c>
    </row>
    <row r="410" spans="1:13" x14ac:dyDescent="0.25">
      <c r="A410">
        <v>7820120</v>
      </c>
      <c r="B410" t="s">
        <v>28</v>
      </c>
      <c r="C410" t="s">
        <v>4</v>
      </c>
      <c r="D410" t="s">
        <v>2247</v>
      </c>
      <c r="E410">
        <v>2.3793640204580826E-2</v>
      </c>
      <c r="F410">
        <v>50.5</v>
      </c>
      <c r="G410">
        <v>1.2015788303313317</v>
      </c>
      <c r="H410">
        <v>86.9</v>
      </c>
      <c r="I410">
        <v>2.0676673337780738</v>
      </c>
      <c r="J410">
        <v>76.025000000000006</v>
      </c>
      <c r="K410">
        <v>1.8089114965532573</v>
      </c>
      <c r="L410" s="40">
        <v>3.3698210027068853E-3</v>
      </c>
      <c r="M410" s="40">
        <v>8.0180308492247421E-5</v>
      </c>
    </row>
    <row r="411" spans="1:13" x14ac:dyDescent="0.25">
      <c r="A411">
        <v>7820120</v>
      </c>
      <c r="B411" t="s">
        <v>28</v>
      </c>
      <c r="C411" t="s">
        <v>4</v>
      </c>
      <c r="D411" t="s">
        <v>2286</v>
      </c>
      <c r="E411">
        <v>2.4460751612185904E-3</v>
      </c>
      <c r="F411">
        <v>61.5</v>
      </c>
      <c r="G411">
        <v>0.15043362241494332</v>
      </c>
      <c r="H411">
        <v>84.6</v>
      </c>
      <c r="I411">
        <v>0.20693795863909273</v>
      </c>
      <c r="J411">
        <v>79.179999999999993</v>
      </c>
      <c r="K411">
        <v>0.19368023126528797</v>
      </c>
      <c r="L411" s="40">
        <v>4.8763062804937363E-2</v>
      </c>
      <c r="M411" s="40">
        <v>1.1927811671209941E-4</v>
      </c>
    </row>
    <row r="412" spans="1:13" x14ac:dyDescent="0.25">
      <c r="A412">
        <v>7820120</v>
      </c>
      <c r="B412" t="s">
        <v>28</v>
      </c>
      <c r="C412" t="s">
        <v>4</v>
      </c>
      <c r="D412" t="s">
        <v>2304</v>
      </c>
      <c r="E412">
        <v>1.33422281521014E-3</v>
      </c>
      <c r="F412">
        <v>60.6</v>
      </c>
      <c r="G412">
        <v>8.0853902601734487E-2</v>
      </c>
      <c r="H412">
        <v>81.900000000000006</v>
      </c>
      <c r="I412">
        <v>0.10927284856571047</v>
      </c>
      <c r="J412">
        <v>78.204999999999998</v>
      </c>
      <c r="K412">
        <v>0.104342895263509</v>
      </c>
      <c r="L412" s="40">
        <v>2.0272711291909218E-2</v>
      </c>
      <c r="M412" s="40">
        <v>2.7048313931833511E-5</v>
      </c>
    </row>
    <row r="413" spans="1:13" x14ac:dyDescent="0.25">
      <c r="A413">
        <v>7820120</v>
      </c>
      <c r="B413" t="s">
        <v>28</v>
      </c>
      <c r="C413" t="s">
        <v>4</v>
      </c>
      <c r="D413" t="s">
        <v>2305</v>
      </c>
      <c r="E413">
        <v>4.4474093840338001E-4</v>
      </c>
      <c r="F413">
        <v>74.2</v>
      </c>
      <c r="G413">
        <v>3.2999777629530797E-2</v>
      </c>
      <c r="H413">
        <v>100</v>
      </c>
      <c r="I413">
        <v>4.4474093840338E-2</v>
      </c>
      <c r="J413">
        <v>84.04</v>
      </c>
      <c r="K413">
        <v>3.7376028463420058E-2</v>
      </c>
      <c r="L413" s="40">
        <v>0.14821960031986237</v>
      </c>
      <c r="M413" s="40">
        <v>6.5919324136029517E-5</v>
      </c>
    </row>
    <row r="414" spans="1:13" x14ac:dyDescent="0.25">
      <c r="A414">
        <v>7820120</v>
      </c>
      <c r="B414" t="s">
        <v>28</v>
      </c>
      <c r="C414" t="s">
        <v>4</v>
      </c>
      <c r="D414" t="s">
        <v>2188</v>
      </c>
      <c r="E414">
        <v>1.0229041583277742E-2</v>
      </c>
      <c r="F414">
        <v>41.8</v>
      </c>
      <c r="G414">
        <v>0.42757393818100958</v>
      </c>
      <c r="H414">
        <v>85</v>
      </c>
      <c r="I414">
        <v>0.86946853457860807</v>
      </c>
      <c r="J414">
        <v>65.3</v>
      </c>
      <c r="K414">
        <v>0.66795641538803652</v>
      </c>
      <c r="L414" s="40">
        <v>-1.5682078897953033E-2</v>
      </c>
      <c r="M414" s="40">
        <v>-1.6041263715940395E-4</v>
      </c>
    </row>
    <row r="415" spans="1:13" x14ac:dyDescent="0.25">
      <c r="A415">
        <v>7820120</v>
      </c>
      <c r="B415" t="s">
        <v>28</v>
      </c>
      <c r="C415" t="s">
        <v>4</v>
      </c>
      <c r="D415" t="s">
        <v>2248</v>
      </c>
      <c r="E415">
        <v>3.3355570380253505E-3</v>
      </c>
      <c r="F415">
        <v>62.3</v>
      </c>
      <c r="G415">
        <v>0.20780520346897932</v>
      </c>
      <c r="H415">
        <v>77.5</v>
      </c>
      <c r="I415">
        <v>0.25850567044696465</v>
      </c>
      <c r="J415">
        <v>73.66</v>
      </c>
      <c r="K415">
        <v>0.24569713142094732</v>
      </c>
      <c r="L415" s="40">
        <v>-1.3089213520288467E-2</v>
      </c>
      <c r="M415" s="40">
        <v>-4.3659818279814774E-5</v>
      </c>
    </row>
    <row r="416" spans="1:13" x14ac:dyDescent="0.25">
      <c r="A416">
        <v>7820120</v>
      </c>
      <c r="B416" t="s">
        <v>28</v>
      </c>
      <c r="C416" t="s">
        <v>4</v>
      </c>
      <c r="D416" t="s">
        <v>2287</v>
      </c>
      <c r="E416">
        <v>8.8948187680676003E-4</v>
      </c>
      <c r="F416">
        <v>35.200000000000003</v>
      </c>
      <c r="G416">
        <v>3.1309762063597958E-2</v>
      </c>
      <c r="H416">
        <v>71.900000000000006</v>
      </c>
      <c r="I416">
        <v>6.3953746942406048E-2</v>
      </c>
      <c r="J416">
        <v>54.050000000000004</v>
      </c>
      <c r="K416">
        <v>4.8076495441405381E-2</v>
      </c>
      <c r="L416" s="40">
        <v>-6.4535744488239288E-2</v>
      </c>
      <c r="M416" s="40">
        <v>-5.7403375128520599E-5</v>
      </c>
    </row>
    <row r="417" spans="1:13" x14ac:dyDescent="0.25">
      <c r="A417">
        <v>7820120</v>
      </c>
      <c r="B417" t="s">
        <v>28</v>
      </c>
      <c r="C417" t="s">
        <v>4</v>
      </c>
      <c r="D417" t="s">
        <v>2249</v>
      </c>
      <c r="E417">
        <v>5.1145207916388699E-3</v>
      </c>
      <c r="F417">
        <v>33.200000000000003</v>
      </c>
      <c r="G417">
        <v>0.1698020902824105</v>
      </c>
      <c r="H417">
        <v>94.7</v>
      </c>
      <c r="I417">
        <v>0.48434511896820098</v>
      </c>
      <c r="J417">
        <v>68.075000000000003</v>
      </c>
      <c r="K417">
        <v>0.34817100289081609</v>
      </c>
      <c r="L417" s="40">
        <v>0.18680842220783234</v>
      </c>
      <c r="M417" s="40">
        <v>9.5543555943521086E-4</v>
      </c>
    </row>
    <row r="418" spans="1:13" x14ac:dyDescent="0.25">
      <c r="A418">
        <v>7820120</v>
      </c>
      <c r="B418" t="s">
        <v>28</v>
      </c>
      <c r="C418" t="s">
        <v>4</v>
      </c>
      <c r="D418" t="s">
        <v>2250</v>
      </c>
      <c r="E418">
        <v>1.7789637536135201E-3</v>
      </c>
      <c r="F418">
        <v>23.1</v>
      </c>
      <c r="G418">
        <v>4.1094062708472316E-2</v>
      </c>
      <c r="H418">
        <v>59.7</v>
      </c>
      <c r="I418">
        <v>0.10620413609072715</v>
      </c>
      <c r="J418">
        <v>48.54</v>
      </c>
      <c r="K418">
        <v>8.6350900600400265E-2</v>
      </c>
      <c r="L418" s="40">
        <v>-6.2505699694156647E-2</v>
      </c>
      <c r="M418" s="40">
        <v>-1.1119537415015635E-4</v>
      </c>
    </row>
    <row r="419" spans="1:13" x14ac:dyDescent="0.25">
      <c r="A419">
        <v>7820120</v>
      </c>
      <c r="B419" t="s">
        <v>28</v>
      </c>
      <c r="C419" t="s">
        <v>4</v>
      </c>
      <c r="D419" t="s">
        <v>2317</v>
      </c>
      <c r="E419">
        <v>4.4474093840338001E-4</v>
      </c>
      <c r="F419">
        <v>33.299999999999997</v>
      </c>
      <c r="G419">
        <v>1.4809873248832553E-2</v>
      </c>
      <c r="H419">
        <v>79.400000000000006</v>
      </c>
      <c r="I419">
        <v>3.5312430509228374E-2</v>
      </c>
      <c r="J419">
        <v>61.505000000000003</v>
      </c>
      <c r="K419">
        <v>2.7353791416499889E-2</v>
      </c>
      <c r="L419" s="40">
        <v>1.5358486212790012E-2</v>
      </c>
      <c r="M419" s="40">
        <v>6.830547570731604E-6</v>
      </c>
    </row>
    <row r="420" spans="1:13" x14ac:dyDescent="0.25">
      <c r="A420">
        <v>7820120</v>
      </c>
      <c r="B420" t="s">
        <v>28</v>
      </c>
      <c r="C420" t="s">
        <v>4</v>
      </c>
      <c r="D420" t="s">
        <v>2251</v>
      </c>
      <c r="E420">
        <v>1.33422281521014E-3</v>
      </c>
      <c r="F420">
        <v>50.8</v>
      </c>
      <c r="G420">
        <v>6.7778519012675106E-2</v>
      </c>
      <c r="H420">
        <v>80.400000000000006</v>
      </c>
      <c r="I420">
        <v>0.10727151434289527</v>
      </c>
      <c r="J420">
        <v>69.349999999999994</v>
      </c>
      <c r="K420">
        <v>9.2528352234823197E-2</v>
      </c>
      <c r="L420" s="40">
        <v>-3.6828882992267609E-2</v>
      </c>
      <c r="M420" s="40">
        <v>-4.9137935946988132E-5</v>
      </c>
    </row>
    <row r="421" spans="1:13" x14ac:dyDescent="0.25">
      <c r="A421">
        <v>7820120</v>
      </c>
      <c r="B421" t="s">
        <v>28</v>
      </c>
      <c r="C421" t="s">
        <v>4</v>
      </c>
      <c r="D421" t="s">
        <v>2288</v>
      </c>
      <c r="E421">
        <v>6.6711140760506999E-4</v>
      </c>
      <c r="F421">
        <v>51.2</v>
      </c>
      <c r="G421">
        <v>3.4156104069379585E-2</v>
      </c>
      <c r="H421">
        <v>74.400000000000006</v>
      </c>
      <c r="I421">
        <v>4.9633088725817211E-2</v>
      </c>
      <c r="J421">
        <v>70.155000000000001</v>
      </c>
      <c r="K421">
        <v>4.6801200800533689E-2</v>
      </c>
      <c r="L421" s="40">
        <v>-1.5672804787755013E-2</v>
      </c>
      <c r="M421" s="40">
        <v>-1.0455506863078726E-5</v>
      </c>
    </row>
    <row r="422" spans="1:13" x14ac:dyDescent="0.25">
      <c r="A422">
        <v>7820120</v>
      </c>
      <c r="B422" t="s">
        <v>28</v>
      </c>
      <c r="C422" t="s">
        <v>4</v>
      </c>
      <c r="D422" t="s">
        <v>2306</v>
      </c>
      <c r="E422">
        <v>6.6711140760506999E-4</v>
      </c>
      <c r="F422">
        <v>51.1</v>
      </c>
      <c r="G422">
        <v>3.4089392928619081E-2</v>
      </c>
      <c r="H422">
        <v>68</v>
      </c>
      <c r="I422">
        <v>4.5363575717144757E-2</v>
      </c>
      <c r="J422">
        <v>59.744999999999997</v>
      </c>
      <c r="K422">
        <v>3.9856571047364904E-2</v>
      </c>
      <c r="L422" s="40">
        <v>-0.16625303030014038</v>
      </c>
      <c r="M422" s="40">
        <v>-1.10909293062135E-4</v>
      </c>
    </row>
    <row r="423" spans="1:13" x14ac:dyDescent="0.25">
      <c r="A423">
        <v>7820120</v>
      </c>
      <c r="B423" t="s">
        <v>28</v>
      </c>
      <c r="C423" t="s">
        <v>4</v>
      </c>
      <c r="D423" t="s">
        <v>2289</v>
      </c>
      <c r="E423">
        <v>8.8948187680676003E-4</v>
      </c>
      <c r="F423">
        <v>46.6</v>
      </c>
      <c r="G423">
        <v>4.1449855459195016E-2</v>
      </c>
      <c r="H423">
        <v>92.9</v>
      </c>
      <c r="I423">
        <v>8.2632866355348014E-2</v>
      </c>
      <c r="J423">
        <v>71.335000000000008</v>
      </c>
      <c r="K423">
        <v>6.3451189682010231E-2</v>
      </c>
      <c r="L423" s="40">
        <v>0.15023991465568542</v>
      </c>
      <c r="M423" s="40">
        <v>1.3363568125922653E-4</v>
      </c>
    </row>
    <row r="424" spans="1:13" x14ac:dyDescent="0.25">
      <c r="A424">
        <v>7820120</v>
      </c>
      <c r="B424" t="s">
        <v>28</v>
      </c>
      <c r="C424" t="s">
        <v>4</v>
      </c>
      <c r="D424" t="s">
        <v>2252</v>
      </c>
      <c r="E424">
        <v>6.6711140760506999E-4</v>
      </c>
      <c r="F424">
        <v>56.7</v>
      </c>
      <c r="G424">
        <v>3.7825216811207471E-2</v>
      </c>
      <c r="H424">
        <v>78.599999999999994</v>
      </c>
      <c r="I424">
        <v>5.2434956637758497E-2</v>
      </c>
      <c r="J424">
        <v>68.819999999999993</v>
      </c>
      <c r="K424">
        <v>4.5910607071380914E-2</v>
      </c>
      <c r="L424" s="40">
        <v>-4.1573725640773773E-2</v>
      </c>
      <c r="M424" s="40">
        <v>-2.7734306631603581E-5</v>
      </c>
    </row>
    <row r="425" spans="1:13" x14ac:dyDescent="0.25">
      <c r="A425">
        <v>7820120</v>
      </c>
      <c r="B425" t="s">
        <v>28</v>
      </c>
      <c r="C425" t="s">
        <v>4</v>
      </c>
      <c r="D425" t="s">
        <v>2253</v>
      </c>
      <c r="E425">
        <v>1.33422281521014E-3</v>
      </c>
      <c r="F425">
        <v>59.1</v>
      </c>
      <c r="G425">
        <v>7.8852568378919269E-2</v>
      </c>
      <c r="H425">
        <v>78.2</v>
      </c>
      <c r="I425">
        <v>0.10433622414943296</v>
      </c>
      <c r="J425">
        <v>70.22</v>
      </c>
      <c r="K425">
        <v>9.3689126084056024E-2</v>
      </c>
      <c r="L425" s="40">
        <v>-3.3166851848363876E-2</v>
      </c>
      <c r="M425" s="40">
        <v>-4.4251970444781683E-5</v>
      </c>
    </row>
    <row r="426" spans="1:13" x14ac:dyDescent="0.25">
      <c r="A426">
        <v>7820120</v>
      </c>
      <c r="B426" t="s">
        <v>28</v>
      </c>
      <c r="C426" t="s">
        <v>4</v>
      </c>
      <c r="D426" t="s">
        <v>2254</v>
      </c>
      <c r="E426">
        <v>2.2237046920168999E-3</v>
      </c>
      <c r="F426">
        <v>73.900000000000006</v>
      </c>
      <c r="G426">
        <v>0.16433177674004892</v>
      </c>
      <c r="H426">
        <v>79.900000000000006</v>
      </c>
      <c r="I426">
        <v>0.17767400489215032</v>
      </c>
      <c r="J426">
        <v>75.454999999999998</v>
      </c>
      <c r="K426">
        <v>0.16778963753613518</v>
      </c>
      <c r="L426" s="40">
        <v>-1.7501378431916237E-2</v>
      </c>
      <c r="M426" s="40">
        <v>-3.891789733581551E-5</v>
      </c>
    </row>
    <row r="427" spans="1:13" x14ac:dyDescent="0.25">
      <c r="A427">
        <v>7820120</v>
      </c>
      <c r="B427" t="s">
        <v>28</v>
      </c>
      <c r="C427" t="s">
        <v>4</v>
      </c>
      <c r="D427" t="s">
        <v>2313</v>
      </c>
      <c r="E427">
        <v>4.4474093840338001E-4</v>
      </c>
      <c r="F427">
        <v>66.099999999999994</v>
      </c>
      <c r="G427">
        <v>2.9397376028463415E-2</v>
      </c>
      <c r="H427">
        <v>88.2</v>
      </c>
      <c r="I427">
        <v>3.9226150767178121E-2</v>
      </c>
      <c r="J427">
        <v>76.569999999999993</v>
      </c>
      <c r="K427">
        <v>3.4053813653546802E-2</v>
      </c>
      <c r="L427" s="40">
        <v>4.7079030424356461E-2</v>
      </c>
      <c r="M427" s="40">
        <v>2.0937972170049571E-5</v>
      </c>
    </row>
    <row r="428" spans="1:13" x14ac:dyDescent="0.25">
      <c r="A428">
        <v>7820120</v>
      </c>
      <c r="B428" t="s">
        <v>28</v>
      </c>
      <c r="C428" t="s">
        <v>4</v>
      </c>
      <c r="D428" t="s">
        <v>2290</v>
      </c>
      <c r="E428">
        <v>4.4474093840338001E-4</v>
      </c>
      <c r="F428">
        <v>60.1</v>
      </c>
      <c r="G428">
        <v>2.6728930398043138E-2</v>
      </c>
      <c r="H428">
        <v>69.8</v>
      </c>
      <c r="I428">
        <v>3.1042917500555923E-2</v>
      </c>
      <c r="J428">
        <v>68.884999999999991</v>
      </c>
      <c r="K428">
        <v>3.0635979541916828E-2</v>
      </c>
      <c r="L428" s="40">
        <v>-9.0671934187412262E-2</v>
      </c>
      <c r="M428" s="40">
        <v>-4.0325521097359244E-5</v>
      </c>
    </row>
    <row r="429" spans="1:13" x14ac:dyDescent="0.25">
      <c r="A429">
        <v>7820120</v>
      </c>
      <c r="B429" t="s">
        <v>28</v>
      </c>
      <c r="C429" t="s">
        <v>4</v>
      </c>
      <c r="D429" t="s">
        <v>2255</v>
      </c>
      <c r="E429">
        <v>4.4474093840338007E-3</v>
      </c>
      <c r="F429">
        <v>61.7</v>
      </c>
      <c r="G429">
        <v>0.27440515899488549</v>
      </c>
      <c r="H429">
        <v>90.5</v>
      </c>
      <c r="I429">
        <v>0.40249054925505895</v>
      </c>
      <c r="J429">
        <v>81.704999999999998</v>
      </c>
      <c r="K429">
        <v>0.36337558372248169</v>
      </c>
      <c r="L429" s="40">
        <v>6.8194851279258728E-2</v>
      </c>
      <c r="M429" s="40">
        <v>3.0329042152216473E-4</v>
      </c>
    </row>
    <row r="430" spans="1:13" x14ac:dyDescent="0.25">
      <c r="A430">
        <v>7820120</v>
      </c>
      <c r="B430" t="s">
        <v>28</v>
      </c>
      <c r="C430" t="s">
        <v>4</v>
      </c>
      <c r="D430" t="s">
        <v>2256</v>
      </c>
      <c r="E430">
        <v>8.8948187680676003E-4</v>
      </c>
      <c r="F430">
        <v>44.5</v>
      </c>
      <c r="G430">
        <v>3.9581943517900821E-2</v>
      </c>
      <c r="H430">
        <v>81.8</v>
      </c>
      <c r="I430">
        <v>7.2759617522792974E-2</v>
      </c>
      <c r="J430">
        <v>62.449999999999996</v>
      </c>
      <c r="K430">
        <v>5.5548143206582162E-2</v>
      </c>
      <c r="L430" s="40">
        <v>4.2429506778717041E-2</v>
      </c>
      <c r="M430" s="40">
        <v>3.7740277321518378E-5</v>
      </c>
    </row>
    <row r="431" spans="1:13" x14ac:dyDescent="0.25">
      <c r="A431">
        <v>7820120</v>
      </c>
      <c r="B431" t="s">
        <v>28</v>
      </c>
      <c r="C431" t="s">
        <v>4</v>
      </c>
      <c r="D431" t="s">
        <v>2149</v>
      </c>
      <c r="E431">
        <v>2.66844563042028E-3</v>
      </c>
      <c r="F431">
        <v>56.2</v>
      </c>
      <c r="G431">
        <v>0.14996664442961974</v>
      </c>
      <c r="H431">
        <v>88.6</v>
      </c>
      <c r="I431">
        <v>0.23642428285523678</v>
      </c>
      <c r="J431">
        <v>76.984999999999985</v>
      </c>
      <c r="K431">
        <v>0.20543028685790521</v>
      </c>
      <c r="L431" s="40">
        <v>4.1113469749689102E-2</v>
      </c>
      <c r="M431" s="40">
        <v>1.0970905870497425E-4</v>
      </c>
    </row>
    <row r="432" spans="1:13" x14ac:dyDescent="0.25">
      <c r="A432">
        <v>7820120</v>
      </c>
      <c r="B432" t="s">
        <v>28</v>
      </c>
      <c r="C432" t="s">
        <v>4</v>
      </c>
      <c r="D432" t="s">
        <v>2291</v>
      </c>
      <c r="E432">
        <v>1.11185234600845E-3</v>
      </c>
      <c r="F432">
        <v>69.3</v>
      </c>
      <c r="G432">
        <v>7.7051367578385585E-2</v>
      </c>
      <c r="H432">
        <v>89.4</v>
      </c>
      <c r="I432">
        <v>9.939959973315543E-2</v>
      </c>
      <c r="J432">
        <v>77.429999999999993</v>
      </c>
      <c r="K432">
        <v>8.6090727151434274E-2</v>
      </c>
      <c r="L432" s="40">
        <v>2.113628201186657E-2</v>
      </c>
      <c r="M432" s="40">
        <v>2.3500424740790047E-5</v>
      </c>
    </row>
    <row r="433" spans="1:13" x14ac:dyDescent="0.25">
      <c r="A433">
        <v>7820120</v>
      </c>
      <c r="B433" t="s">
        <v>28</v>
      </c>
      <c r="C433" t="s">
        <v>4</v>
      </c>
      <c r="D433" t="s">
        <v>2150</v>
      </c>
      <c r="E433">
        <v>2.0013342228152103E-3</v>
      </c>
      <c r="F433">
        <v>54.2</v>
      </c>
      <c r="G433">
        <v>0.1084723148765844</v>
      </c>
      <c r="H433">
        <v>87.6</v>
      </c>
      <c r="I433">
        <v>0.17531687791861242</v>
      </c>
      <c r="J433">
        <v>68.88</v>
      </c>
      <c r="K433">
        <v>0.13785190126751168</v>
      </c>
      <c r="L433" s="40">
        <v>4.1172970086336136E-2</v>
      </c>
      <c r="M433" s="40">
        <v>8.2400874088731432E-5</v>
      </c>
    </row>
    <row r="434" spans="1:13" x14ac:dyDescent="0.25">
      <c r="A434">
        <v>7820120</v>
      </c>
      <c r="B434" t="s">
        <v>28</v>
      </c>
      <c r="C434" t="s">
        <v>4</v>
      </c>
      <c r="D434" t="s">
        <v>2257</v>
      </c>
      <c r="E434">
        <v>6.2263731376473209E-3</v>
      </c>
      <c r="F434">
        <v>41.9</v>
      </c>
      <c r="G434">
        <v>0.26088503446742273</v>
      </c>
      <c r="H434">
        <v>77.900000000000006</v>
      </c>
      <c r="I434">
        <v>0.48503446742272632</v>
      </c>
      <c r="J434">
        <v>65.210000000000008</v>
      </c>
      <c r="K434">
        <v>0.40602179230598184</v>
      </c>
      <c r="L434" s="40">
        <v>-6.5618224442005157E-2</v>
      </c>
      <c r="M434" s="40">
        <v>-4.0856355000581376E-4</v>
      </c>
    </row>
    <row r="435" spans="1:13" x14ac:dyDescent="0.25">
      <c r="A435">
        <v>7820120</v>
      </c>
      <c r="B435" t="s">
        <v>28</v>
      </c>
      <c r="C435" t="s">
        <v>4</v>
      </c>
      <c r="D435" t="s">
        <v>2292</v>
      </c>
      <c r="E435">
        <v>2.0013342228152099E-3</v>
      </c>
      <c r="F435">
        <v>47.5</v>
      </c>
      <c r="G435">
        <v>9.5063375583722465E-2</v>
      </c>
      <c r="H435">
        <v>78.400000000000006</v>
      </c>
      <c r="I435">
        <v>0.15690460306871246</v>
      </c>
      <c r="J435">
        <v>58.414999999999992</v>
      </c>
      <c r="K435">
        <v>0.11690793862575047</v>
      </c>
      <c r="L435" s="40">
        <v>-9.184747189283371E-2</v>
      </c>
      <c r="M435" s="40">
        <v>-1.8381748877818618E-4</v>
      </c>
    </row>
    <row r="436" spans="1:13" x14ac:dyDescent="0.25">
      <c r="A436">
        <v>7820120</v>
      </c>
      <c r="B436" t="s">
        <v>28</v>
      </c>
      <c r="C436" t="s">
        <v>4</v>
      </c>
      <c r="D436" t="s">
        <v>2258</v>
      </c>
      <c r="E436">
        <v>4.4474093840337998E-3</v>
      </c>
      <c r="F436">
        <v>59.7</v>
      </c>
      <c r="G436">
        <v>0.26551034022681785</v>
      </c>
      <c r="H436">
        <v>92.9</v>
      </c>
      <c r="I436">
        <v>0.41316433177674</v>
      </c>
      <c r="J436">
        <v>76.474999999999994</v>
      </c>
      <c r="K436">
        <v>0.34011563264398481</v>
      </c>
      <c r="L436" s="40">
        <v>6.925799697637558E-2</v>
      </c>
      <c r="M436" s="40">
        <v>3.0801866567211727E-4</v>
      </c>
    </row>
    <row r="437" spans="1:13" x14ac:dyDescent="0.25">
      <c r="A437">
        <v>7820120</v>
      </c>
      <c r="B437" t="s">
        <v>28</v>
      </c>
      <c r="C437" t="s">
        <v>4</v>
      </c>
      <c r="D437" t="s">
        <v>2177</v>
      </c>
      <c r="E437">
        <v>7.3382254836557703E-3</v>
      </c>
      <c r="F437">
        <v>72.7</v>
      </c>
      <c r="G437">
        <v>0.53348899266177452</v>
      </c>
      <c r="H437">
        <v>92.2</v>
      </c>
      <c r="I437">
        <v>0.676584389593062</v>
      </c>
      <c r="J437">
        <v>85.92</v>
      </c>
      <c r="K437">
        <v>0.63050033355570378</v>
      </c>
      <c r="L437" s="40">
        <v>4.4504757970571518E-2</v>
      </c>
      <c r="M437" s="40">
        <v>3.2658594908358018E-4</v>
      </c>
    </row>
    <row r="438" spans="1:13" x14ac:dyDescent="0.25">
      <c r="A438">
        <v>7820120</v>
      </c>
      <c r="B438" t="s">
        <v>28</v>
      </c>
      <c r="C438" t="s">
        <v>4</v>
      </c>
      <c r="D438" t="s">
        <v>2259</v>
      </c>
      <c r="E438">
        <v>2.4460751612185904E-3</v>
      </c>
      <c r="F438">
        <v>66</v>
      </c>
      <c r="G438">
        <v>0.16144096064042696</v>
      </c>
      <c r="H438">
        <v>96.1</v>
      </c>
      <c r="I438">
        <v>0.23506782299310652</v>
      </c>
      <c r="J438">
        <v>85.594999999999999</v>
      </c>
      <c r="K438">
        <v>0.20937180342450523</v>
      </c>
      <c r="L438" s="40">
        <v>0.16779117286205292</v>
      </c>
      <c r="M438" s="40">
        <v>4.1042982020960246E-4</v>
      </c>
    </row>
    <row r="439" spans="1:13" x14ac:dyDescent="0.25">
      <c r="A439">
        <v>7820120</v>
      </c>
      <c r="B439" t="s">
        <v>28</v>
      </c>
      <c r="C439" t="s">
        <v>4</v>
      </c>
      <c r="D439" t="s">
        <v>2260</v>
      </c>
      <c r="E439">
        <v>1.1118523460084502E-3</v>
      </c>
      <c r="F439">
        <v>37</v>
      </c>
      <c r="G439">
        <v>4.1138536802312657E-2</v>
      </c>
      <c r="H439">
        <v>75.8</v>
      </c>
      <c r="I439">
        <v>8.4278407827440519E-2</v>
      </c>
      <c r="J439">
        <v>66.134999999999991</v>
      </c>
      <c r="K439">
        <v>7.3532354903268843E-2</v>
      </c>
      <c r="L439" s="40">
        <v>3.3281300216913223E-2</v>
      </c>
      <c r="M439" s="40">
        <v>3.7003891724386509E-5</v>
      </c>
    </row>
    <row r="440" spans="1:13" x14ac:dyDescent="0.25">
      <c r="A440">
        <v>7820120</v>
      </c>
      <c r="B440" t="s">
        <v>28</v>
      </c>
      <c r="C440" t="s">
        <v>4</v>
      </c>
      <c r="D440" t="s">
        <v>2293</v>
      </c>
      <c r="E440">
        <v>1.33422281521014E-3</v>
      </c>
      <c r="F440">
        <v>41.3</v>
      </c>
      <c r="G440">
        <v>5.5103402268178781E-2</v>
      </c>
      <c r="H440">
        <v>80.2</v>
      </c>
      <c r="I440">
        <v>0.10700466977985323</v>
      </c>
      <c r="J440">
        <v>56.664999999999999</v>
      </c>
      <c r="K440">
        <v>7.5603735823882579E-2</v>
      </c>
      <c r="L440" s="40">
        <v>-4.5124102383852005E-2</v>
      </c>
      <c r="M440" s="40">
        <v>-6.0205606916413614E-5</v>
      </c>
    </row>
    <row r="441" spans="1:13" x14ac:dyDescent="0.25">
      <c r="A441">
        <v>7820120</v>
      </c>
      <c r="B441" t="s">
        <v>28</v>
      </c>
      <c r="C441" t="s">
        <v>4</v>
      </c>
      <c r="D441" t="s">
        <v>2261</v>
      </c>
      <c r="E441">
        <v>4.4474093840337998E-3</v>
      </c>
      <c r="F441">
        <v>59.3</v>
      </c>
      <c r="G441">
        <v>0.26373137647320433</v>
      </c>
      <c r="H441">
        <v>77.3</v>
      </c>
      <c r="I441">
        <v>0.34378474538581272</v>
      </c>
      <c r="J441">
        <v>66.55</v>
      </c>
      <c r="K441">
        <v>0.29597509450744935</v>
      </c>
      <c r="L441" s="40">
        <v>-3.8249962031841278E-2</v>
      </c>
      <c r="M441" s="40">
        <v>-1.7011324007934744E-4</v>
      </c>
    </row>
    <row r="442" spans="1:13" x14ac:dyDescent="0.25">
      <c r="A442">
        <v>7820120</v>
      </c>
      <c r="B442" t="s">
        <v>28</v>
      </c>
      <c r="C442" t="s">
        <v>4</v>
      </c>
      <c r="D442" t="s">
        <v>2309</v>
      </c>
      <c r="E442">
        <v>4.4474093840338001E-4</v>
      </c>
      <c r="F442">
        <v>65.599999999999994</v>
      </c>
      <c r="G442">
        <v>2.9175005559261728E-2</v>
      </c>
      <c r="H442">
        <v>96.3</v>
      </c>
      <c r="I442">
        <v>4.2828552368245495E-2</v>
      </c>
      <c r="J442">
        <v>78.155000000000001</v>
      </c>
      <c r="K442">
        <v>3.4758728040916169E-2</v>
      </c>
      <c r="L442" s="40">
        <v>0.20604363083839417</v>
      </c>
      <c r="M442" s="40">
        <v>9.1636037731107032E-5</v>
      </c>
    </row>
    <row r="443" spans="1:13" x14ac:dyDescent="0.25">
      <c r="A443">
        <v>7820120</v>
      </c>
      <c r="B443" t="s">
        <v>28</v>
      </c>
      <c r="C443" t="s">
        <v>4</v>
      </c>
      <c r="D443" t="s">
        <v>2262</v>
      </c>
      <c r="E443">
        <v>1.7789637536135201E-3</v>
      </c>
      <c r="F443">
        <v>68.400000000000006</v>
      </c>
      <c r="G443">
        <v>0.12168112074716478</v>
      </c>
      <c r="H443">
        <v>88.2</v>
      </c>
      <c r="I443">
        <v>0.15690460306871248</v>
      </c>
      <c r="J443">
        <v>69.305000000000007</v>
      </c>
      <c r="K443">
        <v>0.12329108294418502</v>
      </c>
      <c r="L443" s="40">
        <v>4.5361868105828762E-3</v>
      </c>
      <c r="M443" s="40">
        <v>8.0697119156466547E-6</v>
      </c>
    </row>
    <row r="444" spans="1:13" x14ac:dyDescent="0.25">
      <c r="A444">
        <v>7820120</v>
      </c>
      <c r="B444" t="s">
        <v>28</v>
      </c>
      <c r="C444" t="s">
        <v>4</v>
      </c>
      <c r="D444" t="s">
        <v>2263</v>
      </c>
      <c r="E444">
        <v>3.7802979764287301E-3</v>
      </c>
      <c r="F444">
        <v>62.5</v>
      </c>
      <c r="G444">
        <v>0.23626862352679565</v>
      </c>
      <c r="H444">
        <v>78.599999999999994</v>
      </c>
      <c r="I444">
        <v>0.29713142094729816</v>
      </c>
      <c r="J444">
        <v>73.5</v>
      </c>
      <c r="K444">
        <v>0.27785190126751169</v>
      </c>
      <c r="L444" s="40">
        <v>-2.3466272279620171E-2</v>
      </c>
      <c r="M444" s="40">
        <v>-8.870950161297374E-5</v>
      </c>
    </row>
    <row r="445" spans="1:13" x14ac:dyDescent="0.25">
      <c r="A445">
        <v>7820120</v>
      </c>
      <c r="B445" t="s">
        <v>28</v>
      </c>
      <c r="C445" t="s">
        <v>4</v>
      </c>
      <c r="D445" t="s">
        <v>2310</v>
      </c>
      <c r="E445">
        <v>2.2237046920169001E-4</v>
      </c>
      <c r="F445">
        <v>70.400000000000006</v>
      </c>
      <c r="G445">
        <v>1.5654881031798979E-2</v>
      </c>
      <c r="H445">
        <v>87.6</v>
      </c>
      <c r="I445">
        <v>1.9479653102068045E-2</v>
      </c>
      <c r="J445">
        <v>81.52000000000001</v>
      </c>
      <c r="K445">
        <v>1.812764064932177E-2</v>
      </c>
      <c r="L445" s="40">
        <v>3.4444753080606461E-2</v>
      </c>
      <c r="M445" s="40">
        <v>7.6594959040708158E-6</v>
      </c>
    </row>
    <row r="446" spans="1:13" x14ac:dyDescent="0.25">
      <c r="A446">
        <v>7820120</v>
      </c>
      <c r="B446" t="s">
        <v>28</v>
      </c>
      <c r="C446" t="s">
        <v>4</v>
      </c>
      <c r="D446" t="s">
        <v>2311</v>
      </c>
      <c r="E446">
        <v>1.11185234600845E-3</v>
      </c>
      <c r="F446">
        <v>50</v>
      </c>
      <c r="G446">
        <v>5.5592617300422496E-2</v>
      </c>
      <c r="H446">
        <v>83.8</v>
      </c>
      <c r="I446">
        <v>9.3173226595508099E-2</v>
      </c>
      <c r="J446">
        <v>74.53</v>
      </c>
      <c r="K446">
        <v>8.2866355348009776E-2</v>
      </c>
      <c r="L446" s="40">
        <v>-3.6876152735203505E-3</v>
      </c>
      <c r="M446" s="40">
        <v>-4.1000836930401934E-6</v>
      </c>
    </row>
    <row r="447" spans="1:13" x14ac:dyDescent="0.25">
      <c r="A447">
        <v>7820120</v>
      </c>
      <c r="B447" t="s">
        <v>28</v>
      </c>
      <c r="C447" t="s">
        <v>4</v>
      </c>
      <c r="D447" t="s">
        <v>2151</v>
      </c>
      <c r="E447">
        <v>2.0013342228152099E-3</v>
      </c>
      <c r="F447">
        <v>36.700000000000003</v>
      </c>
      <c r="G447">
        <v>7.3448965977318204E-2</v>
      </c>
      <c r="H447">
        <v>60.2</v>
      </c>
      <c r="I447">
        <v>0.12048032021347564</v>
      </c>
      <c r="J447">
        <v>52.72</v>
      </c>
      <c r="K447">
        <v>0.10551034022681786</v>
      </c>
      <c r="L447" s="40">
        <v>-0.12255589663982391</v>
      </c>
      <c r="M447" s="40">
        <v>-2.4527531015308316E-4</v>
      </c>
    </row>
    <row r="448" spans="1:13" x14ac:dyDescent="0.25">
      <c r="A448">
        <v>7820120</v>
      </c>
      <c r="B448" t="s">
        <v>28</v>
      </c>
      <c r="C448" t="s">
        <v>4</v>
      </c>
      <c r="D448" t="s">
        <v>2174</v>
      </c>
      <c r="E448">
        <v>1.5565932844118302E-3</v>
      </c>
      <c r="F448">
        <v>62</v>
      </c>
      <c r="G448">
        <v>9.6508783633533476E-2</v>
      </c>
      <c r="H448">
        <v>76.400000000000006</v>
      </c>
      <c r="I448">
        <v>0.11892372692906383</v>
      </c>
      <c r="J448">
        <v>62.440000000000012</v>
      </c>
      <c r="K448">
        <v>9.7193684678674702E-2</v>
      </c>
      <c r="L448" s="40">
        <v>-6.2483001500368118E-2</v>
      </c>
      <c r="M448" s="40">
        <v>-9.7260620525367323E-5</v>
      </c>
    </row>
    <row r="449" spans="1:13" x14ac:dyDescent="0.25">
      <c r="A449">
        <v>7820120</v>
      </c>
      <c r="B449" t="s">
        <v>28</v>
      </c>
      <c r="C449" t="s">
        <v>4</v>
      </c>
      <c r="D449" t="s">
        <v>2335</v>
      </c>
      <c r="E449">
        <v>1.0000000000000004</v>
      </c>
      <c r="G449">
        <v>58.675872804091632</v>
      </c>
      <c r="I449">
        <v>84.705425839448509</v>
      </c>
      <c r="K449">
        <v>73.433745830553633</v>
      </c>
      <c r="L449" s="40"/>
      <c r="M449" s="40">
        <v>2.360932646772874E-4</v>
      </c>
    </row>
    <row r="450" spans="1:13" x14ac:dyDescent="0.25">
      <c r="A450">
        <v>7820616</v>
      </c>
      <c r="B450" t="s">
        <v>30</v>
      </c>
      <c r="C450" t="s">
        <v>4</v>
      </c>
      <c r="D450" t="s">
        <v>2184</v>
      </c>
      <c r="E450">
        <v>3.9215686274509803E-3</v>
      </c>
      <c r="F450">
        <v>38.1</v>
      </c>
      <c r="G450">
        <v>0.14941176470588236</v>
      </c>
      <c r="H450">
        <v>82</v>
      </c>
      <c r="I450">
        <v>0.32156862745098036</v>
      </c>
      <c r="J450">
        <v>65.525000000000006</v>
      </c>
      <c r="K450">
        <v>0.25696078431372549</v>
      </c>
      <c r="L450" s="40">
        <v>-3.945450484752655E-2</v>
      </c>
      <c r="M450" s="40">
        <v>-1.5472354842167274E-4</v>
      </c>
    </row>
    <row r="451" spans="1:13" x14ac:dyDescent="0.25">
      <c r="A451">
        <v>7820616</v>
      </c>
      <c r="B451" t="s">
        <v>30</v>
      </c>
      <c r="C451" t="s">
        <v>4</v>
      </c>
      <c r="D451" t="s">
        <v>2200</v>
      </c>
      <c r="E451">
        <v>0.23921568627450981</v>
      </c>
      <c r="F451">
        <v>48.9</v>
      </c>
      <c r="G451">
        <v>11.697647058823529</v>
      </c>
      <c r="H451">
        <v>77.2</v>
      </c>
      <c r="I451">
        <v>18.467450980392158</v>
      </c>
      <c r="J451">
        <v>63.725000000000001</v>
      </c>
      <c r="K451">
        <v>15.244019607843139</v>
      </c>
      <c r="L451" s="40">
        <v>-1.5006272122263908E-2</v>
      </c>
      <c r="M451" s="40">
        <v>-3.5897356841494057E-3</v>
      </c>
    </row>
    <row r="452" spans="1:13" x14ac:dyDescent="0.25">
      <c r="A452">
        <v>7820616</v>
      </c>
      <c r="B452" t="s">
        <v>30</v>
      </c>
      <c r="C452" t="s">
        <v>4</v>
      </c>
      <c r="D452" t="s">
        <v>2210</v>
      </c>
      <c r="E452">
        <v>1.9607843137254902E-2</v>
      </c>
      <c r="F452">
        <v>88</v>
      </c>
      <c r="G452">
        <v>1.7254901960784315</v>
      </c>
      <c r="H452">
        <v>94</v>
      </c>
      <c r="I452">
        <v>1.8431372549019607</v>
      </c>
      <c r="J452">
        <v>91.11</v>
      </c>
      <c r="K452">
        <v>1.786470588235294</v>
      </c>
      <c r="L452" s="40">
        <v>4.7725707292556763E-2</v>
      </c>
      <c r="M452" s="40">
        <v>9.3579818220699532E-4</v>
      </c>
    </row>
    <row r="453" spans="1:13" x14ac:dyDescent="0.25">
      <c r="A453">
        <v>7820616</v>
      </c>
      <c r="B453" t="s">
        <v>30</v>
      </c>
      <c r="C453" t="s">
        <v>4</v>
      </c>
      <c r="D453" t="s">
        <v>2282</v>
      </c>
      <c r="E453">
        <v>5.4901960784313725E-2</v>
      </c>
      <c r="F453">
        <v>43.5</v>
      </c>
      <c r="G453">
        <v>2.388235294117647</v>
      </c>
      <c r="H453">
        <v>78.3</v>
      </c>
      <c r="I453">
        <v>4.2988235294117647</v>
      </c>
      <c r="J453">
        <v>67.35499999999999</v>
      </c>
      <c r="K453">
        <v>3.6979215686274505</v>
      </c>
      <c r="L453" s="40">
        <v>-5.9022508561611176E-2</v>
      </c>
      <c r="M453" s="40">
        <v>-3.2404514504413978E-3</v>
      </c>
    </row>
    <row r="454" spans="1:13" x14ac:dyDescent="0.25">
      <c r="A454">
        <v>7820616</v>
      </c>
      <c r="B454" t="s">
        <v>30</v>
      </c>
      <c r="C454" t="s">
        <v>4</v>
      </c>
      <c r="D454" t="s">
        <v>2233</v>
      </c>
      <c r="E454">
        <v>7.8431372549019607E-3</v>
      </c>
      <c r="F454">
        <v>56.7</v>
      </c>
      <c r="G454">
        <v>0.44470588235294117</v>
      </c>
      <c r="H454">
        <v>88.7</v>
      </c>
      <c r="I454">
        <v>0.69568627450980391</v>
      </c>
      <c r="J454">
        <v>78.509999999999991</v>
      </c>
      <c r="K454">
        <v>0.61576470588235288</v>
      </c>
      <c r="L454" s="40">
        <v>0.12202249467372894</v>
      </c>
      <c r="M454" s="40">
        <v>9.5703917391159955E-4</v>
      </c>
    </row>
    <row r="455" spans="1:13" x14ac:dyDescent="0.25">
      <c r="A455">
        <v>7820616</v>
      </c>
      <c r="B455" t="s">
        <v>30</v>
      </c>
      <c r="C455" t="s">
        <v>4</v>
      </c>
      <c r="D455" t="s">
        <v>2245</v>
      </c>
      <c r="E455">
        <v>0.67254901960784308</v>
      </c>
      <c r="F455">
        <v>37.5</v>
      </c>
      <c r="G455">
        <v>25.220588235294116</v>
      </c>
      <c r="H455">
        <v>72.099999999999994</v>
      </c>
      <c r="I455">
        <v>48.490784313725484</v>
      </c>
      <c r="J455">
        <v>60.69</v>
      </c>
      <c r="K455">
        <v>40.816999999999993</v>
      </c>
      <c r="L455" s="40">
        <v>-2.015923336148262E-2</v>
      </c>
      <c r="M455" s="40">
        <v>-1.3558072633310859E-2</v>
      </c>
    </row>
    <row r="456" spans="1:13" x14ac:dyDescent="0.25">
      <c r="A456">
        <v>7820616</v>
      </c>
      <c r="B456" t="s">
        <v>30</v>
      </c>
      <c r="C456" t="s">
        <v>4</v>
      </c>
      <c r="D456" t="s">
        <v>2293</v>
      </c>
      <c r="E456">
        <v>1.9607843137254902E-3</v>
      </c>
      <c r="F456">
        <v>41.3</v>
      </c>
      <c r="G456">
        <v>8.0980392156862743E-2</v>
      </c>
      <c r="H456">
        <v>80.2</v>
      </c>
      <c r="I456">
        <v>0.15725490196078432</v>
      </c>
      <c r="J456">
        <v>56.664999999999999</v>
      </c>
      <c r="K456">
        <v>0.1111078431372549</v>
      </c>
      <c r="L456" s="40">
        <v>-4.5124102383852005E-2</v>
      </c>
      <c r="M456" s="40">
        <v>-8.8478632125200005E-5</v>
      </c>
    </row>
    <row r="457" spans="1:13" x14ac:dyDescent="0.25">
      <c r="A457">
        <v>7820616</v>
      </c>
      <c r="B457" t="s">
        <v>30</v>
      </c>
      <c r="C457" t="s">
        <v>4</v>
      </c>
      <c r="D457" t="s">
        <v>2335</v>
      </c>
      <c r="E457">
        <v>0.99999999999999989</v>
      </c>
      <c r="G457">
        <v>41.707058823529408</v>
      </c>
      <c r="I457">
        <v>74.274705882352933</v>
      </c>
      <c r="K457">
        <v>62.529245098039205</v>
      </c>
      <c r="L457" s="40"/>
      <c r="M457" s="40">
        <v>-1.8738624592329941E-2</v>
      </c>
    </row>
    <row r="458" spans="1:13" x14ac:dyDescent="0.25">
      <c r="A458">
        <v>7830619</v>
      </c>
      <c r="B458" t="s">
        <v>31</v>
      </c>
      <c r="C458" t="s">
        <v>4</v>
      </c>
      <c r="D458" t="s">
        <v>2154</v>
      </c>
      <c r="E458">
        <v>0.9156626506024097</v>
      </c>
      <c r="F458">
        <v>73.2</v>
      </c>
      <c r="G458">
        <v>67.026506024096392</v>
      </c>
      <c r="H458">
        <v>86.1</v>
      </c>
      <c r="I458">
        <v>78.838554216867465</v>
      </c>
      <c r="J458">
        <v>75.424999999999997</v>
      </c>
      <c r="K458">
        <v>69.063855421686753</v>
      </c>
      <c r="L458" s="40">
        <v>-1.9933406263589859E-2</v>
      </c>
      <c r="M458" s="40">
        <v>-1.8252275614853364E-2</v>
      </c>
    </row>
    <row r="459" spans="1:13" x14ac:dyDescent="0.25">
      <c r="A459">
        <v>7830619</v>
      </c>
      <c r="B459" t="s">
        <v>31</v>
      </c>
      <c r="C459" t="s">
        <v>4</v>
      </c>
      <c r="D459" t="s">
        <v>2158</v>
      </c>
      <c r="E459">
        <v>7.5301204819277101E-2</v>
      </c>
      <c r="F459">
        <v>73.8</v>
      </c>
      <c r="G459">
        <v>5.55722891566265</v>
      </c>
      <c r="H459">
        <v>93.2</v>
      </c>
      <c r="I459">
        <v>7.0180722891566258</v>
      </c>
      <c r="J459">
        <v>84.284999999999997</v>
      </c>
      <c r="K459">
        <v>6.3467620481927698</v>
      </c>
      <c r="L459" s="40">
        <v>0.10064996778964996</v>
      </c>
      <c r="M459" s="40">
        <v>7.5790638395820745E-3</v>
      </c>
    </row>
    <row r="460" spans="1:13" x14ac:dyDescent="0.25">
      <c r="A460">
        <v>7830619</v>
      </c>
      <c r="B460" t="s">
        <v>31</v>
      </c>
      <c r="C460" t="s">
        <v>4</v>
      </c>
      <c r="D460" t="s">
        <v>2159</v>
      </c>
      <c r="E460">
        <v>9.0361445783132543E-3</v>
      </c>
      <c r="F460">
        <v>63.9</v>
      </c>
      <c r="G460">
        <v>0.5774096385542169</v>
      </c>
      <c r="H460">
        <v>79.8</v>
      </c>
      <c r="I460">
        <v>0.7210843373493977</v>
      </c>
      <c r="J460">
        <v>67.464999999999989</v>
      </c>
      <c r="K460">
        <v>0.60962349397590365</v>
      </c>
      <c r="L460" s="40">
        <v>-7.069966197013855E-2</v>
      </c>
      <c r="M460" s="40">
        <v>-6.3885236720004725E-4</v>
      </c>
    </row>
    <row r="461" spans="1:13" x14ac:dyDescent="0.25">
      <c r="A461">
        <v>7830619</v>
      </c>
      <c r="B461" t="s">
        <v>31</v>
      </c>
      <c r="C461" t="s">
        <v>4</v>
      </c>
      <c r="D461" t="s">
        <v>2335</v>
      </c>
      <c r="E461">
        <v>1</v>
      </c>
      <c r="G461">
        <v>73.161144578313255</v>
      </c>
      <c r="I461">
        <v>86.577710843373481</v>
      </c>
      <c r="K461">
        <v>76.020240963855429</v>
      </c>
      <c r="L461" s="40"/>
      <c r="M461" s="40">
        <v>-1.1312064142471337E-2</v>
      </c>
    </row>
    <row r="462" spans="1:13" x14ac:dyDescent="0.25">
      <c r="A462">
        <v>7830620</v>
      </c>
      <c r="B462" t="s">
        <v>32</v>
      </c>
      <c r="C462" t="s">
        <v>4</v>
      </c>
      <c r="D462" t="s">
        <v>2152</v>
      </c>
      <c r="E462">
        <v>2.2831050228310501E-2</v>
      </c>
      <c r="F462">
        <v>55.2</v>
      </c>
      <c r="G462">
        <v>1.2602739726027397</v>
      </c>
      <c r="H462">
        <v>89.9</v>
      </c>
      <c r="I462">
        <v>2.0525114155251143</v>
      </c>
      <c r="J462">
        <v>75.935000000000002</v>
      </c>
      <c r="K462">
        <v>1.733675799086758</v>
      </c>
      <c r="L462" s="40">
        <v>5.326833575963974E-2</v>
      </c>
      <c r="M462" s="40">
        <v>1.2161720493068433E-3</v>
      </c>
    </row>
    <row r="463" spans="1:13" x14ac:dyDescent="0.25">
      <c r="A463">
        <v>7830620</v>
      </c>
      <c r="B463" t="s">
        <v>32</v>
      </c>
      <c r="C463" t="s">
        <v>4</v>
      </c>
      <c r="D463" t="s">
        <v>2181</v>
      </c>
      <c r="E463">
        <v>1.8264840182648401E-2</v>
      </c>
      <c r="F463">
        <v>77.099999999999994</v>
      </c>
      <c r="G463">
        <v>1.4082191780821915</v>
      </c>
      <c r="H463">
        <v>88.5</v>
      </c>
      <c r="I463">
        <v>1.6164383561643834</v>
      </c>
      <c r="J463">
        <v>78.734999999999999</v>
      </c>
      <c r="K463">
        <v>1.4380821917808218</v>
      </c>
      <c r="L463" s="40">
        <v>-1.2038025073707104E-2</v>
      </c>
      <c r="M463" s="40">
        <v>-2.1987260408597449E-4</v>
      </c>
    </row>
    <row r="464" spans="1:13" x14ac:dyDescent="0.25">
      <c r="A464">
        <v>7830620</v>
      </c>
      <c r="B464" t="s">
        <v>32</v>
      </c>
      <c r="C464" t="s">
        <v>4</v>
      </c>
      <c r="D464" t="s">
        <v>2154</v>
      </c>
      <c r="E464">
        <v>5.0228310502283102E-2</v>
      </c>
      <c r="F464">
        <v>73.2</v>
      </c>
      <c r="G464">
        <v>3.6767123287671231</v>
      </c>
      <c r="H464">
        <v>86.1</v>
      </c>
      <c r="I464">
        <v>4.3246575342465752</v>
      </c>
      <c r="J464">
        <v>75.424999999999997</v>
      </c>
      <c r="K464">
        <v>3.7884703196347029</v>
      </c>
      <c r="L464" s="40">
        <v>-1.9933406263589859E-2</v>
      </c>
      <c r="M464" s="40">
        <v>-1.0012213191757462E-3</v>
      </c>
    </row>
    <row r="465" spans="1:13" x14ac:dyDescent="0.25">
      <c r="A465">
        <v>7830620</v>
      </c>
      <c r="B465" t="s">
        <v>32</v>
      </c>
      <c r="C465" t="s">
        <v>4</v>
      </c>
      <c r="D465" t="s">
        <v>2155</v>
      </c>
      <c r="E465">
        <v>0.22374429223744291</v>
      </c>
      <c r="F465">
        <v>55.3</v>
      </c>
      <c r="G465">
        <v>12.373059360730592</v>
      </c>
      <c r="H465">
        <v>90.4</v>
      </c>
      <c r="I465">
        <v>20.226484018264841</v>
      </c>
      <c r="J465">
        <v>78.795000000000002</v>
      </c>
      <c r="K465">
        <v>17.629931506849314</v>
      </c>
      <c r="L465" s="40">
        <v>8.7872229516506195E-2</v>
      </c>
      <c r="M465" s="40">
        <v>1.9660909800496819E-2</v>
      </c>
    </row>
    <row r="466" spans="1:13" x14ac:dyDescent="0.25">
      <c r="A466">
        <v>7830620</v>
      </c>
      <c r="B466" t="s">
        <v>32</v>
      </c>
      <c r="C466" t="s">
        <v>4</v>
      </c>
      <c r="D466" t="s">
        <v>2182</v>
      </c>
      <c r="E466">
        <v>2.2831050228310501E-2</v>
      </c>
      <c r="F466">
        <v>91.5</v>
      </c>
      <c r="G466">
        <v>2.0890410958904106</v>
      </c>
      <c r="H466">
        <v>89.4</v>
      </c>
      <c r="I466">
        <v>2.0410958904109591</v>
      </c>
      <c r="J466">
        <v>82.024999999999991</v>
      </c>
      <c r="K466">
        <v>1.8727168949771686</v>
      </c>
      <c r="L466" s="40">
        <v>-5.6840009987354279E-2</v>
      </c>
      <c r="M466" s="40">
        <v>-1.297717122998956E-3</v>
      </c>
    </row>
    <row r="467" spans="1:13" x14ac:dyDescent="0.25">
      <c r="A467">
        <v>7830620</v>
      </c>
      <c r="B467" t="s">
        <v>32</v>
      </c>
      <c r="C467" t="s">
        <v>4</v>
      </c>
      <c r="D467" t="s">
        <v>2157</v>
      </c>
      <c r="E467">
        <v>0.14611872146118721</v>
      </c>
      <c r="F467">
        <v>78.900000000000006</v>
      </c>
      <c r="G467">
        <v>11.528767123287672</v>
      </c>
      <c r="H467">
        <v>90.6</v>
      </c>
      <c r="I467">
        <v>13.238356164383561</v>
      </c>
      <c r="J467">
        <v>87.66</v>
      </c>
      <c r="K467">
        <v>12.808767123287669</v>
      </c>
      <c r="L467" s="40">
        <v>2.9295206069946289E-2</v>
      </c>
      <c r="M467" s="40">
        <v>4.2805780558825626E-3</v>
      </c>
    </row>
    <row r="468" spans="1:13" x14ac:dyDescent="0.25">
      <c r="A468">
        <v>7830620</v>
      </c>
      <c r="B468" t="s">
        <v>32</v>
      </c>
      <c r="C468" t="s">
        <v>4</v>
      </c>
      <c r="D468" t="s">
        <v>2162</v>
      </c>
      <c r="E468">
        <v>0.51598173515981727</v>
      </c>
      <c r="F468">
        <v>74.7</v>
      </c>
      <c r="G468">
        <v>38.543835616438351</v>
      </c>
      <c r="H468">
        <v>88.3</v>
      </c>
      <c r="I468">
        <v>45.561187214611863</v>
      </c>
      <c r="J468">
        <v>79.164999999999992</v>
      </c>
      <c r="K468">
        <v>40.84769406392693</v>
      </c>
      <c r="L468" s="40">
        <v>2.0781753584742546E-2</v>
      </c>
      <c r="M468" s="40">
        <v>1.0723005274319212E-2</v>
      </c>
    </row>
    <row r="469" spans="1:13" x14ac:dyDescent="0.25">
      <c r="A469">
        <v>7830620</v>
      </c>
      <c r="B469" t="s">
        <v>32</v>
      </c>
      <c r="C469" t="s">
        <v>4</v>
      </c>
      <c r="D469" t="s">
        <v>2335</v>
      </c>
      <c r="E469">
        <v>0.99999999999999989</v>
      </c>
      <c r="G469">
        <v>70.879908675799072</v>
      </c>
      <c r="I469">
        <v>89.060730593607303</v>
      </c>
      <c r="K469">
        <v>80.119337899543368</v>
      </c>
      <c r="L469" s="40"/>
      <c r="M469" s="40">
        <v>3.3361854133744762E-2</v>
      </c>
    </row>
    <row r="470" spans="1:13" x14ac:dyDescent="0.25">
      <c r="A470">
        <v>7820614</v>
      </c>
      <c r="B470" t="s">
        <v>33</v>
      </c>
      <c r="C470" t="s">
        <v>4</v>
      </c>
      <c r="D470" t="s">
        <v>2152</v>
      </c>
      <c r="E470">
        <v>1.3254786450662739E-2</v>
      </c>
      <c r="F470">
        <v>55.2</v>
      </c>
      <c r="G470">
        <v>0.73166421207658328</v>
      </c>
      <c r="H470">
        <v>89.9</v>
      </c>
      <c r="I470">
        <v>1.1916053019145803</v>
      </c>
      <c r="J470">
        <v>75.935000000000002</v>
      </c>
      <c r="K470">
        <v>1.0065022091310751</v>
      </c>
      <c r="L470" s="40">
        <v>5.326833575963974E-2</v>
      </c>
      <c r="M470" s="40">
        <v>7.0606041507622632E-4</v>
      </c>
    </row>
    <row r="471" spans="1:13" x14ac:dyDescent="0.25">
      <c r="A471">
        <v>7820614</v>
      </c>
      <c r="B471" t="s">
        <v>33</v>
      </c>
      <c r="C471" t="s">
        <v>4</v>
      </c>
      <c r="D471" t="s">
        <v>2181</v>
      </c>
      <c r="E471">
        <v>5.8910162002945507E-2</v>
      </c>
      <c r="F471">
        <v>77.099999999999994</v>
      </c>
      <c r="G471">
        <v>4.5419734904270985</v>
      </c>
      <c r="H471">
        <v>88.5</v>
      </c>
      <c r="I471">
        <v>5.2135493372606776</v>
      </c>
      <c r="J471">
        <v>78.734999999999999</v>
      </c>
      <c r="K471">
        <v>4.6382916053019141</v>
      </c>
      <c r="L471" s="40">
        <v>-1.2038025073707104E-2</v>
      </c>
      <c r="M471" s="40">
        <v>-7.0916200728760547E-4</v>
      </c>
    </row>
    <row r="472" spans="1:13" x14ac:dyDescent="0.25">
      <c r="A472">
        <v>7820614</v>
      </c>
      <c r="B472" t="s">
        <v>33</v>
      </c>
      <c r="C472" t="s">
        <v>4</v>
      </c>
      <c r="D472" t="s">
        <v>2153</v>
      </c>
      <c r="E472">
        <v>2.9455081001472753E-3</v>
      </c>
      <c r="F472">
        <v>39</v>
      </c>
      <c r="G472">
        <v>0.11487481590574374</v>
      </c>
      <c r="H472">
        <v>89.2</v>
      </c>
      <c r="I472">
        <v>0.26273932253313698</v>
      </c>
      <c r="J472">
        <v>72.150000000000006</v>
      </c>
      <c r="K472">
        <v>0.21251840942562594</v>
      </c>
      <c r="L472" s="40">
        <v>2.356320433318615E-2</v>
      </c>
      <c r="M472" s="40">
        <v>6.9405609228825188E-5</v>
      </c>
    </row>
    <row r="473" spans="1:13" x14ac:dyDescent="0.25">
      <c r="A473">
        <v>7820614</v>
      </c>
      <c r="B473" t="s">
        <v>33</v>
      </c>
      <c r="C473" t="s">
        <v>4</v>
      </c>
      <c r="D473" t="s">
        <v>2154</v>
      </c>
      <c r="E473">
        <v>7.9528718703976459E-2</v>
      </c>
      <c r="F473">
        <v>73.2</v>
      </c>
      <c r="G473">
        <v>5.8215022091310766</v>
      </c>
      <c r="H473">
        <v>86.1</v>
      </c>
      <c r="I473">
        <v>6.8474226804123726</v>
      </c>
      <c r="J473">
        <v>75.424999999999997</v>
      </c>
      <c r="K473">
        <v>5.9984536082474245</v>
      </c>
      <c r="L473" s="40">
        <v>-1.9933406263589859E-2</v>
      </c>
      <c r="M473" s="40">
        <v>-1.5852782595491203E-3</v>
      </c>
    </row>
    <row r="474" spans="1:13" x14ac:dyDescent="0.25">
      <c r="A474">
        <v>7820614</v>
      </c>
      <c r="B474" t="s">
        <v>33</v>
      </c>
      <c r="C474" t="s">
        <v>4</v>
      </c>
      <c r="D474" t="s">
        <v>2271</v>
      </c>
      <c r="E474">
        <v>4.418262150220913E-3</v>
      </c>
      <c r="F474">
        <v>69.7</v>
      </c>
      <c r="G474">
        <v>0.30795287187039766</v>
      </c>
      <c r="H474">
        <v>83.2</v>
      </c>
      <c r="I474">
        <v>0.36759941089838</v>
      </c>
      <c r="J474">
        <v>76.05</v>
      </c>
      <c r="K474">
        <v>0.33600883652430041</v>
      </c>
      <c r="L474" s="40">
        <v>-3.8976162672042847E-2</v>
      </c>
      <c r="M474" s="40">
        <v>-1.7220690429474011E-4</v>
      </c>
    </row>
    <row r="475" spans="1:13" x14ac:dyDescent="0.25">
      <c r="A475">
        <v>7820614</v>
      </c>
      <c r="B475" t="s">
        <v>33</v>
      </c>
      <c r="C475" t="s">
        <v>4</v>
      </c>
      <c r="D475" t="s">
        <v>2155</v>
      </c>
      <c r="E475">
        <v>5.4491899852724596E-2</v>
      </c>
      <c r="F475">
        <v>55.3</v>
      </c>
      <c r="G475">
        <v>3.0134020618556701</v>
      </c>
      <c r="H475">
        <v>90.4</v>
      </c>
      <c r="I475">
        <v>4.9260677466863036</v>
      </c>
      <c r="J475">
        <v>78.795000000000002</v>
      </c>
      <c r="K475">
        <v>4.2936892488954346</v>
      </c>
      <c r="L475" s="40">
        <v>8.7872229516506195E-2</v>
      </c>
      <c r="M475" s="40">
        <v>4.7883247306490856E-3</v>
      </c>
    </row>
    <row r="476" spans="1:13" x14ac:dyDescent="0.25">
      <c r="A476">
        <v>7820614</v>
      </c>
      <c r="B476" t="s">
        <v>33</v>
      </c>
      <c r="C476" t="s">
        <v>4</v>
      </c>
      <c r="D476" t="s">
        <v>2156</v>
      </c>
      <c r="E476">
        <v>1.4727540500736377E-3</v>
      </c>
      <c r="F476">
        <v>56</v>
      </c>
      <c r="G476">
        <v>8.247422680412371E-2</v>
      </c>
      <c r="H476">
        <v>82.5</v>
      </c>
      <c r="I476">
        <v>0.12150220913107511</v>
      </c>
      <c r="J476">
        <v>66.400000000000006</v>
      </c>
      <c r="K476">
        <v>9.7790868924889557E-2</v>
      </c>
      <c r="L476" s="40">
        <v>-4.3302122503519058E-2</v>
      </c>
      <c r="M476" s="40">
        <v>-6.3773376293842495E-5</v>
      </c>
    </row>
    <row r="477" spans="1:13" x14ac:dyDescent="0.25">
      <c r="A477">
        <v>7820614</v>
      </c>
      <c r="B477" t="s">
        <v>33</v>
      </c>
      <c r="C477" t="s">
        <v>4</v>
      </c>
      <c r="D477" t="s">
        <v>2182</v>
      </c>
      <c r="E477">
        <v>0.14874815905743741</v>
      </c>
      <c r="F477">
        <v>91.5</v>
      </c>
      <c r="G477">
        <v>13.610456553755522</v>
      </c>
      <c r="H477">
        <v>89.4</v>
      </c>
      <c r="I477">
        <v>13.298085419734905</v>
      </c>
      <c r="J477">
        <v>82.024999999999991</v>
      </c>
      <c r="K477">
        <v>12.201067746686302</v>
      </c>
      <c r="L477" s="40">
        <v>-5.6840009987354279E-2</v>
      </c>
      <c r="M477" s="40">
        <v>-8.4548468464253051E-3</v>
      </c>
    </row>
    <row r="478" spans="1:13" x14ac:dyDescent="0.25">
      <c r="A478">
        <v>7820614</v>
      </c>
      <c r="B478" t="s">
        <v>33</v>
      </c>
      <c r="C478" t="s">
        <v>4</v>
      </c>
      <c r="D478" t="s">
        <v>2157</v>
      </c>
      <c r="E478">
        <v>0.55964653902798212</v>
      </c>
      <c r="F478">
        <v>78.900000000000006</v>
      </c>
      <c r="G478">
        <v>44.156111929307791</v>
      </c>
      <c r="H478">
        <v>90.6</v>
      </c>
      <c r="I478">
        <v>50.703976435935175</v>
      </c>
      <c r="J478">
        <v>87.66</v>
      </c>
      <c r="K478">
        <v>49.058615611192913</v>
      </c>
      <c r="L478" s="40">
        <v>2.9295206069946289E-2</v>
      </c>
      <c r="M478" s="40">
        <v>1.6394960687156974E-2</v>
      </c>
    </row>
    <row r="479" spans="1:13" x14ac:dyDescent="0.25">
      <c r="A479">
        <v>7820614</v>
      </c>
      <c r="B479" t="s">
        <v>33</v>
      </c>
      <c r="C479" t="s">
        <v>4</v>
      </c>
      <c r="D479" t="s">
        <v>2162</v>
      </c>
      <c r="E479">
        <v>6.9219440353460976E-2</v>
      </c>
      <c r="F479">
        <v>74.7</v>
      </c>
      <c r="G479">
        <v>5.1706921944035349</v>
      </c>
      <c r="H479">
        <v>88.3</v>
      </c>
      <c r="I479">
        <v>6.1120765832106043</v>
      </c>
      <c r="J479">
        <v>79.164999999999992</v>
      </c>
      <c r="K479">
        <v>5.479756995581738</v>
      </c>
      <c r="L479" s="40">
        <v>2.0781753584742546E-2</v>
      </c>
      <c r="M479" s="40">
        <v>1.4385013526994105E-3</v>
      </c>
    </row>
    <row r="480" spans="1:13" x14ac:dyDescent="0.25">
      <c r="A480">
        <v>7820614</v>
      </c>
      <c r="B480" t="s">
        <v>33</v>
      </c>
      <c r="C480" t="s">
        <v>4</v>
      </c>
      <c r="D480" t="s">
        <v>2163</v>
      </c>
      <c r="E480">
        <v>2.9455081001472753E-3</v>
      </c>
      <c r="F480">
        <v>52.1</v>
      </c>
      <c r="G480">
        <v>0.15346097201767306</v>
      </c>
      <c r="H480">
        <v>79.900000000000006</v>
      </c>
      <c r="I480">
        <v>0.23534609720176733</v>
      </c>
      <c r="J480">
        <v>63.754999999999995</v>
      </c>
      <c r="K480">
        <v>0.18779086892488953</v>
      </c>
      <c r="L480" s="40">
        <v>-8.4272854030132294E-2</v>
      </c>
      <c r="M480" s="40">
        <v>-2.4822637416828364E-4</v>
      </c>
    </row>
    <row r="481" spans="1:13" x14ac:dyDescent="0.25">
      <c r="A481">
        <v>7820614</v>
      </c>
      <c r="B481" t="s">
        <v>33</v>
      </c>
      <c r="C481" t="s">
        <v>4</v>
      </c>
      <c r="D481" t="s">
        <v>2178</v>
      </c>
      <c r="E481">
        <v>1.4727540500736377E-3</v>
      </c>
      <c r="F481">
        <v>72.900000000000006</v>
      </c>
      <c r="G481">
        <v>0.1073637702503682</v>
      </c>
      <c r="H481">
        <v>90.4</v>
      </c>
      <c r="I481">
        <v>0.13313696612665685</v>
      </c>
      <c r="J481">
        <v>84.295000000000016</v>
      </c>
      <c r="K481">
        <v>0.12414580265095732</v>
      </c>
      <c r="L481" s="40">
        <v>2.0044434815645218E-2</v>
      </c>
      <c r="M481" s="40">
        <v>2.9520522556178523E-5</v>
      </c>
    </row>
    <row r="482" spans="1:13" x14ac:dyDescent="0.25">
      <c r="A482">
        <v>7820614</v>
      </c>
      <c r="B482" t="s">
        <v>33</v>
      </c>
      <c r="C482" t="s">
        <v>4</v>
      </c>
      <c r="D482" t="s">
        <v>2158</v>
      </c>
      <c r="E482">
        <v>1.4727540500736377E-3</v>
      </c>
      <c r="F482">
        <v>73.8</v>
      </c>
      <c r="G482">
        <v>0.10868924889543445</v>
      </c>
      <c r="H482">
        <v>93.2</v>
      </c>
      <c r="I482">
        <v>0.13726067746686305</v>
      </c>
      <c r="J482">
        <v>84.284999999999997</v>
      </c>
      <c r="K482">
        <v>0.12413107511045654</v>
      </c>
      <c r="L482" s="40">
        <v>0.10064996778964996</v>
      </c>
      <c r="M482" s="40">
        <v>1.4823264770198817E-4</v>
      </c>
    </row>
    <row r="483" spans="1:13" x14ac:dyDescent="0.25">
      <c r="A483">
        <v>7820614</v>
      </c>
      <c r="B483" t="s">
        <v>33</v>
      </c>
      <c r="C483" t="s">
        <v>4</v>
      </c>
      <c r="D483" t="s">
        <v>2189</v>
      </c>
      <c r="E483">
        <v>1.4727540500736377E-3</v>
      </c>
      <c r="F483">
        <v>49.7</v>
      </c>
      <c r="G483">
        <v>7.3195876288659797E-2</v>
      </c>
      <c r="H483">
        <v>80.2</v>
      </c>
      <c r="I483">
        <v>0.11811487481590574</v>
      </c>
      <c r="J483">
        <v>69.424999999999997</v>
      </c>
      <c r="K483">
        <v>0.1022459499263623</v>
      </c>
      <c r="L483" s="40">
        <v>-1.967334933578968E-2</v>
      </c>
      <c r="M483" s="40">
        <v>-2.8974004912797763E-5</v>
      </c>
    </row>
    <row r="484" spans="1:13" x14ac:dyDescent="0.25">
      <c r="A484">
        <v>7820614</v>
      </c>
      <c r="B484" t="s">
        <v>33</v>
      </c>
      <c r="C484" t="s">
        <v>4</v>
      </c>
      <c r="D484" t="s">
        <v>2335</v>
      </c>
      <c r="E484">
        <v>0.99999999999999978</v>
      </c>
      <c r="G484">
        <v>77.99381443298968</v>
      </c>
      <c r="I484">
        <v>89.668483063328409</v>
      </c>
      <c r="K484">
        <v>83.861008836524277</v>
      </c>
      <c r="L484" s="40"/>
      <c r="M484" s="40">
        <v>1.2312538192136993E-2</v>
      </c>
    </row>
    <row r="485" spans="1:13" x14ac:dyDescent="0.25">
      <c r="A485">
        <v>7820612</v>
      </c>
      <c r="B485" t="s">
        <v>34</v>
      </c>
      <c r="C485" t="s">
        <v>4</v>
      </c>
      <c r="D485" t="s">
        <v>2152</v>
      </c>
      <c r="E485">
        <v>0.1555555555555555</v>
      </c>
      <c r="F485">
        <v>55.2</v>
      </c>
      <c r="G485">
        <v>8.5866666666666642</v>
      </c>
      <c r="H485">
        <v>89.9</v>
      </c>
      <c r="I485">
        <v>13.98444444444444</v>
      </c>
      <c r="J485">
        <v>75.935000000000002</v>
      </c>
      <c r="K485">
        <v>11.812111111111108</v>
      </c>
      <c r="L485" s="40">
        <v>5.326833575963974E-2</v>
      </c>
      <c r="M485" s="40">
        <v>8.2861855626106228E-3</v>
      </c>
    </row>
    <row r="486" spans="1:13" x14ac:dyDescent="0.25">
      <c r="A486">
        <v>7820612</v>
      </c>
      <c r="B486" t="s">
        <v>34</v>
      </c>
      <c r="C486" t="s">
        <v>4</v>
      </c>
      <c r="D486" t="s">
        <v>2153</v>
      </c>
      <c r="E486">
        <v>2.5396825396825397E-2</v>
      </c>
      <c r="F486">
        <v>39</v>
      </c>
      <c r="G486">
        <v>0.99047619047619051</v>
      </c>
      <c r="H486">
        <v>89.2</v>
      </c>
      <c r="I486">
        <v>2.2653968253968255</v>
      </c>
      <c r="J486">
        <v>72.150000000000006</v>
      </c>
      <c r="K486">
        <v>1.8323809523809524</v>
      </c>
      <c r="L486" s="40">
        <v>2.356320433318615E-2</v>
      </c>
      <c r="M486" s="40">
        <v>5.9843058623964824E-4</v>
      </c>
    </row>
    <row r="487" spans="1:13" x14ac:dyDescent="0.25">
      <c r="A487">
        <v>7820612</v>
      </c>
      <c r="B487" t="s">
        <v>34</v>
      </c>
      <c r="C487" t="s">
        <v>4</v>
      </c>
      <c r="D487" t="s">
        <v>2155</v>
      </c>
      <c r="E487">
        <v>0.77142857142857124</v>
      </c>
      <c r="F487">
        <v>55.3</v>
      </c>
      <c r="G487">
        <v>42.659999999999989</v>
      </c>
      <c r="H487">
        <v>90.4</v>
      </c>
      <c r="I487">
        <v>69.737142857142842</v>
      </c>
      <c r="J487">
        <v>78.795000000000002</v>
      </c>
      <c r="K487">
        <v>60.784714285714273</v>
      </c>
      <c r="L487" s="40">
        <v>8.7872229516506195E-2</v>
      </c>
      <c r="M487" s="40">
        <v>6.778714848416191E-2</v>
      </c>
    </row>
    <row r="488" spans="1:13" x14ac:dyDescent="0.25">
      <c r="A488">
        <v>7820612</v>
      </c>
      <c r="B488" t="s">
        <v>34</v>
      </c>
      <c r="C488" t="s">
        <v>4</v>
      </c>
      <c r="D488" t="s">
        <v>2156</v>
      </c>
      <c r="E488">
        <v>3.1746031746031746E-3</v>
      </c>
      <c r="F488">
        <v>56</v>
      </c>
      <c r="G488">
        <v>0.17777777777777778</v>
      </c>
      <c r="H488">
        <v>82.5</v>
      </c>
      <c r="I488">
        <v>0.26190476190476192</v>
      </c>
      <c r="J488">
        <v>66.400000000000006</v>
      </c>
      <c r="K488">
        <v>0.21079365079365081</v>
      </c>
      <c r="L488" s="40">
        <v>-4.3302122503519058E-2</v>
      </c>
      <c r="M488" s="40">
        <v>-1.3746705556672717E-4</v>
      </c>
    </row>
    <row r="489" spans="1:13" x14ac:dyDescent="0.25">
      <c r="A489">
        <v>7820612</v>
      </c>
      <c r="B489" t="s">
        <v>34</v>
      </c>
      <c r="C489" t="s">
        <v>4</v>
      </c>
      <c r="D489" t="s">
        <v>2157</v>
      </c>
      <c r="E489">
        <v>3.1746031746031744E-2</v>
      </c>
      <c r="F489">
        <v>78.900000000000006</v>
      </c>
      <c r="G489">
        <v>2.5047619047619047</v>
      </c>
      <c r="H489">
        <v>90.6</v>
      </c>
      <c r="I489">
        <v>2.8761904761904757</v>
      </c>
      <c r="J489">
        <v>87.66</v>
      </c>
      <c r="K489">
        <v>2.7828571428571425</v>
      </c>
      <c r="L489" s="40">
        <v>2.9295206069946289E-2</v>
      </c>
      <c r="M489" s="40">
        <v>9.3000654190305676E-4</v>
      </c>
    </row>
    <row r="490" spans="1:13" x14ac:dyDescent="0.25">
      <c r="A490">
        <v>7820612</v>
      </c>
      <c r="B490" t="s">
        <v>34</v>
      </c>
      <c r="C490" t="s">
        <v>4</v>
      </c>
      <c r="D490" t="s">
        <v>2142</v>
      </c>
      <c r="E490">
        <v>6.3492063492063492E-3</v>
      </c>
      <c r="F490">
        <v>51.7</v>
      </c>
      <c r="G490">
        <v>0.3282539682539683</v>
      </c>
      <c r="H490">
        <v>80.5</v>
      </c>
      <c r="I490">
        <v>0.51111111111111107</v>
      </c>
      <c r="J490">
        <v>66.509999999999991</v>
      </c>
      <c r="K490">
        <v>0.42228571428571421</v>
      </c>
      <c r="L490" s="40">
        <v>-7.269471138715744E-2</v>
      </c>
      <c r="M490" s="40">
        <v>-4.6155372309306309E-4</v>
      </c>
    </row>
    <row r="491" spans="1:13" x14ac:dyDescent="0.25">
      <c r="A491">
        <v>7820612</v>
      </c>
      <c r="B491" t="s">
        <v>34</v>
      </c>
      <c r="C491" t="s">
        <v>4</v>
      </c>
      <c r="D491" t="s">
        <v>2170</v>
      </c>
      <c r="E491">
        <v>6.3492063492063492E-3</v>
      </c>
      <c r="F491">
        <v>70.099999999999994</v>
      </c>
      <c r="G491">
        <v>0.44507936507936502</v>
      </c>
      <c r="H491">
        <v>92.2</v>
      </c>
      <c r="I491">
        <v>0.58539682539682536</v>
      </c>
      <c r="J491">
        <v>83.13000000000001</v>
      </c>
      <c r="K491">
        <v>0.52780952380952384</v>
      </c>
      <c r="L491" s="40">
        <v>8.5400223731994629E-2</v>
      </c>
      <c r="M491" s="40">
        <v>5.4222364274282304E-4</v>
      </c>
    </row>
    <row r="492" spans="1:13" x14ac:dyDescent="0.25">
      <c r="A492">
        <v>7820612</v>
      </c>
      <c r="B492" t="s">
        <v>34</v>
      </c>
      <c r="C492" t="s">
        <v>4</v>
      </c>
      <c r="D492" t="s">
        <v>2335</v>
      </c>
      <c r="E492">
        <v>0.99999999999999967</v>
      </c>
      <c r="G492">
        <v>55.69301587301586</v>
      </c>
      <c r="I492">
        <v>90.221587301587277</v>
      </c>
      <c r="K492">
        <v>78.37295238095237</v>
      </c>
      <c r="L492" s="40"/>
      <c r="M492" s="40">
        <v>7.7544974038998266E-2</v>
      </c>
    </row>
    <row r="493" spans="1:13" x14ac:dyDescent="0.25">
      <c r="A493">
        <v>7830614</v>
      </c>
      <c r="B493" t="s">
        <v>35</v>
      </c>
      <c r="C493" t="s">
        <v>4</v>
      </c>
      <c r="D493" t="s">
        <v>2153</v>
      </c>
      <c r="E493">
        <v>0.1480263157894737</v>
      </c>
      <c r="F493">
        <v>39</v>
      </c>
      <c r="G493">
        <v>5.7730263157894743</v>
      </c>
      <c r="H493">
        <v>89.2</v>
      </c>
      <c r="I493">
        <v>13.203947368421055</v>
      </c>
      <c r="J493">
        <v>72.150000000000006</v>
      </c>
      <c r="K493">
        <v>10.680098684210527</v>
      </c>
      <c r="L493" s="40">
        <v>2.356320433318615E-2</v>
      </c>
      <c r="M493" s="40">
        <v>3.4879743256361079E-3</v>
      </c>
    </row>
    <row r="494" spans="1:13" x14ac:dyDescent="0.25">
      <c r="A494">
        <v>7830614</v>
      </c>
      <c r="B494" t="s">
        <v>35</v>
      </c>
      <c r="C494" t="s">
        <v>4</v>
      </c>
      <c r="D494" t="s">
        <v>2165</v>
      </c>
      <c r="E494">
        <v>0.13157894736842102</v>
      </c>
      <c r="F494">
        <v>73.400000000000006</v>
      </c>
      <c r="G494">
        <v>9.6578947368421026</v>
      </c>
      <c r="H494">
        <v>84.8</v>
      </c>
      <c r="I494">
        <v>11.157894736842103</v>
      </c>
      <c r="J494">
        <v>77.39</v>
      </c>
      <c r="K494">
        <v>10.182894736842103</v>
      </c>
      <c r="L494" s="40">
        <v>-2.6769202202558517E-2</v>
      </c>
      <c r="M494" s="40">
        <v>-3.5222634477050673E-3</v>
      </c>
    </row>
    <row r="495" spans="1:13" x14ac:dyDescent="0.25">
      <c r="A495">
        <v>7830614</v>
      </c>
      <c r="B495" t="s">
        <v>35</v>
      </c>
      <c r="C495" t="s">
        <v>4</v>
      </c>
      <c r="D495" t="s">
        <v>2156</v>
      </c>
      <c r="E495">
        <v>3.2894736842105261E-3</v>
      </c>
      <c r="F495">
        <v>56</v>
      </c>
      <c r="G495">
        <v>0.18421052631578946</v>
      </c>
      <c r="H495">
        <v>82.5</v>
      </c>
      <c r="I495">
        <v>0.27138157894736842</v>
      </c>
      <c r="J495">
        <v>66.400000000000006</v>
      </c>
      <c r="K495">
        <v>0.21842105263157896</v>
      </c>
      <c r="L495" s="40">
        <v>-4.3302122503519058E-2</v>
      </c>
      <c r="M495" s="40">
        <v>-1.4244119244578637E-4</v>
      </c>
    </row>
    <row r="496" spans="1:13" x14ac:dyDescent="0.25">
      <c r="A496">
        <v>7830614</v>
      </c>
      <c r="B496" t="s">
        <v>35</v>
      </c>
      <c r="C496" t="s">
        <v>4</v>
      </c>
      <c r="D496" t="s">
        <v>2161</v>
      </c>
      <c r="E496">
        <v>0.34868421052631576</v>
      </c>
      <c r="F496">
        <v>87.5</v>
      </c>
      <c r="G496">
        <v>30.50986842105263</v>
      </c>
      <c r="H496">
        <v>92.8</v>
      </c>
      <c r="I496">
        <v>32.357894736842098</v>
      </c>
      <c r="J496">
        <v>88.974999999999994</v>
      </c>
      <c r="K496">
        <v>31.024177631578944</v>
      </c>
      <c r="L496" s="40">
        <v>4.8200022429227829E-2</v>
      </c>
      <c r="M496" s="40">
        <v>1.6806586768086017E-2</v>
      </c>
    </row>
    <row r="497" spans="1:13" x14ac:dyDescent="0.25">
      <c r="A497">
        <v>7830614</v>
      </c>
      <c r="B497" t="s">
        <v>35</v>
      </c>
      <c r="C497" t="s">
        <v>4</v>
      </c>
      <c r="D497" t="s">
        <v>2157</v>
      </c>
      <c r="E497">
        <v>4.2763157894736843E-2</v>
      </c>
      <c r="F497">
        <v>78.900000000000006</v>
      </c>
      <c r="G497">
        <v>3.374013157894737</v>
      </c>
      <c r="H497">
        <v>90.6</v>
      </c>
      <c r="I497">
        <v>3.8743421052631577</v>
      </c>
      <c r="J497">
        <v>87.66</v>
      </c>
      <c r="K497">
        <v>3.7486184210526314</v>
      </c>
      <c r="L497" s="40">
        <v>2.9295206069946289E-2</v>
      </c>
      <c r="M497" s="40">
        <v>1.2527555227279663E-3</v>
      </c>
    </row>
    <row r="498" spans="1:13" x14ac:dyDescent="0.25">
      <c r="A498">
        <v>7830614</v>
      </c>
      <c r="B498" t="s">
        <v>35</v>
      </c>
      <c r="C498" t="s">
        <v>4</v>
      </c>
      <c r="D498" t="s">
        <v>2142</v>
      </c>
      <c r="E498">
        <v>2.6315789473684209E-2</v>
      </c>
      <c r="F498">
        <v>51.7</v>
      </c>
      <c r="G498">
        <v>1.3605263157894736</v>
      </c>
      <c r="H498">
        <v>80.5</v>
      </c>
      <c r="I498">
        <v>2.1184210526315788</v>
      </c>
      <c r="J498">
        <v>66.509999999999991</v>
      </c>
      <c r="K498">
        <v>1.7502631578947365</v>
      </c>
      <c r="L498" s="40">
        <v>-7.269471138715744E-2</v>
      </c>
      <c r="M498" s="40">
        <v>-1.9130187207146694E-3</v>
      </c>
    </row>
    <row r="499" spans="1:13" x14ac:dyDescent="0.25">
      <c r="A499">
        <v>7830614</v>
      </c>
      <c r="B499" t="s">
        <v>35</v>
      </c>
      <c r="C499" t="s">
        <v>4</v>
      </c>
      <c r="D499" t="s">
        <v>2145</v>
      </c>
      <c r="E499">
        <v>3.2894736842105261E-3</v>
      </c>
      <c r="F499">
        <v>48</v>
      </c>
      <c r="G499">
        <v>0.15789473684210525</v>
      </c>
      <c r="H499">
        <v>70.900000000000006</v>
      </c>
      <c r="I499">
        <v>0.23322368421052633</v>
      </c>
      <c r="J499">
        <v>58.565000000000005</v>
      </c>
      <c r="K499">
        <v>0.19264802631578948</v>
      </c>
      <c r="L499" s="40">
        <v>-0.14178077876567841</v>
      </c>
      <c r="M499" s="40">
        <v>-4.6638414067657366E-4</v>
      </c>
    </row>
    <row r="500" spans="1:13" x14ac:dyDescent="0.25">
      <c r="A500">
        <v>7830614</v>
      </c>
      <c r="B500" t="s">
        <v>35</v>
      </c>
      <c r="C500" t="s">
        <v>4</v>
      </c>
      <c r="D500" t="s">
        <v>2186</v>
      </c>
      <c r="E500">
        <v>2.9605263157894735E-2</v>
      </c>
      <c r="F500">
        <v>40.9</v>
      </c>
      <c r="G500">
        <v>1.2108552631578946</v>
      </c>
      <c r="H500">
        <v>79.400000000000006</v>
      </c>
      <c r="I500">
        <v>2.3506578947368419</v>
      </c>
      <c r="J500">
        <v>58.365000000000002</v>
      </c>
      <c r="K500">
        <v>1.7279111842105264</v>
      </c>
      <c r="L500" s="40">
        <v>3.4629052970558405E-3</v>
      </c>
      <c r="M500" s="40">
        <v>1.025202226102058E-4</v>
      </c>
    </row>
    <row r="501" spans="1:13" x14ac:dyDescent="0.25">
      <c r="A501">
        <v>7830614</v>
      </c>
      <c r="B501" t="s">
        <v>35</v>
      </c>
      <c r="C501" t="s">
        <v>4</v>
      </c>
      <c r="D501" t="s">
        <v>2187</v>
      </c>
      <c r="E501">
        <v>1.9736842105263157E-2</v>
      </c>
      <c r="F501">
        <v>81.5</v>
      </c>
      <c r="G501">
        <v>1.6085526315789473</v>
      </c>
      <c r="H501">
        <v>83.8</v>
      </c>
      <c r="I501">
        <v>1.6539473684210524</v>
      </c>
      <c r="J501">
        <v>86.48</v>
      </c>
      <c r="K501">
        <v>1.7068421052631579</v>
      </c>
      <c r="L501" s="40">
        <v>-1.9899012520909309E-2</v>
      </c>
      <c r="M501" s="40">
        <v>-3.9274366817584162E-4</v>
      </c>
    </row>
    <row r="502" spans="1:13" x14ac:dyDescent="0.25">
      <c r="A502">
        <v>7830614</v>
      </c>
      <c r="B502" t="s">
        <v>35</v>
      </c>
      <c r="C502" t="s">
        <v>4</v>
      </c>
      <c r="D502" t="s">
        <v>2188</v>
      </c>
      <c r="E502">
        <v>0.24671052631578946</v>
      </c>
      <c r="F502">
        <v>41.8</v>
      </c>
      <c r="G502">
        <v>10.312499999999998</v>
      </c>
      <c r="H502">
        <v>85</v>
      </c>
      <c r="I502">
        <v>20.970394736842103</v>
      </c>
      <c r="J502">
        <v>65.3</v>
      </c>
      <c r="K502">
        <v>16.110197368421051</v>
      </c>
      <c r="L502" s="40">
        <v>-1.5682078897953033E-2</v>
      </c>
      <c r="M502" s="40">
        <v>-3.8689339386397286E-3</v>
      </c>
    </row>
    <row r="503" spans="1:13" x14ac:dyDescent="0.25">
      <c r="A503">
        <v>7830614</v>
      </c>
      <c r="B503" t="s">
        <v>35</v>
      </c>
      <c r="C503" t="s">
        <v>4</v>
      </c>
      <c r="D503" t="s">
        <v>2335</v>
      </c>
      <c r="E503">
        <v>0.99999999999999989</v>
      </c>
      <c r="G503">
        <v>64.149342105263145</v>
      </c>
      <c r="I503">
        <v>88.192105263157885</v>
      </c>
      <c r="K503">
        <v>77.342072368421043</v>
      </c>
      <c r="L503" s="40"/>
      <c r="M503" s="40">
        <v>1.1344051730702631E-2</v>
      </c>
    </row>
    <row r="504" spans="1:13" x14ac:dyDescent="0.25">
      <c r="A504">
        <v>7830636</v>
      </c>
      <c r="B504" t="s">
        <v>36</v>
      </c>
      <c r="C504" t="s">
        <v>4</v>
      </c>
      <c r="D504" t="s">
        <v>2152</v>
      </c>
      <c r="E504">
        <v>2.0044543429844096E-2</v>
      </c>
      <c r="F504">
        <v>55.2</v>
      </c>
      <c r="G504">
        <v>1.1064587973273941</v>
      </c>
      <c r="H504">
        <v>89.9</v>
      </c>
      <c r="I504">
        <v>1.8020044543429843</v>
      </c>
      <c r="J504">
        <v>75.935000000000002</v>
      </c>
      <c r="K504">
        <v>1.5220824053452116</v>
      </c>
      <c r="L504" s="40">
        <v>5.326833575963974E-2</v>
      </c>
      <c r="M504" s="40">
        <v>1.0677394695696161E-3</v>
      </c>
    </row>
    <row r="505" spans="1:13" x14ac:dyDescent="0.25">
      <c r="A505">
        <v>7830636</v>
      </c>
      <c r="B505" t="s">
        <v>36</v>
      </c>
      <c r="C505" t="s">
        <v>4</v>
      </c>
      <c r="D505" t="s">
        <v>2179</v>
      </c>
      <c r="E505">
        <v>1.3363028953229399E-2</v>
      </c>
      <c r="F505">
        <v>60.7</v>
      </c>
      <c r="G505">
        <v>0.81113585746102457</v>
      </c>
      <c r="H505">
        <v>83.8</v>
      </c>
      <c r="I505">
        <v>1.1198218262806237</v>
      </c>
      <c r="J505">
        <v>70.569999999999993</v>
      </c>
      <c r="K505">
        <v>0.94302895322939861</v>
      </c>
      <c r="L505" s="40">
        <v>-3.5357177257537842E-2</v>
      </c>
      <c r="M505" s="40">
        <v>-4.7247898339694219E-4</v>
      </c>
    </row>
    <row r="506" spans="1:13" x14ac:dyDescent="0.25">
      <c r="A506">
        <v>7830636</v>
      </c>
      <c r="B506" t="s">
        <v>36</v>
      </c>
      <c r="C506" t="s">
        <v>4</v>
      </c>
      <c r="D506" t="s">
        <v>2180</v>
      </c>
      <c r="E506">
        <v>2.2271714922048997E-3</v>
      </c>
      <c r="F506">
        <v>65.599999999999994</v>
      </c>
      <c r="G506">
        <v>0.14610244988864141</v>
      </c>
      <c r="H506">
        <v>84.4</v>
      </c>
      <c r="I506">
        <v>0.18797327394209354</v>
      </c>
      <c r="J506">
        <v>77.844999999999999</v>
      </c>
      <c r="K506">
        <v>0.1733741648106904</v>
      </c>
      <c r="L506" s="40">
        <v>-4.7576617449522018E-2</v>
      </c>
      <c r="M506" s="40">
        <v>-1.0596128607911362E-4</v>
      </c>
    </row>
    <row r="507" spans="1:13" x14ac:dyDescent="0.25">
      <c r="A507">
        <v>7830636</v>
      </c>
      <c r="B507" t="s">
        <v>36</v>
      </c>
      <c r="C507" t="s">
        <v>4</v>
      </c>
      <c r="D507" t="s">
        <v>2181</v>
      </c>
      <c r="E507">
        <v>6.0133630289532294E-2</v>
      </c>
      <c r="F507">
        <v>77.099999999999994</v>
      </c>
      <c r="G507">
        <v>4.6363028953229399</v>
      </c>
      <c r="H507">
        <v>88.5</v>
      </c>
      <c r="I507">
        <v>5.3218262806236076</v>
      </c>
      <c r="J507">
        <v>78.734999999999999</v>
      </c>
      <c r="K507">
        <v>4.7346213808463249</v>
      </c>
      <c r="L507" s="40">
        <v>-1.2038025073707104E-2</v>
      </c>
      <c r="M507" s="40">
        <v>-7.2389014919842275E-4</v>
      </c>
    </row>
    <row r="508" spans="1:13" x14ac:dyDescent="0.25">
      <c r="A508">
        <v>7830636</v>
      </c>
      <c r="B508" t="s">
        <v>36</v>
      </c>
      <c r="C508" t="s">
        <v>4</v>
      </c>
      <c r="D508" t="s">
        <v>2154</v>
      </c>
      <c r="E508">
        <v>0.77951002227171484</v>
      </c>
      <c r="F508">
        <v>73.2</v>
      </c>
      <c r="G508">
        <v>57.060133630289528</v>
      </c>
      <c r="H508">
        <v>86.1</v>
      </c>
      <c r="I508">
        <v>67.115812917594639</v>
      </c>
      <c r="J508">
        <v>75.424999999999997</v>
      </c>
      <c r="K508">
        <v>58.79454342984409</v>
      </c>
      <c r="L508" s="40">
        <v>-1.9933406263589859E-2</v>
      </c>
      <c r="M508" s="40">
        <v>-1.5538289960482071E-2</v>
      </c>
    </row>
    <row r="509" spans="1:13" x14ac:dyDescent="0.25">
      <c r="A509">
        <v>7830636</v>
      </c>
      <c r="B509" t="s">
        <v>36</v>
      </c>
      <c r="C509" t="s">
        <v>4</v>
      </c>
      <c r="D509" t="s">
        <v>2155</v>
      </c>
      <c r="E509">
        <v>2.2271714922048997E-3</v>
      </c>
      <c r="F509">
        <v>55.3</v>
      </c>
      <c r="G509">
        <v>0.12316258351893095</v>
      </c>
      <c r="H509">
        <v>90.4</v>
      </c>
      <c r="I509">
        <v>0.20133630289532295</v>
      </c>
      <c r="J509">
        <v>78.795000000000002</v>
      </c>
      <c r="K509">
        <v>0.17548997772828506</v>
      </c>
      <c r="L509" s="40">
        <v>8.7872229516506195E-2</v>
      </c>
      <c r="M509" s="40">
        <v>1.9570652453564853E-4</v>
      </c>
    </row>
    <row r="510" spans="1:13" x14ac:dyDescent="0.25">
      <c r="A510">
        <v>7830636</v>
      </c>
      <c r="B510" t="s">
        <v>36</v>
      </c>
      <c r="C510" t="s">
        <v>4</v>
      </c>
      <c r="D510" t="s">
        <v>2157</v>
      </c>
      <c r="E510">
        <v>8.9086859688195987E-3</v>
      </c>
      <c r="F510">
        <v>78.900000000000006</v>
      </c>
      <c r="G510">
        <v>0.70289532293986634</v>
      </c>
      <c r="H510">
        <v>90.6</v>
      </c>
      <c r="I510">
        <v>0.80712694877505564</v>
      </c>
      <c r="J510">
        <v>87.66</v>
      </c>
      <c r="K510">
        <v>0.78093541202672601</v>
      </c>
      <c r="L510" s="40">
        <v>2.9295206069946289E-2</v>
      </c>
      <c r="M510" s="40">
        <v>2.6098179126900922E-4</v>
      </c>
    </row>
    <row r="511" spans="1:13" x14ac:dyDescent="0.25">
      <c r="A511">
        <v>7830636</v>
      </c>
      <c r="B511" t="s">
        <v>36</v>
      </c>
      <c r="C511" t="s">
        <v>4</v>
      </c>
      <c r="D511" t="s">
        <v>2222</v>
      </c>
      <c r="E511">
        <v>2.2271714922048997E-3</v>
      </c>
      <c r="F511">
        <v>64.400000000000006</v>
      </c>
      <c r="G511">
        <v>0.14342984409799556</v>
      </c>
      <c r="H511">
        <v>86.3</v>
      </c>
      <c r="I511">
        <v>0.19220489977728283</v>
      </c>
      <c r="J511">
        <v>70.675000000000011</v>
      </c>
      <c r="K511">
        <v>0.15740534521158131</v>
      </c>
      <c r="L511" s="40">
        <v>-1.1123191565275192E-2</v>
      </c>
      <c r="M511" s="40">
        <v>-2.4773255156514903E-5</v>
      </c>
    </row>
    <row r="512" spans="1:13" x14ac:dyDescent="0.25">
      <c r="A512">
        <v>7830636</v>
      </c>
      <c r="B512" t="s">
        <v>36</v>
      </c>
      <c r="C512" t="s">
        <v>4</v>
      </c>
      <c r="D512" t="s">
        <v>2170</v>
      </c>
      <c r="E512">
        <v>2.2271714922048997E-3</v>
      </c>
      <c r="F512">
        <v>70.099999999999994</v>
      </c>
      <c r="G512">
        <v>0.15612472160356344</v>
      </c>
      <c r="H512">
        <v>92.2</v>
      </c>
      <c r="I512">
        <v>0.20534521158129176</v>
      </c>
      <c r="J512">
        <v>83.13000000000001</v>
      </c>
      <c r="K512">
        <v>0.18514476614699332</v>
      </c>
      <c r="L512" s="40">
        <v>8.5400223731994629E-2</v>
      </c>
      <c r="M512" s="40">
        <v>1.9020094372381875E-4</v>
      </c>
    </row>
    <row r="513" spans="1:13" x14ac:dyDescent="0.25">
      <c r="A513">
        <v>7830636</v>
      </c>
      <c r="B513" t="s">
        <v>36</v>
      </c>
      <c r="C513" t="s">
        <v>4</v>
      </c>
      <c r="D513" t="s">
        <v>2158</v>
      </c>
      <c r="E513">
        <v>2.8953229398663696E-2</v>
      </c>
      <c r="F513">
        <v>73.8</v>
      </c>
      <c r="G513">
        <v>2.1367483296213807</v>
      </c>
      <c r="H513">
        <v>93.2</v>
      </c>
      <c r="I513">
        <v>2.6984409799554565</v>
      </c>
      <c r="J513">
        <v>84.284999999999997</v>
      </c>
      <c r="K513">
        <v>2.4403229398663697</v>
      </c>
      <c r="L513" s="40">
        <v>0.10064996778964996</v>
      </c>
      <c r="M513" s="40">
        <v>2.9141416063818474E-3</v>
      </c>
    </row>
    <row r="514" spans="1:13" x14ac:dyDescent="0.25">
      <c r="A514">
        <v>7830636</v>
      </c>
      <c r="B514" t="s">
        <v>36</v>
      </c>
      <c r="C514" t="s">
        <v>4</v>
      </c>
      <c r="D514" t="s">
        <v>2159</v>
      </c>
      <c r="E514">
        <v>7.7951002227171509E-2</v>
      </c>
      <c r="F514">
        <v>63.9</v>
      </c>
      <c r="G514">
        <v>4.9810690423162596</v>
      </c>
      <c r="H514">
        <v>79.8</v>
      </c>
      <c r="I514">
        <v>6.2204899777282865</v>
      </c>
      <c r="J514">
        <v>67.464999999999989</v>
      </c>
      <c r="K514">
        <v>5.2589643652561247</v>
      </c>
      <c r="L514" s="40">
        <v>-7.069966197013855E-2</v>
      </c>
      <c r="M514" s="40">
        <v>-5.5111095076945428E-3</v>
      </c>
    </row>
    <row r="515" spans="1:13" x14ac:dyDescent="0.25">
      <c r="A515">
        <v>7830636</v>
      </c>
      <c r="B515" t="s">
        <v>36</v>
      </c>
      <c r="C515" t="s">
        <v>4</v>
      </c>
      <c r="D515" t="s">
        <v>2189</v>
      </c>
      <c r="E515">
        <v>2.2271714922048997E-3</v>
      </c>
      <c r="F515">
        <v>49.7</v>
      </c>
      <c r="G515">
        <v>0.11069042316258353</v>
      </c>
      <c r="H515">
        <v>80.2</v>
      </c>
      <c r="I515">
        <v>0.17861915367483297</v>
      </c>
      <c r="J515">
        <v>69.424999999999997</v>
      </c>
      <c r="K515">
        <v>0.15462138084632515</v>
      </c>
      <c r="L515" s="40">
        <v>-1.967334933578968E-2</v>
      </c>
      <c r="M515" s="40">
        <v>-4.3815922796858973E-5</v>
      </c>
    </row>
    <row r="516" spans="1:13" x14ac:dyDescent="0.25">
      <c r="A516">
        <v>7830636</v>
      </c>
      <c r="B516" t="s">
        <v>36</v>
      </c>
      <c r="C516" t="s">
        <v>4</v>
      </c>
      <c r="D516" t="s">
        <v>2335</v>
      </c>
      <c r="E516">
        <v>0.99999999999999978</v>
      </c>
      <c r="G516">
        <v>72.114253897550114</v>
      </c>
      <c r="I516">
        <v>86.051002227171466</v>
      </c>
      <c r="K516">
        <v>75.320534521158109</v>
      </c>
      <c r="L516" s="40"/>
      <c r="M516" s="40">
        <v>-1.7791548729324525E-2</v>
      </c>
    </row>
    <row r="517" spans="1:13" x14ac:dyDescent="0.25">
      <c r="A517">
        <v>7820110</v>
      </c>
      <c r="B517" t="s">
        <v>37</v>
      </c>
      <c r="C517" t="s">
        <v>4</v>
      </c>
      <c r="D517" t="s">
        <v>2153</v>
      </c>
      <c r="E517">
        <v>7.1174377224199285E-3</v>
      </c>
      <c r="F517">
        <v>39</v>
      </c>
      <c r="G517">
        <v>0.27758007117437722</v>
      </c>
      <c r="H517">
        <v>89.2</v>
      </c>
      <c r="I517">
        <v>0.63487544483985769</v>
      </c>
      <c r="J517">
        <v>72.150000000000006</v>
      </c>
      <c r="K517">
        <v>0.51352313167259789</v>
      </c>
      <c r="L517" s="40">
        <v>2.356320433318615E-2</v>
      </c>
      <c r="M517" s="40">
        <v>1.6770963938210782E-4</v>
      </c>
    </row>
    <row r="518" spans="1:13" x14ac:dyDescent="0.25">
      <c r="A518">
        <v>7820110</v>
      </c>
      <c r="B518" t="s">
        <v>37</v>
      </c>
      <c r="C518" t="s">
        <v>4</v>
      </c>
      <c r="D518" t="s">
        <v>2165</v>
      </c>
      <c r="E518">
        <v>0.95017793594306044</v>
      </c>
      <c r="F518">
        <v>73.400000000000006</v>
      </c>
      <c r="G518">
        <v>69.743060498220643</v>
      </c>
      <c r="H518">
        <v>84.8</v>
      </c>
      <c r="I518">
        <v>80.575088967971524</v>
      </c>
      <c r="J518">
        <v>77.39</v>
      </c>
      <c r="K518">
        <v>73.534270462633444</v>
      </c>
      <c r="L518" s="40">
        <v>-2.6769202202558517E-2</v>
      </c>
      <c r="M518" s="40">
        <v>-2.5435505295669479E-2</v>
      </c>
    </row>
    <row r="519" spans="1:13" x14ac:dyDescent="0.25">
      <c r="A519">
        <v>7820110</v>
      </c>
      <c r="B519" t="s">
        <v>37</v>
      </c>
      <c r="C519" t="s">
        <v>4</v>
      </c>
      <c r="D519" t="s">
        <v>2157</v>
      </c>
      <c r="E519">
        <v>3.5587188612099642E-3</v>
      </c>
      <c r="F519">
        <v>78.900000000000006</v>
      </c>
      <c r="G519">
        <v>0.28078291814946621</v>
      </c>
      <c r="H519">
        <v>90.6</v>
      </c>
      <c r="I519">
        <v>0.32241992882562276</v>
      </c>
      <c r="J519">
        <v>87.66</v>
      </c>
      <c r="K519">
        <v>0.31195729537366546</v>
      </c>
      <c r="L519" s="40">
        <v>2.9295206069946289E-2</v>
      </c>
      <c r="M519" s="40">
        <v>1.0425340238415049E-4</v>
      </c>
    </row>
    <row r="520" spans="1:13" x14ac:dyDescent="0.25">
      <c r="A520">
        <v>7820110</v>
      </c>
      <c r="B520" t="s">
        <v>37</v>
      </c>
      <c r="C520" t="s">
        <v>4</v>
      </c>
      <c r="D520" t="s">
        <v>2142</v>
      </c>
      <c r="E520">
        <v>3.5587188612099642E-3</v>
      </c>
      <c r="F520">
        <v>51.7</v>
      </c>
      <c r="G520">
        <v>0.18398576512455517</v>
      </c>
      <c r="H520">
        <v>80.5</v>
      </c>
      <c r="I520">
        <v>0.2864768683274021</v>
      </c>
      <c r="J520">
        <v>66.509999999999991</v>
      </c>
      <c r="K520">
        <v>0.23669039145907469</v>
      </c>
      <c r="L520" s="40">
        <v>-7.269471138715744E-2</v>
      </c>
      <c r="M520" s="40">
        <v>-2.5870004052369193E-4</v>
      </c>
    </row>
    <row r="521" spans="1:13" x14ac:dyDescent="0.25">
      <c r="A521">
        <v>7820110</v>
      </c>
      <c r="B521" t="s">
        <v>37</v>
      </c>
      <c r="C521" t="s">
        <v>4</v>
      </c>
      <c r="D521" t="s">
        <v>2186</v>
      </c>
      <c r="E521">
        <v>2.8469750889679714E-2</v>
      </c>
      <c r="F521">
        <v>40.9</v>
      </c>
      <c r="G521">
        <v>1.1644128113879002</v>
      </c>
      <c r="H521">
        <v>79.400000000000006</v>
      </c>
      <c r="I521">
        <v>2.2604982206405695</v>
      </c>
      <c r="J521">
        <v>58.365000000000002</v>
      </c>
      <c r="K521">
        <v>1.6616370106761567</v>
      </c>
      <c r="L521" s="40">
        <v>3.4629052970558405E-3</v>
      </c>
      <c r="M521" s="40">
        <v>9.8588051161732103E-5</v>
      </c>
    </row>
    <row r="522" spans="1:13" x14ac:dyDescent="0.25">
      <c r="A522">
        <v>7820110</v>
      </c>
      <c r="B522" t="s">
        <v>37</v>
      </c>
      <c r="C522" t="s">
        <v>4</v>
      </c>
      <c r="D522" t="s">
        <v>2255</v>
      </c>
      <c r="E522">
        <v>7.1174377224199285E-3</v>
      </c>
      <c r="F522">
        <v>61.7</v>
      </c>
      <c r="G522">
        <v>0.43914590747330962</v>
      </c>
      <c r="H522">
        <v>90.5</v>
      </c>
      <c r="I522">
        <v>0.64412811387900348</v>
      </c>
      <c r="J522">
        <v>81.704999999999998</v>
      </c>
      <c r="K522">
        <v>0.58153024911032025</v>
      </c>
      <c r="L522" s="40">
        <v>6.8194851279258728E-2</v>
      </c>
      <c r="M522" s="40">
        <v>4.8537260696981298E-4</v>
      </c>
    </row>
    <row r="523" spans="1:13" x14ac:dyDescent="0.25">
      <c r="A523">
        <v>7820110</v>
      </c>
      <c r="B523" t="s">
        <v>37</v>
      </c>
      <c r="C523" t="s">
        <v>4</v>
      </c>
      <c r="D523" t="s">
        <v>2335</v>
      </c>
      <c r="E523">
        <v>0.99999999999999989</v>
      </c>
      <c r="G523">
        <v>72.088967971530266</v>
      </c>
      <c r="I523">
        <v>84.723487544483987</v>
      </c>
      <c r="K523">
        <v>76.839608540925255</v>
      </c>
      <c r="L523" s="40"/>
      <c r="M523" s="40">
        <v>-2.4838281636295371E-2</v>
      </c>
    </row>
    <row r="524" spans="1:13" x14ac:dyDescent="0.25">
      <c r="A524">
        <v>7830210</v>
      </c>
      <c r="B524" t="s">
        <v>38</v>
      </c>
      <c r="C524" t="s">
        <v>4</v>
      </c>
      <c r="D524" t="s">
        <v>2166</v>
      </c>
      <c r="E524">
        <v>2.9411764705882353E-2</v>
      </c>
      <c r="F524">
        <v>31.2</v>
      </c>
      <c r="G524">
        <v>0.91764705882352937</v>
      </c>
      <c r="H524">
        <v>59</v>
      </c>
      <c r="I524">
        <v>1.7352941176470589</v>
      </c>
      <c r="J524">
        <v>47.989999999999995</v>
      </c>
      <c r="K524">
        <v>1.411470588235294</v>
      </c>
      <c r="L524" s="40">
        <v>-6.7655831575393677E-2</v>
      </c>
      <c r="M524" s="40">
        <v>-1.9898773992762845E-3</v>
      </c>
    </row>
    <row r="525" spans="1:13" x14ac:dyDescent="0.25">
      <c r="A525">
        <v>7830210</v>
      </c>
      <c r="B525" t="s">
        <v>38</v>
      </c>
      <c r="C525" t="s">
        <v>4</v>
      </c>
      <c r="D525" t="s">
        <v>2202</v>
      </c>
      <c r="E525">
        <v>0.28308823529411764</v>
      </c>
      <c r="F525">
        <v>34.299999999999997</v>
      </c>
      <c r="G525">
        <v>9.7099264705882344</v>
      </c>
      <c r="H525">
        <v>91.3</v>
      </c>
      <c r="I525">
        <v>25.845955882352939</v>
      </c>
      <c r="J525">
        <v>69.004999999999995</v>
      </c>
      <c r="K525">
        <v>19.534503676470585</v>
      </c>
      <c r="L525" s="40">
        <v>0.11667898297309875</v>
      </c>
      <c r="M525" s="40">
        <v>3.3030447385766923E-2</v>
      </c>
    </row>
    <row r="526" spans="1:13" x14ac:dyDescent="0.25">
      <c r="A526">
        <v>7830210</v>
      </c>
      <c r="B526" t="s">
        <v>38</v>
      </c>
      <c r="C526" t="s">
        <v>4</v>
      </c>
      <c r="D526" t="s">
        <v>2208</v>
      </c>
      <c r="E526">
        <v>0.13235294117647059</v>
      </c>
      <c r="F526">
        <v>43.2</v>
      </c>
      <c r="G526">
        <v>5.7176470588235295</v>
      </c>
      <c r="H526">
        <v>91.9</v>
      </c>
      <c r="I526">
        <v>12.163235294117648</v>
      </c>
      <c r="J526">
        <v>74.924999999999997</v>
      </c>
      <c r="K526">
        <v>9.9165441176470583</v>
      </c>
      <c r="L526" s="40">
        <v>4.9927879124879837E-2</v>
      </c>
      <c r="M526" s="40">
        <v>6.6081016488811553E-3</v>
      </c>
    </row>
    <row r="527" spans="1:13" x14ac:dyDescent="0.25">
      <c r="A527">
        <v>7830210</v>
      </c>
      <c r="B527" t="s">
        <v>38</v>
      </c>
      <c r="C527" t="s">
        <v>4</v>
      </c>
      <c r="D527" t="s">
        <v>2169</v>
      </c>
      <c r="E527">
        <v>3.6764705882352941E-3</v>
      </c>
      <c r="F527">
        <v>44.8</v>
      </c>
      <c r="G527">
        <v>0.16470588235294117</v>
      </c>
      <c r="H527">
        <v>86</v>
      </c>
      <c r="I527">
        <v>0.31617647058823528</v>
      </c>
      <c r="J527">
        <v>73.92</v>
      </c>
      <c r="K527">
        <v>0.27176470588235296</v>
      </c>
      <c r="L527" s="40">
        <v>8.6503937840461731E-2</v>
      </c>
      <c r="M527" s="40">
        <v>3.1802918323699166E-4</v>
      </c>
    </row>
    <row r="528" spans="1:13" x14ac:dyDescent="0.25">
      <c r="A528">
        <v>7830210</v>
      </c>
      <c r="B528" t="s">
        <v>38</v>
      </c>
      <c r="C528" t="s">
        <v>4</v>
      </c>
      <c r="D528" t="s">
        <v>2273</v>
      </c>
      <c r="E528">
        <v>0.19485294117647059</v>
      </c>
      <c r="F528">
        <v>43.4</v>
      </c>
      <c r="G528">
        <v>8.4566176470588239</v>
      </c>
      <c r="H528">
        <v>79.7</v>
      </c>
      <c r="I528">
        <v>15.529779411764707</v>
      </c>
      <c r="J528">
        <v>61.83</v>
      </c>
      <c r="K528">
        <v>12.047757352941176</v>
      </c>
      <c r="L528" s="40">
        <v>-3.0148008954711258E-4</v>
      </c>
      <c r="M528" s="40">
        <v>-5.8744282154400611E-5</v>
      </c>
    </row>
    <row r="529" spans="1:13" x14ac:dyDescent="0.25">
      <c r="A529">
        <v>7830210</v>
      </c>
      <c r="B529" t="s">
        <v>38</v>
      </c>
      <c r="C529" t="s">
        <v>4</v>
      </c>
      <c r="D529" t="s">
        <v>2302</v>
      </c>
      <c r="E529">
        <v>3.6764705882352941E-3</v>
      </c>
      <c r="F529">
        <v>57.1</v>
      </c>
      <c r="G529">
        <v>0.2099264705882353</v>
      </c>
      <c r="H529">
        <v>76.400000000000006</v>
      </c>
      <c r="I529">
        <v>0.28088235294117647</v>
      </c>
      <c r="J529">
        <v>69.67</v>
      </c>
      <c r="K529">
        <v>0.25613970588235296</v>
      </c>
      <c r="L529" s="40">
        <v>-1.6538064926862717E-2</v>
      </c>
      <c r="M529" s="40">
        <v>-6.080170928993646E-5</v>
      </c>
    </row>
    <row r="530" spans="1:13" x14ac:dyDescent="0.25">
      <c r="A530">
        <v>7830210</v>
      </c>
      <c r="B530" t="s">
        <v>38</v>
      </c>
      <c r="C530" t="s">
        <v>4</v>
      </c>
      <c r="D530" t="s">
        <v>2303</v>
      </c>
      <c r="E530">
        <v>0.33823529411764708</v>
      </c>
      <c r="F530">
        <v>45.7</v>
      </c>
      <c r="G530">
        <v>15.457352941176472</v>
      </c>
      <c r="H530">
        <v>97.3</v>
      </c>
      <c r="I530">
        <v>32.910294117647062</v>
      </c>
      <c r="J530">
        <v>77.504999999999995</v>
      </c>
      <c r="K530">
        <v>26.214926470588235</v>
      </c>
      <c r="L530" s="40">
        <v>0.20491065084934235</v>
      </c>
      <c r="M530" s="40">
        <v>6.9308014257865799E-2</v>
      </c>
    </row>
    <row r="531" spans="1:13" x14ac:dyDescent="0.25">
      <c r="A531">
        <v>7830210</v>
      </c>
      <c r="B531" t="s">
        <v>38</v>
      </c>
      <c r="C531" t="s">
        <v>4</v>
      </c>
      <c r="D531" t="s">
        <v>2289</v>
      </c>
      <c r="E531">
        <v>1.4705882352941176E-2</v>
      </c>
      <c r="F531">
        <v>46.6</v>
      </c>
      <c r="G531">
        <v>0.68529411764705883</v>
      </c>
      <c r="H531">
        <v>92.9</v>
      </c>
      <c r="I531">
        <v>1.3661764705882353</v>
      </c>
      <c r="J531">
        <v>71.335000000000008</v>
      </c>
      <c r="K531">
        <v>1.0490441176470588</v>
      </c>
      <c r="L531" s="40">
        <v>0.15023991465568542</v>
      </c>
      <c r="M531" s="40">
        <v>2.2094105096424326E-3</v>
      </c>
    </row>
    <row r="532" spans="1:13" x14ac:dyDescent="0.25">
      <c r="A532">
        <v>7830210</v>
      </c>
      <c r="B532" t="s">
        <v>38</v>
      </c>
      <c r="C532" t="s">
        <v>4</v>
      </c>
      <c r="D532" t="s">
        <v>2335</v>
      </c>
      <c r="E532">
        <v>0.99999999999999989</v>
      </c>
      <c r="G532">
        <v>41.319117647058825</v>
      </c>
      <c r="I532">
        <v>90.147794117647052</v>
      </c>
      <c r="K532">
        <v>70.702150735294111</v>
      </c>
      <c r="L532" s="40"/>
      <c r="M532" s="40">
        <v>0.10936457959467268</v>
      </c>
    </row>
    <row r="533" spans="1:13" x14ac:dyDescent="0.25">
      <c r="A533">
        <v>7830617</v>
      </c>
      <c r="B533" t="s">
        <v>39</v>
      </c>
      <c r="C533" t="s">
        <v>4</v>
      </c>
      <c r="D533" t="s">
        <v>2152</v>
      </c>
      <c r="E533">
        <v>0.19347319347319347</v>
      </c>
      <c r="F533">
        <v>55.2</v>
      </c>
      <c r="G533">
        <v>10.67972027972028</v>
      </c>
      <c r="H533">
        <v>89.9</v>
      </c>
      <c r="I533">
        <v>17.393240093240095</v>
      </c>
      <c r="J533">
        <v>75.935000000000002</v>
      </c>
      <c r="K533">
        <v>14.691386946386947</v>
      </c>
      <c r="L533" s="40">
        <v>5.326833575963974E-2</v>
      </c>
      <c r="M533" s="40">
        <v>1.0305995030419809E-2</v>
      </c>
    </row>
    <row r="534" spans="1:13" x14ac:dyDescent="0.25">
      <c r="A534">
        <v>7830617</v>
      </c>
      <c r="B534" t="s">
        <v>39</v>
      </c>
      <c r="C534" t="s">
        <v>4</v>
      </c>
      <c r="D534" t="s">
        <v>2153</v>
      </c>
      <c r="E534">
        <v>1.1655011655011656E-2</v>
      </c>
      <c r="F534">
        <v>39</v>
      </c>
      <c r="G534">
        <v>0.45454545454545459</v>
      </c>
      <c r="H534">
        <v>89.2</v>
      </c>
      <c r="I534">
        <v>1.0396270396270397</v>
      </c>
      <c r="J534">
        <v>72.150000000000006</v>
      </c>
      <c r="K534">
        <v>0.84090909090909105</v>
      </c>
      <c r="L534" s="40">
        <v>2.356320433318615E-2</v>
      </c>
      <c r="M534" s="40">
        <v>2.7462942113270572E-4</v>
      </c>
    </row>
    <row r="535" spans="1:13" x14ac:dyDescent="0.25">
      <c r="A535">
        <v>7830617</v>
      </c>
      <c r="B535" t="s">
        <v>39</v>
      </c>
      <c r="C535" t="s">
        <v>4</v>
      </c>
      <c r="D535" t="s">
        <v>2154</v>
      </c>
      <c r="E535">
        <v>2.331002331002331E-3</v>
      </c>
      <c r="F535">
        <v>73.2</v>
      </c>
      <c r="G535">
        <v>0.17062937062937064</v>
      </c>
      <c r="H535">
        <v>86.1</v>
      </c>
      <c r="I535">
        <v>0.2006993006993007</v>
      </c>
      <c r="J535">
        <v>75.424999999999997</v>
      </c>
      <c r="K535">
        <v>0.1758158508158508</v>
      </c>
      <c r="L535" s="40">
        <v>-1.9933406263589859E-2</v>
      </c>
      <c r="M535" s="40">
        <v>-4.6464816465244427E-5</v>
      </c>
    </row>
    <row r="536" spans="1:13" x14ac:dyDescent="0.25">
      <c r="A536">
        <v>7830617</v>
      </c>
      <c r="B536" t="s">
        <v>39</v>
      </c>
      <c r="C536" t="s">
        <v>4</v>
      </c>
      <c r="D536" t="s">
        <v>2155</v>
      </c>
      <c r="E536">
        <v>2.331002331002331E-3</v>
      </c>
      <c r="F536">
        <v>55.3</v>
      </c>
      <c r="G536">
        <v>0.12890442890442891</v>
      </c>
      <c r="H536">
        <v>90.4</v>
      </c>
      <c r="I536">
        <v>0.21072261072261073</v>
      </c>
      <c r="J536">
        <v>78.795000000000002</v>
      </c>
      <c r="K536">
        <v>0.18367132867132868</v>
      </c>
      <c r="L536" s="40">
        <v>8.7872229516506195E-2</v>
      </c>
      <c r="M536" s="40">
        <v>2.0483037183334778E-4</v>
      </c>
    </row>
    <row r="537" spans="1:13" x14ac:dyDescent="0.25">
      <c r="A537">
        <v>7830617</v>
      </c>
      <c r="B537" t="s">
        <v>39</v>
      </c>
      <c r="C537" t="s">
        <v>4</v>
      </c>
      <c r="D537" t="s">
        <v>2157</v>
      </c>
      <c r="E537">
        <v>0.78554778554778559</v>
      </c>
      <c r="F537">
        <v>78.900000000000006</v>
      </c>
      <c r="G537">
        <v>61.97972027972029</v>
      </c>
      <c r="H537">
        <v>90.6</v>
      </c>
      <c r="I537">
        <v>71.170629370629371</v>
      </c>
      <c r="J537">
        <v>87.66</v>
      </c>
      <c r="K537">
        <v>68.861118881118884</v>
      </c>
      <c r="L537" s="40">
        <v>2.9295206069946289E-2</v>
      </c>
      <c r="M537" s="40">
        <v>2.3012784255412356E-2</v>
      </c>
    </row>
    <row r="538" spans="1:13" x14ac:dyDescent="0.25">
      <c r="A538">
        <v>7830617</v>
      </c>
      <c r="B538" t="s">
        <v>39</v>
      </c>
      <c r="C538" t="s">
        <v>4</v>
      </c>
      <c r="D538" t="s">
        <v>2142</v>
      </c>
      <c r="E538">
        <v>4.662004662004662E-3</v>
      </c>
      <c r="F538">
        <v>51.7</v>
      </c>
      <c r="G538">
        <v>0.24102564102564103</v>
      </c>
      <c r="H538">
        <v>80.5</v>
      </c>
      <c r="I538">
        <v>0.3752913752913753</v>
      </c>
      <c r="J538">
        <v>66.509999999999991</v>
      </c>
      <c r="K538">
        <v>0.31006993006993</v>
      </c>
      <c r="L538" s="40">
        <v>-7.269471138715744E-2</v>
      </c>
      <c r="M538" s="40">
        <v>-3.3890308339001136E-4</v>
      </c>
    </row>
    <row r="539" spans="1:13" x14ac:dyDescent="0.25">
      <c r="A539">
        <v>7830617</v>
      </c>
      <c r="B539" t="s">
        <v>39</v>
      </c>
      <c r="C539" t="s">
        <v>4</v>
      </c>
      <c r="D539" t="s">
        <v>2335</v>
      </c>
      <c r="E539">
        <v>1</v>
      </c>
      <c r="G539">
        <v>73.65454545454547</v>
      </c>
      <c r="I539">
        <v>90.390209790209781</v>
      </c>
      <c r="K539">
        <v>85.062972027972037</v>
      </c>
      <c r="L539" s="40"/>
      <c r="M539" s="40">
        <v>3.3412871178942961E-2</v>
      </c>
    </row>
    <row r="540" spans="1:13" x14ac:dyDescent="0.25">
      <c r="A540">
        <v>7830641</v>
      </c>
      <c r="B540" t="s">
        <v>40</v>
      </c>
      <c r="C540" t="s">
        <v>4</v>
      </c>
      <c r="D540" t="s">
        <v>2152</v>
      </c>
      <c r="E540">
        <v>0.13414634146341464</v>
      </c>
      <c r="F540">
        <v>55.2</v>
      </c>
      <c r="G540">
        <v>7.4048780487804891</v>
      </c>
      <c r="H540">
        <v>89.9</v>
      </c>
      <c r="I540">
        <v>12.059756097560976</v>
      </c>
      <c r="J540">
        <v>75.935000000000002</v>
      </c>
      <c r="K540">
        <v>10.186402439024391</v>
      </c>
      <c r="L540" s="40">
        <v>5.326833575963974E-2</v>
      </c>
      <c r="M540" s="40">
        <v>7.1457523580004531E-3</v>
      </c>
    </row>
    <row r="541" spans="1:13" x14ac:dyDescent="0.25">
      <c r="A541">
        <v>7830641</v>
      </c>
      <c r="B541" t="s">
        <v>40</v>
      </c>
      <c r="C541" t="s">
        <v>4</v>
      </c>
      <c r="D541" t="s">
        <v>2153</v>
      </c>
      <c r="E541">
        <v>1.2195121951219513E-2</v>
      </c>
      <c r="F541">
        <v>39</v>
      </c>
      <c r="G541">
        <v>0.47560975609756101</v>
      </c>
      <c r="H541">
        <v>89.2</v>
      </c>
      <c r="I541">
        <v>1.0878048780487806</v>
      </c>
      <c r="J541">
        <v>72.150000000000006</v>
      </c>
      <c r="K541">
        <v>0.87987804878048792</v>
      </c>
      <c r="L541" s="40">
        <v>2.356320433318615E-2</v>
      </c>
      <c r="M541" s="40">
        <v>2.8735615040470915E-4</v>
      </c>
    </row>
    <row r="542" spans="1:13" x14ac:dyDescent="0.25">
      <c r="A542">
        <v>7830641</v>
      </c>
      <c r="B542" t="s">
        <v>40</v>
      </c>
      <c r="C542" t="s">
        <v>4</v>
      </c>
      <c r="D542" t="s">
        <v>2157</v>
      </c>
      <c r="E542">
        <v>0.8414634146341462</v>
      </c>
      <c r="F542">
        <v>78.900000000000006</v>
      </c>
      <c r="G542">
        <v>66.391463414634146</v>
      </c>
      <c r="H542">
        <v>90.6</v>
      </c>
      <c r="I542">
        <v>76.236585365853642</v>
      </c>
      <c r="J542">
        <v>87.66</v>
      </c>
      <c r="K542">
        <v>73.762682926829257</v>
      </c>
      <c r="L542" s="40">
        <v>2.9295206069946289E-2</v>
      </c>
      <c r="M542" s="40">
        <v>2.465084413202797E-2</v>
      </c>
    </row>
    <row r="543" spans="1:13" x14ac:dyDescent="0.25">
      <c r="A543">
        <v>7830641</v>
      </c>
      <c r="B543" t="s">
        <v>40</v>
      </c>
      <c r="C543" t="s">
        <v>4</v>
      </c>
      <c r="D543" t="s">
        <v>2164</v>
      </c>
      <c r="E543">
        <v>1.2195121951219513E-2</v>
      </c>
      <c r="F543">
        <v>44.3</v>
      </c>
      <c r="G543">
        <v>0.54024390243902443</v>
      </c>
      <c r="H543">
        <v>79.400000000000006</v>
      </c>
      <c r="I543">
        <v>0.96829268292682935</v>
      </c>
      <c r="J543">
        <v>65.325000000000003</v>
      </c>
      <c r="K543">
        <v>0.79664634146341473</v>
      </c>
      <c r="L543" s="40">
        <v>-7.1007110178470612E-2</v>
      </c>
      <c r="M543" s="40">
        <v>-8.6594036803012942E-4</v>
      </c>
    </row>
    <row r="544" spans="1:13" x14ac:dyDescent="0.25">
      <c r="A544">
        <v>7830641</v>
      </c>
      <c r="B544" t="s">
        <v>40</v>
      </c>
      <c r="C544" t="s">
        <v>4</v>
      </c>
      <c r="D544" t="s">
        <v>2335</v>
      </c>
      <c r="E544">
        <v>0.99999999999999989</v>
      </c>
      <c r="G544">
        <v>74.81219512195122</v>
      </c>
      <c r="I544">
        <v>90.352439024390236</v>
      </c>
      <c r="K544">
        <v>85.625609756097546</v>
      </c>
      <c r="L544" s="40"/>
      <c r="M544" s="40">
        <v>3.1218012272403006E-2</v>
      </c>
    </row>
    <row r="545" spans="1:13" x14ac:dyDescent="0.25">
      <c r="A545">
        <v>7830618</v>
      </c>
      <c r="B545" t="s">
        <v>41</v>
      </c>
      <c r="C545" t="s">
        <v>4</v>
      </c>
      <c r="D545" t="s">
        <v>2210</v>
      </c>
      <c r="E545">
        <v>0.76027397260273966</v>
      </c>
      <c r="F545">
        <v>88</v>
      </c>
      <c r="G545">
        <v>66.904109589041084</v>
      </c>
      <c r="H545">
        <v>94</v>
      </c>
      <c r="I545">
        <v>71.465753424657521</v>
      </c>
      <c r="J545">
        <v>91.11</v>
      </c>
      <c r="K545">
        <v>69.268561643835611</v>
      </c>
      <c r="L545" s="40">
        <v>4.7725707292556763E-2</v>
      </c>
      <c r="M545" s="40">
        <v>3.6284613078587671E-2</v>
      </c>
    </row>
    <row r="546" spans="1:13" x14ac:dyDescent="0.25">
      <c r="A546">
        <v>7830618</v>
      </c>
      <c r="B546" t="s">
        <v>41</v>
      </c>
      <c r="C546" t="s">
        <v>4</v>
      </c>
      <c r="D546" t="s">
        <v>2282</v>
      </c>
      <c r="E546">
        <v>2.2831050228310501E-3</v>
      </c>
      <c r="F546">
        <v>43.5</v>
      </c>
      <c r="G546">
        <v>9.9315068493150679E-2</v>
      </c>
      <c r="H546">
        <v>78.3</v>
      </c>
      <c r="I546">
        <v>0.17876712328767122</v>
      </c>
      <c r="J546">
        <v>67.35499999999999</v>
      </c>
      <c r="K546">
        <v>0.15377853881278536</v>
      </c>
      <c r="L546" s="40">
        <v>-5.9022508561611176E-2</v>
      </c>
      <c r="M546" s="40">
        <v>-1.3475458575710315E-4</v>
      </c>
    </row>
    <row r="547" spans="1:13" x14ac:dyDescent="0.25">
      <c r="A547">
        <v>7830618</v>
      </c>
      <c r="B547" t="s">
        <v>41</v>
      </c>
      <c r="C547" t="s">
        <v>4</v>
      </c>
      <c r="D547" t="s">
        <v>2229</v>
      </c>
      <c r="E547">
        <v>4.5662100456621002E-3</v>
      </c>
      <c r="F547">
        <v>65.5</v>
      </c>
      <c r="G547">
        <v>0.29908675799086759</v>
      </c>
      <c r="H547">
        <v>88.2</v>
      </c>
      <c r="I547">
        <v>0.40273972602739727</v>
      </c>
      <c r="J547">
        <v>66.959999999999994</v>
      </c>
      <c r="K547">
        <v>0.30575342465753419</v>
      </c>
      <c r="L547" s="40">
        <v>4.2692974209785461E-2</v>
      </c>
      <c r="M547" s="40">
        <v>1.9494508771591534E-4</v>
      </c>
    </row>
    <row r="548" spans="1:13" x14ac:dyDescent="0.25">
      <c r="A548">
        <v>7830618</v>
      </c>
      <c r="B548" t="s">
        <v>41</v>
      </c>
      <c r="C548" t="s">
        <v>4</v>
      </c>
      <c r="D548" t="s">
        <v>2233</v>
      </c>
      <c r="E548">
        <v>4.1095890410958902E-2</v>
      </c>
      <c r="F548">
        <v>56.7</v>
      </c>
      <c r="G548">
        <v>2.3301369863013699</v>
      </c>
      <c r="H548">
        <v>88.7</v>
      </c>
      <c r="I548">
        <v>3.6452054794520548</v>
      </c>
      <c r="J548">
        <v>78.509999999999991</v>
      </c>
      <c r="K548">
        <v>3.2264383561643828</v>
      </c>
      <c r="L548" s="40">
        <v>0.12202249467372894</v>
      </c>
      <c r="M548" s="40">
        <v>5.0146230687833811E-3</v>
      </c>
    </row>
    <row r="549" spans="1:13" x14ac:dyDescent="0.25">
      <c r="A549">
        <v>7830618</v>
      </c>
      <c r="B549" t="s">
        <v>41</v>
      </c>
      <c r="C549" t="s">
        <v>4</v>
      </c>
      <c r="D549" t="s">
        <v>2245</v>
      </c>
      <c r="E549">
        <v>0.19178082191780821</v>
      </c>
      <c r="F549">
        <v>37.5</v>
      </c>
      <c r="G549">
        <v>7.1917808219178081</v>
      </c>
      <c r="H549">
        <v>72.099999999999994</v>
      </c>
      <c r="I549">
        <v>13.827397260273971</v>
      </c>
      <c r="J549">
        <v>60.69</v>
      </c>
      <c r="K549">
        <v>11.63917808219178</v>
      </c>
      <c r="L549" s="40">
        <v>-2.015923336148262E-2</v>
      </c>
      <c r="M549" s="40">
        <v>-3.8661543432980364E-3</v>
      </c>
    </row>
    <row r="550" spans="1:13" x14ac:dyDescent="0.25">
      <c r="A550">
        <v>7830618</v>
      </c>
      <c r="B550" t="s">
        <v>41</v>
      </c>
      <c r="C550" t="s">
        <v>4</v>
      </c>
      <c r="D550" t="s">
        <v>2335</v>
      </c>
      <c r="E550">
        <v>0.99999999999999989</v>
      </c>
      <c r="G550">
        <v>76.824429223744275</v>
      </c>
      <c r="I550">
        <v>89.519863013698611</v>
      </c>
      <c r="K550">
        <v>84.593710045662093</v>
      </c>
      <c r="L550" s="40"/>
      <c r="M550" s="40">
        <v>3.7493272306031819E-2</v>
      </c>
    </row>
    <row r="551" spans="1:13" x14ac:dyDescent="0.25">
      <c r="A551">
        <v>7820615</v>
      </c>
      <c r="B551" t="s">
        <v>42</v>
      </c>
      <c r="C551" t="s">
        <v>4</v>
      </c>
      <c r="D551" t="s">
        <v>2196</v>
      </c>
      <c r="E551">
        <v>2.2298456260720412E-2</v>
      </c>
      <c r="F551">
        <v>46.9</v>
      </c>
      <c r="G551">
        <v>1.0457975986277872</v>
      </c>
      <c r="H551">
        <v>85.5</v>
      </c>
      <c r="I551">
        <v>1.9065180102915953</v>
      </c>
      <c r="J551">
        <v>66.429999999999993</v>
      </c>
      <c r="K551">
        <v>1.4812864493996567</v>
      </c>
      <c r="L551" s="40">
        <v>-3.08202113956213E-3</v>
      </c>
      <c r="M551" s="40">
        <v>-6.8724313575141833E-5</v>
      </c>
    </row>
    <row r="552" spans="1:13" x14ac:dyDescent="0.25">
      <c r="A552">
        <v>7820615</v>
      </c>
      <c r="B552" t="s">
        <v>42</v>
      </c>
      <c r="C552" t="s">
        <v>4</v>
      </c>
      <c r="D552" t="s">
        <v>2227</v>
      </c>
      <c r="E552">
        <v>5.1457975986277868E-3</v>
      </c>
      <c r="F552">
        <v>66.3</v>
      </c>
      <c r="G552">
        <v>0.34116638078902223</v>
      </c>
      <c r="H552">
        <v>75.400000000000006</v>
      </c>
      <c r="I552">
        <v>0.38799313893653514</v>
      </c>
      <c r="J552">
        <v>65.564999999999998</v>
      </c>
      <c r="K552">
        <v>0.33738421955403081</v>
      </c>
      <c r="L552" s="40">
        <v>-2.3351013660430908E-2</v>
      </c>
      <c r="M552" s="40">
        <v>-1.2015959001937002E-4</v>
      </c>
    </row>
    <row r="553" spans="1:13" x14ac:dyDescent="0.25">
      <c r="A553">
        <v>7820615</v>
      </c>
      <c r="B553" t="s">
        <v>42</v>
      </c>
      <c r="C553" t="s">
        <v>4</v>
      </c>
      <c r="D553" t="s">
        <v>2231</v>
      </c>
      <c r="E553">
        <v>0.44768439108061753</v>
      </c>
      <c r="F553">
        <v>83</v>
      </c>
      <c r="G553">
        <v>37.157804459691256</v>
      </c>
      <c r="H553">
        <v>88.9</v>
      </c>
      <c r="I553">
        <v>39.799142367066899</v>
      </c>
      <c r="J553">
        <v>83.34</v>
      </c>
      <c r="K553">
        <v>37.310017152658666</v>
      </c>
      <c r="L553" s="40">
        <v>3.3922355622053146E-2</v>
      </c>
      <c r="M553" s="40">
        <v>1.5186509120679025E-2</v>
      </c>
    </row>
    <row r="554" spans="1:13" x14ac:dyDescent="0.25">
      <c r="A554">
        <v>7820615</v>
      </c>
      <c r="B554" t="s">
        <v>42</v>
      </c>
      <c r="C554" t="s">
        <v>4</v>
      </c>
      <c r="D554" t="s">
        <v>2257</v>
      </c>
      <c r="E554">
        <v>0.52487135506003424</v>
      </c>
      <c r="F554">
        <v>41.9</v>
      </c>
      <c r="G554">
        <v>21.992109777015433</v>
      </c>
      <c r="H554">
        <v>77.900000000000006</v>
      </c>
      <c r="I554">
        <v>40.887478559176671</v>
      </c>
      <c r="J554">
        <v>65.210000000000008</v>
      </c>
      <c r="K554">
        <v>34.226861063464838</v>
      </c>
      <c r="L554" s="40">
        <v>-6.5618224442005157E-2</v>
      </c>
      <c r="M554" s="40">
        <v>-3.4441126379508705E-2</v>
      </c>
    </row>
    <row r="555" spans="1:13" x14ac:dyDescent="0.25">
      <c r="A555">
        <v>7820615</v>
      </c>
      <c r="B555" t="s">
        <v>42</v>
      </c>
      <c r="C555" t="s">
        <v>4</v>
      </c>
      <c r="D555" t="s">
        <v>2335</v>
      </c>
      <c r="E555">
        <v>1</v>
      </c>
      <c r="G555">
        <v>60.536878216123498</v>
      </c>
      <c r="I555">
        <v>82.981132075471692</v>
      </c>
      <c r="K555">
        <v>73.355548885077184</v>
      </c>
      <c r="L555" s="40"/>
      <c r="M555" s="40">
        <v>-1.9443501162424194E-2</v>
      </c>
    </row>
    <row r="556" spans="1:13" x14ac:dyDescent="0.25">
      <c r="A556">
        <v>7830621</v>
      </c>
      <c r="B556" t="s">
        <v>43</v>
      </c>
      <c r="C556" t="s">
        <v>4</v>
      </c>
      <c r="D556" t="s">
        <v>2152</v>
      </c>
      <c r="E556">
        <v>0.73793103448275876</v>
      </c>
      <c r="F556">
        <v>55.2</v>
      </c>
      <c r="G556">
        <v>40.733793103448285</v>
      </c>
      <c r="H556">
        <v>89.9</v>
      </c>
      <c r="I556">
        <v>66.340000000000018</v>
      </c>
      <c r="J556">
        <v>75.935000000000002</v>
      </c>
      <c r="K556">
        <v>56.034793103448287</v>
      </c>
      <c r="L556" s="40">
        <v>5.326833575963974E-2</v>
      </c>
      <c r="M556" s="40">
        <v>3.9308358112285884E-2</v>
      </c>
    </row>
    <row r="557" spans="1:13" x14ac:dyDescent="0.25">
      <c r="A557">
        <v>7830621</v>
      </c>
      <c r="B557" t="s">
        <v>43</v>
      </c>
      <c r="C557" t="s">
        <v>4</v>
      </c>
      <c r="D557" t="s">
        <v>2155</v>
      </c>
      <c r="E557">
        <v>1.3793103448275862E-2</v>
      </c>
      <c r="F557">
        <v>55.3</v>
      </c>
      <c r="G557">
        <v>0.76275862068965516</v>
      </c>
      <c r="H557">
        <v>90.4</v>
      </c>
      <c r="I557">
        <v>1.2468965517241379</v>
      </c>
      <c r="J557">
        <v>78.795000000000002</v>
      </c>
      <c r="K557">
        <v>1.0868275862068966</v>
      </c>
      <c r="L557" s="40">
        <v>8.7872229516506195E-2</v>
      </c>
      <c r="M557" s="40">
        <v>1.2120307519518096E-3</v>
      </c>
    </row>
    <row r="558" spans="1:13" x14ac:dyDescent="0.25">
      <c r="A558">
        <v>7830621</v>
      </c>
      <c r="B558" t="s">
        <v>43</v>
      </c>
      <c r="C558" t="s">
        <v>4</v>
      </c>
      <c r="D558" t="s">
        <v>2157</v>
      </c>
      <c r="E558">
        <v>0.24827586206896546</v>
      </c>
      <c r="F558">
        <v>78.900000000000006</v>
      </c>
      <c r="G558">
        <v>19.588965517241377</v>
      </c>
      <c r="H558">
        <v>90.6</v>
      </c>
      <c r="I558">
        <v>22.493793103448269</v>
      </c>
      <c r="J558">
        <v>87.66</v>
      </c>
      <c r="K558">
        <v>21.763862068965512</v>
      </c>
      <c r="L558" s="40">
        <v>2.9295206069946289E-2</v>
      </c>
      <c r="M558" s="40">
        <v>7.2732925415039049E-3</v>
      </c>
    </row>
    <row r="559" spans="1:13" x14ac:dyDescent="0.25">
      <c r="A559">
        <v>7830621</v>
      </c>
      <c r="B559" t="s">
        <v>43</v>
      </c>
      <c r="C559" t="s">
        <v>4</v>
      </c>
      <c r="D559" t="s">
        <v>2335</v>
      </c>
      <c r="E559">
        <v>1</v>
      </c>
      <c r="G559">
        <v>61.085517241379314</v>
      </c>
      <c r="I559">
        <v>90.080689655172421</v>
      </c>
      <c r="K559">
        <v>78.885482758620697</v>
      </c>
      <c r="L559" s="40"/>
      <c r="M559" s="40">
        <v>4.7793681405741598E-2</v>
      </c>
    </row>
    <row r="560" spans="1:13" x14ac:dyDescent="0.25">
      <c r="A560">
        <v>7830612</v>
      </c>
      <c r="B560" t="s">
        <v>44</v>
      </c>
      <c r="C560" t="s">
        <v>4</v>
      </c>
      <c r="D560" t="s">
        <v>2202</v>
      </c>
      <c r="E560">
        <v>2.2727272727272728E-2</v>
      </c>
      <c r="F560">
        <v>34.299999999999997</v>
      </c>
      <c r="G560">
        <v>0.77954545454545454</v>
      </c>
      <c r="H560">
        <v>91.3</v>
      </c>
      <c r="I560">
        <v>2.0750000000000002</v>
      </c>
      <c r="J560">
        <v>69.004999999999995</v>
      </c>
      <c r="K560">
        <v>1.5682954545454544</v>
      </c>
      <c r="L560" s="40">
        <v>0.11667898297309875</v>
      </c>
      <c r="M560" s="40">
        <v>2.6517950675704264E-3</v>
      </c>
    </row>
    <row r="561" spans="1:13" x14ac:dyDescent="0.25">
      <c r="A561">
        <v>7830612</v>
      </c>
      <c r="B561" t="s">
        <v>44</v>
      </c>
      <c r="C561" t="s">
        <v>4</v>
      </c>
      <c r="D561" t="s">
        <v>2208</v>
      </c>
      <c r="E561">
        <v>2.6515151515151516E-2</v>
      </c>
      <c r="F561">
        <v>43.2</v>
      </c>
      <c r="G561">
        <v>1.1454545454545455</v>
      </c>
      <c r="H561">
        <v>91.9</v>
      </c>
      <c r="I561">
        <v>2.4367424242424245</v>
      </c>
      <c r="J561">
        <v>74.924999999999997</v>
      </c>
      <c r="K561">
        <v>1.9866477272727272</v>
      </c>
      <c r="L561" s="40">
        <v>4.9927879124879837E-2</v>
      </c>
      <c r="M561" s="40">
        <v>1.3238452798263593E-3</v>
      </c>
    </row>
    <row r="562" spans="1:13" x14ac:dyDescent="0.25">
      <c r="A562">
        <v>7830612</v>
      </c>
      <c r="B562" t="s">
        <v>44</v>
      </c>
      <c r="C562" t="s">
        <v>4</v>
      </c>
      <c r="D562" t="s">
        <v>2169</v>
      </c>
      <c r="E562">
        <v>3.4090909090909088E-2</v>
      </c>
      <c r="F562">
        <v>44.8</v>
      </c>
      <c r="G562">
        <v>1.5272727272727271</v>
      </c>
      <c r="H562">
        <v>86</v>
      </c>
      <c r="I562">
        <v>2.9318181818181817</v>
      </c>
      <c r="J562">
        <v>73.92</v>
      </c>
      <c r="K562">
        <v>2.52</v>
      </c>
      <c r="L562" s="40">
        <v>8.6503937840461731E-2</v>
      </c>
      <c r="M562" s="40">
        <v>2.9489978809248314E-3</v>
      </c>
    </row>
    <row r="563" spans="1:13" x14ac:dyDescent="0.25">
      <c r="A563">
        <v>7830612</v>
      </c>
      <c r="B563" t="s">
        <v>44</v>
      </c>
      <c r="C563" t="s">
        <v>4</v>
      </c>
      <c r="D563" t="s">
        <v>2273</v>
      </c>
      <c r="E563">
        <v>7.575757575757576E-3</v>
      </c>
      <c r="F563">
        <v>43.4</v>
      </c>
      <c r="G563">
        <v>0.3287878787878788</v>
      </c>
      <c r="H563">
        <v>79.7</v>
      </c>
      <c r="I563">
        <v>0.60378787878787887</v>
      </c>
      <c r="J563">
        <v>61.83</v>
      </c>
      <c r="K563">
        <v>0.46840909090909089</v>
      </c>
      <c r="L563" s="40">
        <v>-3.0148008954711258E-4</v>
      </c>
      <c r="M563" s="40">
        <v>-2.2839400723266103E-6</v>
      </c>
    </row>
    <row r="564" spans="1:13" x14ac:dyDescent="0.25">
      <c r="A564">
        <v>7830612</v>
      </c>
      <c r="B564" t="s">
        <v>44</v>
      </c>
      <c r="C564" t="s">
        <v>4</v>
      </c>
      <c r="D564" t="s">
        <v>2171</v>
      </c>
      <c r="E564">
        <v>3.0303030303030304E-2</v>
      </c>
      <c r="F564">
        <v>76.099999999999994</v>
      </c>
      <c r="G564">
        <v>2.3060606060606061</v>
      </c>
      <c r="H564">
        <v>87.1</v>
      </c>
      <c r="I564">
        <v>2.6393939393939392</v>
      </c>
      <c r="J564">
        <v>75.509999999999991</v>
      </c>
      <c r="K564">
        <v>2.2881818181818181</v>
      </c>
      <c r="L564" s="40">
        <v>-1.2710016453638673E-3</v>
      </c>
      <c r="M564" s="40">
        <v>-3.8515201374662645E-5</v>
      </c>
    </row>
    <row r="565" spans="1:13" x14ac:dyDescent="0.25">
      <c r="A565">
        <v>7830612</v>
      </c>
      <c r="B565" t="s">
        <v>44</v>
      </c>
      <c r="C565" t="s">
        <v>4</v>
      </c>
      <c r="D565" t="s">
        <v>2318</v>
      </c>
      <c r="E565">
        <v>1.893939393939394E-2</v>
      </c>
      <c r="F565">
        <v>25.2</v>
      </c>
      <c r="G565">
        <v>0.47727272727272729</v>
      </c>
      <c r="H565">
        <v>52</v>
      </c>
      <c r="I565">
        <v>0.98484848484848486</v>
      </c>
      <c r="J565">
        <v>53.9</v>
      </c>
      <c r="K565">
        <v>1.0208333333333333</v>
      </c>
      <c r="L565" s="40">
        <v>-0.17275172472000122</v>
      </c>
      <c r="M565" s="40">
        <v>-3.2718129681818414E-3</v>
      </c>
    </row>
    <row r="566" spans="1:13" x14ac:dyDescent="0.25">
      <c r="A566">
        <v>7830612</v>
      </c>
      <c r="B566" t="s">
        <v>44</v>
      </c>
      <c r="C566" t="s">
        <v>4</v>
      </c>
      <c r="D566" t="s">
        <v>2303</v>
      </c>
      <c r="E566">
        <v>0.31439393939393939</v>
      </c>
      <c r="F566">
        <v>45.7</v>
      </c>
      <c r="G566">
        <v>14.367803030303032</v>
      </c>
      <c r="H566">
        <v>97.3</v>
      </c>
      <c r="I566">
        <v>30.590530303030302</v>
      </c>
      <c r="J566">
        <v>77.504999999999995</v>
      </c>
      <c r="K566">
        <v>24.367102272727273</v>
      </c>
      <c r="L566" s="40">
        <v>0.20491065084934235</v>
      </c>
      <c r="M566" s="40">
        <v>6.4422666744300819E-2</v>
      </c>
    </row>
    <row r="567" spans="1:13" x14ac:dyDescent="0.25">
      <c r="A567">
        <v>7830612</v>
      </c>
      <c r="B567" t="s">
        <v>44</v>
      </c>
      <c r="C567" t="s">
        <v>4</v>
      </c>
      <c r="D567" t="s">
        <v>2287</v>
      </c>
      <c r="E567">
        <v>0.12121212121212122</v>
      </c>
      <c r="F567">
        <v>35.200000000000003</v>
      </c>
      <c r="G567">
        <v>4.2666666666666675</v>
      </c>
      <c r="H567">
        <v>71.900000000000006</v>
      </c>
      <c r="I567">
        <v>8.7151515151515166</v>
      </c>
      <c r="J567">
        <v>54.050000000000004</v>
      </c>
      <c r="K567">
        <v>6.5515151515151526</v>
      </c>
      <c r="L567" s="40">
        <v>-6.4535744488239288E-2</v>
      </c>
      <c r="M567" s="40">
        <v>-7.8225144834229449E-3</v>
      </c>
    </row>
    <row r="568" spans="1:13" x14ac:dyDescent="0.25">
      <c r="A568">
        <v>7830612</v>
      </c>
      <c r="B568" t="s">
        <v>44</v>
      </c>
      <c r="C568" t="s">
        <v>4</v>
      </c>
      <c r="D568" t="s">
        <v>2249</v>
      </c>
      <c r="E568">
        <v>1.1363636363636364E-2</v>
      </c>
      <c r="F568">
        <v>33.200000000000003</v>
      </c>
      <c r="G568">
        <v>0.37727272727272732</v>
      </c>
      <c r="H568">
        <v>94.7</v>
      </c>
      <c r="I568">
        <v>1.0761363636363637</v>
      </c>
      <c r="J568">
        <v>68.075000000000003</v>
      </c>
      <c r="K568">
        <v>0.77357954545454555</v>
      </c>
      <c r="L568" s="40">
        <v>0.18680842220783234</v>
      </c>
      <c r="M568" s="40">
        <v>2.1228229796344585E-3</v>
      </c>
    </row>
    <row r="569" spans="1:13" x14ac:dyDescent="0.25">
      <c r="A569">
        <v>7830612</v>
      </c>
      <c r="B569" t="s">
        <v>44</v>
      </c>
      <c r="C569" t="s">
        <v>4</v>
      </c>
      <c r="D569" t="s">
        <v>2289</v>
      </c>
      <c r="E569">
        <v>0.31060606060606061</v>
      </c>
      <c r="F569">
        <v>46.6</v>
      </c>
      <c r="G569">
        <v>14.474242424242425</v>
      </c>
      <c r="H569">
        <v>92.9</v>
      </c>
      <c r="I569">
        <v>28.85530303030303</v>
      </c>
      <c r="J569">
        <v>71.335000000000008</v>
      </c>
      <c r="K569">
        <v>22.157083333333336</v>
      </c>
      <c r="L569" s="40">
        <v>0.15023991465568542</v>
      </c>
      <c r="M569" s="40">
        <v>4.6665428036993202E-2</v>
      </c>
    </row>
    <row r="570" spans="1:13" x14ac:dyDescent="0.25">
      <c r="A570">
        <v>7830612</v>
      </c>
      <c r="B570" t="s">
        <v>44</v>
      </c>
      <c r="C570" t="s">
        <v>4</v>
      </c>
      <c r="D570" t="s">
        <v>2308</v>
      </c>
      <c r="E570">
        <v>8.7121212121212127E-2</v>
      </c>
      <c r="F570">
        <v>52.4</v>
      </c>
      <c r="G570">
        <v>4.5651515151515154</v>
      </c>
      <c r="H570">
        <v>78.8</v>
      </c>
      <c r="I570">
        <v>6.8651515151515152</v>
      </c>
      <c r="J570">
        <v>73.02</v>
      </c>
      <c r="K570">
        <v>6.3615909090909089</v>
      </c>
      <c r="L570" s="40">
        <v>3.0820703133940697E-2</v>
      </c>
      <c r="M570" s="40">
        <v>2.6851370154569549E-3</v>
      </c>
    </row>
    <row r="571" spans="1:13" x14ac:dyDescent="0.25">
      <c r="A571">
        <v>7830612</v>
      </c>
      <c r="B571" t="s">
        <v>44</v>
      </c>
      <c r="C571" t="s">
        <v>4</v>
      </c>
      <c r="D571" t="s">
        <v>2174</v>
      </c>
      <c r="E571">
        <v>1.5151515151515152E-2</v>
      </c>
      <c r="F571">
        <v>62</v>
      </c>
      <c r="G571">
        <v>0.93939393939393945</v>
      </c>
      <c r="H571">
        <v>76.400000000000006</v>
      </c>
      <c r="I571">
        <v>1.1575757575757577</v>
      </c>
      <c r="J571">
        <v>62.440000000000012</v>
      </c>
      <c r="K571">
        <v>0.94606060606060627</v>
      </c>
      <c r="L571" s="40">
        <v>-6.2483001500368118E-2</v>
      </c>
      <c r="M571" s="40">
        <v>-9.4671214394497155E-4</v>
      </c>
    </row>
    <row r="572" spans="1:13" x14ac:dyDescent="0.25">
      <c r="A572">
        <v>7830612</v>
      </c>
      <c r="B572" t="s">
        <v>44</v>
      </c>
      <c r="C572" t="s">
        <v>4</v>
      </c>
      <c r="D572" t="s">
        <v>2335</v>
      </c>
      <c r="E572">
        <v>1</v>
      </c>
      <c r="G572">
        <v>45.554924242424242</v>
      </c>
      <c r="I572">
        <v>88.931439393939385</v>
      </c>
      <c r="K572">
        <v>71.009299242424248</v>
      </c>
      <c r="L572" s="40"/>
      <c r="M572" s="40">
        <v>0.11073885426771031</v>
      </c>
    </row>
    <row r="573" spans="1:13" x14ac:dyDescent="0.25">
      <c r="A573">
        <v>7830624</v>
      </c>
      <c r="B573" t="s">
        <v>45</v>
      </c>
      <c r="C573" t="s">
        <v>4</v>
      </c>
      <c r="D573" t="s">
        <v>2168</v>
      </c>
      <c r="E573">
        <v>0.81914893617021289</v>
      </c>
      <c r="F573">
        <v>58.3</v>
      </c>
      <c r="G573">
        <v>47.756382978723408</v>
      </c>
      <c r="H573">
        <v>78.3</v>
      </c>
      <c r="I573">
        <v>64.139361702127673</v>
      </c>
      <c r="J573">
        <v>75.754999999999995</v>
      </c>
      <c r="K573">
        <v>62.054627659574471</v>
      </c>
      <c r="L573" s="40">
        <v>-7.5740829110145569E-2</v>
      </c>
      <c r="M573" s="40">
        <v>-6.2043019590225637E-2</v>
      </c>
    </row>
    <row r="574" spans="1:13" x14ac:dyDescent="0.25">
      <c r="A574">
        <v>7830624</v>
      </c>
      <c r="B574" t="s">
        <v>45</v>
      </c>
      <c r="C574" t="s">
        <v>4</v>
      </c>
      <c r="D574" t="s">
        <v>2273</v>
      </c>
      <c r="E574">
        <v>7.0921985815602835E-3</v>
      </c>
      <c r="F574">
        <v>43.4</v>
      </c>
      <c r="G574">
        <v>0.30780141843971631</v>
      </c>
      <c r="H574">
        <v>79.7</v>
      </c>
      <c r="I574">
        <v>0.56524822695035459</v>
      </c>
      <c r="J574">
        <v>61.83</v>
      </c>
      <c r="K574">
        <v>0.43851063829787229</v>
      </c>
      <c r="L574" s="40">
        <v>-3.0148008954711258E-4</v>
      </c>
      <c r="M574" s="40">
        <v>-2.1381566634546993E-6</v>
      </c>
    </row>
    <row r="575" spans="1:13" x14ac:dyDescent="0.25">
      <c r="A575">
        <v>7830624</v>
      </c>
      <c r="B575" t="s">
        <v>45</v>
      </c>
      <c r="C575" t="s">
        <v>4</v>
      </c>
      <c r="D575" t="s">
        <v>2223</v>
      </c>
      <c r="E575">
        <v>1.4184397163120567E-2</v>
      </c>
      <c r="F575">
        <v>57.1</v>
      </c>
      <c r="G575">
        <v>0.80992907801418434</v>
      </c>
      <c r="H575">
        <v>78.3</v>
      </c>
      <c r="I575">
        <v>1.1106382978723404</v>
      </c>
      <c r="J575">
        <v>72.259999999999991</v>
      </c>
      <c r="K575">
        <v>1.0249645390070921</v>
      </c>
      <c r="L575" s="40">
        <v>-3.6857597529888153E-2</v>
      </c>
      <c r="M575" s="40">
        <v>-5.2280280184238519E-4</v>
      </c>
    </row>
    <row r="576" spans="1:13" x14ac:dyDescent="0.25">
      <c r="A576">
        <v>7830624</v>
      </c>
      <c r="B576" t="s">
        <v>45</v>
      </c>
      <c r="C576" t="s">
        <v>4</v>
      </c>
      <c r="D576" t="s">
        <v>2302</v>
      </c>
      <c r="E576">
        <v>7.8014184397163122E-2</v>
      </c>
      <c r="F576">
        <v>57.1</v>
      </c>
      <c r="G576">
        <v>4.4546099290780141</v>
      </c>
      <c r="H576">
        <v>76.400000000000006</v>
      </c>
      <c r="I576">
        <v>5.9602836879432628</v>
      </c>
      <c r="J576">
        <v>69.67</v>
      </c>
      <c r="K576">
        <v>5.435248226950355</v>
      </c>
      <c r="L576" s="40">
        <v>-1.6538064926862717E-2</v>
      </c>
      <c r="M576" s="40">
        <v>-1.290203646776524E-3</v>
      </c>
    </row>
    <row r="577" spans="1:13" x14ac:dyDescent="0.25">
      <c r="A577">
        <v>7830624</v>
      </c>
      <c r="B577" t="s">
        <v>45</v>
      </c>
      <c r="C577" t="s">
        <v>4</v>
      </c>
      <c r="D577" t="s">
        <v>2172</v>
      </c>
      <c r="E577">
        <v>3.5460992907801418E-3</v>
      </c>
      <c r="F577">
        <v>42.9</v>
      </c>
      <c r="G577">
        <v>0.15212765957446808</v>
      </c>
      <c r="H577">
        <v>98.6</v>
      </c>
      <c r="I577">
        <v>0.34964539007092194</v>
      </c>
      <c r="J577">
        <v>73.424999999999997</v>
      </c>
      <c r="K577">
        <v>0.26037234042553192</v>
      </c>
      <c r="L577" s="40">
        <v>0.18037521839141846</v>
      </c>
      <c r="M577" s="40">
        <v>6.3962843401212219E-4</v>
      </c>
    </row>
    <row r="578" spans="1:13" x14ac:dyDescent="0.25">
      <c r="A578">
        <v>7830624</v>
      </c>
      <c r="B578" t="s">
        <v>45</v>
      </c>
      <c r="C578" t="s">
        <v>4</v>
      </c>
      <c r="D578" t="s">
        <v>2304</v>
      </c>
      <c r="E578">
        <v>7.8014184397163122E-2</v>
      </c>
      <c r="F578">
        <v>60.6</v>
      </c>
      <c r="G578">
        <v>4.7276595744680856</v>
      </c>
      <c r="H578">
        <v>81.900000000000006</v>
      </c>
      <c r="I578">
        <v>6.3893617021276601</v>
      </c>
      <c r="J578">
        <v>78.204999999999998</v>
      </c>
      <c r="K578">
        <v>6.1010992907801418</v>
      </c>
      <c r="L578" s="40">
        <v>2.0272711291909218E-2</v>
      </c>
      <c r="M578" s="40">
        <v>1.5815590369574568E-3</v>
      </c>
    </row>
    <row r="579" spans="1:13" x14ac:dyDescent="0.25">
      <c r="A579">
        <v>7830624</v>
      </c>
      <c r="B579" t="s">
        <v>45</v>
      </c>
      <c r="C579" t="s">
        <v>4</v>
      </c>
      <c r="D579" t="s">
        <v>2335</v>
      </c>
      <c r="E579">
        <v>1</v>
      </c>
      <c r="G579">
        <v>58.208510638297881</v>
      </c>
      <c r="I579">
        <v>78.51453900709221</v>
      </c>
      <c r="K579">
        <v>75.31482269503546</v>
      </c>
      <c r="L579" s="40"/>
      <c r="M579" s="40">
        <v>-6.1636976724538418E-2</v>
      </c>
    </row>
    <row r="580" spans="1:13" x14ac:dyDescent="0.25">
      <c r="A580">
        <v>7830103</v>
      </c>
      <c r="B580" t="s">
        <v>46</v>
      </c>
      <c r="C580" t="s">
        <v>4</v>
      </c>
      <c r="D580" t="s">
        <v>2199</v>
      </c>
      <c r="E580">
        <v>1</v>
      </c>
      <c r="F580">
        <v>61.3</v>
      </c>
      <c r="G580">
        <v>61.3</v>
      </c>
      <c r="H580">
        <v>81.7</v>
      </c>
      <c r="I580">
        <v>81.7</v>
      </c>
      <c r="J580">
        <v>75.88</v>
      </c>
      <c r="K580">
        <v>75.88</v>
      </c>
      <c r="L580" s="40">
        <v>7.9766176640987396E-3</v>
      </c>
      <c r="M580" s="40">
        <v>7.9766176640987396E-3</v>
      </c>
    </row>
    <row r="581" spans="1:13" x14ac:dyDescent="0.25">
      <c r="A581">
        <v>7830103</v>
      </c>
      <c r="B581" t="s">
        <v>46</v>
      </c>
      <c r="C581" t="s">
        <v>4</v>
      </c>
      <c r="D581" t="s">
        <v>2335</v>
      </c>
      <c r="E581">
        <v>1</v>
      </c>
      <c r="G581">
        <v>61.3</v>
      </c>
      <c r="I581">
        <v>81.7</v>
      </c>
      <c r="K581">
        <v>75.88</v>
      </c>
      <c r="L581" s="40"/>
      <c r="M581" s="40">
        <v>7.9766176640987396E-3</v>
      </c>
    </row>
    <row r="582" spans="1:13" x14ac:dyDescent="0.25">
      <c r="A582">
        <v>7830625</v>
      </c>
      <c r="B582" t="s">
        <v>48</v>
      </c>
      <c r="C582" t="s">
        <v>4</v>
      </c>
      <c r="D582" t="s">
        <v>2152</v>
      </c>
      <c r="E582">
        <v>6.1538461538461538E-3</v>
      </c>
      <c r="F582">
        <v>55.2</v>
      </c>
      <c r="G582">
        <v>0.33969230769230768</v>
      </c>
      <c r="H582">
        <v>89.9</v>
      </c>
      <c r="I582">
        <v>0.5532307692307693</v>
      </c>
      <c r="J582">
        <v>75.935000000000002</v>
      </c>
      <c r="K582">
        <v>0.46729230769230773</v>
      </c>
      <c r="L582" s="40">
        <v>5.326833575963974E-2</v>
      </c>
      <c r="M582" s="40">
        <v>3.2780514313624458E-4</v>
      </c>
    </row>
    <row r="583" spans="1:13" x14ac:dyDescent="0.25">
      <c r="A583">
        <v>7830625</v>
      </c>
      <c r="B583" t="s">
        <v>48</v>
      </c>
      <c r="C583" t="s">
        <v>4</v>
      </c>
      <c r="D583" t="s">
        <v>2193</v>
      </c>
      <c r="E583">
        <v>3.0769230769230769E-3</v>
      </c>
      <c r="F583">
        <v>54.9</v>
      </c>
      <c r="G583">
        <v>0.16892307692307693</v>
      </c>
      <c r="H583">
        <v>83</v>
      </c>
      <c r="I583">
        <v>0.25538461538461538</v>
      </c>
      <c r="J583">
        <v>67.67</v>
      </c>
      <c r="K583">
        <v>0.20821538461538461</v>
      </c>
      <c r="L583" s="40">
        <v>-5.2906550467014313E-2</v>
      </c>
      <c r="M583" s="40">
        <v>-1.6278938605235172E-4</v>
      </c>
    </row>
    <row r="584" spans="1:13" x14ac:dyDescent="0.25">
      <c r="A584">
        <v>7830625</v>
      </c>
      <c r="B584" t="s">
        <v>48</v>
      </c>
      <c r="C584" t="s">
        <v>4</v>
      </c>
      <c r="D584" t="s">
        <v>2198</v>
      </c>
      <c r="E584">
        <v>3.0769230769230769E-3</v>
      </c>
      <c r="F584">
        <v>96</v>
      </c>
      <c r="G584">
        <v>0.29538461538461536</v>
      </c>
      <c r="H584">
        <v>87.5</v>
      </c>
      <c r="I584">
        <v>0.26923076923076922</v>
      </c>
      <c r="J584">
        <v>93.185000000000002</v>
      </c>
      <c r="K584">
        <v>0.28672307692307691</v>
      </c>
      <c r="L584" s="40">
        <v>-4.9456087872385979E-3</v>
      </c>
      <c r="M584" s="40">
        <v>-1.5217257806887993E-5</v>
      </c>
    </row>
    <row r="585" spans="1:13" x14ac:dyDescent="0.25">
      <c r="A585">
        <v>7830625</v>
      </c>
      <c r="B585" t="s">
        <v>48</v>
      </c>
      <c r="C585" t="s">
        <v>4</v>
      </c>
      <c r="D585" t="s">
        <v>2181</v>
      </c>
      <c r="E585">
        <v>6.1538461538461538E-3</v>
      </c>
      <c r="F585">
        <v>77.099999999999994</v>
      </c>
      <c r="G585">
        <v>0.47446153846153843</v>
      </c>
      <c r="H585">
        <v>88.5</v>
      </c>
      <c r="I585">
        <v>0.54461538461538461</v>
      </c>
      <c r="J585">
        <v>78.734999999999999</v>
      </c>
      <c r="K585">
        <v>0.48452307692307695</v>
      </c>
      <c r="L585" s="40">
        <v>-1.2038025073707104E-2</v>
      </c>
      <c r="M585" s="40">
        <v>-7.4080154299736029E-5</v>
      </c>
    </row>
    <row r="586" spans="1:13" x14ac:dyDescent="0.25">
      <c r="A586">
        <v>7830625</v>
      </c>
      <c r="B586" t="s">
        <v>48</v>
      </c>
      <c r="C586" t="s">
        <v>4</v>
      </c>
      <c r="D586" t="s">
        <v>2154</v>
      </c>
      <c r="E586">
        <v>3.0769230769230769E-3</v>
      </c>
      <c r="F586">
        <v>73.2</v>
      </c>
      <c r="G586">
        <v>0.22523076923076923</v>
      </c>
      <c r="H586">
        <v>86.1</v>
      </c>
      <c r="I586">
        <v>0.26492307692307693</v>
      </c>
      <c r="J586">
        <v>75.424999999999997</v>
      </c>
      <c r="K586">
        <v>0.23207692307692307</v>
      </c>
      <c r="L586" s="40">
        <v>-1.9933406263589859E-2</v>
      </c>
      <c r="M586" s="40">
        <v>-6.1333557734122643E-5</v>
      </c>
    </row>
    <row r="587" spans="1:13" x14ac:dyDescent="0.25">
      <c r="A587">
        <v>7830625</v>
      </c>
      <c r="B587" t="s">
        <v>48</v>
      </c>
      <c r="C587" t="s">
        <v>4</v>
      </c>
      <c r="D587" t="s">
        <v>2155</v>
      </c>
      <c r="E587">
        <v>3.3846153846153845E-2</v>
      </c>
      <c r="F587">
        <v>55.3</v>
      </c>
      <c r="G587">
        <v>1.8716923076923075</v>
      </c>
      <c r="H587">
        <v>90.4</v>
      </c>
      <c r="I587">
        <v>3.0596923076923077</v>
      </c>
      <c r="J587">
        <v>78.795000000000002</v>
      </c>
      <c r="K587">
        <v>2.6669076923076922</v>
      </c>
      <c r="L587" s="40">
        <v>8.7872229516506195E-2</v>
      </c>
      <c r="M587" s="40">
        <v>2.9741369990202095E-3</v>
      </c>
    </row>
    <row r="588" spans="1:13" x14ac:dyDescent="0.25">
      <c r="A588">
        <v>7830625</v>
      </c>
      <c r="B588" t="s">
        <v>48</v>
      </c>
      <c r="C588" t="s">
        <v>4</v>
      </c>
      <c r="D588" t="s">
        <v>2161</v>
      </c>
      <c r="E588">
        <v>6.1538461538461538E-3</v>
      </c>
      <c r="F588">
        <v>87.5</v>
      </c>
      <c r="G588">
        <v>0.53846153846153844</v>
      </c>
      <c r="H588">
        <v>92.8</v>
      </c>
      <c r="I588">
        <v>0.57107692307692304</v>
      </c>
      <c r="J588">
        <v>88.974999999999994</v>
      </c>
      <c r="K588">
        <v>0.54753846153846153</v>
      </c>
      <c r="L588" s="40">
        <v>4.8200022429227829E-2</v>
      </c>
      <c r="M588" s="40">
        <v>2.9661552264140202E-4</v>
      </c>
    </row>
    <row r="589" spans="1:13" x14ac:dyDescent="0.25">
      <c r="A589">
        <v>7830625</v>
      </c>
      <c r="B589" t="s">
        <v>48</v>
      </c>
      <c r="C589" t="s">
        <v>4</v>
      </c>
      <c r="D589" t="s">
        <v>2182</v>
      </c>
      <c r="E589">
        <v>3.3846153846153845E-2</v>
      </c>
      <c r="F589">
        <v>91.5</v>
      </c>
      <c r="G589">
        <v>3.0969230769230767</v>
      </c>
      <c r="H589">
        <v>89.4</v>
      </c>
      <c r="I589">
        <v>3.0258461538461541</v>
      </c>
      <c r="J589">
        <v>82.024999999999991</v>
      </c>
      <c r="K589">
        <v>2.7762307692307688</v>
      </c>
      <c r="L589" s="40">
        <v>-5.6840009987354279E-2</v>
      </c>
      <c r="M589" s="40">
        <v>-1.923815722648914E-3</v>
      </c>
    </row>
    <row r="590" spans="1:13" x14ac:dyDescent="0.25">
      <c r="A590">
        <v>7830625</v>
      </c>
      <c r="B590" t="s">
        <v>48</v>
      </c>
      <c r="C590" t="s">
        <v>4</v>
      </c>
      <c r="D590" t="s">
        <v>2157</v>
      </c>
      <c r="E590">
        <v>0.11384615384615385</v>
      </c>
      <c r="F590">
        <v>78.900000000000006</v>
      </c>
      <c r="G590">
        <v>8.9824615384615392</v>
      </c>
      <c r="H590">
        <v>90.6</v>
      </c>
      <c r="I590">
        <v>10.314461538461538</v>
      </c>
      <c r="J590">
        <v>87.66</v>
      </c>
      <c r="K590">
        <v>9.9797538461538462</v>
      </c>
      <c r="L590" s="40">
        <v>2.9295206069946289E-2</v>
      </c>
      <c r="M590" s="40">
        <v>3.3351465371938851E-3</v>
      </c>
    </row>
    <row r="591" spans="1:13" x14ac:dyDescent="0.25">
      <c r="A591">
        <v>7830625</v>
      </c>
      <c r="B591" t="s">
        <v>48</v>
      </c>
      <c r="C591" t="s">
        <v>4</v>
      </c>
      <c r="D591" t="s">
        <v>2162</v>
      </c>
      <c r="E591">
        <v>0.78461538461538494</v>
      </c>
      <c r="F591">
        <v>74.7</v>
      </c>
      <c r="G591">
        <v>58.610769230769257</v>
      </c>
      <c r="H591">
        <v>88.3</v>
      </c>
      <c r="I591">
        <v>69.281538461538489</v>
      </c>
      <c r="J591">
        <v>79.164999999999992</v>
      </c>
      <c r="K591">
        <v>62.114076923076944</v>
      </c>
      <c r="L591" s="40">
        <v>2.0781753584742546E-2</v>
      </c>
      <c r="M591" s="40">
        <v>1.6305683581874928E-2</v>
      </c>
    </row>
    <row r="592" spans="1:13" x14ac:dyDescent="0.25">
      <c r="A592">
        <v>7830625</v>
      </c>
      <c r="B592" t="s">
        <v>48</v>
      </c>
      <c r="C592" t="s">
        <v>4</v>
      </c>
      <c r="D592" t="s">
        <v>2178</v>
      </c>
      <c r="E592">
        <v>3.0769230769230769E-3</v>
      </c>
      <c r="F592">
        <v>72.900000000000006</v>
      </c>
      <c r="G592">
        <v>0.22430769230769232</v>
      </c>
      <c r="H592">
        <v>90.4</v>
      </c>
      <c r="I592">
        <v>0.2781538461538462</v>
      </c>
      <c r="J592">
        <v>84.295000000000016</v>
      </c>
      <c r="K592">
        <v>0.2593692307692308</v>
      </c>
      <c r="L592" s="40">
        <v>2.0044434815645218E-2</v>
      </c>
      <c r="M592" s="40">
        <v>6.1675184048139137E-5</v>
      </c>
    </row>
    <row r="593" spans="1:13" x14ac:dyDescent="0.25">
      <c r="A593">
        <v>7830625</v>
      </c>
      <c r="B593" t="s">
        <v>48</v>
      </c>
      <c r="C593" t="s">
        <v>4</v>
      </c>
      <c r="D593" t="s">
        <v>2189</v>
      </c>
      <c r="E593">
        <v>3.0769230769230769E-3</v>
      </c>
      <c r="F593">
        <v>49.7</v>
      </c>
      <c r="G593">
        <v>0.15292307692307694</v>
      </c>
      <c r="H593">
        <v>80.2</v>
      </c>
      <c r="I593">
        <v>0.24676923076923077</v>
      </c>
      <c r="J593">
        <v>69.424999999999997</v>
      </c>
      <c r="K593">
        <v>0.2136153846153846</v>
      </c>
      <c r="L593" s="40">
        <v>-1.967334933578968E-2</v>
      </c>
      <c r="M593" s="40">
        <v>-6.0533382571660554E-5</v>
      </c>
    </row>
    <row r="594" spans="1:13" x14ac:dyDescent="0.25">
      <c r="A594">
        <v>7830625</v>
      </c>
      <c r="B594" t="s">
        <v>48</v>
      </c>
      <c r="C594" t="s">
        <v>4</v>
      </c>
      <c r="D594" t="s">
        <v>2335</v>
      </c>
      <c r="E594">
        <v>1.0000000000000002</v>
      </c>
      <c r="G594">
        <v>74.981230769230791</v>
      </c>
      <c r="I594">
        <v>88.664923076923102</v>
      </c>
      <c r="K594">
        <v>80.236323076923085</v>
      </c>
      <c r="M594" s="40">
        <v>2.1003293506801135E-2</v>
      </c>
    </row>
  </sheetData>
  <autoFilter ref="A1:M594" xr:uid="{AA2234D2-5C58-4A29-A6BF-E251EB340E2D}"/>
  <phoneticPr fontId="4" type="noConversion"/>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9A82C1-6C89-4AE5-A1FF-2802255B4066}">
  <dimension ref="A1:M648"/>
  <sheetViews>
    <sheetView workbookViewId="0">
      <selection activeCell="P7" sqref="P7"/>
    </sheetView>
  </sheetViews>
  <sheetFormatPr defaultRowHeight="15" x14ac:dyDescent="0.25"/>
  <cols>
    <col min="2" max="3" width="34" customWidth="1"/>
    <col min="4" max="4" width="46.5703125" bestFit="1" customWidth="1"/>
  </cols>
  <sheetData>
    <row r="1" spans="1:13" x14ac:dyDescent="0.25">
      <c r="A1" t="s">
        <v>49</v>
      </c>
      <c r="B1" t="s">
        <v>0</v>
      </c>
      <c r="C1" t="s">
        <v>1</v>
      </c>
      <c r="D1" t="s">
        <v>50</v>
      </c>
      <c r="E1" t="s">
        <v>2</v>
      </c>
      <c r="F1" t="s">
        <v>2136</v>
      </c>
      <c r="G1" t="s">
        <v>2114</v>
      </c>
      <c r="H1" t="s">
        <v>2137</v>
      </c>
      <c r="I1" t="s">
        <v>2116</v>
      </c>
      <c r="J1" t="s">
        <v>2138</v>
      </c>
      <c r="K1" t="s">
        <v>2117</v>
      </c>
      <c r="L1" t="s">
        <v>2351</v>
      </c>
      <c r="M1" t="s">
        <v>2352</v>
      </c>
    </row>
    <row r="2" spans="1:13" x14ac:dyDescent="0.25">
      <c r="A2">
        <v>7830623</v>
      </c>
      <c r="B2" t="s">
        <v>3</v>
      </c>
      <c r="C2" t="s">
        <v>6</v>
      </c>
      <c r="D2" t="s">
        <v>2139</v>
      </c>
      <c r="E2">
        <v>0.85426008968609879</v>
      </c>
      <c r="F2">
        <v>36.299999999999997</v>
      </c>
      <c r="G2">
        <v>31.009641255605384</v>
      </c>
      <c r="H2">
        <v>72.599999999999994</v>
      </c>
      <c r="I2">
        <v>62.019282511210768</v>
      </c>
      <c r="J2">
        <v>60.685000000000002</v>
      </c>
      <c r="K2">
        <v>51.840773542600907</v>
      </c>
      <c r="L2">
        <v>-4.4152852147817612E-2</v>
      </c>
      <c r="M2" s="40">
        <v>-3.7718019435691731E-2</v>
      </c>
    </row>
    <row r="3" spans="1:13" x14ac:dyDescent="0.25">
      <c r="A3">
        <v>7830623</v>
      </c>
      <c r="B3" t="s">
        <v>3</v>
      </c>
      <c r="C3" t="s">
        <v>6</v>
      </c>
      <c r="D3" t="s">
        <v>2140</v>
      </c>
      <c r="E3">
        <v>2.242152466367713E-3</v>
      </c>
      <c r="F3">
        <v>50</v>
      </c>
      <c r="G3">
        <v>0.11210762331838565</v>
      </c>
      <c r="H3">
        <v>78.8</v>
      </c>
      <c r="I3">
        <v>0.17668161434977578</v>
      </c>
      <c r="J3">
        <v>67.83</v>
      </c>
      <c r="K3">
        <v>0.15208520179372198</v>
      </c>
      <c r="L3">
        <v>-2.9108002781867981E-2</v>
      </c>
      <c r="M3" s="40">
        <v>-6.5264580228403549E-5</v>
      </c>
    </row>
    <row r="4" spans="1:13" x14ac:dyDescent="0.25">
      <c r="A4">
        <v>7830623</v>
      </c>
      <c r="B4" t="s">
        <v>3</v>
      </c>
      <c r="C4" t="s">
        <v>6</v>
      </c>
      <c r="D4" t="s">
        <v>2141</v>
      </c>
      <c r="E4">
        <v>4.4843049327354259E-3</v>
      </c>
      <c r="F4">
        <v>43.5</v>
      </c>
      <c r="G4">
        <v>0.19506726457399104</v>
      </c>
      <c r="H4">
        <v>73</v>
      </c>
      <c r="I4">
        <v>0.3273542600896861</v>
      </c>
      <c r="J4">
        <v>58.37</v>
      </c>
      <c r="K4">
        <v>0.2617488789237668</v>
      </c>
      <c r="L4">
        <v>-0.12503431737422943</v>
      </c>
      <c r="M4" s="40">
        <v>-5.6069200616246377E-4</v>
      </c>
    </row>
    <row r="5" spans="1:13" x14ac:dyDescent="0.25">
      <c r="A5">
        <v>7830623</v>
      </c>
      <c r="B5" t="s">
        <v>3</v>
      </c>
      <c r="C5" t="s">
        <v>6</v>
      </c>
      <c r="D5" t="s">
        <v>2143</v>
      </c>
      <c r="E5">
        <v>6.7264573991031393E-3</v>
      </c>
      <c r="F5">
        <v>68.900000000000006</v>
      </c>
      <c r="G5">
        <v>0.46345291479820633</v>
      </c>
      <c r="H5">
        <v>78.599999999999994</v>
      </c>
      <c r="I5">
        <v>0.52869955156950676</v>
      </c>
      <c r="J5">
        <v>68.87</v>
      </c>
      <c r="K5">
        <v>0.46325112107623323</v>
      </c>
      <c r="L5">
        <v>-1.4470568858087063E-2</v>
      </c>
      <c r="M5" s="40">
        <v>-9.7335664964711186E-5</v>
      </c>
    </row>
    <row r="6" spans="1:13" x14ac:dyDescent="0.25">
      <c r="A6">
        <v>7830623</v>
      </c>
      <c r="B6" t="s">
        <v>3</v>
      </c>
      <c r="C6" t="s">
        <v>6</v>
      </c>
      <c r="D6" t="s">
        <v>2144</v>
      </c>
      <c r="E6">
        <v>2.914798206278027E-2</v>
      </c>
      <c r="F6">
        <v>61.5</v>
      </c>
      <c r="G6">
        <v>1.7926008968609866</v>
      </c>
      <c r="H6">
        <v>85.6</v>
      </c>
      <c r="I6">
        <v>2.4950672645739909</v>
      </c>
      <c r="J6">
        <v>77.27</v>
      </c>
      <c r="K6">
        <v>2.2522645739910314</v>
      </c>
      <c r="L6">
        <v>-7.2069000452756882E-3</v>
      </c>
      <c r="M6" s="40">
        <v>-2.1006659324794607E-4</v>
      </c>
    </row>
    <row r="7" spans="1:13" x14ac:dyDescent="0.25">
      <c r="A7">
        <v>7830623</v>
      </c>
      <c r="B7" t="s">
        <v>3</v>
      </c>
      <c r="C7" t="s">
        <v>6</v>
      </c>
      <c r="D7" t="s">
        <v>2145</v>
      </c>
      <c r="E7">
        <v>2.242152466367713E-3</v>
      </c>
      <c r="F7">
        <v>56.8</v>
      </c>
      <c r="G7">
        <v>0.12735426008968609</v>
      </c>
      <c r="H7">
        <v>92.8</v>
      </c>
      <c r="I7">
        <v>0.20807174887892377</v>
      </c>
      <c r="J7">
        <v>77.91</v>
      </c>
      <c r="K7">
        <v>0.17468609865470852</v>
      </c>
      <c r="L7">
        <v>1.3339660130441189E-2</v>
      </c>
      <c r="M7" s="40">
        <v>2.9909551861975759E-5</v>
      </c>
    </row>
    <row r="8" spans="1:13" x14ac:dyDescent="0.25">
      <c r="A8">
        <v>7830623</v>
      </c>
      <c r="B8" t="s">
        <v>3</v>
      </c>
      <c r="C8" t="s">
        <v>6</v>
      </c>
      <c r="D8" t="s">
        <v>2147</v>
      </c>
      <c r="E8">
        <v>7.847533632286996E-2</v>
      </c>
      <c r="F8">
        <v>79.599999999999994</v>
      </c>
      <c r="G8">
        <v>6.246636771300448</v>
      </c>
      <c r="H8">
        <v>88</v>
      </c>
      <c r="I8">
        <v>6.9058295964125564</v>
      </c>
      <c r="J8">
        <v>82.6</v>
      </c>
      <c r="K8">
        <v>6.4820627802690582</v>
      </c>
      <c r="L8">
        <v>4.472721740603447E-2</v>
      </c>
      <c r="M8" s="40">
        <v>3.5099834287246781E-3</v>
      </c>
    </row>
    <row r="9" spans="1:13" x14ac:dyDescent="0.25">
      <c r="A9">
        <v>7830623</v>
      </c>
      <c r="B9" t="s">
        <v>3</v>
      </c>
      <c r="C9" t="s">
        <v>6</v>
      </c>
      <c r="D9" t="s">
        <v>2148</v>
      </c>
      <c r="E9">
        <v>1.1210762331838566E-2</v>
      </c>
      <c r="F9">
        <v>48.5</v>
      </c>
      <c r="G9">
        <v>0.54372197309417047</v>
      </c>
      <c r="H9">
        <v>77.599999999999994</v>
      </c>
      <c r="I9">
        <v>0.86995515695067271</v>
      </c>
      <c r="J9">
        <v>68.965000000000003</v>
      </c>
      <c r="K9">
        <v>0.77315022421524671</v>
      </c>
      <c r="L9">
        <v>-2.6813957840204239E-2</v>
      </c>
      <c r="M9" s="40">
        <v>-3.0060490852246906E-4</v>
      </c>
    </row>
    <row r="10" spans="1:13" x14ac:dyDescent="0.25">
      <c r="A10">
        <v>7830623</v>
      </c>
      <c r="B10" t="s">
        <v>3</v>
      </c>
      <c r="C10" t="s">
        <v>6</v>
      </c>
      <c r="D10" t="s">
        <v>2149</v>
      </c>
      <c r="E10">
        <v>6.7264573991031393E-3</v>
      </c>
      <c r="F10">
        <v>31.1</v>
      </c>
      <c r="G10">
        <v>0.20919282511210766</v>
      </c>
      <c r="H10">
        <v>69.599999999999994</v>
      </c>
      <c r="I10">
        <v>0.46816143497757845</v>
      </c>
      <c r="J10">
        <v>59.42</v>
      </c>
      <c r="K10">
        <v>0.39968609865470855</v>
      </c>
      <c r="L10">
        <v>-0.11642170697450638</v>
      </c>
      <c r="M10" s="40">
        <v>-7.8310565229488594E-4</v>
      </c>
    </row>
    <row r="11" spans="1:13" x14ac:dyDescent="0.25">
      <c r="A11">
        <v>7830623</v>
      </c>
      <c r="B11" t="s">
        <v>3</v>
      </c>
      <c r="C11" t="s">
        <v>6</v>
      </c>
      <c r="D11" t="s">
        <v>2151</v>
      </c>
      <c r="E11">
        <v>4.4843049327354259E-3</v>
      </c>
      <c r="F11">
        <v>34.5</v>
      </c>
      <c r="G11">
        <v>0.1547085201793722</v>
      </c>
      <c r="H11">
        <v>82.6</v>
      </c>
      <c r="I11">
        <v>0.37040358744394614</v>
      </c>
      <c r="J11">
        <v>61.085000000000001</v>
      </c>
      <c r="K11">
        <v>0.2739237668161435</v>
      </c>
      <c r="L11">
        <v>-5.1696377340704203E-4</v>
      </c>
      <c r="M11" s="40">
        <v>-2.3182231991347177E-6</v>
      </c>
    </row>
    <row r="12" spans="1:13" x14ac:dyDescent="0.25">
      <c r="A12">
        <v>7830623</v>
      </c>
      <c r="B12" t="s">
        <v>3</v>
      </c>
      <c r="C12" t="s">
        <v>6</v>
      </c>
      <c r="D12" t="s">
        <v>2335</v>
      </c>
      <c r="E12">
        <v>1.0000000000000002</v>
      </c>
      <c r="G12">
        <v>40.85448430493274</v>
      </c>
      <c r="I12">
        <v>74.369506726457402</v>
      </c>
      <c r="K12">
        <v>63.073632286995547</v>
      </c>
      <c r="M12" s="40">
        <v>-3.6197514083725089E-2</v>
      </c>
    </row>
    <row r="13" spans="1:13" x14ac:dyDescent="0.25">
      <c r="A13">
        <v>7830410</v>
      </c>
      <c r="B13" t="s">
        <v>10</v>
      </c>
      <c r="C13" t="s">
        <v>6</v>
      </c>
      <c r="D13" t="s">
        <v>2152</v>
      </c>
      <c r="E13">
        <v>0.97131147540983609</v>
      </c>
      <c r="F13">
        <v>48.2</v>
      </c>
      <c r="G13">
        <v>46.817213114754104</v>
      </c>
      <c r="H13">
        <v>80.400000000000006</v>
      </c>
      <c r="I13">
        <v>78.093442622950832</v>
      </c>
      <c r="J13">
        <v>66.925000000000011</v>
      </c>
      <c r="K13">
        <v>65.005020491803293</v>
      </c>
      <c r="L13">
        <v>1.3056463561952114E-2</v>
      </c>
      <c r="M13" s="40">
        <v>1.2681892885994472E-2</v>
      </c>
    </row>
    <row r="14" spans="1:13" x14ac:dyDescent="0.25">
      <c r="A14">
        <v>7830410</v>
      </c>
      <c r="B14" t="s">
        <v>10</v>
      </c>
      <c r="C14" t="s">
        <v>6</v>
      </c>
      <c r="D14" t="s">
        <v>2153</v>
      </c>
      <c r="E14">
        <v>4.0983606557377051E-3</v>
      </c>
      <c r="F14">
        <v>39.1</v>
      </c>
      <c r="G14">
        <v>0.16024590163934427</v>
      </c>
      <c r="H14">
        <v>84.8</v>
      </c>
      <c r="I14">
        <v>0.34754098360655739</v>
      </c>
      <c r="J14">
        <v>68.449999999999989</v>
      </c>
      <c r="K14">
        <v>0.28053278688524586</v>
      </c>
      <c r="L14">
        <v>2.8439240530133247E-2</v>
      </c>
      <c r="M14" s="40">
        <v>1.1655426446775921E-4</v>
      </c>
    </row>
    <row r="15" spans="1:13" x14ac:dyDescent="0.25">
      <c r="A15">
        <v>7830410</v>
      </c>
      <c r="B15" t="s">
        <v>10</v>
      </c>
      <c r="C15" t="s">
        <v>6</v>
      </c>
      <c r="D15" t="s">
        <v>2155</v>
      </c>
      <c r="E15">
        <v>4.0983606557377051E-3</v>
      </c>
      <c r="F15">
        <v>49.2</v>
      </c>
      <c r="G15">
        <v>0.2016393442622951</v>
      </c>
      <c r="H15">
        <v>81.7</v>
      </c>
      <c r="I15">
        <v>0.33483606557377055</v>
      </c>
      <c r="J15">
        <v>68.41</v>
      </c>
      <c r="K15">
        <v>0.28036885245901638</v>
      </c>
      <c r="L15">
        <v>4.344693198800087E-2</v>
      </c>
      <c r="M15" s="40">
        <v>1.7806119667213472E-4</v>
      </c>
    </row>
    <row r="16" spans="1:13" x14ac:dyDescent="0.25">
      <c r="A16">
        <v>7830410</v>
      </c>
      <c r="B16" t="s">
        <v>10</v>
      </c>
      <c r="C16" t="s">
        <v>6</v>
      </c>
      <c r="D16" t="s">
        <v>2157</v>
      </c>
      <c r="E16">
        <v>2.0491803278688527E-2</v>
      </c>
      <c r="F16">
        <v>70.900000000000006</v>
      </c>
      <c r="G16">
        <v>1.4528688524590168</v>
      </c>
      <c r="H16">
        <v>85.2</v>
      </c>
      <c r="I16">
        <v>1.7459016393442626</v>
      </c>
      <c r="J16">
        <v>77.945000000000007</v>
      </c>
      <c r="K16">
        <v>1.5972336065573773</v>
      </c>
      <c r="L16">
        <v>2.266622893512249E-2</v>
      </c>
      <c r="M16" s="40">
        <v>4.6447190440824777E-4</v>
      </c>
    </row>
    <row r="17" spans="1:13" x14ac:dyDescent="0.25">
      <c r="A17">
        <v>7830410</v>
      </c>
      <c r="B17" t="s">
        <v>10</v>
      </c>
      <c r="C17" t="s">
        <v>6</v>
      </c>
      <c r="D17" t="s">
        <v>2335</v>
      </c>
      <c r="E17">
        <v>0.99999999999999989</v>
      </c>
      <c r="G17">
        <v>48.631967213114763</v>
      </c>
      <c r="I17">
        <v>80.521721311475432</v>
      </c>
      <c r="K17">
        <v>67.16315573770494</v>
      </c>
      <c r="M17" s="40">
        <v>1.3440980251542615E-2</v>
      </c>
    </row>
    <row r="18" spans="1:13" x14ac:dyDescent="0.25">
      <c r="A18">
        <v>7830627</v>
      </c>
      <c r="B18" t="s">
        <v>11</v>
      </c>
      <c r="C18" t="s">
        <v>6</v>
      </c>
      <c r="D18" t="s">
        <v>2152</v>
      </c>
      <c r="E18">
        <v>0.41935483870967749</v>
      </c>
      <c r="F18">
        <v>48.2</v>
      </c>
      <c r="G18">
        <v>20.212903225806457</v>
      </c>
      <c r="H18">
        <v>80.400000000000006</v>
      </c>
      <c r="I18">
        <v>33.716129032258074</v>
      </c>
      <c r="J18">
        <v>66.925000000000011</v>
      </c>
      <c r="K18">
        <v>28.065322580645169</v>
      </c>
      <c r="L18">
        <v>1.3056463561952114E-2</v>
      </c>
      <c r="M18" s="40">
        <v>5.4752911711412099E-3</v>
      </c>
    </row>
    <row r="19" spans="1:13" x14ac:dyDescent="0.25">
      <c r="A19">
        <v>7830627</v>
      </c>
      <c r="B19" t="s">
        <v>11</v>
      </c>
      <c r="C19" t="s">
        <v>6</v>
      </c>
      <c r="D19" t="s">
        <v>2153</v>
      </c>
      <c r="E19">
        <v>6.9892473118279577E-2</v>
      </c>
      <c r="F19">
        <v>39.1</v>
      </c>
      <c r="G19">
        <v>2.7327956989247317</v>
      </c>
      <c r="H19">
        <v>84.8</v>
      </c>
      <c r="I19">
        <v>5.9268817204301083</v>
      </c>
      <c r="J19">
        <v>68.449999999999989</v>
      </c>
      <c r="K19">
        <v>4.7841397849462366</v>
      </c>
      <c r="L19">
        <v>2.8439240530133247E-2</v>
      </c>
      <c r="M19" s="40">
        <v>1.9876888542566251E-3</v>
      </c>
    </row>
    <row r="20" spans="1:13" x14ac:dyDescent="0.25">
      <c r="A20">
        <v>7830627</v>
      </c>
      <c r="B20" t="s">
        <v>11</v>
      </c>
      <c r="C20" t="s">
        <v>6</v>
      </c>
      <c r="D20" t="s">
        <v>2154</v>
      </c>
      <c r="E20">
        <v>7.5268817204301078E-2</v>
      </c>
      <c r="F20">
        <v>72.099999999999994</v>
      </c>
      <c r="G20">
        <v>5.4268817204301074</v>
      </c>
      <c r="H20">
        <v>84.3</v>
      </c>
      <c r="I20">
        <v>6.3451612903225802</v>
      </c>
      <c r="J20">
        <v>79.524999999999991</v>
      </c>
      <c r="K20">
        <v>5.9857526881720426</v>
      </c>
      <c r="L20">
        <v>2.4398354813456535E-2</v>
      </c>
      <c r="M20" s="40">
        <v>1.8364353085397393E-3</v>
      </c>
    </row>
    <row r="21" spans="1:13" x14ac:dyDescent="0.25">
      <c r="A21">
        <v>7830627</v>
      </c>
      <c r="B21" t="s">
        <v>11</v>
      </c>
      <c r="C21" t="s">
        <v>6</v>
      </c>
      <c r="D21" t="s">
        <v>2160</v>
      </c>
      <c r="E21">
        <v>5.3763440860215058E-3</v>
      </c>
      <c r="F21">
        <v>90.5</v>
      </c>
      <c r="G21">
        <v>0.48655913978494625</v>
      </c>
      <c r="H21">
        <v>86.2</v>
      </c>
      <c r="I21">
        <v>0.46344086021505382</v>
      </c>
      <c r="J21">
        <v>90.94</v>
      </c>
      <c r="K21">
        <v>0.48892473118279572</v>
      </c>
      <c r="L21">
        <v>-8.504912257194519E-3</v>
      </c>
      <c r="M21" s="40">
        <v>-4.5725334716099571E-5</v>
      </c>
    </row>
    <row r="22" spans="1:13" x14ac:dyDescent="0.25">
      <c r="A22">
        <v>7830627</v>
      </c>
      <c r="B22" t="s">
        <v>11</v>
      </c>
      <c r="C22" t="s">
        <v>6</v>
      </c>
      <c r="D22" t="s">
        <v>2155</v>
      </c>
      <c r="E22">
        <v>8.0645161290322592E-2</v>
      </c>
      <c r="F22">
        <v>49.2</v>
      </c>
      <c r="G22">
        <v>3.9677419354838719</v>
      </c>
      <c r="H22">
        <v>81.7</v>
      </c>
      <c r="I22">
        <v>6.5887096774193559</v>
      </c>
      <c r="J22">
        <v>68.41</v>
      </c>
      <c r="K22">
        <v>5.5169354838709683</v>
      </c>
      <c r="L22">
        <v>4.344693198800087E-2</v>
      </c>
      <c r="M22" s="40">
        <v>3.5037848377420062E-3</v>
      </c>
    </row>
    <row r="23" spans="1:13" x14ac:dyDescent="0.25">
      <c r="A23">
        <v>7830627</v>
      </c>
      <c r="B23" t="s">
        <v>11</v>
      </c>
      <c r="C23" t="s">
        <v>6</v>
      </c>
      <c r="D23" t="s">
        <v>2156</v>
      </c>
      <c r="E23">
        <v>6.9892473118279563E-2</v>
      </c>
      <c r="F23">
        <v>56.2</v>
      </c>
      <c r="G23">
        <v>3.9279569892473116</v>
      </c>
      <c r="H23">
        <v>79.8</v>
      </c>
      <c r="I23">
        <v>5.5774193548387085</v>
      </c>
      <c r="J23">
        <v>67.549999999999983</v>
      </c>
      <c r="K23">
        <v>4.7212365591397836</v>
      </c>
      <c r="L23">
        <v>-2.5381628423929214E-2</v>
      </c>
      <c r="M23" s="40">
        <v>-1.7739847823176331E-3</v>
      </c>
    </row>
    <row r="24" spans="1:13" x14ac:dyDescent="0.25">
      <c r="A24">
        <v>7830627</v>
      </c>
      <c r="B24" t="s">
        <v>11</v>
      </c>
      <c r="C24" t="s">
        <v>6</v>
      </c>
      <c r="D24" t="s">
        <v>2161</v>
      </c>
      <c r="E24">
        <v>1.0752688172043012E-2</v>
      </c>
      <c r="F24">
        <v>89.4</v>
      </c>
      <c r="G24">
        <v>0.96129032258064528</v>
      </c>
      <c r="H24">
        <v>93.6</v>
      </c>
      <c r="I24">
        <v>1.0064516129032259</v>
      </c>
      <c r="J24">
        <v>91.245000000000005</v>
      </c>
      <c r="K24">
        <v>0.98112903225806469</v>
      </c>
      <c r="L24">
        <v>0.10812180489301682</v>
      </c>
      <c r="M24" s="40">
        <v>1.1626000526130842E-3</v>
      </c>
    </row>
    <row r="25" spans="1:13" x14ac:dyDescent="0.25">
      <c r="A25">
        <v>7830627</v>
      </c>
      <c r="B25" t="s">
        <v>11</v>
      </c>
      <c r="C25" t="s">
        <v>6</v>
      </c>
      <c r="D25" t="s">
        <v>2157</v>
      </c>
      <c r="E25">
        <v>0.22580645161290325</v>
      </c>
      <c r="F25">
        <v>70.900000000000006</v>
      </c>
      <c r="G25">
        <v>16.009677419354841</v>
      </c>
      <c r="H25">
        <v>85.2</v>
      </c>
      <c r="I25">
        <v>19.238709677419358</v>
      </c>
      <c r="J25">
        <v>77.945000000000007</v>
      </c>
      <c r="K25">
        <v>17.600483870967746</v>
      </c>
      <c r="L25">
        <v>2.266622893512249E-2</v>
      </c>
      <c r="M25" s="40">
        <v>5.1181807272857238E-3</v>
      </c>
    </row>
    <row r="26" spans="1:13" x14ac:dyDescent="0.25">
      <c r="A26">
        <v>7830627</v>
      </c>
      <c r="B26" t="s">
        <v>11</v>
      </c>
      <c r="C26" t="s">
        <v>6</v>
      </c>
      <c r="D26" t="s">
        <v>2162</v>
      </c>
      <c r="E26">
        <v>1.0752688172043012E-2</v>
      </c>
      <c r="F26">
        <v>71.599999999999994</v>
      </c>
      <c r="G26">
        <v>0.76989247311827957</v>
      </c>
      <c r="H26">
        <v>82.6</v>
      </c>
      <c r="I26">
        <v>0.8881720430107527</v>
      </c>
      <c r="J26">
        <v>73.984999999999999</v>
      </c>
      <c r="K26">
        <v>0.79553763440860226</v>
      </c>
      <c r="L26">
        <v>2.2877993062138557E-2</v>
      </c>
      <c r="M26" s="40">
        <v>2.4599992539933935E-4</v>
      </c>
    </row>
    <row r="27" spans="1:13" x14ac:dyDescent="0.25">
      <c r="A27">
        <v>7830627</v>
      </c>
      <c r="B27" t="s">
        <v>11</v>
      </c>
      <c r="C27" t="s">
        <v>6</v>
      </c>
      <c r="D27" t="s">
        <v>2163</v>
      </c>
      <c r="E27">
        <v>5.3763440860215058E-3</v>
      </c>
      <c r="F27">
        <v>56.7</v>
      </c>
      <c r="G27">
        <v>0.30483870967741938</v>
      </c>
      <c r="H27">
        <v>80</v>
      </c>
      <c r="I27">
        <v>0.43010752688172049</v>
      </c>
      <c r="J27">
        <v>69.210000000000008</v>
      </c>
      <c r="K27">
        <v>0.37209677419354847</v>
      </c>
      <c r="L27">
        <v>-8.464813232421875E-3</v>
      </c>
      <c r="M27" s="40">
        <v>-4.5509748561407935E-5</v>
      </c>
    </row>
    <row r="28" spans="1:13" x14ac:dyDescent="0.25">
      <c r="A28">
        <v>7830627</v>
      </c>
      <c r="B28" t="s">
        <v>11</v>
      </c>
      <c r="C28" t="s">
        <v>6</v>
      </c>
      <c r="D28" t="s">
        <v>2142</v>
      </c>
      <c r="E28">
        <v>2.1505376344086023E-2</v>
      </c>
      <c r="F28">
        <v>49</v>
      </c>
      <c r="G28">
        <v>1.0537634408602152</v>
      </c>
      <c r="H28">
        <v>76.599999999999994</v>
      </c>
      <c r="I28">
        <v>1.6473118279569892</v>
      </c>
      <c r="J28">
        <v>59.674999999999997</v>
      </c>
      <c r="K28">
        <v>1.2833333333333334</v>
      </c>
      <c r="L28">
        <v>-5.2033592015504837E-2</v>
      </c>
      <c r="M28" s="40">
        <v>-1.119001978828061E-3</v>
      </c>
    </row>
    <row r="29" spans="1:13" x14ac:dyDescent="0.25">
      <c r="A29">
        <v>7830627</v>
      </c>
      <c r="B29" t="s">
        <v>11</v>
      </c>
      <c r="C29" t="s">
        <v>6</v>
      </c>
      <c r="D29" t="s">
        <v>2159</v>
      </c>
      <c r="E29">
        <v>5.3763440860215058E-3</v>
      </c>
      <c r="F29">
        <v>62.1</v>
      </c>
      <c r="G29">
        <v>0.33387096774193553</v>
      </c>
      <c r="H29">
        <v>78.7</v>
      </c>
      <c r="I29">
        <v>0.42311827956989251</v>
      </c>
      <c r="J29">
        <v>66.084999999999994</v>
      </c>
      <c r="K29">
        <v>0.35529569892473117</v>
      </c>
      <c r="L29">
        <v>-3.8331165909767151E-2</v>
      </c>
      <c r="M29" s="40">
        <v>-2.0608153714928577E-4</v>
      </c>
    </row>
    <row r="30" spans="1:13" x14ac:dyDescent="0.25">
      <c r="A30">
        <v>7830627</v>
      </c>
      <c r="B30" t="s">
        <v>11</v>
      </c>
      <c r="C30" t="s">
        <v>6</v>
      </c>
      <c r="D30" t="s">
        <v>2335</v>
      </c>
      <c r="E30">
        <v>1</v>
      </c>
      <c r="G30">
        <v>56.188172043010766</v>
      </c>
      <c r="I30">
        <v>82.251612903225819</v>
      </c>
      <c r="K30">
        <v>70.950188172043028</v>
      </c>
      <c r="M30" s="40">
        <v>1.6139677495405239E-2</v>
      </c>
    </row>
    <row r="31" spans="1:13" x14ac:dyDescent="0.25">
      <c r="A31">
        <v>7830632</v>
      </c>
      <c r="B31" t="s">
        <v>12</v>
      </c>
      <c r="C31" t="s">
        <v>6</v>
      </c>
      <c r="D31" t="s">
        <v>2152</v>
      </c>
      <c r="E31">
        <v>0.21874999999999997</v>
      </c>
      <c r="F31">
        <v>48.2</v>
      </c>
      <c r="G31">
        <v>10.543749999999999</v>
      </c>
      <c r="H31">
        <v>80.400000000000006</v>
      </c>
      <c r="I31">
        <v>17.587499999999999</v>
      </c>
      <c r="J31">
        <v>66.925000000000011</v>
      </c>
      <c r="K31">
        <v>14.639843750000001</v>
      </c>
      <c r="L31">
        <v>1.3056463561952114E-2</v>
      </c>
      <c r="M31" s="40">
        <v>2.8561014041770245E-3</v>
      </c>
    </row>
    <row r="32" spans="1:13" x14ac:dyDescent="0.25">
      <c r="A32">
        <v>7830632</v>
      </c>
      <c r="B32" t="s">
        <v>12</v>
      </c>
      <c r="C32" t="s">
        <v>6</v>
      </c>
      <c r="D32" t="s">
        <v>2153</v>
      </c>
      <c r="E32">
        <v>0.14583333333333334</v>
      </c>
      <c r="F32">
        <v>39.1</v>
      </c>
      <c r="G32">
        <v>5.7020833333333343</v>
      </c>
      <c r="H32">
        <v>84.8</v>
      </c>
      <c r="I32">
        <v>12.366666666666667</v>
      </c>
      <c r="J32">
        <v>68.449999999999989</v>
      </c>
      <c r="K32">
        <v>9.982291666666665</v>
      </c>
      <c r="L32">
        <v>2.8439240530133247E-2</v>
      </c>
      <c r="M32" s="40">
        <v>4.1473892439777655E-3</v>
      </c>
    </row>
    <row r="33" spans="1:13" x14ac:dyDescent="0.25">
      <c r="A33">
        <v>7830632</v>
      </c>
      <c r="B33" t="s">
        <v>12</v>
      </c>
      <c r="C33" t="s">
        <v>6</v>
      </c>
      <c r="D33" t="s">
        <v>2165</v>
      </c>
      <c r="E33">
        <v>1.0416666666666666E-2</v>
      </c>
      <c r="F33">
        <v>65.599999999999994</v>
      </c>
      <c r="G33">
        <v>0.68333333333333324</v>
      </c>
      <c r="H33">
        <v>78.599999999999994</v>
      </c>
      <c r="I33">
        <v>0.81874999999999987</v>
      </c>
      <c r="J33">
        <v>68.824999999999989</v>
      </c>
      <c r="K33">
        <v>0.71692708333333321</v>
      </c>
      <c r="L33">
        <v>-4.4370852410793304E-2</v>
      </c>
      <c r="M33" s="40">
        <v>-4.621963792790969E-4</v>
      </c>
    </row>
    <row r="34" spans="1:13" x14ac:dyDescent="0.25">
      <c r="A34">
        <v>7830632</v>
      </c>
      <c r="B34" t="s">
        <v>12</v>
      </c>
      <c r="C34" t="s">
        <v>6</v>
      </c>
      <c r="D34" t="s">
        <v>2155</v>
      </c>
      <c r="E34">
        <v>2.0833333333333332E-2</v>
      </c>
      <c r="F34">
        <v>49.2</v>
      </c>
      <c r="G34">
        <v>1.0249999999999999</v>
      </c>
      <c r="H34">
        <v>81.7</v>
      </c>
      <c r="I34">
        <v>1.7020833333333334</v>
      </c>
      <c r="J34">
        <v>68.41</v>
      </c>
      <c r="K34">
        <v>1.4252083333333332</v>
      </c>
      <c r="L34">
        <v>4.344693198800087E-2</v>
      </c>
      <c r="M34" s="40">
        <v>9.0514441641668475E-4</v>
      </c>
    </row>
    <row r="35" spans="1:13" x14ac:dyDescent="0.25">
      <c r="A35">
        <v>7830632</v>
      </c>
      <c r="B35" t="s">
        <v>12</v>
      </c>
      <c r="C35" t="s">
        <v>6</v>
      </c>
      <c r="D35" t="s">
        <v>2156</v>
      </c>
      <c r="E35">
        <v>2.0833333333333332E-2</v>
      </c>
      <c r="F35">
        <v>56.2</v>
      </c>
      <c r="G35">
        <v>1.1708333333333334</v>
      </c>
      <c r="H35">
        <v>79.8</v>
      </c>
      <c r="I35">
        <v>1.6624999999999999</v>
      </c>
      <c r="J35">
        <v>67.549999999999983</v>
      </c>
      <c r="K35">
        <v>1.4072916666666662</v>
      </c>
      <c r="L35">
        <v>-2.5381628423929214E-2</v>
      </c>
      <c r="M35" s="40">
        <v>-5.2878392549852527E-4</v>
      </c>
    </row>
    <row r="36" spans="1:13" x14ac:dyDescent="0.25">
      <c r="A36">
        <v>7830632</v>
      </c>
      <c r="B36" t="s">
        <v>12</v>
      </c>
      <c r="C36" t="s">
        <v>6</v>
      </c>
      <c r="D36" t="s">
        <v>2161</v>
      </c>
      <c r="E36">
        <v>1.0416666666666666E-2</v>
      </c>
      <c r="F36">
        <v>89.4</v>
      </c>
      <c r="G36">
        <v>0.93125000000000002</v>
      </c>
      <c r="H36">
        <v>93.6</v>
      </c>
      <c r="I36">
        <v>0.97499999999999987</v>
      </c>
      <c r="J36">
        <v>91.245000000000005</v>
      </c>
      <c r="K36">
        <v>0.95046874999999997</v>
      </c>
      <c r="L36">
        <v>0.10812180489301682</v>
      </c>
      <c r="M36" s="40">
        <v>1.126268800968925E-3</v>
      </c>
    </row>
    <row r="37" spans="1:13" x14ac:dyDescent="0.25">
      <c r="A37">
        <v>7830632</v>
      </c>
      <c r="B37" t="s">
        <v>12</v>
      </c>
      <c r="C37" t="s">
        <v>6</v>
      </c>
      <c r="D37" t="s">
        <v>2157</v>
      </c>
      <c r="E37">
        <v>0.4375</v>
      </c>
      <c r="F37">
        <v>70.900000000000006</v>
      </c>
      <c r="G37">
        <v>31.018750000000004</v>
      </c>
      <c r="H37">
        <v>85.2</v>
      </c>
      <c r="I37">
        <v>37.274999999999999</v>
      </c>
      <c r="J37">
        <v>77.945000000000007</v>
      </c>
      <c r="K37">
        <v>34.100937500000001</v>
      </c>
      <c r="L37">
        <v>2.266622893512249E-2</v>
      </c>
      <c r="M37" s="40">
        <v>9.9164751591160893E-3</v>
      </c>
    </row>
    <row r="38" spans="1:13" x14ac:dyDescent="0.25">
      <c r="A38">
        <v>7830632</v>
      </c>
      <c r="B38" t="s">
        <v>12</v>
      </c>
      <c r="C38" t="s">
        <v>6</v>
      </c>
      <c r="D38" t="s">
        <v>2142</v>
      </c>
      <c r="E38">
        <v>0.13541666666666666</v>
      </c>
      <c r="F38">
        <v>49</v>
      </c>
      <c r="G38">
        <v>6.6354166666666661</v>
      </c>
      <c r="H38">
        <v>76.599999999999994</v>
      </c>
      <c r="I38">
        <v>10.372916666666665</v>
      </c>
      <c r="J38">
        <v>59.674999999999997</v>
      </c>
      <c r="K38">
        <v>8.0809895833333325</v>
      </c>
      <c r="L38">
        <v>-5.2033592015504837E-2</v>
      </c>
      <c r="M38" s="40">
        <v>-7.0462155854329458E-3</v>
      </c>
    </row>
    <row r="39" spans="1:13" x14ac:dyDescent="0.25">
      <c r="A39">
        <v>7830632</v>
      </c>
      <c r="B39" t="s">
        <v>12</v>
      </c>
      <c r="C39" t="s">
        <v>6</v>
      </c>
      <c r="D39" t="s">
        <v>2335</v>
      </c>
      <c r="E39">
        <v>0.99999999999999989</v>
      </c>
      <c r="G39">
        <v>57.710416666666667</v>
      </c>
      <c r="I39">
        <v>82.760416666666671</v>
      </c>
      <c r="K39">
        <v>71.303958333333327</v>
      </c>
      <c r="M39" s="40">
        <v>1.0914183134445921E-2</v>
      </c>
    </row>
    <row r="40" spans="1:13" x14ac:dyDescent="0.25">
      <c r="A40">
        <v>7830630</v>
      </c>
      <c r="B40" t="s">
        <v>13</v>
      </c>
      <c r="C40" t="s">
        <v>6</v>
      </c>
      <c r="D40" t="s">
        <v>2166</v>
      </c>
      <c r="E40">
        <v>3.7974683544303799E-2</v>
      </c>
      <c r="F40">
        <v>32.6</v>
      </c>
      <c r="G40">
        <v>1.237974683544304</v>
      </c>
      <c r="H40">
        <v>78.599999999999994</v>
      </c>
      <c r="I40">
        <v>2.9848101265822784</v>
      </c>
      <c r="J40">
        <v>58.63</v>
      </c>
      <c r="K40">
        <v>2.2264556962025317</v>
      </c>
      <c r="L40">
        <v>-4.5454804785549641E-3</v>
      </c>
      <c r="M40" s="40">
        <v>-1.7261318272993536E-4</v>
      </c>
    </row>
    <row r="41" spans="1:13" x14ac:dyDescent="0.25">
      <c r="A41">
        <v>7830630</v>
      </c>
      <c r="B41" t="s">
        <v>13</v>
      </c>
      <c r="C41" t="s">
        <v>6</v>
      </c>
      <c r="D41" t="s">
        <v>2167</v>
      </c>
      <c r="E41">
        <v>8.4388185654008432E-3</v>
      </c>
      <c r="F41">
        <v>47.6</v>
      </c>
      <c r="G41">
        <v>0.40168776371308013</v>
      </c>
      <c r="H41">
        <v>81</v>
      </c>
      <c r="I41">
        <v>0.68354430379746833</v>
      </c>
      <c r="J41">
        <v>67.75</v>
      </c>
      <c r="K41">
        <v>0.57172995780590707</v>
      </c>
      <c r="L41">
        <v>3.3080026507377625E-2</v>
      </c>
      <c r="M41" s="40">
        <v>2.791563418344103E-4</v>
      </c>
    </row>
    <row r="42" spans="1:13" x14ac:dyDescent="0.25">
      <c r="A42">
        <v>7830630</v>
      </c>
      <c r="B42" t="s">
        <v>13</v>
      </c>
      <c r="C42" t="s">
        <v>6</v>
      </c>
      <c r="D42" t="s">
        <v>2168</v>
      </c>
      <c r="E42">
        <v>8.4388185654008432E-3</v>
      </c>
      <c r="F42">
        <v>47.1</v>
      </c>
      <c r="G42">
        <v>0.3974683544303797</v>
      </c>
      <c r="H42">
        <v>72.400000000000006</v>
      </c>
      <c r="I42">
        <v>0.6109704641350211</v>
      </c>
      <c r="J42">
        <v>57.3</v>
      </c>
      <c r="K42">
        <v>0.48354430379746827</v>
      </c>
      <c r="L42">
        <v>-5.702180415391922E-2</v>
      </c>
      <c r="M42" s="40">
        <v>-4.8119665952674445E-4</v>
      </c>
    </row>
    <row r="43" spans="1:13" x14ac:dyDescent="0.25">
      <c r="A43">
        <v>7830630</v>
      </c>
      <c r="B43" t="s">
        <v>13</v>
      </c>
      <c r="C43" t="s">
        <v>6</v>
      </c>
      <c r="D43" t="s">
        <v>2169</v>
      </c>
      <c r="E43">
        <v>0.15611814345991562</v>
      </c>
      <c r="F43">
        <v>45</v>
      </c>
      <c r="G43">
        <v>7.0253164556962027</v>
      </c>
      <c r="H43">
        <v>83</v>
      </c>
      <c r="I43">
        <v>12.957805907172997</v>
      </c>
      <c r="J43">
        <v>72.509999999999991</v>
      </c>
      <c r="K43">
        <v>11.32012658227848</v>
      </c>
      <c r="L43">
        <v>9.0041100978851318E-2</v>
      </c>
      <c r="M43" s="40">
        <v>1.4057049519905059E-2</v>
      </c>
    </row>
    <row r="44" spans="1:13" x14ac:dyDescent="0.25">
      <c r="A44">
        <v>7830630</v>
      </c>
      <c r="B44" t="s">
        <v>13</v>
      </c>
      <c r="C44" t="s">
        <v>6</v>
      </c>
      <c r="D44" t="s">
        <v>2171</v>
      </c>
      <c r="E44">
        <v>2.9535864978902954E-2</v>
      </c>
      <c r="F44">
        <v>73</v>
      </c>
      <c r="G44">
        <v>2.1561181434599157</v>
      </c>
      <c r="H44">
        <v>86.9</v>
      </c>
      <c r="I44">
        <v>2.5666666666666669</v>
      </c>
      <c r="J44">
        <v>84.1</v>
      </c>
      <c r="K44">
        <v>2.4839662447257385</v>
      </c>
      <c r="L44">
        <v>-2.9298884328454733E-3</v>
      </c>
      <c r="M44" s="40">
        <v>-8.653678915577347E-5</v>
      </c>
    </row>
    <row r="45" spans="1:13" x14ac:dyDescent="0.25">
      <c r="A45">
        <v>7830630</v>
      </c>
      <c r="B45" t="s">
        <v>13</v>
      </c>
      <c r="C45" t="s">
        <v>6</v>
      </c>
      <c r="D45" t="s">
        <v>2172</v>
      </c>
      <c r="E45">
        <v>0.7426160337552743</v>
      </c>
      <c r="F45">
        <v>49</v>
      </c>
      <c r="G45">
        <v>36.388185654008439</v>
      </c>
      <c r="H45">
        <v>92.3</v>
      </c>
      <c r="I45">
        <v>68.54345991561182</v>
      </c>
      <c r="J45">
        <v>76.965000000000003</v>
      </c>
      <c r="K45">
        <v>57.155443037974692</v>
      </c>
      <c r="L45">
        <v>0.11247394979000092</v>
      </c>
      <c r="M45" s="40">
        <v>8.352495849384034E-2</v>
      </c>
    </row>
    <row r="46" spans="1:13" x14ac:dyDescent="0.25">
      <c r="A46">
        <v>7830630</v>
      </c>
      <c r="B46" t="s">
        <v>13</v>
      </c>
      <c r="C46" t="s">
        <v>6</v>
      </c>
      <c r="D46" t="s">
        <v>2173</v>
      </c>
      <c r="E46">
        <v>1.2658227848101266E-2</v>
      </c>
      <c r="F46">
        <v>38.1</v>
      </c>
      <c r="G46">
        <v>0.48227848101265824</v>
      </c>
      <c r="H46">
        <v>75.7</v>
      </c>
      <c r="I46">
        <v>0.95822784810126582</v>
      </c>
      <c r="J46">
        <v>61.664999999999999</v>
      </c>
      <c r="K46">
        <v>0.78056962025316456</v>
      </c>
      <c r="L46">
        <v>-4.6136997640132904E-2</v>
      </c>
      <c r="M46" s="40">
        <v>-5.8401262835611266E-4</v>
      </c>
    </row>
    <row r="47" spans="1:13" x14ac:dyDescent="0.25">
      <c r="A47">
        <v>7830630</v>
      </c>
      <c r="B47" t="s">
        <v>13</v>
      </c>
      <c r="C47" t="s">
        <v>6</v>
      </c>
      <c r="D47" t="s">
        <v>2174</v>
      </c>
      <c r="E47">
        <v>4.2194092827004216E-3</v>
      </c>
      <c r="F47">
        <v>48</v>
      </c>
      <c r="G47">
        <v>0.20253164556962022</v>
      </c>
      <c r="H47">
        <v>73.2</v>
      </c>
      <c r="I47">
        <v>0.30886075949367087</v>
      </c>
      <c r="J47">
        <v>60.644999999999996</v>
      </c>
      <c r="K47">
        <v>0.25588607594936708</v>
      </c>
      <c r="L47">
        <v>-7.91434645652771E-2</v>
      </c>
      <c r="M47" s="40">
        <v>-3.3393866905180207E-4</v>
      </c>
    </row>
    <row r="48" spans="1:13" x14ac:dyDescent="0.25">
      <c r="A48">
        <v>7830630</v>
      </c>
      <c r="B48" t="s">
        <v>13</v>
      </c>
      <c r="C48" t="s">
        <v>6</v>
      </c>
      <c r="D48" t="s">
        <v>2335</v>
      </c>
      <c r="E48">
        <v>0.99999999999999989</v>
      </c>
      <c r="G48">
        <v>48.291561181434595</v>
      </c>
      <c r="I48">
        <v>89.61434599156118</v>
      </c>
      <c r="K48">
        <v>75.277721518987335</v>
      </c>
      <c r="M48" s="40">
        <v>9.6202866426759445E-2</v>
      </c>
    </row>
    <row r="49" spans="1:13" x14ac:dyDescent="0.25">
      <c r="A49">
        <v>7830613</v>
      </c>
      <c r="B49" t="s">
        <v>14</v>
      </c>
      <c r="C49" t="s">
        <v>6</v>
      </c>
      <c r="D49" t="s">
        <v>2152</v>
      </c>
      <c r="E49">
        <v>1.5037593984962405E-2</v>
      </c>
      <c r="F49">
        <v>48.2</v>
      </c>
      <c r="G49">
        <v>0.72481203007518802</v>
      </c>
      <c r="H49">
        <v>80.400000000000006</v>
      </c>
      <c r="I49">
        <v>1.2090225563909776</v>
      </c>
      <c r="J49">
        <v>66.925000000000011</v>
      </c>
      <c r="K49">
        <v>1.0063909774436091</v>
      </c>
      <c r="L49">
        <v>1.3056463561952114E-2</v>
      </c>
      <c r="M49" s="40">
        <v>1.9633779792409194E-4</v>
      </c>
    </row>
    <row r="50" spans="1:13" x14ac:dyDescent="0.25">
      <c r="A50">
        <v>7830613</v>
      </c>
      <c r="B50" t="s">
        <v>14</v>
      </c>
      <c r="C50" t="s">
        <v>6</v>
      </c>
      <c r="D50" t="s">
        <v>2155</v>
      </c>
      <c r="E50">
        <v>0.2857142857142857</v>
      </c>
      <c r="F50">
        <v>49.2</v>
      </c>
      <c r="G50">
        <v>14.057142857142857</v>
      </c>
      <c r="H50">
        <v>81.7</v>
      </c>
      <c r="I50">
        <v>23.342857142857142</v>
      </c>
      <c r="J50">
        <v>68.41</v>
      </c>
      <c r="K50">
        <v>19.545714285714283</v>
      </c>
      <c r="L50">
        <v>4.344693198800087E-2</v>
      </c>
      <c r="M50" s="40">
        <v>1.2413409139428819E-2</v>
      </c>
    </row>
    <row r="51" spans="1:13" x14ac:dyDescent="0.25">
      <c r="A51">
        <v>7830613</v>
      </c>
      <c r="B51" t="s">
        <v>14</v>
      </c>
      <c r="C51" t="s">
        <v>6</v>
      </c>
      <c r="D51" t="s">
        <v>2157</v>
      </c>
      <c r="E51">
        <v>5.2631578947368418E-2</v>
      </c>
      <c r="F51">
        <v>70.900000000000006</v>
      </c>
      <c r="G51">
        <v>3.7315789473684213</v>
      </c>
      <c r="H51">
        <v>85.2</v>
      </c>
      <c r="I51">
        <v>4.4842105263157892</v>
      </c>
      <c r="J51">
        <v>77.945000000000007</v>
      </c>
      <c r="K51">
        <v>4.1023684210526321</v>
      </c>
      <c r="L51">
        <v>2.266622893512249E-2</v>
      </c>
      <c r="M51" s="40">
        <v>1.1929594176380257E-3</v>
      </c>
    </row>
    <row r="52" spans="1:13" x14ac:dyDescent="0.25">
      <c r="A52">
        <v>7830613</v>
      </c>
      <c r="B52" t="s">
        <v>14</v>
      </c>
      <c r="C52" t="s">
        <v>6</v>
      </c>
      <c r="D52" t="s">
        <v>2162</v>
      </c>
      <c r="E52">
        <v>0.63909774436090228</v>
      </c>
      <c r="F52">
        <v>71.599999999999994</v>
      </c>
      <c r="G52">
        <v>45.7593984962406</v>
      </c>
      <c r="H52">
        <v>82.6</v>
      </c>
      <c r="I52">
        <v>52.789473684210527</v>
      </c>
      <c r="J52">
        <v>73.984999999999999</v>
      </c>
      <c r="K52">
        <v>47.283646616541354</v>
      </c>
      <c r="L52">
        <v>2.2877993062138557E-2</v>
      </c>
      <c r="M52" s="40">
        <v>1.4621273761517124E-2</v>
      </c>
    </row>
    <row r="53" spans="1:13" x14ac:dyDescent="0.25">
      <c r="A53">
        <v>7830613</v>
      </c>
      <c r="B53" t="s">
        <v>14</v>
      </c>
      <c r="C53" t="s">
        <v>6</v>
      </c>
      <c r="D53" t="s">
        <v>2178</v>
      </c>
      <c r="E53">
        <v>7.5187969924812026E-3</v>
      </c>
      <c r="F53">
        <v>66.599999999999994</v>
      </c>
      <c r="G53">
        <v>0.50075187969924806</v>
      </c>
      <c r="H53">
        <v>84.9</v>
      </c>
      <c r="I53">
        <v>0.63834586466165411</v>
      </c>
      <c r="J53">
        <v>75.289999999999992</v>
      </c>
      <c r="K53">
        <v>0.56609022556390964</v>
      </c>
      <c r="L53">
        <v>3.6884949076920748E-4</v>
      </c>
      <c r="M53" s="40">
        <v>2.7733044418737404E-6</v>
      </c>
    </row>
    <row r="54" spans="1:13" x14ac:dyDescent="0.25">
      <c r="A54">
        <v>7830613</v>
      </c>
      <c r="B54" t="s">
        <v>14</v>
      </c>
      <c r="C54" t="s">
        <v>6</v>
      </c>
      <c r="D54" t="s">
        <v>2335</v>
      </c>
      <c r="E54">
        <v>1</v>
      </c>
      <c r="G54">
        <v>64.773684210526326</v>
      </c>
      <c r="I54">
        <v>82.46390977443609</v>
      </c>
      <c r="K54">
        <v>72.504210526315788</v>
      </c>
      <c r="M54" s="40">
        <v>2.8426753420949934E-2</v>
      </c>
    </row>
    <row r="55" spans="1:13" x14ac:dyDescent="0.25">
      <c r="A55">
        <v>7820212</v>
      </c>
      <c r="B55" t="s">
        <v>15</v>
      </c>
      <c r="C55" t="s">
        <v>6</v>
      </c>
      <c r="D55" t="s">
        <v>2179</v>
      </c>
      <c r="E55">
        <v>0.02</v>
      </c>
      <c r="F55">
        <v>57.4</v>
      </c>
      <c r="G55">
        <v>1.1479999999999999</v>
      </c>
      <c r="H55">
        <v>77.099999999999994</v>
      </c>
      <c r="I55">
        <v>1.5419999999999998</v>
      </c>
      <c r="J55">
        <v>73.564999999999998</v>
      </c>
      <c r="K55">
        <v>1.4713000000000001</v>
      </c>
      <c r="L55">
        <v>-5.703701451420784E-2</v>
      </c>
      <c r="M55" s="40">
        <v>-1.1407402902841569E-3</v>
      </c>
    </row>
    <row r="56" spans="1:13" x14ac:dyDescent="0.25">
      <c r="A56">
        <v>7820212</v>
      </c>
      <c r="B56" t="s">
        <v>15</v>
      </c>
      <c r="C56" t="s">
        <v>6</v>
      </c>
      <c r="D56" t="s">
        <v>2181</v>
      </c>
      <c r="E56">
        <v>0.86</v>
      </c>
      <c r="F56">
        <v>69.400000000000006</v>
      </c>
      <c r="G56">
        <v>59.684000000000005</v>
      </c>
      <c r="H56">
        <v>76.5</v>
      </c>
      <c r="I56">
        <v>65.789999999999992</v>
      </c>
      <c r="J56">
        <v>69.489999999999995</v>
      </c>
      <c r="K56">
        <v>59.761399999999995</v>
      </c>
      <c r="L56">
        <v>-8.1471361219882965E-2</v>
      </c>
      <c r="M56" s="40">
        <v>-7.0065370649099346E-2</v>
      </c>
    </row>
    <row r="57" spans="1:13" x14ac:dyDescent="0.25">
      <c r="A57">
        <v>7820212</v>
      </c>
      <c r="B57" t="s">
        <v>15</v>
      </c>
      <c r="C57" t="s">
        <v>6</v>
      </c>
      <c r="D57" t="s">
        <v>2154</v>
      </c>
      <c r="E57">
        <v>0.09</v>
      </c>
      <c r="F57">
        <v>72.099999999999994</v>
      </c>
      <c r="G57">
        <v>6.488999999999999</v>
      </c>
      <c r="H57">
        <v>84.3</v>
      </c>
      <c r="I57">
        <v>7.5869999999999997</v>
      </c>
      <c r="J57">
        <v>79.524999999999991</v>
      </c>
      <c r="K57">
        <v>7.1572499999999986</v>
      </c>
      <c r="L57">
        <v>2.4398354813456535E-2</v>
      </c>
      <c r="M57" s="40">
        <v>2.1958519332110882E-3</v>
      </c>
    </row>
    <row r="58" spans="1:13" x14ac:dyDescent="0.25">
      <c r="A58">
        <v>7820212</v>
      </c>
      <c r="B58" t="s">
        <v>15</v>
      </c>
      <c r="C58" t="s">
        <v>6</v>
      </c>
      <c r="D58" t="s">
        <v>2182</v>
      </c>
      <c r="E58">
        <v>5.0000000000000001E-3</v>
      </c>
      <c r="F58">
        <v>88.4</v>
      </c>
      <c r="G58">
        <v>0.44200000000000006</v>
      </c>
      <c r="H58">
        <v>82.7</v>
      </c>
      <c r="I58">
        <v>0.41350000000000003</v>
      </c>
      <c r="J58">
        <v>80.725000000000009</v>
      </c>
      <c r="K58">
        <v>0.40362500000000007</v>
      </c>
      <c r="L58">
        <v>-7.147601991891861E-2</v>
      </c>
      <c r="M58" s="40">
        <v>-3.5738009959459307E-4</v>
      </c>
    </row>
    <row r="59" spans="1:13" x14ac:dyDescent="0.25">
      <c r="A59">
        <v>7820212</v>
      </c>
      <c r="B59" t="s">
        <v>15</v>
      </c>
      <c r="C59" t="s">
        <v>6</v>
      </c>
      <c r="D59" t="s">
        <v>2158</v>
      </c>
      <c r="E59">
        <v>5.0000000000000001E-3</v>
      </c>
      <c r="F59">
        <v>61.4</v>
      </c>
      <c r="G59">
        <v>0.307</v>
      </c>
      <c r="H59">
        <v>79.2</v>
      </c>
      <c r="I59">
        <v>0.39600000000000002</v>
      </c>
      <c r="J59">
        <v>72.55</v>
      </c>
      <c r="K59">
        <v>0.36275000000000002</v>
      </c>
      <c r="L59">
        <v>5.4755415767431259E-2</v>
      </c>
      <c r="M59" s="40">
        <v>2.7377707883715632E-4</v>
      </c>
    </row>
    <row r="60" spans="1:13" x14ac:dyDescent="0.25">
      <c r="A60">
        <v>7820212</v>
      </c>
      <c r="B60" t="s">
        <v>15</v>
      </c>
      <c r="C60" t="s">
        <v>6</v>
      </c>
      <c r="D60" t="s">
        <v>2183</v>
      </c>
      <c r="E60">
        <v>0.02</v>
      </c>
      <c r="F60">
        <v>59.2</v>
      </c>
      <c r="G60">
        <v>1.1840000000000002</v>
      </c>
      <c r="H60">
        <v>77.3</v>
      </c>
      <c r="I60">
        <v>1.546</v>
      </c>
      <c r="J60">
        <v>65.844999999999999</v>
      </c>
      <c r="K60">
        <v>1.3169</v>
      </c>
      <c r="L60">
        <v>-1.4689816161990166E-3</v>
      </c>
      <c r="M60" s="40">
        <v>-2.9379632323980331E-5</v>
      </c>
    </row>
    <row r="61" spans="1:13" x14ac:dyDescent="0.25">
      <c r="A61">
        <v>7820212</v>
      </c>
      <c r="B61" t="s">
        <v>15</v>
      </c>
      <c r="C61" t="s">
        <v>6</v>
      </c>
      <c r="D61" t="s">
        <v>2335</v>
      </c>
      <c r="E61">
        <v>1</v>
      </c>
      <c r="G61">
        <v>69.254000000000005</v>
      </c>
      <c r="I61">
        <v>77.274500000000003</v>
      </c>
      <c r="K61">
        <v>70.473225000000014</v>
      </c>
      <c r="M61" s="40">
        <v>-6.912324165925382E-2</v>
      </c>
    </row>
    <row r="62" spans="1:13" x14ac:dyDescent="0.25">
      <c r="A62">
        <v>7830611</v>
      </c>
      <c r="B62" t="s">
        <v>16</v>
      </c>
      <c r="C62" t="s">
        <v>6</v>
      </c>
      <c r="D62" t="s">
        <v>2139</v>
      </c>
      <c r="E62">
        <v>0.96111111111111114</v>
      </c>
      <c r="F62">
        <v>36.299999999999997</v>
      </c>
      <c r="G62">
        <v>34.888333333333328</v>
      </c>
      <c r="H62">
        <v>72.599999999999994</v>
      </c>
      <c r="I62">
        <v>69.776666666666657</v>
      </c>
      <c r="J62">
        <v>60.685000000000002</v>
      </c>
      <c r="K62">
        <v>58.325027777777784</v>
      </c>
      <c r="L62">
        <v>-4.4152852147817612E-2</v>
      </c>
      <c r="M62" s="40">
        <v>-4.2435796786513595E-2</v>
      </c>
    </row>
    <row r="63" spans="1:13" x14ac:dyDescent="0.25">
      <c r="A63">
        <v>7830611</v>
      </c>
      <c r="B63" t="s">
        <v>16</v>
      </c>
      <c r="C63" t="s">
        <v>6</v>
      </c>
      <c r="D63" t="s">
        <v>2143</v>
      </c>
      <c r="E63">
        <v>1.6666666666666666E-2</v>
      </c>
      <c r="F63">
        <v>68.900000000000006</v>
      </c>
      <c r="G63">
        <v>1.1483333333333334</v>
      </c>
      <c r="H63">
        <v>78.599999999999994</v>
      </c>
      <c r="I63">
        <v>1.3099999999999998</v>
      </c>
      <c r="J63">
        <v>68.87</v>
      </c>
      <c r="K63">
        <v>1.1478333333333335</v>
      </c>
      <c r="L63">
        <v>-1.4470568858087063E-2</v>
      </c>
      <c r="M63" s="40">
        <v>-2.4117614763478437E-4</v>
      </c>
    </row>
    <row r="64" spans="1:13" x14ac:dyDescent="0.25">
      <c r="A64">
        <v>7830611</v>
      </c>
      <c r="B64" t="s">
        <v>16</v>
      </c>
      <c r="C64" t="s">
        <v>6</v>
      </c>
      <c r="D64" t="s">
        <v>2144</v>
      </c>
      <c r="E64">
        <v>2.2222222222222223E-2</v>
      </c>
      <c r="F64">
        <v>61.5</v>
      </c>
      <c r="G64">
        <v>1.3666666666666667</v>
      </c>
      <c r="H64">
        <v>85.6</v>
      </c>
      <c r="I64">
        <v>1.9022222222222223</v>
      </c>
      <c r="J64">
        <v>77.27</v>
      </c>
      <c r="K64">
        <v>1.717111111111111</v>
      </c>
      <c r="L64">
        <v>-7.2069000452756882E-3</v>
      </c>
      <c r="M64" s="40">
        <v>-1.6015333433945975E-4</v>
      </c>
    </row>
    <row r="65" spans="1:13" x14ac:dyDescent="0.25">
      <c r="A65">
        <v>7830611</v>
      </c>
      <c r="B65" t="s">
        <v>16</v>
      </c>
      <c r="C65" t="s">
        <v>6</v>
      </c>
      <c r="D65" t="s">
        <v>2335</v>
      </c>
      <c r="E65">
        <v>1</v>
      </c>
      <c r="G65">
        <v>37.403333333333329</v>
      </c>
      <c r="I65">
        <v>72.98888888888888</v>
      </c>
      <c r="K65">
        <v>61.189972222222224</v>
      </c>
      <c r="M65" s="40">
        <v>-4.2837126268487839E-2</v>
      </c>
    </row>
    <row r="66" spans="1:13" x14ac:dyDescent="0.25">
      <c r="A66">
        <v>7830610</v>
      </c>
      <c r="B66" t="s">
        <v>17</v>
      </c>
      <c r="C66" t="s">
        <v>6</v>
      </c>
      <c r="D66" t="s">
        <v>2165</v>
      </c>
      <c r="E66">
        <v>0.73118279569892475</v>
      </c>
      <c r="F66">
        <v>65.599999999999994</v>
      </c>
      <c r="G66">
        <v>47.965591397849458</v>
      </c>
      <c r="H66">
        <v>78.599999999999994</v>
      </c>
      <c r="I66">
        <v>57.470967741935482</v>
      </c>
      <c r="J66">
        <v>68.824999999999989</v>
      </c>
      <c r="K66">
        <v>50.323655913978484</v>
      </c>
      <c r="L66">
        <v>-4.4370852410793304E-2</v>
      </c>
      <c r="M66" s="40">
        <v>-3.2443203913268222E-2</v>
      </c>
    </row>
    <row r="67" spans="1:13" x14ac:dyDescent="0.25">
      <c r="A67">
        <v>7830610</v>
      </c>
      <c r="B67" t="s">
        <v>17</v>
      </c>
      <c r="C67" t="s">
        <v>6</v>
      </c>
      <c r="D67" t="s">
        <v>2186</v>
      </c>
      <c r="E67">
        <v>0.19354838709677419</v>
      </c>
      <c r="F67">
        <v>38.200000000000003</v>
      </c>
      <c r="G67">
        <v>7.3935483870967742</v>
      </c>
      <c r="H67">
        <v>78.2</v>
      </c>
      <c r="I67">
        <v>15.135483870967741</v>
      </c>
      <c r="J67">
        <v>68.53</v>
      </c>
      <c r="K67">
        <v>13.263870967741935</v>
      </c>
      <c r="L67">
        <v>1.1443019844591618E-2</v>
      </c>
      <c r="M67" s="40">
        <v>2.214778034437087E-3</v>
      </c>
    </row>
    <row r="68" spans="1:13" x14ac:dyDescent="0.25">
      <c r="A68">
        <v>7830610</v>
      </c>
      <c r="B68" t="s">
        <v>17</v>
      </c>
      <c r="C68" t="s">
        <v>6</v>
      </c>
      <c r="D68" t="s">
        <v>2188</v>
      </c>
      <c r="E68">
        <v>7.5268817204301092E-2</v>
      </c>
      <c r="F68">
        <v>41</v>
      </c>
      <c r="G68">
        <v>3.0860215053763449</v>
      </c>
      <c r="H68">
        <v>80.900000000000006</v>
      </c>
      <c r="I68">
        <v>6.0892473118279584</v>
      </c>
      <c r="J68">
        <v>67.775000000000006</v>
      </c>
      <c r="K68">
        <v>5.1013440860215074</v>
      </c>
      <c r="L68">
        <v>2.0409254357218742E-2</v>
      </c>
      <c r="M68" s="40">
        <v>1.536180435489583E-3</v>
      </c>
    </row>
    <row r="69" spans="1:13" x14ac:dyDescent="0.25">
      <c r="A69">
        <v>7830610</v>
      </c>
      <c r="B69" t="s">
        <v>17</v>
      </c>
      <c r="C69" t="s">
        <v>6</v>
      </c>
      <c r="D69" t="s">
        <v>2335</v>
      </c>
      <c r="E69">
        <v>1</v>
      </c>
      <c r="G69">
        <v>58.445161290322574</v>
      </c>
      <c r="I69">
        <v>78.69569892473119</v>
      </c>
      <c r="K69">
        <v>68.688870967741934</v>
      </c>
      <c r="M69" s="40">
        <v>-2.8692245443341553E-2</v>
      </c>
    </row>
    <row r="70" spans="1:13" x14ac:dyDescent="0.25">
      <c r="A70">
        <v>7830642</v>
      </c>
      <c r="B70" t="s">
        <v>20</v>
      </c>
      <c r="C70" t="s">
        <v>6</v>
      </c>
      <c r="D70" t="s">
        <v>2190</v>
      </c>
      <c r="E70">
        <v>1.8867924528301887E-3</v>
      </c>
      <c r="F70">
        <v>60.8</v>
      </c>
      <c r="G70">
        <v>0.11471698113207547</v>
      </c>
      <c r="H70">
        <v>76.3</v>
      </c>
      <c r="I70">
        <v>0.1439622641509434</v>
      </c>
      <c r="J70">
        <v>74.759999999999991</v>
      </c>
      <c r="K70">
        <v>0.14105660377358489</v>
      </c>
      <c r="L70">
        <v>-6.0485862195491791E-3</v>
      </c>
      <c r="M70" s="40">
        <v>-1.1412426829338074E-5</v>
      </c>
    </row>
    <row r="71" spans="1:13" x14ac:dyDescent="0.25">
      <c r="A71">
        <v>7830642</v>
      </c>
      <c r="B71" t="s">
        <v>20</v>
      </c>
      <c r="C71" t="s">
        <v>6</v>
      </c>
      <c r="D71" t="s">
        <v>2152</v>
      </c>
      <c r="E71">
        <v>2.6415094339622639E-2</v>
      </c>
      <c r="F71">
        <v>48.2</v>
      </c>
      <c r="G71">
        <v>1.2732075471698112</v>
      </c>
      <c r="H71">
        <v>80.400000000000006</v>
      </c>
      <c r="I71">
        <v>2.1237735849056603</v>
      </c>
      <c r="J71">
        <v>66.925000000000011</v>
      </c>
      <c r="K71">
        <v>1.7678301886792454</v>
      </c>
      <c r="L71">
        <v>1.3056463561952114E-2</v>
      </c>
      <c r="M71" s="40">
        <v>3.4488771673081055E-4</v>
      </c>
    </row>
    <row r="72" spans="1:13" x14ac:dyDescent="0.25">
      <c r="A72">
        <v>7830642</v>
      </c>
      <c r="B72" t="s">
        <v>20</v>
      </c>
      <c r="C72" t="s">
        <v>6</v>
      </c>
      <c r="D72" t="s">
        <v>2191</v>
      </c>
      <c r="E72">
        <v>1.8867924528301887E-3</v>
      </c>
      <c r="F72">
        <v>68.5</v>
      </c>
      <c r="G72">
        <v>0.12924528301886792</v>
      </c>
      <c r="H72">
        <v>87.5</v>
      </c>
      <c r="I72">
        <v>0.1650943396226415</v>
      </c>
      <c r="J72">
        <v>82.215000000000003</v>
      </c>
      <c r="K72">
        <v>0.15512264150943397</v>
      </c>
      <c r="L72">
        <v>9.4019241631031036E-2</v>
      </c>
      <c r="M72" s="40">
        <v>1.7739479553024724E-4</v>
      </c>
    </row>
    <row r="73" spans="1:13" x14ac:dyDescent="0.25">
      <c r="A73">
        <v>7830642</v>
      </c>
      <c r="B73" t="s">
        <v>20</v>
      </c>
      <c r="C73" t="s">
        <v>6</v>
      </c>
      <c r="D73" t="s">
        <v>2184</v>
      </c>
      <c r="E73">
        <v>3.7735849056603774E-3</v>
      </c>
      <c r="F73">
        <v>37.799999999999997</v>
      </c>
      <c r="G73">
        <v>0.14264150943396225</v>
      </c>
      <c r="H73">
        <v>74.099999999999994</v>
      </c>
      <c r="I73">
        <v>0.27962264150943394</v>
      </c>
      <c r="J73">
        <v>56.314999999999991</v>
      </c>
      <c r="K73">
        <v>0.21250943396226413</v>
      </c>
      <c r="L73">
        <v>-3.3133860677480698E-2</v>
      </c>
      <c r="M73" s="40">
        <v>-1.2503343651879508E-4</v>
      </c>
    </row>
    <row r="74" spans="1:13" x14ac:dyDescent="0.25">
      <c r="A74">
        <v>7830642</v>
      </c>
      <c r="B74" t="s">
        <v>20</v>
      </c>
      <c r="C74" t="s">
        <v>6</v>
      </c>
      <c r="D74" t="s">
        <v>2192</v>
      </c>
      <c r="E74">
        <v>1.8867924528301887E-3</v>
      </c>
      <c r="F74">
        <v>60.8</v>
      </c>
      <c r="G74">
        <v>0.11471698113207547</v>
      </c>
      <c r="H74">
        <v>69.2</v>
      </c>
      <c r="I74">
        <v>0.13056603773584907</v>
      </c>
      <c r="J74">
        <v>59.819999999999993</v>
      </c>
      <c r="K74">
        <v>0.11286792452830187</v>
      </c>
      <c r="L74">
        <v>-0.12903445959091187</v>
      </c>
      <c r="M74" s="40">
        <v>-2.4346124451115445E-4</v>
      </c>
    </row>
    <row r="75" spans="1:13" x14ac:dyDescent="0.25">
      <c r="A75">
        <v>7830642</v>
      </c>
      <c r="B75" t="s">
        <v>20</v>
      </c>
      <c r="C75" t="s">
        <v>6</v>
      </c>
      <c r="D75" t="s">
        <v>2193</v>
      </c>
      <c r="E75">
        <v>5.6603773584905665E-3</v>
      </c>
      <c r="F75">
        <v>53.1</v>
      </c>
      <c r="G75">
        <v>0.30056603773584911</v>
      </c>
      <c r="H75">
        <v>80.900000000000006</v>
      </c>
      <c r="I75">
        <v>0.45792452830188685</v>
      </c>
      <c r="J75">
        <v>67.695000000000007</v>
      </c>
      <c r="K75">
        <v>0.38317924528301894</v>
      </c>
      <c r="L75">
        <v>-1.5099572017788887E-2</v>
      </c>
      <c r="M75" s="40">
        <v>-8.5469275572389931E-5</v>
      </c>
    </row>
    <row r="76" spans="1:13" x14ac:dyDescent="0.25">
      <c r="A76">
        <v>7830642</v>
      </c>
      <c r="B76" t="s">
        <v>20</v>
      </c>
      <c r="C76" t="s">
        <v>6</v>
      </c>
      <c r="D76" t="s">
        <v>2179</v>
      </c>
      <c r="E76">
        <v>9.4339622641509448E-3</v>
      </c>
      <c r="F76">
        <v>57.4</v>
      </c>
      <c r="G76">
        <v>0.54150943396226425</v>
      </c>
      <c r="H76">
        <v>77.099999999999994</v>
      </c>
      <c r="I76">
        <v>0.72735849056603774</v>
      </c>
      <c r="J76">
        <v>73.564999999999998</v>
      </c>
      <c r="K76">
        <v>0.69400943396226422</v>
      </c>
      <c r="L76">
        <v>-5.703701451420784E-2</v>
      </c>
      <c r="M76" s="40">
        <v>-5.3808504258686654E-4</v>
      </c>
    </row>
    <row r="77" spans="1:13" x14ac:dyDescent="0.25">
      <c r="A77">
        <v>7830642</v>
      </c>
      <c r="B77" t="s">
        <v>20</v>
      </c>
      <c r="C77" t="s">
        <v>6</v>
      </c>
      <c r="D77" t="s">
        <v>2194</v>
      </c>
      <c r="E77">
        <v>5.6603773584905656E-3</v>
      </c>
      <c r="F77">
        <v>72.5</v>
      </c>
      <c r="G77">
        <v>0.410377358490566</v>
      </c>
      <c r="H77">
        <v>87.6</v>
      </c>
      <c r="I77">
        <v>0.49584905660377354</v>
      </c>
      <c r="J77">
        <v>76.94</v>
      </c>
      <c r="K77">
        <v>0.4355094339622641</v>
      </c>
      <c r="L77">
        <v>2.6167996227741241E-2</v>
      </c>
      <c r="M77" s="40">
        <v>1.4812073336457305E-4</v>
      </c>
    </row>
    <row r="78" spans="1:13" x14ac:dyDescent="0.25">
      <c r="A78">
        <v>7830642</v>
      </c>
      <c r="B78" t="s">
        <v>20</v>
      </c>
      <c r="C78" t="s">
        <v>6</v>
      </c>
      <c r="D78" t="s">
        <v>2139</v>
      </c>
      <c r="E78">
        <v>1.509433962264151E-2</v>
      </c>
      <c r="F78">
        <v>36.299999999999997</v>
      </c>
      <c r="G78">
        <v>0.54792452830188676</v>
      </c>
      <c r="H78">
        <v>72.599999999999994</v>
      </c>
      <c r="I78">
        <v>1.0958490566037735</v>
      </c>
      <c r="J78">
        <v>60.685000000000002</v>
      </c>
      <c r="K78">
        <v>0.91600000000000004</v>
      </c>
      <c r="L78">
        <v>-4.4152852147817612E-2</v>
      </c>
      <c r="M78" s="40">
        <v>-6.6645814562743566E-4</v>
      </c>
    </row>
    <row r="79" spans="1:13" x14ac:dyDescent="0.25">
      <c r="A79">
        <v>7830642</v>
      </c>
      <c r="B79" t="s">
        <v>20</v>
      </c>
      <c r="C79" t="s">
        <v>6</v>
      </c>
      <c r="D79" t="s">
        <v>2195</v>
      </c>
      <c r="E79">
        <v>1.8867924528301887E-3</v>
      </c>
      <c r="F79">
        <v>76.5</v>
      </c>
      <c r="G79">
        <v>0.14433962264150943</v>
      </c>
      <c r="H79">
        <v>85.3</v>
      </c>
      <c r="I79">
        <v>0.1609433962264151</v>
      </c>
      <c r="J79">
        <v>84.944999999999993</v>
      </c>
      <c r="K79">
        <v>0.16027358490566038</v>
      </c>
      <c r="L79">
        <v>3.0685283243656158E-2</v>
      </c>
      <c r="M79" s="40">
        <v>5.7896760837087095E-5</v>
      </c>
    </row>
    <row r="80" spans="1:13" x14ac:dyDescent="0.25">
      <c r="A80">
        <v>7830642</v>
      </c>
      <c r="B80" t="s">
        <v>20</v>
      </c>
      <c r="C80" t="s">
        <v>6</v>
      </c>
      <c r="D80" t="s">
        <v>2196</v>
      </c>
      <c r="E80">
        <v>5.6603773584905656E-3</v>
      </c>
      <c r="F80">
        <v>35.9</v>
      </c>
      <c r="G80">
        <v>0.20320754716981129</v>
      </c>
      <c r="H80">
        <v>75.5</v>
      </c>
      <c r="I80">
        <v>0.4273584905660377</v>
      </c>
      <c r="J80">
        <v>63.569999999999993</v>
      </c>
      <c r="K80">
        <v>0.35983018867924521</v>
      </c>
      <c r="L80">
        <v>-6.177351251244545E-2</v>
      </c>
      <c r="M80" s="40">
        <v>-3.4966139157987988E-4</v>
      </c>
    </row>
    <row r="81" spans="1:13" x14ac:dyDescent="0.25">
      <c r="A81">
        <v>7830642</v>
      </c>
      <c r="B81" t="s">
        <v>20</v>
      </c>
      <c r="C81" t="s">
        <v>6</v>
      </c>
      <c r="D81" t="s">
        <v>2197</v>
      </c>
      <c r="E81">
        <v>5.6603773584905665E-3</v>
      </c>
      <c r="F81">
        <v>78.2</v>
      </c>
      <c r="G81">
        <v>0.4426415094339623</v>
      </c>
      <c r="H81">
        <v>79.5</v>
      </c>
      <c r="I81">
        <v>0.45</v>
      </c>
      <c r="J81">
        <v>79.150000000000006</v>
      </c>
      <c r="K81">
        <v>0.44801886792452839</v>
      </c>
      <c r="L81">
        <v>-3.5344619303941727E-2</v>
      </c>
      <c r="M81" s="40">
        <v>-2.0006388285250036E-4</v>
      </c>
    </row>
    <row r="82" spans="1:13" x14ac:dyDescent="0.25">
      <c r="A82">
        <v>7830642</v>
      </c>
      <c r="B82" t="s">
        <v>20</v>
      </c>
      <c r="C82" t="s">
        <v>6</v>
      </c>
      <c r="D82" t="s">
        <v>2198</v>
      </c>
      <c r="E82">
        <v>1.8867924528301887E-3</v>
      </c>
      <c r="F82">
        <v>94.3</v>
      </c>
      <c r="G82">
        <v>0.17792452830188679</v>
      </c>
      <c r="H82">
        <v>94.3</v>
      </c>
      <c r="I82">
        <v>0.17792452830188679</v>
      </c>
      <c r="J82">
        <v>90.545000000000002</v>
      </c>
      <c r="K82">
        <v>0.17083962264150943</v>
      </c>
      <c r="L82">
        <v>0.12365619838237762</v>
      </c>
      <c r="M82" s="40">
        <v>2.3331358185354269E-4</v>
      </c>
    </row>
    <row r="83" spans="1:13" x14ac:dyDescent="0.25">
      <c r="A83">
        <v>7830642</v>
      </c>
      <c r="B83" t="s">
        <v>20</v>
      </c>
      <c r="C83" t="s">
        <v>6</v>
      </c>
      <c r="D83" t="s">
        <v>2199</v>
      </c>
      <c r="E83">
        <v>1.3207547169811321E-2</v>
      </c>
      <c r="F83">
        <v>56.2</v>
      </c>
      <c r="G83">
        <v>0.74226415094339626</v>
      </c>
      <c r="H83">
        <v>82.1</v>
      </c>
      <c r="I83">
        <v>1.0843396226415094</v>
      </c>
      <c r="J83">
        <v>75.875</v>
      </c>
      <c r="K83">
        <v>1.002122641509434</v>
      </c>
      <c r="L83">
        <v>1.4568093232810497E-2</v>
      </c>
      <c r="M83" s="40">
        <v>1.9240877854655376E-4</v>
      </c>
    </row>
    <row r="84" spans="1:13" x14ac:dyDescent="0.25">
      <c r="A84">
        <v>7830642</v>
      </c>
      <c r="B84" t="s">
        <v>20</v>
      </c>
      <c r="C84" t="s">
        <v>6</v>
      </c>
      <c r="D84" t="s">
        <v>2200</v>
      </c>
      <c r="E84">
        <v>3.7735849056603774E-3</v>
      </c>
      <c r="F84">
        <v>40.1</v>
      </c>
      <c r="G84">
        <v>0.15132075471698114</v>
      </c>
      <c r="H84">
        <v>80.900000000000006</v>
      </c>
      <c r="I84">
        <v>0.30528301886792453</v>
      </c>
      <c r="J84">
        <v>68.25</v>
      </c>
      <c r="K84">
        <v>0.25754716981132075</v>
      </c>
      <c r="L84">
        <v>-7.2523945709690452E-4</v>
      </c>
      <c r="M84" s="40">
        <v>-2.7367526682902058E-6</v>
      </c>
    </row>
    <row r="85" spans="1:13" x14ac:dyDescent="0.25">
      <c r="A85">
        <v>7830642</v>
      </c>
      <c r="B85" t="s">
        <v>20</v>
      </c>
      <c r="C85" t="s">
        <v>6</v>
      </c>
      <c r="D85" t="s">
        <v>2140</v>
      </c>
      <c r="E85">
        <v>3.7735849056603774E-3</v>
      </c>
      <c r="F85">
        <v>50</v>
      </c>
      <c r="G85">
        <v>0.18867924528301888</v>
      </c>
      <c r="H85">
        <v>78.8</v>
      </c>
      <c r="I85">
        <v>0.29735849056603775</v>
      </c>
      <c r="J85">
        <v>67.83</v>
      </c>
      <c r="K85">
        <v>0.25596226415094342</v>
      </c>
      <c r="L85">
        <v>-2.9108002781867981E-2</v>
      </c>
      <c r="M85" s="40">
        <v>-1.0984151993157729E-4</v>
      </c>
    </row>
    <row r="86" spans="1:13" x14ac:dyDescent="0.25">
      <c r="A86">
        <v>7830642</v>
      </c>
      <c r="B86" t="s">
        <v>20</v>
      </c>
      <c r="C86" t="s">
        <v>6</v>
      </c>
      <c r="D86" t="s">
        <v>2201</v>
      </c>
      <c r="E86">
        <v>3.7735849056603774E-3</v>
      </c>
      <c r="F86">
        <v>65.599999999999994</v>
      </c>
      <c r="G86">
        <v>0.24754716981132074</v>
      </c>
      <c r="H86">
        <v>79</v>
      </c>
      <c r="I86">
        <v>0.2981132075471698</v>
      </c>
      <c r="J86">
        <v>75.679999999999993</v>
      </c>
      <c r="K86">
        <v>0.28558490566037731</v>
      </c>
      <c r="L86">
        <v>-4.3209794908761978E-2</v>
      </c>
      <c r="M86" s="40">
        <v>-1.6305582984438484E-4</v>
      </c>
    </row>
    <row r="87" spans="1:13" x14ac:dyDescent="0.25">
      <c r="A87">
        <v>7830642</v>
      </c>
      <c r="B87" t="s">
        <v>20</v>
      </c>
      <c r="C87" t="s">
        <v>6</v>
      </c>
      <c r="D87" t="s">
        <v>2202</v>
      </c>
      <c r="E87">
        <v>1.8867924528301887E-3</v>
      </c>
      <c r="F87">
        <v>30.8</v>
      </c>
      <c r="G87">
        <v>5.8113207547169816E-2</v>
      </c>
      <c r="H87">
        <v>93.9</v>
      </c>
      <c r="I87">
        <v>0.17716981132075474</v>
      </c>
      <c r="J87">
        <v>69.53</v>
      </c>
      <c r="K87">
        <v>0.13118867924528302</v>
      </c>
      <c r="L87">
        <v>0.12326277047395706</v>
      </c>
      <c r="M87" s="40">
        <v>2.3257126504520201E-4</v>
      </c>
    </row>
    <row r="88" spans="1:13" x14ac:dyDescent="0.25">
      <c r="A88">
        <v>7830642</v>
      </c>
      <c r="B88" t="s">
        <v>20</v>
      </c>
      <c r="C88" t="s">
        <v>6</v>
      </c>
      <c r="D88" t="s">
        <v>2203</v>
      </c>
      <c r="E88">
        <v>5.6603773584905665E-3</v>
      </c>
      <c r="F88">
        <v>76.5</v>
      </c>
      <c r="G88">
        <v>0.43301886792452832</v>
      </c>
      <c r="H88">
        <v>78.7</v>
      </c>
      <c r="I88">
        <v>0.44547169811320758</v>
      </c>
      <c r="J88">
        <v>77.23</v>
      </c>
      <c r="K88">
        <v>0.43715094339622645</v>
      </c>
      <c r="L88">
        <v>-3.0024988576769829E-2</v>
      </c>
      <c r="M88" s="40">
        <v>-1.6995276552888585E-4</v>
      </c>
    </row>
    <row r="89" spans="1:13" x14ac:dyDescent="0.25">
      <c r="A89">
        <v>7830642</v>
      </c>
      <c r="B89" t="s">
        <v>20</v>
      </c>
      <c r="C89" t="s">
        <v>6</v>
      </c>
      <c r="D89" t="s">
        <v>2175</v>
      </c>
      <c r="E89">
        <v>1.1320754716981133E-2</v>
      </c>
      <c r="F89">
        <v>63.7</v>
      </c>
      <c r="G89">
        <v>0.72113207547169822</v>
      </c>
      <c r="H89">
        <v>76.900000000000006</v>
      </c>
      <c r="I89">
        <v>0.87056603773584917</v>
      </c>
      <c r="J89">
        <v>68.69</v>
      </c>
      <c r="K89">
        <v>0.77762264150943405</v>
      </c>
      <c r="L89">
        <v>-3.3636379987001419E-2</v>
      </c>
      <c r="M89" s="40">
        <v>-3.8078920740001608E-4</v>
      </c>
    </row>
    <row r="90" spans="1:13" x14ac:dyDescent="0.25">
      <c r="A90">
        <v>7830642</v>
      </c>
      <c r="B90" t="s">
        <v>20</v>
      </c>
      <c r="C90" t="s">
        <v>6</v>
      </c>
      <c r="D90" t="s">
        <v>2204</v>
      </c>
      <c r="E90">
        <v>3.7735849056603774E-3</v>
      </c>
      <c r="F90">
        <v>71.5</v>
      </c>
      <c r="G90">
        <v>0.26981132075471698</v>
      </c>
      <c r="H90">
        <v>87.3</v>
      </c>
      <c r="I90">
        <v>0.32943396226415095</v>
      </c>
      <c r="J90">
        <v>78.954999999999998</v>
      </c>
      <c r="K90">
        <v>0.29794339622641508</v>
      </c>
      <c r="L90">
        <v>5.607084184885025E-2</v>
      </c>
      <c r="M90" s="40">
        <v>2.1158808244849152E-4</v>
      </c>
    </row>
    <row r="91" spans="1:13" x14ac:dyDescent="0.25">
      <c r="A91">
        <v>7830642</v>
      </c>
      <c r="B91" t="s">
        <v>20</v>
      </c>
      <c r="C91" t="s">
        <v>6</v>
      </c>
      <c r="D91" t="s">
        <v>2205</v>
      </c>
      <c r="E91">
        <v>3.7735849056603774E-3</v>
      </c>
      <c r="F91">
        <v>56.4</v>
      </c>
      <c r="G91">
        <v>0.21283018867924527</v>
      </c>
      <c r="H91">
        <v>88.5</v>
      </c>
      <c r="I91">
        <v>0.33396226415094338</v>
      </c>
      <c r="J91">
        <v>80.234999999999999</v>
      </c>
      <c r="K91">
        <v>0.30277358490566036</v>
      </c>
      <c r="L91">
        <v>-1.179709006100893E-2</v>
      </c>
      <c r="M91" s="40">
        <v>-4.451732098493936E-5</v>
      </c>
    </row>
    <row r="92" spans="1:13" x14ac:dyDescent="0.25">
      <c r="A92">
        <v>7830642</v>
      </c>
      <c r="B92" t="s">
        <v>20</v>
      </c>
      <c r="C92" t="s">
        <v>6</v>
      </c>
      <c r="D92" t="s">
        <v>2206</v>
      </c>
      <c r="E92">
        <v>3.7735849056603774E-3</v>
      </c>
      <c r="F92">
        <v>44.9</v>
      </c>
      <c r="G92">
        <v>0.16943396226415094</v>
      </c>
      <c r="H92">
        <v>87.4</v>
      </c>
      <c r="I92">
        <v>0.32981132075471703</v>
      </c>
      <c r="J92">
        <v>70.94</v>
      </c>
      <c r="K92">
        <v>0.26769811320754716</v>
      </c>
      <c r="L92">
        <v>3.711998462677002E-2</v>
      </c>
      <c r="M92" s="40">
        <v>1.400754136859246E-4</v>
      </c>
    </row>
    <row r="93" spans="1:13" x14ac:dyDescent="0.25">
      <c r="A93">
        <v>7830642</v>
      </c>
      <c r="B93" t="s">
        <v>20</v>
      </c>
      <c r="C93" t="s">
        <v>6</v>
      </c>
      <c r="D93" t="s">
        <v>2181</v>
      </c>
      <c r="E93">
        <v>1.1320754716981133E-2</v>
      </c>
      <c r="F93">
        <v>69.400000000000006</v>
      </c>
      <c r="G93">
        <v>0.7856603773584907</v>
      </c>
      <c r="H93">
        <v>76.5</v>
      </c>
      <c r="I93">
        <v>0.86603773584905663</v>
      </c>
      <c r="J93">
        <v>69.489999999999995</v>
      </c>
      <c r="K93">
        <v>0.78667924528301891</v>
      </c>
      <c r="L93">
        <v>-8.1471361219882965E-2</v>
      </c>
      <c r="M93" s="40">
        <v>-9.2231729682886387E-4</v>
      </c>
    </row>
    <row r="94" spans="1:13" x14ac:dyDescent="0.25">
      <c r="A94">
        <v>7830642</v>
      </c>
      <c r="B94" t="s">
        <v>20</v>
      </c>
      <c r="C94" t="s">
        <v>6</v>
      </c>
      <c r="D94" t="s">
        <v>2207</v>
      </c>
      <c r="E94">
        <v>1.8867924528301887E-3</v>
      </c>
      <c r="F94">
        <v>68.400000000000006</v>
      </c>
      <c r="G94">
        <v>0.12905660377358491</v>
      </c>
      <c r="H94">
        <v>80</v>
      </c>
      <c r="I94">
        <v>0.15094339622641509</v>
      </c>
      <c r="J94">
        <v>67.509999999999991</v>
      </c>
      <c r="K94">
        <v>0.12737735849056603</v>
      </c>
      <c r="L94">
        <v>-0.11517346650362015</v>
      </c>
      <c r="M94" s="40">
        <v>-2.1730842736532104E-4</v>
      </c>
    </row>
    <row r="95" spans="1:13" x14ac:dyDescent="0.25">
      <c r="A95">
        <v>7830642</v>
      </c>
      <c r="B95" t="s">
        <v>20</v>
      </c>
      <c r="C95" t="s">
        <v>6</v>
      </c>
      <c r="D95" t="s">
        <v>2208</v>
      </c>
      <c r="E95">
        <v>3.7735849056603774E-3</v>
      </c>
      <c r="F95">
        <v>36.299999999999997</v>
      </c>
      <c r="G95">
        <v>0.13698113207547169</v>
      </c>
      <c r="H95">
        <v>82.5</v>
      </c>
      <c r="I95">
        <v>0.31132075471698112</v>
      </c>
      <c r="J95">
        <v>64.289999999999992</v>
      </c>
      <c r="K95">
        <v>0.24260377358490562</v>
      </c>
      <c r="L95">
        <v>3.2190714031457901E-2</v>
      </c>
      <c r="M95" s="40">
        <v>1.2147439257153925E-4</v>
      </c>
    </row>
    <row r="96" spans="1:13" x14ac:dyDescent="0.25">
      <c r="A96">
        <v>7830642</v>
      </c>
      <c r="B96" t="s">
        <v>20</v>
      </c>
      <c r="C96" t="s">
        <v>6</v>
      </c>
      <c r="D96" t="s">
        <v>2153</v>
      </c>
      <c r="E96">
        <v>2.2641509433962266E-2</v>
      </c>
      <c r="F96">
        <v>39.1</v>
      </c>
      <c r="G96">
        <v>0.8852830188679246</v>
      </c>
      <c r="H96">
        <v>84.8</v>
      </c>
      <c r="I96">
        <v>1.9200000000000002</v>
      </c>
      <c r="J96">
        <v>68.449999999999989</v>
      </c>
      <c r="K96">
        <v>1.5498113207547168</v>
      </c>
      <c r="L96">
        <v>2.8439240530133247E-2</v>
      </c>
      <c r="M96" s="40">
        <v>6.4390733275773401E-4</v>
      </c>
    </row>
    <row r="97" spans="1:13" x14ac:dyDescent="0.25">
      <c r="A97">
        <v>7830642</v>
      </c>
      <c r="B97" t="s">
        <v>20</v>
      </c>
      <c r="C97" t="s">
        <v>6</v>
      </c>
      <c r="D97" t="s">
        <v>2154</v>
      </c>
      <c r="E97">
        <v>3.7735849056603772E-2</v>
      </c>
      <c r="F97">
        <v>72.099999999999994</v>
      </c>
      <c r="G97">
        <v>2.7207547169811317</v>
      </c>
      <c r="H97">
        <v>84.3</v>
      </c>
      <c r="I97">
        <v>3.1811320754716981</v>
      </c>
      <c r="J97">
        <v>79.524999999999991</v>
      </c>
      <c r="K97">
        <v>3.0009433962264147</v>
      </c>
      <c r="L97">
        <v>2.4398354813456535E-2</v>
      </c>
      <c r="M97" s="40">
        <v>9.2069263447005795E-4</v>
      </c>
    </row>
    <row r="98" spans="1:13" x14ac:dyDescent="0.25">
      <c r="A98">
        <v>7830642</v>
      </c>
      <c r="B98" t="s">
        <v>20</v>
      </c>
      <c r="C98" t="s">
        <v>6</v>
      </c>
      <c r="D98" t="s">
        <v>2209</v>
      </c>
      <c r="E98">
        <v>5.6603773584905656E-3</v>
      </c>
      <c r="F98">
        <v>52.6</v>
      </c>
      <c r="G98">
        <v>0.29773584905660377</v>
      </c>
      <c r="H98">
        <v>70.8</v>
      </c>
      <c r="I98">
        <v>0.40075471698113202</v>
      </c>
      <c r="J98">
        <v>58.679999999999993</v>
      </c>
      <c r="K98">
        <v>0.33215094339622636</v>
      </c>
      <c r="L98">
        <v>-6.5365836024284363E-2</v>
      </c>
      <c r="M98" s="40">
        <v>-3.6999529825066616E-4</v>
      </c>
    </row>
    <row r="99" spans="1:13" x14ac:dyDescent="0.25">
      <c r="A99">
        <v>7830642</v>
      </c>
      <c r="B99" t="s">
        <v>20</v>
      </c>
      <c r="C99" t="s">
        <v>6</v>
      </c>
      <c r="D99" t="s">
        <v>2167</v>
      </c>
      <c r="E99">
        <v>1.3207547169811321E-2</v>
      </c>
      <c r="F99">
        <v>47.6</v>
      </c>
      <c r="G99">
        <v>0.62867924528301888</v>
      </c>
      <c r="H99">
        <v>81</v>
      </c>
      <c r="I99">
        <v>1.0698113207547171</v>
      </c>
      <c r="J99">
        <v>67.75</v>
      </c>
      <c r="K99">
        <v>0.89481132075471703</v>
      </c>
      <c r="L99">
        <v>3.3080026507377625E-2</v>
      </c>
      <c r="M99" s="40">
        <v>4.3690601047479885E-4</v>
      </c>
    </row>
    <row r="100" spans="1:13" x14ac:dyDescent="0.25">
      <c r="A100">
        <v>7830642</v>
      </c>
      <c r="B100" t="s">
        <v>20</v>
      </c>
      <c r="C100" t="s">
        <v>6</v>
      </c>
      <c r="D100" t="s">
        <v>2210</v>
      </c>
      <c r="E100">
        <v>1.1320754716981131E-2</v>
      </c>
      <c r="F100">
        <v>75.900000000000006</v>
      </c>
      <c r="G100">
        <v>0.85924528301886793</v>
      </c>
      <c r="H100">
        <v>81.3</v>
      </c>
      <c r="I100">
        <v>0.9203773584905659</v>
      </c>
      <c r="J100">
        <v>80.894999999999996</v>
      </c>
      <c r="K100">
        <v>0.91579245283018862</v>
      </c>
      <c r="L100">
        <v>-5.4214444011449814E-2</v>
      </c>
      <c r="M100" s="40">
        <v>-6.1374842277112996E-4</v>
      </c>
    </row>
    <row r="101" spans="1:13" x14ac:dyDescent="0.25">
      <c r="A101">
        <v>7830642</v>
      </c>
      <c r="B101" t="s">
        <v>20</v>
      </c>
      <c r="C101" t="s">
        <v>6</v>
      </c>
      <c r="D101" t="s">
        <v>2211</v>
      </c>
      <c r="E101">
        <v>1.8867924528301887E-3</v>
      </c>
      <c r="F101">
        <v>56.3</v>
      </c>
      <c r="G101">
        <v>0.10622641509433962</v>
      </c>
      <c r="H101">
        <v>86.2</v>
      </c>
      <c r="I101">
        <v>0.16264150943396227</v>
      </c>
      <c r="J101">
        <v>72.72999999999999</v>
      </c>
      <c r="K101">
        <v>0.13722641509433961</v>
      </c>
      <c r="L101">
        <v>0.10844472795724869</v>
      </c>
      <c r="M101" s="40">
        <v>2.046126942589598E-4</v>
      </c>
    </row>
    <row r="102" spans="1:13" x14ac:dyDescent="0.25">
      <c r="A102">
        <v>7830642</v>
      </c>
      <c r="B102" t="s">
        <v>20</v>
      </c>
      <c r="C102" t="s">
        <v>6</v>
      </c>
      <c r="D102" t="s">
        <v>2165</v>
      </c>
      <c r="E102">
        <v>7.5471698113207548E-3</v>
      </c>
      <c r="F102">
        <v>65.599999999999994</v>
      </c>
      <c r="G102">
        <v>0.49509433962264149</v>
      </c>
      <c r="H102">
        <v>78.599999999999994</v>
      </c>
      <c r="I102">
        <v>0.59320754716981128</v>
      </c>
      <c r="J102">
        <v>68.824999999999989</v>
      </c>
      <c r="K102">
        <v>0.51943396226415084</v>
      </c>
      <c r="L102">
        <v>-4.4370852410793304E-2</v>
      </c>
      <c r="M102" s="40">
        <v>-3.3487435781730793E-4</v>
      </c>
    </row>
    <row r="103" spans="1:13" x14ac:dyDescent="0.25">
      <c r="A103">
        <v>7830642</v>
      </c>
      <c r="B103" t="s">
        <v>20</v>
      </c>
      <c r="C103" t="s">
        <v>6</v>
      </c>
      <c r="D103" t="s">
        <v>2212</v>
      </c>
      <c r="E103">
        <v>3.7735849056603774E-3</v>
      </c>
      <c r="F103">
        <v>40.6</v>
      </c>
      <c r="G103">
        <v>0.15320754716981133</v>
      </c>
      <c r="H103">
        <v>75.7</v>
      </c>
      <c r="I103">
        <v>0.28566037735849059</v>
      </c>
      <c r="J103">
        <v>65.569999999999993</v>
      </c>
      <c r="K103">
        <v>0.24743396226415093</v>
      </c>
      <c r="L103">
        <v>-2.7262270450592041E-2</v>
      </c>
      <c r="M103" s="40">
        <v>-1.0287649226638507E-4</v>
      </c>
    </row>
    <row r="104" spans="1:13" x14ac:dyDescent="0.25">
      <c r="A104">
        <v>7830642</v>
      </c>
      <c r="B104" t="s">
        <v>20</v>
      </c>
      <c r="C104" t="s">
        <v>6</v>
      </c>
      <c r="D104" t="s">
        <v>2168</v>
      </c>
      <c r="E104">
        <v>1.8867924528301887E-3</v>
      </c>
      <c r="F104">
        <v>47.1</v>
      </c>
      <c r="G104">
        <v>8.8867924528301889E-2</v>
      </c>
      <c r="H104">
        <v>72.400000000000006</v>
      </c>
      <c r="I104">
        <v>0.13660377358490566</v>
      </c>
      <c r="J104">
        <v>57.3</v>
      </c>
      <c r="K104">
        <v>0.10811320754716981</v>
      </c>
      <c r="L104">
        <v>-5.702180415391922E-2</v>
      </c>
      <c r="M104" s="40">
        <v>-1.0758830972437589E-4</v>
      </c>
    </row>
    <row r="105" spans="1:13" x14ac:dyDescent="0.25">
      <c r="A105">
        <v>7830642</v>
      </c>
      <c r="B105" t="s">
        <v>20</v>
      </c>
      <c r="C105" t="s">
        <v>6</v>
      </c>
      <c r="D105" t="s">
        <v>2155</v>
      </c>
      <c r="E105">
        <v>7.9245283018867921E-2</v>
      </c>
      <c r="F105">
        <v>49.2</v>
      </c>
      <c r="G105">
        <v>3.898867924528302</v>
      </c>
      <c r="H105">
        <v>81.7</v>
      </c>
      <c r="I105">
        <v>6.4743396226415095</v>
      </c>
      <c r="J105">
        <v>68.41</v>
      </c>
      <c r="K105">
        <v>5.4211698113207545</v>
      </c>
      <c r="L105">
        <v>4.344693198800087E-2</v>
      </c>
      <c r="M105" s="40">
        <v>3.4429644216906348E-3</v>
      </c>
    </row>
    <row r="106" spans="1:13" x14ac:dyDescent="0.25">
      <c r="A106">
        <v>7830642</v>
      </c>
      <c r="B106" t="s">
        <v>20</v>
      </c>
      <c r="C106" t="s">
        <v>6</v>
      </c>
      <c r="D106" t="s">
        <v>2213</v>
      </c>
      <c r="E106">
        <v>3.7735849056603774E-3</v>
      </c>
      <c r="F106">
        <v>30.4</v>
      </c>
      <c r="G106">
        <v>0.11471698113207547</v>
      </c>
      <c r="H106">
        <v>88.9</v>
      </c>
      <c r="I106">
        <v>0.33547169811320759</v>
      </c>
      <c r="J106">
        <v>64.3</v>
      </c>
      <c r="K106">
        <v>0.24264150943396226</v>
      </c>
      <c r="L106">
        <v>7.2168342769145966E-2</v>
      </c>
      <c r="M106" s="40">
        <v>2.7233336894017348E-4</v>
      </c>
    </row>
    <row r="107" spans="1:13" x14ac:dyDescent="0.25">
      <c r="A107">
        <v>7830642</v>
      </c>
      <c r="B107" t="s">
        <v>20</v>
      </c>
      <c r="C107" t="s">
        <v>6</v>
      </c>
      <c r="D107" t="s">
        <v>2169</v>
      </c>
      <c r="E107">
        <v>2.6415094339622643E-2</v>
      </c>
      <c r="F107">
        <v>45</v>
      </c>
      <c r="G107">
        <v>1.1886792452830188</v>
      </c>
      <c r="H107">
        <v>83</v>
      </c>
      <c r="I107">
        <v>2.1924528301886794</v>
      </c>
      <c r="J107">
        <v>72.509999999999991</v>
      </c>
      <c r="K107">
        <v>1.9153584905660375</v>
      </c>
      <c r="L107">
        <v>9.0041100978851318E-2</v>
      </c>
      <c r="M107" s="40">
        <v>2.3784441767998464E-3</v>
      </c>
    </row>
    <row r="108" spans="1:13" x14ac:dyDescent="0.25">
      <c r="A108">
        <v>7830642</v>
      </c>
      <c r="B108" t="s">
        <v>20</v>
      </c>
      <c r="C108" t="s">
        <v>6</v>
      </c>
      <c r="D108" t="s">
        <v>2156</v>
      </c>
      <c r="E108">
        <v>1.8867924528301886E-2</v>
      </c>
      <c r="F108">
        <v>56.2</v>
      </c>
      <c r="G108">
        <v>1.060377358490566</v>
      </c>
      <c r="H108">
        <v>79.8</v>
      </c>
      <c r="I108">
        <v>1.5056603773584905</v>
      </c>
      <c r="J108">
        <v>67.549999999999983</v>
      </c>
      <c r="K108">
        <v>1.2745283018867921</v>
      </c>
      <c r="L108">
        <v>-2.5381628423929214E-2</v>
      </c>
      <c r="M108" s="40">
        <v>-4.7889864950809835E-4</v>
      </c>
    </row>
    <row r="109" spans="1:13" x14ac:dyDescent="0.25">
      <c r="A109">
        <v>7830642</v>
      </c>
      <c r="B109" t="s">
        <v>20</v>
      </c>
      <c r="C109" t="s">
        <v>6</v>
      </c>
      <c r="D109" t="s">
        <v>2214</v>
      </c>
      <c r="E109">
        <v>1.8867924528301887E-3</v>
      </c>
      <c r="F109">
        <v>39.799999999999997</v>
      </c>
      <c r="G109">
        <v>7.5094339622641504E-2</v>
      </c>
      <c r="H109">
        <v>89.9</v>
      </c>
      <c r="I109">
        <v>0.16962264150943399</v>
      </c>
      <c r="J109">
        <v>72.745000000000005</v>
      </c>
      <c r="K109">
        <v>0.13725471698113209</v>
      </c>
      <c r="L109">
        <v>0.1060372069478035</v>
      </c>
      <c r="M109" s="40">
        <v>2.0007020178830848E-4</v>
      </c>
    </row>
    <row r="110" spans="1:13" x14ac:dyDescent="0.25">
      <c r="A110">
        <v>7830642</v>
      </c>
      <c r="B110" t="s">
        <v>20</v>
      </c>
      <c r="C110" t="s">
        <v>6</v>
      </c>
      <c r="D110" t="s">
        <v>2215</v>
      </c>
      <c r="E110">
        <v>3.7735849056603774E-3</v>
      </c>
      <c r="F110">
        <v>73.7</v>
      </c>
      <c r="G110">
        <v>0.27811320754716984</v>
      </c>
      <c r="H110">
        <v>81</v>
      </c>
      <c r="I110">
        <v>0.30566037735849055</v>
      </c>
      <c r="J110">
        <v>74.125</v>
      </c>
      <c r="K110">
        <v>0.27971698113207549</v>
      </c>
      <c r="L110">
        <v>-1.1620870791375637E-2</v>
      </c>
      <c r="M110" s="40">
        <v>-4.385234260896467E-5</v>
      </c>
    </row>
    <row r="111" spans="1:13" x14ac:dyDescent="0.25">
      <c r="A111">
        <v>7830642</v>
      </c>
      <c r="B111" t="s">
        <v>20</v>
      </c>
      <c r="C111" t="s">
        <v>6</v>
      </c>
      <c r="D111" t="s">
        <v>2216</v>
      </c>
      <c r="E111">
        <v>1.8867924528301887E-3</v>
      </c>
      <c r="F111">
        <v>47.6</v>
      </c>
      <c r="G111">
        <v>8.9811320754716983E-2</v>
      </c>
      <c r="H111">
        <v>73.599999999999994</v>
      </c>
      <c r="I111">
        <v>0.13886792452830188</v>
      </c>
      <c r="J111">
        <v>59.88</v>
      </c>
      <c r="K111">
        <v>0.11298113207547171</v>
      </c>
      <c r="L111">
        <v>-6.0497414320707321E-2</v>
      </c>
      <c r="M111" s="40">
        <v>-1.1414606475605156E-4</v>
      </c>
    </row>
    <row r="112" spans="1:13" x14ac:dyDescent="0.25">
      <c r="A112">
        <v>7830642</v>
      </c>
      <c r="B112" t="s">
        <v>20</v>
      </c>
      <c r="C112" t="s">
        <v>6</v>
      </c>
      <c r="D112" t="s">
        <v>2217</v>
      </c>
      <c r="E112">
        <v>3.7735849056603774E-3</v>
      </c>
      <c r="F112">
        <v>58.4</v>
      </c>
      <c r="G112">
        <v>0.22037735849056603</v>
      </c>
      <c r="H112">
        <v>81.400000000000006</v>
      </c>
      <c r="I112">
        <v>0.30716981132075472</v>
      </c>
      <c r="J112">
        <v>76.53</v>
      </c>
      <c r="K112">
        <v>0.28879245283018867</v>
      </c>
      <c r="L112">
        <v>-4.5143119990825653E-2</v>
      </c>
      <c r="M112" s="40">
        <v>-1.7035139619179493E-4</v>
      </c>
    </row>
    <row r="113" spans="1:13" x14ac:dyDescent="0.25">
      <c r="A113">
        <v>7830642</v>
      </c>
      <c r="B113" t="s">
        <v>20</v>
      </c>
      <c r="C113" t="s">
        <v>6</v>
      </c>
      <c r="D113" t="s">
        <v>2161</v>
      </c>
      <c r="E113">
        <v>3.7735849056603774E-3</v>
      </c>
      <c r="F113">
        <v>89.4</v>
      </c>
      <c r="G113">
        <v>0.33735849056603778</v>
      </c>
      <c r="H113">
        <v>93.6</v>
      </c>
      <c r="I113">
        <v>0.35320754716981129</v>
      </c>
      <c r="J113">
        <v>91.245000000000005</v>
      </c>
      <c r="K113">
        <v>0.34432075471698115</v>
      </c>
      <c r="L113">
        <v>0.10812180489301682</v>
      </c>
      <c r="M113" s="40">
        <v>4.080068109170446E-4</v>
      </c>
    </row>
    <row r="114" spans="1:13" x14ac:dyDescent="0.25">
      <c r="A114">
        <v>7830642</v>
      </c>
      <c r="B114" t="s">
        <v>20</v>
      </c>
      <c r="C114" t="s">
        <v>6</v>
      </c>
      <c r="D114" t="s">
        <v>2218</v>
      </c>
      <c r="E114">
        <v>7.5471698113207548E-3</v>
      </c>
      <c r="F114">
        <v>67.7</v>
      </c>
      <c r="G114">
        <v>0.51094339622641516</v>
      </c>
      <c r="H114">
        <v>85.9</v>
      </c>
      <c r="I114">
        <v>0.64830188679245293</v>
      </c>
      <c r="J114">
        <v>78.224999999999994</v>
      </c>
      <c r="K114">
        <v>0.59037735849056605</v>
      </c>
      <c r="L114">
        <v>5.6246254593133926E-2</v>
      </c>
      <c r="M114" s="40">
        <v>4.2450003466516171E-4</v>
      </c>
    </row>
    <row r="115" spans="1:13" x14ac:dyDescent="0.25">
      <c r="A115">
        <v>7830642</v>
      </c>
      <c r="B115" t="s">
        <v>20</v>
      </c>
      <c r="C115" t="s">
        <v>6</v>
      </c>
      <c r="D115" t="s">
        <v>2182</v>
      </c>
      <c r="E115">
        <v>7.5471698113207548E-3</v>
      </c>
      <c r="F115">
        <v>88.4</v>
      </c>
      <c r="G115">
        <v>0.66716981132075481</v>
      </c>
      <c r="H115">
        <v>82.7</v>
      </c>
      <c r="I115">
        <v>0.62415094339622645</v>
      </c>
      <c r="J115">
        <v>80.725000000000009</v>
      </c>
      <c r="K115">
        <v>0.60924528301886804</v>
      </c>
      <c r="L115">
        <v>-7.147601991891861E-2</v>
      </c>
      <c r="M115" s="40">
        <v>-5.3944165976542349E-4</v>
      </c>
    </row>
    <row r="116" spans="1:13" x14ac:dyDescent="0.25">
      <c r="A116">
        <v>7830642</v>
      </c>
      <c r="B116" t="s">
        <v>20</v>
      </c>
      <c r="C116" t="s">
        <v>6</v>
      </c>
      <c r="D116" t="s">
        <v>2219</v>
      </c>
      <c r="E116">
        <v>5.6603773584905656E-3</v>
      </c>
      <c r="F116">
        <v>51.2</v>
      </c>
      <c r="G116">
        <v>0.28981132075471699</v>
      </c>
      <c r="H116">
        <v>61.9</v>
      </c>
      <c r="I116">
        <v>0.350377358490566</v>
      </c>
      <c r="J116">
        <v>62.88</v>
      </c>
      <c r="K116">
        <v>0.35592452830188676</v>
      </c>
      <c r="L116">
        <v>-0.19224587082862854</v>
      </c>
      <c r="M116" s="40">
        <v>-1.088184174501671E-3</v>
      </c>
    </row>
    <row r="117" spans="1:13" x14ac:dyDescent="0.25">
      <c r="A117">
        <v>7830642</v>
      </c>
      <c r="B117" t="s">
        <v>20</v>
      </c>
      <c r="C117" t="s">
        <v>6</v>
      </c>
      <c r="D117" t="s">
        <v>2157</v>
      </c>
      <c r="E117">
        <v>3.5849056603773584E-2</v>
      </c>
      <c r="F117">
        <v>70.900000000000006</v>
      </c>
      <c r="G117">
        <v>2.5416981132075471</v>
      </c>
      <c r="H117">
        <v>85.2</v>
      </c>
      <c r="I117">
        <v>3.0543396226415096</v>
      </c>
      <c r="J117">
        <v>77.945000000000007</v>
      </c>
      <c r="K117">
        <v>2.7942547169811323</v>
      </c>
      <c r="L117">
        <v>2.266622893512249E-2</v>
      </c>
      <c r="M117" s="40">
        <v>8.125629240892968E-4</v>
      </c>
    </row>
    <row r="118" spans="1:13" x14ac:dyDescent="0.25">
      <c r="A118">
        <v>7830642</v>
      </c>
      <c r="B118" t="s">
        <v>20</v>
      </c>
      <c r="C118" t="s">
        <v>6</v>
      </c>
      <c r="D118" t="s">
        <v>2220</v>
      </c>
      <c r="E118">
        <v>3.7735849056603774E-3</v>
      </c>
      <c r="F118">
        <v>66.900000000000006</v>
      </c>
      <c r="G118">
        <v>0.25245283018867926</v>
      </c>
      <c r="H118">
        <v>82.5</v>
      </c>
      <c r="I118">
        <v>0.31132075471698112</v>
      </c>
      <c r="J118">
        <v>70.88</v>
      </c>
      <c r="K118">
        <v>0.26747169811320753</v>
      </c>
      <c r="L118">
        <v>1.1682196520268917E-2</v>
      </c>
      <c r="M118" s="40">
        <v>4.4083760453844973E-5</v>
      </c>
    </row>
    <row r="119" spans="1:13" x14ac:dyDescent="0.25">
      <c r="A119">
        <v>7830642</v>
      </c>
      <c r="B119" t="s">
        <v>20</v>
      </c>
      <c r="C119" t="s">
        <v>6</v>
      </c>
      <c r="D119" t="s">
        <v>2221</v>
      </c>
      <c r="E119">
        <v>3.7735849056603774E-3</v>
      </c>
      <c r="F119">
        <v>64.5</v>
      </c>
      <c r="G119">
        <v>0.24339622641509434</v>
      </c>
      <c r="H119">
        <v>82</v>
      </c>
      <c r="I119">
        <v>0.30943396226415093</v>
      </c>
      <c r="J119">
        <v>75.064999999999998</v>
      </c>
      <c r="K119">
        <v>0.28326415094339624</v>
      </c>
      <c r="L119">
        <v>4.9072526395320892E-2</v>
      </c>
      <c r="M119" s="40">
        <v>1.8517934488800338E-4</v>
      </c>
    </row>
    <row r="120" spans="1:13" x14ac:dyDescent="0.25">
      <c r="A120">
        <v>7830642</v>
      </c>
      <c r="B120" t="s">
        <v>20</v>
      </c>
      <c r="C120" t="s">
        <v>6</v>
      </c>
      <c r="D120" t="s">
        <v>2222</v>
      </c>
      <c r="E120">
        <v>3.7735849056603774E-3</v>
      </c>
      <c r="F120">
        <v>60.9</v>
      </c>
      <c r="G120">
        <v>0.22981132075471697</v>
      </c>
      <c r="H120">
        <v>74.900000000000006</v>
      </c>
      <c r="I120">
        <v>0.28264150943396227</v>
      </c>
      <c r="J120">
        <v>67.63</v>
      </c>
      <c r="K120">
        <v>0.25520754716981131</v>
      </c>
      <c r="L120">
        <v>-7.7790364623069763E-2</v>
      </c>
      <c r="M120" s="40">
        <v>-2.9354854574743306E-4</v>
      </c>
    </row>
    <row r="121" spans="1:13" x14ac:dyDescent="0.25">
      <c r="A121">
        <v>7830642</v>
      </c>
      <c r="B121" t="s">
        <v>20</v>
      </c>
      <c r="C121" t="s">
        <v>6</v>
      </c>
      <c r="D121" t="s">
        <v>2223</v>
      </c>
      <c r="E121">
        <v>1.8867924528301887E-3</v>
      </c>
      <c r="F121">
        <v>51.1</v>
      </c>
      <c r="G121">
        <v>9.6415094339622642E-2</v>
      </c>
      <c r="H121">
        <v>78.900000000000006</v>
      </c>
      <c r="I121">
        <v>0.14886792452830189</v>
      </c>
      <c r="J121">
        <v>72.55</v>
      </c>
      <c r="K121">
        <v>0.1368867924528302</v>
      </c>
      <c r="L121">
        <v>1.8039921997115016E-3</v>
      </c>
      <c r="M121" s="40">
        <v>3.4037588673801919E-6</v>
      </c>
    </row>
    <row r="122" spans="1:13" x14ac:dyDescent="0.25">
      <c r="A122">
        <v>7830642</v>
      </c>
      <c r="B122" t="s">
        <v>20</v>
      </c>
      <c r="C122" t="s">
        <v>6</v>
      </c>
      <c r="D122" t="s">
        <v>2162</v>
      </c>
      <c r="E122">
        <v>6.4150943396226415E-2</v>
      </c>
      <c r="F122">
        <v>71.599999999999994</v>
      </c>
      <c r="G122">
        <v>4.5932075471698113</v>
      </c>
      <c r="H122">
        <v>82.6</v>
      </c>
      <c r="I122">
        <v>5.2988679245283015</v>
      </c>
      <c r="J122">
        <v>73.984999999999999</v>
      </c>
      <c r="K122">
        <v>4.7462075471698109</v>
      </c>
      <c r="L122">
        <v>2.2877993062138557E-2</v>
      </c>
      <c r="M122" s="40">
        <v>1.4676448379485113E-3</v>
      </c>
    </row>
    <row r="123" spans="1:13" x14ac:dyDescent="0.25">
      <c r="A123">
        <v>7830642</v>
      </c>
      <c r="B123" t="s">
        <v>20</v>
      </c>
      <c r="C123" t="s">
        <v>6</v>
      </c>
      <c r="D123" t="s">
        <v>2163</v>
      </c>
      <c r="E123">
        <v>7.5471698113207548E-3</v>
      </c>
      <c r="F123">
        <v>56.7</v>
      </c>
      <c r="G123">
        <v>0.42792452830188682</v>
      </c>
      <c r="H123">
        <v>80</v>
      </c>
      <c r="I123">
        <v>0.60377358490566035</v>
      </c>
      <c r="J123">
        <v>69.210000000000008</v>
      </c>
      <c r="K123">
        <v>0.52233962264150946</v>
      </c>
      <c r="L123">
        <v>-8.464813232421875E-3</v>
      </c>
      <c r="M123" s="40">
        <v>-6.3885382886202835E-5</v>
      </c>
    </row>
    <row r="124" spans="1:13" x14ac:dyDescent="0.25">
      <c r="A124">
        <v>7830642</v>
      </c>
      <c r="B124" t="s">
        <v>20</v>
      </c>
      <c r="C124" t="s">
        <v>6</v>
      </c>
      <c r="D124" t="s">
        <v>2224</v>
      </c>
      <c r="E124">
        <v>1.8867924528301887E-3</v>
      </c>
      <c r="F124">
        <v>67.2</v>
      </c>
      <c r="G124">
        <v>0.1267924528301887</v>
      </c>
      <c r="H124">
        <v>89.4</v>
      </c>
      <c r="I124">
        <v>0.16867924528301889</v>
      </c>
      <c r="J124">
        <v>77.86</v>
      </c>
      <c r="K124">
        <v>0.1469056603773585</v>
      </c>
      <c r="L124">
        <v>8.5172161459922791E-2</v>
      </c>
      <c r="M124" s="40">
        <v>1.6070219143381659E-4</v>
      </c>
    </row>
    <row r="125" spans="1:13" x14ac:dyDescent="0.25">
      <c r="A125">
        <v>7830642</v>
      </c>
      <c r="B125" t="s">
        <v>20</v>
      </c>
      <c r="C125" t="s">
        <v>6</v>
      </c>
      <c r="D125" t="s">
        <v>2225</v>
      </c>
      <c r="E125">
        <v>7.5471698113207548E-3</v>
      </c>
      <c r="F125">
        <v>75.5</v>
      </c>
      <c r="G125">
        <v>0.56981132075471697</v>
      </c>
      <c r="H125">
        <v>99.2</v>
      </c>
      <c r="I125">
        <v>0.74867924528301888</v>
      </c>
      <c r="J125">
        <v>88.27000000000001</v>
      </c>
      <c r="K125">
        <v>0.66618867924528313</v>
      </c>
      <c r="L125">
        <v>0.12222220003604889</v>
      </c>
      <c r="M125" s="40">
        <v>9.2243169838527467E-4</v>
      </c>
    </row>
    <row r="126" spans="1:13" x14ac:dyDescent="0.25">
      <c r="A126">
        <v>7830642</v>
      </c>
      <c r="B126" t="s">
        <v>20</v>
      </c>
      <c r="C126" t="s">
        <v>6</v>
      </c>
      <c r="D126" t="s">
        <v>2226</v>
      </c>
      <c r="E126">
        <v>1.8867924528301887E-3</v>
      </c>
      <c r="F126">
        <v>77</v>
      </c>
      <c r="G126">
        <v>0.14528301886792452</v>
      </c>
      <c r="H126">
        <v>89.9</v>
      </c>
      <c r="I126">
        <v>0.16962264150943399</v>
      </c>
      <c r="J126">
        <v>86.125</v>
      </c>
      <c r="K126">
        <v>0.16250000000000001</v>
      </c>
      <c r="L126">
        <v>7.8482791781425476E-2</v>
      </c>
      <c r="M126" s="40">
        <v>1.4808073921023676E-4</v>
      </c>
    </row>
    <row r="127" spans="1:13" x14ac:dyDescent="0.25">
      <c r="A127">
        <v>7830642</v>
      </c>
      <c r="B127" t="s">
        <v>20</v>
      </c>
      <c r="C127" t="s">
        <v>6</v>
      </c>
      <c r="D127" t="s">
        <v>2142</v>
      </c>
      <c r="E127">
        <v>2.2641509433962263E-2</v>
      </c>
      <c r="F127">
        <v>49</v>
      </c>
      <c r="G127">
        <v>1.1094339622641509</v>
      </c>
      <c r="H127">
        <v>76.599999999999994</v>
      </c>
      <c r="I127">
        <v>1.7343396226415091</v>
      </c>
      <c r="J127">
        <v>59.674999999999997</v>
      </c>
      <c r="K127">
        <v>1.351132075471698</v>
      </c>
      <c r="L127">
        <v>-5.2033592015504837E-2</v>
      </c>
      <c r="M127" s="40">
        <v>-1.1781190645019962E-3</v>
      </c>
    </row>
    <row r="128" spans="1:13" x14ac:dyDescent="0.25">
      <c r="A128">
        <v>7830642</v>
      </c>
      <c r="B128" t="s">
        <v>20</v>
      </c>
      <c r="C128" t="s">
        <v>6</v>
      </c>
      <c r="D128" t="s">
        <v>2143</v>
      </c>
      <c r="E128">
        <v>9.4339622641509448E-3</v>
      </c>
      <c r="F128">
        <v>68.900000000000006</v>
      </c>
      <c r="G128">
        <v>0.65000000000000013</v>
      </c>
      <c r="H128">
        <v>78.599999999999994</v>
      </c>
      <c r="I128">
        <v>0.74150943396226421</v>
      </c>
      <c r="J128">
        <v>68.87</v>
      </c>
      <c r="K128">
        <v>0.64971698113207565</v>
      </c>
      <c r="L128">
        <v>-1.4470568858087063E-2</v>
      </c>
      <c r="M128" s="40">
        <v>-1.3651480054799117E-4</v>
      </c>
    </row>
    <row r="129" spans="1:13" x14ac:dyDescent="0.25">
      <c r="A129">
        <v>7830642</v>
      </c>
      <c r="B129" t="s">
        <v>20</v>
      </c>
      <c r="C129" t="s">
        <v>6</v>
      </c>
      <c r="D129" t="s">
        <v>2178</v>
      </c>
      <c r="E129">
        <v>7.5471698113207548E-3</v>
      </c>
      <c r="F129">
        <v>66.599999999999994</v>
      </c>
      <c r="G129">
        <v>0.50264150943396224</v>
      </c>
      <c r="H129">
        <v>84.9</v>
      </c>
      <c r="I129">
        <v>0.64075471698113218</v>
      </c>
      <c r="J129">
        <v>75.289999999999992</v>
      </c>
      <c r="K129">
        <v>0.56822641509433958</v>
      </c>
      <c r="L129">
        <v>3.6884949076920748E-4</v>
      </c>
      <c r="M129" s="40">
        <v>2.7837697416543962E-6</v>
      </c>
    </row>
    <row r="130" spans="1:13" x14ac:dyDescent="0.25">
      <c r="A130">
        <v>7830642</v>
      </c>
      <c r="B130" t="s">
        <v>20</v>
      </c>
      <c r="C130" t="s">
        <v>6</v>
      </c>
      <c r="D130" t="s">
        <v>2145</v>
      </c>
      <c r="E130">
        <v>5.6603773584905656E-3</v>
      </c>
      <c r="F130">
        <v>56.8</v>
      </c>
      <c r="G130">
        <v>0.32150943396226411</v>
      </c>
      <c r="H130">
        <v>92.8</v>
      </c>
      <c r="I130">
        <v>0.5252830188679245</v>
      </c>
      <c r="J130">
        <v>77.91</v>
      </c>
      <c r="K130">
        <v>0.44099999999999995</v>
      </c>
      <c r="L130">
        <v>1.3339660130441189E-2</v>
      </c>
      <c r="M130" s="40">
        <v>7.5507510172308608E-5</v>
      </c>
    </row>
    <row r="131" spans="1:13" x14ac:dyDescent="0.25">
      <c r="A131">
        <v>7830642</v>
      </c>
      <c r="B131" t="s">
        <v>20</v>
      </c>
      <c r="C131" t="s">
        <v>6</v>
      </c>
      <c r="D131" t="s">
        <v>2227</v>
      </c>
      <c r="E131">
        <v>1.8867924528301887E-3</v>
      </c>
      <c r="F131">
        <v>59.1</v>
      </c>
      <c r="G131">
        <v>0.11150943396226415</v>
      </c>
      <c r="H131">
        <v>85.4</v>
      </c>
      <c r="I131">
        <v>0.16113207547169814</v>
      </c>
      <c r="J131">
        <v>75.150000000000006</v>
      </c>
      <c r="K131">
        <v>0.14179245283018868</v>
      </c>
      <c r="L131">
        <v>5.6203994899988174E-2</v>
      </c>
      <c r="M131" s="40">
        <v>1.0604527339620411E-4</v>
      </c>
    </row>
    <row r="132" spans="1:13" x14ac:dyDescent="0.25">
      <c r="A132">
        <v>7830642</v>
      </c>
      <c r="B132" t="s">
        <v>20</v>
      </c>
      <c r="C132" t="s">
        <v>6</v>
      </c>
      <c r="D132" t="s">
        <v>2170</v>
      </c>
      <c r="E132">
        <v>9.433962264150943E-3</v>
      </c>
      <c r="F132">
        <v>69.8</v>
      </c>
      <c r="G132">
        <v>0.65849056603773581</v>
      </c>
      <c r="H132">
        <v>82</v>
      </c>
      <c r="I132">
        <v>0.7735849056603773</v>
      </c>
      <c r="J132">
        <v>70.385000000000005</v>
      </c>
      <c r="K132">
        <v>0.6640094339622642</v>
      </c>
      <c r="L132">
        <v>3.1453631818294525E-2</v>
      </c>
      <c r="M132" s="40">
        <v>2.9673237564428794E-4</v>
      </c>
    </row>
    <row r="133" spans="1:13" x14ac:dyDescent="0.25">
      <c r="A133">
        <v>7830642</v>
      </c>
      <c r="B133" t="s">
        <v>20</v>
      </c>
      <c r="C133" t="s">
        <v>6</v>
      </c>
      <c r="D133" t="s">
        <v>2171</v>
      </c>
      <c r="E133">
        <v>5.6603773584905665E-3</v>
      </c>
      <c r="F133">
        <v>73</v>
      </c>
      <c r="G133">
        <v>0.41320754716981134</v>
      </c>
      <c r="H133">
        <v>86.9</v>
      </c>
      <c r="I133">
        <v>0.49188679245283023</v>
      </c>
      <c r="J133">
        <v>84.1</v>
      </c>
      <c r="K133">
        <v>0.47603773584905662</v>
      </c>
      <c r="L133">
        <v>-2.9298884328454733E-3</v>
      </c>
      <c r="M133" s="40">
        <v>-1.6584274148181924E-5</v>
      </c>
    </row>
    <row r="134" spans="1:13" x14ac:dyDescent="0.25">
      <c r="A134">
        <v>7830642</v>
      </c>
      <c r="B134" t="s">
        <v>20</v>
      </c>
      <c r="C134" t="s">
        <v>6</v>
      </c>
      <c r="D134" t="s">
        <v>2228</v>
      </c>
      <c r="E134">
        <v>1.8867924528301886E-2</v>
      </c>
      <c r="F134">
        <v>51.1</v>
      </c>
      <c r="G134">
        <v>0.96415094339622642</v>
      </c>
      <c r="H134">
        <v>88.8</v>
      </c>
      <c r="I134">
        <v>1.6754716981132074</v>
      </c>
      <c r="J134">
        <v>71.809999999999988</v>
      </c>
      <c r="K134">
        <v>1.3549056603773582</v>
      </c>
      <c r="L134">
        <v>3.787405788898468E-2</v>
      </c>
      <c r="M134" s="40">
        <v>7.1460486582989962E-4</v>
      </c>
    </row>
    <row r="135" spans="1:13" x14ac:dyDescent="0.25">
      <c r="A135">
        <v>7830642</v>
      </c>
      <c r="B135" t="s">
        <v>20</v>
      </c>
      <c r="C135" t="s">
        <v>6</v>
      </c>
      <c r="D135" t="s">
        <v>2229</v>
      </c>
      <c r="E135">
        <v>1.8867924528301887E-3</v>
      </c>
      <c r="F135">
        <v>74.599999999999994</v>
      </c>
      <c r="G135">
        <v>0.14075471698113207</v>
      </c>
      <c r="H135">
        <v>89</v>
      </c>
      <c r="I135">
        <v>0.16792452830188678</v>
      </c>
      <c r="J135">
        <v>83.225000000000009</v>
      </c>
      <c r="K135">
        <v>0.15702830188679248</v>
      </c>
      <c r="L135">
        <v>3.5386510193347931E-2</v>
      </c>
      <c r="M135" s="40">
        <v>6.676700036480742E-5</v>
      </c>
    </row>
    <row r="136" spans="1:13" x14ac:dyDescent="0.25">
      <c r="A136">
        <v>7830642</v>
      </c>
      <c r="B136" t="s">
        <v>20</v>
      </c>
      <c r="C136" t="s">
        <v>6</v>
      </c>
      <c r="D136" t="s">
        <v>2230</v>
      </c>
      <c r="E136">
        <v>9.433962264150943E-3</v>
      </c>
      <c r="F136">
        <v>46.2</v>
      </c>
      <c r="G136">
        <v>0.4358490566037736</v>
      </c>
      <c r="H136">
        <v>71.099999999999994</v>
      </c>
      <c r="I136">
        <v>0.67075471698113198</v>
      </c>
      <c r="J136">
        <v>60.414999999999999</v>
      </c>
      <c r="K136">
        <v>0.56995283018867926</v>
      </c>
      <c r="L136">
        <v>-0.11818750947713852</v>
      </c>
      <c r="M136" s="40">
        <v>-1.1149765045013068E-3</v>
      </c>
    </row>
    <row r="137" spans="1:13" x14ac:dyDescent="0.25">
      <c r="A137">
        <v>7830642</v>
      </c>
      <c r="B137" t="s">
        <v>20</v>
      </c>
      <c r="C137" t="s">
        <v>6</v>
      </c>
      <c r="D137" t="s">
        <v>2231</v>
      </c>
      <c r="E137">
        <v>3.7735849056603774E-3</v>
      </c>
      <c r="F137">
        <v>79.7</v>
      </c>
      <c r="G137">
        <v>0.3007547169811321</v>
      </c>
      <c r="H137">
        <v>86.9</v>
      </c>
      <c r="I137">
        <v>0.32792452830188684</v>
      </c>
      <c r="J137">
        <v>83.894999999999996</v>
      </c>
      <c r="K137">
        <v>0.31658490566037734</v>
      </c>
      <c r="L137">
        <v>4.626130685210228E-2</v>
      </c>
      <c r="M137" s="40">
        <v>1.7457096925321616E-4</v>
      </c>
    </row>
    <row r="138" spans="1:13" x14ac:dyDescent="0.25">
      <c r="A138">
        <v>7830642</v>
      </c>
      <c r="B138" t="s">
        <v>20</v>
      </c>
      <c r="C138" t="s">
        <v>6</v>
      </c>
      <c r="D138" t="s">
        <v>2232</v>
      </c>
      <c r="E138">
        <v>1.8867924528301887E-3</v>
      </c>
      <c r="F138">
        <v>63.2</v>
      </c>
      <c r="G138">
        <v>0.11924528301886793</v>
      </c>
      <c r="H138">
        <v>75.5</v>
      </c>
      <c r="I138">
        <v>0.14245283018867924</v>
      </c>
      <c r="J138">
        <v>69.284999999999997</v>
      </c>
      <c r="K138">
        <v>0.1307264150943396</v>
      </c>
      <c r="L138">
        <v>-7.4147365987300873E-2</v>
      </c>
      <c r="M138" s="40">
        <v>-1.3990069054207712E-4</v>
      </c>
    </row>
    <row r="139" spans="1:13" x14ac:dyDescent="0.25">
      <c r="A139">
        <v>7830642</v>
      </c>
      <c r="B139" t="s">
        <v>20</v>
      </c>
      <c r="C139" t="s">
        <v>6</v>
      </c>
      <c r="D139" t="s">
        <v>2158</v>
      </c>
      <c r="E139">
        <v>5.6603773584905665E-3</v>
      </c>
      <c r="F139">
        <v>61.4</v>
      </c>
      <c r="G139">
        <v>0.34754716981132078</v>
      </c>
      <c r="H139">
        <v>79.2</v>
      </c>
      <c r="I139">
        <v>0.44830188679245286</v>
      </c>
      <c r="J139">
        <v>72.55</v>
      </c>
      <c r="K139">
        <v>0.41066037735849059</v>
      </c>
      <c r="L139">
        <v>5.4755415767431259E-2</v>
      </c>
      <c r="M139" s="40">
        <v>3.0993631566470528E-4</v>
      </c>
    </row>
    <row r="140" spans="1:13" x14ac:dyDescent="0.25">
      <c r="A140">
        <v>7830642</v>
      </c>
      <c r="B140" t="s">
        <v>20</v>
      </c>
      <c r="C140" t="s">
        <v>6</v>
      </c>
      <c r="D140" t="s">
        <v>2185</v>
      </c>
      <c r="E140">
        <v>1.8867924528301887E-3</v>
      </c>
      <c r="F140">
        <v>55.2</v>
      </c>
      <c r="G140">
        <v>0.10415094339622642</v>
      </c>
      <c r="H140">
        <v>85.6</v>
      </c>
      <c r="I140">
        <v>0.16150943396226414</v>
      </c>
      <c r="J140">
        <v>74.594999999999999</v>
      </c>
      <c r="K140">
        <v>0.14074528301886793</v>
      </c>
      <c r="L140">
        <v>2.7276968583464622E-2</v>
      </c>
      <c r="M140" s="40">
        <v>5.1465978459367216E-5</v>
      </c>
    </row>
    <row r="141" spans="1:13" x14ac:dyDescent="0.25">
      <c r="A141">
        <v>7830642</v>
      </c>
      <c r="B141" t="s">
        <v>20</v>
      </c>
      <c r="C141" t="s">
        <v>6</v>
      </c>
      <c r="D141" t="s">
        <v>2233</v>
      </c>
      <c r="E141">
        <v>7.5471698113207548E-3</v>
      </c>
      <c r="F141">
        <v>41.8</v>
      </c>
      <c r="G141">
        <v>0.31547169811320752</v>
      </c>
      <c r="H141">
        <v>81.5</v>
      </c>
      <c r="I141">
        <v>0.61509433962264148</v>
      </c>
      <c r="J141">
        <v>66.97</v>
      </c>
      <c r="K141">
        <v>0.50543396226415094</v>
      </c>
      <c r="L141">
        <v>4.6275205910205841E-2</v>
      </c>
      <c r="M141" s="40">
        <v>3.4924683705815727E-4</v>
      </c>
    </row>
    <row r="142" spans="1:13" x14ac:dyDescent="0.25">
      <c r="A142">
        <v>7830642</v>
      </c>
      <c r="B142" t="s">
        <v>20</v>
      </c>
      <c r="C142" t="s">
        <v>6</v>
      </c>
      <c r="D142" t="s">
        <v>2234</v>
      </c>
      <c r="E142">
        <v>3.7735849056603774E-3</v>
      </c>
      <c r="F142">
        <v>60.8</v>
      </c>
      <c r="G142">
        <v>0.22943396226415094</v>
      </c>
      <c r="H142">
        <v>89.1</v>
      </c>
      <c r="I142">
        <v>0.33622641509433959</v>
      </c>
      <c r="J142">
        <v>80.704999999999998</v>
      </c>
      <c r="K142">
        <v>0.30454716981132074</v>
      </c>
      <c r="L142">
        <v>6.261482834815979E-2</v>
      </c>
      <c r="M142" s="40">
        <v>2.3628237112513129E-4</v>
      </c>
    </row>
    <row r="143" spans="1:13" x14ac:dyDescent="0.25">
      <c r="A143">
        <v>7830642</v>
      </c>
      <c r="B143" t="s">
        <v>20</v>
      </c>
      <c r="C143" t="s">
        <v>6</v>
      </c>
      <c r="D143" t="s">
        <v>2186</v>
      </c>
      <c r="E143">
        <v>9.433962264150943E-3</v>
      </c>
      <c r="F143">
        <v>38.200000000000003</v>
      </c>
      <c r="G143">
        <v>0.36037735849056607</v>
      </c>
      <c r="H143">
        <v>78.2</v>
      </c>
      <c r="I143">
        <v>0.73773584905660372</v>
      </c>
      <c r="J143">
        <v>68.53</v>
      </c>
      <c r="K143">
        <v>0.64650943396226412</v>
      </c>
      <c r="L143">
        <v>1.1443019844591618E-2</v>
      </c>
      <c r="M143" s="40">
        <v>1.0795301740180771E-4</v>
      </c>
    </row>
    <row r="144" spans="1:13" x14ac:dyDescent="0.25">
      <c r="A144">
        <v>7830642</v>
      </c>
      <c r="B144" t="s">
        <v>20</v>
      </c>
      <c r="C144" t="s">
        <v>6</v>
      </c>
      <c r="D144" t="s">
        <v>2172</v>
      </c>
      <c r="E144">
        <v>1.8867924528301887E-3</v>
      </c>
      <c r="F144">
        <v>49</v>
      </c>
      <c r="G144">
        <v>9.2452830188679253E-2</v>
      </c>
      <c r="H144">
        <v>92.3</v>
      </c>
      <c r="I144">
        <v>0.17415094339622642</v>
      </c>
      <c r="J144">
        <v>76.965000000000003</v>
      </c>
      <c r="K144">
        <v>0.14521698113207548</v>
      </c>
      <c r="L144">
        <v>0.11247394979000092</v>
      </c>
      <c r="M144" s="40">
        <v>2.1221499960377531E-4</v>
      </c>
    </row>
    <row r="145" spans="1:13" x14ac:dyDescent="0.25">
      <c r="A145">
        <v>7830642</v>
      </c>
      <c r="B145" t="s">
        <v>20</v>
      </c>
      <c r="C145" t="s">
        <v>6</v>
      </c>
      <c r="D145" t="s">
        <v>2147</v>
      </c>
      <c r="E145">
        <v>3.7735849056603774E-3</v>
      </c>
      <c r="F145">
        <v>79.599999999999994</v>
      </c>
      <c r="G145">
        <v>0.30037735849056602</v>
      </c>
      <c r="H145">
        <v>88</v>
      </c>
      <c r="I145">
        <v>0.33207547169811319</v>
      </c>
      <c r="J145">
        <v>82.6</v>
      </c>
      <c r="K145">
        <v>0.31169811320754715</v>
      </c>
      <c r="L145">
        <v>4.472721740603447E-2</v>
      </c>
      <c r="M145" s="40">
        <v>1.6878195247560176E-4</v>
      </c>
    </row>
    <row r="146" spans="1:13" x14ac:dyDescent="0.25">
      <c r="A146">
        <v>7830642</v>
      </c>
      <c r="B146" t="s">
        <v>20</v>
      </c>
      <c r="C146" t="s">
        <v>6</v>
      </c>
      <c r="D146" t="s">
        <v>2235</v>
      </c>
      <c r="E146">
        <v>3.7735849056603774E-3</v>
      </c>
      <c r="F146">
        <v>66.599999999999994</v>
      </c>
      <c r="G146">
        <v>0.25132075471698112</v>
      </c>
      <c r="H146">
        <v>97.3</v>
      </c>
      <c r="I146">
        <v>0.36716981132075471</v>
      </c>
      <c r="J146">
        <v>80.44</v>
      </c>
      <c r="K146">
        <v>0.30354716981132074</v>
      </c>
      <c r="L146">
        <v>0.14742082357406616</v>
      </c>
      <c r="M146" s="40">
        <v>5.5630499461911762E-4</v>
      </c>
    </row>
    <row r="147" spans="1:13" x14ac:dyDescent="0.25">
      <c r="A147">
        <v>7830642</v>
      </c>
      <c r="B147" t="s">
        <v>20</v>
      </c>
      <c r="C147" t="s">
        <v>6</v>
      </c>
      <c r="D147" t="s">
        <v>2236</v>
      </c>
      <c r="E147">
        <v>1.8867924528301887E-3</v>
      </c>
      <c r="F147">
        <v>67.3</v>
      </c>
      <c r="G147">
        <v>0.12698113207547168</v>
      </c>
      <c r="H147">
        <v>87</v>
      </c>
      <c r="I147">
        <v>0.16415094339622641</v>
      </c>
      <c r="J147">
        <v>73.355000000000004</v>
      </c>
      <c r="K147">
        <v>0.13840566037735849</v>
      </c>
      <c r="L147">
        <v>3.4940309822559357E-2</v>
      </c>
      <c r="M147" s="40">
        <v>6.5925112872753505E-5</v>
      </c>
    </row>
    <row r="148" spans="1:13" x14ac:dyDescent="0.25">
      <c r="A148">
        <v>7830642</v>
      </c>
      <c r="B148" t="s">
        <v>20</v>
      </c>
      <c r="C148" t="s">
        <v>6</v>
      </c>
      <c r="D148" t="s">
        <v>2237</v>
      </c>
      <c r="E148">
        <v>9.433962264150943E-3</v>
      </c>
      <c r="F148">
        <v>57.5</v>
      </c>
      <c r="G148">
        <v>0.54245283018867918</v>
      </c>
      <c r="H148">
        <v>84.4</v>
      </c>
      <c r="I148">
        <v>0.79622641509433967</v>
      </c>
      <c r="J148">
        <v>72.599999999999994</v>
      </c>
      <c r="K148">
        <v>0.68490566037735845</v>
      </c>
      <c r="L148">
        <v>1.2461224570870399E-2</v>
      </c>
      <c r="M148" s="40">
        <v>1.1755872236670187E-4</v>
      </c>
    </row>
    <row r="149" spans="1:13" x14ac:dyDescent="0.25">
      <c r="A149">
        <v>7830642</v>
      </c>
      <c r="B149" t="s">
        <v>20</v>
      </c>
      <c r="C149" t="s">
        <v>6</v>
      </c>
      <c r="D149" t="s">
        <v>2238</v>
      </c>
      <c r="E149">
        <v>4.9056603773584902E-2</v>
      </c>
      <c r="F149">
        <v>45.4</v>
      </c>
      <c r="G149">
        <v>2.2271698113207545</v>
      </c>
      <c r="H149">
        <v>73</v>
      </c>
      <c r="I149">
        <v>3.581132075471698</v>
      </c>
      <c r="J149">
        <v>59.059999999999988</v>
      </c>
      <c r="K149">
        <v>2.8972830188679235</v>
      </c>
      <c r="L149">
        <v>-2.0918365567922592E-2</v>
      </c>
      <c r="M149" s="40">
        <v>-1.0261839712565799E-3</v>
      </c>
    </row>
    <row r="150" spans="1:13" x14ac:dyDescent="0.25">
      <c r="A150">
        <v>7830642</v>
      </c>
      <c r="B150" t="s">
        <v>20</v>
      </c>
      <c r="C150" t="s">
        <v>6</v>
      </c>
      <c r="D150" t="s">
        <v>2164</v>
      </c>
      <c r="E150">
        <v>2.0754716981132074E-2</v>
      </c>
      <c r="F150">
        <v>38.6</v>
      </c>
      <c r="G150">
        <v>0.80113207547169807</v>
      </c>
      <c r="H150">
        <v>72</v>
      </c>
      <c r="I150">
        <v>1.4943396226415093</v>
      </c>
      <c r="J150">
        <v>54.725000000000009</v>
      </c>
      <c r="K150">
        <v>1.1358018867924529</v>
      </c>
      <c r="L150">
        <v>-8.8816501200199127E-2</v>
      </c>
      <c r="M150" s="40">
        <v>-1.84336134566451E-3</v>
      </c>
    </row>
    <row r="151" spans="1:13" x14ac:dyDescent="0.25">
      <c r="A151">
        <v>7830642</v>
      </c>
      <c r="B151" t="s">
        <v>20</v>
      </c>
      <c r="C151" t="s">
        <v>6</v>
      </c>
      <c r="D151" t="s">
        <v>2239</v>
      </c>
      <c r="E151">
        <v>1.8867924528301887E-3</v>
      </c>
      <c r="F151">
        <v>64.2</v>
      </c>
      <c r="G151">
        <v>0.12113207547169812</v>
      </c>
      <c r="H151">
        <v>83.7</v>
      </c>
      <c r="I151">
        <v>0.1579245283018868</v>
      </c>
      <c r="J151">
        <v>70.05</v>
      </c>
      <c r="K151">
        <v>0.13216981132075473</v>
      </c>
      <c r="L151">
        <v>4.7048602253198624E-2</v>
      </c>
      <c r="M151" s="40">
        <v>8.8770947647544575E-5</v>
      </c>
    </row>
    <row r="152" spans="1:13" x14ac:dyDescent="0.25">
      <c r="A152">
        <v>7830642</v>
      </c>
      <c r="B152" t="s">
        <v>20</v>
      </c>
      <c r="C152" t="s">
        <v>6</v>
      </c>
      <c r="D152" t="s">
        <v>2159</v>
      </c>
      <c r="E152">
        <v>1.8867924528301886E-2</v>
      </c>
      <c r="F152">
        <v>62.1</v>
      </c>
      <c r="G152">
        <v>1.1716981132075472</v>
      </c>
      <c r="H152">
        <v>78.7</v>
      </c>
      <c r="I152">
        <v>1.4849056603773585</v>
      </c>
      <c r="J152">
        <v>66.084999999999994</v>
      </c>
      <c r="K152">
        <v>1.24688679245283</v>
      </c>
      <c r="L152">
        <v>-3.8331165909767151E-2</v>
      </c>
      <c r="M152" s="40">
        <v>-7.2322954546730472E-4</v>
      </c>
    </row>
    <row r="153" spans="1:13" x14ac:dyDescent="0.25">
      <c r="A153">
        <v>7830642</v>
      </c>
      <c r="B153" t="s">
        <v>20</v>
      </c>
      <c r="C153" t="s">
        <v>6</v>
      </c>
      <c r="D153" t="s">
        <v>2148</v>
      </c>
      <c r="E153">
        <v>3.7735849056603774E-3</v>
      </c>
      <c r="F153">
        <v>48.5</v>
      </c>
      <c r="G153">
        <v>0.18301886792452832</v>
      </c>
      <c r="H153">
        <v>77.599999999999994</v>
      </c>
      <c r="I153">
        <v>0.29283018867924526</v>
      </c>
      <c r="J153">
        <v>68.965000000000003</v>
      </c>
      <c r="K153">
        <v>0.26024528301886796</v>
      </c>
      <c r="L153">
        <v>-2.6813957840204239E-2</v>
      </c>
      <c r="M153" s="40">
        <v>-1.0118474656680845E-4</v>
      </c>
    </row>
    <row r="154" spans="1:13" x14ac:dyDescent="0.25">
      <c r="A154">
        <v>7830642</v>
      </c>
      <c r="B154" t="s">
        <v>20</v>
      </c>
      <c r="C154" t="s">
        <v>6</v>
      </c>
      <c r="D154" t="s">
        <v>2183</v>
      </c>
      <c r="E154">
        <v>1.8867924528301887E-3</v>
      </c>
      <c r="F154">
        <v>59.2</v>
      </c>
      <c r="G154">
        <v>0.11169811320754718</v>
      </c>
      <c r="H154">
        <v>77.3</v>
      </c>
      <c r="I154">
        <v>0.14584905660377359</v>
      </c>
      <c r="J154">
        <v>65.844999999999999</v>
      </c>
      <c r="K154">
        <v>0.12423584905660377</v>
      </c>
      <c r="L154">
        <v>-1.4689816161990166E-3</v>
      </c>
      <c r="M154" s="40">
        <v>-2.7716634267905974E-6</v>
      </c>
    </row>
    <row r="155" spans="1:13" x14ac:dyDescent="0.25">
      <c r="A155">
        <v>7830642</v>
      </c>
      <c r="B155" t="s">
        <v>20</v>
      </c>
      <c r="C155" t="s">
        <v>6</v>
      </c>
      <c r="D155" t="s">
        <v>2240</v>
      </c>
      <c r="E155">
        <v>1.8867924528301887E-3</v>
      </c>
      <c r="F155">
        <v>79.099999999999994</v>
      </c>
      <c r="G155">
        <v>0.14924528301886791</v>
      </c>
      <c r="H155">
        <v>88</v>
      </c>
      <c r="I155">
        <v>0.16603773584905659</v>
      </c>
      <c r="J155">
        <v>78.819999999999993</v>
      </c>
      <c r="K155">
        <v>0.14871698113207546</v>
      </c>
      <c r="L155">
        <v>9.8299257457256317E-2</v>
      </c>
      <c r="M155" s="40">
        <v>1.8547029708916287E-4</v>
      </c>
    </row>
    <row r="156" spans="1:13" x14ac:dyDescent="0.25">
      <c r="A156">
        <v>7830642</v>
      </c>
      <c r="B156" t="s">
        <v>20</v>
      </c>
      <c r="C156" t="s">
        <v>6</v>
      </c>
      <c r="D156" t="s">
        <v>2241</v>
      </c>
      <c r="E156">
        <v>3.7735849056603774E-3</v>
      </c>
      <c r="F156">
        <v>46.6</v>
      </c>
      <c r="G156">
        <v>0.17584905660377359</v>
      </c>
      <c r="H156">
        <v>74.3</v>
      </c>
      <c r="I156">
        <v>0.28037735849056605</v>
      </c>
      <c r="J156">
        <v>64.775000000000006</v>
      </c>
      <c r="K156">
        <v>0.24443396226415096</v>
      </c>
      <c r="L156">
        <v>-4.7416854649782181E-2</v>
      </c>
      <c r="M156" s="40">
        <v>-1.7893152698031012E-4</v>
      </c>
    </row>
    <row r="157" spans="1:13" x14ac:dyDescent="0.25">
      <c r="A157">
        <v>7830642</v>
      </c>
      <c r="B157" t="s">
        <v>20</v>
      </c>
      <c r="C157" t="s">
        <v>6</v>
      </c>
      <c r="D157" t="s">
        <v>2242</v>
      </c>
      <c r="E157">
        <v>1.8867924528301887E-3</v>
      </c>
      <c r="F157">
        <v>49.7</v>
      </c>
      <c r="G157">
        <v>9.3773584905660387E-2</v>
      </c>
      <c r="H157">
        <v>73.8</v>
      </c>
      <c r="I157">
        <v>0.13924528301886793</v>
      </c>
      <c r="J157">
        <v>59.109999999999992</v>
      </c>
      <c r="K157">
        <v>0.11152830188679244</v>
      </c>
      <c r="L157">
        <v>6.2333291862159967E-4</v>
      </c>
      <c r="M157" s="40">
        <v>1.1760998464558485E-6</v>
      </c>
    </row>
    <row r="158" spans="1:13" x14ac:dyDescent="0.25">
      <c r="A158">
        <v>7830642</v>
      </c>
      <c r="B158" t="s">
        <v>20</v>
      </c>
      <c r="C158" t="s">
        <v>6</v>
      </c>
      <c r="D158" t="s">
        <v>2243</v>
      </c>
      <c r="E158">
        <v>5.6603773584905656E-3</v>
      </c>
      <c r="F158">
        <v>57.6</v>
      </c>
      <c r="G158">
        <v>0.3260377358490566</v>
      </c>
      <c r="H158">
        <v>76.3</v>
      </c>
      <c r="I158">
        <v>0.43188679245283013</v>
      </c>
      <c r="J158">
        <v>63.260000000000005</v>
      </c>
      <c r="K158">
        <v>0.35807547169811321</v>
      </c>
      <c r="L158">
        <v>-1.2455829419195652E-2</v>
      </c>
      <c r="M158" s="40">
        <v>-7.0504694825635763E-5</v>
      </c>
    </row>
    <row r="159" spans="1:13" x14ac:dyDescent="0.25">
      <c r="A159">
        <v>7830642</v>
      </c>
      <c r="B159" t="s">
        <v>20</v>
      </c>
      <c r="C159" t="s">
        <v>6</v>
      </c>
      <c r="D159" t="s">
        <v>2244</v>
      </c>
      <c r="E159">
        <v>9.433962264150943E-3</v>
      </c>
      <c r="F159">
        <v>67.099999999999994</v>
      </c>
      <c r="G159">
        <v>0.63301886792452822</v>
      </c>
      <c r="H159">
        <v>79.3</v>
      </c>
      <c r="I159">
        <v>0.7481132075471697</v>
      </c>
      <c r="J159">
        <v>71.44</v>
      </c>
      <c r="K159">
        <v>0.6739622641509434</v>
      </c>
      <c r="L159">
        <v>-2.8799070045351982E-2</v>
      </c>
      <c r="M159" s="40">
        <v>-2.716893400504904E-4</v>
      </c>
    </row>
    <row r="160" spans="1:13" x14ac:dyDescent="0.25">
      <c r="A160">
        <v>7830642</v>
      </c>
      <c r="B160" t="s">
        <v>20</v>
      </c>
      <c r="C160" t="s">
        <v>6</v>
      </c>
      <c r="D160" t="s">
        <v>2245</v>
      </c>
      <c r="E160">
        <v>2.4528301886792451E-2</v>
      </c>
      <c r="F160">
        <v>32.200000000000003</v>
      </c>
      <c r="G160">
        <v>0.78981132075471694</v>
      </c>
      <c r="H160">
        <v>71.099999999999994</v>
      </c>
      <c r="I160">
        <v>1.7439622641509431</v>
      </c>
      <c r="J160">
        <v>59.260000000000005</v>
      </c>
      <c r="K160">
        <v>1.4535471698113207</v>
      </c>
      <c r="L160">
        <v>-1.9104264676570892E-2</v>
      </c>
      <c r="M160" s="40">
        <v>-4.6859517131211617E-4</v>
      </c>
    </row>
    <row r="161" spans="1:13" x14ac:dyDescent="0.25">
      <c r="A161">
        <v>7830642</v>
      </c>
      <c r="B161" t="s">
        <v>20</v>
      </c>
      <c r="C161" t="s">
        <v>6</v>
      </c>
      <c r="D161" t="s">
        <v>2189</v>
      </c>
      <c r="E161">
        <v>9.433962264150943E-3</v>
      </c>
      <c r="F161">
        <v>53</v>
      </c>
      <c r="G161">
        <v>0.5</v>
      </c>
      <c r="H161">
        <v>85.1</v>
      </c>
      <c r="I161">
        <v>0.80283018867924516</v>
      </c>
      <c r="J161">
        <v>67.864999999999995</v>
      </c>
      <c r="K161">
        <v>0.64023584905660369</v>
      </c>
      <c r="L161">
        <v>5.5350493639707565E-2</v>
      </c>
      <c r="M161" s="40">
        <v>5.2217446829912792E-4</v>
      </c>
    </row>
    <row r="162" spans="1:13" x14ac:dyDescent="0.25">
      <c r="A162">
        <v>7830642</v>
      </c>
      <c r="B162" t="s">
        <v>20</v>
      </c>
      <c r="C162" t="s">
        <v>6</v>
      </c>
      <c r="D162" t="s">
        <v>2246</v>
      </c>
      <c r="E162">
        <v>1.8867924528301887E-3</v>
      </c>
      <c r="F162">
        <v>53.1</v>
      </c>
      <c r="G162">
        <v>0.10018867924528302</v>
      </c>
      <c r="H162">
        <v>76</v>
      </c>
      <c r="I162">
        <v>0.14339622641509434</v>
      </c>
      <c r="J162">
        <v>65.91</v>
      </c>
      <c r="K162">
        <v>0.12435849056603773</v>
      </c>
      <c r="L162">
        <v>-4.702208936214447E-2</v>
      </c>
      <c r="M162" s="40">
        <v>-8.8720923324800885E-5</v>
      </c>
    </row>
    <row r="163" spans="1:13" x14ac:dyDescent="0.25">
      <c r="A163">
        <v>7830642</v>
      </c>
      <c r="B163" t="s">
        <v>20</v>
      </c>
      <c r="C163" t="s">
        <v>6</v>
      </c>
      <c r="D163" t="s">
        <v>2247</v>
      </c>
      <c r="E163">
        <v>2.6415094339622639E-2</v>
      </c>
      <c r="F163">
        <v>42.3</v>
      </c>
      <c r="G163">
        <v>1.1173584905660376</v>
      </c>
      <c r="H163">
        <v>74.8</v>
      </c>
      <c r="I163">
        <v>1.9758490566037734</v>
      </c>
      <c r="J163">
        <v>66.14</v>
      </c>
      <c r="K163">
        <v>1.7470943396226413</v>
      </c>
      <c r="L163">
        <v>-6.8367443978786469E-2</v>
      </c>
      <c r="M163" s="40">
        <v>-1.8059324824585103E-3</v>
      </c>
    </row>
    <row r="164" spans="1:13" x14ac:dyDescent="0.25">
      <c r="A164">
        <v>7830642</v>
      </c>
      <c r="B164" t="s">
        <v>20</v>
      </c>
      <c r="C164" t="s">
        <v>6</v>
      </c>
      <c r="D164" t="s">
        <v>2188</v>
      </c>
      <c r="E164">
        <v>1.1320754716981131E-2</v>
      </c>
      <c r="F164">
        <v>41</v>
      </c>
      <c r="G164">
        <v>0.46415094339622637</v>
      </c>
      <c r="H164">
        <v>80.900000000000006</v>
      </c>
      <c r="I164">
        <v>0.91584905660377358</v>
      </c>
      <c r="J164">
        <v>67.775000000000006</v>
      </c>
      <c r="K164">
        <v>0.76726415094339628</v>
      </c>
      <c r="L164">
        <v>2.0409254357218742E-2</v>
      </c>
      <c r="M164" s="40">
        <v>2.3104816253455179E-4</v>
      </c>
    </row>
    <row r="165" spans="1:13" x14ac:dyDescent="0.25">
      <c r="A165">
        <v>7830642</v>
      </c>
      <c r="B165" t="s">
        <v>20</v>
      </c>
      <c r="C165" t="s">
        <v>6</v>
      </c>
      <c r="D165" t="s">
        <v>2248</v>
      </c>
      <c r="E165">
        <v>1.8867924528301887E-3</v>
      </c>
      <c r="F165">
        <v>59.4</v>
      </c>
      <c r="G165">
        <v>0.1120754716981132</v>
      </c>
      <c r="H165">
        <v>84.4</v>
      </c>
      <c r="I165">
        <v>0.15924528301886795</v>
      </c>
      <c r="J165">
        <v>71.094999999999999</v>
      </c>
      <c r="K165">
        <v>0.13414150943396227</v>
      </c>
      <c r="L165">
        <v>8.0169655382633209E-2</v>
      </c>
      <c r="M165" s="40">
        <v>1.5126350072194945E-4</v>
      </c>
    </row>
    <row r="166" spans="1:13" x14ac:dyDescent="0.25">
      <c r="A166">
        <v>7830642</v>
      </c>
      <c r="B166" t="s">
        <v>20</v>
      </c>
      <c r="C166" t="s">
        <v>6</v>
      </c>
      <c r="D166" t="s">
        <v>2249</v>
      </c>
      <c r="E166">
        <v>5.6603773584905665E-3</v>
      </c>
      <c r="F166">
        <v>33.799999999999997</v>
      </c>
      <c r="G166">
        <v>0.19132075471698112</v>
      </c>
      <c r="H166">
        <v>80.2</v>
      </c>
      <c r="I166">
        <v>0.45396226415094343</v>
      </c>
      <c r="J166">
        <v>65.615000000000009</v>
      </c>
      <c r="K166">
        <v>0.37140566037735856</v>
      </c>
      <c r="L166">
        <v>8.4792286157608032E-2</v>
      </c>
      <c r="M166" s="40">
        <v>4.7995633674117756E-4</v>
      </c>
    </row>
    <row r="167" spans="1:13" x14ac:dyDescent="0.25">
      <c r="A167">
        <v>7830642</v>
      </c>
      <c r="B167" t="s">
        <v>20</v>
      </c>
      <c r="C167" t="s">
        <v>6</v>
      </c>
      <c r="D167" t="s">
        <v>2250</v>
      </c>
      <c r="E167">
        <v>3.7735849056603774E-3</v>
      </c>
      <c r="F167">
        <v>31.5</v>
      </c>
      <c r="G167">
        <v>0.11886792452830189</v>
      </c>
      <c r="H167">
        <v>93.1</v>
      </c>
      <c r="I167">
        <v>0.3513207547169811</v>
      </c>
      <c r="J167">
        <v>70.88</v>
      </c>
      <c r="K167">
        <v>0.26747169811320753</v>
      </c>
      <c r="L167">
        <v>0.11139827966690063</v>
      </c>
      <c r="M167" s="40">
        <v>4.2037086666754956E-4</v>
      </c>
    </row>
    <row r="168" spans="1:13" x14ac:dyDescent="0.25">
      <c r="A168">
        <v>7830642</v>
      </c>
      <c r="B168" t="s">
        <v>20</v>
      </c>
      <c r="C168" t="s">
        <v>6</v>
      </c>
      <c r="D168" t="s">
        <v>2251</v>
      </c>
      <c r="E168">
        <v>3.7735849056603774E-3</v>
      </c>
      <c r="F168">
        <v>53.9</v>
      </c>
      <c r="G168">
        <v>0.20339622641509433</v>
      </c>
      <c r="H168">
        <v>83.5</v>
      </c>
      <c r="I168">
        <v>0.31509433962264149</v>
      </c>
      <c r="J168">
        <v>68.77</v>
      </c>
      <c r="K168">
        <v>0.25950943396226411</v>
      </c>
      <c r="L168">
        <v>3.1673356890678406E-2</v>
      </c>
      <c r="M168" s="40">
        <v>1.1952210147425814E-4</v>
      </c>
    </row>
    <row r="169" spans="1:13" x14ac:dyDescent="0.25">
      <c r="A169">
        <v>7830642</v>
      </c>
      <c r="B169" t="s">
        <v>20</v>
      </c>
      <c r="C169" t="s">
        <v>6</v>
      </c>
      <c r="D169" t="s">
        <v>2252</v>
      </c>
      <c r="E169">
        <v>1.8867924528301887E-3</v>
      </c>
      <c r="F169">
        <v>54.9</v>
      </c>
      <c r="G169">
        <v>0.10358490566037735</v>
      </c>
      <c r="H169">
        <v>86.4</v>
      </c>
      <c r="I169">
        <v>0.16301886792452833</v>
      </c>
      <c r="J169">
        <v>69.164999999999992</v>
      </c>
      <c r="K169">
        <v>0.13049999999999998</v>
      </c>
      <c r="L169">
        <v>3.1249063089489937E-2</v>
      </c>
      <c r="M169" s="40">
        <v>5.896049639526403E-5</v>
      </c>
    </row>
    <row r="170" spans="1:13" x14ac:dyDescent="0.25">
      <c r="A170">
        <v>7830642</v>
      </c>
      <c r="B170" t="s">
        <v>20</v>
      </c>
      <c r="C170" t="s">
        <v>6</v>
      </c>
      <c r="D170" t="s">
        <v>2253</v>
      </c>
      <c r="E170">
        <v>5.6603773584905665E-3</v>
      </c>
      <c r="F170">
        <v>51.7</v>
      </c>
      <c r="G170">
        <v>0.29264150943396233</v>
      </c>
      <c r="H170">
        <v>77.3</v>
      </c>
      <c r="I170">
        <v>0.4375471698113208</v>
      </c>
      <c r="J170">
        <v>70.384999999999991</v>
      </c>
      <c r="K170">
        <v>0.39840566037735847</v>
      </c>
      <c r="L170">
        <v>2.6336932554841042E-2</v>
      </c>
      <c r="M170" s="40">
        <v>1.4907697672551535E-4</v>
      </c>
    </row>
    <row r="171" spans="1:13" x14ac:dyDescent="0.25">
      <c r="A171">
        <v>7830642</v>
      </c>
      <c r="B171" t="s">
        <v>20</v>
      </c>
      <c r="C171" t="s">
        <v>6</v>
      </c>
      <c r="D171" t="s">
        <v>2254</v>
      </c>
      <c r="E171">
        <v>3.7735849056603774E-3</v>
      </c>
      <c r="F171">
        <v>49.3</v>
      </c>
      <c r="G171">
        <v>0.18603773584905658</v>
      </c>
      <c r="H171">
        <v>64.5</v>
      </c>
      <c r="I171">
        <v>0.24339622641509434</v>
      </c>
      <c r="J171">
        <v>65.474999999999994</v>
      </c>
      <c r="K171">
        <v>0.2470754716981132</v>
      </c>
      <c r="L171">
        <v>-9.4190485775470734E-2</v>
      </c>
      <c r="M171" s="40">
        <v>-3.5543579537913487E-4</v>
      </c>
    </row>
    <row r="172" spans="1:13" x14ac:dyDescent="0.25">
      <c r="A172">
        <v>7830642</v>
      </c>
      <c r="B172" t="s">
        <v>20</v>
      </c>
      <c r="C172" t="s">
        <v>6</v>
      </c>
      <c r="D172" t="s">
        <v>2255</v>
      </c>
      <c r="E172">
        <v>9.433962264150943E-3</v>
      </c>
      <c r="F172">
        <v>52.2</v>
      </c>
      <c r="G172">
        <v>0.49245283018867925</v>
      </c>
      <c r="H172">
        <v>80.3</v>
      </c>
      <c r="I172">
        <v>0.75754716981132075</v>
      </c>
      <c r="J172">
        <v>71.984999999999999</v>
      </c>
      <c r="K172">
        <v>0.67910377358490559</v>
      </c>
      <c r="L172">
        <v>4.6618185937404633E-2</v>
      </c>
      <c r="M172" s="40">
        <v>4.3979420695664748E-4</v>
      </c>
    </row>
    <row r="173" spans="1:13" x14ac:dyDescent="0.25">
      <c r="A173">
        <v>7830642</v>
      </c>
      <c r="B173" t="s">
        <v>20</v>
      </c>
      <c r="C173" t="s">
        <v>6</v>
      </c>
      <c r="D173" t="s">
        <v>2256</v>
      </c>
      <c r="E173">
        <v>1.8867924528301887E-3</v>
      </c>
      <c r="F173">
        <v>38.1</v>
      </c>
      <c r="G173">
        <v>7.1886792452830195E-2</v>
      </c>
      <c r="H173">
        <v>70.3</v>
      </c>
      <c r="I173">
        <v>0.13264150943396227</v>
      </c>
      <c r="J173">
        <v>67.094999999999999</v>
      </c>
      <c r="K173">
        <v>0.12659433962264152</v>
      </c>
      <c r="L173">
        <v>-6.1801861971616745E-2</v>
      </c>
      <c r="M173" s="40">
        <v>-1.1660728673889951E-4</v>
      </c>
    </row>
    <row r="174" spans="1:13" x14ac:dyDescent="0.25">
      <c r="A174">
        <v>7830642</v>
      </c>
      <c r="B174" t="s">
        <v>20</v>
      </c>
      <c r="C174" t="s">
        <v>6</v>
      </c>
      <c r="D174" t="s">
        <v>2150</v>
      </c>
      <c r="E174">
        <v>3.7735849056603774E-3</v>
      </c>
      <c r="F174">
        <v>48</v>
      </c>
      <c r="G174">
        <v>0.18113207547169813</v>
      </c>
      <c r="H174">
        <v>70.599999999999994</v>
      </c>
      <c r="I174">
        <v>0.26641509433962263</v>
      </c>
      <c r="J174">
        <v>61.164999999999999</v>
      </c>
      <c r="K174">
        <v>0.23081132075471697</v>
      </c>
      <c r="L174">
        <v>-9.9615104496479034E-2</v>
      </c>
      <c r="M174" s="40">
        <v>-3.759060547036945E-4</v>
      </c>
    </row>
    <row r="175" spans="1:13" x14ac:dyDescent="0.25">
      <c r="A175">
        <v>7830642</v>
      </c>
      <c r="B175" t="s">
        <v>20</v>
      </c>
      <c r="C175" t="s">
        <v>6</v>
      </c>
      <c r="D175" t="s">
        <v>2257</v>
      </c>
      <c r="E175">
        <v>1.1320754716981131E-2</v>
      </c>
      <c r="F175">
        <v>45.8</v>
      </c>
      <c r="G175">
        <v>0.5184905660377358</v>
      </c>
      <c r="H175">
        <v>81.8</v>
      </c>
      <c r="I175">
        <v>0.92603773584905646</v>
      </c>
      <c r="J175">
        <v>72.22999999999999</v>
      </c>
      <c r="K175">
        <v>0.81769811320754704</v>
      </c>
      <c r="L175">
        <v>3.0519977211952209E-2</v>
      </c>
      <c r="M175" s="40">
        <v>3.4550917598436459E-4</v>
      </c>
    </row>
    <row r="176" spans="1:13" x14ac:dyDescent="0.25">
      <c r="A176">
        <v>7830642</v>
      </c>
      <c r="B176" t="s">
        <v>20</v>
      </c>
      <c r="C176" t="s">
        <v>6</v>
      </c>
      <c r="D176" t="s">
        <v>2258</v>
      </c>
      <c r="E176">
        <v>7.5471698113207548E-3</v>
      </c>
      <c r="F176">
        <v>54.6</v>
      </c>
      <c r="G176">
        <v>0.4120754716981132</v>
      </c>
      <c r="H176">
        <v>78.400000000000006</v>
      </c>
      <c r="I176">
        <v>0.59169811320754717</v>
      </c>
      <c r="J176">
        <v>67.75500000000001</v>
      </c>
      <c r="K176">
        <v>0.51135849056603777</v>
      </c>
      <c r="L176">
        <v>2.9196953400969505E-3</v>
      </c>
      <c r="M176" s="40">
        <v>2.2035436529033588E-5</v>
      </c>
    </row>
    <row r="177" spans="1:13" x14ac:dyDescent="0.25">
      <c r="A177">
        <v>7830642</v>
      </c>
      <c r="B177" t="s">
        <v>20</v>
      </c>
      <c r="C177" t="s">
        <v>6</v>
      </c>
      <c r="D177" t="s">
        <v>2177</v>
      </c>
      <c r="E177">
        <v>3.7735849056603774E-3</v>
      </c>
      <c r="F177">
        <v>66.8</v>
      </c>
      <c r="G177">
        <v>0.25207547169811317</v>
      </c>
      <c r="H177">
        <v>81.099999999999994</v>
      </c>
      <c r="I177">
        <v>0.30603773584905658</v>
      </c>
      <c r="J177">
        <v>76.929999999999993</v>
      </c>
      <c r="K177">
        <v>0.29030188679245278</v>
      </c>
      <c r="L177">
        <v>-9.7830500453710556E-4</v>
      </c>
      <c r="M177" s="40">
        <v>-3.6917169982532287E-6</v>
      </c>
    </row>
    <row r="178" spans="1:13" x14ac:dyDescent="0.25">
      <c r="A178">
        <v>7830642</v>
      </c>
      <c r="B178" t="s">
        <v>20</v>
      </c>
      <c r="C178" t="s">
        <v>6</v>
      </c>
      <c r="D178" t="s">
        <v>2259</v>
      </c>
      <c r="E178">
        <v>3.7735849056603774E-3</v>
      </c>
      <c r="F178">
        <v>54.6</v>
      </c>
      <c r="G178">
        <v>0.2060377358490566</v>
      </c>
      <c r="H178">
        <v>75.5</v>
      </c>
      <c r="I178">
        <v>0.28490566037735848</v>
      </c>
      <c r="J178">
        <v>69.97999999999999</v>
      </c>
      <c r="K178">
        <v>0.26407547169811318</v>
      </c>
      <c r="L178">
        <v>1.0949605144560337E-2</v>
      </c>
      <c r="M178" s="40">
        <v>4.1319264696454102E-5</v>
      </c>
    </row>
    <row r="179" spans="1:13" x14ac:dyDescent="0.25">
      <c r="A179">
        <v>7830642</v>
      </c>
      <c r="B179" t="s">
        <v>20</v>
      </c>
      <c r="C179" t="s">
        <v>6</v>
      </c>
      <c r="D179" t="s">
        <v>2260</v>
      </c>
      <c r="E179">
        <v>1.8867924528301887E-3</v>
      </c>
      <c r="F179">
        <v>44.7</v>
      </c>
      <c r="G179">
        <v>8.4339622641509446E-2</v>
      </c>
      <c r="H179">
        <v>80.8</v>
      </c>
      <c r="I179">
        <v>0.15245283018867925</v>
      </c>
      <c r="J179">
        <v>64.524999999999991</v>
      </c>
      <c r="K179">
        <v>0.1217452830188679</v>
      </c>
      <c r="L179">
        <v>5.9868760406970978E-2</v>
      </c>
      <c r="M179" s="40">
        <v>1.1295992529617166E-4</v>
      </c>
    </row>
    <row r="180" spans="1:13" x14ac:dyDescent="0.25">
      <c r="A180">
        <v>7830642</v>
      </c>
      <c r="B180" t="s">
        <v>20</v>
      </c>
      <c r="C180" t="s">
        <v>6</v>
      </c>
      <c r="D180" t="s">
        <v>2261</v>
      </c>
      <c r="E180">
        <v>3.7735849056603774E-3</v>
      </c>
      <c r="F180">
        <v>55.9</v>
      </c>
      <c r="G180">
        <v>0.21094339622641509</v>
      </c>
      <c r="H180">
        <v>76.099999999999994</v>
      </c>
      <c r="I180">
        <v>0.2871698113207547</v>
      </c>
      <c r="J180">
        <v>65.180000000000007</v>
      </c>
      <c r="K180">
        <v>0.24596226415094341</v>
      </c>
      <c r="L180">
        <v>-1.7179852351546288E-2</v>
      </c>
      <c r="M180" s="40">
        <v>-6.4829631515269005E-5</v>
      </c>
    </row>
    <row r="181" spans="1:13" x14ac:dyDescent="0.25">
      <c r="A181">
        <v>7830642</v>
      </c>
      <c r="B181" t="s">
        <v>20</v>
      </c>
      <c r="C181" t="s">
        <v>6</v>
      </c>
      <c r="D181" t="s">
        <v>2262</v>
      </c>
      <c r="E181">
        <v>3.7735849056603774E-3</v>
      </c>
      <c r="F181">
        <v>64.599999999999994</v>
      </c>
      <c r="G181">
        <v>0.24377358490566037</v>
      </c>
      <c r="H181">
        <v>71.400000000000006</v>
      </c>
      <c r="I181">
        <v>0.26943396226415095</v>
      </c>
      <c r="J181">
        <v>66.795000000000002</v>
      </c>
      <c r="K181">
        <v>0.25205660377358491</v>
      </c>
      <c r="L181">
        <v>-0.12935748696327209</v>
      </c>
      <c r="M181" s="40">
        <v>-4.8814146023876262E-4</v>
      </c>
    </row>
    <row r="182" spans="1:13" x14ac:dyDescent="0.25">
      <c r="A182">
        <v>7830642</v>
      </c>
      <c r="B182" t="s">
        <v>20</v>
      </c>
      <c r="C182" t="s">
        <v>6</v>
      </c>
      <c r="D182" t="s">
        <v>2263</v>
      </c>
      <c r="E182">
        <v>1.1320754716981133E-2</v>
      </c>
      <c r="F182">
        <v>63.6</v>
      </c>
      <c r="G182">
        <v>0.72000000000000008</v>
      </c>
      <c r="H182">
        <v>86.9</v>
      </c>
      <c r="I182">
        <v>0.98377358490566047</v>
      </c>
      <c r="J182">
        <v>81.314999999999998</v>
      </c>
      <c r="K182">
        <v>0.92054716981132079</v>
      </c>
      <c r="L182">
        <v>9.0797610580921173E-2</v>
      </c>
      <c r="M182" s="40">
        <v>1.0278974782745795E-3</v>
      </c>
    </row>
    <row r="183" spans="1:13" x14ac:dyDescent="0.25">
      <c r="A183">
        <v>7830642</v>
      </c>
      <c r="B183" t="s">
        <v>20</v>
      </c>
      <c r="C183" t="s">
        <v>6</v>
      </c>
      <c r="D183" t="s">
        <v>2151</v>
      </c>
      <c r="E183">
        <v>5.6603773584905656E-3</v>
      </c>
      <c r="F183">
        <v>34.5</v>
      </c>
      <c r="G183">
        <v>0.19528301886792451</v>
      </c>
      <c r="H183">
        <v>82.6</v>
      </c>
      <c r="I183">
        <v>0.46754716981132072</v>
      </c>
      <c r="J183">
        <v>61.085000000000001</v>
      </c>
      <c r="K183">
        <v>0.34576415094339619</v>
      </c>
      <c r="L183">
        <v>-5.1696377340704203E-4</v>
      </c>
      <c r="M183" s="40">
        <v>-2.926210038153068E-6</v>
      </c>
    </row>
    <row r="184" spans="1:13" x14ac:dyDescent="0.25">
      <c r="A184">
        <v>7830642</v>
      </c>
      <c r="B184" t="s">
        <v>20</v>
      </c>
      <c r="C184" t="s">
        <v>6</v>
      </c>
      <c r="D184" t="s">
        <v>2174</v>
      </c>
      <c r="E184">
        <v>5.6603773584905656E-3</v>
      </c>
      <c r="F184">
        <v>48</v>
      </c>
      <c r="G184">
        <v>0.27169811320754716</v>
      </c>
      <c r="H184">
        <v>73.2</v>
      </c>
      <c r="I184">
        <v>0.41433962264150942</v>
      </c>
      <c r="J184">
        <v>60.644999999999996</v>
      </c>
      <c r="K184">
        <v>0.34327358490566034</v>
      </c>
      <c r="L184">
        <v>-7.91434645652771E-2</v>
      </c>
      <c r="M184" s="40">
        <v>-4.4798187489779486E-4</v>
      </c>
    </row>
    <row r="185" spans="1:13" x14ac:dyDescent="0.25">
      <c r="A185">
        <v>7830642</v>
      </c>
      <c r="B185" t="s">
        <v>20</v>
      </c>
      <c r="C185" t="s">
        <v>6</v>
      </c>
      <c r="D185" t="s">
        <v>2335</v>
      </c>
      <c r="E185">
        <v>0.99999999999999989</v>
      </c>
      <c r="G185">
        <v>55.413584905660379</v>
      </c>
      <c r="I185">
        <v>80.461509433962277</v>
      </c>
      <c r="K185">
        <v>69.824981132075408</v>
      </c>
      <c r="M185" s="40">
        <v>3.3719704310708489E-3</v>
      </c>
    </row>
    <row r="186" spans="1:13" x14ac:dyDescent="0.25">
      <c r="A186">
        <v>7820617</v>
      </c>
      <c r="B186" t="s">
        <v>21</v>
      </c>
      <c r="C186" t="s">
        <v>6</v>
      </c>
      <c r="D186" t="s">
        <v>2153</v>
      </c>
      <c r="E186">
        <v>0.96296296296296302</v>
      </c>
      <c r="F186">
        <v>39.1</v>
      </c>
      <c r="G186">
        <v>37.651851851851859</v>
      </c>
      <c r="H186">
        <v>84.8</v>
      </c>
      <c r="I186">
        <v>81.659259259259258</v>
      </c>
      <c r="J186">
        <v>68.449999999999989</v>
      </c>
      <c r="K186">
        <v>65.914814814814804</v>
      </c>
      <c r="L186">
        <v>2.8439240530133247E-2</v>
      </c>
      <c r="M186" s="40">
        <v>2.7385935325313499E-2</v>
      </c>
    </row>
    <row r="187" spans="1:13" x14ac:dyDescent="0.25">
      <c r="A187">
        <v>7820617</v>
      </c>
      <c r="B187" t="s">
        <v>21</v>
      </c>
      <c r="C187" t="s">
        <v>6</v>
      </c>
      <c r="D187" t="s">
        <v>2157</v>
      </c>
      <c r="E187">
        <v>2.9629629629629631E-2</v>
      </c>
      <c r="F187">
        <v>70.900000000000006</v>
      </c>
      <c r="G187">
        <v>2.1007407407407408</v>
      </c>
      <c r="H187">
        <v>85.2</v>
      </c>
      <c r="I187">
        <v>2.5244444444444447</v>
      </c>
      <c r="J187">
        <v>77.945000000000007</v>
      </c>
      <c r="K187">
        <v>2.3094814814814817</v>
      </c>
      <c r="L187">
        <v>2.266622893512249E-2</v>
      </c>
      <c r="M187" s="40">
        <v>6.7159196844807382E-4</v>
      </c>
    </row>
    <row r="188" spans="1:13" x14ac:dyDescent="0.25">
      <c r="A188">
        <v>7820617</v>
      </c>
      <c r="B188" t="s">
        <v>21</v>
      </c>
      <c r="C188" t="s">
        <v>6</v>
      </c>
      <c r="D188" t="s">
        <v>2142</v>
      </c>
      <c r="E188">
        <v>7.4074074074074077E-3</v>
      </c>
      <c r="F188">
        <v>49</v>
      </c>
      <c r="G188">
        <v>0.36296296296296299</v>
      </c>
      <c r="H188">
        <v>76.599999999999994</v>
      </c>
      <c r="I188">
        <v>0.56740740740740736</v>
      </c>
      <c r="J188">
        <v>59.674999999999997</v>
      </c>
      <c r="K188">
        <v>0.44203703703703701</v>
      </c>
      <c r="L188">
        <v>-5.2033592015504837E-2</v>
      </c>
      <c r="M188" s="40">
        <v>-3.8543401492966545E-4</v>
      </c>
    </row>
    <row r="189" spans="1:13" x14ac:dyDescent="0.25">
      <c r="A189">
        <v>7820617</v>
      </c>
      <c r="B189" t="s">
        <v>21</v>
      </c>
      <c r="C189" t="s">
        <v>6</v>
      </c>
      <c r="D189" t="s">
        <v>2335</v>
      </c>
      <c r="E189">
        <v>1</v>
      </c>
      <c r="G189">
        <v>40.115555555555559</v>
      </c>
      <c r="I189">
        <v>84.751111111111101</v>
      </c>
      <c r="K189">
        <v>68.666333333333327</v>
      </c>
      <c r="M189" s="40">
        <v>2.7672093278831907E-2</v>
      </c>
    </row>
    <row r="190" spans="1:13" x14ac:dyDescent="0.25">
      <c r="A190">
        <v>7830310</v>
      </c>
      <c r="B190" t="s">
        <v>23</v>
      </c>
      <c r="C190" t="s">
        <v>6</v>
      </c>
      <c r="D190" t="s">
        <v>2152</v>
      </c>
      <c r="E190">
        <v>0.13043478260869565</v>
      </c>
      <c r="F190">
        <v>48.2</v>
      </c>
      <c r="G190">
        <v>6.286956521739131</v>
      </c>
      <c r="H190">
        <v>80.400000000000006</v>
      </c>
      <c r="I190">
        <v>10.486956521739131</v>
      </c>
      <c r="J190">
        <v>66.925000000000011</v>
      </c>
      <c r="K190">
        <v>8.7293478260869577</v>
      </c>
      <c r="L190">
        <v>1.3056463561952114E-2</v>
      </c>
      <c r="M190" s="40">
        <v>1.7030169863415801E-3</v>
      </c>
    </row>
    <row r="191" spans="1:13" x14ac:dyDescent="0.25">
      <c r="A191">
        <v>7830310</v>
      </c>
      <c r="B191" t="s">
        <v>23</v>
      </c>
      <c r="C191" t="s">
        <v>6</v>
      </c>
      <c r="D191" t="s">
        <v>2153</v>
      </c>
      <c r="E191">
        <v>5.7971014492753617E-2</v>
      </c>
      <c r="F191">
        <v>39.1</v>
      </c>
      <c r="G191">
        <v>2.2666666666666666</v>
      </c>
      <c r="H191">
        <v>84.8</v>
      </c>
      <c r="I191">
        <v>4.9159420289855067</v>
      </c>
      <c r="J191">
        <v>68.449999999999989</v>
      </c>
      <c r="K191">
        <v>3.9681159420289842</v>
      </c>
      <c r="L191">
        <v>2.8439240530133247E-2</v>
      </c>
      <c r="M191" s="40">
        <v>1.6486516249352606E-3</v>
      </c>
    </row>
    <row r="192" spans="1:13" x14ac:dyDescent="0.25">
      <c r="A192">
        <v>7830310</v>
      </c>
      <c r="B192" t="s">
        <v>23</v>
      </c>
      <c r="C192" t="s">
        <v>6</v>
      </c>
      <c r="D192" t="s">
        <v>2154</v>
      </c>
      <c r="E192">
        <v>7.246376811594203E-3</v>
      </c>
      <c r="F192">
        <v>72.099999999999994</v>
      </c>
      <c r="G192">
        <v>0.52246376811594197</v>
      </c>
      <c r="H192">
        <v>84.3</v>
      </c>
      <c r="I192">
        <v>0.61086956521739133</v>
      </c>
      <c r="J192">
        <v>79.524999999999991</v>
      </c>
      <c r="K192">
        <v>0.57626811594202898</v>
      </c>
      <c r="L192">
        <v>2.4398354813456535E-2</v>
      </c>
      <c r="M192" s="40">
        <v>1.7679967256127924E-4</v>
      </c>
    </row>
    <row r="193" spans="1:13" x14ac:dyDescent="0.25">
      <c r="A193">
        <v>7830310</v>
      </c>
      <c r="B193" t="s">
        <v>23</v>
      </c>
      <c r="C193" t="s">
        <v>6</v>
      </c>
      <c r="D193" t="s">
        <v>2161</v>
      </c>
      <c r="E193">
        <v>7.246376811594203E-3</v>
      </c>
      <c r="F193">
        <v>89.4</v>
      </c>
      <c r="G193">
        <v>0.64782608695652177</v>
      </c>
      <c r="H193">
        <v>93.6</v>
      </c>
      <c r="I193">
        <v>0.67826086956521736</v>
      </c>
      <c r="J193">
        <v>91.245000000000005</v>
      </c>
      <c r="K193">
        <v>0.66119565217391307</v>
      </c>
      <c r="L193">
        <v>0.10812180489301682</v>
      </c>
      <c r="M193" s="40">
        <v>7.834913398044697E-4</v>
      </c>
    </row>
    <row r="194" spans="1:13" x14ac:dyDescent="0.25">
      <c r="A194">
        <v>7830310</v>
      </c>
      <c r="B194" t="s">
        <v>23</v>
      </c>
      <c r="C194" t="s">
        <v>6</v>
      </c>
      <c r="D194" t="s">
        <v>2157</v>
      </c>
      <c r="E194">
        <v>0.79710144927536231</v>
      </c>
      <c r="F194">
        <v>70.900000000000006</v>
      </c>
      <c r="G194">
        <v>56.514492753623195</v>
      </c>
      <c r="H194">
        <v>85.2</v>
      </c>
      <c r="I194">
        <v>67.913043478260875</v>
      </c>
      <c r="J194">
        <v>77.945000000000007</v>
      </c>
      <c r="K194">
        <v>62.130072463768123</v>
      </c>
      <c r="L194">
        <v>2.266622893512249E-2</v>
      </c>
      <c r="M194" s="40">
        <v>1.8067283933793289E-2</v>
      </c>
    </row>
    <row r="195" spans="1:13" x14ac:dyDescent="0.25">
      <c r="A195">
        <v>7830310</v>
      </c>
      <c r="B195" t="s">
        <v>23</v>
      </c>
      <c r="C195" t="s">
        <v>6</v>
      </c>
      <c r="D195" t="s">
        <v>2335</v>
      </c>
      <c r="E195">
        <v>1</v>
      </c>
      <c r="G195">
        <v>66.23840579710145</v>
      </c>
      <c r="I195">
        <v>84.605072463768124</v>
      </c>
      <c r="K195">
        <v>76.064999999999998</v>
      </c>
      <c r="M195" s="40">
        <v>2.2379243557435879E-2</v>
      </c>
    </row>
    <row r="196" spans="1:13" x14ac:dyDescent="0.25">
      <c r="A196">
        <v>7830626</v>
      </c>
      <c r="B196" t="s">
        <v>24</v>
      </c>
      <c r="C196" t="s">
        <v>6</v>
      </c>
      <c r="D196" t="s">
        <v>2171</v>
      </c>
      <c r="E196">
        <v>6.993006993006993E-3</v>
      </c>
      <c r="F196">
        <v>73</v>
      </c>
      <c r="G196">
        <v>0.51048951048951052</v>
      </c>
      <c r="H196">
        <v>86.9</v>
      </c>
      <c r="I196">
        <v>0.60769230769230775</v>
      </c>
      <c r="J196">
        <v>84.1</v>
      </c>
      <c r="K196">
        <v>0.58811188811188808</v>
      </c>
      <c r="L196">
        <v>-2.9298884328454733E-3</v>
      </c>
      <c r="M196" s="40">
        <v>-2.0488730299618696E-5</v>
      </c>
    </row>
    <row r="197" spans="1:13" x14ac:dyDescent="0.25">
      <c r="A197">
        <v>7830626</v>
      </c>
      <c r="B197" t="s">
        <v>24</v>
      </c>
      <c r="C197" t="s">
        <v>6</v>
      </c>
      <c r="D197" t="s">
        <v>2249</v>
      </c>
      <c r="E197">
        <v>0.99300699300699291</v>
      </c>
      <c r="F197">
        <v>33.799999999999997</v>
      </c>
      <c r="G197">
        <v>33.563636363636355</v>
      </c>
      <c r="H197">
        <v>80.2</v>
      </c>
      <c r="I197">
        <v>79.639160839160837</v>
      </c>
      <c r="J197">
        <v>65.615000000000009</v>
      </c>
      <c r="K197">
        <v>65.156153846153842</v>
      </c>
      <c r="L197">
        <v>8.4792286157608032E-2</v>
      </c>
      <c r="M197" s="40">
        <v>8.4199333107554827E-2</v>
      </c>
    </row>
    <row r="198" spans="1:13" x14ac:dyDescent="0.25">
      <c r="A198">
        <v>7830626</v>
      </c>
      <c r="B198" t="s">
        <v>24</v>
      </c>
      <c r="C198" t="s">
        <v>6</v>
      </c>
      <c r="D198" t="s">
        <v>2335</v>
      </c>
      <c r="E198">
        <v>0.99999999999999989</v>
      </c>
      <c r="G198">
        <v>34.074125874125869</v>
      </c>
      <c r="I198">
        <v>80.246853146853141</v>
      </c>
      <c r="K198">
        <v>65.744265734265724</v>
      </c>
      <c r="M198" s="40">
        <v>8.4178844377255202E-2</v>
      </c>
    </row>
    <row r="199" spans="1:13" x14ac:dyDescent="0.25">
      <c r="A199">
        <v>7830615</v>
      </c>
      <c r="B199" t="s">
        <v>25</v>
      </c>
      <c r="C199" t="s">
        <v>6</v>
      </c>
      <c r="D199" t="s">
        <v>2152</v>
      </c>
      <c r="E199">
        <v>0.19811320754716982</v>
      </c>
      <c r="F199">
        <v>48.2</v>
      </c>
      <c r="G199">
        <v>9.549056603773586</v>
      </c>
      <c r="H199">
        <v>80.400000000000006</v>
      </c>
      <c r="I199">
        <v>15.928301886792456</v>
      </c>
      <c r="J199">
        <v>66.925000000000011</v>
      </c>
      <c r="K199">
        <v>13.258726415094342</v>
      </c>
      <c r="L199">
        <v>1.3056463561952114E-2</v>
      </c>
      <c r="M199" s="40">
        <v>2.5866578754810791E-3</v>
      </c>
    </row>
    <row r="200" spans="1:13" x14ac:dyDescent="0.25">
      <c r="A200">
        <v>7830615</v>
      </c>
      <c r="B200" t="s">
        <v>25</v>
      </c>
      <c r="C200" t="s">
        <v>6</v>
      </c>
      <c r="D200" t="s">
        <v>2153</v>
      </c>
      <c r="E200">
        <v>0.15094339622641509</v>
      </c>
      <c r="F200">
        <v>39.1</v>
      </c>
      <c r="G200">
        <v>5.9018867924528298</v>
      </c>
      <c r="H200">
        <v>84.8</v>
      </c>
      <c r="I200">
        <v>12.799999999999999</v>
      </c>
      <c r="J200">
        <v>68.449999999999989</v>
      </c>
      <c r="K200">
        <v>10.332075471698111</v>
      </c>
      <c r="L200">
        <v>2.8439240530133247E-2</v>
      </c>
      <c r="M200" s="40">
        <v>4.2927155517182257E-3</v>
      </c>
    </row>
    <row r="201" spans="1:13" x14ac:dyDescent="0.25">
      <c r="A201">
        <v>7830615</v>
      </c>
      <c r="B201" t="s">
        <v>25</v>
      </c>
      <c r="C201" t="s">
        <v>6</v>
      </c>
      <c r="D201" t="s">
        <v>2154</v>
      </c>
      <c r="E201">
        <v>9.433962264150943E-3</v>
      </c>
      <c r="F201">
        <v>72.099999999999994</v>
      </c>
      <c r="G201">
        <v>0.68018867924528292</v>
      </c>
      <c r="H201">
        <v>84.3</v>
      </c>
      <c r="I201">
        <v>0.79528301886792452</v>
      </c>
      <c r="J201">
        <v>79.524999999999991</v>
      </c>
      <c r="K201">
        <v>0.75023584905660368</v>
      </c>
      <c r="L201">
        <v>2.4398354813456535E-2</v>
      </c>
      <c r="M201" s="40">
        <v>2.3017315861751449E-4</v>
      </c>
    </row>
    <row r="202" spans="1:13" x14ac:dyDescent="0.25">
      <c r="A202">
        <v>7830615</v>
      </c>
      <c r="B202" t="s">
        <v>25</v>
      </c>
      <c r="C202" t="s">
        <v>6</v>
      </c>
      <c r="D202" t="s">
        <v>2155</v>
      </c>
      <c r="E202">
        <v>0.41509433962264147</v>
      </c>
      <c r="F202">
        <v>49.2</v>
      </c>
      <c r="G202">
        <v>20.422641509433962</v>
      </c>
      <c r="H202">
        <v>81.7</v>
      </c>
      <c r="I202">
        <v>33.913207547169812</v>
      </c>
      <c r="J202">
        <v>68.41</v>
      </c>
      <c r="K202">
        <v>28.396603773584904</v>
      </c>
      <c r="L202">
        <v>4.344693198800087E-2</v>
      </c>
      <c r="M202" s="40">
        <v>1.8034575542189037E-2</v>
      </c>
    </row>
    <row r="203" spans="1:13" x14ac:dyDescent="0.25">
      <c r="A203">
        <v>7830615</v>
      </c>
      <c r="B203" t="s">
        <v>25</v>
      </c>
      <c r="C203" t="s">
        <v>6</v>
      </c>
      <c r="D203" t="s">
        <v>2156</v>
      </c>
      <c r="E203">
        <v>2.8301886792452831E-2</v>
      </c>
      <c r="F203">
        <v>56.2</v>
      </c>
      <c r="G203">
        <v>1.5905660377358493</v>
      </c>
      <c r="H203">
        <v>79.8</v>
      </c>
      <c r="I203">
        <v>2.2584905660377359</v>
      </c>
      <c r="J203">
        <v>67.549999999999983</v>
      </c>
      <c r="K203">
        <v>1.9117924528301882</v>
      </c>
      <c r="L203">
        <v>-2.5381628423929214E-2</v>
      </c>
      <c r="M203" s="40">
        <v>-7.1834797426214756E-4</v>
      </c>
    </row>
    <row r="204" spans="1:13" x14ac:dyDescent="0.25">
      <c r="A204">
        <v>7830615</v>
      </c>
      <c r="B204" t="s">
        <v>25</v>
      </c>
      <c r="C204" t="s">
        <v>6</v>
      </c>
      <c r="D204" t="s">
        <v>2161</v>
      </c>
      <c r="E204">
        <v>9.433962264150943E-3</v>
      </c>
      <c r="F204">
        <v>89.4</v>
      </c>
      <c r="G204">
        <v>0.84339622641509437</v>
      </c>
      <c r="H204">
        <v>93.6</v>
      </c>
      <c r="I204">
        <v>0.88301886792452822</v>
      </c>
      <c r="J204">
        <v>91.245000000000005</v>
      </c>
      <c r="K204">
        <v>0.86080188679245284</v>
      </c>
      <c r="L204">
        <v>0.10812180489301682</v>
      </c>
      <c r="M204" s="40">
        <v>1.0200170272926113E-3</v>
      </c>
    </row>
    <row r="205" spans="1:13" x14ac:dyDescent="0.25">
      <c r="A205">
        <v>7830615</v>
      </c>
      <c r="B205" t="s">
        <v>25</v>
      </c>
      <c r="C205" t="s">
        <v>6</v>
      </c>
      <c r="D205" t="s">
        <v>2157</v>
      </c>
      <c r="E205">
        <v>9.4339622641509441E-2</v>
      </c>
      <c r="F205">
        <v>70.900000000000006</v>
      </c>
      <c r="G205">
        <v>6.6886792452830202</v>
      </c>
      <c r="H205">
        <v>85.2</v>
      </c>
      <c r="I205">
        <v>8.0377358490566042</v>
      </c>
      <c r="J205">
        <v>77.945000000000007</v>
      </c>
      <c r="K205">
        <v>7.3533018867924538</v>
      </c>
      <c r="L205">
        <v>2.266622893512249E-2</v>
      </c>
      <c r="M205" s="40">
        <v>2.1383234844455181E-3</v>
      </c>
    </row>
    <row r="206" spans="1:13" x14ac:dyDescent="0.25">
      <c r="A206">
        <v>7830615</v>
      </c>
      <c r="B206" t="s">
        <v>25</v>
      </c>
      <c r="C206" t="s">
        <v>6</v>
      </c>
      <c r="D206" t="s">
        <v>2162</v>
      </c>
      <c r="E206">
        <v>1.8867924528301886E-2</v>
      </c>
      <c r="F206">
        <v>71.599999999999994</v>
      </c>
      <c r="G206">
        <v>1.350943396226415</v>
      </c>
      <c r="H206">
        <v>82.6</v>
      </c>
      <c r="I206">
        <v>1.5584905660377357</v>
      </c>
      <c r="J206">
        <v>73.984999999999999</v>
      </c>
      <c r="K206">
        <v>1.3959433962264149</v>
      </c>
      <c r="L206">
        <v>2.2877993062138557E-2</v>
      </c>
      <c r="M206" s="40">
        <v>4.3166024645544448E-4</v>
      </c>
    </row>
    <row r="207" spans="1:13" x14ac:dyDescent="0.25">
      <c r="A207">
        <v>7830615</v>
      </c>
      <c r="B207" t="s">
        <v>25</v>
      </c>
      <c r="C207" t="s">
        <v>6</v>
      </c>
      <c r="D207" t="s">
        <v>2142</v>
      </c>
      <c r="E207">
        <v>4.716981132075472E-2</v>
      </c>
      <c r="F207">
        <v>49</v>
      </c>
      <c r="G207">
        <v>2.3113207547169812</v>
      </c>
      <c r="H207">
        <v>76.599999999999994</v>
      </c>
      <c r="I207">
        <v>3.6132075471698113</v>
      </c>
      <c r="J207">
        <v>59.674999999999997</v>
      </c>
      <c r="K207">
        <v>2.8148584905660377</v>
      </c>
      <c r="L207">
        <v>-5.2033592015504837E-2</v>
      </c>
      <c r="M207" s="40">
        <v>-2.4544147177124926E-3</v>
      </c>
    </row>
    <row r="208" spans="1:13" x14ac:dyDescent="0.25">
      <c r="A208">
        <v>7830615</v>
      </c>
      <c r="B208" t="s">
        <v>25</v>
      </c>
      <c r="C208" t="s">
        <v>6</v>
      </c>
      <c r="D208" t="s">
        <v>2158</v>
      </c>
      <c r="E208">
        <v>9.433962264150943E-3</v>
      </c>
      <c r="F208">
        <v>61.4</v>
      </c>
      <c r="G208">
        <v>0.57924528301886791</v>
      </c>
      <c r="H208">
        <v>79.2</v>
      </c>
      <c r="I208">
        <v>0.74716981132075466</v>
      </c>
      <c r="J208">
        <v>72.55</v>
      </c>
      <c r="K208">
        <v>0.68443396226415087</v>
      </c>
      <c r="L208">
        <v>5.4755415767431259E-2</v>
      </c>
      <c r="M208" s="40">
        <v>5.1656052610784208E-4</v>
      </c>
    </row>
    <row r="209" spans="1:13" x14ac:dyDescent="0.25">
      <c r="A209">
        <v>7830615</v>
      </c>
      <c r="B209" t="s">
        <v>25</v>
      </c>
      <c r="C209" t="s">
        <v>6</v>
      </c>
      <c r="D209" t="s">
        <v>2189</v>
      </c>
      <c r="E209">
        <v>9.433962264150943E-3</v>
      </c>
      <c r="F209">
        <v>53</v>
      </c>
      <c r="G209">
        <v>0.5</v>
      </c>
      <c r="H209">
        <v>85.1</v>
      </c>
      <c r="I209">
        <v>0.80283018867924516</v>
      </c>
      <c r="J209">
        <v>67.864999999999995</v>
      </c>
      <c r="K209">
        <v>0.64023584905660369</v>
      </c>
      <c r="L209">
        <v>5.5350493639707565E-2</v>
      </c>
      <c r="M209" s="40">
        <v>5.2217446829912792E-4</v>
      </c>
    </row>
    <row r="210" spans="1:13" x14ac:dyDescent="0.25">
      <c r="A210">
        <v>7830615</v>
      </c>
      <c r="B210" t="s">
        <v>25</v>
      </c>
      <c r="C210" t="s">
        <v>6</v>
      </c>
      <c r="D210" t="s">
        <v>2253</v>
      </c>
      <c r="E210">
        <v>9.433962264150943E-3</v>
      </c>
      <c r="F210">
        <v>51.7</v>
      </c>
      <c r="G210">
        <v>0.48773584905660378</v>
      </c>
      <c r="H210">
        <v>77.3</v>
      </c>
      <c r="I210">
        <v>0.72924528301886782</v>
      </c>
      <c r="J210">
        <v>70.384999999999991</v>
      </c>
      <c r="K210">
        <v>0.66400943396226408</v>
      </c>
      <c r="L210">
        <v>2.6336932554841042E-2</v>
      </c>
      <c r="M210" s="40">
        <v>2.4846162787585889E-4</v>
      </c>
    </row>
    <row r="211" spans="1:13" x14ac:dyDescent="0.25">
      <c r="A211">
        <v>7830615</v>
      </c>
      <c r="B211" t="s">
        <v>25</v>
      </c>
      <c r="C211" t="s">
        <v>6</v>
      </c>
      <c r="D211" t="s">
        <v>2335</v>
      </c>
      <c r="E211">
        <v>1</v>
      </c>
      <c r="G211">
        <v>50.905660377358487</v>
      </c>
      <c r="I211">
        <v>82.066981132075483</v>
      </c>
      <c r="K211">
        <v>69.063018867924541</v>
      </c>
      <c r="M211" s="40">
        <v>2.6848556816507618E-2</v>
      </c>
    </row>
    <row r="212" spans="1:13" x14ac:dyDescent="0.25">
      <c r="A212">
        <v>7830616</v>
      </c>
      <c r="B212" t="s">
        <v>26</v>
      </c>
      <c r="C212" t="s">
        <v>6</v>
      </c>
      <c r="D212" t="s">
        <v>2152</v>
      </c>
      <c r="E212">
        <v>0.28431372549019612</v>
      </c>
      <c r="F212">
        <v>48.2</v>
      </c>
      <c r="G212">
        <v>13.703921568627454</v>
      </c>
      <c r="H212">
        <v>80.400000000000006</v>
      </c>
      <c r="I212">
        <v>22.858823529411769</v>
      </c>
      <c r="J212">
        <v>66.925000000000011</v>
      </c>
      <c r="K212">
        <v>19.027696078431379</v>
      </c>
      <c r="L212">
        <v>1.3056463561952114E-2</v>
      </c>
      <c r="M212" s="40">
        <v>3.7121317970256018E-3</v>
      </c>
    </row>
    <row r="213" spans="1:13" x14ac:dyDescent="0.25">
      <c r="A213">
        <v>7830616</v>
      </c>
      <c r="B213" t="s">
        <v>26</v>
      </c>
      <c r="C213" t="s">
        <v>6</v>
      </c>
      <c r="D213" t="s">
        <v>2153</v>
      </c>
      <c r="E213">
        <v>0.1372549019607843</v>
      </c>
      <c r="F213">
        <v>39.1</v>
      </c>
      <c r="G213">
        <v>5.3666666666666663</v>
      </c>
      <c r="H213">
        <v>84.8</v>
      </c>
      <c r="I213">
        <v>11.639215686274508</v>
      </c>
      <c r="J213">
        <v>68.449999999999989</v>
      </c>
      <c r="K213">
        <v>9.395098039215684</v>
      </c>
      <c r="L213">
        <v>2.8439240530133247E-2</v>
      </c>
      <c r="M213" s="40">
        <v>3.903425170802602E-3</v>
      </c>
    </row>
    <row r="214" spans="1:13" x14ac:dyDescent="0.25">
      <c r="A214">
        <v>7830616</v>
      </c>
      <c r="B214" t="s">
        <v>26</v>
      </c>
      <c r="C214" t="s">
        <v>6</v>
      </c>
      <c r="D214" t="s">
        <v>2154</v>
      </c>
      <c r="E214">
        <v>1.9607843137254902E-2</v>
      </c>
      <c r="F214">
        <v>72.099999999999994</v>
      </c>
      <c r="G214">
        <v>1.4137254901960783</v>
      </c>
      <c r="H214">
        <v>84.3</v>
      </c>
      <c r="I214">
        <v>1.6529411764705881</v>
      </c>
      <c r="J214">
        <v>79.524999999999991</v>
      </c>
      <c r="K214">
        <v>1.5593137254901959</v>
      </c>
      <c r="L214">
        <v>2.4398354813456535E-2</v>
      </c>
      <c r="M214" s="40">
        <v>4.783991139893438E-4</v>
      </c>
    </row>
    <row r="215" spans="1:13" x14ac:dyDescent="0.25">
      <c r="A215">
        <v>7830616</v>
      </c>
      <c r="B215" t="s">
        <v>26</v>
      </c>
      <c r="C215" t="s">
        <v>6</v>
      </c>
      <c r="D215" t="s">
        <v>2155</v>
      </c>
      <c r="E215">
        <v>0.33333333333333331</v>
      </c>
      <c r="F215">
        <v>49.2</v>
      </c>
      <c r="G215">
        <v>16.399999999999999</v>
      </c>
      <c r="H215">
        <v>81.7</v>
      </c>
      <c r="I215">
        <v>27.233333333333334</v>
      </c>
      <c r="J215">
        <v>68.41</v>
      </c>
      <c r="K215">
        <v>22.803333333333331</v>
      </c>
      <c r="L215">
        <v>4.344693198800087E-2</v>
      </c>
      <c r="M215" s="40">
        <v>1.4482310662666956E-2</v>
      </c>
    </row>
    <row r="216" spans="1:13" x14ac:dyDescent="0.25">
      <c r="A216">
        <v>7830616</v>
      </c>
      <c r="B216" t="s">
        <v>26</v>
      </c>
      <c r="C216" t="s">
        <v>6</v>
      </c>
      <c r="D216" t="s">
        <v>2156</v>
      </c>
      <c r="E216">
        <v>3.9215686274509803E-2</v>
      </c>
      <c r="F216">
        <v>56.2</v>
      </c>
      <c r="G216">
        <v>2.2039215686274511</v>
      </c>
      <c r="H216">
        <v>79.8</v>
      </c>
      <c r="I216">
        <v>3.1294117647058823</v>
      </c>
      <c r="J216">
        <v>67.549999999999983</v>
      </c>
      <c r="K216">
        <v>2.6490196078431367</v>
      </c>
      <c r="L216">
        <v>-2.5381628423929214E-2</v>
      </c>
      <c r="M216" s="40">
        <v>-9.953579774089887E-4</v>
      </c>
    </row>
    <row r="217" spans="1:13" x14ac:dyDescent="0.25">
      <c r="A217">
        <v>7830616</v>
      </c>
      <c r="B217" t="s">
        <v>26</v>
      </c>
      <c r="C217" t="s">
        <v>6</v>
      </c>
      <c r="D217" t="s">
        <v>2161</v>
      </c>
      <c r="E217">
        <v>9.8039215686274508E-3</v>
      </c>
      <c r="F217">
        <v>89.4</v>
      </c>
      <c r="G217">
        <v>0.87647058823529411</v>
      </c>
      <c r="H217">
        <v>93.6</v>
      </c>
      <c r="I217">
        <v>0.91764705882352937</v>
      </c>
      <c r="J217">
        <v>91.245000000000005</v>
      </c>
      <c r="K217">
        <v>0.89455882352941185</v>
      </c>
      <c r="L217">
        <v>0.10812180489301682</v>
      </c>
      <c r="M217" s="40">
        <v>1.0600176950295765E-3</v>
      </c>
    </row>
    <row r="218" spans="1:13" x14ac:dyDescent="0.25">
      <c r="A218">
        <v>7830616</v>
      </c>
      <c r="B218" t="s">
        <v>26</v>
      </c>
      <c r="C218" t="s">
        <v>6</v>
      </c>
      <c r="D218" t="s">
        <v>2157</v>
      </c>
      <c r="E218">
        <v>0.14705882352941177</v>
      </c>
      <c r="F218">
        <v>70.900000000000006</v>
      </c>
      <c r="G218">
        <v>10.426470588235295</v>
      </c>
      <c r="H218">
        <v>85.2</v>
      </c>
      <c r="I218">
        <v>12.529411764705884</v>
      </c>
      <c r="J218">
        <v>77.945000000000007</v>
      </c>
      <c r="K218">
        <v>11.462500000000002</v>
      </c>
      <c r="L218">
        <v>2.266622893512249E-2</v>
      </c>
      <c r="M218" s="40">
        <v>3.3332689610474251E-3</v>
      </c>
    </row>
    <row r="219" spans="1:13" x14ac:dyDescent="0.25">
      <c r="A219">
        <v>7830616</v>
      </c>
      <c r="B219" t="s">
        <v>26</v>
      </c>
      <c r="C219" t="s">
        <v>6</v>
      </c>
      <c r="D219" t="s">
        <v>2162</v>
      </c>
      <c r="E219">
        <v>9.8039215686274508E-3</v>
      </c>
      <c r="F219">
        <v>71.599999999999994</v>
      </c>
      <c r="G219">
        <v>0.70196078431372544</v>
      </c>
      <c r="H219">
        <v>82.6</v>
      </c>
      <c r="I219">
        <v>0.80980392156862735</v>
      </c>
      <c r="J219">
        <v>73.984999999999999</v>
      </c>
      <c r="K219">
        <v>0.72534313725490196</v>
      </c>
      <c r="L219">
        <v>2.2877993062138557E-2</v>
      </c>
      <c r="M219" s="40">
        <v>2.2429404962880938E-4</v>
      </c>
    </row>
    <row r="220" spans="1:13" x14ac:dyDescent="0.25">
      <c r="A220">
        <v>7830616</v>
      </c>
      <c r="B220" t="s">
        <v>26</v>
      </c>
      <c r="C220" t="s">
        <v>6</v>
      </c>
      <c r="D220" t="s">
        <v>2142</v>
      </c>
      <c r="E220">
        <v>9.8039215686274508E-3</v>
      </c>
      <c r="F220">
        <v>49</v>
      </c>
      <c r="G220">
        <v>0.48039215686274511</v>
      </c>
      <c r="H220">
        <v>76.599999999999994</v>
      </c>
      <c r="I220">
        <v>0.75098039215686263</v>
      </c>
      <c r="J220">
        <v>59.674999999999997</v>
      </c>
      <c r="K220">
        <v>0.58504901960784306</v>
      </c>
      <c r="L220">
        <v>-5.2033592015504837E-2</v>
      </c>
      <c r="M220" s="40">
        <v>-5.1013325505396901E-4</v>
      </c>
    </row>
    <row r="221" spans="1:13" x14ac:dyDescent="0.25">
      <c r="A221">
        <v>7830616</v>
      </c>
      <c r="B221" t="s">
        <v>26</v>
      </c>
      <c r="C221" t="s">
        <v>6</v>
      </c>
      <c r="D221" t="s">
        <v>2189</v>
      </c>
      <c r="E221">
        <v>9.8039215686274508E-3</v>
      </c>
      <c r="F221">
        <v>53</v>
      </c>
      <c r="G221">
        <v>0.51960784313725494</v>
      </c>
      <c r="H221">
        <v>85.1</v>
      </c>
      <c r="I221">
        <v>0.834313725490196</v>
      </c>
      <c r="J221">
        <v>67.864999999999995</v>
      </c>
      <c r="K221">
        <v>0.66534313725490191</v>
      </c>
      <c r="L221">
        <v>5.5350493639707565E-2</v>
      </c>
      <c r="M221" s="40">
        <v>5.4265189842850553E-4</v>
      </c>
    </row>
    <row r="222" spans="1:13" x14ac:dyDescent="0.25">
      <c r="A222">
        <v>7830616</v>
      </c>
      <c r="B222" t="s">
        <v>26</v>
      </c>
      <c r="C222" t="s">
        <v>6</v>
      </c>
      <c r="D222" t="s">
        <v>2335</v>
      </c>
      <c r="E222">
        <v>0.99999999999999989</v>
      </c>
      <c r="G222">
        <v>52.093137254901968</v>
      </c>
      <c r="I222">
        <v>82.35588235294118</v>
      </c>
      <c r="K222">
        <v>69.767254901960783</v>
      </c>
      <c r="M222" s="40">
        <v>2.6231008116155859E-2</v>
      </c>
    </row>
    <row r="223" spans="1:13" x14ac:dyDescent="0.25">
      <c r="A223">
        <v>7820412</v>
      </c>
      <c r="B223" t="s">
        <v>27</v>
      </c>
      <c r="C223" t="s">
        <v>6</v>
      </c>
      <c r="D223" t="s">
        <v>2190</v>
      </c>
      <c r="E223">
        <v>8.2815734989648033E-4</v>
      </c>
      <c r="F223">
        <v>60.8</v>
      </c>
      <c r="G223">
        <v>5.0351966873706001E-2</v>
      </c>
      <c r="H223">
        <v>76.3</v>
      </c>
      <c r="I223">
        <v>6.3188405797101443E-2</v>
      </c>
      <c r="J223">
        <v>74.759999999999991</v>
      </c>
      <c r="K223">
        <v>6.1913043478260862E-2</v>
      </c>
      <c r="L223">
        <v>-6.0485862195491791E-3</v>
      </c>
      <c r="M223" s="40">
        <v>-5.0091811342022187E-6</v>
      </c>
    </row>
    <row r="224" spans="1:13" x14ac:dyDescent="0.25">
      <c r="A224">
        <v>7820412</v>
      </c>
      <c r="B224" t="s">
        <v>27</v>
      </c>
      <c r="C224" t="s">
        <v>6</v>
      </c>
      <c r="D224" t="s">
        <v>2152</v>
      </c>
      <c r="E224">
        <v>2.6501035196687374E-2</v>
      </c>
      <c r="F224">
        <v>48.2</v>
      </c>
      <c r="G224">
        <v>1.2773498964803316</v>
      </c>
      <c r="H224">
        <v>80.400000000000006</v>
      </c>
      <c r="I224">
        <v>2.1306832298136649</v>
      </c>
      <c r="J224">
        <v>66.925000000000011</v>
      </c>
      <c r="K224">
        <v>1.7735817805383027</v>
      </c>
      <c r="L224">
        <v>1.3056463561952114E-2</v>
      </c>
      <c r="M224" s="40">
        <v>3.4600980039955917E-4</v>
      </c>
    </row>
    <row r="225" spans="1:13" x14ac:dyDescent="0.25">
      <c r="A225">
        <v>7820412</v>
      </c>
      <c r="B225" t="s">
        <v>27</v>
      </c>
      <c r="C225" t="s">
        <v>6</v>
      </c>
      <c r="D225" t="s">
        <v>2184</v>
      </c>
      <c r="E225">
        <v>4.9689440993788822E-3</v>
      </c>
      <c r="F225">
        <v>37.799999999999997</v>
      </c>
      <c r="G225">
        <v>0.18782608695652173</v>
      </c>
      <c r="H225">
        <v>74.099999999999994</v>
      </c>
      <c r="I225">
        <v>0.36819875776397515</v>
      </c>
      <c r="J225">
        <v>56.314999999999991</v>
      </c>
      <c r="K225">
        <v>0.27982608695652172</v>
      </c>
      <c r="L225">
        <v>-3.3133860677480698E-2</v>
      </c>
      <c r="M225" s="40">
        <v>-1.6464030150300967E-4</v>
      </c>
    </row>
    <row r="226" spans="1:13" x14ac:dyDescent="0.25">
      <c r="A226">
        <v>7820412</v>
      </c>
      <c r="B226" t="s">
        <v>27</v>
      </c>
      <c r="C226" t="s">
        <v>6</v>
      </c>
      <c r="D226" t="s">
        <v>2192</v>
      </c>
      <c r="E226">
        <v>4.1407867494824016E-4</v>
      </c>
      <c r="F226">
        <v>60.8</v>
      </c>
      <c r="G226">
        <v>2.5175983436853001E-2</v>
      </c>
      <c r="H226">
        <v>69.2</v>
      </c>
      <c r="I226">
        <v>2.865424430641822E-2</v>
      </c>
      <c r="J226">
        <v>59.819999999999993</v>
      </c>
      <c r="K226">
        <v>2.4770186335403725E-2</v>
      </c>
      <c r="L226">
        <v>-0.12903445959091187</v>
      </c>
      <c r="M226" s="40">
        <v>-5.3430418050067025E-5</v>
      </c>
    </row>
    <row r="227" spans="1:13" x14ac:dyDescent="0.25">
      <c r="A227">
        <v>7820412</v>
      </c>
      <c r="B227" t="s">
        <v>27</v>
      </c>
      <c r="C227" t="s">
        <v>6</v>
      </c>
      <c r="D227" t="s">
        <v>2193</v>
      </c>
      <c r="E227">
        <v>1.2008281573498966E-2</v>
      </c>
      <c r="F227">
        <v>53.1</v>
      </c>
      <c r="G227">
        <v>0.63763975155279518</v>
      </c>
      <c r="H227">
        <v>80.900000000000006</v>
      </c>
      <c r="I227">
        <v>0.97146997929606649</v>
      </c>
      <c r="J227">
        <v>67.695000000000007</v>
      </c>
      <c r="K227">
        <v>0.81290062111801265</v>
      </c>
      <c r="L227">
        <v>-1.5099572017788887E-2</v>
      </c>
      <c r="M227" s="40">
        <v>-1.8131991242893489E-4</v>
      </c>
    </row>
    <row r="228" spans="1:13" x14ac:dyDescent="0.25">
      <c r="A228">
        <v>7820412</v>
      </c>
      <c r="B228" t="s">
        <v>27</v>
      </c>
      <c r="C228" t="s">
        <v>6</v>
      </c>
      <c r="D228" t="s">
        <v>2179</v>
      </c>
      <c r="E228">
        <v>2.8985507246376812E-3</v>
      </c>
      <c r="F228">
        <v>57.4</v>
      </c>
      <c r="G228">
        <v>0.16637681159420289</v>
      </c>
      <c r="H228">
        <v>77.099999999999994</v>
      </c>
      <c r="I228">
        <v>0.22347826086956521</v>
      </c>
      <c r="J228">
        <v>73.564999999999998</v>
      </c>
      <c r="K228">
        <v>0.213231884057971</v>
      </c>
      <c r="L228">
        <v>-5.703701451420784E-2</v>
      </c>
      <c r="M228" s="40">
        <v>-1.6532467975132706E-4</v>
      </c>
    </row>
    <row r="229" spans="1:13" x14ac:dyDescent="0.25">
      <c r="A229">
        <v>7820412</v>
      </c>
      <c r="B229" t="s">
        <v>27</v>
      </c>
      <c r="C229" t="s">
        <v>6</v>
      </c>
      <c r="D229" t="s">
        <v>2266</v>
      </c>
      <c r="E229">
        <v>4.1407867494824016E-4</v>
      </c>
      <c r="F229">
        <v>44.8</v>
      </c>
      <c r="G229">
        <v>1.8550724637681159E-2</v>
      </c>
      <c r="H229">
        <v>79.099999999999994</v>
      </c>
      <c r="I229">
        <v>3.2753623188405794E-2</v>
      </c>
      <c r="J229">
        <v>67.714999999999989</v>
      </c>
      <c r="K229">
        <v>2.8039337474120078E-2</v>
      </c>
      <c r="L229">
        <v>-4.6792570501565933E-2</v>
      </c>
      <c r="M229" s="40">
        <v>-1.937580559071053E-5</v>
      </c>
    </row>
    <row r="230" spans="1:13" x14ac:dyDescent="0.25">
      <c r="A230">
        <v>7820412</v>
      </c>
      <c r="B230" t="s">
        <v>27</v>
      </c>
      <c r="C230" t="s">
        <v>6</v>
      </c>
      <c r="D230" t="s">
        <v>2194</v>
      </c>
      <c r="E230">
        <v>1.2422360248447205E-3</v>
      </c>
      <c r="F230">
        <v>72.5</v>
      </c>
      <c r="G230">
        <v>9.0062111801242239E-2</v>
      </c>
      <c r="H230">
        <v>87.6</v>
      </c>
      <c r="I230">
        <v>0.10881987577639751</v>
      </c>
      <c r="J230">
        <v>76.94</v>
      </c>
      <c r="K230">
        <v>9.5577639751552798E-2</v>
      </c>
      <c r="L230">
        <v>2.6167996227741241E-2</v>
      </c>
      <c r="M230" s="40">
        <v>3.2506827612100925E-5</v>
      </c>
    </row>
    <row r="231" spans="1:13" x14ac:dyDescent="0.25">
      <c r="A231">
        <v>7820412</v>
      </c>
      <c r="B231" t="s">
        <v>27</v>
      </c>
      <c r="C231" t="s">
        <v>6</v>
      </c>
      <c r="D231" t="s">
        <v>2139</v>
      </c>
      <c r="E231">
        <v>1.7391304347826091E-2</v>
      </c>
      <c r="F231">
        <v>36.299999999999997</v>
      </c>
      <c r="G231">
        <v>0.63130434782608702</v>
      </c>
      <c r="H231">
        <v>72.599999999999994</v>
      </c>
      <c r="I231">
        <v>1.262608695652174</v>
      </c>
      <c r="J231">
        <v>60.685000000000002</v>
      </c>
      <c r="K231">
        <v>1.0553913043478262</v>
      </c>
      <c r="L231">
        <v>-4.4152852147817612E-2</v>
      </c>
      <c r="M231" s="40">
        <v>-7.6787568952726298E-4</v>
      </c>
    </row>
    <row r="232" spans="1:13" x14ac:dyDescent="0.25">
      <c r="A232">
        <v>7820412</v>
      </c>
      <c r="B232" t="s">
        <v>27</v>
      </c>
      <c r="C232" t="s">
        <v>6</v>
      </c>
      <c r="D232" t="s">
        <v>2195</v>
      </c>
      <c r="E232">
        <v>1.6563146997929607E-3</v>
      </c>
      <c r="F232">
        <v>76.5</v>
      </c>
      <c r="G232">
        <v>0.1267080745341615</v>
      </c>
      <c r="H232">
        <v>85.3</v>
      </c>
      <c r="I232">
        <v>0.14128364389233955</v>
      </c>
      <c r="J232">
        <v>84.944999999999993</v>
      </c>
      <c r="K232">
        <v>0.14069565217391303</v>
      </c>
      <c r="L232">
        <v>3.0685283243656158E-2</v>
      </c>
      <c r="M232" s="40">
        <v>5.0824485703778317E-5</v>
      </c>
    </row>
    <row r="233" spans="1:13" x14ac:dyDescent="0.25">
      <c r="A233">
        <v>7820412</v>
      </c>
      <c r="B233" t="s">
        <v>27</v>
      </c>
      <c r="C233" t="s">
        <v>6</v>
      </c>
      <c r="D233" t="s">
        <v>2267</v>
      </c>
      <c r="E233">
        <v>2.4844720496894411E-3</v>
      </c>
      <c r="F233">
        <v>71.2</v>
      </c>
      <c r="G233">
        <v>0.17689440993788821</v>
      </c>
      <c r="H233">
        <v>85.5</v>
      </c>
      <c r="I233">
        <v>0.21242236024844721</v>
      </c>
      <c r="J233">
        <v>79.62</v>
      </c>
      <c r="K233">
        <v>0.19781366459627331</v>
      </c>
      <c r="L233">
        <v>3.4058425575494766E-2</v>
      </c>
      <c r="M233" s="40">
        <v>8.4617206398744768E-5</v>
      </c>
    </row>
    <row r="234" spans="1:13" x14ac:dyDescent="0.25">
      <c r="A234">
        <v>7820412</v>
      </c>
      <c r="B234" t="s">
        <v>27</v>
      </c>
      <c r="C234" t="s">
        <v>6</v>
      </c>
      <c r="D234" t="s">
        <v>2294</v>
      </c>
      <c r="E234">
        <v>4.1407867494824016E-4</v>
      </c>
      <c r="F234">
        <v>94.1</v>
      </c>
      <c r="G234">
        <v>3.8964803312629394E-2</v>
      </c>
      <c r="H234">
        <v>91.4</v>
      </c>
      <c r="I234">
        <v>3.7846790890269155E-2</v>
      </c>
      <c r="J234">
        <v>91.825000000000003</v>
      </c>
      <c r="K234">
        <v>3.8022774327122151E-2</v>
      </c>
      <c r="L234">
        <v>8.9097589254379272E-2</v>
      </c>
      <c r="M234" s="40">
        <v>3.6893411699535927E-5</v>
      </c>
    </row>
    <row r="235" spans="1:13" x14ac:dyDescent="0.25">
      <c r="A235">
        <v>7820412</v>
      </c>
      <c r="B235" t="s">
        <v>27</v>
      </c>
      <c r="C235" t="s">
        <v>6</v>
      </c>
      <c r="D235" t="s">
        <v>2196</v>
      </c>
      <c r="E235">
        <v>2.070393374741201E-3</v>
      </c>
      <c r="F235">
        <v>35.9</v>
      </c>
      <c r="G235">
        <v>7.4327122153209108E-2</v>
      </c>
      <c r="H235">
        <v>75.5</v>
      </c>
      <c r="I235">
        <v>0.15631469979296067</v>
      </c>
      <c r="J235">
        <v>63.569999999999993</v>
      </c>
      <c r="K235">
        <v>0.13161490683229812</v>
      </c>
      <c r="L235">
        <v>-6.177351251244545E-2</v>
      </c>
      <c r="M235" s="40">
        <v>-1.2789547104025974E-4</v>
      </c>
    </row>
    <row r="236" spans="1:13" x14ac:dyDescent="0.25">
      <c r="A236">
        <v>7820412</v>
      </c>
      <c r="B236" t="s">
        <v>27</v>
      </c>
      <c r="C236" t="s">
        <v>6</v>
      </c>
      <c r="D236" t="s">
        <v>2197</v>
      </c>
      <c r="E236">
        <v>4.9689440993788822E-3</v>
      </c>
      <c r="F236">
        <v>78.2</v>
      </c>
      <c r="G236">
        <v>0.38857142857142862</v>
      </c>
      <c r="H236">
        <v>79.5</v>
      </c>
      <c r="I236">
        <v>0.39503105590062115</v>
      </c>
      <c r="J236">
        <v>79.150000000000006</v>
      </c>
      <c r="K236">
        <v>0.39329192546583858</v>
      </c>
      <c r="L236">
        <v>-3.5344619303941727E-2</v>
      </c>
      <c r="M236" s="40">
        <v>-1.7562543753511418E-4</v>
      </c>
    </row>
    <row r="237" spans="1:13" x14ac:dyDescent="0.25">
      <c r="A237">
        <v>7820412</v>
      </c>
      <c r="B237" t="s">
        <v>27</v>
      </c>
      <c r="C237" t="s">
        <v>6</v>
      </c>
      <c r="D237" t="s">
        <v>2198</v>
      </c>
      <c r="E237">
        <v>8.2815734989648033E-4</v>
      </c>
      <c r="F237">
        <v>94.3</v>
      </c>
      <c r="G237">
        <v>7.8095238095238093E-2</v>
      </c>
      <c r="H237">
        <v>94.3</v>
      </c>
      <c r="I237">
        <v>7.8095238095238093E-2</v>
      </c>
      <c r="J237">
        <v>90.545000000000002</v>
      </c>
      <c r="K237">
        <v>7.4985507246376815E-2</v>
      </c>
      <c r="L237">
        <v>0.12365619838237762</v>
      </c>
      <c r="M237" s="40">
        <v>1.0240678955062329E-4</v>
      </c>
    </row>
    <row r="238" spans="1:13" x14ac:dyDescent="0.25">
      <c r="A238">
        <v>7820412</v>
      </c>
      <c r="B238" t="s">
        <v>27</v>
      </c>
      <c r="C238" t="s">
        <v>6</v>
      </c>
      <c r="D238" t="s">
        <v>2199</v>
      </c>
      <c r="E238">
        <v>5.7971014492753624E-3</v>
      </c>
      <c r="F238">
        <v>56.2</v>
      </c>
      <c r="G238">
        <v>0.32579710144927537</v>
      </c>
      <c r="H238">
        <v>82.1</v>
      </c>
      <c r="I238">
        <v>0.47594202898550719</v>
      </c>
      <c r="J238">
        <v>75.875</v>
      </c>
      <c r="K238">
        <v>0.43985507246376815</v>
      </c>
      <c r="L238">
        <v>1.4568093232810497E-2</v>
      </c>
      <c r="M238" s="40">
        <v>8.4452714393104335E-5</v>
      </c>
    </row>
    <row r="239" spans="1:13" x14ac:dyDescent="0.25">
      <c r="A239">
        <v>7820412</v>
      </c>
      <c r="B239" t="s">
        <v>27</v>
      </c>
      <c r="C239" t="s">
        <v>6</v>
      </c>
      <c r="D239" t="s">
        <v>2200</v>
      </c>
      <c r="E239">
        <v>2.4844720496894411E-3</v>
      </c>
      <c r="F239">
        <v>40.1</v>
      </c>
      <c r="G239">
        <v>9.962732919254659E-2</v>
      </c>
      <c r="H239">
        <v>80.900000000000006</v>
      </c>
      <c r="I239">
        <v>0.20099378881987578</v>
      </c>
      <c r="J239">
        <v>68.25</v>
      </c>
      <c r="K239">
        <v>0.16956521739130434</v>
      </c>
      <c r="L239">
        <v>-7.2523945709690452E-4</v>
      </c>
      <c r="M239" s="40">
        <v>-1.8018371604892038E-6</v>
      </c>
    </row>
    <row r="240" spans="1:13" x14ac:dyDescent="0.25">
      <c r="A240">
        <v>7820412</v>
      </c>
      <c r="B240" t="s">
        <v>27</v>
      </c>
      <c r="C240" t="s">
        <v>6</v>
      </c>
      <c r="D240" t="s">
        <v>2140</v>
      </c>
      <c r="E240">
        <v>3.7267080745341614E-3</v>
      </c>
      <c r="F240">
        <v>50</v>
      </c>
      <c r="G240">
        <v>0.18633540372670807</v>
      </c>
      <c r="H240">
        <v>78.8</v>
      </c>
      <c r="I240">
        <v>0.29366459627329189</v>
      </c>
      <c r="J240">
        <v>67.83</v>
      </c>
      <c r="K240">
        <v>0.25278260869565217</v>
      </c>
      <c r="L240">
        <v>-2.9108002781867981E-2</v>
      </c>
      <c r="M240" s="40">
        <v>-1.0847702900075023E-4</v>
      </c>
    </row>
    <row r="241" spans="1:13" x14ac:dyDescent="0.25">
      <c r="A241">
        <v>7820412</v>
      </c>
      <c r="B241" t="s">
        <v>27</v>
      </c>
      <c r="C241" t="s">
        <v>6</v>
      </c>
      <c r="D241" t="s">
        <v>2201</v>
      </c>
      <c r="E241">
        <v>1.6563146997929607E-3</v>
      </c>
      <c r="F241">
        <v>65.599999999999994</v>
      </c>
      <c r="G241">
        <v>0.10865424430641821</v>
      </c>
      <c r="H241">
        <v>79</v>
      </c>
      <c r="I241">
        <v>0.1308488612836439</v>
      </c>
      <c r="J241">
        <v>75.679999999999993</v>
      </c>
      <c r="K241">
        <v>0.12534989648033126</v>
      </c>
      <c r="L241">
        <v>-4.3209794908761978E-2</v>
      </c>
      <c r="M241" s="40">
        <v>-7.1569018482421491E-5</v>
      </c>
    </row>
    <row r="242" spans="1:13" x14ac:dyDescent="0.25">
      <c r="A242">
        <v>7820412</v>
      </c>
      <c r="B242" t="s">
        <v>27</v>
      </c>
      <c r="C242" t="s">
        <v>6</v>
      </c>
      <c r="D242" t="s">
        <v>2203</v>
      </c>
      <c r="E242">
        <v>1.0766045548654245E-2</v>
      </c>
      <c r="F242">
        <v>76.5</v>
      </c>
      <c r="G242">
        <v>0.82360248447204976</v>
      </c>
      <c r="H242">
        <v>78.7</v>
      </c>
      <c r="I242">
        <v>0.84728778467908916</v>
      </c>
      <c r="J242">
        <v>77.23</v>
      </c>
      <c r="K242">
        <v>0.83146169772256739</v>
      </c>
      <c r="L242">
        <v>-3.0024988576769829E-2</v>
      </c>
      <c r="M242" s="40">
        <v>-3.2325039461532736E-4</v>
      </c>
    </row>
    <row r="243" spans="1:13" x14ac:dyDescent="0.25">
      <c r="A243">
        <v>7820412</v>
      </c>
      <c r="B243" t="s">
        <v>27</v>
      </c>
      <c r="C243" t="s">
        <v>6</v>
      </c>
      <c r="D243" t="s">
        <v>2268</v>
      </c>
      <c r="E243">
        <v>8.2815734989648033E-4</v>
      </c>
      <c r="F243">
        <v>50.7</v>
      </c>
      <c r="G243">
        <v>4.1987577639751555E-2</v>
      </c>
      <c r="H243">
        <v>82.1</v>
      </c>
      <c r="I243">
        <v>6.7991718426501035E-2</v>
      </c>
      <c r="J243">
        <v>68.52</v>
      </c>
      <c r="K243">
        <v>5.6745341614906832E-2</v>
      </c>
      <c r="L243">
        <v>4.7101579606533051E-2</v>
      </c>
      <c r="M243" s="40">
        <v>3.9007519342884515E-5</v>
      </c>
    </row>
    <row r="244" spans="1:13" x14ac:dyDescent="0.25">
      <c r="A244">
        <v>7820412</v>
      </c>
      <c r="B244" t="s">
        <v>27</v>
      </c>
      <c r="C244" t="s">
        <v>6</v>
      </c>
      <c r="D244" t="s">
        <v>2175</v>
      </c>
      <c r="E244">
        <v>1.1180124223602485E-2</v>
      </c>
      <c r="F244">
        <v>63.7</v>
      </c>
      <c r="G244">
        <v>0.71217391304347832</v>
      </c>
      <c r="H244">
        <v>76.900000000000006</v>
      </c>
      <c r="I244">
        <v>0.85975155279503113</v>
      </c>
      <c r="J244">
        <v>68.69</v>
      </c>
      <c r="K244">
        <v>0.76796273291925465</v>
      </c>
      <c r="L244">
        <v>-3.3636379987001419E-2</v>
      </c>
      <c r="M244" s="40">
        <v>-3.7605890668697243E-4</v>
      </c>
    </row>
    <row r="245" spans="1:13" x14ac:dyDescent="0.25">
      <c r="A245">
        <v>7820412</v>
      </c>
      <c r="B245" t="s">
        <v>27</v>
      </c>
      <c r="C245" t="s">
        <v>6</v>
      </c>
      <c r="D245" t="s">
        <v>2176</v>
      </c>
      <c r="E245">
        <v>2.070393374741201E-3</v>
      </c>
      <c r="F245">
        <v>60.2</v>
      </c>
      <c r="G245">
        <v>0.12463768115942031</v>
      </c>
      <c r="H245">
        <v>70.8</v>
      </c>
      <c r="I245">
        <v>0.14658385093167703</v>
      </c>
      <c r="J245">
        <v>62.510000000000005</v>
      </c>
      <c r="K245">
        <v>0.12942028985507248</v>
      </c>
      <c r="L245">
        <v>-0.11132432520389557</v>
      </c>
      <c r="M245" s="40">
        <v>-2.3048514534968029E-4</v>
      </c>
    </row>
    <row r="246" spans="1:13" x14ac:dyDescent="0.25">
      <c r="A246">
        <v>7820412</v>
      </c>
      <c r="B246" t="s">
        <v>27</v>
      </c>
      <c r="C246" t="s">
        <v>6</v>
      </c>
      <c r="D246" t="s">
        <v>2180</v>
      </c>
      <c r="E246">
        <v>4.1407867494824016E-4</v>
      </c>
      <c r="F246">
        <v>68.900000000000006</v>
      </c>
      <c r="G246">
        <v>2.8530020703933751E-2</v>
      </c>
      <c r="H246">
        <v>87.6</v>
      </c>
      <c r="I246">
        <v>3.6273291925465835E-2</v>
      </c>
      <c r="J246">
        <v>72.074999999999989</v>
      </c>
      <c r="K246">
        <v>2.9844720496894406E-2</v>
      </c>
      <c r="L246">
        <v>4.4233649969100952E-2</v>
      </c>
      <c r="M246" s="40">
        <v>1.8316211167329586E-5</v>
      </c>
    </row>
    <row r="247" spans="1:13" x14ac:dyDescent="0.25">
      <c r="A247">
        <v>7820412</v>
      </c>
      <c r="B247" t="s">
        <v>27</v>
      </c>
      <c r="C247" t="s">
        <v>6</v>
      </c>
      <c r="D247" t="s">
        <v>2204</v>
      </c>
      <c r="E247">
        <v>2.8985507246376812E-3</v>
      </c>
      <c r="F247">
        <v>71.5</v>
      </c>
      <c r="G247">
        <v>0.20724637681159422</v>
      </c>
      <c r="H247">
        <v>87.3</v>
      </c>
      <c r="I247">
        <v>0.25304347826086954</v>
      </c>
      <c r="J247">
        <v>78.954999999999998</v>
      </c>
      <c r="K247">
        <v>0.2288550724637681</v>
      </c>
      <c r="L247">
        <v>5.607084184885025E-2</v>
      </c>
      <c r="M247" s="40">
        <v>1.6252417927202972E-4</v>
      </c>
    </row>
    <row r="248" spans="1:13" x14ac:dyDescent="0.25">
      <c r="A248">
        <v>7820412</v>
      </c>
      <c r="B248" t="s">
        <v>27</v>
      </c>
      <c r="C248" t="s">
        <v>6</v>
      </c>
      <c r="D248" t="s">
        <v>2269</v>
      </c>
      <c r="E248">
        <v>2.4844720496894411E-3</v>
      </c>
      <c r="F248">
        <v>55.7</v>
      </c>
      <c r="G248">
        <v>0.13838509316770187</v>
      </c>
      <c r="H248">
        <v>76.2</v>
      </c>
      <c r="I248">
        <v>0.18931677018633541</v>
      </c>
      <c r="J248">
        <v>69.81</v>
      </c>
      <c r="K248">
        <v>0.17344099378881989</v>
      </c>
      <c r="L248">
        <v>-5.5222399532794952E-2</v>
      </c>
      <c r="M248" s="40">
        <v>-1.371985081560123E-4</v>
      </c>
    </row>
    <row r="249" spans="1:13" x14ac:dyDescent="0.25">
      <c r="A249">
        <v>7820412</v>
      </c>
      <c r="B249" t="s">
        <v>27</v>
      </c>
      <c r="C249" t="s">
        <v>6</v>
      </c>
      <c r="D249" t="s">
        <v>2206</v>
      </c>
      <c r="E249">
        <v>1.2422360248447205E-3</v>
      </c>
      <c r="F249">
        <v>44.9</v>
      </c>
      <c r="G249">
        <v>5.5776397515527952E-2</v>
      </c>
      <c r="H249">
        <v>87.4</v>
      </c>
      <c r="I249">
        <v>0.10857142857142858</v>
      </c>
      <c r="J249">
        <v>70.94</v>
      </c>
      <c r="K249">
        <v>8.8124223602484467E-2</v>
      </c>
      <c r="L249">
        <v>3.711998462677002E-2</v>
      </c>
      <c r="M249" s="40">
        <v>4.6111782145055929E-5</v>
      </c>
    </row>
    <row r="250" spans="1:13" x14ac:dyDescent="0.25">
      <c r="A250">
        <v>7820412</v>
      </c>
      <c r="B250" t="s">
        <v>27</v>
      </c>
      <c r="C250" t="s">
        <v>6</v>
      </c>
      <c r="D250" t="s">
        <v>2181</v>
      </c>
      <c r="E250">
        <v>1.9047619047619046E-2</v>
      </c>
      <c r="F250">
        <v>69.400000000000006</v>
      </c>
      <c r="G250">
        <v>1.3219047619047619</v>
      </c>
      <c r="H250">
        <v>76.5</v>
      </c>
      <c r="I250">
        <v>1.4571428571428571</v>
      </c>
      <c r="J250">
        <v>69.489999999999995</v>
      </c>
      <c r="K250">
        <v>1.3236190476190475</v>
      </c>
      <c r="L250">
        <v>-8.1471361219882965E-2</v>
      </c>
      <c r="M250" s="40">
        <v>-1.5518354518072944E-3</v>
      </c>
    </row>
    <row r="251" spans="1:13" x14ac:dyDescent="0.25">
      <c r="A251">
        <v>7820412</v>
      </c>
      <c r="B251" t="s">
        <v>27</v>
      </c>
      <c r="C251" t="s">
        <v>6</v>
      </c>
      <c r="D251" t="s">
        <v>2270</v>
      </c>
      <c r="E251">
        <v>4.140786749482402E-3</v>
      </c>
      <c r="F251">
        <v>45.5</v>
      </c>
      <c r="G251">
        <v>0.18840579710144928</v>
      </c>
      <c r="H251">
        <v>75.7</v>
      </c>
      <c r="I251">
        <v>0.31345755693581784</v>
      </c>
      <c r="J251">
        <v>66.355000000000004</v>
      </c>
      <c r="K251">
        <v>0.27476190476190482</v>
      </c>
      <c r="L251">
        <v>-1.3081073993816972E-3</v>
      </c>
      <c r="M251" s="40">
        <v>-5.4165937862596157E-6</v>
      </c>
    </row>
    <row r="252" spans="1:13" x14ac:dyDescent="0.25">
      <c r="A252">
        <v>7820412</v>
      </c>
      <c r="B252" t="s">
        <v>27</v>
      </c>
      <c r="C252" t="s">
        <v>6</v>
      </c>
      <c r="D252" t="s">
        <v>2153</v>
      </c>
      <c r="E252">
        <v>3.7267080745341623E-2</v>
      </c>
      <c r="F252">
        <v>39.1</v>
      </c>
      <c r="G252">
        <v>1.4571428571428575</v>
      </c>
      <c r="H252">
        <v>84.8</v>
      </c>
      <c r="I252">
        <v>3.1602484472049697</v>
      </c>
      <c r="J252">
        <v>68.449999999999989</v>
      </c>
      <c r="K252">
        <v>2.5509316770186334</v>
      </c>
      <c r="L252">
        <v>2.8439240530133247E-2</v>
      </c>
      <c r="M252" s="40">
        <v>1.0598474731726678E-3</v>
      </c>
    </row>
    <row r="253" spans="1:13" x14ac:dyDescent="0.25">
      <c r="A253">
        <v>7820412</v>
      </c>
      <c r="B253" t="s">
        <v>27</v>
      </c>
      <c r="C253" t="s">
        <v>6</v>
      </c>
      <c r="D253" t="s">
        <v>2296</v>
      </c>
      <c r="E253">
        <v>8.2815734989648033E-4</v>
      </c>
      <c r="F253">
        <v>54</v>
      </c>
      <c r="G253">
        <v>4.472049689440994E-2</v>
      </c>
      <c r="H253">
        <v>85.2</v>
      </c>
      <c r="I253">
        <v>7.0559006211180123E-2</v>
      </c>
      <c r="J253">
        <v>68.655000000000001</v>
      </c>
      <c r="K253">
        <v>5.6857142857142856E-2</v>
      </c>
      <c r="L253">
        <v>4.4219166040420532E-2</v>
      </c>
      <c r="M253" s="40">
        <v>3.662042736266711E-5</v>
      </c>
    </row>
    <row r="254" spans="1:13" x14ac:dyDescent="0.25">
      <c r="A254">
        <v>7820412</v>
      </c>
      <c r="B254" t="s">
        <v>27</v>
      </c>
      <c r="C254" t="s">
        <v>6</v>
      </c>
      <c r="D254" t="s">
        <v>2154</v>
      </c>
      <c r="E254">
        <v>4.7619047619047609E-2</v>
      </c>
      <c r="F254">
        <v>72.099999999999994</v>
      </c>
      <c r="G254">
        <v>3.4333333333333322</v>
      </c>
      <c r="H254">
        <v>84.3</v>
      </c>
      <c r="I254">
        <v>4.0142857142857133</v>
      </c>
      <c r="J254">
        <v>79.524999999999991</v>
      </c>
      <c r="K254">
        <v>3.7869047619047609</v>
      </c>
      <c r="L254">
        <v>2.4398354813456535E-2</v>
      </c>
      <c r="M254" s="40">
        <v>1.1618264196884061E-3</v>
      </c>
    </row>
    <row r="255" spans="1:13" x14ac:dyDescent="0.25">
      <c r="A255">
        <v>7820412</v>
      </c>
      <c r="B255" t="s">
        <v>27</v>
      </c>
      <c r="C255" t="s">
        <v>6</v>
      </c>
      <c r="D255" t="s">
        <v>2209</v>
      </c>
      <c r="E255">
        <v>3.7267080745341614E-3</v>
      </c>
      <c r="F255">
        <v>52.6</v>
      </c>
      <c r="G255">
        <v>0.19602484472049689</v>
      </c>
      <c r="H255">
        <v>70.8</v>
      </c>
      <c r="I255">
        <v>0.26385093167701862</v>
      </c>
      <c r="J255">
        <v>58.679999999999993</v>
      </c>
      <c r="K255">
        <v>0.21868322981366456</v>
      </c>
      <c r="L255">
        <v>-6.5365836024284363E-2</v>
      </c>
      <c r="M255" s="40">
        <v>-2.435993889103765E-4</v>
      </c>
    </row>
    <row r="256" spans="1:13" x14ac:dyDescent="0.25">
      <c r="A256">
        <v>7820412</v>
      </c>
      <c r="B256" t="s">
        <v>27</v>
      </c>
      <c r="C256" t="s">
        <v>6</v>
      </c>
      <c r="D256" t="s">
        <v>2167</v>
      </c>
      <c r="E256">
        <v>1.2422360248447205E-3</v>
      </c>
      <c r="F256">
        <v>47.6</v>
      </c>
      <c r="G256">
        <v>5.9130434782608703E-2</v>
      </c>
      <c r="H256">
        <v>81</v>
      </c>
      <c r="I256">
        <v>0.10062111801242236</v>
      </c>
      <c r="J256">
        <v>67.75</v>
      </c>
      <c r="K256">
        <v>8.4161490683229812E-2</v>
      </c>
      <c r="L256">
        <v>3.3080026507377625E-2</v>
      </c>
      <c r="M256" s="40">
        <v>4.1093200630282767E-5</v>
      </c>
    </row>
    <row r="257" spans="1:13" x14ac:dyDescent="0.25">
      <c r="A257">
        <v>7820412</v>
      </c>
      <c r="B257" t="s">
        <v>27</v>
      </c>
      <c r="C257" t="s">
        <v>6</v>
      </c>
      <c r="D257" t="s">
        <v>2210</v>
      </c>
      <c r="E257">
        <v>1.7391304347826087E-2</v>
      </c>
      <c r="F257">
        <v>75.900000000000006</v>
      </c>
      <c r="G257">
        <v>1.32</v>
      </c>
      <c r="H257">
        <v>81.3</v>
      </c>
      <c r="I257">
        <v>1.4139130434782607</v>
      </c>
      <c r="J257">
        <v>80.894999999999996</v>
      </c>
      <c r="K257">
        <v>1.4068695652173913</v>
      </c>
      <c r="L257">
        <v>-5.4214444011449814E-2</v>
      </c>
      <c r="M257" s="40">
        <v>-9.4285989585130112E-4</v>
      </c>
    </row>
    <row r="258" spans="1:13" x14ac:dyDescent="0.25">
      <c r="A258">
        <v>7820412</v>
      </c>
      <c r="B258" t="s">
        <v>27</v>
      </c>
      <c r="C258" t="s">
        <v>6</v>
      </c>
      <c r="D258" t="s">
        <v>2297</v>
      </c>
      <c r="E258">
        <v>1.2422360248447205E-3</v>
      </c>
      <c r="F258">
        <v>75</v>
      </c>
      <c r="G258">
        <v>9.3167701863354047E-2</v>
      </c>
      <c r="H258">
        <v>88.8</v>
      </c>
      <c r="I258">
        <v>0.11031055900621119</v>
      </c>
      <c r="J258">
        <v>86.32</v>
      </c>
      <c r="K258">
        <v>0.10722981366459627</v>
      </c>
      <c r="L258">
        <v>4.8199687153100967E-2</v>
      </c>
      <c r="M258" s="40">
        <v>5.9875387767827293E-5</v>
      </c>
    </row>
    <row r="259" spans="1:13" x14ac:dyDescent="0.25">
      <c r="A259">
        <v>7820412</v>
      </c>
      <c r="B259" t="s">
        <v>27</v>
      </c>
      <c r="C259" t="s">
        <v>6</v>
      </c>
      <c r="D259" t="s">
        <v>2211</v>
      </c>
      <c r="E259">
        <v>8.2815734989648033E-4</v>
      </c>
      <c r="F259">
        <v>56.3</v>
      </c>
      <c r="G259">
        <v>4.6625258799171843E-2</v>
      </c>
      <c r="H259">
        <v>86.2</v>
      </c>
      <c r="I259">
        <v>7.1387163561076605E-2</v>
      </c>
      <c r="J259">
        <v>72.72999999999999</v>
      </c>
      <c r="K259">
        <v>6.0231884057971002E-2</v>
      </c>
      <c r="L259">
        <v>0.10844472795724869</v>
      </c>
      <c r="M259" s="40">
        <v>8.9809298515319824E-5</v>
      </c>
    </row>
    <row r="260" spans="1:13" x14ac:dyDescent="0.25">
      <c r="A260">
        <v>7820412</v>
      </c>
      <c r="B260" t="s">
        <v>27</v>
      </c>
      <c r="C260" t="s">
        <v>6</v>
      </c>
      <c r="D260" t="s">
        <v>2165</v>
      </c>
      <c r="E260">
        <v>1.2008281573498966E-2</v>
      </c>
      <c r="F260">
        <v>65.599999999999994</v>
      </c>
      <c r="G260">
        <v>0.78774327122153209</v>
      </c>
      <c r="H260">
        <v>78.599999999999994</v>
      </c>
      <c r="I260">
        <v>0.94385093167701872</v>
      </c>
      <c r="J260">
        <v>68.824999999999989</v>
      </c>
      <c r="K260">
        <v>0.82646997929606625</v>
      </c>
      <c r="L260">
        <v>-4.4370852410793304E-2</v>
      </c>
      <c r="M260" s="40">
        <v>-5.3281768940497147E-4</v>
      </c>
    </row>
    <row r="261" spans="1:13" x14ac:dyDescent="0.25">
      <c r="A261">
        <v>7820412</v>
      </c>
      <c r="B261" t="s">
        <v>27</v>
      </c>
      <c r="C261" t="s">
        <v>6</v>
      </c>
      <c r="D261" t="s">
        <v>2141</v>
      </c>
      <c r="E261">
        <v>2.070393374741201E-3</v>
      </c>
      <c r="F261">
        <v>43.5</v>
      </c>
      <c r="G261">
        <v>9.0062111801242239E-2</v>
      </c>
      <c r="H261">
        <v>73</v>
      </c>
      <c r="I261">
        <v>0.15113871635610768</v>
      </c>
      <c r="J261">
        <v>58.37</v>
      </c>
      <c r="K261">
        <v>0.1208488612836439</v>
      </c>
      <c r="L261">
        <v>-0.12503431737422943</v>
      </c>
      <c r="M261" s="40">
        <v>-2.5887022230689324E-4</v>
      </c>
    </row>
    <row r="262" spans="1:13" x14ac:dyDescent="0.25">
      <c r="A262">
        <v>7820412</v>
      </c>
      <c r="B262" t="s">
        <v>27</v>
      </c>
      <c r="C262" t="s">
        <v>6</v>
      </c>
      <c r="D262" t="s">
        <v>2212</v>
      </c>
      <c r="E262">
        <v>4.140786749482402E-3</v>
      </c>
      <c r="F262">
        <v>40.6</v>
      </c>
      <c r="G262">
        <v>0.16811594202898553</v>
      </c>
      <c r="H262">
        <v>75.7</v>
      </c>
      <c r="I262">
        <v>0.31345755693581784</v>
      </c>
      <c r="J262">
        <v>65.569999999999993</v>
      </c>
      <c r="K262">
        <v>0.27151138716356105</v>
      </c>
      <c r="L262">
        <v>-2.7262270450592041E-2</v>
      </c>
      <c r="M262" s="40">
        <v>-1.1288724824261716E-4</v>
      </c>
    </row>
    <row r="263" spans="1:13" x14ac:dyDescent="0.25">
      <c r="A263">
        <v>7820412</v>
      </c>
      <c r="B263" t="s">
        <v>27</v>
      </c>
      <c r="C263" t="s">
        <v>6</v>
      </c>
      <c r="D263" t="s">
        <v>2312</v>
      </c>
      <c r="E263">
        <v>2.4844720496894411E-3</v>
      </c>
      <c r="F263">
        <v>58.6</v>
      </c>
      <c r="G263">
        <v>0.14559006211180126</v>
      </c>
      <c r="H263">
        <v>76.099999999999994</v>
      </c>
      <c r="I263">
        <v>0.18906832298136644</v>
      </c>
      <c r="J263">
        <v>68.61999999999999</v>
      </c>
      <c r="K263">
        <v>0.17048447204968942</v>
      </c>
      <c r="L263">
        <v>-8.3532527089118958E-2</v>
      </c>
      <c r="M263" s="40">
        <v>-2.0753422879284214E-4</v>
      </c>
    </row>
    <row r="264" spans="1:13" x14ac:dyDescent="0.25">
      <c r="A264">
        <v>7820412</v>
      </c>
      <c r="B264" t="s">
        <v>27</v>
      </c>
      <c r="C264" t="s">
        <v>6</v>
      </c>
      <c r="D264" t="s">
        <v>2298</v>
      </c>
      <c r="E264">
        <v>1.2422360248447205E-3</v>
      </c>
      <c r="F264">
        <v>56.2</v>
      </c>
      <c r="G264">
        <v>6.9813664596273292E-2</v>
      </c>
      <c r="H264">
        <v>79.8</v>
      </c>
      <c r="I264">
        <v>9.913043478260869E-2</v>
      </c>
      <c r="J264">
        <v>73.919999999999987</v>
      </c>
      <c r="K264">
        <v>9.1826086956521724E-2</v>
      </c>
      <c r="L264">
        <v>-1.7296040430665016E-2</v>
      </c>
      <c r="M264" s="40">
        <v>-2.1485764510142877E-5</v>
      </c>
    </row>
    <row r="265" spans="1:13" x14ac:dyDescent="0.25">
      <c r="A265">
        <v>7820412</v>
      </c>
      <c r="B265" t="s">
        <v>27</v>
      </c>
      <c r="C265" t="s">
        <v>6</v>
      </c>
      <c r="D265" t="s">
        <v>2271</v>
      </c>
      <c r="E265">
        <v>4.140786749482402E-3</v>
      </c>
      <c r="F265">
        <v>69.2</v>
      </c>
      <c r="G265">
        <v>0.28654244306418225</v>
      </c>
      <c r="H265">
        <v>82.2</v>
      </c>
      <c r="I265">
        <v>0.34037267080745343</v>
      </c>
      <c r="J265">
        <v>79.545000000000002</v>
      </c>
      <c r="K265">
        <v>0.32937888198757764</v>
      </c>
      <c r="L265">
        <v>-5.0294667482376099E-2</v>
      </c>
      <c r="M265" s="40">
        <v>-2.0825949268064639E-4</v>
      </c>
    </row>
    <row r="266" spans="1:13" x14ac:dyDescent="0.25">
      <c r="A266">
        <v>7820412</v>
      </c>
      <c r="B266" t="s">
        <v>27</v>
      </c>
      <c r="C266" t="s">
        <v>6</v>
      </c>
      <c r="D266" t="s">
        <v>2168</v>
      </c>
      <c r="E266">
        <v>1.2422360248447205E-3</v>
      </c>
      <c r="F266">
        <v>47.1</v>
      </c>
      <c r="G266">
        <v>5.8509316770186337E-2</v>
      </c>
      <c r="H266">
        <v>72.400000000000006</v>
      </c>
      <c r="I266">
        <v>8.9937888198757768E-2</v>
      </c>
      <c r="J266">
        <v>57.3</v>
      </c>
      <c r="K266">
        <v>7.1180124223602481E-2</v>
      </c>
      <c r="L266">
        <v>-5.702180415391922E-2</v>
      </c>
      <c r="M266" s="40">
        <v>-7.0834539321638787E-5</v>
      </c>
    </row>
    <row r="267" spans="1:13" x14ac:dyDescent="0.25">
      <c r="A267">
        <v>7820412</v>
      </c>
      <c r="B267" t="s">
        <v>27</v>
      </c>
      <c r="C267" t="s">
        <v>6</v>
      </c>
      <c r="D267" t="s">
        <v>2155</v>
      </c>
      <c r="E267">
        <v>7.7846790890269149E-2</v>
      </c>
      <c r="F267">
        <v>49.2</v>
      </c>
      <c r="G267">
        <v>3.8300621118012423</v>
      </c>
      <c r="H267">
        <v>81.7</v>
      </c>
      <c r="I267">
        <v>6.36008281573499</v>
      </c>
      <c r="J267">
        <v>68.41</v>
      </c>
      <c r="K267">
        <v>5.3254989648033124</v>
      </c>
      <c r="L267">
        <v>4.344693198800087E-2</v>
      </c>
      <c r="M267" s="40">
        <v>3.3822042292936494E-3</v>
      </c>
    </row>
    <row r="268" spans="1:13" x14ac:dyDescent="0.25">
      <c r="A268">
        <v>7820412</v>
      </c>
      <c r="B268" t="s">
        <v>27</v>
      </c>
      <c r="C268" t="s">
        <v>6</v>
      </c>
      <c r="D268" t="s">
        <v>2272</v>
      </c>
      <c r="E268">
        <v>2.4844720496894411E-3</v>
      </c>
      <c r="F268">
        <v>49.6</v>
      </c>
      <c r="G268">
        <v>0.12322981366459629</v>
      </c>
      <c r="H268">
        <v>81.5</v>
      </c>
      <c r="I268">
        <v>0.20248447204968945</v>
      </c>
      <c r="J268">
        <v>74.625</v>
      </c>
      <c r="K268">
        <v>0.18540372670807453</v>
      </c>
      <c r="L268">
        <v>1.8208339810371399E-2</v>
      </c>
      <c r="M268" s="40">
        <v>4.5238111330115275E-5</v>
      </c>
    </row>
    <row r="269" spans="1:13" x14ac:dyDescent="0.25">
      <c r="A269">
        <v>7820412</v>
      </c>
      <c r="B269" t="s">
        <v>27</v>
      </c>
      <c r="C269" t="s">
        <v>6</v>
      </c>
      <c r="D269" t="s">
        <v>2213</v>
      </c>
      <c r="E269">
        <v>8.2815734989648033E-4</v>
      </c>
      <c r="F269">
        <v>30.4</v>
      </c>
      <c r="G269">
        <v>2.5175983436853001E-2</v>
      </c>
      <c r="H269">
        <v>88.9</v>
      </c>
      <c r="I269">
        <v>7.362318840579711E-2</v>
      </c>
      <c r="J269">
        <v>64.3</v>
      </c>
      <c r="K269">
        <v>5.3250517598343684E-2</v>
      </c>
      <c r="L269">
        <v>7.2168342769145966E-2</v>
      </c>
      <c r="M269" s="40">
        <v>5.976674349411674E-5</v>
      </c>
    </row>
    <row r="270" spans="1:13" x14ac:dyDescent="0.25">
      <c r="A270">
        <v>7820412</v>
      </c>
      <c r="B270" t="s">
        <v>27</v>
      </c>
      <c r="C270" t="s">
        <v>6</v>
      </c>
      <c r="D270" t="s">
        <v>2169</v>
      </c>
      <c r="E270">
        <v>1.1594202898550725E-2</v>
      </c>
      <c r="F270">
        <v>45</v>
      </c>
      <c r="G270">
        <v>0.52173913043478259</v>
      </c>
      <c r="H270">
        <v>83</v>
      </c>
      <c r="I270">
        <v>0.96231884057971018</v>
      </c>
      <c r="J270">
        <v>72.509999999999991</v>
      </c>
      <c r="K270">
        <v>0.84069565217391296</v>
      </c>
      <c r="L270">
        <v>9.0041100978851318E-2</v>
      </c>
      <c r="M270" s="40">
        <v>1.0439547939576964E-3</v>
      </c>
    </row>
    <row r="271" spans="1:13" x14ac:dyDescent="0.25">
      <c r="A271">
        <v>7820412</v>
      </c>
      <c r="B271" t="s">
        <v>27</v>
      </c>
      <c r="C271" t="s">
        <v>6</v>
      </c>
      <c r="D271" t="s">
        <v>2156</v>
      </c>
      <c r="E271">
        <v>2.2774327122153212E-2</v>
      </c>
      <c r="F271">
        <v>56.2</v>
      </c>
      <c r="G271">
        <v>1.2799171842650106</v>
      </c>
      <c r="H271">
        <v>79.8</v>
      </c>
      <c r="I271">
        <v>1.8173913043478263</v>
      </c>
      <c r="J271">
        <v>67.549999999999983</v>
      </c>
      <c r="K271">
        <v>1.5384057971014491</v>
      </c>
      <c r="L271">
        <v>-2.5381628423929214E-2</v>
      </c>
      <c r="M271" s="40">
        <v>-5.7804950861950596E-4</v>
      </c>
    </row>
    <row r="272" spans="1:13" x14ac:dyDescent="0.25">
      <c r="A272">
        <v>7820412</v>
      </c>
      <c r="B272" t="s">
        <v>27</v>
      </c>
      <c r="C272" t="s">
        <v>6</v>
      </c>
      <c r="D272" t="s">
        <v>2214</v>
      </c>
      <c r="E272">
        <v>8.2815734989648033E-4</v>
      </c>
      <c r="F272">
        <v>39.799999999999997</v>
      </c>
      <c r="G272">
        <v>3.2960662525879918E-2</v>
      </c>
      <c r="H272">
        <v>89.9</v>
      </c>
      <c r="I272">
        <v>7.4451345755693579E-2</v>
      </c>
      <c r="J272">
        <v>72.745000000000005</v>
      </c>
      <c r="K272">
        <v>6.0244306418219463E-2</v>
      </c>
      <c r="L272">
        <v>0.1060372069478035</v>
      </c>
      <c r="M272" s="40">
        <v>8.7815492296317602E-5</v>
      </c>
    </row>
    <row r="273" spans="1:13" x14ac:dyDescent="0.25">
      <c r="A273">
        <v>7820412</v>
      </c>
      <c r="B273" t="s">
        <v>27</v>
      </c>
      <c r="C273" t="s">
        <v>6</v>
      </c>
      <c r="D273" t="s">
        <v>2273</v>
      </c>
      <c r="E273">
        <v>1.2422360248447205E-3</v>
      </c>
      <c r="F273">
        <v>40.6</v>
      </c>
      <c r="G273">
        <v>5.0434782608695654E-2</v>
      </c>
      <c r="H273">
        <v>87.2</v>
      </c>
      <c r="I273">
        <v>0.10832298136645964</v>
      </c>
      <c r="J273">
        <v>68.53</v>
      </c>
      <c r="K273">
        <v>8.5130434782608705E-2</v>
      </c>
      <c r="L273">
        <v>4.5217107981443405E-2</v>
      </c>
      <c r="M273" s="40">
        <v>5.6170320473842741E-5</v>
      </c>
    </row>
    <row r="274" spans="1:13" x14ac:dyDescent="0.25">
      <c r="A274">
        <v>7820412</v>
      </c>
      <c r="B274" t="s">
        <v>27</v>
      </c>
      <c r="C274" t="s">
        <v>6</v>
      </c>
      <c r="D274" t="s">
        <v>2215</v>
      </c>
      <c r="E274">
        <v>7.4534161490683237E-3</v>
      </c>
      <c r="F274">
        <v>73.7</v>
      </c>
      <c r="G274">
        <v>0.54931677018633551</v>
      </c>
      <c r="H274">
        <v>81</v>
      </c>
      <c r="I274">
        <v>0.60372670807453421</v>
      </c>
      <c r="J274">
        <v>74.125</v>
      </c>
      <c r="K274">
        <v>0.55248447204968953</v>
      </c>
      <c r="L274">
        <v>-1.1620870791375637E-2</v>
      </c>
      <c r="M274" s="40">
        <v>-8.6615186022675559E-5</v>
      </c>
    </row>
    <row r="275" spans="1:13" x14ac:dyDescent="0.25">
      <c r="A275">
        <v>7820412</v>
      </c>
      <c r="B275" t="s">
        <v>27</v>
      </c>
      <c r="C275" t="s">
        <v>6</v>
      </c>
      <c r="D275" t="s">
        <v>2274</v>
      </c>
      <c r="E275">
        <v>1.6563146997929607E-3</v>
      </c>
      <c r="F275">
        <v>44.2</v>
      </c>
      <c r="G275">
        <v>7.3209109730848862E-2</v>
      </c>
      <c r="H275">
        <v>79.7</v>
      </c>
      <c r="I275">
        <v>0.13200828157349898</v>
      </c>
      <c r="J275">
        <v>65.16</v>
      </c>
      <c r="K275">
        <v>0.10792546583850932</v>
      </c>
      <c r="L275">
        <v>5.2906982600688934E-2</v>
      </c>
      <c r="M275" s="40">
        <v>8.7630613003211491E-5</v>
      </c>
    </row>
    <row r="276" spans="1:13" x14ac:dyDescent="0.25">
      <c r="A276">
        <v>7820412</v>
      </c>
      <c r="B276" t="s">
        <v>27</v>
      </c>
      <c r="C276" t="s">
        <v>6</v>
      </c>
      <c r="D276" t="s">
        <v>2216</v>
      </c>
      <c r="E276">
        <v>2.4844720496894411E-3</v>
      </c>
      <c r="F276">
        <v>47.6</v>
      </c>
      <c r="G276">
        <v>0.11826086956521741</v>
      </c>
      <c r="H276">
        <v>73.599999999999994</v>
      </c>
      <c r="I276">
        <v>0.18285714285714286</v>
      </c>
      <c r="J276">
        <v>59.88</v>
      </c>
      <c r="K276">
        <v>0.14877018633540373</v>
      </c>
      <c r="L276">
        <v>-6.0497414320707321E-2</v>
      </c>
      <c r="M276" s="40">
        <v>-1.5030413495827907E-4</v>
      </c>
    </row>
    <row r="277" spans="1:13" x14ac:dyDescent="0.25">
      <c r="A277">
        <v>7820412</v>
      </c>
      <c r="B277" t="s">
        <v>27</v>
      </c>
      <c r="C277" t="s">
        <v>6</v>
      </c>
      <c r="D277" t="s">
        <v>2275</v>
      </c>
      <c r="E277">
        <v>8.2815734989648033E-4</v>
      </c>
      <c r="F277">
        <v>24.3</v>
      </c>
      <c r="G277">
        <v>2.0124223602484472E-2</v>
      </c>
      <c r="H277">
        <v>66.400000000000006</v>
      </c>
      <c r="I277">
        <v>5.4989648033126295E-2</v>
      </c>
      <c r="J277">
        <v>43.71</v>
      </c>
      <c r="K277">
        <v>3.6198757763975159E-2</v>
      </c>
      <c r="L277">
        <v>-8.8133513927459717E-2</v>
      </c>
      <c r="M277" s="40">
        <v>-7.2988417331229578E-5</v>
      </c>
    </row>
    <row r="278" spans="1:13" x14ac:dyDescent="0.25">
      <c r="A278">
        <v>7820412</v>
      </c>
      <c r="B278" t="s">
        <v>27</v>
      </c>
      <c r="C278" t="s">
        <v>6</v>
      </c>
      <c r="D278" t="s">
        <v>2217</v>
      </c>
      <c r="E278">
        <v>1.2422360248447205E-3</v>
      </c>
      <c r="F278">
        <v>58.4</v>
      </c>
      <c r="G278">
        <v>7.2546583850931684E-2</v>
      </c>
      <c r="H278">
        <v>81.400000000000006</v>
      </c>
      <c r="I278">
        <v>0.10111801242236026</v>
      </c>
      <c r="J278">
        <v>76.53</v>
      </c>
      <c r="K278">
        <v>9.5068322981366471E-2</v>
      </c>
      <c r="L278">
        <v>-4.5143119990825653E-2</v>
      </c>
      <c r="M278" s="40">
        <v>-5.6078409926491495E-5</v>
      </c>
    </row>
    <row r="279" spans="1:13" x14ac:dyDescent="0.25">
      <c r="A279">
        <v>7820412</v>
      </c>
      <c r="B279" t="s">
        <v>27</v>
      </c>
      <c r="C279" t="s">
        <v>6</v>
      </c>
      <c r="D279" t="s">
        <v>2161</v>
      </c>
      <c r="E279">
        <v>1.7391304347826087E-2</v>
      </c>
      <c r="F279">
        <v>89.4</v>
      </c>
      <c r="G279">
        <v>1.5547826086956522</v>
      </c>
      <c r="H279">
        <v>93.6</v>
      </c>
      <c r="I279">
        <v>1.6278260869565218</v>
      </c>
      <c r="J279">
        <v>91.245000000000005</v>
      </c>
      <c r="K279">
        <v>1.5868695652173914</v>
      </c>
      <c r="L279">
        <v>0.10812180489301682</v>
      </c>
      <c r="M279" s="40">
        <v>1.8803792155307273E-3</v>
      </c>
    </row>
    <row r="280" spans="1:13" x14ac:dyDescent="0.25">
      <c r="A280">
        <v>7820412</v>
      </c>
      <c r="B280" t="s">
        <v>27</v>
      </c>
      <c r="C280" t="s">
        <v>6</v>
      </c>
      <c r="D280" t="s">
        <v>2218</v>
      </c>
      <c r="E280">
        <v>2.070393374741201E-3</v>
      </c>
      <c r="F280">
        <v>67.7</v>
      </c>
      <c r="G280">
        <v>0.14016563146997932</v>
      </c>
      <c r="H280">
        <v>85.9</v>
      </c>
      <c r="I280">
        <v>0.17784679089026917</v>
      </c>
      <c r="J280">
        <v>78.224999999999994</v>
      </c>
      <c r="K280">
        <v>0.16195652173913044</v>
      </c>
      <c r="L280">
        <v>5.6246254593133926E-2</v>
      </c>
      <c r="M280" s="40">
        <v>1.1645187286363132E-4</v>
      </c>
    </row>
    <row r="281" spans="1:13" x14ac:dyDescent="0.25">
      <c r="A281">
        <v>7820412</v>
      </c>
      <c r="B281" t="s">
        <v>27</v>
      </c>
      <c r="C281" t="s">
        <v>6</v>
      </c>
      <c r="D281" t="s">
        <v>2182</v>
      </c>
      <c r="E281">
        <v>1.3250517598343685E-2</v>
      </c>
      <c r="F281">
        <v>88.4</v>
      </c>
      <c r="G281">
        <v>1.1713457556935818</v>
      </c>
      <c r="H281">
        <v>82.7</v>
      </c>
      <c r="I281">
        <v>1.0958178053830228</v>
      </c>
      <c r="J281">
        <v>80.725000000000009</v>
      </c>
      <c r="K281">
        <v>1.0696480331262941</v>
      </c>
      <c r="L281">
        <v>-7.147601991891861E-2</v>
      </c>
      <c r="M281" s="40">
        <v>-9.4709425979519479E-4</v>
      </c>
    </row>
    <row r="282" spans="1:13" x14ac:dyDescent="0.25">
      <c r="A282">
        <v>7820412</v>
      </c>
      <c r="B282" t="s">
        <v>27</v>
      </c>
      <c r="C282" t="s">
        <v>6</v>
      </c>
      <c r="D282" t="s">
        <v>2219</v>
      </c>
      <c r="E282">
        <v>3.3126293995859213E-3</v>
      </c>
      <c r="F282">
        <v>51.2</v>
      </c>
      <c r="G282">
        <v>0.16960662525879919</v>
      </c>
      <c r="H282">
        <v>61.9</v>
      </c>
      <c r="I282">
        <v>0.20505175983436852</v>
      </c>
      <c r="J282">
        <v>62.88</v>
      </c>
      <c r="K282">
        <v>0.20829813664596275</v>
      </c>
      <c r="L282">
        <v>-0.19224587082862854</v>
      </c>
      <c r="M282" s="40">
        <v>-6.3683932365591234E-4</v>
      </c>
    </row>
    <row r="283" spans="1:13" x14ac:dyDescent="0.25">
      <c r="A283">
        <v>7820412</v>
      </c>
      <c r="B283" t="s">
        <v>27</v>
      </c>
      <c r="C283" t="s">
        <v>6</v>
      </c>
      <c r="D283" t="s">
        <v>2157</v>
      </c>
      <c r="E283">
        <v>4.4306418219461699E-2</v>
      </c>
      <c r="F283">
        <v>70.900000000000006</v>
      </c>
      <c r="G283">
        <v>3.1413250517598348</v>
      </c>
      <c r="H283">
        <v>85.2</v>
      </c>
      <c r="I283">
        <v>3.7749068322981367</v>
      </c>
      <c r="J283">
        <v>77.945000000000007</v>
      </c>
      <c r="K283">
        <v>3.4534637681159426</v>
      </c>
      <c r="L283">
        <v>2.266622893512249E-2</v>
      </c>
      <c r="M283" s="40">
        <v>1.004259418657601E-3</v>
      </c>
    </row>
    <row r="284" spans="1:13" x14ac:dyDescent="0.25">
      <c r="A284">
        <v>7820412</v>
      </c>
      <c r="B284" t="s">
        <v>27</v>
      </c>
      <c r="C284" t="s">
        <v>6</v>
      </c>
      <c r="D284" t="s">
        <v>2276</v>
      </c>
      <c r="E284">
        <v>8.2815734989648033E-4</v>
      </c>
      <c r="F284">
        <v>43.6</v>
      </c>
      <c r="G284">
        <v>3.6107660455486544E-2</v>
      </c>
      <c r="H284">
        <v>72.3</v>
      </c>
      <c r="I284">
        <v>5.9875776397515526E-2</v>
      </c>
      <c r="J284">
        <v>59.514999999999993</v>
      </c>
      <c r="K284">
        <v>4.9287784679089022E-2</v>
      </c>
      <c r="L284">
        <v>-7.8033529222011566E-2</v>
      </c>
      <c r="M284" s="40">
        <v>-6.4624040763570657E-5</v>
      </c>
    </row>
    <row r="285" spans="1:13" x14ac:dyDescent="0.25">
      <c r="A285">
        <v>7820412</v>
      </c>
      <c r="B285" t="s">
        <v>27</v>
      </c>
      <c r="C285" t="s">
        <v>6</v>
      </c>
      <c r="D285" t="s">
        <v>2220</v>
      </c>
      <c r="E285">
        <v>4.140786749482402E-3</v>
      </c>
      <c r="F285">
        <v>66.900000000000006</v>
      </c>
      <c r="G285">
        <v>0.27701863354037271</v>
      </c>
      <c r="H285">
        <v>82.5</v>
      </c>
      <c r="I285">
        <v>0.34161490683229817</v>
      </c>
      <c r="J285">
        <v>70.88</v>
      </c>
      <c r="K285">
        <v>0.29349896480331261</v>
      </c>
      <c r="L285">
        <v>1.1682196520268917E-2</v>
      </c>
      <c r="M285" s="40">
        <v>4.8373484555978959E-5</v>
      </c>
    </row>
    <row r="286" spans="1:13" x14ac:dyDescent="0.25">
      <c r="A286">
        <v>7820412</v>
      </c>
      <c r="B286" t="s">
        <v>27</v>
      </c>
      <c r="C286" t="s">
        <v>6</v>
      </c>
      <c r="D286" t="s">
        <v>2221</v>
      </c>
      <c r="E286">
        <v>4.9689440993788822E-3</v>
      </c>
      <c r="F286">
        <v>64.5</v>
      </c>
      <c r="G286">
        <v>0.32049689440993789</v>
      </c>
      <c r="H286">
        <v>82</v>
      </c>
      <c r="I286">
        <v>0.40745341614906833</v>
      </c>
      <c r="J286">
        <v>75.064999999999998</v>
      </c>
      <c r="K286">
        <v>0.37299378881987577</v>
      </c>
      <c r="L286">
        <v>4.9072526395320892E-2</v>
      </c>
      <c r="M286" s="40">
        <v>2.4383864047364419E-4</v>
      </c>
    </row>
    <row r="287" spans="1:13" x14ac:dyDescent="0.25">
      <c r="A287">
        <v>7820412</v>
      </c>
      <c r="B287" t="s">
        <v>27</v>
      </c>
      <c r="C287" t="s">
        <v>6</v>
      </c>
      <c r="D287" t="s">
        <v>2222</v>
      </c>
      <c r="E287">
        <v>1.6563146997929607E-3</v>
      </c>
      <c r="F287">
        <v>60.9</v>
      </c>
      <c r="G287">
        <v>0.10086956521739131</v>
      </c>
      <c r="H287">
        <v>74.900000000000006</v>
      </c>
      <c r="I287">
        <v>0.12405797101449276</v>
      </c>
      <c r="J287">
        <v>67.63</v>
      </c>
      <c r="K287">
        <v>0.11201656314699793</v>
      </c>
      <c r="L287">
        <v>-7.7790364623069763E-2</v>
      </c>
      <c r="M287" s="40">
        <v>-1.2884532442744475E-4</v>
      </c>
    </row>
    <row r="288" spans="1:13" x14ac:dyDescent="0.25">
      <c r="A288">
        <v>7820412</v>
      </c>
      <c r="B288" t="s">
        <v>27</v>
      </c>
      <c r="C288" t="s">
        <v>6</v>
      </c>
      <c r="D288" t="s">
        <v>2223</v>
      </c>
      <c r="E288">
        <v>2.070393374741201E-3</v>
      </c>
      <c r="F288">
        <v>51.1</v>
      </c>
      <c r="G288">
        <v>0.10579710144927537</v>
      </c>
      <c r="H288">
        <v>78.900000000000006</v>
      </c>
      <c r="I288">
        <v>0.16335403726708078</v>
      </c>
      <c r="J288">
        <v>72.55</v>
      </c>
      <c r="K288">
        <v>0.15020703933747412</v>
      </c>
      <c r="L288">
        <v>1.8039921997115016E-3</v>
      </c>
      <c r="M288" s="40">
        <v>3.7349734983674984E-6</v>
      </c>
    </row>
    <row r="289" spans="1:13" x14ac:dyDescent="0.25">
      <c r="A289">
        <v>7820412</v>
      </c>
      <c r="B289" t="s">
        <v>27</v>
      </c>
      <c r="C289" t="s">
        <v>6</v>
      </c>
      <c r="D289" t="s">
        <v>2299</v>
      </c>
      <c r="E289">
        <v>1.2422360248447205E-3</v>
      </c>
      <c r="F289">
        <v>52.8</v>
      </c>
      <c r="G289">
        <v>6.5590062111801239E-2</v>
      </c>
      <c r="H289">
        <v>80.099999999999994</v>
      </c>
      <c r="I289">
        <v>9.9503105590062105E-2</v>
      </c>
      <c r="J289">
        <v>72.059999999999988</v>
      </c>
      <c r="K289">
        <v>8.951552795031055E-2</v>
      </c>
      <c r="L289">
        <v>3.0890678986907005E-2</v>
      </c>
      <c r="M289" s="40">
        <v>3.8373514269449698E-5</v>
      </c>
    </row>
    <row r="290" spans="1:13" x14ac:dyDescent="0.25">
      <c r="A290">
        <v>7820412</v>
      </c>
      <c r="B290" t="s">
        <v>27</v>
      </c>
      <c r="C290" t="s">
        <v>6</v>
      </c>
      <c r="D290" t="s">
        <v>2162</v>
      </c>
      <c r="E290">
        <v>8.9440993788819881E-2</v>
      </c>
      <c r="F290">
        <v>71.599999999999994</v>
      </c>
      <c r="G290">
        <v>6.403975155279503</v>
      </c>
      <c r="H290">
        <v>82.6</v>
      </c>
      <c r="I290">
        <v>7.3878260869565215</v>
      </c>
      <c r="J290">
        <v>73.984999999999999</v>
      </c>
      <c r="K290">
        <v>6.6172919254658389</v>
      </c>
      <c r="L290">
        <v>2.2877993062138557E-2</v>
      </c>
      <c r="M290" s="40">
        <v>2.0462304353713991E-3</v>
      </c>
    </row>
    <row r="291" spans="1:13" x14ac:dyDescent="0.25">
      <c r="A291">
        <v>7820412</v>
      </c>
      <c r="B291" t="s">
        <v>27</v>
      </c>
      <c r="C291" t="s">
        <v>6</v>
      </c>
      <c r="D291" t="s">
        <v>2163</v>
      </c>
      <c r="E291">
        <v>8.2815734989648039E-3</v>
      </c>
      <c r="F291">
        <v>56.7</v>
      </c>
      <c r="G291">
        <v>0.46956521739130441</v>
      </c>
      <c r="H291">
        <v>80</v>
      </c>
      <c r="I291">
        <v>0.66252587991718426</v>
      </c>
      <c r="J291">
        <v>69.210000000000008</v>
      </c>
      <c r="K291">
        <v>0.5731677018633542</v>
      </c>
      <c r="L291">
        <v>-8.464813232421875E-3</v>
      </c>
      <c r="M291" s="40">
        <v>-7.0101972939311594E-5</v>
      </c>
    </row>
    <row r="292" spans="1:13" x14ac:dyDescent="0.25">
      <c r="A292">
        <v>7820412</v>
      </c>
      <c r="B292" t="s">
        <v>27</v>
      </c>
      <c r="C292" t="s">
        <v>6</v>
      </c>
      <c r="D292" t="s">
        <v>2224</v>
      </c>
      <c r="E292">
        <v>1.2422360248447205E-3</v>
      </c>
      <c r="F292">
        <v>67.2</v>
      </c>
      <c r="G292">
        <v>8.3478260869565224E-2</v>
      </c>
      <c r="H292">
        <v>89.4</v>
      </c>
      <c r="I292">
        <v>0.11105590062111802</v>
      </c>
      <c r="J292">
        <v>77.86</v>
      </c>
      <c r="K292">
        <v>9.6720496894409938E-2</v>
      </c>
      <c r="L292">
        <v>8.5172161459922791E-2</v>
      </c>
      <c r="M292" s="40">
        <v>1.0580392727940719E-4</v>
      </c>
    </row>
    <row r="293" spans="1:13" x14ac:dyDescent="0.25">
      <c r="A293">
        <v>7820412</v>
      </c>
      <c r="B293" t="s">
        <v>27</v>
      </c>
      <c r="C293" t="s">
        <v>6</v>
      </c>
      <c r="D293" t="s">
        <v>2225</v>
      </c>
      <c r="E293">
        <v>2.8985507246376812E-3</v>
      </c>
      <c r="F293">
        <v>75.5</v>
      </c>
      <c r="G293">
        <v>0.21884057971014492</v>
      </c>
      <c r="H293">
        <v>99.2</v>
      </c>
      <c r="I293">
        <v>0.28753623188405797</v>
      </c>
      <c r="J293">
        <v>88.27000000000001</v>
      </c>
      <c r="K293">
        <v>0.25585507246376815</v>
      </c>
      <c r="L293">
        <v>0.12222220003604889</v>
      </c>
      <c r="M293" s="40">
        <v>3.5426724648130115E-4</v>
      </c>
    </row>
    <row r="294" spans="1:13" x14ac:dyDescent="0.25">
      <c r="A294">
        <v>7820412</v>
      </c>
      <c r="B294" t="s">
        <v>27</v>
      </c>
      <c r="C294" t="s">
        <v>6</v>
      </c>
      <c r="D294" t="s">
        <v>2278</v>
      </c>
      <c r="E294">
        <v>1.2422360248447205E-3</v>
      </c>
      <c r="F294">
        <v>67.8</v>
      </c>
      <c r="G294">
        <v>8.4223602484472054E-2</v>
      </c>
      <c r="H294">
        <v>85.8</v>
      </c>
      <c r="I294">
        <v>0.10658385093167702</v>
      </c>
      <c r="J294">
        <v>79.674999999999997</v>
      </c>
      <c r="K294">
        <v>9.897515527950311E-2</v>
      </c>
      <c r="L294">
        <v>6.2101289629936218E-2</v>
      </c>
      <c r="M294" s="40">
        <v>7.7144459167622631E-5</v>
      </c>
    </row>
    <row r="295" spans="1:13" x14ac:dyDescent="0.25">
      <c r="A295">
        <v>7820412</v>
      </c>
      <c r="B295" t="s">
        <v>27</v>
      </c>
      <c r="C295" t="s">
        <v>6</v>
      </c>
      <c r="D295" t="s">
        <v>2226</v>
      </c>
      <c r="E295">
        <v>8.2815734989648033E-4</v>
      </c>
      <c r="F295">
        <v>77</v>
      </c>
      <c r="G295">
        <v>6.3768115942028983E-2</v>
      </c>
      <c r="H295">
        <v>89.9</v>
      </c>
      <c r="I295">
        <v>7.4451345755693579E-2</v>
      </c>
      <c r="J295">
        <v>86.125</v>
      </c>
      <c r="K295">
        <v>7.1325051759834363E-2</v>
      </c>
      <c r="L295">
        <v>7.8482791781425476E-2</v>
      </c>
      <c r="M295" s="40">
        <v>6.4996100854182589E-5</v>
      </c>
    </row>
    <row r="296" spans="1:13" x14ac:dyDescent="0.25">
      <c r="A296">
        <v>7820412</v>
      </c>
      <c r="B296" t="s">
        <v>27</v>
      </c>
      <c r="C296" t="s">
        <v>6</v>
      </c>
      <c r="D296" t="s">
        <v>2142</v>
      </c>
      <c r="E296">
        <v>3.6024844720496899E-2</v>
      </c>
      <c r="F296">
        <v>49</v>
      </c>
      <c r="G296">
        <v>1.7652173913043481</v>
      </c>
      <c r="H296">
        <v>76.599999999999994</v>
      </c>
      <c r="I296">
        <v>2.7595031055900621</v>
      </c>
      <c r="J296">
        <v>59.674999999999997</v>
      </c>
      <c r="K296">
        <v>2.1497826086956522</v>
      </c>
      <c r="L296">
        <v>-5.2033592015504837E-2</v>
      </c>
      <c r="M296" s="40">
        <v>-1.874502072608249E-3</v>
      </c>
    </row>
    <row r="297" spans="1:13" x14ac:dyDescent="0.25">
      <c r="A297">
        <v>7820412</v>
      </c>
      <c r="B297" t="s">
        <v>27</v>
      </c>
      <c r="C297" t="s">
        <v>6</v>
      </c>
      <c r="D297" t="s">
        <v>2143</v>
      </c>
      <c r="E297">
        <v>2.4844720496894412E-2</v>
      </c>
      <c r="F297">
        <v>68.900000000000006</v>
      </c>
      <c r="G297">
        <v>1.7118012422360251</v>
      </c>
      <c r="H297">
        <v>78.599999999999994</v>
      </c>
      <c r="I297">
        <v>1.9527950310559006</v>
      </c>
      <c r="J297">
        <v>68.87</v>
      </c>
      <c r="K297">
        <v>1.7110559006211183</v>
      </c>
      <c r="L297">
        <v>-1.4470568858087063E-2</v>
      </c>
      <c r="M297" s="40">
        <v>-3.5951723871023762E-4</v>
      </c>
    </row>
    <row r="298" spans="1:13" x14ac:dyDescent="0.25">
      <c r="A298">
        <v>7820412</v>
      </c>
      <c r="B298" t="s">
        <v>27</v>
      </c>
      <c r="C298" t="s">
        <v>6</v>
      </c>
      <c r="D298" t="s">
        <v>2279</v>
      </c>
      <c r="E298">
        <v>4.1407867494824016E-4</v>
      </c>
      <c r="F298">
        <v>58.9</v>
      </c>
      <c r="G298">
        <v>2.4389233954451344E-2</v>
      </c>
      <c r="H298">
        <v>88.3</v>
      </c>
      <c r="I298">
        <v>3.6563146997929605E-2</v>
      </c>
      <c r="J298">
        <v>70.384999999999991</v>
      </c>
      <c r="K298">
        <v>2.9144927536231879E-2</v>
      </c>
      <c r="L298">
        <v>5.981849879026413E-2</v>
      </c>
      <c r="M298" s="40">
        <v>2.4769564716465477E-5</v>
      </c>
    </row>
    <row r="299" spans="1:13" x14ac:dyDescent="0.25">
      <c r="A299">
        <v>7820412</v>
      </c>
      <c r="B299" t="s">
        <v>27</v>
      </c>
      <c r="C299" t="s">
        <v>6</v>
      </c>
      <c r="D299" t="s">
        <v>2178</v>
      </c>
      <c r="E299">
        <v>7.8674948240165625E-3</v>
      </c>
      <c r="F299">
        <v>66.599999999999994</v>
      </c>
      <c r="G299">
        <v>0.523975155279503</v>
      </c>
      <c r="H299">
        <v>84.9</v>
      </c>
      <c r="I299">
        <v>0.66795031055900622</v>
      </c>
      <c r="J299">
        <v>75.289999999999992</v>
      </c>
      <c r="K299">
        <v>0.59234368530020698</v>
      </c>
      <c r="L299">
        <v>3.6884949076920748E-4</v>
      </c>
      <c r="M299" s="40">
        <v>2.9019214594678846E-6</v>
      </c>
    </row>
    <row r="300" spans="1:13" x14ac:dyDescent="0.25">
      <c r="A300">
        <v>7820412</v>
      </c>
      <c r="B300" t="s">
        <v>27</v>
      </c>
      <c r="C300" t="s">
        <v>6</v>
      </c>
      <c r="D300" t="s">
        <v>2280</v>
      </c>
      <c r="E300">
        <v>1.2422360248447205E-3</v>
      </c>
      <c r="F300">
        <v>50.8</v>
      </c>
      <c r="G300">
        <v>6.3105590062111805E-2</v>
      </c>
      <c r="H300">
        <v>87.4</v>
      </c>
      <c r="I300">
        <v>0.10857142857142858</v>
      </c>
      <c r="J300">
        <v>74.754999999999995</v>
      </c>
      <c r="K300">
        <v>9.2863354037267073E-2</v>
      </c>
      <c r="L300">
        <v>-2.7747059240937233E-2</v>
      </c>
      <c r="M300" s="40">
        <v>-3.4468396572592835E-5</v>
      </c>
    </row>
    <row r="301" spans="1:13" x14ac:dyDescent="0.25">
      <c r="A301">
        <v>7820412</v>
      </c>
      <c r="B301" t="s">
        <v>27</v>
      </c>
      <c r="C301" t="s">
        <v>6</v>
      </c>
      <c r="D301" t="s">
        <v>2300</v>
      </c>
      <c r="E301">
        <v>4.1407867494824016E-4</v>
      </c>
      <c r="F301">
        <v>67.3</v>
      </c>
      <c r="G301">
        <v>2.7867494824016563E-2</v>
      </c>
      <c r="H301">
        <v>89.5</v>
      </c>
      <c r="I301">
        <v>3.7060041407867492E-2</v>
      </c>
      <c r="J301">
        <v>77.81</v>
      </c>
      <c r="K301">
        <v>3.2219461697722565E-2</v>
      </c>
      <c r="L301">
        <v>0.11818672716617584</v>
      </c>
      <c r="M301" s="40">
        <v>4.8938603381439273E-5</v>
      </c>
    </row>
    <row r="302" spans="1:13" x14ac:dyDescent="0.25">
      <c r="A302">
        <v>7820412</v>
      </c>
      <c r="B302" t="s">
        <v>27</v>
      </c>
      <c r="C302" t="s">
        <v>6</v>
      </c>
      <c r="D302" t="s">
        <v>2281</v>
      </c>
      <c r="E302">
        <v>2.070393374741201E-3</v>
      </c>
      <c r="F302">
        <v>90.2</v>
      </c>
      <c r="G302">
        <v>0.18674948240165634</v>
      </c>
      <c r="H302">
        <v>89</v>
      </c>
      <c r="I302">
        <v>0.18426501035196688</v>
      </c>
      <c r="J302">
        <v>85.664999999999992</v>
      </c>
      <c r="K302">
        <v>0.17736024844720497</v>
      </c>
      <c r="L302">
        <v>1.7701750621199608E-2</v>
      </c>
      <c r="M302" s="40">
        <v>3.6649587207452606E-5</v>
      </c>
    </row>
    <row r="303" spans="1:13" x14ac:dyDescent="0.25">
      <c r="A303">
        <v>7820412</v>
      </c>
      <c r="B303" t="s">
        <v>27</v>
      </c>
      <c r="C303" t="s">
        <v>6</v>
      </c>
      <c r="D303" t="s">
        <v>2282</v>
      </c>
      <c r="E303">
        <v>1.6563146997929607E-3</v>
      </c>
      <c r="F303">
        <v>32.5</v>
      </c>
      <c r="G303">
        <v>5.3830227743271224E-2</v>
      </c>
      <c r="H303">
        <v>78</v>
      </c>
      <c r="I303">
        <v>0.12919254658385093</v>
      </c>
      <c r="J303">
        <v>60.35</v>
      </c>
      <c r="K303">
        <v>9.9958592132505172E-2</v>
      </c>
      <c r="L303">
        <v>-5.4600100964307785E-2</v>
      </c>
      <c r="M303" s="40">
        <v>-9.0434949837362797E-5</v>
      </c>
    </row>
    <row r="304" spans="1:13" x14ac:dyDescent="0.25">
      <c r="A304">
        <v>7820412</v>
      </c>
      <c r="B304" t="s">
        <v>27</v>
      </c>
      <c r="C304" t="s">
        <v>6</v>
      </c>
      <c r="D304" t="s">
        <v>2301</v>
      </c>
      <c r="E304">
        <v>2.070393374741201E-3</v>
      </c>
      <c r="F304">
        <v>57.8</v>
      </c>
      <c r="G304">
        <v>0.11966873706004141</v>
      </c>
      <c r="H304">
        <v>95.3</v>
      </c>
      <c r="I304">
        <v>0.19730848861283645</v>
      </c>
      <c r="J304">
        <v>79.474999999999994</v>
      </c>
      <c r="K304">
        <v>0.16454451345755694</v>
      </c>
      <c r="L304">
        <v>0.1232713982462883</v>
      </c>
      <c r="M304" s="40">
        <v>2.5522028622419941E-4</v>
      </c>
    </row>
    <row r="305" spans="1:13" x14ac:dyDescent="0.25">
      <c r="A305">
        <v>7820412</v>
      </c>
      <c r="B305" t="s">
        <v>27</v>
      </c>
      <c r="C305" t="s">
        <v>6</v>
      </c>
      <c r="D305" t="s">
        <v>2283</v>
      </c>
      <c r="E305">
        <v>8.2815734989648033E-4</v>
      </c>
      <c r="F305">
        <v>52.4</v>
      </c>
      <c r="G305">
        <v>4.3395445134575571E-2</v>
      </c>
      <c r="H305">
        <v>80.3</v>
      </c>
      <c r="I305">
        <v>6.6501035196687375E-2</v>
      </c>
      <c r="J305">
        <v>66.004999999999995</v>
      </c>
      <c r="K305">
        <v>5.4662525879917177E-2</v>
      </c>
      <c r="L305">
        <v>-4.1505243629217148E-2</v>
      </c>
      <c r="M305" s="40">
        <v>-3.4372872570780247E-5</v>
      </c>
    </row>
    <row r="306" spans="1:13" x14ac:dyDescent="0.25">
      <c r="A306">
        <v>7820412</v>
      </c>
      <c r="B306" t="s">
        <v>27</v>
      </c>
      <c r="C306" t="s">
        <v>6</v>
      </c>
      <c r="D306" t="s">
        <v>2144</v>
      </c>
      <c r="E306">
        <v>8.2815734989648033E-4</v>
      </c>
      <c r="F306">
        <v>61.5</v>
      </c>
      <c r="G306">
        <v>5.0931677018633541E-2</v>
      </c>
      <c r="H306">
        <v>85.6</v>
      </c>
      <c r="I306">
        <v>7.0890269151138705E-2</v>
      </c>
      <c r="J306">
        <v>77.27</v>
      </c>
      <c r="K306">
        <v>6.3991718426501032E-2</v>
      </c>
      <c r="L306">
        <v>-7.2069000452756882E-3</v>
      </c>
      <c r="M306" s="40">
        <v>-5.9684472424643379E-6</v>
      </c>
    </row>
    <row r="307" spans="1:13" x14ac:dyDescent="0.25">
      <c r="A307">
        <v>7820412</v>
      </c>
      <c r="B307" t="s">
        <v>27</v>
      </c>
      <c r="C307" t="s">
        <v>6</v>
      </c>
      <c r="D307" t="s">
        <v>2145</v>
      </c>
      <c r="E307">
        <v>1.6563146997929607E-3</v>
      </c>
      <c r="F307">
        <v>56.8</v>
      </c>
      <c r="G307">
        <v>9.4078674948240154E-2</v>
      </c>
      <c r="H307">
        <v>92.8</v>
      </c>
      <c r="I307">
        <v>0.15370600414078675</v>
      </c>
      <c r="J307">
        <v>77.91</v>
      </c>
      <c r="K307">
        <v>0.12904347826086957</v>
      </c>
      <c r="L307">
        <v>1.3339660130441189E-2</v>
      </c>
      <c r="M307" s="40">
        <v>2.2094675164291824E-5</v>
      </c>
    </row>
    <row r="308" spans="1:13" x14ac:dyDescent="0.25">
      <c r="A308">
        <v>7820412</v>
      </c>
      <c r="B308" t="s">
        <v>27</v>
      </c>
      <c r="C308" t="s">
        <v>6</v>
      </c>
      <c r="D308" t="s">
        <v>2227</v>
      </c>
      <c r="E308">
        <v>1.6563146997929607E-3</v>
      </c>
      <c r="F308">
        <v>59.1</v>
      </c>
      <c r="G308">
        <v>9.7888198757763972E-2</v>
      </c>
      <c r="H308">
        <v>85.4</v>
      </c>
      <c r="I308">
        <v>0.14144927536231885</v>
      </c>
      <c r="J308">
        <v>75.150000000000006</v>
      </c>
      <c r="K308">
        <v>0.12447204968944101</v>
      </c>
      <c r="L308">
        <v>5.6203994899988174E-2</v>
      </c>
      <c r="M308" s="40">
        <v>9.3091502939939011E-5</v>
      </c>
    </row>
    <row r="309" spans="1:13" x14ac:dyDescent="0.25">
      <c r="A309">
        <v>7820412</v>
      </c>
      <c r="B309" t="s">
        <v>27</v>
      </c>
      <c r="C309" t="s">
        <v>6</v>
      </c>
      <c r="D309" t="s">
        <v>2171</v>
      </c>
      <c r="E309">
        <v>2.4844720496894411E-3</v>
      </c>
      <c r="F309">
        <v>73</v>
      </c>
      <c r="G309">
        <v>0.1813664596273292</v>
      </c>
      <c r="H309">
        <v>86.9</v>
      </c>
      <c r="I309">
        <v>0.21590062111801245</v>
      </c>
      <c r="J309">
        <v>84.1</v>
      </c>
      <c r="K309">
        <v>0.20894409937888198</v>
      </c>
      <c r="L309">
        <v>-2.9298884328454733E-3</v>
      </c>
      <c r="M309" s="40">
        <v>-7.2792259201129778E-6</v>
      </c>
    </row>
    <row r="310" spans="1:13" x14ac:dyDescent="0.25">
      <c r="A310">
        <v>7820412</v>
      </c>
      <c r="B310" t="s">
        <v>27</v>
      </c>
      <c r="C310" t="s">
        <v>6</v>
      </c>
      <c r="D310" t="s">
        <v>2228</v>
      </c>
      <c r="E310">
        <v>1.0766045548654244E-2</v>
      </c>
      <c r="F310">
        <v>51.1</v>
      </c>
      <c r="G310">
        <v>0.5501449275362319</v>
      </c>
      <c r="H310">
        <v>88.8</v>
      </c>
      <c r="I310">
        <v>0.95602484472049676</v>
      </c>
      <c r="J310">
        <v>71.809999999999988</v>
      </c>
      <c r="K310">
        <v>0.77310973084886114</v>
      </c>
      <c r="L310">
        <v>3.787405788898468E-2</v>
      </c>
      <c r="M310" s="40">
        <v>4.0775383234517668E-4</v>
      </c>
    </row>
    <row r="311" spans="1:13" x14ac:dyDescent="0.25">
      <c r="A311">
        <v>7820412</v>
      </c>
      <c r="B311" t="s">
        <v>27</v>
      </c>
      <c r="C311" t="s">
        <v>6</v>
      </c>
      <c r="D311" t="s">
        <v>2229</v>
      </c>
      <c r="E311">
        <v>8.2815734989648033E-4</v>
      </c>
      <c r="F311">
        <v>74.599999999999994</v>
      </c>
      <c r="G311">
        <v>6.1780538302277428E-2</v>
      </c>
      <c r="H311">
        <v>89</v>
      </c>
      <c r="I311">
        <v>7.3706004140786749E-2</v>
      </c>
      <c r="J311">
        <v>83.225000000000009</v>
      </c>
      <c r="K311">
        <v>6.892339544513458E-2</v>
      </c>
      <c r="L311">
        <v>3.5386510193347931E-2</v>
      </c>
      <c r="M311" s="40">
        <v>2.9305598503807812E-5</v>
      </c>
    </row>
    <row r="312" spans="1:13" x14ac:dyDescent="0.25">
      <c r="A312">
        <v>7820412</v>
      </c>
      <c r="B312" t="s">
        <v>27</v>
      </c>
      <c r="C312" t="s">
        <v>6</v>
      </c>
      <c r="D312" t="s">
        <v>2230</v>
      </c>
      <c r="E312">
        <v>5.3830227743271218E-3</v>
      </c>
      <c r="F312">
        <v>46.2</v>
      </c>
      <c r="G312">
        <v>0.24869565217391304</v>
      </c>
      <c r="H312">
        <v>71.099999999999994</v>
      </c>
      <c r="I312">
        <v>0.38273291925465835</v>
      </c>
      <c r="J312">
        <v>60.414999999999999</v>
      </c>
      <c r="K312">
        <v>0.32521532091097305</v>
      </c>
      <c r="L312">
        <v>-0.11818750947713852</v>
      </c>
      <c r="M312" s="40">
        <v>-6.3620605515643915E-4</v>
      </c>
    </row>
    <row r="313" spans="1:13" x14ac:dyDescent="0.25">
      <c r="A313">
        <v>7820412</v>
      </c>
      <c r="B313" t="s">
        <v>27</v>
      </c>
      <c r="C313" t="s">
        <v>6</v>
      </c>
      <c r="D313" t="s">
        <v>2231</v>
      </c>
      <c r="E313">
        <v>4.5548654244306416E-3</v>
      </c>
      <c r="F313">
        <v>79.7</v>
      </c>
      <c r="G313">
        <v>0.36302277432712216</v>
      </c>
      <c r="H313">
        <v>86.9</v>
      </c>
      <c r="I313">
        <v>0.3958178053830228</v>
      </c>
      <c r="J313">
        <v>83.894999999999996</v>
      </c>
      <c r="K313">
        <v>0.38213043478260866</v>
      </c>
      <c r="L313">
        <v>4.626130685210228E-2</v>
      </c>
      <c r="M313" s="40">
        <v>2.10714027069617E-4</v>
      </c>
    </row>
    <row r="314" spans="1:13" x14ac:dyDescent="0.25">
      <c r="A314">
        <v>7820412</v>
      </c>
      <c r="B314" t="s">
        <v>27</v>
      </c>
      <c r="C314" t="s">
        <v>6</v>
      </c>
      <c r="D314" t="s">
        <v>2284</v>
      </c>
      <c r="E314">
        <v>4.5548654244306416E-3</v>
      </c>
      <c r="F314">
        <v>58.2</v>
      </c>
      <c r="G314">
        <v>0.26509316770186336</v>
      </c>
      <c r="H314">
        <v>70.3</v>
      </c>
      <c r="I314">
        <v>0.32020703933747408</v>
      </c>
      <c r="J314">
        <v>64.794999999999987</v>
      </c>
      <c r="K314">
        <v>0.29513250517598338</v>
      </c>
      <c r="L314">
        <v>-0.14936801791191101</v>
      </c>
      <c r="M314" s="40">
        <v>-6.8035122030270017E-4</v>
      </c>
    </row>
    <row r="315" spans="1:13" x14ac:dyDescent="0.25">
      <c r="A315">
        <v>7820412</v>
      </c>
      <c r="B315" t="s">
        <v>27</v>
      </c>
      <c r="C315" t="s">
        <v>6</v>
      </c>
      <c r="D315" t="s">
        <v>2146</v>
      </c>
      <c r="E315">
        <v>1.2422360248447205E-3</v>
      </c>
      <c r="F315">
        <v>41.2</v>
      </c>
      <c r="G315">
        <v>5.1180124223602491E-2</v>
      </c>
      <c r="H315">
        <v>90.6</v>
      </c>
      <c r="I315">
        <v>0.11254658385093168</v>
      </c>
      <c r="J315">
        <v>72.460000000000008</v>
      </c>
      <c r="K315">
        <v>9.0012422360248465E-2</v>
      </c>
      <c r="L315">
        <v>8.2238264381885529E-2</v>
      </c>
      <c r="M315" s="40">
        <v>1.0215933463588265E-4</v>
      </c>
    </row>
    <row r="316" spans="1:13" x14ac:dyDescent="0.25">
      <c r="A316">
        <v>7820412</v>
      </c>
      <c r="B316" t="s">
        <v>27</v>
      </c>
      <c r="C316" t="s">
        <v>6</v>
      </c>
      <c r="D316" t="s">
        <v>2232</v>
      </c>
      <c r="E316">
        <v>2.070393374741201E-3</v>
      </c>
      <c r="F316">
        <v>63.2</v>
      </c>
      <c r="G316">
        <v>0.1308488612836439</v>
      </c>
      <c r="H316">
        <v>75.5</v>
      </c>
      <c r="I316">
        <v>0.15631469979296067</v>
      </c>
      <c r="J316">
        <v>69.284999999999997</v>
      </c>
      <c r="K316">
        <v>0.14344720496894411</v>
      </c>
      <c r="L316">
        <v>-7.4147365987300873E-2</v>
      </c>
      <c r="M316" s="40">
        <v>-1.535142152946188E-4</v>
      </c>
    </row>
    <row r="317" spans="1:13" x14ac:dyDescent="0.25">
      <c r="A317">
        <v>7820412</v>
      </c>
      <c r="B317" t="s">
        <v>27</v>
      </c>
      <c r="C317" t="s">
        <v>6</v>
      </c>
      <c r="D317" t="s">
        <v>2158</v>
      </c>
      <c r="E317">
        <v>2.4844720496894411E-3</v>
      </c>
      <c r="F317">
        <v>61.4</v>
      </c>
      <c r="G317">
        <v>0.15254658385093167</v>
      </c>
      <c r="H317">
        <v>79.2</v>
      </c>
      <c r="I317">
        <v>0.19677018633540375</v>
      </c>
      <c r="J317">
        <v>72.55</v>
      </c>
      <c r="K317">
        <v>0.18024844720496894</v>
      </c>
      <c r="L317">
        <v>5.4755415767431259E-2</v>
      </c>
      <c r="M317" s="40">
        <v>1.3603830004330747E-4</v>
      </c>
    </row>
    <row r="318" spans="1:13" x14ac:dyDescent="0.25">
      <c r="A318">
        <v>7820412</v>
      </c>
      <c r="B318" t="s">
        <v>27</v>
      </c>
      <c r="C318" t="s">
        <v>6</v>
      </c>
      <c r="D318" t="s">
        <v>2185</v>
      </c>
      <c r="E318">
        <v>1.2422360248447205E-3</v>
      </c>
      <c r="F318">
        <v>55.2</v>
      </c>
      <c r="G318">
        <v>6.8571428571428575E-2</v>
      </c>
      <c r="H318">
        <v>85.6</v>
      </c>
      <c r="I318">
        <v>0.10633540372670808</v>
      </c>
      <c r="J318">
        <v>74.594999999999999</v>
      </c>
      <c r="K318">
        <v>9.2664596273291933E-2</v>
      </c>
      <c r="L318">
        <v>2.7276968583464622E-2</v>
      </c>
      <c r="M318" s="40">
        <v>3.3884433022937422E-5</v>
      </c>
    </row>
    <row r="319" spans="1:13" x14ac:dyDescent="0.25">
      <c r="A319">
        <v>7820412</v>
      </c>
      <c r="B319" t="s">
        <v>27</v>
      </c>
      <c r="C319" t="s">
        <v>6</v>
      </c>
      <c r="D319" t="s">
        <v>2233</v>
      </c>
      <c r="E319">
        <v>4.9689440993788822E-3</v>
      </c>
      <c r="F319">
        <v>41.8</v>
      </c>
      <c r="G319">
        <v>0.20770186335403726</v>
      </c>
      <c r="H319">
        <v>81.5</v>
      </c>
      <c r="I319">
        <v>0.40496894409937889</v>
      </c>
      <c r="J319">
        <v>66.97</v>
      </c>
      <c r="K319">
        <v>0.33277018633540373</v>
      </c>
      <c r="L319">
        <v>4.6275205910205841E-2</v>
      </c>
      <c r="M319" s="40">
        <v>2.2993891135506008E-4</v>
      </c>
    </row>
    <row r="320" spans="1:13" x14ac:dyDescent="0.25">
      <c r="A320">
        <v>7820412</v>
      </c>
      <c r="B320" t="s">
        <v>27</v>
      </c>
      <c r="C320" t="s">
        <v>6</v>
      </c>
      <c r="D320" t="s">
        <v>2234</v>
      </c>
      <c r="E320">
        <v>8.2815734989648033E-4</v>
      </c>
      <c r="F320">
        <v>60.8</v>
      </c>
      <c r="G320">
        <v>5.0351966873706001E-2</v>
      </c>
      <c r="H320">
        <v>89.1</v>
      </c>
      <c r="I320">
        <v>7.3788819875776387E-2</v>
      </c>
      <c r="J320">
        <v>80.704999999999998</v>
      </c>
      <c r="K320">
        <v>6.6836438923395441E-2</v>
      </c>
      <c r="L320">
        <v>6.261482834815979E-2</v>
      </c>
      <c r="M320" s="40">
        <v>5.1854930309035023E-5</v>
      </c>
    </row>
    <row r="321" spans="1:13" x14ac:dyDescent="0.25">
      <c r="A321">
        <v>7820412</v>
      </c>
      <c r="B321" t="s">
        <v>27</v>
      </c>
      <c r="C321" t="s">
        <v>6</v>
      </c>
      <c r="D321" t="s">
        <v>2186</v>
      </c>
      <c r="E321">
        <v>2.8985507246376812E-3</v>
      </c>
      <c r="F321">
        <v>38.200000000000003</v>
      </c>
      <c r="G321">
        <v>0.11072463768115944</v>
      </c>
      <c r="H321">
        <v>78.2</v>
      </c>
      <c r="I321">
        <v>0.22666666666666668</v>
      </c>
      <c r="J321">
        <v>68.53</v>
      </c>
      <c r="K321">
        <v>0.19863768115942029</v>
      </c>
      <c r="L321">
        <v>1.1443019844591618E-2</v>
      </c>
      <c r="M321" s="40">
        <v>3.3168173462584396E-5</v>
      </c>
    </row>
    <row r="322" spans="1:13" x14ac:dyDescent="0.25">
      <c r="A322">
        <v>7820412</v>
      </c>
      <c r="B322" t="s">
        <v>27</v>
      </c>
      <c r="C322" t="s">
        <v>6</v>
      </c>
      <c r="D322" t="s">
        <v>2302</v>
      </c>
      <c r="E322">
        <v>4.1407867494824016E-4</v>
      </c>
      <c r="F322">
        <v>59.8</v>
      </c>
      <c r="G322">
        <v>2.4761904761904759E-2</v>
      </c>
      <c r="H322">
        <v>94.7</v>
      </c>
      <c r="I322">
        <v>3.9213250517598344E-2</v>
      </c>
      <c r="J322">
        <v>73.525000000000006</v>
      </c>
      <c r="K322">
        <v>3.0445134575569362E-2</v>
      </c>
      <c r="L322">
        <v>0.10749375075101852</v>
      </c>
      <c r="M322" s="40">
        <v>4.4510869876198144E-5</v>
      </c>
    </row>
    <row r="323" spans="1:13" x14ac:dyDescent="0.25">
      <c r="A323">
        <v>7820412</v>
      </c>
      <c r="B323" t="s">
        <v>27</v>
      </c>
      <c r="C323" t="s">
        <v>6</v>
      </c>
      <c r="D323" t="s">
        <v>2172</v>
      </c>
      <c r="E323">
        <v>2.070393374741201E-3</v>
      </c>
      <c r="F323">
        <v>49</v>
      </c>
      <c r="G323">
        <v>0.10144927536231885</v>
      </c>
      <c r="H323">
        <v>92.3</v>
      </c>
      <c r="I323">
        <v>0.19109730848861284</v>
      </c>
      <c r="J323">
        <v>76.965000000000003</v>
      </c>
      <c r="K323">
        <v>0.15934782608695655</v>
      </c>
      <c r="L323">
        <v>0.11247394979000092</v>
      </c>
      <c r="M323" s="40">
        <v>2.3286532047619239E-4</v>
      </c>
    </row>
    <row r="324" spans="1:13" x14ac:dyDescent="0.25">
      <c r="A324">
        <v>7820412</v>
      </c>
      <c r="B324" t="s">
        <v>27</v>
      </c>
      <c r="C324" t="s">
        <v>6</v>
      </c>
      <c r="D324" t="s">
        <v>2147</v>
      </c>
      <c r="E324">
        <v>1.2422360248447205E-3</v>
      </c>
      <c r="F324">
        <v>79.599999999999994</v>
      </c>
      <c r="G324">
        <v>9.8881987577639746E-2</v>
      </c>
      <c r="H324">
        <v>88</v>
      </c>
      <c r="I324">
        <v>0.10931677018633541</v>
      </c>
      <c r="J324">
        <v>82.6</v>
      </c>
      <c r="K324">
        <v>0.10260869565217391</v>
      </c>
      <c r="L324">
        <v>4.472721740603447E-2</v>
      </c>
      <c r="M324" s="40">
        <v>5.5561760752837853E-5</v>
      </c>
    </row>
    <row r="325" spans="1:13" x14ac:dyDescent="0.25">
      <c r="A325">
        <v>7820412</v>
      </c>
      <c r="B325" t="s">
        <v>27</v>
      </c>
      <c r="C325" t="s">
        <v>6</v>
      </c>
      <c r="D325" t="s">
        <v>2236</v>
      </c>
      <c r="E325">
        <v>4.1407867494824016E-4</v>
      </c>
      <c r="F325">
        <v>67.3</v>
      </c>
      <c r="G325">
        <v>2.7867494824016563E-2</v>
      </c>
      <c r="H325">
        <v>87</v>
      </c>
      <c r="I325">
        <v>3.6024844720496892E-2</v>
      </c>
      <c r="J325">
        <v>73.355000000000004</v>
      </c>
      <c r="K325">
        <v>3.037474120082816E-2</v>
      </c>
      <c r="L325">
        <v>3.4940309822559357E-2</v>
      </c>
      <c r="M325" s="40">
        <v>1.4468037193606359E-5</v>
      </c>
    </row>
    <row r="326" spans="1:13" x14ac:dyDescent="0.25">
      <c r="A326">
        <v>7820412</v>
      </c>
      <c r="B326" t="s">
        <v>27</v>
      </c>
      <c r="C326" t="s">
        <v>6</v>
      </c>
      <c r="D326" t="s">
        <v>2237</v>
      </c>
      <c r="E326">
        <v>2.8985507246376812E-3</v>
      </c>
      <c r="F326">
        <v>57.5</v>
      </c>
      <c r="G326">
        <v>0.16666666666666666</v>
      </c>
      <c r="H326">
        <v>84.4</v>
      </c>
      <c r="I326">
        <v>0.24463768115942031</v>
      </c>
      <c r="J326">
        <v>72.599999999999994</v>
      </c>
      <c r="K326">
        <v>0.21043478260869564</v>
      </c>
      <c r="L326">
        <v>1.2461224570870399E-2</v>
      </c>
      <c r="M326" s="40">
        <v>3.6119491509769277E-5</v>
      </c>
    </row>
    <row r="327" spans="1:13" x14ac:dyDescent="0.25">
      <c r="A327">
        <v>7820412</v>
      </c>
      <c r="B327" t="s">
        <v>27</v>
      </c>
      <c r="C327" t="s">
        <v>6</v>
      </c>
      <c r="D327" t="s">
        <v>2238</v>
      </c>
      <c r="E327">
        <v>3.643892339544514E-2</v>
      </c>
      <c r="F327">
        <v>45.4</v>
      </c>
      <c r="G327">
        <v>1.6543271221532092</v>
      </c>
      <c r="H327">
        <v>73</v>
      </c>
      <c r="I327">
        <v>2.6600414078674954</v>
      </c>
      <c r="J327">
        <v>59.059999999999988</v>
      </c>
      <c r="K327">
        <v>2.1520828157349894</v>
      </c>
      <c r="L327">
        <v>-2.0918365567922592E-2</v>
      </c>
      <c r="M327" s="40">
        <v>-7.6224272048744856E-4</v>
      </c>
    </row>
    <row r="328" spans="1:13" x14ac:dyDescent="0.25">
      <c r="A328">
        <v>7820412</v>
      </c>
      <c r="B328" t="s">
        <v>27</v>
      </c>
      <c r="C328" t="s">
        <v>6</v>
      </c>
      <c r="D328" t="s">
        <v>2164</v>
      </c>
      <c r="E328">
        <v>2.8985507246376812E-2</v>
      </c>
      <c r="F328">
        <v>38.6</v>
      </c>
      <c r="G328">
        <v>1.1188405797101451</v>
      </c>
      <c r="H328">
        <v>72</v>
      </c>
      <c r="I328">
        <v>2.0869565217391304</v>
      </c>
      <c r="J328">
        <v>54.725000000000009</v>
      </c>
      <c r="K328">
        <v>1.5862318840579712</v>
      </c>
      <c r="L328">
        <v>-8.8816501200199127E-2</v>
      </c>
      <c r="M328" s="40">
        <v>-2.5743913391362066E-3</v>
      </c>
    </row>
    <row r="329" spans="1:13" x14ac:dyDescent="0.25">
      <c r="A329">
        <v>7820412</v>
      </c>
      <c r="B329" t="s">
        <v>27</v>
      </c>
      <c r="C329" t="s">
        <v>6</v>
      </c>
      <c r="D329" t="s">
        <v>2285</v>
      </c>
      <c r="E329">
        <v>2.070393374741201E-3</v>
      </c>
      <c r="F329">
        <v>96.4</v>
      </c>
      <c r="G329">
        <v>0.19958592132505179</v>
      </c>
      <c r="H329">
        <v>87.1</v>
      </c>
      <c r="I329">
        <v>0.1803312629399586</v>
      </c>
      <c r="J329">
        <v>87.5</v>
      </c>
      <c r="K329">
        <v>0.18115942028985507</v>
      </c>
      <c r="L329">
        <v>1.5935642644762993E-2</v>
      </c>
      <c r="M329" s="40">
        <v>3.299304895396065E-5</v>
      </c>
    </row>
    <row r="330" spans="1:13" x14ac:dyDescent="0.25">
      <c r="A330">
        <v>7820412</v>
      </c>
      <c r="B330" t="s">
        <v>27</v>
      </c>
      <c r="C330" t="s">
        <v>6</v>
      </c>
      <c r="D330" t="s">
        <v>2239</v>
      </c>
      <c r="E330">
        <v>3.3126293995859213E-3</v>
      </c>
      <c r="F330">
        <v>64.2</v>
      </c>
      <c r="G330">
        <v>0.21267080745341616</v>
      </c>
      <c r="H330">
        <v>83.7</v>
      </c>
      <c r="I330">
        <v>0.27726708074534162</v>
      </c>
      <c r="J330">
        <v>70.05</v>
      </c>
      <c r="K330">
        <v>0.23204968944099377</v>
      </c>
      <c r="L330">
        <v>4.7048602253198624E-2</v>
      </c>
      <c r="M330" s="40">
        <v>1.5585458303337017E-4</v>
      </c>
    </row>
    <row r="331" spans="1:13" x14ac:dyDescent="0.25">
      <c r="A331">
        <v>7820412</v>
      </c>
      <c r="B331" t="s">
        <v>27</v>
      </c>
      <c r="C331" t="s">
        <v>6</v>
      </c>
      <c r="D331" t="s">
        <v>2159</v>
      </c>
      <c r="E331">
        <v>1.8219461697722567E-2</v>
      </c>
      <c r="F331">
        <v>62.1</v>
      </c>
      <c r="G331">
        <v>1.1314285714285715</v>
      </c>
      <c r="H331">
        <v>78.7</v>
      </c>
      <c r="I331">
        <v>1.4338716356107661</v>
      </c>
      <c r="J331">
        <v>66.084999999999994</v>
      </c>
      <c r="K331">
        <v>1.2040331262939956</v>
      </c>
      <c r="L331">
        <v>-3.8331165909767151E-2</v>
      </c>
      <c r="M331" s="40">
        <v>-6.9837320912205156E-4</v>
      </c>
    </row>
    <row r="332" spans="1:13" x14ac:dyDescent="0.25">
      <c r="A332">
        <v>7820412</v>
      </c>
      <c r="B332" t="s">
        <v>27</v>
      </c>
      <c r="C332" t="s">
        <v>6</v>
      </c>
      <c r="D332" t="s">
        <v>2148</v>
      </c>
      <c r="E332">
        <v>4.5548654244306416E-3</v>
      </c>
      <c r="F332">
        <v>48.5</v>
      </c>
      <c r="G332">
        <v>0.22091097308488611</v>
      </c>
      <c r="H332">
        <v>77.599999999999994</v>
      </c>
      <c r="I332">
        <v>0.35345755693581776</v>
      </c>
      <c r="J332">
        <v>68.965000000000003</v>
      </c>
      <c r="K332">
        <v>0.31412629399585923</v>
      </c>
      <c r="L332">
        <v>-2.6813957840204239E-2</v>
      </c>
      <c r="M332" s="40">
        <v>-1.2213396945848722E-4</v>
      </c>
    </row>
    <row r="333" spans="1:13" x14ac:dyDescent="0.25">
      <c r="A333">
        <v>7820412</v>
      </c>
      <c r="B333" t="s">
        <v>27</v>
      </c>
      <c r="C333" t="s">
        <v>6</v>
      </c>
      <c r="D333" t="s">
        <v>2173</v>
      </c>
      <c r="E333">
        <v>4.1407867494824016E-4</v>
      </c>
      <c r="F333">
        <v>38.1</v>
      </c>
      <c r="G333">
        <v>1.5776397515527951E-2</v>
      </c>
      <c r="H333">
        <v>75.7</v>
      </c>
      <c r="I333">
        <v>3.1345755693581778E-2</v>
      </c>
      <c r="J333">
        <v>61.664999999999999</v>
      </c>
      <c r="K333">
        <v>2.553416149068323E-2</v>
      </c>
      <c r="L333">
        <v>-4.6136997640132904E-2</v>
      </c>
      <c r="M333" s="40">
        <v>-1.9104346848916317E-5</v>
      </c>
    </row>
    <row r="334" spans="1:13" x14ac:dyDescent="0.25">
      <c r="A334">
        <v>7820412</v>
      </c>
      <c r="B334" t="s">
        <v>27</v>
      </c>
      <c r="C334" t="s">
        <v>6</v>
      </c>
      <c r="D334" t="s">
        <v>2183</v>
      </c>
      <c r="E334">
        <v>2.070393374741201E-3</v>
      </c>
      <c r="F334">
        <v>59.2</v>
      </c>
      <c r="G334">
        <v>0.12256728778467911</v>
      </c>
      <c r="H334">
        <v>77.3</v>
      </c>
      <c r="I334">
        <v>0.16004140786749482</v>
      </c>
      <c r="J334">
        <v>65.844999999999999</v>
      </c>
      <c r="K334">
        <v>0.13632505175983436</v>
      </c>
      <c r="L334">
        <v>-1.4689816161990166E-3</v>
      </c>
      <c r="M334" s="40">
        <v>-3.0413698057950656E-6</v>
      </c>
    </row>
    <row r="335" spans="1:13" x14ac:dyDescent="0.25">
      <c r="A335">
        <v>7820412</v>
      </c>
      <c r="B335" t="s">
        <v>27</v>
      </c>
      <c r="C335" t="s">
        <v>6</v>
      </c>
      <c r="D335" t="s">
        <v>2240</v>
      </c>
      <c r="E335">
        <v>1.6563146997929607E-3</v>
      </c>
      <c r="F335">
        <v>79.099999999999994</v>
      </c>
      <c r="G335">
        <v>0.13101449275362317</v>
      </c>
      <c r="H335">
        <v>88</v>
      </c>
      <c r="I335">
        <v>0.14575569358178053</v>
      </c>
      <c r="J335">
        <v>78.819999999999993</v>
      </c>
      <c r="K335">
        <v>0.13055072463768114</v>
      </c>
      <c r="L335">
        <v>9.8299257457256317E-2</v>
      </c>
      <c r="M335" s="40">
        <v>1.6281450510518644E-4</v>
      </c>
    </row>
    <row r="336" spans="1:13" x14ac:dyDescent="0.25">
      <c r="A336">
        <v>7820412</v>
      </c>
      <c r="B336" t="s">
        <v>27</v>
      </c>
      <c r="C336" t="s">
        <v>6</v>
      </c>
      <c r="D336" t="s">
        <v>2187</v>
      </c>
      <c r="E336">
        <v>2.4844720496894411E-3</v>
      </c>
      <c r="F336">
        <v>62.7</v>
      </c>
      <c r="G336">
        <v>0.15577639751552796</v>
      </c>
      <c r="H336">
        <v>81.7</v>
      </c>
      <c r="I336">
        <v>0.20298136645962733</v>
      </c>
      <c r="J336">
        <v>76.84</v>
      </c>
      <c r="K336">
        <v>0.19090683229813665</v>
      </c>
      <c r="L336">
        <v>-7.5697153806686401E-2</v>
      </c>
      <c r="M336" s="40">
        <v>-1.8806746287375505E-4</v>
      </c>
    </row>
    <row r="337" spans="1:13" x14ac:dyDescent="0.25">
      <c r="A337">
        <v>7820412</v>
      </c>
      <c r="B337" t="s">
        <v>27</v>
      </c>
      <c r="C337" t="s">
        <v>6</v>
      </c>
      <c r="D337" t="s">
        <v>2241</v>
      </c>
      <c r="E337">
        <v>2.8985507246376812E-3</v>
      </c>
      <c r="F337">
        <v>46.6</v>
      </c>
      <c r="G337">
        <v>0.13507246376811594</v>
      </c>
      <c r="H337">
        <v>74.3</v>
      </c>
      <c r="I337">
        <v>0.21536231884057971</v>
      </c>
      <c r="J337">
        <v>64.775000000000006</v>
      </c>
      <c r="K337">
        <v>0.18775362318840583</v>
      </c>
      <c r="L337">
        <v>-4.7416854649782181E-2</v>
      </c>
      <c r="M337" s="40">
        <v>-1.3744015840516573E-4</v>
      </c>
    </row>
    <row r="338" spans="1:13" x14ac:dyDescent="0.25">
      <c r="A338">
        <v>7820412</v>
      </c>
      <c r="B338" t="s">
        <v>27</v>
      </c>
      <c r="C338" t="s">
        <v>6</v>
      </c>
      <c r="D338" t="s">
        <v>2242</v>
      </c>
      <c r="E338">
        <v>1.2422360248447205E-3</v>
      </c>
      <c r="F338">
        <v>49.7</v>
      </c>
      <c r="G338">
        <v>6.1739130434782616E-2</v>
      </c>
      <c r="H338">
        <v>73.8</v>
      </c>
      <c r="I338">
        <v>9.1677018633540372E-2</v>
      </c>
      <c r="J338">
        <v>59.109999999999992</v>
      </c>
      <c r="K338">
        <v>7.3428571428571426E-2</v>
      </c>
      <c r="L338">
        <v>6.2333291862159967E-4</v>
      </c>
      <c r="M338" s="40">
        <v>7.7432660698335368E-7</v>
      </c>
    </row>
    <row r="339" spans="1:13" x14ac:dyDescent="0.25">
      <c r="A339">
        <v>7820412</v>
      </c>
      <c r="B339" t="s">
        <v>27</v>
      </c>
      <c r="C339" t="s">
        <v>6</v>
      </c>
      <c r="D339" t="s">
        <v>2243</v>
      </c>
      <c r="E339">
        <v>2.070393374741201E-3</v>
      </c>
      <c r="F339">
        <v>57.6</v>
      </c>
      <c r="G339">
        <v>0.11925465838509318</v>
      </c>
      <c r="H339">
        <v>76.3</v>
      </c>
      <c r="I339">
        <v>0.15797101449275364</v>
      </c>
      <c r="J339">
        <v>63.260000000000005</v>
      </c>
      <c r="K339">
        <v>0.13097308488612838</v>
      </c>
      <c r="L339">
        <v>-1.2455829419195652E-2</v>
      </c>
      <c r="M339" s="40">
        <v>-2.5788466706409221E-5</v>
      </c>
    </row>
    <row r="340" spans="1:13" x14ac:dyDescent="0.25">
      <c r="A340">
        <v>7820412</v>
      </c>
      <c r="B340" t="s">
        <v>27</v>
      </c>
      <c r="C340" t="s">
        <v>6</v>
      </c>
      <c r="D340" t="s">
        <v>2244</v>
      </c>
      <c r="E340">
        <v>4.1407867494824016E-4</v>
      </c>
      <c r="F340">
        <v>67.099999999999994</v>
      </c>
      <c r="G340">
        <v>2.7784679089026914E-2</v>
      </c>
      <c r="H340">
        <v>79.3</v>
      </c>
      <c r="I340">
        <v>3.2836438923395446E-2</v>
      </c>
      <c r="J340">
        <v>71.44</v>
      </c>
      <c r="K340">
        <v>2.9581780538302276E-2</v>
      </c>
      <c r="L340">
        <v>-2.8799070045351982E-2</v>
      </c>
      <c r="M340" s="40">
        <v>-1.1925080764120904E-5</v>
      </c>
    </row>
    <row r="341" spans="1:13" x14ac:dyDescent="0.25">
      <c r="A341">
        <v>7820412</v>
      </c>
      <c r="B341" t="s">
        <v>27</v>
      </c>
      <c r="C341" t="s">
        <v>6</v>
      </c>
      <c r="D341" t="s">
        <v>2245</v>
      </c>
      <c r="E341">
        <v>2.4016563146997932E-2</v>
      </c>
      <c r="F341">
        <v>32.200000000000003</v>
      </c>
      <c r="G341">
        <v>0.77333333333333354</v>
      </c>
      <c r="H341">
        <v>71.099999999999994</v>
      </c>
      <c r="I341">
        <v>1.7075776397515527</v>
      </c>
      <c r="J341">
        <v>59.260000000000005</v>
      </c>
      <c r="K341">
        <v>1.4232215320910977</v>
      </c>
      <c r="L341">
        <v>-1.9104264676570892E-2</v>
      </c>
      <c r="M341" s="40">
        <v>-4.5881877898182685E-4</v>
      </c>
    </row>
    <row r="342" spans="1:13" x14ac:dyDescent="0.25">
      <c r="A342">
        <v>7820412</v>
      </c>
      <c r="B342" t="s">
        <v>27</v>
      </c>
      <c r="C342" t="s">
        <v>6</v>
      </c>
      <c r="D342" t="s">
        <v>2189</v>
      </c>
      <c r="E342">
        <v>1.5734989648033125E-2</v>
      </c>
      <c r="F342">
        <v>53</v>
      </c>
      <c r="G342">
        <v>0.83395445134575563</v>
      </c>
      <c r="H342">
        <v>85.1</v>
      </c>
      <c r="I342">
        <v>1.3390476190476188</v>
      </c>
      <c r="J342">
        <v>67.864999999999995</v>
      </c>
      <c r="K342">
        <v>1.0678550724637679</v>
      </c>
      <c r="L342">
        <v>5.5350493639707565E-2</v>
      </c>
      <c r="M342" s="40">
        <v>8.7093944443432185E-4</v>
      </c>
    </row>
    <row r="343" spans="1:13" x14ac:dyDescent="0.25">
      <c r="A343">
        <v>7820412</v>
      </c>
      <c r="B343" t="s">
        <v>27</v>
      </c>
      <c r="C343" t="s">
        <v>6</v>
      </c>
      <c r="D343" t="s">
        <v>2246</v>
      </c>
      <c r="E343">
        <v>1.2422360248447205E-3</v>
      </c>
      <c r="F343">
        <v>53.1</v>
      </c>
      <c r="G343">
        <v>6.5962732919254669E-2</v>
      </c>
      <c r="H343">
        <v>76</v>
      </c>
      <c r="I343">
        <v>9.4409937888198764E-2</v>
      </c>
      <c r="J343">
        <v>65.91</v>
      </c>
      <c r="K343">
        <v>8.1875776397515532E-2</v>
      </c>
      <c r="L343">
        <v>-4.702208936214447E-2</v>
      </c>
      <c r="M343" s="40">
        <v>-5.8412533369123569E-5</v>
      </c>
    </row>
    <row r="344" spans="1:13" x14ac:dyDescent="0.25">
      <c r="A344">
        <v>7820412</v>
      </c>
      <c r="B344" t="s">
        <v>27</v>
      </c>
      <c r="C344" t="s">
        <v>6</v>
      </c>
      <c r="D344" t="s">
        <v>2247</v>
      </c>
      <c r="E344">
        <v>1.9461697722567291E-2</v>
      </c>
      <c r="F344">
        <v>42.3</v>
      </c>
      <c r="G344">
        <v>0.82322981366459635</v>
      </c>
      <c r="H344">
        <v>74.8</v>
      </c>
      <c r="I344">
        <v>1.4557349896480334</v>
      </c>
      <c r="J344">
        <v>66.14</v>
      </c>
      <c r="K344">
        <v>1.2871966873706007</v>
      </c>
      <c r="L344">
        <v>-6.8367443978786469E-2</v>
      </c>
      <c r="M344" s="40">
        <v>-1.3305465287796955E-3</v>
      </c>
    </row>
    <row r="345" spans="1:13" x14ac:dyDescent="0.25">
      <c r="A345">
        <v>7820412</v>
      </c>
      <c r="B345" t="s">
        <v>27</v>
      </c>
      <c r="C345" t="s">
        <v>6</v>
      </c>
      <c r="D345" t="s">
        <v>2286</v>
      </c>
      <c r="E345">
        <v>2.070393374741201E-3</v>
      </c>
      <c r="F345">
        <v>65.099999999999994</v>
      </c>
      <c r="G345">
        <v>0.13478260869565217</v>
      </c>
      <c r="H345">
        <v>84.2</v>
      </c>
      <c r="I345">
        <v>0.17432712215320914</v>
      </c>
      <c r="J345">
        <v>75.144999999999996</v>
      </c>
      <c r="K345">
        <v>0.15557971014492755</v>
      </c>
      <c r="L345">
        <v>2.7655767276883125E-2</v>
      </c>
      <c r="M345" s="40">
        <v>5.7258317343443325E-5</v>
      </c>
    </row>
    <row r="346" spans="1:13" x14ac:dyDescent="0.25">
      <c r="A346">
        <v>7820412</v>
      </c>
      <c r="B346" t="s">
        <v>27</v>
      </c>
      <c r="C346" t="s">
        <v>6</v>
      </c>
      <c r="D346" t="s">
        <v>2304</v>
      </c>
      <c r="E346">
        <v>4.1407867494824016E-4</v>
      </c>
      <c r="F346">
        <v>48.1</v>
      </c>
      <c r="G346">
        <v>1.9917184265010351E-2</v>
      </c>
      <c r="H346">
        <v>69.099999999999994</v>
      </c>
      <c r="I346">
        <v>2.8612836438923393E-2</v>
      </c>
      <c r="J346">
        <v>60.284999999999997</v>
      </c>
      <c r="K346">
        <v>2.4962732919254656E-2</v>
      </c>
      <c r="L346">
        <v>-0.1510801762342453</v>
      </c>
      <c r="M346" s="40">
        <v>-6.2559079186022901E-5</v>
      </c>
    </row>
    <row r="347" spans="1:13" x14ac:dyDescent="0.25">
      <c r="A347">
        <v>7820412</v>
      </c>
      <c r="B347" t="s">
        <v>27</v>
      </c>
      <c r="C347" t="s">
        <v>6</v>
      </c>
      <c r="D347" t="s">
        <v>2305</v>
      </c>
      <c r="E347">
        <v>4.1407867494824016E-4</v>
      </c>
      <c r="F347">
        <v>53.4</v>
      </c>
      <c r="G347">
        <v>2.2111801242236023E-2</v>
      </c>
      <c r="H347">
        <v>60.6</v>
      </c>
      <c r="I347">
        <v>2.5093167701863355E-2</v>
      </c>
      <c r="J347">
        <v>59.805000000000007</v>
      </c>
      <c r="K347">
        <v>2.4763975155279505E-2</v>
      </c>
      <c r="L347">
        <v>-0.2301696240901947</v>
      </c>
      <c r="M347" s="40">
        <v>-9.5308332956602356E-5</v>
      </c>
    </row>
    <row r="348" spans="1:13" x14ac:dyDescent="0.25">
      <c r="A348">
        <v>7820412</v>
      </c>
      <c r="B348" t="s">
        <v>27</v>
      </c>
      <c r="C348" t="s">
        <v>6</v>
      </c>
      <c r="D348" t="s">
        <v>2188</v>
      </c>
      <c r="E348">
        <v>9.9378881987577626E-3</v>
      </c>
      <c r="F348">
        <v>41</v>
      </c>
      <c r="G348">
        <v>0.40745341614906827</v>
      </c>
      <c r="H348">
        <v>80.900000000000006</v>
      </c>
      <c r="I348">
        <v>0.80397515527950303</v>
      </c>
      <c r="J348">
        <v>67.775000000000006</v>
      </c>
      <c r="K348">
        <v>0.67354037267080746</v>
      </c>
      <c r="L348">
        <v>2.0409254357218742E-2</v>
      </c>
      <c r="M348" s="40">
        <v>2.0282488802204958E-4</v>
      </c>
    </row>
    <row r="349" spans="1:13" x14ac:dyDescent="0.25">
      <c r="A349">
        <v>7820412</v>
      </c>
      <c r="B349" t="s">
        <v>27</v>
      </c>
      <c r="C349" t="s">
        <v>6</v>
      </c>
      <c r="D349" t="s">
        <v>2248</v>
      </c>
      <c r="E349">
        <v>1.2422360248447205E-3</v>
      </c>
      <c r="F349">
        <v>59.4</v>
      </c>
      <c r="G349">
        <v>7.3788819875776401E-2</v>
      </c>
      <c r="H349">
        <v>84.4</v>
      </c>
      <c r="I349">
        <v>0.10484472049689442</v>
      </c>
      <c r="J349">
        <v>71.094999999999999</v>
      </c>
      <c r="K349">
        <v>8.8316770186335408E-2</v>
      </c>
      <c r="L349">
        <v>8.0169655382633209E-2</v>
      </c>
      <c r="M349" s="40">
        <v>9.9589634015693432E-5</v>
      </c>
    </row>
    <row r="350" spans="1:13" x14ac:dyDescent="0.25">
      <c r="A350">
        <v>7820412</v>
      </c>
      <c r="B350" t="s">
        <v>27</v>
      </c>
      <c r="C350" t="s">
        <v>6</v>
      </c>
      <c r="D350" t="s">
        <v>2249</v>
      </c>
      <c r="E350">
        <v>1.6563146997929607E-3</v>
      </c>
      <c r="F350">
        <v>33.799999999999997</v>
      </c>
      <c r="G350">
        <v>5.5983436853002062E-2</v>
      </c>
      <c r="H350">
        <v>80.2</v>
      </c>
      <c r="I350">
        <v>0.13283643892339544</v>
      </c>
      <c r="J350">
        <v>65.615000000000009</v>
      </c>
      <c r="K350">
        <v>0.10867908902691513</v>
      </c>
      <c r="L350">
        <v>8.4792286157608032E-2</v>
      </c>
      <c r="M350" s="40">
        <v>1.4044270999189737E-4</v>
      </c>
    </row>
    <row r="351" spans="1:13" x14ac:dyDescent="0.25">
      <c r="A351">
        <v>7820412</v>
      </c>
      <c r="B351" t="s">
        <v>27</v>
      </c>
      <c r="C351" t="s">
        <v>6</v>
      </c>
      <c r="D351" t="s">
        <v>2250</v>
      </c>
      <c r="E351">
        <v>8.2815734989648033E-4</v>
      </c>
      <c r="F351">
        <v>31.5</v>
      </c>
      <c r="G351">
        <v>2.6086956521739129E-2</v>
      </c>
      <c r="H351">
        <v>93.1</v>
      </c>
      <c r="I351">
        <v>7.7101449275362319E-2</v>
      </c>
      <c r="J351">
        <v>70.88</v>
      </c>
      <c r="K351">
        <v>5.8699792960662522E-2</v>
      </c>
      <c r="L351">
        <v>0.11139827966690063</v>
      </c>
      <c r="M351" s="40">
        <v>9.2255304071967397E-5</v>
      </c>
    </row>
    <row r="352" spans="1:13" x14ac:dyDescent="0.25">
      <c r="A352">
        <v>7820412</v>
      </c>
      <c r="B352" t="s">
        <v>27</v>
      </c>
      <c r="C352" t="s">
        <v>6</v>
      </c>
      <c r="D352" t="s">
        <v>2251</v>
      </c>
      <c r="E352">
        <v>8.2815734989648033E-4</v>
      </c>
      <c r="F352">
        <v>53.9</v>
      </c>
      <c r="G352">
        <v>4.4637681159420288E-2</v>
      </c>
      <c r="H352">
        <v>83.5</v>
      </c>
      <c r="I352">
        <v>6.91511387163561E-2</v>
      </c>
      <c r="J352">
        <v>68.77</v>
      </c>
      <c r="K352">
        <v>5.6952380952380949E-2</v>
      </c>
      <c r="L352">
        <v>3.1673356890678406E-2</v>
      </c>
      <c r="M352" s="40">
        <v>2.6230523304909654E-5</v>
      </c>
    </row>
    <row r="353" spans="1:13" x14ac:dyDescent="0.25">
      <c r="A353">
        <v>7820412</v>
      </c>
      <c r="B353" t="s">
        <v>27</v>
      </c>
      <c r="C353" t="s">
        <v>6</v>
      </c>
      <c r="D353" t="s">
        <v>2288</v>
      </c>
      <c r="E353">
        <v>4.1407867494824016E-4</v>
      </c>
      <c r="F353">
        <v>50.5</v>
      </c>
      <c r="G353">
        <v>2.0910973084886129E-2</v>
      </c>
      <c r="H353">
        <v>95.3</v>
      </c>
      <c r="I353">
        <v>3.9461697722567288E-2</v>
      </c>
      <c r="J353">
        <v>79.564999999999998</v>
      </c>
      <c r="K353">
        <v>3.2946169772256728E-2</v>
      </c>
      <c r="L353">
        <v>0.13352206349372864</v>
      </c>
      <c r="M353" s="40">
        <v>5.5288639127837944E-5</v>
      </c>
    </row>
    <row r="354" spans="1:13" x14ac:dyDescent="0.25">
      <c r="A354">
        <v>7820412</v>
      </c>
      <c r="B354" t="s">
        <v>27</v>
      </c>
      <c r="C354" t="s">
        <v>6</v>
      </c>
      <c r="D354" t="s">
        <v>2306</v>
      </c>
      <c r="E354">
        <v>8.2815734989648033E-4</v>
      </c>
      <c r="F354">
        <v>56.6</v>
      </c>
      <c r="G354">
        <v>4.6873706004140786E-2</v>
      </c>
      <c r="H354">
        <v>95.1</v>
      </c>
      <c r="I354">
        <v>7.875776397515527E-2</v>
      </c>
      <c r="J354">
        <v>76.635000000000005</v>
      </c>
      <c r="K354">
        <v>6.346583850931678E-2</v>
      </c>
      <c r="L354">
        <v>0.16109809279441833</v>
      </c>
      <c r="M354" s="40">
        <v>1.3341456960200277E-4</v>
      </c>
    </row>
    <row r="355" spans="1:13" x14ac:dyDescent="0.25">
      <c r="A355">
        <v>7820412</v>
      </c>
      <c r="B355" t="s">
        <v>27</v>
      </c>
      <c r="C355" t="s">
        <v>6</v>
      </c>
      <c r="D355" t="s">
        <v>2289</v>
      </c>
      <c r="E355">
        <v>4.1407867494824016E-4</v>
      </c>
      <c r="F355">
        <v>37.9</v>
      </c>
      <c r="G355">
        <v>1.5693581780538302E-2</v>
      </c>
      <c r="H355">
        <v>76.099999999999994</v>
      </c>
      <c r="I355">
        <v>3.1511387163561076E-2</v>
      </c>
      <c r="J355">
        <v>66.819999999999993</v>
      </c>
      <c r="K355">
        <v>2.7668737060041405E-2</v>
      </c>
      <c r="L355">
        <v>4.6619077329523861E-4</v>
      </c>
      <c r="M355" s="40">
        <v>1.9303965767918782E-7</v>
      </c>
    </row>
    <row r="356" spans="1:13" x14ac:dyDescent="0.25">
      <c r="A356">
        <v>7820412</v>
      </c>
      <c r="B356" t="s">
        <v>27</v>
      </c>
      <c r="C356" t="s">
        <v>6</v>
      </c>
      <c r="D356" t="s">
        <v>2252</v>
      </c>
      <c r="E356">
        <v>8.2815734989648033E-4</v>
      </c>
      <c r="F356">
        <v>54.9</v>
      </c>
      <c r="G356">
        <v>4.5465838509316771E-2</v>
      </c>
      <c r="H356">
        <v>86.4</v>
      </c>
      <c r="I356">
        <v>7.155279503105591E-2</v>
      </c>
      <c r="J356">
        <v>69.164999999999992</v>
      </c>
      <c r="K356">
        <v>5.7279503105590053E-2</v>
      </c>
      <c r="L356">
        <v>3.1249063089489937E-2</v>
      </c>
      <c r="M356" s="40">
        <v>2.5879141274939905E-5</v>
      </c>
    </row>
    <row r="357" spans="1:13" x14ac:dyDescent="0.25">
      <c r="A357">
        <v>7820412</v>
      </c>
      <c r="B357" t="s">
        <v>27</v>
      </c>
      <c r="C357" t="s">
        <v>6</v>
      </c>
      <c r="D357" t="s">
        <v>2307</v>
      </c>
      <c r="E357">
        <v>4.1407867494824016E-4</v>
      </c>
      <c r="F357">
        <v>49.1</v>
      </c>
      <c r="G357">
        <v>2.0331262939958593E-2</v>
      </c>
      <c r="H357">
        <v>76.7</v>
      </c>
      <c r="I357">
        <v>3.175983436853002E-2</v>
      </c>
      <c r="J357">
        <v>60.900000000000006</v>
      </c>
      <c r="K357">
        <v>2.5217391304347827E-2</v>
      </c>
      <c r="L357">
        <v>-2.1659934893250465E-2</v>
      </c>
      <c r="M357" s="40">
        <v>-8.9689171400623049E-6</v>
      </c>
    </row>
    <row r="358" spans="1:13" x14ac:dyDescent="0.25">
      <c r="A358">
        <v>7820412</v>
      </c>
      <c r="B358" t="s">
        <v>27</v>
      </c>
      <c r="C358" t="s">
        <v>6</v>
      </c>
      <c r="D358" t="s">
        <v>2253</v>
      </c>
      <c r="E358">
        <v>2.8985507246376812E-3</v>
      </c>
      <c r="F358">
        <v>51.7</v>
      </c>
      <c r="G358">
        <v>0.14985507246376811</v>
      </c>
      <c r="H358">
        <v>77.3</v>
      </c>
      <c r="I358">
        <v>0.22405797101449274</v>
      </c>
      <c r="J358">
        <v>70.384999999999991</v>
      </c>
      <c r="K358">
        <v>0.20401449275362316</v>
      </c>
      <c r="L358">
        <v>2.6336932554841042E-2</v>
      </c>
      <c r="M358" s="40">
        <v>7.6338934941568243E-5</v>
      </c>
    </row>
    <row r="359" spans="1:13" x14ac:dyDescent="0.25">
      <c r="A359">
        <v>7820412</v>
      </c>
      <c r="B359" t="s">
        <v>27</v>
      </c>
      <c r="C359" t="s">
        <v>6</v>
      </c>
      <c r="D359" t="s">
        <v>2254</v>
      </c>
      <c r="E359">
        <v>4.1407867494824016E-4</v>
      </c>
      <c r="F359">
        <v>49.3</v>
      </c>
      <c r="G359">
        <v>2.0414078674948238E-2</v>
      </c>
      <c r="H359">
        <v>64.5</v>
      </c>
      <c r="I359">
        <v>2.6708074534161491E-2</v>
      </c>
      <c r="J359">
        <v>65.474999999999994</v>
      </c>
      <c r="K359">
        <v>2.7111801242236021E-2</v>
      </c>
      <c r="L359">
        <v>-9.4190485775470734E-2</v>
      </c>
      <c r="M359" s="40">
        <v>-3.9002271542637981E-5</v>
      </c>
    </row>
    <row r="360" spans="1:13" x14ac:dyDescent="0.25">
      <c r="A360">
        <v>7820412</v>
      </c>
      <c r="B360" t="s">
        <v>27</v>
      </c>
      <c r="C360" t="s">
        <v>6</v>
      </c>
      <c r="D360" t="s">
        <v>2313</v>
      </c>
      <c r="E360">
        <v>4.1407867494824016E-4</v>
      </c>
      <c r="F360">
        <v>79.900000000000006</v>
      </c>
      <c r="G360">
        <v>3.3084886128364389E-2</v>
      </c>
      <c r="H360">
        <v>99.6</v>
      </c>
      <c r="I360">
        <v>4.1242236024844718E-2</v>
      </c>
      <c r="J360">
        <v>91.45</v>
      </c>
      <c r="K360">
        <v>3.7867494824016565E-2</v>
      </c>
      <c r="L360">
        <v>0.15059567987918854</v>
      </c>
      <c r="M360" s="40">
        <v>6.2358459577303746E-5</v>
      </c>
    </row>
    <row r="361" spans="1:13" x14ac:dyDescent="0.25">
      <c r="A361">
        <v>7820412</v>
      </c>
      <c r="B361" t="s">
        <v>27</v>
      </c>
      <c r="C361" t="s">
        <v>6</v>
      </c>
      <c r="D361" t="s">
        <v>2290</v>
      </c>
      <c r="E361">
        <v>4.1407867494824016E-4</v>
      </c>
      <c r="F361">
        <v>51</v>
      </c>
      <c r="G361">
        <v>2.1118012422360249E-2</v>
      </c>
      <c r="H361">
        <v>84.4</v>
      </c>
      <c r="I361">
        <v>3.4948240165631472E-2</v>
      </c>
      <c r="J361">
        <v>75.86</v>
      </c>
      <c r="K361">
        <v>3.1412008281573499E-2</v>
      </c>
      <c r="L361">
        <v>8.2835676148533821E-3</v>
      </c>
      <c r="M361" s="40">
        <v>3.4300487018026426E-6</v>
      </c>
    </row>
    <row r="362" spans="1:13" x14ac:dyDescent="0.25">
      <c r="A362">
        <v>7820412</v>
      </c>
      <c r="B362" t="s">
        <v>27</v>
      </c>
      <c r="C362" t="s">
        <v>6</v>
      </c>
      <c r="D362" t="s">
        <v>2255</v>
      </c>
      <c r="E362">
        <v>4.5548654244306425E-3</v>
      </c>
      <c r="F362">
        <v>52.2</v>
      </c>
      <c r="G362">
        <v>0.23776397515527956</v>
      </c>
      <c r="H362">
        <v>80.3</v>
      </c>
      <c r="I362">
        <v>0.36575569358178056</v>
      </c>
      <c r="J362">
        <v>71.984999999999999</v>
      </c>
      <c r="K362">
        <v>0.32788198757763981</v>
      </c>
      <c r="L362">
        <v>4.6618185937404633E-2</v>
      </c>
      <c r="M362" s="40">
        <v>2.1233956327596317E-4</v>
      </c>
    </row>
    <row r="363" spans="1:13" x14ac:dyDescent="0.25">
      <c r="A363">
        <v>7820412</v>
      </c>
      <c r="B363" t="s">
        <v>27</v>
      </c>
      <c r="C363" t="s">
        <v>6</v>
      </c>
      <c r="D363" t="s">
        <v>2256</v>
      </c>
      <c r="E363">
        <v>4.1407867494824016E-4</v>
      </c>
      <c r="F363">
        <v>38.1</v>
      </c>
      <c r="G363">
        <v>1.5776397515527951E-2</v>
      </c>
      <c r="H363">
        <v>70.3</v>
      </c>
      <c r="I363">
        <v>2.9109730848861284E-2</v>
      </c>
      <c r="J363">
        <v>67.094999999999999</v>
      </c>
      <c r="K363">
        <v>2.7782608695652172E-2</v>
      </c>
      <c r="L363">
        <v>-6.1801861971616745E-2</v>
      </c>
      <c r="M363" s="40">
        <v>-2.5590833114541093E-5</v>
      </c>
    </row>
    <row r="364" spans="1:13" x14ac:dyDescent="0.25">
      <c r="A364">
        <v>7820412</v>
      </c>
      <c r="B364" t="s">
        <v>27</v>
      </c>
      <c r="C364" t="s">
        <v>6</v>
      </c>
      <c r="D364" t="s">
        <v>2149</v>
      </c>
      <c r="E364">
        <v>8.2815734989648033E-4</v>
      </c>
      <c r="F364">
        <v>31.1</v>
      </c>
      <c r="G364">
        <v>2.575569358178054E-2</v>
      </c>
      <c r="H364">
        <v>69.599999999999994</v>
      </c>
      <c r="I364">
        <v>5.7639751552795028E-2</v>
      </c>
      <c r="J364">
        <v>59.42</v>
      </c>
      <c r="K364">
        <v>4.9209109730848861E-2</v>
      </c>
      <c r="L364">
        <v>-0.11642170697450638</v>
      </c>
      <c r="M364" s="40">
        <v>-9.6415492318431781E-5</v>
      </c>
    </row>
    <row r="365" spans="1:13" x14ac:dyDescent="0.25">
      <c r="A365">
        <v>7820412</v>
      </c>
      <c r="B365" t="s">
        <v>27</v>
      </c>
      <c r="C365" t="s">
        <v>6</v>
      </c>
      <c r="D365" t="s">
        <v>2291</v>
      </c>
      <c r="E365">
        <v>4.1407867494824016E-4</v>
      </c>
      <c r="F365">
        <v>66.099999999999994</v>
      </c>
      <c r="G365">
        <v>2.7370600414078673E-2</v>
      </c>
      <c r="H365">
        <v>80.2</v>
      </c>
      <c r="I365">
        <v>3.3209109730848861E-2</v>
      </c>
      <c r="J365">
        <v>70.259999999999991</v>
      </c>
      <c r="K365">
        <v>2.9093167701863352E-2</v>
      </c>
      <c r="L365">
        <v>-5.1730949431657791E-2</v>
      </c>
      <c r="M365" s="40">
        <v>-2.1420682994475275E-5</v>
      </c>
    </row>
    <row r="366" spans="1:13" x14ac:dyDescent="0.25">
      <c r="A366">
        <v>7820412</v>
      </c>
      <c r="B366" t="s">
        <v>27</v>
      </c>
      <c r="C366" t="s">
        <v>6</v>
      </c>
      <c r="D366" t="s">
        <v>2150</v>
      </c>
      <c r="E366">
        <v>3.3126293995859213E-3</v>
      </c>
      <c r="F366">
        <v>48</v>
      </c>
      <c r="G366">
        <v>0.15900621118012423</v>
      </c>
      <c r="H366">
        <v>70.599999999999994</v>
      </c>
      <c r="I366">
        <v>0.23387163561076602</v>
      </c>
      <c r="J366">
        <v>61.164999999999999</v>
      </c>
      <c r="K366">
        <v>0.20261697722567287</v>
      </c>
      <c r="L366">
        <v>-9.9615104496479034E-2</v>
      </c>
      <c r="M366" s="40">
        <v>-3.2998792379786016E-4</v>
      </c>
    </row>
    <row r="367" spans="1:13" x14ac:dyDescent="0.25">
      <c r="A367">
        <v>7820412</v>
      </c>
      <c r="B367" t="s">
        <v>27</v>
      </c>
      <c r="C367" t="s">
        <v>6</v>
      </c>
      <c r="D367" t="s">
        <v>2257</v>
      </c>
      <c r="E367">
        <v>8.2815734989648039E-3</v>
      </c>
      <c r="F367">
        <v>45.8</v>
      </c>
      <c r="G367">
        <v>0.37929606625258799</v>
      </c>
      <c r="H367">
        <v>81.8</v>
      </c>
      <c r="I367">
        <v>0.67743271221532098</v>
      </c>
      <c r="J367">
        <v>72.22999999999999</v>
      </c>
      <c r="K367">
        <v>0.59817805383022771</v>
      </c>
      <c r="L367">
        <v>3.0519977211952209E-2</v>
      </c>
      <c r="M367" s="40">
        <v>2.5275343446751317E-4</v>
      </c>
    </row>
    <row r="368" spans="1:13" x14ac:dyDescent="0.25">
      <c r="A368">
        <v>7820412</v>
      </c>
      <c r="B368" t="s">
        <v>27</v>
      </c>
      <c r="C368" t="s">
        <v>6</v>
      </c>
      <c r="D368" t="s">
        <v>2292</v>
      </c>
      <c r="E368">
        <v>8.2815734989648033E-4</v>
      </c>
      <c r="F368">
        <v>47.4</v>
      </c>
      <c r="G368">
        <v>3.9254658385093164E-2</v>
      </c>
      <c r="H368">
        <v>83.4</v>
      </c>
      <c r="I368">
        <v>6.9068322981366462E-2</v>
      </c>
      <c r="J368">
        <v>66.61</v>
      </c>
      <c r="K368">
        <v>5.5163561076604556E-2</v>
      </c>
      <c r="L368">
        <v>-2.1982546895742416E-2</v>
      </c>
      <c r="M368" s="40">
        <v>-1.8205007781153139E-5</v>
      </c>
    </row>
    <row r="369" spans="1:13" x14ac:dyDescent="0.25">
      <c r="A369">
        <v>7820412</v>
      </c>
      <c r="B369" t="s">
        <v>27</v>
      </c>
      <c r="C369" t="s">
        <v>6</v>
      </c>
      <c r="D369" t="s">
        <v>2258</v>
      </c>
      <c r="E369">
        <v>6.2111801242236029E-3</v>
      </c>
      <c r="F369">
        <v>54.6</v>
      </c>
      <c r="G369">
        <v>0.33913043478260874</v>
      </c>
      <c r="H369">
        <v>78.400000000000006</v>
      </c>
      <c r="I369">
        <v>0.48695652173913051</v>
      </c>
      <c r="J369">
        <v>67.75500000000001</v>
      </c>
      <c r="K369">
        <v>0.4208385093167703</v>
      </c>
      <c r="L369">
        <v>2.9196953400969505E-3</v>
      </c>
      <c r="M369" s="40">
        <v>1.8134753665198453E-5</v>
      </c>
    </row>
    <row r="370" spans="1:13" x14ac:dyDescent="0.25">
      <c r="A370">
        <v>7820412</v>
      </c>
      <c r="B370" t="s">
        <v>27</v>
      </c>
      <c r="C370" t="s">
        <v>6</v>
      </c>
      <c r="D370" t="s">
        <v>2177</v>
      </c>
      <c r="E370">
        <v>1.1594202898550725E-2</v>
      </c>
      <c r="F370">
        <v>66.8</v>
      </c>
      <c r="G370">
        <v>0.77449275362318837</v>
      </c>
      <c r="H370">
        <v>81.099999999999994</v>
      </c>
      <c r="I370">
        <v>0.94028985507246376</v>
      </c>
      <c r="J370">
        <v>76.929999999999993</v>
      </c>
      <c r="K370">
        <v>0.89194202898550712</v>
      </c>
      <c r="L370">
        <v>-9.7830500453710556E-4</v>
      </c>
      <c r="M370" s="40">
        <v>-1.134266671927079E-5</v>
      </c>
    </row>
    <row r="371" spans="1:13" x14ac:dyDescent="0.25">
      <c r="A371">
        <v>7820412</v>
      </c>
      <c r="B371" t="s">
        <v>27</v>
      </c>
      <c r="C371" t="s">
        <v>6</v>
      </c>
      <c r="D371" t="s">
        <v>2259</v>
      </c>
      <c r="E371">
        <v>4.140786749482402E-3</v>
      </c>
      <c r="F371">
        <v>54.6</v>
      </c>
      <c r="G371">
        <v>0.22608695652173916</v>
      </c>
      <c r="H371">
        <v>75.5</v>
      </c>
      <c r="I371">
        <v>0.31262939958592134</v>
      </c>
      <c r="J371">
        <v>69.97999999999999</v>
      </c>
      <c r="K371">
        <v>0.28977225672877843</v>
      </c>
      <c r="L371">
        <v>1.0949605144560337E-2</v>
      </c>
      <c r="M371" s="40">
        <v>4.5339979894659786E-5</v>
      </c>
    </row>
    <row r="372" spans="1:13" x14ac:dyDescent="0.25">
      <c r="A372">
        <v>7820412</v>
      </c>
      <c r="B372" t="s">
        <v>27</v>
      </c>
      <c r="C372" t="s">
        <v>6</v>
      </c>
      <c r="D372" t="s">
        <v>2293</v>
      </c>
      <c r="E372">
        <v>2.070393374741201E-3</v>
      </c>
      <c r="F372">
        <v>34.9</v>
      </c>
      <c r="G372">
        <v>7.2256728778467907E-2</v>
      </c>
      <c r="H372">
        <v>73.3</v>
      </c>
      <c r="I372">
        <v>0.15175983436853002</v>
      </c>
      <c r="J372">
        <v>55.724999999999994</v>
      </c>
      <c r="K372">
        <v>0.11537267080745341</v>
      </c>
      <c r="L372">
        <v>-0.1050432026386261</v>
      </c>
      <c r="M372" s="40">
        <v>-2.1748075080460893E-4</v>
      </c>
    </row>
    <row r="373" spans="1:13" x14ac:dyDescent="0.25">
      <c r="A373">
        <v>7820412</v>
      </c>
      <c r="B373" t="s">
        <v>27</v>
      </c>
      <c r="C373" t="s">
        <v>6</v>
      </c>
      <c r="D373" t="s">
        <v>2261</v>
      </c>
      <c r="E373">
        <v>4.140786749482402E-3</v>
      </c>
      <c r="F373">
        <v>55.9</v>
      </c>
      <c r="G373">
        <v>0.23146997929606627</v>
      </c>
      <c r="H373">
        <v>76.099999999999994</v>
      </c>
      <c r="I373">
        <v>0.31511387163561078</v>
      </c>
      <c r="J373">
        <v>65.180000000000007</v>
      </c>
      <c r="K373">
        <v>0.26989648033126301</v>
      </c>
      <c r="L373">
        <v>-1.7179852351546288E-2</v>
      </c>
      <c r="M373" s="40">
        <v>-7.1138104975346946E-5</v>
      </c>
    </row>
    <row r="374" spans="1:13" x14ac:dyDescent="0.25">
      <c r="A374">
        <v>7820412</v>
      </c>
      <c r="B374" t="s">
        <v>27</v>
      </c>
      <c r="C374" t="s">
        <v>6</v>
      </c>
      <c r="D374" t="s">
        <v>2262</v>
      </c>
      <c r="E374">
        <v>2.070393374741201E-3</v>
      </c>
      <c r="F374">
        <v>64.599999999999994</v>
      </c>
      <c r="G374">
        <v>0.13374741200828158</v>
      </c>
      <c r="H374">
        <v>71.400000000000006</v>
      </c>
      <c r="I374">
        <v>0.14782608695652177</v>
      </c>
      <c r="J374">
        <v>66.795000000000002</v>
      </c>
      <c r="K374">
        <v>0.13829192546583852</v>
      </c>
      <c r="L374">
        <v>-0.12935748696327209</v>
      </c>
      <c r="M374" s="40">
        <v>-2.678208839819298E-4</v>
      </c>
    </row>
    <row r="375" spans="1:13" x14ac:dyDescent="0.25">
      <c r="A375">
        <v>7820412</v>
      </c>
      <c r="B375" t="s">
        <v>27</v>
      </c>
      <c r="C375" t="s">
        <v>6</v>
      </c>
      <c r="D375" t="s">
        <v>2263</v>
      </c>
      <c r="E375">
        <v>5.3830227743271227E-3</v>
      </c>
      <c r="F375">
        <v>63.6</v>
      </c>
      <c r="G375">
        <v>0.34236024844720503</v>
      </c>
      <c r="H375">
        <v>86.9</v>
      </c>
      <c r="I375">
        <v>0.46778467908902699</v>
      </c>
      <c r="J375">
        <v>81.314999999999998</v>
      </c>
      <c r="K375">
        <v>0.43772049689440995</v>
      </c>
      <c r="L375">
        <v>9.0797610580921173E-2</v>
      </c>
      <c r="M375" s="40">
        <v>4.8876560561158405E-4</v>
      </c>
    </row>
    <row r="376" spans="1:13" x14ac:dyDescent="0.25">
      <c r="A376">
        <v>7820412</v>
      </c>
      <c r="B376" t="s">
        <v>27</v>
      </c>
      <c r="C376" t="s">
        <v>6</v>
      </c>
      <c r="D376" t="s">
        <v>2310</v>
      </c>
      <c r="E376">
        <v>4.1407867494824016E-4</v>
      </c>
      <c r="F376">
        <v>64.2</v>
      </c>
      <c r="G376">
        <v>2.6583850931677019E-2</v>
      </c>
      <c r="H376">
        <v>90.1</v>
      </c>
      <c r="I376">
        <v>3.7308488612836435E-2</v>
      </c>
      <c r="J376">
        <v>69.985000000000014</v>
      </c>
      <c r="K376">
        <v>2.8979296066252592E-2</v>
      </c>
      <c r="L376">
        <v>6.0958128422498703E-2</v>
      </c>
      <c r="M376" s="40">
        <v>2.5241461044512922E-5</v>
      </c>
    </row>
    <row r="377" spans="1:13" x14ac:dyDescent="0.25">
      <c r="A377">
        <v>7820412</v>
      </c>
      <c r="B377" t="s">
        <v>27</v>
      </c>
      <c r="C377" t="s">
        <v>6</v>
      </c>
      <c r="D377" t="s">
        <v>2311</v>
      </c>
      <c r="E377">
        <v>4.1407867494824016E-4</v>
      </c>
      <c r="F377">
        <v>53.2</v>
      </c>
      <c r="G377">
        <v>2.2028985507246378E-2</v>
      </c>
      <c r="H377">
        <v>91.7</v>
      </c>
      <c r="I377">
        <v>3.7971014492753627E-2</v>
      </c>
      <c r="J377">
        <v>68.995000000000005</v>
      </c>
      <c r="K377">
        <v>2.8569358178053832E-2</v>
      </c>
      <c r="L377">
        <v>8.5568398237228394E-2</v>
      </c>
      <c r="M377" s="40">
        <v>3.5432048959514864E-5</v>
      </c>
    </row>
    <row r="378" spans="1:13" x14ac:dyDescent="0.25">
      <c r="A378">
        <v>7820412</v>
      </c>
      <c r="B378" t="s">
        <v>27</v>
      </c>
      <c r="C378" t="s">
        <v>6</v>
      </c>
      <c r="D378" t="s">
        <v>2151</v>
      </c>
      <c r="E378">
        <v>1.6563146997929607E-3</v>
      </c>
      <c r="F378">
        <v>34.5</v>
      </c>
      <c r="G378">
        <v>5.7142857142857141E-2</v>
      </c>
      <c r="H378">
        <v>82.6</v>
      </c>
      <c r="I378">
        <v>0.13681159420289854</v>
      </c>
      <c r="J378">
        <v>61.085000000000001</v>
      </c>
      <c r="K378">
        <v>0.10117598343685301</v>
      </c>
      <c r="L378">
        <v>-5.1696377340704203E-4</v>
      </c>
      <c r="M378" s="40">
        <v>-8.5625469715452099E-7</v>
      </c>
    </row>
    <row r="379" spans="1:13" x14ac:dyDescent="0.25">
      <c r="A379">
        <v>7820412</v>
      </c>
      <c r="B379" t="s">
        <v>27</v>
      </c>
      <c r="C379" t="s">
        <v>6</v>
      </c>
      <c r="D379" t="s">
        <v>2174</v>
      </c>
      <c r="E379">
        <v>2.8985507246376812E-3</v>
      </c>
      <c r="F379">
        <v>48</v>
      </c>
      <c r="G379">
        <v>0.1391304347826087</v>
      </c>
      <c r="H379">
        <v>73.2</v>
      </c>
      <c r="I379">
        <v>0.21217391304347827</v>
      </c>
      <c r="J379">
        <v>60.644999999999996</v>
      </c>
      <c r="K379">
        <v>0.17578260869565215</v>
      </c>
      <c r="L379">
        <v>-7.91434645652771E-2</v>
      </c>
      <c r="M379" s="40">
        <v>-2.2940134656602057E-4</v>
      </c>
    </row>
    <row r="380" spans="1:13" x14ac:dyDescent="0.25">
      <c r="A380">
        <v>7820412</v>
      </c>
      <c r="B380" t="s">
        <v>27</v>
      </c>
      <c r="C380" t="s">
        <v>6</v>
      </c>
      <c r="D380" t="s">
        <v>2335</v>
      </c>
      <c r="E380">
        <v>1.0000000000000013</v>
      </c>
      <c r="G380">
        <v>57.526666666666692</v>
      </c>
      <c r="I380">
        <v>80.387660455486554</v>
      </c>
      <c r="K380">
        <v>70.091540372670877</v>
      </c>
      <c r="M380" s="40">
        <v>-2.041405183588509E-3</v>
      </c>
    </row>
    <row r="381" spans="1:13" x14ac:dyDescent="0.25">
      <c r="A381">
        <v>7820120</v>
      </c>
      <c r="B381" t="s">
        <v>28</v>
      </c>
      <c r="C381" t="s">
        <v>6</v>
      </c>
      <c r="D381" t="s">
        <v>2190</v>
      </c>
      <c r="E381">
        <v>5.6866647711117425E-4</v>
      </c>
      <c r="F381">
        <v>60.8</v>
      </c>
      <c r="G381">
        <v>3.4574921808359395E-2</v>
      </c>
      <c r="H381">
        <v>76.3</v>
      </c>
      <c r="I381">
        <v>4.3389252203582591E-2</v>
      </c>
      <c r="J381">
        <v>74.759999999999991</v>
      </c>
      <c r="K381">
        <v>4.2513505828831379E-2</v>
      </c>
      <c r="L381">
        <v>-6.0485862195491791E-3</v>
      </c>
      <c r="M381" s="40">
        <v>-3.4396282169742272E-6</v>
      </c>
    </row>
    <row r="382" spans="1:13" x14ac:dyDescent="0.25">
      <c r="A382">
        <v>7820120</v>
      </c>
      <c r="B382" t="s">
        <v>28</v>
      </c>
      <c r="C382" t="s">
        <v>6</v>
      </c>
      <c r="D382" t="s">
        <v>2152</v>
      </c>
      <c r="E382">
        <v>3.6394654535115159E-2</v>
      </c>
      <c r="F382">
        <v>48.2</v>
      </c>
      <c r="G382">
        <v>1.7542223485925508</v>
      </c>
      <c r="H382">
        <v>80.400000000000006</v>
      </c>
      <c r="I382">
        <v>2.9261302246232588</v>
      </c>
      <c r="J382">
        <v>66.925000000000011</v>
      </c>
      <c r="K382">
        <v>2.4357122547625822</v>
      </c>
      <c r="L382">
        <v>1.3056463561952114E-2</v>
      </c>
      <c r="M382" s="40">
        <v>4.7518548078756632E-4</v>
      </c>
    </row>
    <row r="383" spans="1:13" x14ac:dyDescent="0.25">
      <c r="A383">
        <v>7820120</v>
      </c>
      <c r="B383" t="s">
        <v>28</v>
      </c>
      <c r="C383" t="s">
        <v>6</v>
      </c>
      <c r="D383" t="s">
        <v>2191</v>
      </c>
      <c r="E383">
        <v>5.6866647711117425E-4</v>
      </c>
      <c r="F383">
        <v>68.5</v>
      </c>
      <c r="G383">
        <v>3.8953653682115438E-2</v>
      </c>
      <c r="H383">
        <v>87.5</v>
      </c>
      <c r="I383">
        <v>4.9758316747227749E-2</v>
      </c>
      <c r="J383">
        <v>82.215000000000003</v>
      </c>
      <c r="K383">
        <v>4.6752914415695193E-2</v>
      </c>
      <c r="L383">
        <v>9.4019241631031036E-2</v>
      </c>
      <c r="M383" s="40">
        <v>5.3465590918982675E-5</v>
      </c>
    </row>
    <row r="384" spans="1:13" x14ac:dyDescent="0.25">
      <c r="A384">
        <v>7820120</v>
      </c>
      <c r="B384" t="s">
        <v>28</v>
      </c>
      <c r="C384" t="s">
        <v>6</v>
      </c>
      <c r="D384" t="s">
        <v>2166</v>
      </c>
      <c r="E384">
        <v>2.8433323855558713E-4</v>
      </c>
      <c r="F384">
        <v>32.6</v>
      </c>
      <c r="G384">
        <v>9.2692635769121411E-3</v>
      </c>
      <c r="H384">
        <v>78.599999999999994</v>
      </c>
      <c r="I384">
        <v>2.2348592550469146E-2</v>
      </c>
      <c r="J384">
        <v>58.63</v>
      </c>
      <c r="K384">
        <v>1.6670457776514075E-2</v>
      </c>
      <c r="L384">
        <v>-4.5454804785549641E-3</v>
      </c>
      <c r="M384" s="40">
        <v>-1.2924311852587328E-6</v>
      </c>
    </row>
    <row r="385" spans="1:13" x14ac:dyDescent="0.25">
      <c r="A385">
        <v>7820120</v>
      </c>
      <c r="B385" t="s">
        <v>28</v>
      </c>
      <c r="C385" t="s">
        <v>6</v>
      </c>
      <c r="D385" t="s">
        <v>2184</v>
      </c>
      <c r="E385">
        <v>3.1276656241114587E-3</v>
      </c>
      <c r="F385">
        <v>37.799999999999997</v>
      </c>
      <c r="G385">
        <v>0.11822576059141313</v>
      </c>
      <c r="H385">
        <v>74.099999999999994</v>
      </c>
      <c r="I385">
        <v>0.23176002274665908</v>
      </c>
      <c r="J385">
        <v>56.314999999999991</v>
      </c>
      <c r="K385">
        <v>0.17613448962183675</v>
      </c>
      <c r="L385">
        <v>-3.3133860677480698E-2</v>
      </c>
      <c r="M385" s="40">
        <v>-1.0363163703505479E-4</v>
      </c>
    </row>
    <row r="386" spans="1:13" x14ac:dyDescent="0.25">
      <c r="A386">
        <v>7820120</v>
      </c>
      <c r="B386" t="s">
        <v>28</v>
      </c>
      <c r="C386" t="s">
        <v>6</v>
      </c>
      <c r="D386" t="s">
        <v>2192</v>
      </c>
      <c r="E386">
        <v>2.274665908444697E-3</v>
      </c>
      <c r="F386">
        <v>60.8</v>
      </c>
      <c r="G386">
        <v>0.13829968723343758</v>
      </c>
      <c r="H386">
        <v>69.2</v>
      </c>
      <c r="I386">
        <v>0.15740688086437304</v>
      </c>
      <c r="J386">
        <v>59.819999999999993</v>
      </c>
      <c r="K386">
        <v>0.13607051464316175</v>
      </c>
      <c r="L386">
        <v>-0.12903445959091187</v>
      </c>
      <c r="M386" s="40">
        <v>-2.9351028624603206E-4</v>
      </c>
    </row>
    <row r="387" spans="1:13" x14ac:dyDescent="0.25">
      <c r="A387">
        <v>7820120</v>
      </c>
      <c r="B387" t="s">
        <v>28</v>
      </c>
      <c r="C387" t="s">
        <v>6</v>
      </c>
      <c r="D387" t="s">
        <v>2193</v>
      </c>
      <c r="E387">
        <v>6.8239977253340914E-3</v>
      </c>
      <c r="F387">
        <v>53.1</v>
      </c>
      <c r="G387">
        <v>0.36235427921524027</v>
      </c>
      <c r="H387">
        <v>80.900000000000006</v>
      </c>
      <c r="I387">
        <v>0.55206141597952807</v>
      </c>
      <c r="J387">
        <v>67.695000000000007</v>
      </c>
      <c r="K387">
        <v>0.46195052601649139</v>
      </c>
      <c r="L387">
        <v>-1.5099572017788887E-2</v>
      </c>
      <c r="M387" s="40">
        <v>-1.0303944510290966E-4</v>
      </c>
    </row>
    <row r="388" spans="1:13" x14ac:dyDescent="0.25">
      <c r="A388">
        <v>7820120</v>
      </c>
      <c r="B388" t="s">
        <v>28</v>
      </c>
      <c r="C388" t="s">
        <v>6</v>
      </c>
      <c r="D388" t="s">
        <v>2179</v>
      </c>
      <c r="E388">
        <v>6.5396644867785044E-3</v>
      </c>
      <c r="F388">
        <v>57.4</v>
      </c>
      <c r="G388">
        <v>0.37537674154108613</v>
      </c>
      <c r="H388">
        <v>77.099999999999994</v>
      </c>
      <c r="I388">
        <v>0.50420813193062264</v>
      </c>
      <c r="J388">
        <v>73.564999999999998</v>
      </c>
      <c r="K388">
        <v>0.48109041796986068</v>
      </c>
      <c r="L388">
        <v>-5.703701451420784E-2</v>
      </c>
      <c r="M388" s="40">
        <v>-3.7300293825043513E-4</v>
      </c>
    </row>
    <row r="389" spans="1:13" x14ac:dyDescent="0.25">
      <c r="A389">
        <v>7820120</v>
      </c>
      <c r="B389" t="s">
        <v>28</v>
      </c>
      <c r="C389" t="s">
        <v>6</v>
      </c>
      <c r="D389" t="s">
        <v>2266</v>
      </c>
      <c r="E389">
        <v>2.274665908444697E-3</v>
      </c>
      <c r="F389">
        <v>44.8</v>
      </c>
      <c r="G389">
        <v>0.10190503269832242</v>
      </c>
      <c r="H389">
        <v>79.099999999999994</v>
      </c>
      <c r="I389">
        <v>0.17992607335797553</v>
      </c>
      <c r="J389">
        <v>67.714999999999989</v>
      </c>
      <c r="K389">
        <v>0.15402900199033262</v>
      </c>
      <c r="L389">
        <v>-4.6792570501565933E-2</v>
      </c>
      <c r="M389" s="40">
        <v>-1.0643746488840701E-4</v>
      </c>
    </row>
    <row r="390" spans="1:13" x14ac:dyDescent="0.25">
      <c r="A390">
        <v>7820120</v>
      </c>
      <c r="B390" t="s">
        <v>28</v>
      </c>
      <c r="C390" t="s">
        <v>6</v>
      </c>
      <c r="D390" t="s">
        <v>2194</v>
      </c>
      <c r="E390">
        <v>2.8433323855558716E-3</v>
      </c>
      <c r="F390">
        <v>72.5</v>
      </c>
      <c r="G390">
        <v>0.20614159795280068</v>
      </c>
      <c r="H390">
        <v>87.6</v>
      </c>
      <c r="I390">
        <v>0.24907591697469433</v>
      </c>
      <c r="J390">
        <v>76.94</v>
      </c>
      <c r="K390">
        <v>0.21876599374466876</v>
      </c>
      <c r="L390">
        <v>2.6167996227741241E-2</v>
      </c>
      <c r="M390" s="40">
        <v>7.4404311139440548E-5</v>
      </c>
    </row>
    <row r="391" spans="1:13" x14ac:dyDescent="0.25">
      <c r="A391">
        <v>7820120</v>
      </c>
      <c r="B391" t="s">
        <v>28</v>
      </c>
      <c r="C391" t="s">
        <v>6</v>
      </c>
      <c r="D391" t="s">
        <v>2139</v>
      </c>
      <c r="E391">
        <v>1.8197327267557576E-2</v>
      </c>
      <c r="F391">
        <v>36.299999999999997</v>
      </c>
      <c r="G391">
        <v>0.66056297981233991</v>
      </c>
      <c r="H391">
        <v>72.599999999999994</v>
      </c>
      <c r="I391">
        <v>1.3211259596246798</v>
      </c>
      <c r="J391">
        <v>60.685000000000002</v>
      </c>
      <c r="K391">
        <v>1.1043048052317315</v>
      </c>
      <c r="L391">
        <v>-4.4152852147817612E-2</v>
      </c>
      <c r="M391" s="40">
        <v>-8.0346390032991948E-4</v>
      </c>
    </row>
    <row r="392" spans="1:13" x14ac:dyDescent="0.25">
      <c r="A392">
        <v>7820120</v>
      </c>
      <c r="B392" t="s">
        <v>28</v>
      </c>
      <c r="C392" t="s">
        <v>6</v>
      </c>
      <c r="D392" t="s">
        <v>2195</v>
      </c>
      <c r="E392">
        <v>8.5299971566676143E-4</v>
      </c>
      <c r="F392">
        <v>76.5</v>
      </c>
      <c r="G392">
        <v>6.5254478248507247E-2</v>
      </c>
      <c r="H392">
        <v>85.3</v>
      </c>
      <c r="I392">
        <v>7.2760875746374742E-2</v>
      </c>
      <c r="J392">
        <v>84.944999999999993</v>
      </c>
      <c r="K392">
        <v>7.2458060847313044E-2</v>
      </c>
      <c r="L392">
        <v>3.0685283243656158E-2</v>
      </c>
      <c r="M392" s="40">
        <v>2.6174537881992741E-5</v>
      </c>
    </row>
    <row r="393" spans="1:13" x14ac:dyDescent="0.25">
      <c r="A393">
        <v>7820120</v>
      </c>
      <c r="B393" t="s">
        <v>28</v>
      </c>
      <c r="C393" t="s">
        <v>6</v>
      </c>
      <c r="D393" t="s">
        <v>2267</v>
      </c>
      <c r="E393">
        <v>1.4216661927779358E-3</v>
      </c>
      <c r="F393">
        <v>71.2</v>
      </c>
      <c r="G393">
        <v>0.10122263292578904</v>
      </c>
      <c r="H393">
        <v>85.5</v>
      </c>
      <c r="I393">
        <v>0.12155245948251352</v>
      </c>
      <c r="J393">
        <v>79.62</v>
      </c>
      <c r="K393">
        <v>0.11319306226897925</v>
      </c>
      <c r="L393">
        <v>3.4058425575494766E-2</v>
      </c>
      <c r="M393" s="40">
        <v>4.8419712219924318E-5</v>
      </c>
    </row>
    <row r="394" spans="1:13" x14ac:dyDescent="0.25">
      <c r="A394">
        <v>7820120</v>
      </c>
      <c r="B394" t="s">
        <v>28</v>
      </c>
      <c r="C394" t="s">
        <v>6</v>
      </c>
      <c r="D394" t="s">
        <v>2294</v>
      </c>
      <c r="E394">
        <v>5.6866647711117425E-4</v>
      </c>
      <c r="F394">
        <v>94.1</v>
      </c>
      <c r="G394">
        <v>5.3511515496161496E-2</v>
      </c>
      <c r="H394">
        <v>91.4</v>
      </c>
      <c r="I394">
        <v>5.1976116007961329E-2</v>
      </c>
      <c r="J394">
        <v>91.825000000000003</v>
      </c>
      <c r="K394">
        <v>5.2217799260733576E-2</v>
      </c>
      <c r="L394">
        <v>8.9097589254379272E-2</v>
      </c>
      <c r="M394" s="40">
        <v>5.0666812200386278E-5</v>
      </c>
    </row>
    <row r="395" spans="1:13" x14ac:dyDescent="0.25">
      <c r="A395">
        <v>7820120</v>
      </c>
      <c r="B395" t="s">
        <v>28</v>
      </c>
      <c r="C395" t="s">
        <v>6</v>
      </c>
      <c r="D395" t="s">
        <v>2196</v>
      </c>
      <c r="E395">
        <v>1.4216661927779358E-3</v>
      </c>
      <c r="F395">
        <v>35.9</v>
      </c>
      <c r="G395">
        <v>5.1037816320727895E-2</v>
      </c>
      <c r="H395">
        <v>75.5</v>
      </c>
      <c r="I395">
        <v>0.10733579755473416</v>
      </c>
      <c r="J395">
        <v>63.569999999999993</v>
      </c>
      <c r="K395">
        <v>9.0375319874893362E-2</v>
      </c>
      <c r="L395">
        <v>-6.177351251244545E-2</v>
      </c>
      <c r="M395" s="40">
        <v>-8.7821314348088505E-5</v>
      </c>
    </row>
    <row r="396" spans="1:13" x14ac:dyDescent="0.25">
      <c r="A396">
        <v>7820120</v>
      </c>
      <c r="B396" t="s">
        <v>28</v>
      </c>
      <c r="C396" t="s">
        <v>6</v>
      </c>
      <c r="D396" t="s">
        <v>2197</v>
      </c>
      <c r="E396">
        <v>3.9806653397782207E-3</v>
      </c>
      <c r="F396">
        <v>78.2</v>
      </c>
      <c r="G396">
        <v>0.31128802957065688</v>
      </c>
      <c r="H396">
        <v>79.5</v>
      </c>
      <c r="I396">
        <v>0.31646289451236853</v>
      </c>
      <c r="J396">
        <v>79.150000000000006</v>
      </c>
      <c r="K396">
        <v>0.31506966164344619</v>
      </c>
      <c r="L396">
        <v>-3.5344619303941727E-2</v>
      </c>
      <c r="M396" s="40">
        <v>-1.4069510101085705E-4</v>
      </c>
    </row>
    <row r="397" spans="1:13" x14ac:dyDescent="0.25">
      <c r="A397">
        <v>7820120</v>
      </c>
      <c r="B397" t="s">
        <v>28</v>
      </c>
      <c r="C397" t="s">
        <v>6</v>
      </c>
      <c r="D397" t="s">
        <v>2199</v>
      </c>
      <c r="E397">
        <v>4.549331816889394E-3</v>
      </c>
      <c r="F397">
        <v>56.2</v>
      </c>
      <c r="G397">
        <v>0.25567244810918394</v>
      </c>
      <c r="H397">
        <v>82.1</v>
      </c>
      <c r="I397">
        <v>0.3735001421666192</v>
      </c>
      <c r="J397">
        <v>75.875</v>
      </c>
      <c r="K397">
        <v>0.34518055160648276</v>
      </c>
      <c r="L397">
        <v>1.4568093232810497E-2</v>
      </c>
      <c r="M397" s="40">
        <v>6.6275090055435871E-5</v>
      </c>
    </row>
    <row r="398" spans="1:13" x14ac:dyDescent="0.25">
      <c r="A398">
        <v>7820120</v>
      </c>
      <c r="B398" t="s">
        <v>28</v>
      </c>
      <c r="C398" t="s">
        <v>6</v>
      </c>
      <c r="D398" t="s">
        <v>2200</v>
      </c>
      <c r="E398">
        <v>3.1276656241114587E-3</v>
      </c>
      <c r="F398">
        <v>40.1</v>
      </c>
      <c r="G398">
        <v>0.12541939152686948</v>
      </c>
      <c r="H398">
        <v>80.900000000000006</v>
      </c>
      <c r="I398">
        <v>0.25302814899061704</v>
      </c>
      <c r="J398">
        <v>68.25</v>
      </c>
      <c r="K398">
        <v>0.21346317884560706</v>
      </c>
      <c r="L398">
        <v>-7.2523945709690452E-4</v>
      </c>
      <c r="M398" s="40">
        <v>-2.2683065192112453E-6</v>
      </c>
    </row>
    <row r="399" spans="1:13" x14ac:dyDescent="0.25">
      <c r="A399">
        <v>7820120</v>
      </c>
      <c r="B399" t="s">
        <v>28</v>
      </c>
      <c r="C399" t="s">
        <v>6</v>
      </c>
      <c r="D399" t="s">
        <v>2140</v>
      </c>
      <c r="E399">
        <v>3.6963321012226328E-3</v>
      </c>
      <c r="F399">
        <v>50</v>
      </c>
      <c r="G399">
        <v>0.18481660506113165</v>
      </c>
      <c r="H399">
        <v>78.8</v>
      </c>
      <c r="I399">
        <v>0.29127096957634346</v>
      </c>
      <c r="J399">
        <v>67.83</v>
      </c>
      <c r="K399">
        <v>0.25072220642593118</v>
      </c>
      <c r="L399">
        <v>-2.9108002781867981E-2</v>
      </c>
      <c r="M399" s="40">
        <v>-1.0759284508509631E-4</v>
      </c>
    </row>
    <row r="400" spans="1:13" x14ac:dyDescent="0.25">
      <c r="A400">
        <v>7820120</v>
      </c>
      <c r="B400" t="s">
        <v>28</v>
      </c>
      <c r="C400" t="s">
        <v>6</v>
      </c>
      <c r="D400" t="s">
        <v>2201</v>
      </c>
      <c r="E400">
        <v>1.4216661927779358E-3</v>
      </c>
      <c r="F400">
        <v>65.599999999999994</v>
      </c>
      <c r="G400">
        <v>9.326130224623258E-2</v>
      </c>
      <c r="H400">
        <v>79</v>
      </c>
      <c r="I400">
        <v>0.11231162922945692</v>
      </c>
      <c r="J400">
        <v>75.679999999999993</v>
      </c>
      <c r="K400">
        <v>0.10759169746943417</v>
      </c>
      <c r="L400">
        <v>-4.3209794908761978E-2</v>
      </c>
      <c r="M400" s="40">
        <v>-6.1429904618655074E-5</v>
      </c>
    </row>
    <row r="401" spans="1:13" x14ac:dyDescent="0.25">
      <c r="A401">
        <v>7820120</v>
      </c>
      <c r="B401" t="s">
        <v>28</v>
      </c>
      <c r="C401" t="s">
        <v>6</v>
      </c>
      <c r="D401" t="s">
        <v>2203</v>
      </c>
      <c r="E401">
        <v>9.0986636337787898E-3</v>
      </c>
      <c r="F401">
        <v>76.5</v>
      </c>
      <c r="G401">
        <v>0.69604776798407741</v>
      </c>
      <c r="H401">
        <v>78.7</v>
      </c>
      <c r="I401">
        <v>0.71606482797839077</v>
      </c>
      <c r="J401">
        <v>77.23</v>
      </c>
      <c r="K401">
        <v>0.70268979243673602</v>
      </c>
      <c r="L401">
        <v>-3.0024988576769829E-2</v>
      </c>
      <c r="M401" s="40">
        <v>-2.7318727166807924E-4</v>
      </c>
    </row>
    <row r="402" spans="1:13" x14ac:dyDescent="0.25">
      <c r="A402">
        <v>7820120</v>
      </c>
      <c r="B402" t="s">
        <v>28</v>
      </c>
      <c r="C402" t="s">
        <v>6</v>
      </c>
      <c r="D402" t="s">
        <v>2268</v>
      </c>
      <c r="E402">
        <v>1.4216661927779358E-3</v>
      </c>
      <c r="F402">
        <v>50.7</v>
      </c>
      <c r="G402">
        <v>7.2078475973841344E-2</v>
      </c>
      <c r="H402">
        <v>82.1</v>
      </c>
      <c r="I402">
        <v>0.11671879442706852</v>
      </c>
      <c r="J402">
        <v>68.52</v>
      </c>
      <c r="K402">
        <v>9.7412567529144151E-2</v>
      </c>
      <c r="L402">
        <v>4.7101579606533051E-2</v>
      </c>
      <c r="M402" s="40">
        <v>6.6962723353046705E-5</v>
      </c>
    </row>
    <row r="403" spans="1:13" x14ac:dyDescent="0.25">
      <c r="A403">
        <v>7820120</v>
      </c>
      <c r="B403" t="s">
        <v>28</v>
      </c>
      <c r="C403" t="s">
        <v>6</v>
      </c>
      <c r="D403" t="s">
        <v>2175</v>
      </c>
      <c r="E403">
        <v>1.2510662496445835E-2</v>
      </c>
      <c r="F403">
        <v>63.7</v>
      </c>
      <c r="G403">
        <v>0.79692920102359965</v>
      </c>
      <c r="H403">
        <v>76.900000000000006</v>
      </c>
      <c r="I403">
        <v>0.96206994597668472</v>
      </c>
      <c r="J403">
        <v>68.69</v>
      </c>
      <c r="K403">
        <v>0.85935740688086437</v>
      </c>
      <c r="L403">
        <v>-3.3636379987001419E-2</v>
      </c>
      <c r="M403" s="40">
        <v>-4.2081339761957986E-4</v>
      </c>
    </row>
    <row r="404" spans="1:13" x14ac:dyDescent="0.25">
      <c r="A404">
        <v>7820120</v>
      </c>
      <c r="B404" t="s">
        <v>28</v>
      </c>
      <c r="C404" t="s">
        <v>6</v>
      </c>
      <c r="D404" t="s">
        <v>2176</v>
      </c>
      <c r="E404">
        <v>2.8433323855558713E-4</v>
      </c>
      <c r="F404">
        <v>60.2</v>
      </c>
      <c r="G404">
        <v>1.7116860961046344E-2</v>
      </c>
      <c r="H404">
        <v>70.8</v>
      </c>
      <c r="I404">
        <v>2.0130793289735566E-2</v>
      </c>
      <c r="J404">
        <v>62.510000000000005</v>
      </c>
      <c r="K404">
        <v>1.7773670742109754E-2</v>
      </c>
      <c r="L404">
        <v>-0.11132432520389557</v>
      </c>
      <c r="M404" s="40">
        <v>-3.1653205915238999E-5</v>
      </c>
    </row>
    <row r="405" spans="1:13" x14ac:dyDescent="0.25">
      <c r="A405">
        <v>7820120</v>
      </c>
      <c r="B405" t="s">
        <v>28</v>
      </c>
      <c r="C405" t="s">
        <v>6</v>
      </c>
      <c r="D405" t="s">
        <v>2180</v>
      </c>
      <c r="E405">
        <v>2.8433323855558713E-4</v>
      </c>
      <c r="F405">
        <v>68.900000000000006</v>
      </c>
      <c r="G405">
        <v>1.9590560136479956E-2</v>
      </c>
      <c r="H405">
        <v>87.6</v>
      </c>
      <c r="I405">
        <v>2.4907591697469429E-2</v>
      </c>
      <c r="J405">
        <v>72.074999999999989</v>
      </c>
      <c r="K405">
        <v>2.049331816889394E-2</v>
      </c>
      <c r="L405">
        <v>4.4233649969100952E-2</v>
      </c>
      <c r="M405" s="40">
        <v>1.2577096948848721E-5</v>
      </c>
    </row>
    <row r="406" spans="1:13" x14ac:dyDescent="0.25">
      <c r="A406">
        <v>7820120</v>
      </c>
      <c r="B406" t="s">
        <v>28</v>
      </c>
      <c r="C406" t="s">
        <v>6</v>
      </c>
      <c r="D406" t="s">
        <v>2204</v>
      </c>
      <c r="E406">
        <v>1.9903326698891099E-3</v>
      </c>
      <c r="F406">
        <v>71.5</v>
      </c>
      <c r="G406">
        <v>0.14230878589707135</v>
      </c>
      <c r="H406">
        <v>87.3</v>
      </c>
      <c r="I406">
        <v>0.17375604208131928</v>
      </c>
      <c r="J406">
        <v>78.954999999999998</v>
      </c>
      <c r="K406">
        <v>0.15714671595109467</v>
      </c>
      <c r="L406">
        <v>5.607084184885025E-2</v>
      </c>
      <c r="M406" s="40">
        <v>1.1159962835995215E-4</v>
      </c>
    </row>
    <row r="407" spans="1:13" x14ac:dyDescent="0.25">
      <c r="A407">
        <v>7820120</v>
      </c>
      <c r="B407" t="s">
        <v>28</v>
      </c>
      <c r="C407" t="s">
        <v>6</v>
      </c>
      <c r="D407" t="s">
        <v>2269</v>
      </c>
      <c r="E407">
        <v>1.4216661927779358E-3</v>
      </c>
      <c r="F407">
        <v>55.7</v>
      </c>
      <c r="G407">
        <v>7.918680693773103E-2</v>
      </c>
      <c r="H407">
        <v>76.2</v>
      </c>
      <c r="I407">
        <v>0.10833096388967871</v>
      </c>
      <c r="J407">
        <v>69.81</v>
      </c>
      <c r="K407">
        <v>9.9246516917827696E-2</v>
      </c>
      <c r="L407">
        <v>-5.5222399532794952E-2</v>
      </c>
      <c r="M407" s="40">
        <v>-7.8507818499850659E-5</v>
      </c>
    </row>
    <row r="408" spans="1:13" x14ac:dyDescent="0.25">
      <c r="A408">
        <v>7820120</v>
      </c>
      <c r="B408" t="s">
        <v>28</v>
      </c>
      <c r="C408" t="s">
        <v>6</v>
      </c>
      <c r="D408" t="s">
        <v>2205</v>
      </c>
      <c r="E408">
        <v>2.8433323855558713E-4</v>
      </c>
      <c r="F408">
        <v>56.4</v>
      </c>
      <c r="G408">
        <v>1.6036394654535113E-2</v>
      </c>
      <c r="H408">
        <v>88.5</v>
      </c>
      <c r="I408">
        <v>2.5163491612169461E-2</v>
      </c>
      <c r="J408">
        <v>80.234999999999999</v>
      </c>
      <c r="K408">
        <v>2.2813477395507532E-2</v>
      </c>
      <c r="L408">
        <v>-1.179709006100893E-2</v>
      </c>
      <c r="M408" s="40">
        <v>-3.3543048225785982E-6</v>
      </c>
    </row>
    <row r="409" spans="1:13" x14ac:dyDescent="0.25">
      <c r="A409">
        <v>7820120</v>
      </c>
      <c r="B409" t="s">
        <v>28</v>
      </c>
      <c r="C409" t="s">
        <v>6</v>
      </c>
      <c r="D409" t="s">
        <v>2206</v>
      </c>
      <c r="E409">
        <v>8.5299971566676143E-4</v>
      </c>
      <c r="F409">
        <v>44.9</v>
      </c>
      <c r="G409">
        <v>3.8299687233437588E-2</v>
      </c>
      <c r="H409">
        <v>87.4</v>
      </c>
      <c r="I409">
        <v>7.4552175149274952E-2</v>
      </c>
      <c r="J409">
        <v>70.94</v>
      </c>
      <c r="K409">
        <v>6.0511799829400054E-2</v>
      </c>
      <c r="L409">
        <v>3.711998462677002E-2</v>
      </c>
      <c r="M409" s="40">
        <v>3.1663336332189385E-5</v>
      </c>
    </row>
    <row r="410" spans="1:13" x14ac:dyDescent="0.25">
      <c r="A410">
        <v>7820120</v>
      </c>
      <c r="B410" t="s">
        <v>28</v>
      </c>
      <c r="C410" t="s">
        <v>6</v>
      </c>
      <c r="D410" t="s">
        <v>2181</v>
      </c>
      <c r="E410">
        <v>1.2510662496445836E-2</v>
      </c>
      <c r="F410">
        <v>69.400000000000006</v>
      </c>
      <c r="G410">
        <v>0.86823997725334112</v>
      </c>
      <c r="H410">
        <v>76.5</v>
      </c>
      <c r="I410">
        <v>0.95706568097810651</v>
      </c>
      <c r="J410">
        <v>69.489999999999995</v>
      </c>
      <c r="K410">
        <v>0.86936593687802111</v>
      </c>
      <c r="L410">
        <v>-8.1471361219882965E-2</v>
      </c>
      <c r="M410" s="40">
        <v>-1.0192607033479816E-3</v>
      </c>
    </row>
    <row r="411" spans="1:13" x14ac:dyDescent="0.25">
      <c r="A411">
        <v>7820120</v>
      </c>
      <c r="B411" t="s">
        <v>28</v>
      </c>
      <c r="C411" t="s">
        <v>6</v>
      </c>
      <c r="D411" t="s">
        <v>2270</v>
      </c>
      <c r="E411">
        <v>4.8336650554449811E-3</v>
      </c>
      <c r="F411">
        <v>45.5</v>
      </c>
      <c r="G411">
        <v>0.21993176002274664</v>
      </c>
      <c r="H411">
        <v>75.7</v>
      </c>
      <c r="I411">
        <v>0.36590844469718509</v>
      </c>
      <c r="J411">
        <v>66.355000000000004</v>
      </c>
      <c r="K411">
        <v>0.32073784475405176</v>
      </c>
      <c r="L411">
        <v>-1.3081073993816972E-3</v>
      </c>
      <c r="M411" s="40">
        <v>-6.3229530251603209E-6</v>
      </c>
    </row>
    <row r="412" spans="1:13" x14ac:dyDescent="0.25">
      <c r="A412">
        <v>7820120</v>
      </c>
      <c r="B412" t="s">
        <v>28</v>
      </c>
      <c r="C412" t="s">
        <v>6</v>
      </c>
      <c r="D412" t="s">
        <v>2208</v>
      </c>
      <c r="E412">
        <v>1.4216661927779358E-3</v>
      </c>
      <c r="F412">
        <v>36.299999999999997</v>
      </c>
      <c r="G412">
        <v>5.1606482797839068E-2</v>
      </c>
      <c r="H412">
        <v>82.5</v>
      </c>
      <c r="I412">
        <v>0.1172874609041797</v>
      </c>
      <c r="J412">
        <v>64.289999999999992</v>
      </c>
      <c r="K412">
        <v>9.1398919533693487E-2</v>
      </c>
      <c r="L412">
        <v>3.2190714031457901E-2</v>
      </c>
      <c r="M412" s="40">
        <v>4.5764449859906031E-5</v>
      </c>
    </row>
    <row r="413" spans="1:13" x14ac:dyDescent="0.25">
      <c r="A413">
        <v>7820120</v>
      </c>
      <c r="B413" t="s">
        <v>28</v>
      </c>
      <c r="C413" t="s">
        <v>6</v>
      </c>
      <c r="D413" t="s">
        <v>2153</v>
      </c>
      <c r="E413">
        <v>5.4876315041228321E-2</v>
      </c>
      <c r="F413">
        <v>39.1</v>
      </c>
      <c r="G413">
        <v>2.1456639181120276</v>
      </c>
      <c r="H413">
        <v>84.8</v>
      </c>
      <c r="I413">
        <v>4.6535115154961613</v>
      </c>
      <c r="J413">
        <v>68.449999999999989</v>
      </c>
      <c r="K413">
        <v>3.7562837645720779</v>
      </c>
      <c r="L413">
        <v>2.8439240530133247E-2</v>
      </c>
      <c r="M413" s="40">
        <v>1.5606407228648611E-3</v>
      </c>
    </row>
    <row r="414" spans="1:13" x14ac:dyDescent="0.25">
      <c r="A414">
        <v>7820120</v>
      </c>
      <c r="B414" t="s">
        <v>28</v>
      </c>
      <c r="C414" t="s">
        <v>6</v>
      </c>
      <c r="D414" t="s">
        <v>2296</v>
      </c>
      <c r="E414">
        <v>2.8433323855558713E-4</v>
      </c>
      <c r="F414">
        <v>54</v>
      </c>
      <c r="G414">
        <v>1.5353994882001705E-2</v>
      </c>
      <c r="H414">
        <v>85.2</v>
      </c>
      <c r="I414">
        <v>2.4225191924936024E-2</v>
      </c>
      <c r="J414">
        <v>68.655000000000001</v>
      </c>
      <c r="K414">
        <v>1.9520898493033834E-2</v>
      </c>
      <c r="L414">
        <v>4.4219166040420532E-2</v>
      </c>
      <c r="M414" s="40">
        <v>1.2572978686500008E-5</v>
      </c>
    </row>
    <row r="415" spans="1:13" x14ac:dyDescent="0.25">
      <c r="A415">
        <v>7820120</v>
      </c>
      <c r="B415" t="s">
        <v>28</v>
      </c>
      <c r="C415" t="s">
        <v>6</v>
      </c>
      <c r="D415" t="s">
        <v>2154</v>
      </c>
      <c r="E415">
        <v>3.6394654535115159E-2</v>
      </c>
      <c r="F415">
        <v>72.099999999999994</v>
      </c>
      <c r="G415">
        <v>2.6240545919818028</v>
      </c>
      <c r="H415">
        <v>84.3</v>
      </c>
      <c r="I415">
        <v>3.0680693773102079</v>
      </c>
      <c r="J415">
        <v>79.524999999999991</v>
      </c>
      <c r="K415">
        <v>2.8942849019050327</v>
      </c>
      <c r="L415">
        <v>2.4398354813456535E-2</v>
      </c>
      <c r="M415" s="40">
        <v>8.8796969466091468E-4</v>
      </c>
    </row>
    <row r="416" spans="1:13" x14ac:dyDescent="0.25">
      <c r="A416">
        <v>7820120</v>
      </c>
      <c r="B416" t="s">
        <v>28</v>
      </c>
      <c r="C416" t="s">
        <v>6</v>
      </c>
      <c r="D416" t="s">
        <v>2209</v>
      </c>
      <c r="E416">
        <v>5.6866647711117432E-3</v>
      </c>
      <c r="F416">
        <v>52.6</v>
      </c>
      <c r="G416">
        <v>0.29911856696047767</v>
      </c>
      <c r="H416">
        <v>70.8</v>
      </c>
      <c r="I416">
        <v>0.40261586579471142</v>
      </c>
      <c r="J416">
        <v>58.679999999999993</v>
      </c>
      <c r="K416">
        <v>0.33369348876883703</v>
      </c>
      <c r="L416">
        <v>-6.5365836024284363E-2</v>
      </c>
      <c r="M416" s="40">
        <v>-3.7171359695356478E-4</v>
      </c>
    </row>
    <row r="417" spans="1:13" x14ac:dyDescent="0.25">
      <c r="A417">
        <v>7820120</v>
      </c>
      <c r="B417" t="s">
        <v>28</v>
      </c>
      <c r="C417" t="s">
        <v>6</v>
      </c>
      <c r="D417" t="s">
        <v>2167</v>
      </c>
      <c r="E417">
        <v>4.2649985783338069E-3</v>
      </c>
      <c r="F417">
        <v>47.6</v>
      </c>
      <c r="G417">
        <v>0.20301393232868922</v>
      </c>
      <c r="H417">
        <v>81</v>
      </c>
      <c r="I417">
        <v>0.34546488484503834</v>
      </c>
      <c r="J417">
        <v>67.75</v>
      </c>
      <c r="K417">
        <v>0.2889536536821154</v>
      </c>
      <c r="L417">
        <v>3.3080026507377625E-2</v>
      </c>
      <c r="M417" s="40">
        <v>1.4108626602521023E-4</v>
      </c>
    </row>
    <row r="418" spans="1:13" x14ac:dyDescent="0.25">
      <c r="A418">
        <v>7820120</v>
      </c>
      <c r="B418" t="s">
        <v>28</v>
      </c>
      <c r="C418" t="s">
        <v>6</v>
      </c>
      <c r="D418" t="s">
        <v>2210</v>
      </c>
      <c r="E418">
        <v>9.6673301108899639E-3</v>
      </c>
      <c r="F418">
        <v>75.900000000000006</v>
      </c>
      <c r="G418">
        <v>0.73375035541654832</v>
      </c>
      <c r="H418">
        <v>81.3</v>
      </c>
      <c r="I418">
        <v>0.78595393801535407</v>
      </c>
      <c r="J418">
        <v>80.894999999999996</v>
      </c>
      <c r="K418">
        <v>0.78203866932044364</v>
      </c>
      <c r="L418">
        <v>-5.4214444011449814E-2</v>
      </c>
      <c r="M418" s="40">
        <v>-5.2410892703704686E-4</v>
      </c>
    </row>
    <row r="419" spans="1:13" x14ac:dyDescent="0.25">
      <c r="A419">
        <v>7820120</v>
      </c>
      <c r="B419" t="s">
        <v>28</v>
      </c>
      <c r="C419" t="s">
        <v>6</v>
      </c>
      <c r="D419" t="s">
        <v>2297</v>
      </c>
      <c r="E419">
        <v>2.274665908444697E-3</v>
      </c>
      <c r="F419">
        <v>75</v>
      </c>
      <c r="G419">
        <v>0.17059994313335228</v>
      </c>
      <c r="H419">
        <v>88.8</v>
      </c>
      <c r="I419">
        <v>0.20199033266988908</v>
      </c>
      <c r="J419">
        <v>86.32</v>
      </c>
      <c r="K419">
        <v>0.19634916121694623</v>
      </c>
      <c r="L419">
        <v>4.8199687153100967E-2</v>
      </c>
      <c r="M419" s="40">
        <v>1.0963818516485861E-4</v>
      </c>
    </row>
    <row r="420" spans="1:13" x14ac:dyDescent="0.25">
      <c r="A420">
        <v>7820120</v>
      </c>
      <c r="B420" t="s">
        <v>28</v>
      </c>
      <c r="C420" t="s">
        <v>6</v>
      </c>
      <c r="D420" t="s">
        <v>2211</v>
      </c>
      <c r="E420">
        <v>2.8433323855558716E-3</v>
      </c>
      <c r="F420">
        <v>56.3</v>
      </c>
      <c r="G420">
        <v>0.16007961330679557</v>
      </c>
      <c r="H420">
        <v>86.2</v>
      </c>
      <c r="I420">
        <v>0.24509525163491613</v>
      </c>
      <c r="J420">
        <v>72.72999999999999</v>
      </c>
      <c r="K420">
        <v>0.2067955644014785</v>
      </c>
      <c r="L420">
        <v>0.10844472795724869</v>
      </c>
      <c r="M420" s="40">
        <v>3.0834440704364142E-4</v>
      </c>
    </row>
    <row r="421" spans="1:13" x14ac:dyDescent="0.25">
      <c r="A421">
        <v>7820120</v>
      </c>
      <c r="B421" t="s">
        <v>28</v>
      </c>
      <c r="C421" t="s">
        <v>6</v>
      </c>
      <c r="D421" t="s">
        <v>2165</v>
      </c>
      <c r="E421">
        <v>1.1373329542223485E-2</v>
      </c>
      <c r="F421">
        <v>65.599999999999994</v>
      </c>
      <c r="G421">
        <v>0.74609041796986053</v>
      </c>
      <c r="H421">
        <v>78.599999999999994</v>
      </c>
      <c r="I421">
        <v>0.89394370201876583</v>
      </c>
      <c r="J421">
        <v>68.824999999999989</v>
      </c>
      <c r="K421">
        <v>0.78276940574353115</v>
      </c>
      <c r="L421">
        <v>-4.4370852410793304E-2</v>
      </c>
      <c r="M421" s="40">
        <v>-5.0464432653731363E-4</v>
      </c>
    </row>
    <row r="422" spans="1:13" x14ac:dyDescent="0.25">
      <c r="A422">
        <v>7820120</v>
      </c>
      <c r="B422" t="s">
        <v>28</v>
      </c>
      <c r="C422" t="s">
        <v>6</v>
      </c>
      <c r="D422" t="s">
        <v>2141</v>
      </c>
      <c r="E422">
        <v>3.6963321012226328E-3</v>
      </c>
      <c r="F422">
        <v>43.5</v>
      </c>
      <c r="G422">
        <v>0.16079044640318452</v>
      </c>
      <c r="H422">
        <v>73</v>
      </c>
      <c r="I422">
        <v>0.26983224338925221</v>
      </c>
      <c r="J422">
        <v>58.37</v>
      </c>
      <c r="K422">
        <v>0.21575490474836506</v>
      </c>
      <c r="L422">
        <v>-0.12503431737422943</v>
      </c>
      <c r="M422" s="40">
        <v>-4.62168361064823E-4</v>
      </c>
    </row>
    <row r="423" spans="1:13" x14ac:dyDescent="0.25">
      <c r="A423">
        <v>7820120</v>
      </c>
      <c r="B423" t="s">
        <v>28</v>
      </c>
      <c r="C423" t="s">
        <v>6</v>
      </c>
      <c r="D423" t="s">
        <v>2212</v>
      </c>
      <c r="E423">
        <v>8.5299971566676143E-4</v>
      </c>
      <c r="F423">
        <v>40.6</v>
      </c>
      <c r="G423">
        <v>3.4631788456070518E-2</v>
      </c>
      <c r="H423">
        <v>75.7</v>
      </c>
      <c r="I423">
        <v>6.4572078475973849E-2</v>
      </c>
      <c r="J423">
        <v>65.569999999999993</v>
      </c>
      <c r="K423">
        <v>5.593119135626954E-2</v>
      </c>
      <c r="L423">
        <v>-2.7262270450592041E-2</v>
      </c>
      <c r="M423" s="40">
        <v>-2.3254708942785365E-5</v>
      </c>
    </row>
    <row r="424" spans="1:13" x14ac:dyDescent="0.25">
      <c r="A424">
        <v>7820120</v>
      </c>
      <c r="B424" t="s">
        <v>28</v>
      </c>
      <c r="C424" t="s">
        <v>6</v>
      </c>
      <c r="D424" t="s">
        <v>2312</v>
      </c>
      <c r="E424">
        <v>2.8433323855558713E-4</v>
      </c>
      <c r="F424">
        <v>58.6</v>
      </c>
      <c r="G424">
        <v>1.6661927779357405E-2</v>
      </c>
      <c r="H424">
        <v>76.099999999999994</v>
      </c>
      <c r="I424">
        <v>2.1637759454080179E-2</v>
      </c>
      <c r="J424">
        <v>68.61999999999999</v>
      </c>
      <c r="K424">
        <v>1.9510946829684385E-2</v>
      </c>
      <c r="L424">
        <v>-8.3532527089118958E-2</v>
      </c>
      <c r="M424" s="40">
        <v>-2.3751073951981505E-5</v>
      </c>
    </row>
    <row r="425" spans="1:13" x14ac:dyDescent="0.25">
      <c r="A425">
        <v>7820120</v>
      </c>
      <c r="B425" t="s">
        <v>28</v>
      </c>
      <c r="C425" t="s">
        <v>6</v>
      </c>
      <c r="D425" t="s">
        <v>2298</v>
      </c>
      <c r="E425">
        <v>5.6866647711117425E-4</v>
      </c>
      <c r="F425">
        <v>56.2</v>
      </c>
      <c r="G425">
        <v>3.1959056013647992E-2</v>
      </c>
      <c r="H425">
        <v>79.8</v>
      </c>
      <c r="I425">
        <v>4.5379584873471705E-2</v>
      </c>
      <c r="J425">
        <v>73.919999999999987</v>
      </c>
      <c r="K425">
        <v>4.2035825988057995E-2</v>
      </c>
      <c r="L425">
        <v>-1.7296040430665016E-2</v>
      </c>
      <c r="M425" s="40">
        <v>-9.8356783796787116E-6</v>
      </c>
    </row>
    <row r="426" spans="1:13" x14ac:dyDescent="0.25">
      <c r="A426">
        <v>7820120</v>
      </c>
      <c r="B426" t="s">
        <v>28</v>
      </c>
      <c r="C426" t="s">
        <v>6</v>
      </c>
      <c r="D426" t="s">
        <v>2271</v>
      </c>
      <c r="E426">
        <v>1.4216661927779358E-3</v>
      </c>
      <c r="F426">
        <v>69.2</v>
      </c>
      <c r="G426">
        <v>9.8379300540233167E-2</v>
      </c>
      <c r="H426">
        <v>82.2</v>
      </c>
      <c r="I426">
        <v>0.11686096104634633</v>
      </c>
      <c r="J426">
        <v>79.545000000000002</v>
      </c>
      <c r="K426">
        <v>0.11308643730452091</v>
      </c>
      <c r="L426">
        <v>-5.0294667482376099E-2</v>
      </c>
      <c r="M426" s="40">
        <v>-7.1502228436701881E-5</v>
      </c>
    </row>
    <row r="427" spans="1:13" x14ac:dyDescent="0.25">
      <c r="A427">
        <v>7820120</v>
      </c>
      <c r="B427" t="s">
        <v>28</v>
      </c>
      <c r="C427" t="s">
        <v>6</v>
      </c>
      <c r="D427" t="s">
        <v>2160</v>
      </c>
      <c r="E427">
        <v>2.8433323855558713E-4</v>
      </c>
      <c r="F427">
        <v>90.5</v>
      </c>
      <c r="G427">
        <v>2.5732158089280636E-2</v>
      </c>
      <c r="H427">
        <v>86.2</v>
      </c>
      <c r="I427">
        <v>2.450952516349161E-2</v>
      </c>
      <c r="J427">
        <v>90.94</v>
      </c>
      <c r="K427">
        <v>2.5857264714245091E-2</v>
      </c>
      <c r="L427">
        <v>-8.504912257194519E-3</v>
      </c>
      <c r="M427" s="40">
        <v>-2.4182292457192264E-6</v>
      </c>
    </row>
    <row r="428" spans="1:13" x14ac:dyDescent="0.25">
      <c r="A428">
        <v>7820120</v>
      </c>
      <c r="B428" t="s">
        <v>28</v>
      </c>
      <c r="C428" t="s">
        <v>6</v>
      </c>
      <c r="D428" t="s">
        <v>2168</v>
      </c>
      <c r="E428">
        <v>8.5299971566676143E-4</v>
      </c>
      <c r="F428">
        <v>47.1</v>
      </c>
      <c r="G428">
        <v>4.0176286607904461E-2</v>
      </c>
      <c r="H428">
        <v>72.400000000000006</v>
      </c>
      <c r="I428">
        <v>6.1757179414273534E-2</v>
      </c>
      <c r="J428">
        <v>57.3</v>
      </c>
      <c r="K428">
        <v>4.8876883707705425E-2</v>
      </c>
      <c r="L428">
        <v>-5.702180415391922E-2</v>
      </c>
      <c r="M428" s="40">
        <v>-4.8639582730098848E-5</v>
      </c>
    </row>
    <row r="429" spans="1:13" x14ac:dyDescent="0.25">
      <c r="A429">
        <v>7820120</v>
      </c>
      <c r="B429" t="s">
        <v>28</v>
      </c>
      <c r="C429" t="s">
        <v>6</v>
      </c>
      <c r="D429" t="s">
        <v>2155</v>
      </c>
      <c r="E429">
        <v>9.127096957634348E-2</v>
      </c>
      <c r="F429">
        <v>49.2</v>
      </c>
      <c r="G429">
        <v>4.4905317031560994</v>
      </c>
      <c r="H429">
        <v>81.7</v>
      </c>
      <c r="I429">
        <v>7.4568382143872629</v>
      </c>
      <c r="J429">
        <v>68.41</v>
      </c>
      <c r="K429">
        <v>6.2438470287176573</v>
      </c>
      <c r="L429">
        <v>4.344693198800087E-2</v>
      </c>
      <c r="M429" s="40">
        <v>3.9654436076622919E-3</v>
      </c>
    </row>
    <row r="430" spans="1:13" x14ac:dyDescent="0.25">
      <c r="A430">
        <v>7820120</v>
      </c>
      <c r="B430" t="s">
        <v>28</v>
      </c>
      <c r="C430" t="s">
        <v>6</v>
      </c>
      <c r="D430" t="s">
        <v>2272</v>
      </c>
      <c r="E430">
        <v>5.6866647711117425E-4</v>
      </c>
      <c r="F430">
        <v>49.6</v>
      </c>
      <c r="G430">
        <v>2.8205857264714244E-2</v>
      </c>
      <c r="H430">
        <v>81.5</v>
      </c>
      <c r="I430">
        <v>4.63463178845607E-2</v>
      </c>
      <c r="J430">
        <v>74.625</v>
      </c>
      <c r="K430">
        <v>4.2436735854421377E-2</v>
      </c>
      <c r="L430">
        <v>1.8208339810371399E-2</v>
      </c>
      <c r="M430" s="40">
        <v>1.035447245400705E-5</v>
      </c>
    </row>
    <row r="431" spans="1:13" x14ac:dyDescent="0.25">
      <c r="A431">
        <v>7820120</v>
      </c>
      <c r="B431" t="s">
        <v>28</v>
      </c>
      <c r="C431" t="s">
        <v>6</v>
      </c>
      <c r="D431" t="s">
        <v>2213</v>
      </c>
      <c r="E431">
        <v>1.4216661927779358E-3</v>
      </c>
      <c r="F431">
        <v>30.4</v>
      </c>
      <c r="G431">
        <v>4.3218652260449249E-2</v>
      </c>
      <c r="H431">
        <v>88.9</v>
      </c>
      <c r="I431">
        <v>0.1263861245379585</v>
      </c>
      <c r="J431">
        <v>64.3</v>
      </c>
      <c r="K431">
        <v>9.1413136195621261E-2</v>
      </c>
      <c r="L431">
        <v>7.2168342769145966E-2</v>
      </c>
      <c r="M431" s="40">
        <v>1.0259929310370481E-4</v>
      </c>
    </row>
    <row r="432" spans="1:13" x14ac:dyDescent="0.25">
      <c r="A432">
        <v>7820120</v>
      </c>
      <c r="B432" t="s">
        <v>28</v>
      </c>
      <c r="C432" t="s">
        <v>6</v>
      </c>
      <c r="D432" t="s">
        <v>2169</v>
      </c>
      <c r="E432">
        <v>1.3932328689223769E-2</v>
      </c>
      <c r="F432">
        <v>45</v>
      </c>
      <c r="G432">
        <v>0.62695479101506957</v>
      </c>
      <c r="H432">
        <v>83</v>
      </c>
      <c r="I432">
        <v>1.1563832812055728</v>
      </c>
      <c r="J432">
        <v>72.509999999999991</v>
      </c>
      <c r="K432">
        <v>1.0102331532556155</v>
      </c>
      <c r="L432">
        <v>9.0041100978851318E-2</v>
      </c>
      <c r="M432" s="40">
        <v>1.2544822143769447E-3</v>
      </c>
    </row>
    <row r="433" spans="1:13" x14ac:dyDescent="0.25">
      <c r="A433">
        <v>7820120</v>
      </c>
      <c r="B433" t="s">
        <v>28</v>
      </c>
      <c r="C433" t="s">
        <v>6</v>
      </c>
      <c r="D433" t="s">
        <v>2156</v>
      </c>
      <c r="E433">
        <v>2.1609326130224621E-2</v>
      </c>
      <c r="F433">
        <v>56.2</v>
      </c>
      <c r="G433">
        <v>1.2144441285186238</v>
      </c>
      <c r="H433">
        <v>79.8</v>
      </c>
      <c r="I433">
        <v>1.7244242251919246</v>
      </c>
      <c r="J433">
        <v>67.549999999999983</v>
      </c>
      <c r="K433">
        <v>1.4597099800966729</v>
      </c>
      <c r="L433">
        <v>-2.5381628423929214E-2</v>
      </c>
      <c r="M433" s="40">
        <v>-5.4847988632886549E-4</v>
      </c>
    </row>
    <row r="434" spans="1:13" x14ac:dyDescent="0.25">
      <c r="A434">
        <v>7820120</v>
      </c>
      <c r="B434" t="s">
        <v>28</v>
      </c>
      <c r="C434" t="s">
        <v>6</v>
      </c>
      <c r="D434" t="s">
        <v>2214</v>
      </c>
      <c r="E434">
        <v>1.4216661927779358E-3</v>
      </c>
      <c r="F434">
        <v>39.799999999999997</v>
      </c>
      <c r="G434">
        <v>5.6582314472561838E-2</v>
      </c>
      <c r="H434">
        <v>89.9</v>
      </c>
      <c r="I434">
        <v>0.12780779073073645</v>
      </c>
      <c r="J434">
        <v>72.745000000000005</v>
      </c>
      <c r="K434">
        <v>0.10341910719363094</v>
      </c>
      <c r="L434">
        <v>0.1060372069478035</v>
      </c>
      <c r="M434" s="40">
        <v>1.5074951229428988E-4</v>
      </c>
    </row>
    <row r="435" spans="1:13" x14ac:dyDescent="0.25">
      <c r="A435">
        <v>7820120</v>
      </c>
      <c r="B435" t="s">
        <v>28</v>
      </c>
      <c r="C435" t="s">
        <v>6</v>
      </c>
      <c r="D435" t="s">
        <v>2273</v>
      </c>
      <c r="E435">
        <v>5.6866647711117425E-4</v>
      </c>
      <c r="F435">
        <v>40.6</v>
      </c>
      <c r="G435">
        <v>2.3087858970713675E-2</v>
      </c>
      <c r="H435">
        <v>87.2</v>
      </c>
      <c r="I435">
        <v>4.9587716804094399E-2</v>
      </c>
      <c r="J435">
        <v>68.53</v>
      </c>
      <c r="K435">
        <v>3.8970713676428771E-2</v>
      </c>
      <c r="L435">
        <v>4.5217107981443405E-2</v>
      </c>
      <c r="M435" s="40">
        <v>2.5713453500962981E-5</v>
      </c>
    </row>
    <row r="436" spans="1:13" x14ac:dyDescent="0.25">
      <c r="A436">
        <v>7820120</v>
      </c>
      <c r="B436" t="s">
        <v>28</v>
      </c>
      <c r="C436" t="s">
        <v>6</v>
      </c>
      <c r="D436" t="s">
        <v>2215</v>
      </c>
      <c r="E436">
        <v>7.1083309638896794E-3</v>
      </c>
      <c r="F436">
        <v>73.7</v>
      </c>
      <c r="G436">
        <v>0.52388399203866942</v>
      </c>
      <c r="H436">
        <v>81</v>
      </c>
      <c r="I436">
        <v>0.57577480807506398</v>
      </c>
      <c r="J436">
        <v>74.125</v>
      </c>
      <c r="K436">
        <v>0.52690503269832245</v>
      </c>
      <c r="L436">
        <v>-1.1620870791375637E-2</v>
      </c>
      <c r="M436" s="40">
        <v>-8.2604995673696605E-5</v>
      </c>
    </row>
    <row r="437" spans="1:13" x14ac:dyDescent="0.25">
      <c r="A437">
        <v>7820120</v>
      </c>
      <c r="B437" t="s">
        <v>28</v>
      </c>
      <c r="C437" t="s">
        <v>6</v>
      </c>
      <c r="D437" t="s">
        <v>2274</v>
      </c>
      <c r="E437">
        <v>8.5299971566676143E-4</v>
      </c>
      <c r="F437">
        <v>44.2</v>
      </c>
      <c r="G437">
        <v>3.770258743247086E-2</v>
      </c>
      <c r="H437">
        <v>79.7</v>
      </c>
      <c r="I437">
        <v>6.7984077338640883E-2</v>
      </c>
      <c r="J437">
        <v>65.16</v>
      </c>
      <c r="K437">
        <v>5.5581461472846171E-2</v>
      </c>
      <c r="L437">
        <v>5.2906982600688934E-2</v>
      </c>
      <c r="M437" s="40">
        <v>4.5129641115173958E-5</v>
      </c>
    </row>
    <row r="438" spans="1:13" x14ac:dyDescent="0.25">
      <c r="A438">
        <v>7820120</v>
      </c>
      <c r="B438" t="s">
        <v>28</v>
      </c>
      <c r="C438" t="s">
        <v>6</v>
      </c>
      <c r="D438" t="s">
        <v>2216</v>
      </c>
      <c r="E438">
        <v>2.8433323855558716E-3</v>
      </c>
      <c r="F438">
        <v>47.6</v>
      </c>
      <c r="G438">
        <v>0.13534262155245949</v>
      </c>
      <c r="H438">
        <v>73.599999999999994</v>
      </c>
      <c r="I438">
        <v>0.20926926357691214</v>
      </c>
      <c r="J438">
        <v>59.88</v>
      </c>
      <c r="K438">
        <v>0.17025874324708559</v>
      </c>
      <c r="L438">
        <v>-6.0497414320707321E-2</v>
      </c>
      <c r="M438" s="40">
        <v>-1.720142573804587E-4</v>
      </c>
    </row>
    <row r="439" spans="1:13" x14ac:dyDescent="0.25">
      <c r="A439">
        <v>7820120</v>
      </c>
      <c r="B439" t="s">
        <v>28</v>
      </c>
      <c r="C439" t="s">
        <v>6</v>
      </c>
      <c r="D439" t="s">
        <v>2275</v>
      </c>
      <c r="E439">
        <v>1.9903326698891099E-3</v>
      </c>
      <c r="F439">
        <v>24.3</v>
      </c>
      <c r="G439">
        <v>4.8365083878305376E-2</v>
      </c>
      <c r="H439">
        <v>66.400000000000006</v>
      </c>
      <c r="I439">
        <v>0.13215808928063691</v>
      </c>
      <c r="J439">
        <v>43.71</v>
      </c>
      <c r="K439">
        <v>8.6997441000852993E-2</v>
      </c>
      <c r="L439">
        <v>-8.8133513927459717E-2</v>
      </c>
      <c r="M439" s="40">
        <v>-1.7541501208194994E-4</v>
      </c>
    </row>
    <row r="440" spans="1:13" x14ac:dyDescent="0.25">
      <c r="A440">
        <v>7820120</v>
      </c>
      <c r="B440" t="s">
        <v>28</v>
      </c>
      <c r="C440" t="s">
        <v>6</v>
      </c>
      <c r="D440" t="s">
        <v>2217</v>
      </c>
      <c r="E440">
        <v>1.9903326698891099E-3</v>
      </c>
      <c r="F440">
        <v>58.4</v>
      </c>
      <c r="G440">
        <v>0.11623542792152401</v>
      </c>
      <c r="H440">
        <v>81.400000000000006</v>
      </c>
      <c r="I440">
        <v>0.16201307932897355</v>
      </c>
      <c r="J440">
        <v>76.53</v>
      </c>
      <c r="K440">
        <v>0.15232015922661357</v>
      </c>
      <c r="L440">
        <v>-4.5143119990825653E-2</v>
      </c>
      <c r="M440" s="40">
        <v>-8.9849826538464475E-5</v>
      </c>
    </row>
    <row r="441" spans="1:13" x14ac:dyDescent="0.25">
      <c r="A441">
        <v>7820120</v>
      </c>
      <c r="B441" t="s">
        <v>28</v>
      </c>
      <c r="C441" t="s">
        <v>6</v>
      </c>
      <c r="D441" t="s">
        <v>2161</v>
      </c>
      <c r="E441">
        <v>1.1657662780779073E-2</v>
      </c>
      <c r="F441">
        <v>89.4</v>
      </c>
      <c r="G441">
        <v>1.0421950526016492</v>
      </c>
      <c r="H441">
        <v>93.6</v>
      </c>
      <c r="I441">
        <v>1.0911572362809212</v>
      </c>
      <c r="J441">
        <v>91.245000000000005</v>
      </c>
      <c r="K441">
        <v>1.0637034404321866</v>
      </c>
      <c r="L441">
        <v>0.10812180489301682</v>
      </c>
      <c r="M441" s="40">
        <v>1.2604475406919786E-3</v>
      </c>
    </row>
    <row r="442" spans="1:13" x14ac:dyDescent="0.25">
      <c r="A442">
        <v>7820120</v>
      </c>
      <c r="B442" t="s">
        <v>28</v>
      </c>
      <c r="C442" t="s">
        <v>6</v>
      </c>
      <c r="D442" t="s">
        <v>2218</v>
      </c>
      <c r="E442">
        <v>7.3926642024452656E-3</v>
      </c>
      <c r="F442">
        <v>67.7</v>
      </c>
      <c r="G442">
        <v>0.50048336650554448</v>
      </c>
      <c r="H442">
        <v>85.9</v>
      </c>
      <c r="I442">
        <v>0.63502985499004838</v>
      </c>
      <c r="J442">
        <v>78.224999999999994</v>
      </c>
      <c r="K442">
        <v>0.57829115723628088</v>
      </c>
      <c r="L442">
        <v>5.6246254593133926E-2</v>
      </c>
      <c r="M442" s="40">
        <v>4.1580967285228377E-4</v>
      </c>
    </row>
    <row r="443" spans="1:13" x14ac:dyDescent="0.25">
      <c r="A443">
        <v>7820120</v>
      </c>
      <c r="B443" t="s">
        <v>28</v>
      </c>
      <c r="C443" t="s">
        <v>6</v>
      </c>
      <c r="D443" t="s">
        <v>2182</v>
      </c>
      <c r="E443">
        <v>5.6866647711117423E-3</v>
      </c>
      <c r="F443">
        <v>88.4</v>
      </c>
      <c r="G443">
        <v>0.5027011657662781</v>
      </c>
      <c r="H443">
        <v>82.7</v>
      </c>
      <c r="I443">
        <v>0.4702871765709411</v>
      </c>
      <c r="J443">
        <v>80.725000000000009</v>
      </c>
      <c r="K443">
        <v>0.45905601364799542</v>
      </c>
      <c r="L443">
        <v>-7.147601991891861E-2</v>
      </c>
      <c r="M443" s="40">
        <v>-4.064601644521956E-4</v>
      </c>
    </row>
    <row r="444" spans="1:13" x14ac:dyDescent="0.25">
      <c r="A444">
        <v>7820120</v>
      </c>
      <c r="B444" t="s">
        <v>28</v>
      </c>
      <c r="C444" t="s">
        <v>6</v>
      </c>
      <c r="D444" t="s">
        <v>2219</v>
      </c>
      <c r="E444">
        <v>3.4119988626670457E-3</v>
      </c>
      <c r="F444">
        <v>51.2</v>
      </c>
      <c r="G444">
        <v>0.17469434176855275</v>
      </c>
      <c r="H444">
        <v>61.9</v>
      </c>
      <c r="I444">
        <v>0.21120272959909012</v>
      </c>
      <c r="J444">
        <v>62.88</v>
      </c>
      <c r="K444">
        <v>0.21454648848450383</v>
      </c>
      <c r="L444">
        <v>-0.19224587082862854</v>
      </c>
      <c r="M444" s="40">
        <v>-6.5594269261971632E-4</v>
      </c>
    </row>
    <row r="445" spans="1:13" x14ac:dyDescent="0.25">
      <c r="A445">
        <v>7820120</v>
      </c>
      <c r="B445" t="s">
        <v>28</v>
      </c>
      <c r="C445" t="s">
        <v>6</v>
      </c>
      <c r="D445" t="s">
        <v>2157</v>
      </c>
      <c r="E445">
        <v>5.1464316178561273E-2</v>
      </c>
      <c r="F445">
        <v>70.900000000000006</v>
      </c>
      <c r="G445">
        <v>3.6488200170599945</v>
      </c>
      <c r="H445">
        <v>85.2</v>
      </c>
      <c r="I445">
        <v>4.3847597384134209</v>
      </c>
      <c r="J445">
        <v>77.945000000000007</v>
      </c>
      <c r="K445">
        <v>4.0113861245379585</v>
      </c>
      <c r="L445">
        <v>2.266622893512249E-2</v>
      </c>
      <c r="M445" s="40">
        <v>1.166501972492798E-3</v>
      </c>
    </row>
    <row r="446" spans="1:13" x14ac:dyDescent="0.25">
      <c r="A446">
        <v>7820120</v>
      </c>
      <c r="B446" t="s">
        <v>28</v>
      </c>
      <c r="C446" t="s">
        <v>6</v>
      </c>
      <c r="D446" t="s">
        <v>2276</v>
      </c>
      <c r="E446">
        <v>1.4216661927779356E-3</v>
      </c>
      <c r="F446">
        <v>43.6</v>
      </c>
      <c r="G446">
        <v>6.1984646005117994E-2</v>
      </c>
      <c r="H446">
        <v>72.3</v>
      </c>
      <c r="I446">
        <v>0.10278646573784474</v>
      </c>
      <c r="J446">
        <v>59.514999999999993</v>
      </c>
      <c r="K446">
        <v>8.4610463463178825E-2</v>
      </c>
      <c r="L446">
        <v>-7.8033529222011566E-2</v>
      </c>
      <c r="M446" s="40">
        <v>-1.1093763039808296E-4</v>
      </c>
    </row>
    <row r="447" spans="1:13" x14ac:dyDescent="0.25">
      <c r="A447">
        <v>7820120</v>
      </c>
      <c r="B447" t="s">
        <v>28</v>
      </c>
      <c r="C447" t="s">
        <v>6</v>
      </c>
      <c r="D447" t="s">
        <v>2220</v>
      </c>
      <c r="E447">
        <v>1.9903326698891099E-3</v>
      </c>
      <c r="F447">
        <v>66.900000000000006</v>
      </c>
      <c r="G447">
        <v>0.13315325561558147</v>
      </c>
      <c r="H447">
        <v>82.5</v>
      </c>
      <c r="I447">
        <v>0.16420244526585157</v>
      </c>
      <c r="J447">
        <v>70.88</v>
      </c>
      <c r="K447">
        <v>0.14107477964174012</v>
      </c>
      <c r="L447">
        <v>1.1682196520268917E-2</v>
      </c>
      <c r="M447" s="40">
        <v>2.3251457390356104E-5</v>
      </c>
    </row>
    <row r="448" spans="1:13" x14ac:dyDescent="0.25">
      <c r="A448">
        <v>7820120</v>
      </c>
      <c r="B448" t="s">
        <v>28</v>
      </c>
      <c r="C448" t="s">
        <v>6</v>
      </c>
      <c r="D448" t="s">
        <v>2221</v>
      </c>
      <c r="E448">
        <v>5.1179982940005682E-3</v>
      </c>
      <c r="F448">
        <v>64.5</v>
      </c>
      <c r="G448">
        <v>0.33011088996303667</v>
      </c>
      <c r="H448">
        <v>82</v>
      </c>
      <c r="I448">
        <v>0.41967586010804658</v>
      </c>
      <c r="J448">
        <v>75.064999999999998</v>
      </c>
      <c r="K448">
        <v>0.38418254193915263</v>
      </c>
      <c r="L448">
        <v>4.9072526395320892E-2</v>
      </c>
      <c r="M448" s="40">
        <v>2.5115310637355016E-4</v>
      </c>
    </row>
    <row r="449" spans="1:13" x14ac:dyDescent="0.25">
      <c r="A449">
        <v>7820120</v>
      </c>
      <c r="B449" t="s">
        <v>28</v>
      </c>
      <c r="C449" t="s">
        <v>6</v>
      </c>
      <c r="D449" t="s">
        <v>2222</v>
      </c>
      <c r="E449">
        <v>3.6963321012226328E-3</v>
      </c>
      <c r="F449">
        <v>60.9</v>
      </c>
      <c r="G449">
        <v>0.22510662496445832</v>
      </c>
      <c r="H449">
        <v>74.900000000000006</v>
      </c>
      <c r="I449">
        <v>0.2768552743815752</v>
      </c>
      <c r="J449">
        <v>67.63</v>
      </c>
      <c r="K449">
        <v>0.24998294000568663</v>
      </c>
      <c r="L449">
        <v>-7.7790364623069763E-2</v>
      </c>
      <c r="M449" s="40">
        <v>-2.8753902192206623E-4</v>
      </c>
    </row>
    <row r="450" spans="1:13" x14ac:dyDescent="0.25">
      <c r="A450">
        <v>7820120</v>
      </c>
      <c r="B450" t="s">
        <v>28</v>
      </c>
      <c r="C450" t="s">
        <v>6</v>
      </c>
      <c r="D450" t="s">
        <v>2299</v>
      </c>
      <c r="E450">
        <v>1.1373329542223485E-3</v>
      </c>
      <c r="F450">
        <v>52.8</v>
      </c>
      <c r="G450">
        <v>6.0051179982939996E-2</v>
      </c>
      <c r="H450">
        <v>80.099999999999994</v>
      </c>
      <c r="I450">
        <v>9.110036963321011E-2</v>
      </c>
      <c r="J450">
        <v>72.059999999999988</v>
      </c>
      <c r="K450">
        <v>8.1956212681262422E-2</v>
      </c>
      <c r="L450">
        <v>3.0890678986907005E-2</v>
      </c>
      <c r="M450" s="40">
        <v>3.5132987190113165E-5</v>
      </c>
    </row>
    <row r="451" spans="1:13" x14ac:dyDescent="0.25">
      <c r="A451">
        <v>7820120</v>
      </c>
      <c r="B451" t="s">
        <v>28</v>
      </c>
      <c r="C451" t="s">
        <v>6</v>
      </c>
      <c r="D451" t="s">
        <v>2162</v>
      </c>
      <c r="E451">
        <v>6.6818311060562977E-2</v>
      </c>
      <c r="F451">
        <v>71.599999999999994</v>
      </c>
      <c r="G451">
        <v>4.7841910719363083</v>
      </c>
      <c r="H451">
        <v>82.6</v>
      </c>
      <c r="I451">
        <v>5.5191924936025014</v>
      </c>
      <c r="J451">
        <v>73.984999999999999</v>
      </c>
      <c r="K451">
        <v>4.9435527438157516</v>
      </c>
      <c r="L451">
        <v>2.2877993062138557E-2</v>
      </c>
      <c r="M451" s="40">
        <v>1.5286688568673758E-3</v>
      </c>
    </row>
    <row r="452" spans="1:13" x14ac:dyDescent="0.25">
      <c r="A452">
        <v>7820120</v>
      </c>
      <c r="B452" t="s">
        <v>28</v>
      </c>
      <c r="C452" t="s">
        <v>6</v>
      </c>
      <c r="D452" t="s">
        <v>2277</v>
      </c>
      <c r="E452">
        <v>1.1373329542223485E-3</v>
      </c>
      <c r="F452">
        <v>71.2</v>
      </c>
      <c r="G452">
        <v>8.0978106340631212E-2</v>
      </c>
      <c r="H452">
        <v>90.8</v>
      </c>
      <c r="I452">
        <v>0.10326983224338925</v>
      </c>
      <c r="J452">
        <v>85</v>
      </c>
      <c r="K452">
        <v>9.6673301108899629E-2</v>
      </c>
      <c r="L452">
        <v>0.10094975680112839</v>
      </c>
      <c r="M452" s="40">
        <v>1.1481348513065497E-4</v>
      </c>
    </row>
    <row r="453" spans="1:13" x14ac:dyDescent="0.25">
      <c r="A453">
        <v>7820120</v>
      </c>
      <c r="B453" t="s">
        <v>28</v>
      </c>
      <c r="C453" t="s">
        <v>6</v>
      </c>
      <c r="D453" t="s">
        <v>2163</v>
      </c>
      <c r="E453">
        <v>7.6769974410008518E-3</v>
      </c>
      <c r="F453">
        <v>56.7</v>
      </c>
      <c r="G453">
        <v>0.4352857549047483</v>
      </c>
      <c r="H453">
        <v>80</v>
      </c>
      <c r="I453">
        <v>0.61415979528006814</v>
      </c>
      <c r="J453">
        <v>69.210000000000008</v>
      </c>
      <c r="K453">
        <v>0.53132499289166901</v>
      </c>
      <c r="L453">
        <v>-8.464813232421875E-3</v>
      </c>
      <c r="M453" s="40">
        <v>-6.4984349523852881E-5</v>
      </c>
    </row>
    <row r="454" spans="1:13" x14ac:dyDescent="0.25">
      <c r="A454">
        <v>7820120</v>
      </c>
      <c r="B454" t="s">
        <v>28</v>
      </c>
      <c r="C454" t="s">
        <v>6</v>
      </c>
      <c r="D454" t="s">
        <v>2316</v>
      </c>
      <c r="E454">
        <v>2.8433323855558713E-4</v>
      </c>
      <c r="F454">
        <v>25.2</v>
      </c>
      <c r="G454">
        <v>7.1651976116007951E-3</v>
      </c>
      <c r="H454">
        <v>84</v>
      </c>
      <c r="I454">
        <v>2.3883992038669317E-2</v>
      </c>
      <c r="J454">
        <v>56.06</v>
      </c>
      <c r="K454">
        <v>1.5939721353426216E-2</v>
      </c>
      <c r="L454">
        <v>-2.094760350883007E-2</v>
      </c>
      <c r="M454" s="40">
        <v>-5.9560999456440345E-6</v>
      </c>
    </row>
    <row r="455" spans="1:13" x14ac:dyDescent="0.25">
      <c r="A455">
        <v>7820120</v>
      </c>
      <c r="B455" t="s">
        <v>28</v>
      </c>
      <c r="C455" t="s">
        <v>6</v>
      </c>
      <c r="D455" t="s">
        <v>2224</v>
      </c>
      <c r="E455">
        <v>1.7059994313335229E-3</v>
      </c>
      <c r="F455">
        <v>67.2</v>
      </c>
      <c r="G455">
        <v>0.11464316178561273</v>
      </c>
      <c r="H455">
        <v>89.4</v>
      </c>
      <c r="I455">
        <v>0.15251634916121695</v>
      </c>
      <c r="J455">
        <v>77.86</v>
      </c>
      <c r="K455">
        <v>0.1328291157236281</v>
      </c>
      <c r="L455">
        <v>8.5172161459922791E-2</v>
      </c>
      <c r="M455" s="40">
        <v>1.4530365901607527E-4</v>
      </c>
    </row>
    <row r="456" spans="1:13" x14ac:dyDescent="0.25">
      <c r="A456">
        <v>7820120</v>
      </c>
      <c r="B456" t="s">
        <v>28</v>
      </c>
      <c r="C456" t="s">
        <v>6</v>
      </c>
      <c r="D456" t="s">
        <v>2225</v>
      </c>
      <c r="E456">
        <v>3.6963321012226328E-3</v>
      </c>
      <c r="F456">
        <v>75.5</v>
      </c>
      <c r="G456">
        <v>0.27907307364230877</v>
      </c>
      <c r="H456">
        <v>99.2</v>
      </c>
      <c r="I456">
        <v>0.36667614444128516</v>
      </c>
      <c r="J456">
        <v>88.27000000000001</v>
      </c>
      <c r="K456">
        <v>0.32627523457492186</v>
      </c>
      <c r="L456">
        <v>0.12222220003604889</v>
      </c>
      <c r="M456" s="40">
        <v>4.5177384147530153E-4</v>
      </c>
    </row>
    <row r="457" spans="1:13" x14ac:dyDescent="0.25">
      <c r="A457">
        <v>7820120</v>
      </c>
      <c r="B457" t="s">
        <v>28</v>
      </c>
      <c r="C457" t="s">
        <v>6</v>
      </c>
      <c r="D457" t="s">
        <v>2278</v>
      </c>
      <c r="E457">
        <v>2.8433323855558716E-3</v>
      </c>
      <c r="F457">
        <v>67.8</v>
      </c>
      <c r="G457">
        <v>0.19277793574068808</v>
      </c>
      <c r="H457">
        <v>85.8</v>
      </c>
      <c r="I457">
        <v>0.24395791868069377</v>
      </c>
      <c r="J457">
        <v>79.674999999999997</v>
      </c>
      <c r="K457">
        <v>0.22654250781916407</v>
      </c>
      <c r="L457">
        <v>6.2101289629936218E-2</v>
      </c>
      <c r="M457" s="40">
        <v>1.7657460798958265E-4</v>
      </c>
    </row>
    <row r="458" spans="1:13" x14ac:dyDescent="0.25">
      <c r="A458">
        <v>7820120</v>
      </c>
      <c r="B458" t="s">
        <v>28</v>
      </c>
      <c r="C458" t="s">
        <v>6</v>
      </c>
      <c r="D458" t="s">
        <v>2226</v>
      </c>
      <c r="E458">
        <v>1.1373329542223485E-3</v>
      </c>
      <c r="F458">
        <v>77</v>
      </c>
      <c r="G458">
        <v>8.7574637475120828E-2</v>
      </c>
      <c r="H458">
        <v>89.9</v>
      </c>
      <c r="I458">
        <v>0.10224623258458913</v>
      </c>
      <c r="J458">
        <v>86.125</v>
      </c>
      <c r="K458">
        <v>9.7952800682399768E-2</v>
      </c>
      <c r="L458">
        <v>7.8482791781425476E-2</v>
      </c>
      <c r="M458" s="40">
        <v>8.9261065432386097E-5</v>
      </c>
    </row>
    <row r="459" spans="1:13" x14ac:dyDescent="0.25">
      <c r="A459">
        <v>7820120</v>
      </c>
      <c r="B459" t="s">
        <v>28</v>
      </c>
      <c r="C459" t="s">
        <v>6</v>
      </c>
      <c r="D459" t="s">
        <v>2142</v>
      </c>
      <c r="E459">
        <v>4.0659653113448969E-2</v>
      </c>
      <c r="F459">
        <v>49</v>
      </c>
      <c r="G459">
        <v>1.9923230025589995</v>
      </c>
      <c r="H459">
        <v>76.599999999999994</v>
      </c>
      <c r="I459">
        <v>3.114529428490191</v>
      </c>
      <c r="J459">
        <v>59.674999999999997</v>
      </c>
      <c r="K459">
        <v>2.426364799545067</v>
      </c>
      <c r="L459">
        <v>-5.2033592015504837E-2</v>
      </c>
      <c r="M459" s="40">
        <v>-2.1156678015971549E-3</v>
      </c>
    </row>
    <row r="460" spans="1:13" x14ac:dyDescent="0.25">
      <c r="A460">
        <v>7820120</v>
      </c>
      <c r="B460" t="s">
        <v>28</v>
      </c>
      <c r="C460" t="s">
        <v>6</v>
      </c>
      <c r="D460" t="s">
        <v>2143</v>
      </c>
      <c r="E460">
        <v>1.99033266988911E-2</v>
      </c>
      <c r="F460">
        <v>68.900000000000006</v>
      </c>
      <c r="G460">
        <v>1.371339209553597</v>
      </c>
      <c r="H460">
        <v>78.599999999999994</v>
      </c>
      <c r="I460">
        <v>1.5644014785328404</v>
      </c>
      <c r="J460">
        <v>68.87</v>
      </c>
      <c r="K460">
        <v>1.3707421097526302</v>
      </c>
      <c r="L460">
        <v>-1.4470568858087063E-2</v>
      </c>
      <c r="M460" s="40">
        <v>-2.8801245950130634E-4</v>
      </c>
    </row>
    <row r="461" spans="1:13" x14ac:dyDescent="0.25">
      <c r="A461">
        <v>7820120</v>
      </c>
      <c r="B461" t="s">
        <v>28</v>
      </c>
      <c r="C461" t="s">
        <v>6</v>
      </c>
      <c r="D461" t="s">
        <v>2178</v>
      </c>
      <c r="E461">
        <v>5.117998294000569E-3</v>
      </c>
      <c r="F461">
        <v>66.599999999999994</v>
      </c>
      <c r="G461">
        <v>0.34085868638043787</v>
      </c>
      <c r="H461">
        <v>84.9</v>
      </c>
      <c r="I461">
        <v>0.43451805516064834</v>
      </c>
      <c r="J461">
        <v>75.289999999999992</v>
      </c>
      <c r="K461">
        <v>0.38533409155530279</v>
      </c>
      <c r="L461">
        <v>3.6884949076920748E-4</v>
      </c>
      <c r="M461" s="40">
        <v>1.8877710644997825E-6</v>
      </c>
    </row>
    <row r="462" spans="1:13" x14ac:dyDescent="0.25">
      <c r="A462">
        <v>7820120</v>
      </c>
      <c r="B462" t="s">
        <v>28</v>
      </c>
      <c r="C462" t="s">
        <v>6</v>
      </c>
      <c r="D462" t="s">
        <v>2280</v>
      </c>
      <c r="E462">
        <v>8.5299971566676143E-4</v>
      </c>
      <c r="F462">
        <v>50.8</v>
      </c>
      <c r="G462">
        <v>4.3332385555871475E-2</v>
      </c>
      <c r="H462">
        <v>87.4</v>
      </c>
      <c r="I462">
        <v>7.4552175149274952E-2</v>
      </c>
      <c r="J462">
        <v>74.754999999999995</v>
      </c>
      <c r="K462">
        <v>6.376599374466875E-2</v>
      </c>
      <c r="L462">
        <v>-2.7747059240937233E-2</v>
      </c>
      <c r="M462" s="40">
        <v>-2.3668233643108246E-5</v>
      </c>
    </row>
    <row r="463" spans="1:13" x14ac:dyDescent="0.25">
      <c r="A463">
        <v>7820120</v>
      </c>
      <c r="B463" t="s">
        <v>28</v>
      </c>
      <c r="C463" t="s">
        <v>6</v>
      </c>
      <c r="D463" t="s">
        <v>2300</v>
      </c>
      <c r="E463">
        <v>1.7059994313335229E-3</v>
      </c>
      <c r="F463">
        <v>67.3</v>
      </c>
      <c r="G463">
        <v>0.11481376172874608</v>
      </c>
      <c r="H463">
        <v>89.5</v>
      </c>
      <c r="I463">
        <v>0.15268694910435029</v>
      </c>
      <c r="J463">
        <v>77.81</v>
      </c>
      <c r="K463">
        <v>0.13274381575206143</v>
      </c>
      <c r="L463">
        <v>0.11818672716617584</v>
      </c>
      <c r="M463" s="40">
        <v>2.0162648933666621E-4</v>
      </c>
    </row>
    <row r="464" spans="1:13" x14ac:dyDescent="0.25">
      <c r="A464">
        <v>7820120</v>
      </c>
      <c r="B464" t="s">
        <v>28</v>
      </c>
      <c r="C464" t="s">
        <v>6</v>
      </c>
      <c r="D464" t="s">
        <v>2281</v>
      </c>
      <c r="E464">
        <v>1.4216661927779358E-3</v>
      </c>
      <c r="F464">
        <v>90.2</v>
      </c>
      <c r="G464">
        <v>0.1282342905885698</v>
      </c>
      <c r="H464">
        <v>89</v>
      </c>
      <c r="I464">
        <v>0.12652829115723629</v>
      </c>
      <c r="J464">
        <v>85.664999999999992</v>
      </c>
      <c r="K464">
        <v>0.12178703440432186</v>
      </c>
      <c r="L464">
        <v>1.7701750621199608E-2</v>
      </c>
      <c r="M464" s="40">
        <v>2.5165980411145308E-5</v>
      </c>
    </row>
    <row r="465" spans="1:13" x14ac:dyDescent="0.25">
      <c r="A465">
        <v>7820120</v>
      </c>
      <c r="B465" t="s">
        <v>28</v>
      </c>
      <c r="C465" t="s">
        <v>6</v>
      </c>
      <c r="D465" t="s">
        <v>2282</v>
      </c>
      <c r="E465">
        <v>1.7059994313335229E-3</v>
      </c>
      <c r="F465">
        <v>32.5</v>
      </c>
      <c r="G465">
        <v>5.5444981518339494E-2</v>
      </c>
      <c r="H465">
        <v>78</v>
      </c>
      <c r="I465">
        <v>0.13306795564401477</v>
      </c>
      <c r="J465">
        <v>60.35</v>
      </c>
      <c r="K465">
        <v>0.10295706568097811</v>
      </c>
      <c r="L465">
        <v>-5.4600100964307785E-2</v>
      </c>
      <c r="M465" s="40">
        <v>-9.3147741195862018E-5</v>
      </c>
    </row>
    <row r="466" spans="1:13" x14ac:dyDescent="0.25">
      <c r="A466">
        <v>7820120</v>
      </c>
      <c r="B466" t="s">
        <v>28</v>
      </c>
      <c r="C466" t="s">
        <v>6</v>
      </c>
      <c r="D466" t="s">
        <v>2301</v>
      </c>
      <c r="E466">
        <v>1.7059994313335229E-3</v>
      </c>
      <c r="F466">
        <v>57.8</v>
      </c>
      <c r="G466">
        <v>9.8606767131077619E-2</v>
      </c>
      <c r="H466">
        <v>95.3</v>
      </c>
      <c r="I466">
        <v>0.16258174580608473</v>
      </c>
      <c r="J466">
        <v>79.474999999999994</v>
      </c>
      <c r="K466">
        <v>0.13558430480523173</v>
      </c>
      <c r="L466">
        <v>0.1232713982462883</v>
      </c>
      <c r="M466" s="40">
        <v>2.1030093530785606E-4</v>
      </c>
    </row>
    <row r="467" spans="1:13" x14ac:dyDescent="0.25">
      <c r="A467">
        <v>7820120</v>
      </c>
      <c r="B467" t="s">
        <v>28</v>
      </c>
      <c r="C467" t="s">
        <v>6</v>
      </c>
      <c r="D467" t="s">
        <v>2144</v>
      </c>
      <c r="E467">
        <v>1.7059994313335229E-3</v>
      </c>
      <c r="F467">
        <v>61.5</v>
      </c>
      <c r="G467">
        <v>0.10491896502701166</v>
      </c>
      <c r="H467">
        <v>85.6</v>
      </c>
      <c r="I467">
        <v>0.14603355132214954</v>
      </c>
      <c r="J467">
        <v>77.27</v>
      </c>
      <c r="K467">
        <v>0.1318225760591413</v>
      </c>
      <c r="L467">
        <v>-7.2069000452756882E-3</v>
      </c>
      <c r="M467" s="40">
        <v>-1.2294967378917864E-5</v>
      </c>
    </row>
    <row r="468" spans="1:13" x14ac:dyDescent="0.25">
      <c r="A468">
        <v>7820120</v>
      </c>
      <c r="B468" t="s">
        <v>28</v>
      </c>
      <c r="C468" t="s">
        <v>6</v>
      </c>
      <c r="D468" t="s">
        <v>2145</v>
      </c>
      <c r="E468">
        <v>3.4119988626670457E-3</v>
      </c>
      <c r="F468">
        <v>56.8</v>
      </c>
      <c r="G468">
        <v>0.19380153539948819</v>
      </c>
      <c r="H468">
        <v>92.8</v>
      </c>
      <c r="I468">
        <v>0.31663349445550182</v>
      </c>
      <c r="J468">
        <v>77.91</v>
      </c>
      <c r="K468">
        <v>0.26582883139038954</v>
      </c>
      <c r="L468">
        <v>1.3339660130441189E-2</v>
      </c>
      <c r="M468" s="40">
        <v>4.5514905193430274E-5</v>
      </c>
    </row>
    <row r="469" spans="1:13" x14ac:dyDescent="0.25">
      <c r="A469">
        <v>7820120</v>
      </c>
      <c r="B469" t="s">
        <v>28</v>
      </c>
      <c r="C469" t="s">
        <v>6</v>
      </c>
      <c r="D469" t="s">
        <v>2227</v>
      </c>
      <c r="E469">
        <v>1.4216661927779358E-3</v>
      </c>
      <c r="F469">
        <v>59.1</v>
      </c>
      <c r="G469">
        <v>8.4020471993176013E-2</v>
      </c>
      <c r="H469">
        <v>85.4</v>
      </c>
      <c r="I469">
        <v>0.12141029286323572</v>
      </c>
      <c r="J469">
        <v>75.150000000000006</v>
      </c>
      <c r="K469">
        <v>0.10683821438726188</v>
      </c>
      <c r="L469">
        <v>5.6203994899988174E-2</v>
      </c>
      <c r="M469" s="40">
        <v>7.9903319448376711E-5</v>
      </c>
    </row>
    <row r="470" spans="1:13" x14ac:dyDescent="0.25">
      <c r="A470">
        <v>7820120</v>
      </c>
      <c r="B470" t="s">
        <v>28</v>
      </c>
      <c r="C470" t="s">
        <v>6</v>
      </c>
      <c r="D470" t="s">
        <v>2171</v>
      </c>
      <c r="E470">
        <v>6.5396644867785044E-3</v>
      </c>
      <c r="F470">
        <v>73</v>
      </c>
      <c r="G470">
        <v>0.47739550753483084</v>
      </c>
      <c r="H470">
        <v>86.9</v>
      </c>
      <c r="I470">
        <v>0.56829684390105206</v>
      </c>
      <c r="J470">
        <v>84.1</v>
      </c>
      <c r="K470">
        <v>0.54998578333807213</v>
      </c>
      <c r="L470">
        <v>-2.9298884328454733E-3</v>
      </c>
      <c r="M470" s="40">
        <v>-1.9160487334502667E-5</v>
      </c>
    </row>
    <row r="471" spans="1:13" x14ac:dyDescent="0.25">
      <c r="A471">
        <v>7820120</v>
      </c>
      <c r="B471" t="s">
        <v>28</v>
      </c>
      <c r="C471" t="s">
        <v>6</v>
      </c>
      <c r="D471" t="s">
        <v>2228</v>
      </c>
      <c r="E471">
        <v>9.098663633778788E-3</v>
      </c>
      <c r="F471">
        <v>51.1</v>
      </c>
      <c r="G471">
        <v>0.4649417116860961</v>
      </c>
      <c r="H471">
        <v>88.8</v>
      </c>
      <c r="I471">
        <v>0.80796133067955633</v>
      </c>
      <c r="J471">
        <v>71.809999999999988</v>
      </c>
      <c r="K471">
        <v>0.65337503554165466</v>
      </c>
      <c r="L471">
        <v>3.787405788898468E-2</v>
      </c>
      <c r="M471" s="40">
        <v>3.4460331317813752E-4</v>
      </c>
    </row>
    <row r="472" spans="1:13" x14ac:dyDescent="0.25">
      <c r="A472">
        <v>7820120</v>
      </c>
      <c r="B472" t="s">
        <v>28</v>
      </c>
      <c r="C472" t="s">
        <v>6</v>
      </c>
      <c r="D472" t="s">
        <v>2229</v>
      </c>
      <c r="E472">
        <v>5.6866647711117425E-4</v>
      </c>
      <c r="F472">
        <v>74.599999999999994</v>
      </c>
      <c r="G472">
        <v>4.2422519192493596E-2</v>
      </c>
      <c r="H472">
        <v>89</v>
      </c>
      <c r="I472">
        <v>5.0611316462894511E-2</v>
      </c>
      <c r="J472">
        <v>83.225000000000009</v>
      </c>
      <c r="K472">
        <v>4.7327267557577483E-2</v>
      </c>
      <c r="L472">
        <v>3.5386510193347931E-2</v>
      </c>
      <c r="M472" s="40">
        <v>2.0123122088909827E-5</v>
      </c>
    </row>
    <row r="473" spans="1:13" x14ac:dyDescent="0.25">
      <c r="A473">
        <v>7820120</v>
      </c>
      <c r="B473" t="s">
        <v>28</v>
      </c>
      <c r="C473" t="s">
        <v>6</v>
      </c>
      <c r="D473" t="s">
        <v>2230</v>
      </c>
      <c r="E473">
        <v>2.8433323855558716E-3</v>
      </c>
      <c r="F473">
        <v>46.2</v>
      </c>
      <c r="G473">
        <v>0.13136195621268126</v>
      </c>
      <c r="H473">
        <v>71.099999999999994</v>
      </c>
      <c r="I473">
        <v>0.20216093261302245</v>
      </c>
      <c r="J473">
        <v>60.414999999999999</v>
      </c>
      <c r="K473">
        <v>0.17177992607335799</v>
      </c>
      <c r="L473">
        <v>-0.11818750947713852</v>
      </c>
      <c r="M473" s="40">
        <v>-3.3604637326453945E-4</v>
      </c>
    </row>
    <row r="474" spans="1:13" x14ac:dyDescent="0.25">
      <c r="A474">
        <v>7820120</v>
      </c>
      <c r="B474" t="s">
        <v>28</v>
      </c>
      <c r="C474" t="s">
        <v>6</v>
      </c>
      <c r="D474" t="s">
        <v>2231</v>
      </c>
      <c r="E474">
        <v>5.9709980096673294E-3</v>
      </c>
      <c r="F474">
        <v>79.7</v>
      </c>
      <c r="G474">
        <v>0.47588854137048614</v>
      </c>
      <c r="H474">
        <v>86.9</v>
      </c>
      <c r="I474">
        <v>0.518879727040091</v>
      </c>
      <c r="J474">
        <v>83.894999999999996</v>
      </c>
      <c r="K474">
        <v>0.50093687802104059</v>
      </c>
      <c r="L474">
        <v>4.626130685210228E-2</v>
      </c>
      <c r="M474" s="40">
        <v>2.7622617113851229E-4</v>
      </c>
    </row>
    <row r="475" spans="1:13" x14ac:dyDescent="0.25">
      <c r="A475">
        <v>7820120</v>
      </c>
      <c r="B475" t="s">
        <v>28</v>
      </c>
      <c r="C475" t="s">
        <v>6</v>
      </c>
      <c r="D475" t="s">
        <v>2284</v>
      </c>
      <c r="E475">
        <v>1.7059994313335229E-3</v>
      </c>
      <c r="F475">
        <v>58.2</v>
      </c>
      <c r="G475">
        <v>9.9289166903611031E-2</v>
      </c>
      <c r="H475">
        <v>70.3</v>
      </c>
      <c r="I475">
        <v>0.11993176002274665</v>
      </c>
      <c r="J475">
        <v>64.794999999999987</v>
      </c>
      <c r="K475">
        <v>0.11054023315325559</v>
      </c>
      <c r="L475">
        <v>-0.14936801791191101</v>
      </c>
      <c r="M475" s="40">
        <v>-2.5482175361713562E-4</v>
      </c>
    </row>
    <row r="476" spans="1:13" x14ac:dyDescent="0.25">
      <c r="A476">
        <v>7820120</v>
      </c>
      <c r="B476" t="s">
        <v>28</v>
      </c>
      <c r="C476" t="s">
        <v>6</v>
      </c>
      <c r="D476" t="s">
        <v>2146</v>
      </c>
      <c r="E476">
        <v>1.7059994313335229E-3</v>
      </c>
      <c r="F476">
        <v>41.2</v>
      </c>
      <c r="G476">
        <v>7.0287176570941148E-2</v>
      </c>
      <c r="H476">
        <v>90.6</v>
      </c>
      <c r="I476">
        <v>0.15456354847881718</v>
      </c>
      <c r="J476">
        <v>72.460000000000008</v>
      </c>
      <c r="K476">
        <v>0.12361671879442708</v>
      </c>
      <c r="L476">
        <v>8.2238264381885529E-2</v>
      </c>
      <c r="M476" s="40">
        <v>1.4029843226935263E-4</v>
      </c>
    </row>
    <row r="477" spans="1:13" x14ac:dyDescent="0.25">
      <c r="A477">
        <v>7820120</v>
      </c>
      <c r="B477" t="s">
        <v>28</v>
      </c>
      <c r="C477" t="s">
        <v>6</v>
      </c>
      <c r="D477" t="s">
        <v>2232</v>
      </c>
      <c r="E477">
        <v>2.274665908444697E-3</v>
      </c>
      <c r="F477">
        <v>63.2</v>
      </c>
      <c r="G477">
        <v>0.14375888541370485</v>
      </c>
      <c r="H477">
        <v>75.5</v>
      </c>
      <c r="I477">
        <v>0.17173727608757464</v>
      </c>
      <c r="J477">
        <v>69.284999999999997</v>
      </c>
      <c r="K477">
        <v>0.15760022746659083</v>
      </c>
      <c r="L477">
        <v>-7.4147365987300873E-2</v>
      </c>
      <c r="M477" s="40">
        <v>-1.6866048561228517E-4</v>
      </c>
    </row>
    <row r="478" spans="1:13" x14ac:dyDescent="0.25">
      <c r="A478">
        <v>7820120</v>
      </c>
      <c r="B478" t="s">
        <v>28</v>
      </c>
      <c r="C478" t="s">
        <v>6</v>
      </c>
      <c r="D478" t="s">
        <v>2158</v>
      </c>
      <c r="E478">
        <v>2.274665908444697E-3</v>
      </c>
      <c r="F478">
        <v>61.4</v>
      </c>
      <c r="G478">
        <v>0.1396644867785044</v>
      </c>
      <c r="H478">
        <v>79.2</v>
      </c>
      <c r="I478">
        <v>0.18015353994882</v>
      </c>
      <c r="J478">
        <v>72.55</v>
      </c>
      <c r="K478">
        <v>0.16502701165766276</v>
      </c>
      <c r="L478">
        <v>5.4755415767431259E-2</v>
      </c>
      <c r="M478" s="40">
        <v>1.2455027754889112E-4</v>
      </c>
    </row>
    <row r="479" spans="1:13" x14ac:dyDescent="0.25">
      <c r="A479">
        <v>7820120</v>
      </c>
      <c r="B479" t="s">
        <v>28</v>
      </c>
      <c r="C479" t="s">
        <v>6</v>
      </c>
      <c r="D479" t="s">
        <v>2185</v>
      </c>
      <c r="E479">
        <v>8.5299971566676143E-4</v>
      </c>
      <c r="F479">
        <v>55.2</v>
      </c>
      <c r="G479">
        <v>4.7085584304805236E-2</v>
      </c>
      <c r="H479">
        <v>85.6</v>
      </c>
      <c r="I479">
        <v>7.301677566107477E-2</v>
      </c>
      <c r="J479">
        <v>74.594999999999999</v>
      </c>
      <c r="K479">
        <v>6.3629513790162073E-2</v>
      </c>
      <c r="L479">
        <v>2.7276968583464622E-2</v>
      </c>
      <c r="M479" s="40">
        <v>2.3267246445946508E-5</v>
      </c>
    </row>
    <row r="480" spans="1:13" x14ac:dyDescent="0.25">
      <c r="A480">
        <v>7820120</v>
      </c>
      <c r="B480" t="s">
        <v>28</v>
      </c>
      <c r="C480" t="s">
        <v>6</v>
      </c>
      <c r="D480" t="s">
        <v>2233</v>
      </c>
      <c r="E480">
        <v>1.7059994313335229E-3</v>
      </c>
      <c r="F480">
        <v>41.8</v>
      </c>
      <c r="G480">
        <v>7.1310776229741246E-2</v>
      </c>
      <c r="H480">
        <v>81.5</v>
      </c>
      <c r="I480">
        <v>0.1390389536536821</v>
      </c>
      <c r="J480">
        <v>66.97</v>
      </c>
      <c r="K480">
        <v>0.11425078191640603</v>
      </c>
      <c r="L480">
        <v>4.6275205910205841E-2</v>
      </c>
      <c r="M480" s="40">
        <v>7.8945474967652838E-5</v>
      </c>
    </row>
    <row r="481" spans="1:13" x14ac:dyDescent="0.25">
      <c r="A481">
        <v>7820120</v>
      </c>
      <c r="B481" t="s">
        <v>28</v>
      </c>
      <c r="C481" t="s">
        <v>6</v>
      </c>
      <c r="D481" t="s">
        <v>2234</v>
      </c>
      <c r="E481">
        <v>1.7059994313335229E-3</v>
      </c>
      <c r="F481">
        <v>60.8</v>
      </c>
      <c r="G481">
        <v>0.10372476542507819</v>
      </c>
      <c r="H481">
        <v>89.1</v>
      </c>
      <c r="I481">
        <v>0.15200454933181687</v>
      </c>
      <c r="J481">
        <v>80.704999999999998</v>
      </c>
      <c r="K481">
        <v>0.13768268410577195</v>
      </c>
      <c r="L481">
        <v>6.261482834815979E-2</v>
      </c>
      <c r="M481" s="40">
        <v>1.0682086155500675E-4</v>
      </c>
    </row>
    <row r="482" spans="1:13" x14ac:dyDescent="0.25">
      <c r="A482">
        <v>7820120</v>
      </c>
      <c r="B482" t="s">
        <v>28</v>
      </c>
      <c r="C482" t="s">
        <v>6</v>
      </c>
      <c r="D482" t="s">
        <v>2186</v>
      </c>
      <c r="E482">
        <v>1.1373329542223485E-3</v>
      </c>
      <c r="F482">
        <v>38.200000000000003</v>
      </c>
      <c r="G482">
        <v>4.3446118851293715E-2</v>
      </c>
      <c r="H482">
        <v>78.2</v>
      </c>
      <c r="I482">
        <v>8.8939437020187653E-2</v>
      </c>
      <c r="J482">
        <v>68.53</v>
      </c>
      <c r="K482">
        <v>7.7941427352857542E-2</v>
      </c>
      <c r="L482">
        <v>1.1443019844591618E-2</v>
      </c>
      <c r="M482" s="40">
        <v>1.3014523565074344E-5</v>
      </c>
    </row>
    <row r="483" spans="1:13" x14ac:dyDescent="0.25">
      <c r="A483">
        <v>7820120</v>
      </c>
      <c r="B483" t="s">
        <v>28</v>
      </c>
      <c r="C483" t="s">
        <v>6</v>
      </c>
      <c r="D483" t="s">
        <v>2172</v>
      </c>
      <c r="E483">
        <v>1.4216661927779356E-3</v>
      </c>
      <c r="F483">
        <v>49</v>
      </c>
      <c r="G483">
        <v>6.9661643446118846E-2</v>
      </c>
      <c r="H483">
        <v>92.3</v>
      </c>
      <c r="I483">
        <v>0.13121978959340344</v>
      </c>
      <c r="J483">
        <v>76.965000000000003</v>
      </c>
      <c r="K483">
        <v>0.10941853852715382</v>
      </c>
      <c r="L483">
        <v>0.11247394979000092</v>
      </c>
      <c r="M483" s="40">
        <v>1.5990041198464728E-4</v>
      </c>
    </row>
    <row r="484" spans="1:13" x14ac:dyDescent="0.25">
      <c r="A484">
        <v>7820120</v>
      </c>
      <c r="B484" t="s">
        <v>28</v>
      </c>
      <c r="C484" t="s">
        <v>6</v>
      </c>
      <c r="D484" t="s">
        <v>2147</v>
      </c>
      <c r="E484">
        <v>2.5589991470002845E-3</v>
      </c>
      <c r="F484">
        <v>79.599999999999994</v>
      </c>
      <c r="G484">
        <v>0.20369633210122262</v>
      </c>
      <c r="H484">
        <v>88</v>
      </c>
      <c r="I484">
        <v>0.22519192493602502</v>
      </c>
      <c r="J484">
        <v>82.6</v>
      </c>
      <c r="K484">
        <v>0.21137332954222349</v>
      </c>
      <c r="L484">
        <v>4.472721740603447E-2</v>
      </c>
      <c r="M484" s="40">
        <v>1.1445691118973849E-4</v>
      </c>
    </row>
    <row r="485" spans="1:13" x14ac:dyDescent="0.25">
      <c r="A485">
        <v>7820120</v>
      </c>
      <c r="B485" t="s">
        <v>28</v>
      </c>
      <c r="C485" t="s">
        <v>6</v>
      </c>
      <c r="D485" t="s">
        <v>2235</v>
      </c>
      <c r="E485">
        <v>1.1373329542223485E-3</v>
      </c>
      <c r="F485">
        <v>66.599999999999994</v>
      </c>
      <c r="G485">
        <v>7.5746374751208406E-2</v>
      </c>
      <c r="H485">
        <v>97.3</v>
      </c>
      <c r="I485">
        <v>0.11066249644583451</v>
      </c>
      <c r="J485">
        <v>80.44</v>
      </c>
      <c r="K485">
        <v>9.1487062837645711E-2</v>
      </c>
      <c r="L485">
        <v>0.14742082357406616</v>
      </c>
      <c r="M485" s="40">
        <v>1.6766656078938429E-4</v>
      </c>
    </row>
    <row r="486" spans="1:13" x14ac:dyDescent="0.25">
      <c r="A486">
        <v>7820120</v>
      </c>
      <c r="B486" t="s">
        <v>28</v>
      </c>
      <c r="C486" t="s">
        <v>6</v>
      </c>
      <c r="D486" t="s">
        <v>2236</v>
      </c>
      <c r="E486">
        <v>5.6866647711117425E-4</v>
      </c>
      <c r="F486">
        <v>67.3</v>
      </c>
      <c r="G486">
        <v>3.8271253909582026E-2</v>
      </c>
      <c r="H486">
        <v>87</v>
      </c>
      <c r="I486">
        <v>4.9473983508672159E-2</v>
      </c>
      <c r="J486">
        <v>73.355000000000004</v>
      </c>
      <c r="K486">
        <v>4.1714529428490188E-2</v>
      </c>
      <c r="L486">
        <v>3.4940309822559357E-2</v>
      </c>
      <c r="M486" s="40">
        <v>1.9869382895967786E-5</v>
      </c>
    </row>
    <row r="487" spans="1:13" x14ac:dyDescent="0.25">
      <c r="A487">
        <v>7820120</v>
      </c>
      <c r="B487" t="s">
        <v>28</v>
      </c>
      <c r="C487" t="s">
        <v>6</v>
      </c>
      <c r="D487" t="s">
        <v>2237</v>
      </c>
      <c r="E487">
        <v>3.9806653397782199E-3</v>
      </c>
      <c r="F487">
        <v>57.5</v>
      </c>
      <c r="G487">
        <v>0.22888825703724763</v>
      </c>
      <c r="H487">
        <v>84.4</v>
      </c>
      <c r="I487">
        <v>0.33596815467728181</v>
      </c>
      <c r="J487">
        <v>72.599999999999994</v>
      </c>
      <c r="K487">
        <v>0.28899630366789875</v>
      </c>
      <c r="L487">
        <v>1.2461224570870399E-2</v>
      </c>
      <c r="M487" s="40">
        <v>4.960396474045652E-5</v>
      </c>
    </row>
    <row r="488" spans="1:13" x14ac:dyDescent="0.25">
      <c r="A488">
        <v>7820120</v>
      </c>
      <c r="B488" t="s">
        <v>28</v>
      </c>
      <c r="C488" t="s">
        <v>6</v>
      </c>
      <c r="D488" t="s">
        <v>2238</v>
      </c>
      <c r="E488">
        <v>2.7580324139891952E-2</v>
      </c>
      <c r="F488">
        <v>45.4</v>
      </c>
      <c r="G488">
        <v>1.2521467159510946</v>
      </c>
      <c r="H488">
        <v>73</v>
      </c>
      <c r="I488">
        <v>2.0133636622121127</v>
      </c>
      <c r="J488">
        <v>59.059999999999988</v>
      </c>
      <c r="K488">
        <v>1.6288939437020185</v>
      </c>
      <c r="L488">
        <v>-2.0918365567922592E-2</v>
      </c>
      <c r="M488" s="40">
        <v>-5.7693530284006009E-4</v>
      </c>
    </row>
    <row r="489" spans="1:13" x14ac:dyDescent="0.25">
      <c r="A489">
        <v>7820120</v>
      </c>
      <c r="B489" t="s">
        <v>28</v>
      </c>
      <c r="C489" t="s">
        <v>6</v>
      </c>
      <c r="D489" t="s">
        <v>2164</v>
      </c>
      <c r="E489">
        <v>3.0992323002559E-2</v>
      </c>
      <c r="F489">
        <v>38.6</v>
      </c>
      <c r="G489">
        <v>1.1963036678987775</v>
      </c>
      <c r="H489">
        <v>72</v>
      </c>
      <c r="I489">
        <v>2.2314472561842482</v>
      </c>
      <c r="J489">
        <v>54.725000000000009</v>
      </c>
      <c r="K489">
        <v>1.6960548763150416</v>
      </c>
      <c r="L489">
        <v>-8.8816501200199127E-2</v>
      </c>
      <c r="M489" s="40">
        <v>-2.7526296931537405E-3</v>
      </c>
    </row>
    <row r="490" spans="1:13" x14ac:dyDescent="0.25">
      <c r="A490">
        <v>7820120</v>
      </c>
      <c r="B490" t="s">
        <v>28</v>
      </c>
      <c r="C490" t="s">
        <v>6</v>
      </c>
      <c r="D490" t="s">
        <v>2285</v>
      </c>
      <c r="E490">
        <v>2.8433323855558716E-3</v>
      </c>
      <c r="F490">
        <v>96.4</v>
      </c>
      <c r="G490">
        <v>0.27409724196758606</v>
      </c>
      <c r="H490">
        <v>87.1</v>
      </c>
      <c r="I490">
        <v>0.24765425078191639</v>
      </c>
      <c r="J490">
        <v>87.5</v>
      </c>
      <c r="K490">
        <v>0.24879158373613877</v>
      </c>
      <c r="L490">
        <v>1.5935642644762993E-2</v>
      </c>
      <c r="M490" s="40">
        <v>4.5310328816499838E-5</v>
      </c>
    </row>
    <row r="491" spans="1:13" x14ac:dyDescent="0.25">
      <c r="A491">
        <v>7820120</v>
      </c>
      <c r="B491" t="s">
        <v>28</v>
      </c>
      <c r="C491" t="s">
        <v>6</v>
      </c>
      <c r="D491" t="s">
        <v>2239</v>
      </c>
      <c r="E491">
        <v>5.6866647711117425E-4</v>
      </c>
      <c r="F491">
        <v>64.2</v>
      </c>
      <c r="G491">
        <v>3.6508387830537385E-2</v>
      </c>
      <c r="H491">
        <v>83.7</v>
      </c>
      <c r="I491">
        <v>4.7597384134205285E-2</v>
      </c>
      <c r="J491">
        <v>70.05</v>
      </c>
      <c r="K491">
        <v>3.9835086721637755E-2</v>
      </c>
      <c r="L491">
        <v>4.7048602253198624E-2</v>
      </c>
      <c r="M491" s="40">
        <v>2.6754962896331315E-5</v>
      </c>
    </row>
    <row r="492" spans="1:13" x14ac:dyDescent="0.25">
      <c r="A492">
        <v>7820120</v>
      </c>
      <c r="B492" t="s">
        <v>28</v>
      </c>
      <c r="C492" t="s">
        <v>6</v>
      </c>
      <c r="D492" t="s">
        <v>2159</v>
      </c>
      <c r="E492">
        <v>1.7344327551890817E-2</v>
      </c>
      <c r="F492">
        <v>62.1</v>
      </c>
      <c r="G492">
        <v>1.0770827409724197</v>
      </c>
      <c r="H492">
        <v>78.7</v>
      </c>
      <c r="I492">
        <v>1.3649985783338074</v>
      </c>
      <c r="J492">
        <v>66.084999999999994</v>
      </c>
      <c r="K492">
        <v>1.1461998862667047</v>
      </c>
      <c r="L492">
        <v>-3.8331165909767151E-2</v>
      </c>
      <c r="M492" s="40">
        <v>-6.6482829698487247E-4</v>
      </c>
    </row>
    <row r="493" spans="1:13" x14ac:dyDescent="0.25">
      <c r="A493">
        <v>7820120</v>
      </c>
      <c r="B493" t="s">
        <v>28</v>
      </c>
      <c r="C493" t="s">
        <v>6</v>
      </c>
      <c r="D493" t="s">
        <v>2148</v>
      </c>
      <c r="E493">
        <v>3.4119988626670457E-3</v>
      </c>
      <c r="F493">
        <v>48.5</v>
      </c>
      <c r="G493">
        <v>0.16548194483935172</v>
      </c>
      <c r="H493">
        <v>77.599999999999994</v>
      </c>
      <c r="I493">
        <v>0.26477111174296275</v>
      </c>
      <c r="J493">
        <v>68.965000000000003</v>
      </c>
      <c r="K493">
        <v>0.23530850156383282</v>
      </c>
      <c r="L493">
        <v>-2.6813957840204239E-2</v>
      </c>
      <c r="M493" s="40">
        <v>-9.1489193654378982E-5</v>
      </c>
    </row>
    <row r="494" spans="1:13" x14ac:dyDescent="0.25">
      <c r="A494">
        <v>7820120</v>
      </c>
      <c r="B494" t="s">
        <v>28</v>
      </c>
      <c r="C494" t="s">
        <v>6</v>
      </c>
      <c r="D494" t="s">
        <v>2173</v>
      </c>
      <c r="E494">
        <v>2.8433323855558713E-4</v>
      </c>
      <c r="F494">
        <v>38.1</v>
      </c>
      <c r="G494">
        <v>1.083309638896787E-2</v>
      </c>
      <c r="H494">
        <v>75.7</v>
      </c>
      <c r="I494">
        <v>2.1524026158657946E-2</v>
      </c>
      <c r="J494">
        <v>61.664999999999999</v>
      </c>
      <c r="K494">
        <v>1.7533409155530279E-2</v>
      </c>
      <c r="L494">
        <v>-4.6136997640132904E-2</v>
      </c>
      <c r="M494" s="40">
        <v>-1.3118281956250469E-5</v>
      </c>
    </row>
    <row r="495" spans="1:13" x14ac:dyDescent="0.25">
      <c r="A495">
        <v>7820120</v>
      </c>
      <c r="B495" t="s">
        <v>28</v>
      </c>
      <c r="C495" t="s">
        <v>6</v>
      </c>
      <c r="D495" t="s">
        <v>2183</v>
      </c>
      <c r="E495">
        <v>1.1373329542223485E-3</v>
      </c>
      <c r="F495">
        <v>59.2</v>
      </c>
      <c r="G495">
        <v>6.7330110889963032E-2</v>
      </c>
      <c r="H495">
        <v>77.3</v>
      </c>
      <c r="I495">
        <v>8.7915837361387542E-2</v>
      </c>
      <c r="J495">
        <v>65.844999999999999</v>
      </c>
      <c r="K495">
        <v>7.4887688370770533E-2</v>
      </c>
      <c r="L495">
        <v>-1.4689816161990166E-3</v>
      </c>
      <c r="M495" s="40">
        <v>-1.6707212012499477E-6</v>
      </c>
    </row>
    <row r="496" spans="1:13" x14ac:dyDescent="0.25">
      <c r="A496">
        <v>7820120</v>
      </c>
      <c r="B496" t="s">
        <v>28</v>
      </c>
      <c r="C496" t="s">
        <v>6</v>
      </c>
      <c r="D496" t="s">
        <v>2240</v>
      </c>
      <c r="E496">
        <v>1.7059994313335229E-3</v>
      </c>
      <c r="F496">
        <v>79.099999999999994</v>
      </c>
      <c r="G496">
        <v>0.13494455501848165</v>
      </c>
      <c r="H496">
        <v>88</v>
      </c>
      <c r="I496">
        <v>0.15012794995735002</v>
      </c>
      <c r="J496">
        <v>78.819999999999993</v>
      </c>
      <c r="K496">
        <v>0.13446687517770825</v>
      </c>
      <c r="L496">
        <v>9.8299257457256317E-2</v>
      </c>
      <c r="M496" s="40">
        <v>1.6769847732258684E-4</v>
      </c>
    </row>
    <row r="497" spans="1:13" x14ac:dyDescent="0.25">
      <c r="A497">
        <v>7820120</v>
      </c>
      <c r="B497" t="s">
        <v>28</v>
      </c>
      <c r="C497" t="s">
        <v>6</v>
      </c>
      <c r="D497" t="s">
        <v>2187</v>
      </c>
      <c r="E497">
        <v>8.5299971566676143E-4</v>
      </c>
      <c r="F497">
        <v>62.7</v>
      </c>
      <c r="G497">
        <v>5.3483082172305942E-2</v>
      </c>
      <c r="H497">
        <v>81.7</v>
      </c>
      <c r="I497">
        <v>6.9690076769974407E-2</v>
      </c>
      <c r="J497">
        <v>76.84</v>
      </c>
      <c r="K497">
        <v>6.5544498151833955E-2</v>
      </c>
      <c r="L497">
        <v>-7.5697153806686401E-2</v>
      </c>
      <c r="M497" s="40">
        <v>-6.4569650673886608E-5</v>
      </c>
    </row>
    <row r="498" spans="1:13" x14ac:dyDescent="0.25">
      <c r="A498">
        <v>7820120</v>
      </c>
      <c r="B498" t="s">
        <v>28</v>
      </c>
      <c r="C498" t="s">
        <v>6</v>
      </c>
      <c r="D498" t="s">
        <v>2241</v>
      </c>
      <c r="E498">
        <v>1.4216661927779358E-3</v>
      </c>
      <c r="F498">
        <v>46.6</v>
      </c>
      <c r="G498">
        <v>6.6249644583451811E-2</v>
      </c>
      <c r="H498">
        <v>74.3</v>
      </c>
      <c r="I498">
        <v>0.10562979812340062</v>
      </c>
      <c r="J498">
        <v>64.775000000000006</v>
      </c>
      <c r="K498">
        <v>9.2088427637190801E-2</v>
      </c>
      <c r="L498">
        <v>-4.7416854649782181E-2</v>
      </c>
      <c r="M498" s="40">
        <v>-6.7410939223460595E-5</v>
      </c>
    </row>
    <row r="499" spans="1:13" x14ac:dyDescent="0.25">
      <c r="A499">
        <v>7820120</v>
      </c>
      <c r="B499" t="s">
        <v>28</v>
      </c>
      <c r="C499" t="s">
        <v>6</v>
      </c>
      <c r="D499" t="s">
        <v>2242</v>
      </c>
      <c r="E499">
        <v>1.4216661927779358E-3</v>
      </c>
      <c r="F499">
        <v>49.7</v>
      </c>
      <c r="G499">
        <v>7.0656809781063409E-2</v>
      </c>
      <c r="H499">
        <v>73.8</v>
      </c>
      <c r="I499">
        <v>0.10491896502701166</v>
      </c>
      <c r="J499">
        <v>59.109999999999992</v>
      </c>
      <c r="K499">
        <v>8.4034688655103773E-2</v>
      </c>
      <c r="L499">
        <v>6.2333291862159967E-4</v>
      </c>
      <c r="M499" s="40">
        <v>8.8617133724992849E-7</v>
      </c>
    </row>
    <row r="500" spans="1:13" x14ac:dyDescent="0.25">
      <c r="A500">
        <v>7820120</v>
      </c>
      <c r="B500" t="s">
        <v>28</v>
      </c>
      <c r="C500" t="s">
        <v>6</v>
      </c>
      <c r="D500" t="s">
        <v>2243</v>
      </c>
      <c r="E500">
        <v>8.5299971566676143E-4</v>
      </c>
      <c r="F500">
        <v>57.6</v>
      </c>
      <c r="G500">
        <v>4.913278362240546E-2</v>
      </c>
      <c r="H500">
        <v>76.3</v>
      </c>
      <c r="I500">
        <v>6.5083878305373891E-2</v>
      </c>
      <c r="J500">
        <v>63.260000000000005</v>
      </c>
      <c r="K500">
        <v>5.3960762013079332E-2</v>
      </c>
      <c r="L500">
        <v>-1.2455829419195652E-2</v>
      </c>
      <c r="M500" s="40">
        <v>-1.0624818952967573E-5</v>
      </c>
    </row>
    <row r="501" spans="1:13" x14ac:dyDescent="0.25">
      <c r="A501">
        <v>7820120</v>
      </c>
      <c r="B501" t="s">
        <v>28</v>
      </c>
      <c r="C501" t="s">
        <v>6</v>
      </c>
      <c r="D501" t="s">
        <v>2318</v>
      </c>
      <c r="E501">
        <v>8.5299971566676143E-4</v>
      </c>
      <c r="F501">
        <v>31.8</v>
      </c>
      <c r="G501">
        <v>2.7125390958203013E-2</v>
      </c>
      <c r="H501">
        <v>74.5</v>
      </c>
      <c r="I501">
        <v>6.3548478817173723E-2</v>
      </c>
      <c r="J501">
        <v>53.974999999999994</v>
      </c>
      <c r="K501">
        <v>4.6040659653113443E-2</v>
      </c>
      <c r="L501">
        <v>1.4489386230707169E-2</v>
      </c>
      <c r="M501" s="40">
        <v>1.2359442334979103E-5</v>
      </c>
    </row>
    <row r="502" spans="1:13" x14ac:dyDescent="0.25">
      <c r="A502">
        <v>7820120</v>
      </c>
      <c r="B502" t="s">
        <v>28</v>
      </c>
      <c r="C502" t="s">
        <v>6</v>
      </c>
      <c r="D502" t="s">
        <v>2244</v>
      </c>
      <c r="E502">
        <v>5.6866647711117425E-4</v>
      </c>
      <c r="F502">
        <v>67.099999999999994</v>
      </c>
      <c r="G502">
        <v>3.8157520614159786E-2</v>
      </c>
      <c r="H502">
        <v>79.3</v>
      </c>
      <c r="I502">
        <v>4.5095251634916116E-2</v>
      </c>
      <c r="J502">
        <v>71.44</v>
      </c>
      <c r="K502">
        <v>4.062553312482229E-2</v>
      </c>
      <c r="L502">
        <v>-2.8799070045351982E-2</v>
      </c>
      <c r="M502" s="40">
        <v>-1.6377065706768256E-5</v>
      </c>
    </row>
    <row r="503" spans="1:13" x14ac:dyDescent="0.25">
      <c r="A503">
        <v>7820120</v>
      </c>
      <c r="B503" t="s">
        <v>28</v>
      </c>
      <c r="C503" t="s">
        <v>6</v>
      </c>
      <c r="D503" t="s">
        <v>2245</v>
      </c>
      <c r="E503">
        <v>3.8100653966448676E-2</v>
      </c>
      <c r="F503">
        <v>32.200000000000003</v>
      </c>
      <c r="G503">
        <v>1.2268410577196476</v>
      </c>
      <c r="H503">
        <v>71.099999999999994</v>
      </c>
      <c r="I503">
        <v>2.7089564970145008</v>
      </c>
      <c r="J503">
        <v>59.260000000000005</v>
      </c>
      <c r="K503">
        <v>2.2578447540517486</v>
      </c>
      <c r="L503">
        <v>-1.9104264676570892E-2</v>
      </c>
      <c r="M503" s="40">
        <v>-7.2788497772547614E-4</v>
      </c>
    </row>
    <row r="504" spans="1:13" x14ac:dyDescent="0.25">
      <c r="A504">
        <v>7820120</v>
      </c>
      <c r="B504" t="s">
        <v>28</v>
      </c>
      <c r="C504" t="s">
        <v>6</v>
      </c>
      <c r="D504" t="s">
        <v>2189</v>
      </c>
      <c r="E504">
        <v>1.6775661074779645E-2</v>
      </c>
      <c r="F504">
        <v>53</v>
      </c>
      <c r="G504">
        <v>0.88911003696332114</v>
      </c>
      <c r="H504">
        <v>85.1</v>
      </c>
      <c r="I504">
        <v>1.4276087574637477</v>
      </c>
      <c r="J504">
        <v>67.864999999999995</v>
      </c>
      <c r="K504">
        <v>1.1384802388399204</v>
      </c>
      <c r="L504">
        <v>5.5350493639707565E-2</v>
      </c>
      <c r="M504" s="40">
        <v>9.2854112162148053E-4</v>
      </c>
    </row>
    <row r="505" spans="1:13" x14ac:dyDescent="0.25">
      <c r="A505">
        <v>7820120</v>
      </c>
      <c r="B505" t="s">
        <v>28</v>
      </c>
      <c r="C505" t="s">
        <v>6</v>
      </c>
      <c r="D505" t="s">
        <v>2246</v>
      </c>
      <c r="E505">
        <v>1.9903326698891099E-3</v>
      </c>
      <c r="F505">
        <v>53.1</v>
      </c>
      <c r="G505">
        <v>0.10568666477111174</v>
      </c>
      <c r="H505">
        <v>76</v>
      </c>
      <c r="I505">
        <v>0.15126528291157235</v>
      </c>
      <c r="J505">
        <v>65.91</v>
      </c>
      <c r="K505">
        <v>0.13118282627239122</v>
      </c>
      <c r="L505">
        <v>-4.702208936214447E-2</v>
      </c>
      <c r="M505" s="40">
        <v>-9.3589600663921313E-5</v>
      </c>
    </row>
    <row r="506" spans="1:13" x14ac:dyDescent="0.25">
      <c r="A506">
        <v>7820120</v>
      </c>
      <c r="B506" t="s">
        <v>28</v>
      </c>
      <c r="C506" t="s">
        <v>6</v>
      </c>
      <c r="D506" t="s">
        <v>2247</v>
      </c>
      <c r="E506">
        <v>2.5305658231447252E-2</v>
      </c>
      <c r="F506">
        <v>42.3</v>
      </c>
      <c r="G506">
        <v>1.0704293431902188</v>
      </c>
      <c r="H506">
        <v>74.8</v>
      </c>
      <c r="I506">
        <v>1.8928632357122543</v>
      </c>
      <c r="J506">
        <v>66.14</v>
      </c>
      <c r="K506">
        <v>1.6737162354279214</v>
      </c>
      <c r="L506">
        <v>-6.8367443978786469E-2</v>
      </c>
      <c r="M506" s="40">
        <v>-1.7300831714847868E-3</v>
      </c>
    </row>
    <row r="507" spans="1:13" x14ac:dyDescent="0.25">
      <c r="A507">
        <v>7820120</v>
      </c>
      <c r="B507" t="s">
        <v>28</v>
      </c>
      <c r="C507" t="s">
        <v>6</v>
      </c>
      <c r="D507" t="s">
        <v>2264</v>
      </c>
      <c r="E507">
        <v>2.8433323855558713E-4</v>
      </c>
      <c r="F507">
        <v>81.8</v>
      </c>
      <c r="G507">
        <v>2.3258458913847025E-2</v>
      </c>
      <c r="H507">
        <v>89.6</v>
      </c>
      <c r="I507">
        <v>2.5476258174580605E-2</v>
      </c>
      <c r="J507">
        <v>84.13</v>
      </c>
      <c r="K507">
        <v>2.3920955359681542E-2</v>
      </c>
      <c r="L507">
        <v>7.8440450131893158E-2</v>
      </c>
      <c r="M507" s="40">
        <v>2.2303227219759212E-5</v>
      </c>
    </row>
    <row r="508" spans="1:13" x14ac:dyDescent="0.25">
      <c r="A508">
        <v>7820120</v>
      </c>
      <c r="B508" t="s">
        <v>28</v>
      </c>
      <c r="C508" t="s">
        <v>6</v>
      </c>
      <c r="D508" t="s">
        <v>2286</v>
      </c>
      <c r="E508">
        <v>2.8433323855558716E-3</v>
      </c>
      <c r="F508">
        <v>65.099999999999994</v>
      </c>
      <c r="G508">
        <v>0.18510093829968721</v>
      </c>
      <c r="H508">
        <v>84.2</v>
      </c>
      <c r="I508">
        <v>0.2394085868638044</v>
      </c>
      <c r="J508">
        <v>75.144999999999996</v>
      </c>
      <c r="K508">
        <v>0.21366221211259595</v>
      </c>
      <c r="L508">
        <v>2.7655767276883125E-2</v>
      </c>
      <c r="M508" s="40">
        <v>7.8634538745758108E-5</v>
      </c>
    </row>
    <row r="509" spans="1:13" x14ac:dyDescent="0.25">
      <c r="A509">
        <v>7820120</v>
      </c>
      <c r="B509" t="s">
        <v>28</v>
      </c>
      <c r="C509" t="s">
        <v>6</v>
      </c>
      <c r="D509" t="s">
        <v>2304</v>
      </c>
      <c r="E509">
        <v>2.8433323855558713E-4</v>
      </c>
      <c r="F509">
        <v>48.1</v>
      </c>
      <c r="G509">
        <v>1.3676428774523741E-2</v>
      </c>
      <c r="H509">
        <v>69.099999999999994</v>
      </c>
      <c r="I509">
        <v>1.9647426784191069E-2</v>
      </c>
      <c r="J509">
        <v>60.284999999999997</v>
      </c>
      <c r="K509">
        <v>1.7141029286323568E-2</v>
      </c>
      <c r="L509">
        <v>-0.1510801762342453</v>
      </c>
      <c r="M509" s="40">
        <v>-4.2957115790231816E-5</v>
      </c>
    </row>
    <row r="510" spans="1:13" x14ac:dyDescent="0.25">
      <c r="A510">
        <v>7820120</v>
      </c>
      <c r="B510" t="s">
        <v>28</v>
      </c>
      <c r="C510" t="s">
        <v>6</v>
      </c>
      <c r="D510" t="s">
        <v>2305</v>
      </c>
      <c r="E510">
        <v>8.5299971566676143E-4</v>
      </c>
      <c r="F510">
        <v>53.4</v>
      </c>
      <c r="G510">
        <v>4.5550184816605062E-2</v>
      </c>
      <c r="H510">
        <v>60.6</v>
      </c>
      <c r="I510">
        <v>5.1691782769405746E-2</v>
      </c>
      <c r="J510">
        <v>59.805000000000007</v>
      </c>
      <c r="K510">
        <v>5.1013647995450676E-2</v>
      </c>
      <c r="L510">
        <v>-0.2301696240901947</v>
      </c>
      <c r="M510" s="40">
        <v>-1.9633462390406144E-4</v>
      </c>
    </row>
    <row r="511" spans="1:13" x14ac:dyDescent="0.25">
      <c r="A511">
        <v>7820120</v>
      </c>
      <c r="B511" t="s">
        <v>28</v>
      </c>
      <c r="C511" t="s">
        <v>6</v>
      </c>
      <c r="D511" t="s">
        <v>2188</v>
      </c>
      <c r="E511">
        <v>9.6673301108899622E-3</v>
      </c>
      <c r="F511">
        <v>41</v>
      </c>
      <c r="G511">
        <v>0.39636053454648845</v>
      </c>
      <c r="H511">
        <v>80.900000000000006</v>
      </c>
      <c r="I511">
        <v>0.78208700597099801</v>
      </c>
      <c r="J511">
        <v>67.775000000000006</v>
      </c>
      <c r="K511">
        <v>0.65520329826556722</v>
      </c>
      <c r="L511">
        <v>2.0409254357218742E-2</v>
      </c>
      <c r="M511" s="40">
        <v>1.9730299918835291E-4</v>
      </c>
    </row>
    <row r="512" spans="1:13" x14ac:dyDescent="0.25">
      <c r="A512">
        <v>7820120</v>
      </c>
      <c r="B512" t="s">
        <v>28</v>
      </c>
      <c r="C512" t="s">
        <v>6</v>
      </c>
      <c r="D512" t="s">
        <v>2248</v>
      </c>
      <c r="E512">
        <v>2.8433323855558716E-3</v>
      </c>
      <c r="F512">
        <v>59.4</v>
      </c>
      <c r="G512">
        <v>0.16889394370201877</v>
      </c>
      <c r="H512">
        <v>84.4</v>
      </c>
      <c r="I512">
        <v>0.23997725334091558</v>
      </c>
      <c r="J512">
        <v>71.094999999999999</v>
      </c>
      <c r="K512">
        <v>0.20214671595109468</v>
      </c>
      <c r="L512">
        <v>8.0169655382633209E-2</v>
      </c>
      <c r="M512" s="40">
        <v>2.2794897748829461E-4</v>
      </c>
    </row>
    <row r="513" spans="1:13" x14ac:dyDescent="0.25">
      <c r="A513">
        <v>7820120</v>
      </c>
      <c r="B513" t="s">
        <v>28</v>
      </c>
      <c r="C513" t="s">
        <v>6</v>
      </c>
      <c r="D513" t="s">
        <v>2287</v>
      </c>
      <c r="E513">
        <v>5.6866647711117425E-4</v>
      </c>
      <c r="F513">
        <v>46.2</v>
      </c>
      <c r="G513">
        <v>2.6272391242536251E-2</v>
      </c>
      <c r="H513">
        <v>92.5</v>
      </c>
      <c r="I513">
        <v>5.2601649132783618E-2</v>
      </c>
      <c r="J513">
        <v>67.015000000000001</v>
      </c>
      <c r="K513">
        <v>3.8109183963605346E-2</v>
      </c>
      <c r="L513">
        <v>0.11435046792030334</v>
      </c>
      <c r="M513" s="40">
        <v>6.5027277748253243E-5</v>
      </c>
    </row>
    <row r="514" spans="1:13" x14ac:dyDescent="0.25">
      <c r="A514">
        <v>7820120</v>
      </c>
      <c r="B514" t="s">
        <v>28</v>
      </c>
      <c r="C514" t="s">
        <v>6</v>
      </c>
      <c r="D514" t="s">
        <v>2249</v>
      </c>
      <c r="E514">
        <v>3.6963321012226328E-3</v>
      </c>
      <c r="F514">
        <v>33.799999999999997</v>
      </c>
      <c r="G514">
        <v>0.12493602502132498</v>
      </c>
      <c r="H514">
        <v>80.2</v>
      </c>
      <c r="I514">
        <v>0.29644583451805517</v>
      </c>
      <c r="J514">
        <v>65.615000000000009</v>
      </c>
      <c r="K514">
        <v>0.24253483082172309</v>
      </c>
      <c r="L514">
        <v>8.4792286157608032E-2</v>
      </c>
      <c r="M514" s="40">
        <v>3.1342044926042207E-4</v>
      </c>
    </row>
    <row r="515" spans="1:13" x14ac:dyDescent="0.25">
      <c r="A515">
        <v>7820120</v>
      </c>
      <c r="B515" t="s">
        <v>28</v>
      </c>
      <c r="C515" t="s">
        <v>6</v>
      </c>
      <c r="D515" t="s">
        <v>2250</v>
      </c>
      <c r="E515">
        <v>5.6866647711117425E-4</v>
      </c>
      <c r="F515">
        <v>31.5</v>
      </c>
      <c r="G515">
        <v>1.791299402900199E-2</v>
      </c>
      <c r="H515">
        <v>93.1</v>
      </c>
      <c r="I515">
        <v>5.2942849019050317E-2</v>
      </c>
      <c r="J515">
        <v>70.88</v>
      </c>
      <c r="K515">
        <v>4.0307079897640027E-2</v>
      </c>
      <c r="L515">
        <v>0.11139827966690063</v>
      </c>
      <c r="M515" s="40">
        <v>6.3348467254421736E-5</v>
      </c>
    </row>
    <row r="516" spans="1:13" x14ac:dyDescent="0.25">
      <c r="A516">
        <v>7820120</v>
      </c>
      <c r="B516" t="s">
        <v>28</v>
      </c>
      <c r="C516" t="s">
        <v>6</v>
      </c>
      <c r="D516" t="s">
        <v>2251</v>
      </c>
      <c r="E516">
        <v>2.8433323855558716E-3</v>
      </c>
      <c r="F516">
        <v>53.9</v>
      </c>
      <c r="G516">
        <v>0.15325561558146147</v>
      </c>
      <c r="H516">
        <v>83.5</v>
      </c>
      <c r="I516">
        <v>0.23741825419391527</v>
      </c>
      <c r="J516">
        <v>68.77</v>
      </c>
      <c r="K516">
        <v>0.19553596815467728</v>
      </c>
      <c r="L516">
        <v>3.1673356890678406E-2</v>
      </c>
      <c r="M516" s="40">
        <v>9.0057881406535128E-5</v>
      </c>
    </row>
    <row r="517" spans="1:13" x14ac:dyDescent="0.25">
      <c r="A517">
        <v>7820120</v>
      </c>
      <c r="B517" t="s">
        <v>28</v>
      </c>
      <c r="C517" t="s">
        <v>6</v>
      </c>
      <c r="D517" t="s">
        <v>2288</v>
      </c>
      <c r="E517">
        <v>8.5299971566676143E-4</v>
      </c>
      <c r="F517">
        <v>50.5</v>
      </c>
      <c r="G517">
        <v>4.3076485641171454E-2</v>
      </c>
      <c r="H517">
        <v>95.3</v>
      </c>
      <c r="I517">
        <v>8.1290872903042363E-2</v>
      </c>
      <c r="J517">
        <v>79.564999999999998</v>
      </c>
      <c r="K517">
        <v>6.7868922377025867E-2</v>
      </c>
      <c r="L517">
        <v>0.13352206349372864</v>
      </c>
      <c r="M517" s="40">
        <v>1.1389428219538979E-4</v>
      </c>
    </row>
    <row r="518" spans="1:13" x14ac:dyDescent="0.25">
      <c r="A518">
        <v>7820120</v>
      </c>
      <c r="B518" t="s">
        <v>28</v>
      </c>
      <c r="C518" t="s">
        <v>6</v>
      </c>
      <c r="D518" t="s">
        <v>2306</v>
      </c>
      <c r="E518">
        <v>1.7059994313335229E-3</v>
      </c>
      <c r="F518">
        <v>56.6</v>
      </c>
      <c r="G518">
        <v>9.6559567813477395E-2</v>
      </c>
      <c r="H518">
        <v>95.1</v>
      </c>
      <c r="I518">
        <v>0.16224054591981801</v>
      </c>
      <c r="J518">
        <v>76.635000000000005</v>
      </c>
      <c r="K518">
        <v>0.13073926642024453</v>
      </c>
      <c r="L518">
        <v>0.16109809279441833</v>
      </c>
      <c r="M518" s="40">
        <v>2.7483325469619278E-4</v>
      </c>
    </row>
    <row r="519" spans="1:13" x14ac:dyDescent="0.25">
      <c r="A519">
        <v>7820120</v>
      </c>
      <c r="B519" t="s">
        <v>28</v>
      </c>
      <c r="C519" t="s">
        <v>6</v>
      </c>
      <c r="D519" t="s">
        <v>2289</v>
      </c>
      <c r="E519">
        <v>1.1373329542223485E-3</v>
      </c>
      <c r="F519">
        <v>37.9</v>
      </c>
      <c r="G519">
        <v>4.3104918965027009E-2</v>
      </c>
      <c r="H519">
        <v>76.099999999999994</v>
      </c>
      <c r="I519">
        <v>8.6551037816320717E-2</v>
      </c>
      <c r="J519">
        <v>66.819999999999993</v>
      </c>
      <c r="K519">
        <v>7.5996588001137316E-2</v>
      </c>
      <c r="L519">
        <v>4.6619077329523861E-4</v>
      </c>
      <c r="M519" s="40">
        <v>5.3021412942307488E-7</v>
      </c>
    </row>
    <row r="520" spans="1:13" x14ac:dyDescent="0.25">
      <c r="A520">
        <v>7820120</v>
      </c>
      <c r="B520" t="s">
        <v>28</v>
      </c>
      <c r="C520" t="s">
        <v>6</v>
      </c>
      <c r="D520" t="s">
        <v>2307</v>
      </c>
      <c r="E520">
        <v>2.2746659084446974E-3</v>
      </c>
      <c r="F520">
        <v>49.1</v>
      </c>
      <c r="G520">
        <v>0.11168609610463465</v>
      </c>
      <c r="H520">
        <v>76.7</v>
      </c>
      <c r="I520">
        <v>0.17446687517770831</v>
      </c>
      <c r="J520">
        <v>60.900000000000006</v>
      </c>
      <c r="K520">
        <v>0.13852715382428207</v>
      </c>
      <c r="L520">
        <v>-2.1659934893250465E-2</v>
      </c>
      <c r="M520" s="40">
        <v>-4.9269115480808569E-5</v>
      </c>
    </row>
    <row r="521" spans="1:13" x14ac:dyDescent="0.25">
      <c r="A521">
        <v>7820120</v>
      </c>
      <c r="B521" t="s">
        <v>28</v>
      </c>
      <c r="C521" t="s">
        <v>6</v>
      </c>
      <c r="D521" t="s">
        <v>2253</v>
      </c>
      <c r="E521">
        <v>1.9903326698891099E-3</v>
      </c>
      <c r="F521">
        <v>51.7</v>
      </c>
      <c r="G521">
        <v>0.10290019903326698</v>
      </c>
      <c r="H521">
        <v>77.3</v>
      </c>
      <c r="I521">
        <v>0.1538527153824282</v>
      </c>
      <c r="J521">
        <v>70.384999999999991</v>
      </c>
      <c r="K521">
        <v>0.14008956497014499</v>
      </c>
      <c r="L521">
        <v>2.6336932554841042E-2</v>
      </c>
      <c r="M521" s="40">
        <v>5.2419257288566185E-5</v>
      </c>
    </row>
    <row r="522" spans="1:13" x14ac:dyDescent="0.25">
      <c r="A522">
        <v>7820120</v>
      </c>
      <c r="B522" t="s">
        <v>28</v>
      </c>
      <c r="C522" t="s">
        <v>6</v>
      </c>
      <c r="D522" t="s">
        <v>2254</v>
      </c>
      <c r="E522">
        <v>1.9903326698891099E-3</v>
      </c>
      <c r="F522">
        <v>49.3</v>
      </c>
      <c r="G522">
        <v>9.8123400625533111E-2</v>
      </c>
      <c r="H522">
        <v>64.5</v>
      </c>
      <c r="I522">
        <v>0.1283764572078476</v>
      </c>
      <c r="J522">
        <v>65.474999999999994</v>
      </c>
      <c r="K522">
        <v>0.13031703156098945</v>
      </c>
      <c r="L522">
        <v>-9.4190485775470734E-2</v>
      </c>
      <c r="M522" s="40">
        <v>-1.874704010316449E-4</v>
      </c>
    </row>
    <row r="523" spans="1:13" x14ac:dyDescent="0.25">
      <c r="A523">
        <v>7820120</v>
      </c>
      <c r="B523" t="s">
        <v>28</v>
      </c>
      <c r="C523" t="s">
        <v>6</v>
      </c>
      <c r="D523" t="s">
        <v>2313</v>
      </c>
      <c r="E523">
        <v>1.4216661927779358E-3</v>
      </c>
      <c r="F523">
        <v>79.900000000000006</v>
      </c>
      <c r="G523">
        <v>0.11359112880295708</v>
      </c>
      <c r="H523">
        <v>99.6</v>
      </c>
      <c r="I523">
        <v>0.14159795280068241</v>
      </c>
      <c r="J523">
        <v>91.45</v>
      </c>
      <c r="K523">
        <v>0.13001137332954224</v>
      </c>
      <c r="L523">
        <v>0.15059567987918854</v>
      </c>
      <c r="M523" s="40">
        <v>2.1409678686265077E-4</v>
      </c>
    </row>
    <row r="524" spans="1:13" x14ac:dyDescent="0.25">
      <c r="A524">
        <v>7820120</v>
      </c>
      <c r="B524" t="s">
        <v>28</v>
      </c>
      <c r="C524" t="s">
        <v>6</v>
      </c>
      <c r="D524" t="s">
        <v>2290</v>
      </c>
      <c r="E524">
        <v>8.5299971566676143E-4</v>
      </c>
      <c r="F524">
        <v>51</v>
      </c>
      <c r="G524">
        <v>4.3502985499004831E-2</v>
      </c>
      <c r="H524">
        <v>84.4</v>
      </c>
      <c r="I524">
        <v>7.1993176002274673E-2</v>
      </c>
      <c r="J524">
        <v>75.86</v>
      </c>
      <c r="K524">
        <v>6.4708558430480526E-2</v>
      </c>
      <c r="L524">
        <v>8.2835676148533821E-3</v>
      </c>
      <c r="M524" s="40">
        <v>7.0658808201763284E-6</v>
      </c>
    </row>
    <row r="525" spans="1:13" x14ac:dyDescent="0.25">
      <c r="A525">
        <v>7820120</v>
      </c>
      <c r="B525" t="s">
        <v>28</v>
      </c>
      <c r="C525" t="s">
        <v>6</v>
      </c>
      <c r="D525" t="s">
        <v>2255</v>
      </c>
      <c r="E525">
        <v>3.9806653397782199E-3</v>
      </c>
      <c r="F525">
        <v>52.2</v>
      </c>
      <c r="G525">
        <v>0.2077907307364231</v>
      </c>
      <c r="H525">
        <v>80.3</v>
      </c>
      <c r="I525">
        <v>0.31964742678419106</v>
      </c>
      <c r="J525">
        <v>71.984999999999999</v>
      </c>
      <c r="K525">
        <v>0.28654819448393515</v>
      </c>
      <c r="L525">
        <v>4.6618185937404633E-2</v>
      </c>
      <c r="M525" s="40">
        <v>1.8557139696436304E-4</v>
      </c>
    </row>
    <row r="526" spans="1:13" x14ac:dyDescent="0.25">
      <c r="A526">
        <v>7820120</v>
      </c>
      <c r="B526" t="s">
        <v>28</v>
      </c>
      <c r="C526" t="s">
        <v>6</v>
      </c>
      <c r="D526" t="s">
        <v>2256</v>
      </c>
      <c r="E526">
        <v>1.1373329542223485E-3</v>
      </c>
      <c r="F526">
        <v>38.1</v>
      </c>
      <c r="G526">
        <v>4.3332385555871482E-2</v>
      </c>
      <c r="H526">
        <v>70.3</v>
      </c>
      <c r="I526">
        <v>7.99545066818311E-2</v>
      </c>
      <c r="J526">
        <v>67.094999999999999</v>
      </c>
      <c r="K526">
        <v>7.6309354563548468E-2</v>
      </c>
      <c r="L526">
        <v>-6.1801861971616745E-2</v>
      </c>
      <c r="M526" s="40">
        <v>-7.0289294252620687E-5</v>
      </c>
    </row>
    <row r="527" spans="1:13" x14ac:dyDescent="0.25">
      <c r="A527">
        <v>7820120</v>
      </c>
      <c r="B527" t="s">
        <v>28</v>
      </c>
      <c r="C527" t="s">
        <v>6</v>
      </c>
      <c r="D527" t="s">
        <v>2149</v>
      </c>
      <c r="E527">
        <v>1.1373329542223485E-3</v>
      </c>
      <c r="F527">
        <v>31.1</v>
      </c>
      <c r="G527">
        <v>3.537105487631504E-2</v>
      </c>
      <c r="H527">
        <v>69.599999999999994</v>
      </c>
      <c r="I527">
        <v>7.9158373613875455E-2</v>
      </c>
      <c r="J527">
        <v>59.42</v>
      </c>
      <c r="K527">
        <v>6.7580324139891956E-2</v>
      </c>
      <c r="L527">
        <v>-0.11642170697450638</v>
      </c>
      <c r="M527" s="40">
        <v>-1.3241024392892392E-4</v>
      </c>
    </row>
    <row r="528" spans="1:13" x14ac:dyDescent="0.25">
      <c r="A528">
        <v>7820120</v>
      </c>
      <c r="B528" t="s">
        <v>28</v>
      </c>
      <c r="C528" t="s">
        <v>6</v>
      </c>
      <c r="D528" t="s">
        <v>2291</v>
      </c>
      <c r="E528">
        <v>5.6866647711117425E-4</v>
      </c>
      <c r="F528">
        <v>66.099999999999994</v>
      </c>
      <c r="G528">
        <v>3.7588854137048613E-2</v>
      </c>
      <c r="H528">
        <v>80.2</v>
      </c>
      <c r="I528">
        <v>4.5607051464316178E-2</v>
      </c>
      <c r="J528">
        <v>70.259999999999991</v>
      </c>
      <c r="K528">
        <v>3.9954506681831099E-2</v>
      </c>
      <c r="L528">
        <v>-5.1730949431657791E-2</v>
      </c>
      <c r="M528" s="40">
        <v>-2.9417656770917138E-5</v>
      </c>
    </row>
    <row r="529" spans="1:13" x14ac:dyDescent="0.25">
      <c r="A529">
        <v>7820120</v>
      </c>
      <c r="B529" t="s">
        <v>28</v>
      </c>
      <c r="C529" t="s">
        <v>6</v>
      </c>
      <c r="D529" t="s">
        <v>2150</v>
      </c>
      <c r="E529">
        <v>3.9806653397782199E-3</v>
      </c>
      <c r="F529">
        <v>48</v>
      </c>
      <c r="G529">
        <v>0.19107193630935454</v>
      </c>
      <c r="H529">
        <v>70.599999999999994</v>
      </c>
      <c r="I529">
        <v>0.28103497298834229</v>
      </c>
      <c r="J529">
        <v>61.164999999999999</v>
      </c>
      <c r="K529">
        <v>0.24347739550753481</v>
      </c>
      <c r="L529">
        <v>-9.9615104496479034E-2</v>
      </c>
      <c r="M529" s="40">
        <v>-3.9653439378751961E-4</v>
      </c>
    </row>
    <row r="530" spans="1:13" x14ac:dyDescent="0.25">
      <c r="A530">
        <v>7820120</v>
      </c>
      <c r="B530" t="s">
        <v>28</v>
      </c>
      <c r="C530" t="s">
        <v>6</v>
      </c>
      <c r="D530" t="s">
        <v>2257</v>
      </c>
      <c r="E530">
        <v>5.9709980096673294E-3</v>
      </c>
      <c r="F530">
        <v>45.8</v>
      </c>
      <c r="G530">
        <v>0.27347170884276367</v>
      </c>
      <c r="H530">
        <v>81.8</v>
      </c>
      <c r="I530">
        <v>0.48842763719078752</v>
      </c>
      <c r="J530">
        <v>72.22999999999999</v>
      </c>
      <c r="K530">
        <v>0.43128518623827111</v>
      </c>
      <c r="L530">
        <v>3.0519977211952209E-2</v>
      </c>
      <c r="M530" s="40">
        <v>1.822347231876589E-4</v>
      </c>
    </row>
    <row r="531" spans="1:13" x14ac:dyDescent="0.25">
      <c r="A531">
        <v>7820120</v>
      </c>
      <c r="B531" t="s">
        <v>28</v>
      </c>
      <c r="C531" t="s">
        <v>6</v>
      </c>
      <c r="D531" t="s">
        <v>2292</v>
      </c>
      <c r="E531">
        <v>5.6866647711117425E-4</v>
      </c>
      <c r="F531">
        <v>47.4</v>
      </c>
      <c r="G531">
        <v>2.695479101506966E-2</v>
      </c>
      <c r="H531">
        <v>83.4</v>
      </c>
      <c r="I531">
        <v>4.7426784191071936E-2</v>
      </c>
      <c r="J531">
        <v>66.61</v>
      </c>
      <c r="K531">
        <v>3.7878874040375314E-2</v>
      </c>
      <c r="L531">
        <v>-2.1982546895742416E-2</v>
      </c>
      <c r="M531" s="40">
        <v>-1.250073750113302E-5</v>
      </c>
    </row>
    <row r="532" spans="1:13" x14ac:dyDescent="0.25">
      <c r="A532">
        <v>7820120</v>
      </c>
      <c r="B532" t="s">
        <v>28</v>
      </c>
      <c r="C532" t="s">
        <v>6</v>
      </c>
      <c r="D532" t="s">
        <v>2258</v>
      </c>
      <c r="E532">
        <v>2.5589991470002841E-3</v>
      </c>
      <c r="F532">
        <v>54.6</v>
      </c>
      <c r="G532">
        <v>0.13972135342621553</v>
      </c>
      <c r="H532">
        <v>78.400000000000006</v>
      </c>
      <c r="I532">
        <v>0.20062553312482229</v>
      </c>
      <c r="J532">
        <v>67.75500000000001</v>
      </c>
      <c r="K532">
        <v>0.17338498720500428</v>
      </c>
      <c r="L532">
        <v>2.9196953400969505E-3</v>
      </c>
      <c r="M532" s="40">
        <v>7.4714978848088003E-6</v>
      </c>
    </row>
    <row r="533" spans="1:13" x14ac:dyDescent="0.25">
      <c r="A533">
        <v>7820120</v>
      </c>
      <c r="B533" t="s">
        <v>28</v>
      </c>
      <c r="C533" t="s">
        <v>6</v>
      </c>
      <c r="D533" t="s">
        <v>2177</v>
      </c>
      <c r="E533">
        <v>1.3932328689223771E-2</v>
      </c>
      <c r="F533">
        <v>66.8</v>
      </c>
      <c r="G533">
        <v>0.93067955644014788</v>
      </c>
      <c r="H533">
        <v>81.099999999999994</v>
      </c>
      <c r="I533">
        <v>1.1299118566960478</v>
      </c>
      <c r="J533">
        <v>76.929999999999993</v>
      </c>
      <c r="K533">
        <v>1.0718140460619845</v>
      </c>
      <c r="L533">
        <v>-9.7830500453710556E-4</v>
      </c>
      <c r="M533" s="40">
        <v>-1.3630066881523508E-5</v>
      </c>
    </row>
    <row r="534" spans="1:13" x14ac:dyDescent="0.25">
      <c r="A534">
        <v>7820120</v>
      </c>
      <c r="B534" t="s">
        <v>28</v>
      </c>
      <c r="C534" t="s">
        <v>6</v>
      </c>
      <c r="D534" t="s">
        <v>2259</v>
      </c>
      <c r="E534">
        <v>3.9806653397782199E-3</v>
      </c>
      <c r="F534">
        <v>54.6</v>
      </c>
      <c r="G534">
        <v>0.21734432755189081</v>
      </c>
      <c r="H534">
        <v>75.5</v>
      </c>
      <c r="I534">
        <v>0.30054023315325562</v>
      </c>
      <c r="J534">
        <v>69.97999999999999</v>
      </c>
      <c r="K534">
        <v>0.27856696047767976</v>
      </c>
      <c r="L534">
        <v>1.0949605144560337E-2</v>
      </c>
      <c r="M534" s="40">
        <v>4.358671368320862E-5</v>
      </c>
    </row>
    <row r="535" spans="1:13" x14ac:dyDescent="0.25">
      <c r="A535">
        <v>7820120</v>
      </c>
      <c r="B535" t="s">
        <v>28</v>
      </c>
      <c r="C535" t="s">
        <v>6</v>
      </c>
      <c r="D535" t="s">
        <v>2260</v>
      </c>
      <c r="E535">
        <v>8.5299971566676143E-4</v>
      </c>
      <c r="F535">
        <v>44.7</v>
      </c>
      <c r="G535">
        <v>3.8129087290304238E-2</v>
      </c>
      <c r="H535">
        <v>80.8</v>
      </c>
      <c r="I535">
        <v>6.8922377025874323E-2</v>
      </c>
      <c r="J535">
        <v>64.524999999999991</v>
      </c>
      <c r="K535">
        <v>5.5039806653397777E-2</v>
      </c>
      <c r="L535">
        <v>5.9868760406970978E-2</v>
      </c>
      <c r="M535" s="40">
        <v>5.1068035604467711E-5</v>
      </c>
    </row>
    <row r="536" spans="1:13" x14ac:dyDescent="0.25">
      <c r="A536">
        <v>7820120</v>
      </c>
      <c r="B536" t="s">
        <v>28</v>
      </c>
      <c r="C536" t="s">
        <v>6</v>
      </c>
      <c r="D536" t="s">
        <v>2293</v>
      </c>
      <c r="E536">
        <v>2.8433323855558713E-4</v>
      </c>
      <c r="F536">
        <v>34.9</v>
      </c>
      <c r="G536">
        <v>9.9232300255899901E-3</v>
      </c>
      <c r="H536">
        <v>73.3</v>
      </c>
      <c r="I536">
        <v>2.0841626386124537E-2</v>
      </c>
      <c r="J536">
        <v>55.724999999999994</v>
      </c>
      <c r="K536">
        <v>1.5844469718510092E-2</v>
      </c>
      <c r="L536">
        <v>-0.1050432026386261</v>
      </c>
      <c r="M536" s="40">
        <v>-2.9867273994491355E-5</v>
      </c>
    </row>
    <row r="537" spans="1:13" x14ac:dyDescent="0.25">
      <c r="A537">
        <v>7820120</v>
      </c>
      <c r="B537" t="s">
        <v>28</v>
      </c>
      <c r="C537" t="s">
        <v>6</v>
      </c>
      <c r="D537" t="s">
        <v>2261</v>
      </c>
      <c r="E537">
        <v>4.2649985783338069E-3</v>
      </c>
      <c r="F537">
        <v>55.9</v>
      </c>
      <c r="G537">
        <v>0.2384134205288598</v>
      </c>
      <c r="H537">
        <v>76.099999999999994</v>
      </c>
      <c r="I537">
        <v>0.32456639181120267</v>
      </c>
      <c r="J537">
        <v>65.180000000000007</v>
      </c>
      <c r="K537">
        <v>0.27799260733579756</v>
      </c>
      <c r="L537">
        <v>-1.7179852351546288E-2</v>
      </c>
      <c r="M537" s="40">
        <v>-7.3272045855329624E-5</v>
      </c>
    </row>
    <row r="538" spans="1:13" x14ac:dyDescent="0.25">
      <c r="A538">
        <v>7820120</v>
      </c>
      <c r="B538" t="s">
        <v>28</v>
      </c>
      <c r="C538" t="s">
        <v>6</v>
      </c>
      <c r="D538" t="s">
        <v>2308</v>
      </c>
      <c r="E538">
        <v>5.6866647711117425E-4</v>
      </c>
      <c r="F538">
        <v>37.200000000000003</v>
      </c>
      <c r="G538">
        <v>2.1154392948535685E-2</v>
      </c>
      <c r="H538">
        <v>59.1</v>
      </c>
      <c r="I538">
        <v>3.36081887972704E-2</v>
      </c>
      <c r="J538">
        <v>47.744999999999997</v>
      </c>
      <c r="K538">
        <v>2.7150980949673012E-2</v>
      </c>
      <c r="L538">
        <v>-0.1348300576210022</v>
      </c>
      <c r="M538" s="40">
        <v>-7.6673333876031954E-5</v>
      </c>
    </row>
    <row r="539" spans="1:13" x14ac:dyDescent="0.25">
      <c r="A539">
        <v>7820120</v>
      </c>
      <c r="B539" t="s">
        <v>28</v>
      </c>
      <c r="C539" t="s">
        <v>6</v>
      </c>
      <c r="D539" t="s">
        <v>2309</v>
      </c>
      <c r="E539">
        <v>2.8433323855558713E-4</v>
      </c>
      <c r="F539">
        <v>54.9</v>
      </c>
      <c r="G539">
        <v>1.5609894796701733E-2</v>
      </c>
      <c r="H539">
        <v>87.4</v>
      </c>
      <c r="I539">
        <v>2.4850725049758316E-2</v>
      </c>
      <c r="J539">
        <v>70.320000000000007</v>
      </c>
      <c r="K539">
        <v>1.9994313335228889E-2</v>
      </c>
      <c r="L539">
        <v>6.3529238104820251E-2</v>
      </c>
      <c r="M539" s="40">
        <v>1.8063474013312552E-5</v>
      </c>
    </row>
    <row r="540" spans="1:13" x14ac:dyDescent="0.25">
      <c r="A540">
        <v>7820120</v>
      </c>
      <c r="B540" t="s">
        <v>28</v>
      </c>
      <c r="C540" t="s">
        <v>6</v>
      </c>
      <c r="D540" t="s">
        <v>2262</v>
      </c>
      <c r="E540">
        <v>1.1373329542223485E-3</v>
      </c>
      <c r="F540">
        <v>64.599999999999994</v>
      </c>
      <c r="G540">
        <v>7.3471708842763703E-2</v>
      </c>
      <c r="H540">
        <v>71.400000000000006</v>
      </c>
      <c r="I540">
        <v>8.1205572931475692E-2</v>
      </c>
      <c r="J540">
        <v>66.795000000000002</v>
      </c>
      <c r="K540">
        <v>7.5968154677281768E-2</v>
      </c>
      <c r="L540">
        <v>-0.12935748696327209</v>
      </c>
      <c r="M540" s="40">
        <v>-1.4712253279871719E-4</v>
      </c>
    </row>
    <row r="541" spans="1:13" x14ac:dyDescent="0.25">
      <c r="A541">
        <v>7820120</v>
      </c>
      <c r="B541" t="s">
        <v>28</v>
      </c>
      <c r="C541" t="s">
        <v>6</v>
      </c>
      <c r="D541" t="s">
        <v>2263</v>
      </c>
      <c r="E541">
        <v>3.9806653397782199E-3</v>
      </c>
      <c r="F541">
        <v>63.6</v>
      </c>
      <c r="G541">
        <v>0.25317031560989478</v>
      </c>
      <c r="H541">
        <v>86.9</v>
      </c>
      <c r="I541">
        <v>0.34591981802672733</v>
      </c>
      <c r="J541">
        <v>81.314999999999998</v>
      </c>
      <c r="K541">
        <v>0.32368780210406595</v>
      </c>
      <c r="L541">
        <v>9.0797610580921173E-2</v>
      </c>
      <c r="M541" s="40">
        <v>3.6143490137415305E-4</v>
      </c>
    </row>
    <row r="542" spans="1:13" x14ac:dyDescent="0.25">
      <c r="A542">
        <v>7820120</v>
      </c>
      <c r="B542" t="s">
        <v>28</v>
      </c>
      <c r="C542" t="s">
        <v>6</v>
      </c>
      <c r="D542" t="s">
        <v>2310</v>
      </c>
      <c r="E542">
        <v>5.6866647711117425E-4</v>
      </c>
      <c r="F542">
        <v>64.2</v>
      </c>
      <c r="G542">
        <v>3.6508387830537385E-2</v>
      </c>
      <c r="H542">
        <v>90.1</v>
      </c>
      <c r="I542">
        <v>5.12368495877168E-2</v>
      </c>
      <c r="J542">
        <v>69.985000000000014</v>
      </c>
      <c r="K542">
        <v>3.9798123400625537E-2</v>
      </c>
      <c r="L542">
        <v>6.0958128422498703E-2</v>
      </c>
      <c r="M542" s="40">
        <v>3.4664844141312879E-5</v>
      </c>
    </row>
    <row r="543" spans="1:13" x14ac:dyDescent="0.25">
      <c r="A543">
        <v>7820120</v>
      </c>
      <c r="B543" t="s">
        <v>28</v>
      </c>
      <c r="C543" t="s">
        <v>6</v>
      </c>
      <c r="D543" t="s">
        <v>2311</v>
      </c>
      <c r="E543">
        <v>1.4216661927779358E-3</v>
      </c>
      <c r="F543">
        <v>53.2</v>
      </c>
      <c r="G543">
        <v>7.5632641455786187E-2</v>
      </c>
      <c r="H543">
        <v>91.7</v>
      </c>
      <c r="I543">
        <v>0.13036678987773673</v>
      </c>
      <c r="J543">
        <v>68.995000000000005</v>
      </c>
      <c r="K543">
        <v>9.808785897071369E-2</v>
      </c>
      <c r="L543">
        <v>8.5568398237228394E-2</v>
      </c>
      <c r="M543" s="40">
        <v>1.2164969894402672E-4</v>
      </c>
    </row>
    <row r="544" spans="1:13" x14ac:dyDescent="0.25">
      <c r="A544">
        <v>7820120</v>
      </c>
      <c r="B544" t="s">
        <v>28</v>
      </c>
      <c r="C544" t="s">
        <v>6</v>
      </c>
      <c r="D544" t="s">
        <v>2151</v>
      </c>
      <c r="E544">
        <v>1.7059994313335229E-3</v>
      </c>
      <c r="F544">
        <v>34.5</v>
      </c>
      <c r="G544">
        <v>5.8856980381006542E-2</v>
      </c>
      <c r="H544">
        <v>82.6</v>
      </c>
      <c r="I544">
        <v>0.14091555302814898</v>
      </c>
      <c r="J544">
        <v>61.085000000000001</v>
      </c>
      <c r="K544">
        <v>0.10421097526300825</v>
      </c>
      <c r="L544">
        <v>-5.1696377340704203E-4</v>
      </c>
      <c r="M544" s="40">
        <v>-8.8193990345244592E-7</v>
      </c>
    </row>
    <row r="545" spans="1:13" x14ac:dyDescent="0.25">
      <c r="A545">
        <v>7820120</v>
      </c>
      <c r="B545" t="s">
        <v>28</v>
      </c>
      <c r="C545" t="s">
        <v>6</v>
      </c>
      <c r="D545" t="s">
        <v>2174</v>
      </c>
      <c r="E545">
        <v>1.4216661927779358E-3</v>
      </c>
      <c r="F545">
        <v>48</v>
      </c>
      <c r="G545">
        <v>6.8239977253340911E-2</v>
      </c>
      <c r="H545">
        <v>73.2</v>
      </c>
      <c r="I545">
        <v>0.1040659653113449</v>
      </c>
      <c r="J545">
        <v>60.644999999999996</v>
      </c>
      <c r="K545">
        <v>8.6216946261017904E-2</v>
      </c>
      <c r="L545">
        <v>-7.91434645652771E-2</v>
      </c>
      <c r="M545" s="40">
        <v>-1.1251558795177296E-4</v>
      </c>
    </row>
    <row r="546" spans="1:13" x14ac:dyDescent="0.25">
      <c r="A546">
        <v>7820120</v>
      </c>
      <c r="B546" t="s">
        <v>28</v>
      </c>
      <c r="C546" t="s">
        <v>6</v>
      </c>
      <c r="D546" t="s">
        <v>2335</v>
      </c>
      <c r="E546">
        <v>1.0000000000000016</v>
      </c>
      <c r="G546">
        <v>55.636678987773692</v>
      </c>
      <c r="I546">
        <v>80.420415126528297</v>
      </c>
      <c r="K546">
        <v>69.611498436167196</v>
      </c>
      <c r="M546" s="40">
        <v>1.0517169225078911E-3</v>
      </c>
    </row>
    <row r="547" spans="1:13" x14ac:dyDescent="0.25">
      <c r="A547">
        <v>7830634</v>
      </c>
      <c r="B547" t="s">
        <v>29</v>
      </c>
      <c r="C547" t="s">
        <v>6</v>
      </c>
      <c r="D547" t="s">
        <v>2155</v>
      </c>
      <c r="E547">
        <v>1</v>
      </c>
      <c r="F547">
        <v>49.2</v>
      </c>
      <c r="G547">
        <v>49.2</v>
      </c>
      <c r="H547">
        <v>81.7</v>
      </c>
      <c r="I547">
        <v>81.7</v>
      </c>
      <c r="J547">
        <v>68.41</v>
      </c>
      <c r="K547">
        <v>68.41</v>
      </c>
      <c r="L547">
        <v>4.344693198800087E-2</v>
      </c>
      <c r="M547" s="40">
        <v>4.344693198800087E-2</v>
      </c>
    </row>
    <row r="548" spans="1:13" x14ac:dyDescent="0.25">
      <c r="A548">
        <v>7830634</v>
      </c>
      <c r="B548" t="s">
        <v>29</v>
      </c>
      <c r="C548" t="s">
        <v>6</v>
      </c>
      <c r="D548" t="s">
        <v>2335</v>
      </c>
      <c r="E548">
        <v>1</v>
      </c>
      <c r="G548">
        <v>49.2</v>
      </c>
      <c r="I548">
        <v>81.7</v>
      </c>
      <c r="K548">
        <v>68.41</v>
      </c>
      <c r="M548" s="40">
        <v>4.344693198800087E-2</v>
      </c>
    </row>
    <row r="549" spans="1:13" x14ac:dyDescent="0.25">
      <c r="A549">
        <v>7820616</v>
      </c>
      <c r="B549" t="s">
        <v>30</v>
      </c>
      <c r="C549" t="s">
        <v>6</v>
      </c>
      <c r="D549" t="s">
        <v>2200</v>
      </c>
      <c r="E549">
        <v>0.2151394422310757</v>
      </c>
      <c r="F549">
        <v>40.1</v>
      </c>
      <c r="G549">
        <v>8.6270916334661365</v>
      </c>
      <c r="H549">
        <v>80.900000000000006</v>
      </c>
      <c r="I549">
        <v>17.404780876494026</v>
      </c>
      <c r="J549">
        <v>68.25</v>
      </c>
      <c r="K549">
        <v>14.683266932270916</v>
      </c>
      <c r="L549">
        <v>-7.2523945709690452E-4</v>
      </c>
      <c r="M549" s="40">
        <v>-1.5602761228379619E-4</v>
      </c>
    </row>
    <row r="550" spans="1:13" x14ac:dyDescent="0.25">
      <c r="A550">
        <v>7820616</v>
      </c>
      <c r="B550" t="s">
        <v>30</v>
      </c>
      <c r="C550" t="s">
        <v>6</v>
      </c>
      <c r="D550" t="s">
        <v>2210</v>
      </c>
      <c r="E550">
        <v>2.7888446215139442E-2</v>
      </c>
      <c r="F550">
        <v>75.900000000000006</v>
      </c>
      <c r="G550">
        <v>2.1167330677290837</v>
      </c>
      <c r="H550">
        <v>81.3</v>
      </c>
      <c r="I550">
        <v>2.2673306772908366</v>
      </c>
      <c r="J550">
        <v>80.894999999999996</v>
      </c>
      <c r="K550">
        <v>2.2560358565737051</v>
      </c>
      <c r="L550">
        <v>-5.4214444011449814E-2</v>
      </c>
      <c r="M550" s="40">
        <v>-1.5119566058970067E-3</v>
      </c>
    </row>
    <row r="551" spans="1:13" x14ac:dyDescent="0.25">
      <c r="A551">
        <v>7820616</v>
      </c>
      <c r="B551" t="s">
        <v>30</v>
      </c>
      <c r="C551" t="s">
        <v>6</v>
      </c>
      <c r="D551" t="s">
        <v>2282</v>
      </c>
      <c r="E551">
        <v>5.1792828685258967E-2</v>
      </c>
      <c r="F551">
        <v>32.5</v>
      </c>
      <c r="G551">
        <v>1.6832669322709164</v>
      </c>
      <c r="H551">
        <v>78</v>
      </c>
      <c r="I551">
        <v>4.0398406374501992</v>
      </c>
      <c r="J551">
        <v>60.35</v>
      </c>
      <c r="K551">
        <v>3.1256972111553787</v>
      </c>
      <c r="L551">
        <v>-5.4600100964307785E-2</v>
      </c>
      <c r="M551" s="40">
        <v>-2.8278936754422362E-3</v>
      </c>
    </row>
    <row r="552" spans="1:13" x14ac:dyDescent="0.25">
      <c r="A552">
        <v>7820616</v>
      </c>
      <c r="B552" t="s">
        <v>30</v>
      </c>
      <c r="C552" t="s">
        <v>6</v>
      </c>
      <c r="D552" t="s">
        <v>2233</v>
      </c>
      <c r="E552">
        <v>3.9840637450199202E-3</v>
      </c>
      <c r="F552">
        <v>41.8</v>
      </c>
      <c r="G552">
        <v>0.16653386454183267</v>
      </c>
      <c r="H552">
        <v>81.5</v>
      </c>
      <c r="I552">
        <v>0.3247011952191235</v>
      </c>
      <c r="J552">
        <v>66.97</v>
      </c>
      <c r="K552">
        <v>0.26681274900398405</v>
      </c>
      <c r="L552">
        <v>4.6275205910205841E-2</v>
      </c>
      <c r="M552" s="40">
        <v>1.8436337016018264E-4</v>
      </c>
    </row>
    <row r="553" spans="1:13" x14ac:dyDescent="0.25">
      <c r="A553">
        <v>7820616</v>
      </c>
      <c r="B553" t="s">
        <v>30</v>
      </c>
      <c r="C553" t="s">
        <v>6</v>
      </c>
      <c r="D553" t="s">
        <v>2245</v>
      </c>
      <c r="E553">
        <v>0.7011952191235058</v>
      </c>
      <c r="F553">
        <v>32.200000000000003</v>
      </c>
      <c r="G553">
        <v>22.578486055776889</v>
      </c>
      <c r="H553">
        <v>71.099999999999994</v>
      </c>
      <c r="I553">
        <v>49.854980079681255</v>
      </c>
      <c r="J553">
        <v>59.260000000000005</v>
      </c>
      <c r="K553">
        <v>41.552828685258959</v>
      </c>
      <c r="L553">
        <v>-1.9104264676570892E-2</v>
      </c>
      <c r="M553" s="40">
        <v>-1.3395819056081578E-2</v>
      </c>
    </row>
    <row r="554" spans="1:13" x14ac:dyDescent="0.25">
      <c r="A554">
        <v>7820616</v>
      </c>
      <c r="B554" t="s">
        <v>30</v>
      </c>
      <c r="C554" t="s">
        <v>6</v>
      </c>
      <c r="D554" t="s">
        <v>2335</v>
      </c>
      <c r="E554">
        <v>0.99999999999999978</v>
      </c>
      <c r="G554">
        <v>35.172111553784859</v>
      </c>
      <c r="I554">
        <v>73.891633466135445</v>
      </c>
      <c r="K554">
        <v>61.884641434262946</v>
      </c>
      <c r="M554" s="40">
        <v>-1.7707333579544435E-2</v>
      </c>
    </row>
    <row r="555" spans="1:13" x14ac:dyDescent="0.25">
      <c r="A555">
        <v>7820614</v>
      </c>
      <c r="B555" t="s">
        <v>33</v>
      </c>
      <c r="C555" t="s">
        <v>6</v>
      </c>
      <c r="D555" t="s">
        <v>2152</v>
      </c>
      <c r="E555">
        <v>5.5248618784530384E-3</v>
      </c>
      <c r="F555">
        <v>48.2</v>
      </c>
      <c r="G555">
        <v>0.26629834254143647</v>
      </c>
      <c r="H555">
        <v>80.400000000000006</v>
      </c>
      <c r="I555">
        <v>0.44419889502762433</v>
      </c>
      <c r="J555">
        <v>66.925000000000011</v>
      </c>
      <c r="K555">
        <v>0.36975138121546969</v>
      </c>
      <c r="L555">
        <v>1.3056463561952114E-2</v>
      </c>
      <c r="M555" s="40">
        <v>7.2135157800840401E-5</v>
      </c>
    </row>
    <row r="556" spans="1:13" x14ac:dyDescent="0.25">
      <c r="A556">
        <v>7820614</v>
      </c>
      <c r="B556" t="s">
        <v>33</v>
      </c>
      <c r="C556" t="s">
        <v>6</v>
      </c>
      <c r="D556" t="s">
        <v>2181</v>
      </c>
      <c r="E556">
        <v>6.0773480662983423E-2</v>
      </c>
      <c r="F556">
        <v>69.400000000000006</v>
      </c>
      <c r="G556">
        <v>4.2176795580110502</v>
      </c>
      <c r="H556">
        <v>76.5</v>
      </c>
      <c r="I556">
        <v>4.6491712707182318</v>
      </c>
      <c r="J556">
        <v>69.489999999999995</v>
      </c>
      <c r="K556">
        <v>4.2231491712707179</v>
      </c>
      <c r="L556">
        <v>-8.1471361219882965E-2</v>
      </c>
      <c r="M556" s="40">
        <v>-4.9512981956834953E-3</v>
      </c>
    </row>
    <row r="557" spans="1:13" x14ac:dyDescent="0.25">
      <c r="A557">
        <v>7820614</v>
      </c>
      <c r="B557" t="s">
        <v>33</v>
      </c>
      <c r="C557" t="s">
        <v>6</v>
      </c>
      <c r="D557" t="s">
        <v>2154</v>
      </c>
      <c r="E557">
        <v>7.7348066298342538E-2</v>
      </c>
      <c r="F557">
        <v>72.099999999999994</v>
      </c>
      <c r="G557">
        <v>5.5767955801104963</v>
      </c>
      <c r="H557">
        <v>84.3</v>
      </c>
      <c r="I557">
        <v>6.5204419889502754</v>
      </c>
      <c r="J557">
        <v>79.524999999999991</v>
      </c>
      <c r="K557">
        <v>6.1511049723756894</v>
      </c>
      <c r="L557">
        <v>2.4398354813456535E-2</v>
      </c>
      <c r="M557" s="40">
        <v>1.887165565681721E-3</v>
      </c>
    </row>
    <row r="558" spans="1:13" x14ac:dyDescent="0.25">
      <c r="A558">
        <v>7820614</v>
      </c>
      <c r="B558" t="s">
        <v>33</v>
      </c>
      <c r="C558" t="s">
        <v>6</v>
      </c>
      <c r="D558" t="s">
        <v>2155</v>
      </c>
      <c r="E558">
        <v>4.9723756906077346E-2</v>
      </c>
      <c r="F558">
        <v>49.2</v>
      </c>
      <c r="G558">
        <v>2.4464088397790054</v>
      </c>
      <c r="H558">
        <v>81.7</v>
      </c>
      <c r="I558">
        <v>4.0624309392265197</v>
      </c>
      <c r="J558">
        <v>68.41</v>
      </c>
      <c r="K558">
        <v>3.4016022099447509</v>
      </c>
      <c r="L558">
        <v>4.344693198800087E-2</v>
      </c>
      <c r="M558" s="40">
        <v>2.160344684486231E-3</v>
      </c>
    </row>
    <row r="559" spans="1:13" x14ac:dyDescent="0.25">
      <c r="A559">
        <v>7820614</v>
      </c>
      <c r="B559" t="s">
        <v>33</v>
      </c>
      <c r="C559" t="s">
        <v>6</v>
      </c>
      <c r="D559" t="s">
        <v>2156</v>
      </c>
      <c r="E559">
        <v>5.5248618784530384E-3</v>
      </c>
      <c r="F559">
        <v>56.2</v>
      </c>
      <c r="G559">
        <v>0.31049723756906078</v>
      </c>
      <c r="H559">
        <v>79.8</v>
      </c>
      <c r="I559">
        <v>0.44088397790055245</v>
      </c>
      <c r="J559">
        <v>67.549999999999983</v>
      </c>
      <c r="K559">
        <v>0.37320441988950265</v>
      </c>
      <c r="L559">
        <v>-2.5381628423929214E-2</v>
      </c>
      <c r="M559" s="40">
        <v>-1.402299912924266E-4</v>
      </c>
    </row>
    <row r="560" spans="1:13" x14ac:dyDescent="0.25">
      <c r="A560">
        <v>7820614</v>
      </c>
      <c r="B560" t="s">
        <v>33</v>
      </c>
      <c r="C560" t="s">
        <v>6</v>
      </c>
      <c r="D560" t="s">
        <v>2182</v>
      </c>
      <c r="E560">
        <v>0.18232044198895031</v>
      </c>
      <c r="F560">
        <v>88.4</v>
      </c>
      <c r="G560">
        <v>16.117127071823209</v>
      </c>
      <c r="H560">
        <v>82.7</v>
      </c>
      <c r="I560">
        <v>15.077900552486192</v>
      </c>
      <c r="J560">
        <v>80.725000000000009</v>
      </c>
      <c r="K560">
        <v>14.717817679558015</v>
      </c>
      <c r="L560">
        <v>-7.147601991891861E-2</v>
      </c>
      <c r="M560" s="40">
        <v>-1.3031539543228257E-2</v>
      </c>
    </row>
    <row r="561" spans="1:13" x14ac:dyDescent="0.25">
      <c r="A561">
        <v>7820614</v>
      </c>
      <c r="B561" t="s">
        <v>33</v>
      </c>
      <c r="C561" t="s">
        <v>6</v>
      </c>
      <c r="D561" t="s">
        <v>2157</v>
      </c>
      <c r="E561">
        <v>0.53038674033149169</v>
      </c>
      <c r="F561">
        <v>70.900000000000006</v>
      </c>
      <c r="G561">
        <v>37.604419889502765</v>
      </c>
      <c r="H561">
        <v>85.2</v>
      </c>
      <c r="I561">
        <v>45.188950276243091</v>
      </c>
      <c r="J561">
        <v>77.945000000000007</v>
      </c>
      <c r="K561">
        <v>41.340994475138125</v>
      </c>
      <c r="L561">
        <v>2.266622893512249E-2</v>
      </c>
      <c r="M561" s="40">
        <v>1.2021867280506955E-2</v>
      </c>
    </row>
    <row r="562" spans="1:13" x14ac:dyDescent="0.25">
      <c r="A562">
        <v>7820614</v>
      </c>
      <c r="B562" t="s">
        <v>33</v>
      </c>
      <c r="C562" t="s">
        <v>6</v>
      </c>
      <c r="D562" t="s">
        <v>2162</v>
      </c>
      <c r="E562">
        <v>6.6298342541436461E-2</v>
      </c>
      <c r="F562">
        <v>71.599999999999994</v>
      </c>
      <c r="G562">
        <v>4.7469613259668506</v>
      </c>
      <c r="H562">
        <v>82.6</v>
      </c>
      <c r="I562">
        <v>5.4762430939226512</v>
      </c>
      <c r="J562">
        <v>73.984999999999999</v>
      </c>
      <c r="K562">
        <v>4.9050828729281761</v>
      </c>
      <c r="L562">
        <v>2.2877993062138557E-2</v>
      </c>
      <c r="M562" s="40">
        <v>1.5167730206942689E-3</v>
      </c>
    </row>
    <row r="563" spans="1:13" x14ac:dyDescent="0.25">
      <c r="A563">
        <v>7820614</v>
      </c>
      <c r="B563" t="s">
        <v>33</v>
      </c>
      <c r="C563" t="s">
        <v>6</v>
      </c>
      <c r="D563" t="s">
        <v>2178</v>
      </c>
      <c r="E563">
        <v>5.5248618784530384E-3</v>
      </c>
      <c r="F563">
        <v>66.599999999999994</v>
      </c>
      <c r="G563">
        <v>0.36795580110497234</v>
      </c>
      <c r="H563">
        <v>84.9</v>
      </c>
      <c r="I563">
        <v>0.469060773480663</v>
      </c>
      <c r="J563">
        <v>75.289999999999992</v>
      </c>
      <c r="K563">
        <v>0.4159668508287292</v>
      </c>
      <c r="L563">
        <v>3.6884949076920748E-4</v>
      </c>
      <c r="M563" s="40">
        <v>2.0378424904376102E-6</v>
      </c>
    </row>
    <row r="564" spans="1:13" x14ac:dyDescent="0.25">
      <c r="A564">
        <v>7820614</v>
      </c>
      <c r="B564" t="s">
        <v>33</v>
      </c>
      <c r="C564" t="s">
        <v>6</v>
      </c>
      <c r="D564" t="s">
        <v>2158</v>
      </c>
      <c r="E564">
        <v>1.1049723756906077E-2</v>
      </c>
      <c r="F564">
        <v>61.4</v>
      </c>
      <c r="G564">
        <v>0.67845303867403306</v>
      </c>
      <c r="H564">
        <v>79.2</v>
      </c>
      <c r="I564">
        <v>0.87513812154696136</v>
      </c>
      <c r="J564">
        <v>72.55</v>
      </c>
      <c r="K564">
        <v>0.80165745856353587</v>
      </c>
      <c r="L564">
        <v>5.4755415767431259E-2</v>
      </c>
      <c r="M564" s="40">
        <v>6.050322184246548E-4</v>
      </c>
    </row>
    <row r="565" spans="1:13" x14ac:dyDescent="0.25">
      <c r="A565">
        <v>7820614</v>
      </c>
      <c r="B565" t="s">
        <v>33</v>
      </c>
      <c r="C565" t="s">
        <v>6</v>
      </c>
      <c r="D565" t="s">
        <v>2164</v>
      </c>
      <c r="E565">
        <v>5.5248618784530384E-3</v>
      </c>
      <c r="F565">
        <v>38.6</v>
      </c>
      <c r="G565">
        <v>0.21325966850828729</v>
      </c>
      <c r="H565">
        <v>72</v>
      </c>
      <c r="I565">
        <v>0.39779005524861877</v>
      </c>
      <c r="J565">
        <v>54.725000000000009</v>
      </c>
      <c r="K565">
        <v>0.3023480662983426</v>
      </c>
      <c r="L565">
        <v>-8.8816501200199127E-2</v>
      </c>
      <c r="M565" s="40">
        <v>-4.9069890165855871E-4</v>
      </c>
    </row>
    <row r="566" spans="1:13" x14ac:dyDescent="0.25">
      <c r="A566">
        <v>7820614</v>
      </c>
      <c r="B566" t="s">
        <v>33</v>
      </c>
      <c r="C566" t="s">
        <v>6</v>
      </c>
      <c r="D566" t="s">
        <v>2335</v>
      </c>
      <c r="E566">
        <v>1</v>
      </c>
      <c r="G566">
        <v>72.545856353591162</v>
      </c>
      <c r="I566">
        <v>83.60220994475138</v>
      </c>
      <c r="K566">
        <v>77.002679558011039</v>
      </c>
      <c r="M566" s="40">
        <v>-3.4841086177763E-4</v>
      </c>
    </row>
    <row r="567" spans="1:13" x14ac:dyDescent="0.25">
      <c r="A567">
        <v>7820612</v>
      </c>
      <c r="B567" t="s">
        <v>34</v>
      </c>
      <c r="C567" t="s">
        <v>6</v>
      </c>
      <c r="D567" t="s">
        <v>2152</v>
      </c>
      <c r="E567">
        <v>0.15476190476190477</v>
      </c>
      <c r="F567">
        <v>48.2</v>
      </c>
      <c r="G567">
        <v>7.4595238095238106</v>
      </c>
      <c r="H567">
        <v>80.400000000000006</v>
      </c>
      <c r="I567">
        <v>12.442857142857145</v>
      </c>
      <c r="J567">
        <v>66.925000000000011</v>
      </c>
      <c r="K567">
        <v>10.357440476190478</v>
      </c>
      <c r="L567">
        <v>1.3056463561952114E-2</v>
      </c>
      <c r="M567" s="40">
        <v>2.020643170302113E-3</v>
      </c>
    </row>
    <row r="568" spans="1:13" x14ac:dyDescent="0.25">
      <c r="A568">
        <v>7820612</v>
      </c>
      <c r="B568" t="s">
        <v>34</v>
      </c>
      <c r="C568" t="s">
        <v>6</v>
      </c>
      <c r="D568" t="s">
        <v>2153</v>
      </c>
      <c r="E568">
        <v>1.1904761904761904E-2</v>
      </c>
      <c r="F568">
        <v>39.1</v>
      </c>
      <c r="G568">
        <v>0.46547619047619049</v>
      </c>
      <c r="H568">
        <v>84.8</v>
      </c>
      <c r="I568">
        <v>1.0095238095238095</v>
      </c>
      <c r="J568">
        <v>68.449999999999989</v>
      </c>
      <c r="K568">
        <v>0.81488095238095215</v>
      </c>
      <c r="L568">
        <v>2.8439240530133247E-2</v>
      </c>
      <c r="M568" s="40">
        <v>3.3856238726349101E-4</v>
      </c>
    </row>
    <row r="569" spans="1:13" x14ac:dyDescent="0.25">
      <c r="A569">
        <v>7820612</v>
      </c>
      <c r="B569" t="s">
        <v>34</v>
      </c>
      <c r="C569" t="s">
        <v>6</v>
      </c>
      <c r="D569" t="s">
        <v>2160</v>
      </c>
      <c r="E569">
        <v>5.9523809523809521E-3</v>
      </c>
      <c r="F569">
        <v>90.5</v>
      </c>
      <c r="G569">
        <v>0.53869047619047616</v>
      </c>
      <c r="H569">
        <v>86.2</v>
      </c>
      <c r="I569">
        <v>0.51309523809523805</v>
      </c>
      <c r="J569">
        <v>90.94</v>
      </c>
      <c r="K569">
        <v>0.5413095238095238</v>
      </c>
      <c r="L569">
        <v>-8.504912257194519E-3</v>
      </c>
      <c r="M569" s="40">
        <v>-5.0624477721395945E-5</v>
      </c>
    </row>
    <row r="570" spans="1:13" x14ac:dyDescent="0.25">
      <c r="A570">
        <v>7820612</v>
      </c>
      <c r="B570" t="s">
        <v>34</v>
      </c>
      <c r="C570" t="s">
        <v>6</v>
      </c>
      <c r="D570" t="s">
        <v>2155</v>
      </c>
      <c r="E570">
        <v>0.74999999999999989</v>
      </c>
      <c r="F570">
        <v>49.2</v>
      </c>
      <c r="G570">
        <v>36.9</v>
      </c>
      <c r="H570">
        <v>81.7</v>
      </c>
      <c r="I570">
        <v>61.274999999999991</v>
      </c>
      <c r="J570">
        <v>68.41</v>
      </c>
      <c r="K570">
        <v>51.30749999999999</v>
      </c>
      <c r="L570">
        <v>4.344693198800087E-2</v>
      </c>
      <c r="M570" s="40">
        <v>3.2585198991000645E-2</v>
      </c>
    </row>
    <row r="571" spans="1:13" x14ac:dyDescent="0.25">
      <c r="A571">
        <v>7820612</v>
      </c>
      <c r="B571" t="s">
        <v>34</v>
      </c>
      <c r="C571" t="s">
        <v>6</v>
      </c>
      <c r="D571" t="s">
        <v>2157</v>
      </c>
      <c r="E571">
        <v>7.7380952380952384E-2</v>
      </c>
      <c r="F571">
        <v>70.900000000000006</v>
      </c>
      <c r="G571">
        <v>5.4863095238095241</v>
      </c>
      <c r="H571">
        <v>85.2</v>
      </c>
      <c r="I571">
        <v>6.5928571428571434</v>
      </c>
      <c r="J571">
        <v>77.945000000000007</v>
      </c>
      <c r="K571">
        <v>6.031458333333334</v>
      </c>
      <c r="L571">
        <v>2.266622893512249E-2</v>
      </c>
      <c r="M571" s="40">
        <v>1.7539343818844784E-3</v>
      </c>
    </row>
    <row r="572" spans="1:13" x14ac:dyDescent="0.25">
      <c r="A572">
        <v>7820612</v>
      </c>
      <c r="B572" t="s">
        <v>34</v>
      </c>
      <c r="C572" t="s">
        <v>6</v>
      </c>
      <c r="D572" t="s">
        <v>2335</v>
      </c>
      <c r="E572">
        <v>1</v>
      </c>
      <c r="G572">
        <v>50.85</v>
      </c>
      <c r="I572">
        <v>81.833333333333329</v>
      </c>
      <c r="K572">
        <v>69.052589285714276</v>
      </c>
      <c r="M572" s="40">
        <v>3.6647714452729338E-2</v>
      </c>
    </row>
    <row r="573" spans="1:13" x14ac:dyDescent="0.25">
      <c r="A573">
        <v>7830614</v>
      </c>
      <c r="B573" t="s">
        <v>35</v>
      </c>
      <c r="C573" t="s">
        <v>6</v>
      </c>
      <c r="D573" t="s">
        <v>2153</v>
      </c>
      <c r="E573">
        <v>0.13333333333333333</v>
      </c>
      <c r="F573">
        <v>39.1</v>
      </c>
      <c r="G573">
        <v>5.2133333333333338</v>
      </c>
      <c r="H573">
        <v>84.8</v>
      </c>
      <c r="I573">
        <v>11.306666666666667</v>
      </c>
      <c r="J573">
        <v>68.449999999999989</v>
      </c>
      <c r="K573">
        <v>9.1266666666666652</v>
      </c>
      <c r="L573">
        <v>2.8439240530133247E-2</v>
      </c>
      <c r="M573" s="40">
        <v>3.7918987373510996E-3</v>
      </c>
    </row>
    <row r="574" spans="1:13" x14ac:dyDescent="0.25">
      <c r="A574">
        <v>7830614</v>
      </c>
      <c r="B574" t="s">
        <v>35</v>
      </c>
      <c r="C574" t="s">
        <v>6</v>
      </c>
      <c r="D574" t="s">
        <v>2165</v>
      </c>
      <c r="E574">
        <v>0.1037037037037037</v>
      </c>
      <c r="F574">
        <v>65.599999999999994</v>
      </c>
      <c r="G574">
        <v>6.8029629629629618</v>
      </c>
      <c r="H574">
        <v>78.599999999999994</v>
      </c>
      <c r="I574">
        <v>8.1511111111111099</v>
      </c>
      <c r="J574">
        <v>68.824999999999989</v>
      </c>
      <c r="K574">
        <v>7.1374074074074061</v>
      </c>
      <c r="L574">
        <v>-4.4370852410793304E-2</v>
      </c>
      <c r="M574" s="40">
        <v>-4.6014217314896758E-3</v>
      </c>
    </row>
    <row r="575" spans="1:13" x14ac:dyDescent="0.25">
      <c r="A575">
        <v>7830614</v>
      </c>
      <c r="B575" t="s">
        <v>35</v>
      </c>
      <c r="C575" t="s">
        <v>6</v>
      </c>
      <c r="D575" t="s">
        <v>2155</v>
      </c>
      <c r="E575">
        <v>7.4074074074074077E-3</v>
      </c>
      <c r="F575">
        <v>49.2</v>
      </c>
      <c r="G575">
        <v>0.36444444444444446</v>
      </c>
      <c r="H575">
        <v>81.7</v>
      </c>
      <c r="I575">
        <v>0.60518518518518527</v>
      </c>
      <c r="J575">
        <v>68.41</v>
      </c>
      <c r="K575">
        <v>0.50674074074074071</v>
      </c>
      <c r="L575">
        <v>4.344693198800087E-2</v>
      </c>
      <c r="M575" s="40">
        <v>3.2182912583704351E-4</v>
      </c>
    </row>
    <row r="576" spans="1:13" x14ac:dyDescent="0.25">
      <c r="A576">
        <v>7830614</v>
      </c>
      <c r="B576" t="s">
        <v>35</v>
      </c>
      <c r="C576" t="s">
        <v>6</v>
      </c>
      <c r="D576" t="s">
        <v>2161</v>
      </c>
      <c r="E576">
        <v>0.40740740740740744</v>
      </c>
      <c r="F576">
        <v>89.4</v>
      </c>
      <c r="G576">
        <v>36.422222222222224</v>
      </c>
      <c r="H576">
        <v>93.6</v>
      </c>
      <c r="I576">
        <v>38.133333333333333</v>
      </c>
      <c r="J576">
        <v>91.245000000000005</v>
      </c>
      <c r="K576">
        <v>37.173888888888897</v>
      </c>
      <c r="L576">
        <v>0.10812180489301682</v>
      </c>
      <c r="M576" s="40">
        <v>4.4049624215673523E-2</v>
      </c>
    </row>
    <row r="577" spans="1:13" x14ac:dyDescent="0.25">
      <c r="A577">
        <v>7830614</v>
      </c>
      <c r="B577" t="s">
        <v>35</v>
      </c>
      <c r="C577" t="s">
        <v>6</v>
      </c>
      <c r="D577" t="s">
        <v>2157</v>
      </c>
      <c r="E577">
        <v>8.8888888888888892E-2</v>
      </c>
      <c r="F577">
        <v>70.900000000000006</v>
      </c>
      <c r="G577">
        <v>6.3022222222222233</v>
      </c>
      <c r="H577">
        <v>85.2</v>
      </c>
      <c r="I577">
        <v>7.5733333333333341</v>
      </c>
      <c r="J577">
        <v>77.945000000000007</v>
      </c>
      <c r="K577">
        <v>6.9284444444444455</v>
      </c>
      <c r="L577">
        <v>2.266622893512249E-2</v>
      </c>
      <c r="M577" s="40">
        <v>2.0147759053442214E-3</v>
      </c>
    </row>
    <row r="578" spans="1:13" x14ac:dyDescent="0.25">
      <c r="A578">
        <v>7830614</v>
      </c>
      <c r="B578" t="s">
        <v>35</v>
      </c>
      <c r="C578" t="s">
        <v>6</v>
      </c>
      <c r="D578" t="s">
        <v>2142</v>
      </c>
      <c r="E578">
        <v>4.4444444444444439E-2</v>
      </c>
      <c r="F578">
        <v>49</v>
      </c>
      <c r="G578">
        <v>2.1777777777777776</v>
      </c>
      <c r="H578">
        <v>76.599999999999994</v>
      </c>
      <c r="I578">
        <v>3.4044444444444437</v>
      </c>
      <c r="J578">
        <v>59.674999999999997</v>
      </c>
      <c r="K578">
        <v>2.6522222222222216</v>
      </c>
      <c r="L578">
        <v>-5.2033592015504837E-2</v>
      </c>
      <c r="M578" s="40">
        <v>-2.3126040895779924E-3</v>
      </c>
    </row>
    <row r="579" spans="1:13" x14ac:dyDescent="0.25">
      <c r="A579">
        <v>7830614</v>
      </c>
      <c r="B579" t="s">
        <v>35</v>
      </c>
      <c r="C579" t="s">
        <v>6</v>
      </c>
      <c r="D579" t="s">
        <v>2186</v>
      </c>
      <c r="E579">
        <v>1.4814814814814815E-2</v>
      </c>
      <c r="F579">
        <v>38.200000000000003</v>
      </c>
      <c r="G579">
        <v>0.56592592592592594</v>
      </c>
      <c r="H579">
        <v>78.2</v>
      </c>
      <c r="I579">
        <v>1.1585185185185185</v>
      </c>
      <c r="J579">
        <v>68.53</v>
      </c>
      <c r="K579">
        <v>1.0152592592592593</v>
      </c>
      <c r="L579">
        <v>1.1443019844591618E-2</v>
      </c>
      <c r="M579" s="40">
        <v>1.6952621991987582E-4</v>
      </c>
    </row>
    <row r="580" spans="1:13" x14ac:dyDescent="0.25">
      <c r="A580">
        <v>7830614</v>
      </c>
      <c r="B580" t="s">
        <v>35</v>
      </c>
      <c r="C580" t="s">
        <v>6</v>
      </c>
      <c r="D580" t="s">
        <v>2187</v>
      </c>
      <c r="E580">
        <v>3.7037037037037035E-2</v>
      </c>
      <c r="F580">
        <v>62.7</v>
      </c>
      <c r="G580">
        <v>2.3222222222222224</v>
      </c>
      <c r="H580">
        <v>81.7</v>
      </c>
      <c r="I580">
        <v>3.0259259259259257</v>
      </c>
      <c r="J580">
        <v>76.84</v>
      </c>
      <c r="K580">
        <v>2.845925925925926</v>
      </c>
      <c r="L580">
        <v>-7.5697153806686401E-2</v>
      </c>
      <c r="M580" s="40">
        <v>-2.8035982891365333E-3</v>
      </c>
    </row>
    <row r="581" spans="1:13" x14ac:dyDescent="0.25">
      <c r="A581">
        <v>7830614</v>
      </c>
      <c r="B581" t="s">
        <v>35</v>
      </c>
      <c r="C581" t="s">
        <v>6</v>
      </c>
      <c r="D581" t="s">
        <v>2188</v>
      </c>
      <c r="E581">
        <v>0.16296296296296298</v>
      </c>
      <c r="F581">
        <v>41</v>
      </c>
      <c r="G581">
        <v>6.681481481481482</v>
      </c>
      <c r="H581">
        <v>80.900000000000006</v>
      </c>
      <c r="I581">
        <v>13.183703703703706</v>
      </c>
      <c r="J581">
        <v>67.775000000000006</v>
      </c>
      <c r="K581">
        <v>11.044814814814817</v>
      </c>
      <c r="L581">
        <v>2.0409254357218742E-2</v>
      </c>
      <c r="M581" s="40">
        <v>3.3259525619171288E-3</v>
      </c>
    </row>
    <row r="582" spans="1:13" x14ac:dyDescent="0.25">
      <c r="A582">
        <v>7830614</v>
      </c>
      <c r="B582" t="s">
        <v>35</v>
      </c>
      <c r="C582" t="s">
        <v>6</v>
      </c>
      <c r="D582" t="s">
        <v>2335</v>
      </c>
      <c r="E582">
        <v>1</v>
      </c>
      <c r="G582">
        <v>66.8525925925926</v>
      </c>
      <c r="I582">
        <v>86.542222222222222</v>
      </c>
      <c r="K582">
        <v>78.431370370370374</v>
      </c>
      <c r="M582" s="40">
        <v>4.3955982655838693E-2</v>
      </c>
    </row>
    <row r="583" spans="1:13" x14ac:dyDescent="0.25">
      <c r="A583">
        <v>7830636</v>
      </c>
      <c r="B583" t="s">
        <v>36</v>
      </c>
      <c r="C583" t="s">
        <v>6</v>
      </c>
      <c r="D583" t="s">
        <v>2152</v>
      </c>
      <c r="E583">
        <v>2.1929824561403508E-2</v>
      </c>
      <c r="F583">
        <v>48.2</v>
      </c>
      <c r="G583">
        <v>1.0570175438596492</v>
      </c>
      <c r="H583">
        <v>80.400000000000006</v>
      </c>
      <c r="I583">
        <v>1.763157894736842</v>
      </c>
      <c r="J583">
        <v>66.925000000000011</v>
      </c>
      <c r="K583">
        <v>1.46765350877193</v>
      </c>
      <c r="L583">
        <v>1.3056463561952114E-2</v>
      </c>
      <c r="M583" s="40">
        <v>2.863259553059674E-4</v>
      </c>
    </row>
    <row r="584" spans="1:13" x14ac:dyDescent="0.25">
      <c r="A584">
        <v>7830636</v>
      </c>
      <c r="B584" t="s">
        <v>36</v>
      </c>
      <c r="C584" t="s">
        <v>6</v>
      </c>
      <c r="D584" t="s">
        <v>2179</v>
      </c>
      <c r="E584">
        <v>8.771929824561403E-3</v>
      </c>
      <c r="F584">
        <v>57.4</v>
      </c>
      <c r="G584">
        <v>0.50350877192982457</v>
      </c>
      <c r="H584">
        <v>77.099999999999994</v>
      </c>
      <c r="I584">
        <v>0.67631578947368409</v>
      </c>
      <c r="J584">
        <v>73.564999999999998</v>
      </c>
      <c r="K584">
        <v>0.64530701754385955</v>
      </c>
      <c r="L584">
        <v>-5.703701451420784E-2</v>
      </c>
      <c r="M584" s="40">
        <v>-5.0032468872112138E-4</v>
      </c>
    </row>
    <row r="585" spans="1:13" x14ac:dyDescent="0.25">
      <c r="A585">
        <v>7830636</v>
      </c>
      <c r="B585" t="s">
        <v>36</v>
      </c>
      <c r="C585" t="s">
        <v>6</v>
      </c>
      <c r="D585" t="s">
        <v>2180</v>
      </c>
      <c r="E585">
        <v>4.3859649122807015E-3</v>
      </c>
      <c r="F585">
        <v>68.900000000000006</v>
      </c>
      <c r="G585">
        <v>0.30219298245614035</v>
      </c>
      <c r="H585">
        <v>87.6</v>
      </c>
      <c r="I585">
        <v>0.38421052631578945</v>
      </c>
      <c r="J585">
        <v>72.074999999999989</v>
      </c>
      <c r="K585">
        <v>0.31611842105263149</v>
      </c>
      <c r="L585">
        <v>4.4233649969100952E-2</v>
      </c>
      <c r="M585" s="40">
        <v>1.940072367065831E-4</v>
      </c>
    </row>
    <row r="586" spans="1:13" x14ac:dyDescent="0.25">
      <c r="A586">
        <v>7830636</v>
      </c>
      <c r="B586" t="s">
        <v>36</v>
      </c>
      <c r="C586" t="s">
        <v>6</v>
      </c>
      <c r="D586" t="s">
        <v>2181</v>
      </c>
      <c r="E586">
        <v>8.3333333333333329E-2</v>
      </c>
      <c r="F586">
        <v>69.400000000000006</v>
      </c>
      <c r="G586">
        <v>5.7833333333333332</v>
      </c>
      <c r="H586">
        <v>76.5</v>
      </c>
      <c r="I586">
        <v>6.375</v>
      </c>
      <c r="J586">
        <v>69.489999999999995</v>
      </c>
      <c r="K586">
        <v>5.7908333333333326</v>
      </c>
      <c r="L586">
        <v>-8.1471361219882965E-2</v>
      </c>
      <c r="M586" s="40">
        <v>-6.7892801016569138E-3</v>
      </c>
    </row>
    <row r="587" spans="1:13" x14ac:dyDescent="0.25">
      <c r="A587">
        <v>7830636</v>
      </c>
      <c r="B587" t="s">
        <v>36</v>
      </c>
      <c r="C587" t="s">
        <v>6</v>
      </c>
      <c r="D587" t="s">
        <v>2154</v>
      </c>
      <c r="E587">
        <v>0.72807017543859653</v>
      </c>
      <c r="F587">
        <v>72.099999999999994</v>
      </c>
      <c r="G587">
        <v>52.493859649122804</v>
      </c>
      <c r="H587">
        <v>84.3</v>
      </c>
      <c r="I587">
        <v>61.376315789473686</v>
      </c>
      <c r="J587">
        <v>79.524999999999991</v>
      </c>
      <c r="K587">
        <v>57.899780701754381</v>
      </c>
      <c r="L587">
        <v>2.4398354813456535E-2</v>
      </c>
      <c r="M587" s="40">
        <v>1.7763714469446426E-2</v>
      </c>
    </row>
    <row r="588" spans="1:13" x14ac:dyDescent="0.25">
      <c r="A588">
        <v>7830636</v>
      </c>
      <c r="B588" t="s">
        <v>36</v>
      </c>
      <c r="C588" t="s">
        <v>6</v>
      </c>
      <c r="D588" t="s">
        <v>2155</v>
      </c>
      <c r="E588">
        <v>4.3859649122807015E-3</v>
      </c>
      <c r="F588">
        <v>49.2</v>
      </c>
      <c r="G588">
        <v>0.21578947368421053</v>
      </c>
      <c r="H588">
        <v>81.7</v>
      </c>
      <c r="I588">
        <v>0.35833333333333334</v>
      </c>
      <c r="J588">
        <v>68.41</v>
      </c>
      <c r="K588">
        <v>0.30004385964912278</v>
      </c>
      <c r="L588">
        <v>4.344693198800087E-2</v>
      </c>
      <c r="M588" s="40">
        <v>1.9055671924561783E-4</v>
      </c>
    </row>
    <row r="589" spans="1:13" x14ac:dyDescent="0.25">
      <c r="A589">
        <v>7830636</v>
      </c>
      <c r="B589" t="s">
        <v>36</v>
      </c>
      <c r="C589" t="s">
        <v>6</v>
      </c>
      <c r="D589" t="s">
        <v>2156</v>
      </c>
      <c r="E589">
        <v>8.771929824561403E-3</v>
      </c>
      <c r="F589">
        <v>56.2</v>
      </c>
      <c r="G589">
        <v>0.49298245614035086</v>
      </c>
      <c r="H589">
        <v>79.8</v>
      </c>
      <c r="I589">
        <v>0.7</v>
      </c>
      <c r="J589">
        <v>67.549999999999983</v>
      </c>
      <c r="K589">
        <v>0.5925438596491226</v>
      </c>
      <c r="L589">
        <v>-2.5381628423929214E-2</v>
      </c>
      <c r="M589" s="40">
        <v>-2.2264586336780012E-4</v>
      </c>
    </row>
    <row r="590" spans="1:13" x14ac:dyDescent="0.25">
      <c r="A590">
        <v>7830636</v>
      </c>
      <c r="B590" t="s">
        <v>36</v>
      </c>
      <c r="C590" t="s">
        <v>6</v>
      </c>
      <c r="D590" t="s">
        <v>2157</v>
      </c>
      <c r="E590">
        <v>8.771929824561403E-3</v>
      </c>
      <c r="F590">
        <v>70.900000000000006</v>
      </c>
      <c r="G590">
        <v>0.62192982456140355</v>
      </c>
      <c r="H590">
        <v>85.2</v>
      </c>
      <c r="I590">
        <v>0.74736842105263157</v>
      </c>
      <c r="J590">
        <v>77.945000000000007</v>
      </c>
      <c r="K590">
        <v>0.68372807017543857</v>
      </c>
      <c r="L590">
        <v>2.266622893512249E-2</v>
      </c>
      <c r="M590" s="40">
        <v>1.9882656960633761E-4</v>
      </c>
    </row>
    <row r="591" spans="1:13" x14ac:dyDescent="0.25">
      <c r="A591">
        <v>7830636</v>
      </c>
      <c r="B591" t="s">
        <v>36</v>
      </c>
      <c r="C591" t="s">
        <v>6</v>
      </c>
      <c r="D591" t="s">
        <v>2158</v>
      </c>
      <c r="E591">
        <v>3.5087719298245612E-2</v>
      </c>
      <c r="F591">
        <v>61.4</v>
      </c>
      <c r="G591">
        <v>2.1543859649122807</v>
      </c>
      <c r="H591">
        <v>79.2</v>
      </c>
      <c r="I591">
        <v>2.7789473684210524</v>
      </c>
      <c r="J591">
        <v>72.55</v>
      </c>
      <c r="K591">
        <v>2.545614035087719</v>
      </c>
      <c r="L591">
        <v>5.4755415767431259E-2</v>
      </c>
      <c r="M591" s="40">
        <v>1.9212426585063598E-3</v>
      </c>
    </row>
    <row r="592" spans="1:13" x14ac:dyDescent="0.25">
      <c r="A592">
        <v>7830636</v>
      </c>
      <c r="B592" t="s">
        <v>36</v>
      </c>
      <c r="C592" t="s">
        <v>6</v>
      </c>
      <c r="D592" t="s">
        <v>2159</v>
      </c>
      <c r="E592">
        <v>9.6491228070175433E-2</v>
      </c>
      <c r="F592">
        <v>62.1</v>
      </c>
      <c r="G592">
        <v>5.9921052631578942</v>
      </c>
      <c r="H592">
        <v>78.7</v>
      </c>
      <c r="I592">
        <v>7.5938596491228072</v>
      </c>
      <c r="J592">
        <v>66.084999999999994</v>
      </c>
      <c r="K592">
        <v>6.3766228070175428</v>
      </c>
      <c r="L592">
        <v>-3.8331165909767151E-2</v>
      </c>
      <c r="M592" s="40">
        <v>-3.6986212719950758E-3</v>
      </c>
    </row>
    <row r="593" spans="1:13" x14ac:dyDescent="0.25">
      <c r="A593">
        <v>7830636</v>
      </c>
      <c r="B593" t="s">
        <v>36</v>
      </c>
      <c r="C593" t="s">
        <v>6</v>
      </c>
      <c r="D593" t="s">
        <v>2335</v>
      </c>
      <c r="E593">
        <v>1.0000000000000002</v>
      </c>
      <c r="G593">
        <v>69.617105263157896</v>
      </c>
      <c r="I593">
        <v>82.75350877192983</v>
      </c>
      <c r="K593">
        <v>76.618245614035075</v>
      </c>
      <c r="M593" s="40">
        <v>9.3438016830763825E-3</v>
      </c>
    </row>
    <row r="594" spans="1:13" x14ac:dyDescent="0.25">
      <c r="A594">
        <v>7820110</v>
      </c>
      <c r="B594" t="s">
        <v>37</v>
      </c>
      <c r="C594" t="s">
        <v>6</v>
      </c>
      <c r="D594" t="s">
        <v>2165</v>
      </c>
      <c r="E594">
        <v>0.94736842105263142</v>
      </c>
      <c r="F594">
        <v>65.599999999999994</v>
      </c>
      <c r="G594">
        <v>62.147368421052619</v>
      </c>
      <c r="H594">
        <v>78.599999999999994</v>
      </c>
      <c r="I594">
        <v>74.463157894736824</v>
      </c>
      <c r="J594">
        <v>68.824999999999989</v>
      </c>
      <c r="K594">
        <v>65.202631578947347</v>
      </c>
      <c r="L594">
        <v>-4.4370852410793304E-2</v>
      </c>
      <c r="M594" s="40">
        <v>-4.2035544389172598E-2</v>
      </c>
    </row>
    <row r="595" spans="1:13" x14ac:dyDescent="0.25">
      <c r="A595">
        <v>7820110</v>
      </c>
      <c r="B595" t="s">
        <v>37</v>
      </c>
      <c r="C595" t="s">
        <v>6</v>
      </c>
      <c r="D595" t="s">
        <v>2161</v>
      </c>
      <c r="E595">
        <v>1.3157894736842105E-2</v>
      </c>
      <c r="F595">
        <v>89.4</v>
      </c>
      <c r="G595">
        <v>1.1763157894736842</v>
      </c>
      <c r="H595">
        <v>93.6</v>
      </c>
      <c r="I595">
        <v>1.2315789473684209</v>
      </c>
      <c r="J595">
        <v>91.245000000000005</v>
      </c>
      <c r="K595">
        <v>1.2005921052631578</v>
      </c>
      <c r="L595">
        <v>0.10812180489301682</v>
      </c>
      <c r="M595" s="40">
        <v>1.4226553275396949E-3</v>
      </c>
    </row>
    <row r="596" spans="1:13" x14ac:dyDescent="0.25">
      <c r="A596">
        <v>7820110</v>
      </c>
      <c r="B596" t="s">
        <v>37</v>
      </c>
      <c r="C596" t="s">
        <v>6</v>
      </c>
      <c r="D596" t="s">
        <v>2186</v>
      </c>
      <c r="E596">
        <v>2.6315789473684209E-2</v>
      </c>
      <c r="F596">
        <v>38.200000000000003</v>
      </c>
      <c r="G596">
        <v>1.0052631578947369</v>
      </c>
      <c r="H596">
        <v>78.2</v>
      </c>
      <c r="I596">
        <v>2.0578947368421052</v>
      </c>
      <c r="J596">
        <v>68.53</v>
      </c>
      <c r="K596">
        <v>1.8034210526315788</v>
      </c>
      <c r="L596">
        <v>1.1443019844591618E-2</v>
      </c>
      <c r="M596" s="40">
        <v>3.0113210117346361E-4</v>
      </c>
    </row>
    <row r="597" spans="1:13" x14ac:dyDescent="0.25">
      <c r="A597">
        <v>7820110</v>
      </c>
      <c r="B597" t="s">
        <v>37</v>
      </c>
      <c r="C597" t="s">
        <v>6</v>
      </c>
      <c r="D597" t="s">
        <v>2255</v>
      </c>
      <c r="E597">
        <v>1.3157894736842105E-2</v>
      </c>
      <c r="F597">
        <v>52.2</v>
      </c>
      <c r="G597">
        <v>0.68684210526315792</v>
      </c>
      <c r="H597">
        <v>80.3</v>
      </c>
      <c r="I597">
        <v>1.0565789473684211</v>
      </c>
      <c r="J597">
        <v>71.984999999999999</v>
      </c>
      <c r="K597">
        <v>0.94717105263157886</v>
      </c>
      <c r="L597">
        <v>4.6618185937404633E-2</v>
      </c>
      <c r="M597" s="40">
        <v>6.13397183386903E-4</v>
      </c>
    </row>
    <row r="598" spans="1:13" x14ac:dyDescent="0.25">
      <c r="A598">
        <v>7820110</v>
      </c>
      <c r="B598" t="s">
        <v>37</v>
      </c>
      <c r="C598" t="s">
        <v>6</v>
      </c>
      <c r="D598" t="s">
        <v>2335</v>
      </c>
      <c r="E598">
        <v>0.99999999999999989</v>
      </c>
      <c r="G598">
        <v>65.015789473684194</v>
      </c>
      <c r="I598">
        <v>78.809210526315766</v>
      </c>
      <c r="K598">
        <v>69.153815789473654</v>
      </c>
      <c r="M598" s="40">
        <v>-3.9698359777072541E-2</v>
      </c>
    </row>
    <row r="599" spans="1:13" x14ac:dyDescent="0.25">
      <c r="A599">
        <v>7830210</v>
      </c>
      <c r="B599" t="s">
        <v>38</v>
      </c>
      <c r="C599" t="s">
        <v>6</v>
      </c>
      <c r="D599" t="s">
        <v>2166</v>
      </c>
      <c r="E599">
        <v>2.2058823529411766E-2</v>
      </c>
      <c r="F599">
        <v>32.6</v>
      </c>
      <c r="G599">
        <v>0.71911764705882364</v>
      </c>
      <c r="H599">
        <v>78.599999999999994</v>
      </c>
      <c r="I599">
        <v>1.7338235294117648</v>
      </c>
      <c r="J599">
        <v>58.63</v>
      </c>
      <c r="K599">
        <v>1.2933088235294119</v>
      </c>
      <c r="L599">
        <v>-4.5454804785549641E-3</v>
      </c>
      <c r="M599" s="40">
        <v>-1.002679517328301E-4</v>
      </c>
    </row>
    <row r="600" spans="1:13" x14ac:dyDescent="0.25">
      <c r="A600">
        <v>7830210</v>
      </c>
      <c r="B600" t="s">
        <v>38</v>
      </c>
      <c r="C600" t="s">
        <v>6</v>
      </c>
      <c r="D600" t="s">
        <v>2202</v>
      </c>
      <c r="E600">
        <v>0.33088235294117646</v>
      </c>
      <c r="F600">
        <v>30.8</v>
      </c>
      <c r="G600">
        <v>10.191176470588236</v>
      </c>
      <c r="H600">
        <v>93.9</v>
      </c>
      <c r="I600">
        <v>31.069852941176471</v>
      </c>
      <c r="J600">
        <v>69.53</v>
      </c>
      <c r="K600">
        <v>23.006250000000001</v>
      </c>
      <c r="L600">
        <v>0.12326277047395706</v>
      </c>
      <c r="M600" s="40">
        <v>4.0785475524471086E-2</v>
      </c>
    </row>
    <row r="601" spans="1:13" x14ac:dyDescent="0.25">
      <c r="A601">
        <v>7830210</v>
      </c>
      <c r="B601" t="s">
        <v>38</v>
      </c>
      <c r="C601" t="s">
        <v>6</v>
      </c>
      <c r="D601" t="s">
        <v>2208</v>
      </c>
      <c r="E601">
        <v>0.14705882352941177</v>
      </c>
      <c r="F601">
        <v>36.299999999999997</v>
      </c>
      <c r="G601">
        <v>5.3382352941176467</v>
      </c>
      <c r="H601">
        <v>82.5</v>
      </c>
      <c r="I601">
        <v>12.132352941176471</v>
      </c>
      <c r="J601">
        <v>64.289999999999992</v>
      </c>
      <c r="K601">
        <v>9.4544117647058812</v>
      </c>
      <c r="L601">
        <v>3.2190714031457901E-2</v>
      </c>
      <c r="M601" s="40">
        <v>4.7339285340379268E-3</v>
      </c>
    </row>
    <row r="602" spans="1:13" x14ac:dyDescent="0.25">
      <c r="A602">
        <v>7830210</v>
      </c>
      <c r="B602" t="s">
        <v>38</v>
      </c>
      <c r="C602" t="s">
        <v>6</v>
      </c>
      <c r="D602" t="s">
        <v>2273</v>
      </c>
      <c r="E602">
        <v>0.15441176470588236</v>
      </c>
      <c r="F602">
        <v>40.6</v>
      </c>
      <c r="G602">
        <v>6.2691176470588239</v>
      </c>
      <c r="H602">
        <v>87.2</v>
      </c>
      <c r="I602">
        <v>13.464705882352941</v>
      </c>
      <c r="J602">
        <v>68.53</v>
      </c>
      <c r="K602">
        <v>10.581838235294118</v>
      </c>
      <c r="L602">
        <v>4.5217107981443405E-2</v>
      </c>
      <c r="M602" s="40">
        <v>6.9820534383111142E-3</v>
      </c>
    </row>
    <row r="603" spans="1:13" x14ac:dyDescent="0.25">
      <c r="A603">
        <v>7830210</v>
      </c>
      <c r="B603" t="s">
        <v>38</v>
      </c>
      <c r="C603" t="s">
        <v>6</v>
      </c>
      <c r="D603" t="s">
        <v>2302</v>
      </c>
      <c r="E603">
        <v>1.4705882352941176E-2</v>
      </c>
      <c r="F603">
        <v>59.8</v>
      </c>
      <c r="G603">
        <v>0.87941176470588234</v>
      </c>
      <c r="H603">
        <v>94.7</v>
      </c>
      <c r="I603">
        <v>1.3926470588235293</v>
      </c>
      <c r="J603">
        <v>73.525000000000006</v>
      </c>
      <c r="K603">
        <v>1.08125</v>
      </c>
      <c r="L603">
        <v>0.10749375075101852</v>
      </c>
      <c r="M603" s="40">
        <v>1.5807904522208607E-3</v>
      </c>
    </row>
    <row r="604" spans="1:13" x14ac:dyDescent="0.25">
      <c r="A604">
        <v>7830210</v>
      </c>
      <c r="B604" t="s">
        <v>38</v>
      </c>
      <c r="C604" t="s">
        <v>6</v>
      </c>
      <c r="D604" t="s">
        <v>2303</v>
      </c>
      <c r="E604">
        <v>0.30882352941176472</v>
      </c>
      <c r="F604">
        <v>43.2</v>
      </c>
      <c r="G604">
        <v>13.341176470588236</v>
      </c>
      <c r="H604">
        <v>94.4</v>
      </c>
      <c r="I604">
        <v>29.152941176470591</v>
      </c>
      <c r="J604">
        <v>77.960000000000008</v>
      </c>
      <c r="K604">
        <v>24.075882352941179</v>
      </c>
      <c r="L604">
        <v>0.15641105175018311</v>
      </c>
      <c r="M604" s="40">
        <v>4.8303413040497727E-2</v>
      </c>
    </row>
    <row r="605" spans="1:13" x14ac:dyDescent="0.25">
      <c r="A605">
        <v>7830210</v>
      </c>
      <c r="B605" t="s">
        <v>38</v>
      </c>
      <c r="C605" t="s">
        <v>6</v>
      </c>
      <c r="D605" t="s">
        <v>2289</v>
      </c>
      <c r="E605">
        <v>2.2058823529411766E-2</v>
      </c>
      <c r="F605">
        <v>37.9</v>
      </c>
      <c r="G605">
        <v>0.83602941176470591</v>
      </c>
      <c r="H605">
        <v>76.099999999999994</v>
      </c>
      <c r="I605">
        <v>1.6786764705882353</v>
      </c>
      <c r="J605">
        <v>66.819999999999993</v>
      </c>
      <c r="K605">
        <v>1.473970588235294</v>
      </c>
      <c r="L605">
        <v>4.6619077329523861E-4</v>
      </c>
      <c r="M605" s="40">
        <v>1.0283619999159676E-5</v>
      </c>
    </row>
    <row r="606" spans="1:13" x14ac:dyDescent="0.25">
      <c r="A606">
        <v>7830210</v>
      </c>
      <c r="B606" t="s">
        <v>38</v>
      </c>
      <c r="C606" t="s">
        <v>6</v>
      </c>
      <c r="D606" t="s">
        <v>2335</v>
      </c>
      <c r="E606">
        <v>1</v>
      </c>
      <c r="G606">
        <v>37.574264705882356</v>
      </c>
      <c r="I606">
        <v>90.625</v>
      </c>
      <c r="K606">
        <v>70.96691176470587</v>
      </c>
      <c r="M606" s="40">
        <v>0.10229567665780505</v>
      </c>
    </row>
    <row r="607" spans="1:13" x14ac:dyDescent="0.25">
      <c r="A607">
        <v>7830618</v>
      </c>
      <c r="B607" t="s">
        <v>41</v>
      </c>
      <c r="C607" t="s">
        <v>6</v>
      </c>
      <c r="D607" t="s">
        <v>2210</v>
      </c>
      <c r="E607">
        <v>0.78378378378378377</v>
      </c>
      <c r="F607">
        <v>75.900000000000006</v>
      </c>
      <c r="G607">
        <v>59.48918918918919</v>
      </c>
      <c r="H607">
        <v>81.3</v>
      </c>
      <c r="I607">
        <v>63.721621621621615</v>
      </c>
      <c r="J607">
        <v>80.894999999999996</v>
      </c>
      <c r="K607">
        <v>63.404189189189182</v>
      </c>
      <c r="L607">
        <v>-5.4214444011449814E-2</v>
      </c>
      <c r="M607" s="40">
        <v>-4.2492402063028234E-2</v>
      </c>
    </row>
    <row r="608" spans="1:13" x14ac:dyDescent="0.25">
      <c r="A608">
        <v>7830618</v>
      </c>
      <c r="B608" t="s">
        <v>41</v>
      </c>
      <c r="C608" t="s">
        <v>6</v>
      </c>
      <c r="D608" t="s">
        <v>2282</v>
      </c>
      <c r="E608">
        <v>6.7567567567567571E-3</v>
      </c>
      <c r="F608">
        <v>32.5</v>
      </c>
      <c r="G608">
        <v>0.2195945945945946</v>
      </c>
      <c r="H608">
        <v>78</v>
      </c>
      <c r="I608">
        <v>0.52702702702702708</v>
      </c>
      <c r="J608">
        <v>60.35</v>
      </c>
      <c r="K608">
        <v>0.4077702702702703</v>
      </c>
      <c r="L608">
        <v>-5.4600100964307785E-2</v>
      </c>
      <c r="M608" s="40">
        <v>-3.6891960111018777E-4</v>
      </c>
    </row>
    <row r="609" spans="1:13" x14ac:dyDescent="0.25">
      <c r="A609">
        <v>7830618</v>
      </c>
      <c r="B609" t="s">
        <v>41</v>
      </c>
      <c r="C609" t="s">
        <v>6</v>
      </c>
      <c r="D609" t="s">
        <v>2233</v>
      </c>
      <c r="E609">
        <v>5.4054054054054057E-2</v>
      </c>
      <c r="F609">
        <v>41.8</v>
      </c>
      <c r="G609">
        <v>2.2594594594594595</v>
      </c>
      <c r="H609">
        <v>81.5</v>
      </c>
      <c r="I609">
        <v>4.4054054054054053</v>
      </c>
      <c r="J609">
        <v>66.97</v>
      </c>
      <c r="K609">
        <v>3.62</v>
      </c>
      <c r="L609">
        <v>4.6275205910205841E-2</v>
      </c>
      <c r="M609" s="40">
        <v>2.5013624816327485E-3</v>
      </c>
    </row>
    <row r="610" spans="1:13" x14ac:dyDescent="0.25">
      <c r="A610">
        <v>7830618</v>
      </c>
      <c r="B610" t="s">
        <v>41</v>
      </c>
      <c r="C610" t="s">
        <v>6</v>
      </c>
      <c r="D610" t="s">
        <v>2245</v>
      </c>
      <c r="E610">
        <v>0.15540540540540543</v>
      </c>
      <c r="F610">
        <v>32.200000000000003</v>
      </c>
      <c r="G610">
        <v>5.0040540540540555</v>
      </c>
      <c r="H610">
        <v>71.099999999999994</v>
      </c>
      <c r="I610">
        <v>11.049324324324324</v>
      </c>
      <c r="J610">
        <v>59.260000000000005</v>
      </c>
      <c r="K610">
        <v>9.2093243243243261</v>
      </c>
      <c r="L610">
        <v>-1.9104264676570892E-2</v>
      </c>
      <c r="M610" s="40">
        <v>-2.9689059970346662E-3</v>
      </c>
    </row>
    <row r="611" spans="1:13" x14ac:dyDescent="0.25">
      <c r="A611">
        <v>7830618</v>
      </c>
      <c r="B611" t="s">
        <v>41</v>
      </c>
      <c r="C611" t="s">
        <v>6</v>
      </c>
      <c r="D611" t="s">
        <v>2335</v>
      </c>
      <c r="E611">
        <v>1</v>
      </c>
      <c r="G611">
        <v>66.972297297297303</v>
      </c>
      <c r="I611">
        <v>79.703378378378375</v>
      </c>
      <c r="K611">
        <v>76.641283783783777</v>
      </c>
      <c r="M611" s="40">
        <v>-4.3328865179540335E-2</v>
      </c>
    </row>
    <row r="612" spans="1:13" x14ac:dyDescent="0.25">
      <c r="A612">
        <v>7820615</v>
      </c>
      <c r="B612" t="s">
        <v>42</v>
      </c>
      <c r="C612" t="s">
        <v>6</v>
      </c>
      <c r="D612" t="s">
        <v>2196</v>
      </c>
      <c r="E612">
        <v>2.5974025974025976E-2</v>
      </c>
      <c r="F612">
        <v>35.9</v>
      </c>
      <c r="G612">
        <v>0.93246753246753245</v>
      </c>
      <c r="H612">
        <v>75.5</v>
      </c>
      <c r="I612">
        <v>1.9610389610389611</v>
      </c>
      <c r="J612">
        <v>63.569999999999993</v>
      </c>
      <c r="K612">
        <v>1.6511688311688311</v>
      </c>
      <c r="L612">
        <v>-6.177351251244545E-2</v>
      </c>
      <c r="M612" s="40">
        <v>-1.6045068185050768E-3</v>
      </c>
    </row>
    <row r="613" spans="1:13" x14ac:dyDescent="0.25">
      <c r="A613">
        <v>7820615</v>
      </c>
      <c r="B613" t="s">
        <v>42</v>
      </c>
      <c r="C613" t="s">
        <v>6</v>
      </c>
      <c r="D613" t="s">
        <v>2227</v>
      </c>
      <c r="E613">
        <v>6.4935064935064939E-3</v>
      </c>
      <c r="F613">
        <v>59.1</v>
      </c>
      <c r="G613">
        <v>0.38376623376623381</v>
      </c>
      <c r="H613">
        <v>85.4</v>
      </c>
      <c r="I613">
        <v>0.55454545454545456</v>
      </c>
      <c r="J613">
        <v>75.150000000000006</v>
      </c>
      <c r="K613">
        <v>0.48798701298701308</v>
      </c>
      <c r="L613">
        <v>5.6203994899988174E-2</v>
      </c>
      <c r="M613" s="40">
        <v>3.6496100584407909E-4</v>
      </c>
    </row>
    <row r="614" spans="1:13" x14ac:dyDescent="0.25">
      <c r="A614">
        <v>7820615</v>
      </c>
      <c r="B614" t="s">
        <v>42</v>
      </c>
      <c r="C614" t="s">
        <v>6</v>
      </c>
      <c r="D614" t="s">
        <v>2231</v>
      </c>
      <c r="E614">
        <v>0.48051948051948046</v>
      </c>
      <c r="F614">
        <v>79.7</v>
      </c>
      <c r="G614">
        <v>38.297402597402595</v>
      </c>
      <c r="H614">
        <v>86.9</v>
      </c>
      <c r="I614">
        <v>41.757142857142853</v>
      </c>
      <c r="J614">
        <v>83.894999999999996</v>
      </c>
      <c r="K614">
        <v>40.31318181818181</v>
      </c>
      <c r="L614">
        <v>4.626130685210228E-2</v>
      </c>
      <c r="M614" s="40">
        <v>2.2229459136724469E-2</v>
      </c>
    </row>
    <row r="615" spans="1:13" x14ac:dyDescent="0.25">
      <c r="A615">
        <v>7820615</v>
      </c>
      <c r="B615" t="s">
        <v>42</v>
      </c>
      <c r="C615" t="s">
        <v>6</v>
      </c>
      <c r="D615" t="s">
        <v>2257</v>
      </c>
      <c r="E615">
        <v>0.48701298701298701</v>
      </c>
      <c r="F615">
        <v>45.8</v>
      </c>
      <c r="G615">
        <v>22.305194805194805</v>
      </c>
      <c r="H615">
        <v>81.8</v>
      </c>
      <c r="I615">
        <v>39.837662337662337</v>
      </c>
      <c r="J615">
        <v>72.22999999999999</v>
      </c>
      <c r="K615">
        <v>35.176948051948045</v>
      </c>
      <c r="L615">
        <v>3.0519977211952209E-2</v>
      </c>
      <c r="M615" s="40">
        <v>1.4863625265561141E-2</v>
      </c>
    </row>
    <row r="616" spans="1:13" x14ac:dyDescent="0.25">
      <c r="A616">
        <v>7820615</v>
      </c>
      <c r="B616" t="s">
        <v>42</v>
      </c>
      <c r="C616" t="s">
        <v>6</v>
      </c>
      <c r="D616" t="s">
        <v>2335</v>
      </c>
      <c r="E616">
        <v>0.99999999999999989</v>
      </c>
      <c r="G616">
        <v>61.918831168831161</v>
      </c>
      <c r="I616">
        <v>84.110389610389603</v>
      </c>
      <c r="K616">
        <v>77.6292857142857</v>
      </c>
      <c r="M616" s="40">
        <v>3.585353858962461E-2</v>
      </c>
    </row>
    <row r="617" spans="1:13" x14ac:dyDescent="0.25">
      <c r="A617">
        <v>7830621</v>
      </c>
      <c r="B617" t="s">
        <v>43</v>
      </c>
      <c r="C617" t="s">
        <v>6</v>
      </c>
      <c r="D617" t="s">
        <v>2152</v>
      </c>
      <c r="E617">
        <v>0.73809523809523803</v>
      </c>
      <c r="F617">
        <v>48.2</v>
      </c>
      <c r="G617">
        <v>35.576190476190476</v>
      </c>
      <c r="H617">
        <v>80.400000000000006</v>
      </c>
      <c r="I617">
        <v>59.342857142857142</v>
      </c>
      <c r="J617">
        <v>66.925000000000011</v>
      </c>
      <c r="K617">
        <v>49.397023809523816</v>
      </c>
      <c r="L617">
        <v>1.3056463561952114E-2</v>
      </c>
      <c r="M617" s="40">
        <v>9.6369135814408455E-3</v>
      </c>
    </row>
    <row r="618" spans="1:13" x14ac:dyDescent="0.25">
      <c r="A618">
        <v>7830621</v>
      </c>
      <c r="B618" t="s">
        <v>43</v>
      </c>
      <c r="C618" t="s">
        <v>6</v>
      </c>
      <c r="D618" t="s">
        <v>2153</v>
      </c>
      <c r="E618">
        <v>4.7619047619047616E-2</v>
      </c>
      <c r="F618">
        <v>39.1</v>
      </c>
      <c r="G618">
        <v>1.861904761904762</v>
      </c>
      <c r="H618">
        <v>84.8</v>
      </c>
      <c r="I618">
        <v>4.038095238095238</v>
      </c>
      <c r="J618">
        <v>68.449999999999989</v>
      </c>
      <c r="K618">
        <v>3.2595238095238086</v>
      </c>
      <c r="L618">
        <v>2.8439240530133247E-2</v>
      </c>
      <c r="M618" s="40">
        <v>1.354249549053964E-3</v>
      </c>
    </row>
    <row r="619" spans="1:13" x14ac:dyDescent="0.25">
      <c r="A619">
        <v>7830621</v>
      </c>
      <c r="B619" t="s">
        <v>43</v>
      </c>
      <c r="C619" t="s">
        <v>6</v>
      </c>
      <c r="D619" t="s">
        <v>2155</v>
      </c>
      <c r="E619">
        <v>2.3809523809523808E-2</v>
      </c>
      <c r="F619">
        <v>49.2</v>
      </c>
      <c r="G619">
        <v>1.1714285714285715</v>
      </c>
      <c r="H619">
        <v>81.7</v>
      </c>
      <c r="I619">
        <v>1.9452380952380952</v>
      </c>
      <c r="J619">
        <v>68.41</v>
      </c>
      <c r="K619">
        <v>1.6288095238095237</v>
      </c>
      <c r="L619">
        <v>4.344693198800087E-2</v>
      </c>
      <c r="M619" s="40">
        <v>1.0344507616190683E-3</v>
      </c>
    </row>
    <row r="620" spans="1:13" x14ac:dyDescent="0.25">
      <c r="A620">
        <v>7830621</v>
      </c>
      <c r="B620" t="s">
        <v>43</v>
      </c>
      <c r="C620" t="s">
        <v>6</v>
      </c>
      <c r="D620" t="s">
        <v>2157</v>
      </c>
      <c r="E620">
        <v>0.19047619047619047</v>
      </c>
      <c r="F620">
        <v>70.900000000000006</v>
      </c>
      <c r="G620">
        <v>13.504761904761905</v>
      </c>
      <c r="H620">
        <v>85.2</v>
      </c>
      <c r="I620">
        <v>16.228571428571428</v>
      </c>
      <c r="J620">
        <v>77.945000000000007</v>
      </c>
      <c r="K620">
        <v>14.846666666666668</v>
      </c>
      <c r="L620">
        <v>2.266622893512249E-2</v>
      </c>
      <c r="M620" s="40">
        <v>4.3173769400233312E-3</v>
      </c>
    </row>
    <row r="621" spans="1:13" x14ac:dyDescent="0.25">
      <c r="A621">
        <v>7830621</v>
      </c>
      <c r="B621" t="s">
        <v>43</v>
      </c>
      <c r="C621" t="s">
        <v>6</v>
      </c>
      <c r="D621" t="s">
        <v>2335</v>
      </c>
      <c r="E621">
        <v>0.99999999999999989</v>
      </c>
      <c r="G621">
        <v>52.114285714285714</v>
      </c>
      <c r="I621">
        <v>81.554761904761904</v>
      </c>
      <c r="K621">
        <v>69.132023809523815</v>
      </c>
      <c r="M621" s="40">
        <v>1.6342990832137208E-2</v>
      </c>
    </row>
    <row r="622" spans="1:13" x14ac:dyDescent="0.25">
      <c r="A622">
        <v>7830612</v>
      </c>
      <c r="B622" t="s">
        <v>44</v>
      </c>
      <c r="C622" t="s">
        <v>6</v>
      </c>
      <c r="D622" t="s">
        <v>2202</v>
      </c>
      <c r="E622">
        <v>1.5873015873015872E-2</v>
      </c>
      <c r="F622">
        <v>30.8</v>
      </c>
      <c r="G622">
        <v>0.48888888888888887</v>
      </c>
      <c r="H622">
        <v>93.9</v>
      </c>
      <c r="I622">
        <v>1.4904761904761905</v>
      </c>
      <c r="J622">
        <v>69.53</v>
      </c>
      <c r="K622">
        <v>1.1036507936507935</v>
      </c>
      <c r="L622">
        <v>0.12326277047395706</v>
      </c>
      <c r="M622" s="40">
        <v>1.9565519122850326E-3</v>
      </c>
    </row>
    <row r="623" spans="1:13" x14ac:dyDescent="0.25">
      <c r="A623">
        <v>7830612</v>
      </c>
      <c r="B623" t="s">
        <v>44</v>
      </c>
      <c r="C623" t="s">
        <v>6</v>
      </c>
      <c r="D623" t="s">
        <v>2208</v>
      </c>
      <c r="E623">
        <v>3.968253968253968E-2</v>
      </c>
      <c r="F623">
        <v>36.299999999999997</v>
      </c>
      <c r="G623">
        <v>1.4404761904761902</v>
      </c>
      <c r="H623">
        <v>82.5</v>
      </c>
      <c r="I623">
        <v>3.2738095238095237</v>
      </c>
      <c r="J623">
        <v>64.289999999999992</v>
      </c>
      <c r="K623">
        <v>2.5511904761904756</v>
      </c>
      <c r="L623">
        <v>3.2190714031457901E-2</v>
      </c>
      <c r="M623" s="40">
        <v>1.2774092869626151E-3</v>
      </c>
    </row>
    <row r="624" spans="1:13" x14ac:dyDescent="0.25">
      <c r="A624">
        <v>7830612</v>
      </c>
      <c r="B624" t="s">
        <v>44</v>
      </c>
      <c r="C624" t="s">
        <v>6</v>
      </c>
      <c r="D624" t="s">
        <v>2169</v>
      </c>
      <c r="E624">
        <v>3.1746031746031744E-2</v>
      </c>
      <c r="F624">
        <v>45</v>
      </c>
      <c r="G624">
        <v>1.4285714285714284</v>
      </c>
      <c r="H624">
        <v>83</v>
      </c>
      <c r="I624">
        <v>2.6349206349206349</v>
      </c>
      <c r="J624">
        <v>72.509999999999991</v>
      </c>
      <c r="K624">
        <v>2.3019047619047615</v>
      </c>
      <c r="L624">
        <v>9.0041100978851318E-2</v>
      </c>
      <c r="M624" s="40">
        <v>2.8584476501222638E-3</v>
      </c>
    </row>
    <row r="625" spans="1:13" x14ac:dyDescent="0.25">
      <c r="A625">
        <v>7830612</v>
      </c>
      <c r="B625" t="s">
        <v>44</v>
      </c>
      <c r="C625" t="s">
        <v>6</v>
      </c>
      <c r="D625" t="s">
        <v>2171</v>
      </c>
      <c r="E625">
        <v>7.9365079365079361E-3</v>
      </c>
      <c r="F625">
        <v>73</v>
      </c>
      <c r="G625">
        <v>0.57936507936507931</v>
      </c>
      <c r="H625">
        <v>86.9</v>
      </c>
      <c r="I625">
        <v>0.68968253968253967</v>
      </c>
      <c r="J625">
        <v>84.1</v>
      </c>
      <c r="K625">
        <v>0.66746031746031742</v>
      </c>
      <c r="L625">
        <v>-2.9298884328454733E-3</v>
      </c>
      <c r="M625" s="40">
        <v>-2.3253082800360897E-5</v>
      </c>
    </row>
    <row r="626" spans="1:13" x14ac:dyDescent="0.25">
      <c r="A626">
        <v>7830612</v>
      </c>
      <c r="B626" t="s">
        <v>44</v>
      </c>
      <c r="C626" t="s">
        <v>6</v>
      </c>
      <c r="D626" t="s">
        <v>2318</v>
      </c>
      <c r="E626">
        <v>1.5873015873015872E-2</v>
      </c>
      <c r="F626">
        <v>31.8</v>
      </c>
      <c r="G626">
        <v>0.50476190476190474</v>
      </c>
      <c r="H626">
        <v>74.5</v>
      </c>
      <c r="I626">
        <v>1.1825396825396826</v>
      </c>
      <c r="J626">
        <v>53.974999999999994</v>
      </c>
      <c r="K626">
        <v>0.85674603174603159</v>
      </c>
      <c r="L626">
        <v>1.4489386230707169E-2</v>
      </c>
      <c r="M626" s="40">
        <v>2.2999025763027251E-4</v>
      </c>
    </row>
    <row r="627" spans="1:13" x14ac:dyDescent="0.25">
      <c r="A627">
        <v>7830612</v>
      </c>
      <c r="B627" t="s">
        <v>44</v>
      </c>
      <c r="C627" t="s">
        <v>6</v>
      </c>
      <c r="D627" t="s">
        <v>2303</v>
      </c>
      <c r="E627">
        <v>0.34126984126984128</v>
      </c>
      <c r="F627">
        <v>43.2</v>
      </c>
      <c r="G627">
        <v>14.742857142857144</v>
      </c>
      <c r="H627">
        <v>94.4</v>
      </c>
      <c r="I627">
        <v>32.215873015873015</v>
      </c>
      <c r="J627">
        <v>77.960000000000008</v>
      </c>
      <c r="K627">
        <v>26.605396825396827</v>
      </c>
      <c r="L627">
        <v>0.15641105175018311</v>
      </c>
      <c r="M627" s="40">
        <v>5.3378374803633916E-2</v>
      </c>
    </row>
    <row r="628" spans="1:13" x14ac:dyDescent="0.25">
      <c r="A628">
        <v>7830612</v>
      </c>
      <c r="B628" t="s">
        <v>44</v>
      </c>
      <c r="C628" t="s">
        <v>6</v>
      </c>
      <c r="D628" t="s">
        <v>2287</v>
      </c>
      <c r="E628">
        <v>0.10317460317460317</v>
      </c>
      <c r="F628">
        <v>46.2</v>
      </c>
      <c r="G628">
        <v>4.7666666666666666</v>
      </c>
      <c r="H628">
        <v>92.5</v>
      </c>
      <c r="I628">
        <v>9.5436507936507926</v>
      </c>
      <c r="J628">
        <v>67.015000000000001</v>
      </c>
      <c r="K628">
        <v>6.914246031746031</v>
      </c>
      <c r="L628">
        <v>0.11435046792030334</v>
      </c>
      <c r="M628" s="40">
        <v>1.1798064150507487E-2</v>
      </c>
    </row>
    <row r="629" spans="1:13" x14ac:dyDescent="0.25">
      <c r="A629">
        <v>7830612</v>
      </c>
      <c r="B629" t="s">
        <v>44</v>
      </c>
      <c r="C629" t="s">
        <v>6</v>
      </c>
      <c r="D629" t="s">
        <v>2249</v>
      </c>
      <c r="E629">
        <v>1.5873015873015872E-2</v>
      </c>
      <c r="F629">
        <v>33.799999999999997</v>
      </c>
      <c r="G629">
        <v>0.53650793650793638</v>
      </c>
      <c r="H629">
        <v>80.2</v>
      </c>
      <c r="I629">
        <v>1.2730158730158729</v>
      </c>
      <c r="J629">
        <v>65.615000000000009</v>
      </c>
      <c r="K629">
        <v>1.0415079365079365</v>
      </c>
      <c r="L629">
        <v>8.4792286157608032E-2</v>
      </c>
      <c r="M629" s="40">
        <v>1.3459093040890163E-3</v>
      </c>
    </row>
    <row r="630" spans="1:13" x14ac:dyDescent="0.25">
      <c r="A630">
        <v>7830612</v>
      </c>
      <c r="B630" t="s">
        <v>44</v>
      </c>
      <c r="C630" t="s">
        <v>6</v>
      </c>
      <c r="D630" t="s">
        <v>2289</v>
      </c>
      <c r="E630">
        <v>0.34126984126984128</v>
      </c>
      <c r="F630">
        <v>37.9</v>
      </c>
      <c r="G630">
        <v>12.934126984126983</v>
      </c>
      <c r="H630">
        <v>76.099999999999994</v>
      </c>
      <c r="I630">
        <v>25.970634920634918</v>
      </c>
      <c r="J630">
        <v>66.819999999999993</v>
      </c>
      <c r="K630">
        <v>22.803650793650792</v>
      </c>
      <c r="L630">
        <v>4.6619077329523861E-4</v>
      </c>
      <c r="M630" s="40">
        <v>1.5909685120393065E-4</v>
      </c>
    </row>
    <row r="631" spans="1:13" x14ac:dyDescent="0.25">
      <c r="A631">
        <v>7830612</v>
      </c>
      <c r="B631" t="s">
        <v>44</v>
      </c>
      <c r="C631" t="s">
        <v>6</v>
      </c>
      <c r="D631" t="s">
        <v>2308</v>
      </c>
      <c r="E631">
        <v>7.1428571428571425E-2</v>
      </c>
      <c r="F631">
        <v>37.200000000000003</v>
      </c>
      <c r="G631">
        <v>2.657142857142857</v>
      </c>
      <c r="H631">
        <v>59.1</v>
      </c>
      <c r="I631">
        <v>4.2214285714285715</v>
      </c>
      <c r="J631">
        <v>47.744999999999997</v>
      </c>
      <c r="K631">
        <v>3.4103571428571424</v>
      </c>
      <c r="L631">
        <v>-0.1348300576210022</v>
      </c>
      <c r="M631" s="40">
        <v>-9.630718401500156E-3</v>
      </c>
    </row>
    <row r="632" spans="1:13" x14ac:dyDescent="0.25">
      <c r="A632">
        <v>7830612</v>
      </c>
      <c r="B632" t="s">
        <v>44</v>
      </c>
      <c r="C632" t="s">
        <v>6</v>
      </c>
      <c r="D632" t="s">
        <v>2174</v>
      </c>
      <c r="E632">
        <v>1.5873015873015872E-2</v>
      </c>
      <c r="F632">
        <v>48</v>
      </c>
      <c r="G632">
        <v>0.76190476190476186</v>
      </c>
      <c r="H632">
        <v>73.2</v>
      </c>
      <c r="I632">
        <v>1.161904761904762</v>
      </c>
      <c r="J632">
        <v>60.644999999999996</v>
      </c>
      <c r="K632">
        <v>0.96261904761904749</v>
      </c>
      <c r="L632">
        <v>-7.91434645652771E-2</v>
      </c>
      <c r="M632" s="40">
        <v>-1.2562454692901126E-3</v>
      </c>
    </row>
    <row r="633" spans="1:13" x14ac:dyDescent="0.25">
      <c r="A633">
        <v>7830612</v>
      </c>
      <c r="B633" t="s">
        <v>44</v>
      </c>
      <c r="C633" t="s">
        <v>6</v>
      </c>
      <c r="D633" t="s">
        <v>2335</v>
      </c>
      <c r="E633">
        <v>1</v>
      </c>
      <c r="G633">
        <v>40.841269841269842</v>
      </c>
      <c r="I633">
        <v>83.657936507936512</v>
      </c>
      <c r="K633">
        <v>69.218730158730139</v>
      </c>
      <c r="M633" s="40">
        <v>6.2093627262843884E-2</v>
      </c>
    </row>
    <row r="634" spans="1:13" x14ac:dyDescent="0.25">
      <c r="A634">
        <v>7830624</v>
      </c>
      <c r="B634" t="s">
        <v>45</v>
      </c>
      <c r="C634" t="s">
        <v>6</v>
      </c>
      <c r="D634" t="s">
        <v>2168</v>
      </c>
      <c r="E634">
        <v>0.77049180327868849</v>
      </c>
      <c r="F634">
        <v>47.1</v>
      </c>
      <c r="G634">
        <v>36.290163934426232</v>
      </c>
      <c r="H634">
        <v>72.400000000000006</v>
      </c>
      <c r="I634">
        <v>55.783606557377048</v>
      </c>
      <c r="J634">
        <v>57.3</v>
      </c>
      <c r="K634">
        <v>44.149180327868848</v>
      </c>
      <c r="L634">
        <v>-5.702180415391922E-2</v>
      </c>
      <c r="M634" s="40">
        <v>-4.3934832708757428E-2</v>
      </c>
    </row>
    <row r="635" spans="1:13" x14ac:dyDescent="0.25">
      <c r="A635">
        <v>7830624</v>
      </c>
      <c r="B635" t="s">
        <v>45</v>
      </c>
      <c r="C635" t="s">
        <v>6</v>
      </c>
      <c r="D635" t="s">
        <v>2273</v>
      </c>
      <c r="E635">
        <v>8.1967213114754103E-3</v>
      </c>
      <c r="F635">
        <v>40.6</v>
      </c>
      <c r="G635">
        <v>0.33278688524590166</v>
      </c>
      <c r="H635">
        <v>87.2</v>
      </c>
      <c r="I635">
        <v>0.71475409836065584</v>
      </c>
      <c r="J635">
        <v>68.53</v>
      </c>
      <c r="K635">
        <v>0.56172131147540982</v>
      </c>
      <c r="L635">
        <v>4.5217107981443405E-2</v>
      </c>
      <c r="M635" s="40">
        <v>3.7063203263478205E-4</v>
      </c>
    </row>
    <row r="636" spans="1:13" x14ac:dyDescent="0.25">
      <c r="A636">
        <v>7830624</v>
      </c>
      <c r="B636" t="s">
        <v>45</v>
      </c>
      <c r="C636" t="s">
        <v>6</v>
      </c>
      <c r="D636" t="s">
        <v>2302</v>
      </c>
      <c r="E636">
        <v>9.0163934426229511E-2</v>
      </c>
      <c r="F636">
        <v>59.8</v>
      </c>
      <c r="G636">
        <v>5.3918032786885242</v>
      </c>
      <c r="H636">
        <v>94.7</v>
      </c>
      <c r="I636">
        <v>8.5385245901639344</v>
      </c>
      <c r="J636">
        <v>73.525000000000006</v>
      </c>
      <c r="K636">
        <v>6.6293032786885258</v>
      </c>
      <c r="L636">
        <v>0.10749375075101852</v>
      </c>
      <c r="M636" s="40">
        <v>9.6920594939442929E-3</v>
      </c>
    </row>
    <row r="637" spans="1:13" x14ac:dyDescent="0.25">
      <c r="A637">
        <v>7830624</v>
      </c>
      <c r="B637" t="s">
        <v>45</v>
      </c>
      <c r="C637" t="s">
        <v>6</v>
      </c>
      <c r="D637" t="s">
        <v>2304</v>
      </c>
      <c r="E637">
        <v>0.13114754098360656</v>
      </c>
      <c r="F637">
        <v>48.1</v>
      </c>
      <c r="G637">
        <v>6.308196721311476</v>
      </c>
      <c r="H637">
        <v>69.099999999999994</v>
      </c>
      <c r="I637">
        <v>9.0622950819672123</v>
      </c>
      <c r="J637">
        <v>60.284999999999997</v>
      </c>
      <c r="K637">
        <v>7.9062295081967209</v>
      </c>
      <c r="L637">
        <v>-0.1510801762342453</v>
      </c>
      <c r="M637" s="40">
        <v>-1.9813793604491189E-2</v>
      </c>
    </row>
    <row r="638" spans="1:13" x14ac:dyDescent="0.25">
      <c r="A638">
        <v>7830624</v>
      </c>
      <c r="B638" t="s">
        <v>45</v>
      </c>
      <c r="C638" t="s">
        <v>6</v>
      </c>
      <c r="D638" t="s">
        <v>2335</v>
      </c>
      <c r="E638">
        <v>1</v>
      </c>
      <c r="G638">
        <v>48.32295081967213</v>
      </c>
      <c r="I638">
        <v>74.099180327868851</v>
      </c>
      <c r="K638">
        <v>59.246434426229506</v>
      </c>
      <c r="M638" s="40">
        <v>-5.3685934786669547E-2</v>
      </c>
    </row>
    <row r="639" spans="1:13" x14ac:dyDescent="0.25">
      <c r="A639">
        <v>7830103</v>
      </c>
      <c r="B639" t="s">
        <v>46</v>
      </c>
      <c r="C639" t="s">
        <v>6</v>
      </c>
      <c r="D639" t="s">
        <v>2199</v>
      </c>
      <c r="E639">
        <v>1</v>
      </c>
      <c r="F639">
        <v>56.2</v>
      </c>
      <c r="G639">
        <v>56.2</v>
      </c>
      <c r="H639">
        <v>82.1</v>
      </c>
      <c r="I639">
        <v>82.1</v>
      </c>
      <c r="J639">
        <v>75.875</v>
      </c>
      <c r="K639">
        <v>75.875</v>
      </c>
      <c r="L639">
        <v>1.4568093232810497E-2</v>
      </c>
      <c r="M639" s="40">
        <v>1.4568093232810497E-2</v>
      </c>
    </row>
    <row r="640" spans="1:13" x14ac:dyDescent="0.25">
      <c r="A640">
        <v>7830103</v>
      </c>
      <c r="B640" t="s">
        <v>46</v>
      </c>
      <c r="C640" t="s">
        <v>6</v>
      </c>
      <c r="D640" t="s">
        <v>2335</v>
      </c>
      <c r="E640">
        <v>1</v>
      </c>
      <c r="G640">
        <v>56.2</v>
      </c>
      <c r="I640">
        <v>82.1</v>
      </c>
      <c r="K640">
        <v>75.875</v>
      </c>
      <c r="M640" s="40">
        <v>1.4568093232810497E-2</v>
      </c>
    </row>
    <row r="641" spans="1:13" x14ac:dyDescent="0.25">
      <c r="A641">
        <v>7820121</v>
      </c>
      <c r="B641" t="s">
        <v>47</v>
      </c>
      <c r="C641" t="s">
        <v>6</v>
      </c>
      <c r="D641" t="s">
        <v>2153</v>
      </c>
      <c r="E641">
        <v>0.92583732057416279</v>
      </c>
      <c r="F641">
        <v>39.1</v>
      </c>
      <c r="G641">
        <v>36.200239234449768</v>
      </c>
      <c r="H641">
        <v>84.8</v>
      </c>
      <c r="I641">
        <v>78.511004784689007</v>
      </c>
      <c r="J641">
        <v>68.449999999999989</v>
      </c>
      <c r="K641">
        <v>63.373564593301431</v>
      </c>
      <c r="L641">
        <v>2.8439240530133247E-2</v>
      </c>
      <c r="M641" s="40">
        <v>2.6330110251582699E-2</v>
      </c>
    </row>
    <row r="642" spans="1:13" x14ac:dyDescent="0.25">
      <c r="A642">
        <v>7820121</v>
      </c>
      <c r="B642" t="s">
        <v>47</v>
      </c>
      <c r="C642" t="s">
        <v>6</v>
      </c>
      <c r="D642" t="s">
        <v>2155</v>
      </c>
      <c r="E642">
        <v>1.9138755980861243E-2</v>
      </c>
      <c r="F642">
        <v>49.2</v>
      </c>
      <c r="G642">
        <v>0.94162679425837326</v>
      </c>
      <c r="H642">
        <v>81.7</v>
      </c>
      <c r="I642">
        <v>1.5636363636363637</v>
      </c>
      <c r="J642">
        <v>68.41</v>
      </c>
      <c r="K642">
        <v>1.3092822966507176</v>
      </c>
      <c r="L642">
        <v>4.344693198800087E-2</v>
      </c>
      <c r="M642" s="40">
        <v>8.3152022943542333E-4</v>
      </c>
    </row>
    <row r="643" spans="1:13" x14ac:dyDescent="0.25">
      <c r="A643">
        <v>7820121</v>
      </c>
      <c r="B643" t="s">
        <v>47</v>
      </c>
      <c r="C643" t="s">
        <v>6</v>
      </c>
      <c r="D643" t="s">
        <v>2157</v>
      </c>
      <c r="E643">
        <v>2.1531100478468897E-2</v>
      </c>
      <c r="F643">
        <v>70.900000000000006</v>
      </c>
      <c r="G643">
        <v>1.5265550239234449</v>
      </c>
      <c r="H643">
        <v>85.2</v>
      </c>
      <c r="I643">
        <v>1.8344497607655501</v>
      </c>
      <c r="J643">
        <v>77.945000000000007</v>
      </c>
      <c r="K643">
        <v>1.6782416267942584</v>
      </c>
      <c r="L643">
        <v>2.266622893512249E-2</v>
      </c>
      <c r="M643" s="40">
        <v>4.8802885267010141E-4</v>
      </c>
    </row>
    <row r="644" spans="1:13" x14ac:dyDescent="0.25">
      <c r="A644">
        <v>7820121</v>
      </c>
      <c r="B644" t="s">
        <v>47</v>
      </c>
      <c r="C644" t="s">
        <v>6</v>
      </c>
      <c r="D644" t="s">
        <v>2142</v>
      </c>
      <c r="E644">
        <v>2.8708133971291863E-2</v>
      </c>
      <c r="F644">
        <v>49</v>
      </c>
      <c r="G644">
        <v>1.4066985645933012</v>
      </c>
      <c r="H644">
        <v>76.599999999999994</v>
      </c>
      <c r="I644">
        <v>2.1990430622009565</v>
      </c>
      <c r="J644">
        <v>59.674999999999997</v>
      </c>
      <c r="K644">
        <v>1.7131578947368418</v>
      </c>
      <c r="L644">
        <v>-5.2033592015504837E-2</v>
      </c>
      <c r="M644" s="40">
        <v>-1.4937873305886555E-3</v>
      </c>
    </row>
    <row r="645" spans="1:13" x14ac:dyDescent="0.25">
      <c r="A645">
        <v>7820121</v>
      </c>
      <c r="B645" t="s">
        <v>47</v>
      </c>
      <c r="C645" t="s">
        <v>6</v>
      </c>
      <c r="D645" t="s">
        <v>2247</v>
      </c>
      <c r="E645">
        <v>2.3923444976076554E-3</v>
      </c>
      <c r="F645">
        <v>42.3</v>
      </c>
      <c r="G645">
        <v>0.10119617224880381</v>
      </c>
      <c r="H645">
        <v>74.8</v>
      </c>
      <c r="I645">
        <v>0.1789473684210526</v>
      </c>
      <c r="J645">
        <v>66.14</v>
      </c>
      <c r="K645">
        <v>0.15822966507177033</v>
      </c>
      <c r="L645">
        <v>-6.8367443978786469E-2</v>
      </c>
      <c r="M645" s="40">
        <v>-1.6355847841814945E-4</v>
      </c>
    </row>
    <row r="646" spans="1:13" x14ac:dyDescent="0.25">
      <c r="A646">
        <v>7820121</v>
      </c>
      <c r="B646" t="s">
        <v>47</v>
      </c>
      <c r="C646" t="s">
        <v>6</v>
      </c>
      <c r="D646" t="s">
        <v>2188</v>
      </c>
      <c r="E646">
        <v>2.3923444976076554E-3</v>
      </c>
      <c r="F646">
        <v>41</v>
      </c>
      <c r="G646">
        <v>9.8086124401913874E-2</v>
      </c>
      <c r="H646">
        <v>80.900000000000006</v>
      </c>
      <c r="I646">
        <v>0.19354066985645935</v>
      </c>
      <c r="J646">
        <v>67.775000000000006</v>
      </c>
      <c r="K646">
        <v>0.16214114832535886</v>
      </c>
      <c r="L646">
        <v>2.0409254357218742E-2</v>
      </c>
      <c r="M646" s="40">
        <v>4.8825967361767324E-5</v>
      </c>
    </row>
    <row r="647" spans="1:13" x14ac:dyDescent="0.25">
      <c r="A647">
        <v>7820121</v>
      </c>
      <c r="B647" t="s">
        <v>47</v>
      </c>
      <c r="C647" t="s">
        <v>6</v>
      </c>
      <c r="D647" t="s">
        <v>2335</v>
      </c>
      <c r="E647">
        <v>1</v>
      </c>
      <c r="G647">
        <v>40.274401913875607</v>
      </c>
      <c r="I647">
        <v>84.480622009569387</v>
      </c>
      <c r="K647">
        <v>68.394617224880378</v>
      </c>
      <c r="M647" s="40">
        <v>2.6041139492043185E-2</v>
      </c>
    </row>
    <row r="648" spans="1:13" x14ac:dyDescent="0.25">
      <c r="A648" t="s">
        <v>2121</v>
      </c>
      <c r="C648" t="s">
        <v>6</v>
      </c>
      <c r="D648" t="s">
        <v>2335</v>
      </c>
      <c r="E648">
        <v>31.999999999999851</v>
      </c>
      <c r="G648">
        <v>1707.0283523604114</v>
      </c>
      <c r="I648">
        <v>2605.6994734137616</v>
      </c>
      <c r="K648">
        <v>2247.1164564777491</v>
      </c>
    </row>
  </sheetData>
  <autoFilter ref="A1:M648" xr:uid="{B09A82C1-6C89-4AE5-A1FF-2802255B4066}"/>
  <phoneticPr fontId="4" type="noConversion"/>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2CA11D-AFB6-443D-B25C-49726674B138}">
  <dimension ref="A1:M399"/>
  <sheetViews>
    <sheetView workbookViewId="0">
      <selection activeCell="L2" sqref="L2"/>
    </sheetView>
  </sheetViews>
  <sheetFormatPr defaultRowHeight="15" x14ac:dyDescent="0.25"/>
  <cols>
    <col min="1" max="1" width="10.7109375" bestFit="1" customWidth="1"/>
    <col min="2" max="2" width="43.5703125" bestFit="1" customWidth="1"/>
    <col min="3" max="3" width="43.5703125" customWidth="1"/>
    <col min="4" max="4" width="46.5703125" bestFit="1" customWidth="1"/>
  </cols>
  <sheetData>
    <row r="1" spans="1:13" x14ac:dyDescent="0.25">
      <c r="A1" t="s">
        <v>49</v>
      </c>
      <c r="B1" t="s">
        <v>0</v>
      </c>
      <c r="C1" t="s">
        <v>1</v>
      </c>
      <c r="D1" t="s">
        <v>50</v>
      </c>
      <c r="E1" t="s">
        <v>2</v>
      </c>
      <c r="F1" t="s">
        <v>2136</v>
      </c>
      <c r="G1" t="s">
        <v>2114</v>
      </c>
      <c r="H1" t="s">
        <v>2137</v>
      </c>
      <c r="I1" t="s">
        <v>2116</v>
      </c>
      <c r="J1" t="s">
        <v>2138</v>
      </c>
      <c r="K1" t="s">
        <v>2117</v>
      </c>
      <c r="L1" t="s">
        <v>2351</v>
      </c>
      <c r="M1" t="s">
        <v>2352</v>
      </c>
    </row>
    <row r="2" spans="1:13" x14ac:dyDescent="0.25">
      <c r="A2">
        <v>7830623</v>
      </c>
      <c r="B2" t="s">
        <v>3</v>
      </c>
      <c r="C2" t="s">
        <v>5</v>
      </c>
      <c r="D2" t="s">
        <v>2139</v>
      </c>
      <c r="E2">
        <v>0.87819253438113942</v>
      </c>
      <c r="F2">
        <v>33.700000000000003</v>
      </c>
      <c r="G2">
        <v>29.595088408644401</v>
      </c>
      <c r="H2">
        <v>63.9</v>
      </c>
      <c r="I2">
        <v>56.11650294695481</v>
      </c>
      <c r="J2">
        <v>55.815000000000005</v>
      </c>
      <c r="K2">
        <v>49.016316306483304</v>
      </c>
      <c r="L2">
        <v>-0.11162592470645905</v>
      </c>
      <c r="M2" s="40">
        <v>-9.8029053720603512E-2</v>
      </c>
    </row>
    <row r="3" spans="1:13" x14ac:dyDescent="0.25">
      <c r="A3">
        <v>7830623</v>
      </c>
      <c r="B3" t="s">
        <v>3</v>
      </c>
      <c r="C3" t="s">
        <v>5</v>
      </c>
      <c r="D3" t="s">
        <v>2140</v>
      </c>
      <c r="E3">
        <v>1.9646365422396855E-3</v>
      </c>
      <c r="F3">
        <v>55.8</v>
      </c>
      <c r="G3">
        <v>0.10962671905697445</v>
      </c>
      <c r="H3">
        <v>100</v>
      </c>
      <c r="I3">
        <v>0.19646365422396855</v>
      </c>
      <c r="J3">
        <v>77.35499999999999</v>
      </c>
      <c r="K3">
        <v>0.15197445972495086</v>
      </c>
      <c r="L3">
        <v>8.231014758348465E-2</v>
      </c>
      <c r="M3" s="40">
        <v>1.6170952373965549E-4</v>
      </c>
    </row>
    <row r="4" spans="1:13" x14ac:dyDescent="0.25">
      <c r="A4">
        <v>7830623</v>
      </c>
      <c r="B4" t="s">
        <v>3</v>
      </c>
      <c r="C4" t="s">
        <v>5</v>
      </c>
      <c r="D4" t="s">
        <v>2141</v>
      </c>
      <c r="E4">
        <v>5.893909626719057E-3</v>
      </c>
      <c r="F4">
        <v>47</v>
      </c>
      <c r="G4">
        <v>0.27701375245579568</v>
      </c>
      <c r="H4">
        <v>72.900000000000006</v>
      </c>
      <c r="I4">
        <v>0.42966601178781927</v>
      </c>
      <c r="J4">
        <v>60.829999999999991</v>
      </c>
      <c r="K4">
        <v>0.35852652259332018</v>
      </c>
      <c r="L4">
        <v>-0.15110929310321808</v>
      </c>
      <c r="M4" s="40">
        <v>-8.9062451730776869E-4</v>
      </c>
    </row>
    <row r="5" spans="1:13" x14ac:dyDescent="0.25">
      <c r="A5">
        <v>7830623</v>
      </c>
      <c r="B5" t="s">
        <v>3</v>
      </c>
      <c r="C5" t="s">
        <v>5</v>
      </c>
      <c r="D5" t="s">
        <v>2143</v>
      </c>
      <c r="E5">
        <v>9.823182711198428E-3</v>
      </c>
      <c r="F5">
        <v>72.400000000000006</v>
      </c>
      <c r="G5">
        <v>0.71119842829076629</v>
      </c>
      <c r="H5">
        <v>80.2</v>
      </c>
      <c r="I5">
        <v>0.78781925343811399</v>
      </c>
      <c r="J5">
        <v>75.820000000000007</v>
      </c>
      <c r="K5">
        <v>0.74479371316306486</v>
      </c>
      <c r="L5">
        <v>-2.8981311246752739E-2</v>
      </c>
      <c r="M5" s="40">
        <v>-2.8468871558696209E-4</v>
      </c>
    </row>
    <row r="6" spans="1:13" x14ac:dyDescent="0.25">
      <c r="A6">
        <v>7830623</v>
      </c>
      <c r="B6" t="s">
        <v>3</v>
      </c>
      <c r="C6" t="s">
        <v>5</v>
      </c>
      <c r="D6" t="s">
        <v>2144</v>
      </c>
      <c r="E6">
        <v>3.1434184675834968E-2</v>
      </c>
      <c r="F6">
        <v>68.5</v>
      </c>
      <c r="G6">
        <v>2.1532416502946954</v>
      </c>
      <c r="H6">
        <v>90.5</v>
      </c>
      <c r="I6">
        <v>2.8447937131630647</v>
      </c>
      <c r="J6">
        <v>80.155000000000001</v>
      </c>
      <c r="K6">
        <v>2.519607072691552</v>
      </c>
      <c r="L6">
        <v>3.5807367414236069E-2</v>
      </c>
      <c r="M6" s="40">
        <v>1.1255754000545719E-3</v>
      </c>
    </row>
    <row r="7" spans="1:13" x14ac:dyDescent="0.25">
      <c r="A7">
        <v>7830623</v>
      </c>
      <c r="B7" t="s">
        <v>3</v>
      </c>
      <c r="C7" t="s">
        <v>5</v>
      </c>
      <c r="D7" t="s">
        <v>2147</v>
      </c>
      <c r="E7">
        <v>5.50098231827112E-2</v>
      </c>
      <c r="F7">
        <v>75.7</v>
      </c>
      <c r="G7">
        <v>4.1642436149312383</v>
      </c>
      <c r="H7">
        <v>75.8</v>
      </c>
      <c r="I7">
        <v>4.1697445972495091</v>
      </c>
      <c r="J7">
        <v>75.664999999999992</v>
      </c>
      <c r="K7">
        <v>4.1623182711198421</v>
      </c>
      <c r="L7">
        <v>-2.707807719707489E-2</v>
      </c>
      <c r="M7" s="40">
        <v>-1.4895602387388937E-3</v>
      </c>
    </row>
    <row r="8" spans="1:13" x14ac:dyDescent="0.25">
      <c r="A8">
        <v>7830623</v>
      </c>
      <c r="B8" t="s">
        <v>3</v>
      </c>
      <c r="C8" t="s">
        <v>5</v>
      </c>
      <c r="D8" t="s">
        <v>2148</v>
      </c>
      <c r="E8">
        <v>1.37524557956778E-2</v>
      </c>
      <c r="F8">
        <v>45</v>
      </c>
      <c r="G8">
        <v>0.61886051080550097</v>
      </c>
      <c r="H8">
        <v>44.1</v>
      </c>
      <c r="I8">
        <v>0.60648330058939104</v>
      </c>
      <c r="J8">
        <v>52.46</v>
      </c>
      <c r="K8">
        <v>0.72145383104125738</v>
      </c>
      <c r="L8">
        <v>-0.23341077566146851</v>
      </c>
      <c r="M8" s="40">
        <v>-3.2099713745192132E-3</v>
      </c>
    </row>
    <row r="9" spans="1:13" x14ac:dyDescent="0.25">
      <c r="A9">
        <v>7830623</v>
      </c>
      <c r="B9" t="s">
        <v>3</v>
      </c>
      <c r="C9" t="s">
        <v>5</v>
      </c>
      <c r="D9" t="s">
        <v>2151</v>
      </c>
      <c r="E9">
        <v>3.929273084479371E-3</v>
      </c>
      <c r="F9">
        <v>32.700000000000003</v>
      </c>
      <c r="G9">
        <v>0.12848722986247543</v>
      </c>
      <c r="H9">
        <v>69.3</v>
      </c>
      <c r="I9">
        <v>0.2722986247544204</v>
      </c>
      <c r="J9">
        <v>62.454999999999998</v>
      </c>
      <c r="K9">
        <v>0.24540275049115912</v>
      </c>
      <c r="L9">
        <v>-0.26687324047088623</v>
      </c>
      <c r="M9" s="40">
        <v>-1.048617840750044E-3</v>
      </c>
    </row>
    <row r="10" spans="1:13" x14ac:dyDescent="0.25">
      <c r="A10">
        <v>7830623</v>
      </c>
      <c r="B10" t="s">
        <v>3</v>
      </c>
      <c r="C10" t="s">
        <v>5</v>
      </c>
      <c r="D10" t="s">
        <v>2335</v>
      </c>
      <c r="E10">
        <v>0.99999999999999989</v>
      </c>
      <c r="G10">
        <v>37.757760314341851</v>
      </c>
      <c r="I10">
        <v>65.423772102161095</v>
      </c>
      <c r="K10">
        <v>57.920392927308455</v>
      </c>
      <c r="M10" s="40">
        <v>-0.10366523148371215</v>
      </c>
    </row>
    <row r="11" spans="1:13" x14ac:dyDescent="0.25">
      <c r="A11">
        <v>7830630</v>
      </c>
      <c r="B11" t="s">
        <v>13</v>
      </c>
      <c r="C11" t="s">
        <v>5</v>
      </c>
      <c r="D11" t="s">
        <v>2166</v>
      </c>
      <c r="E11">
        <v>4.6808510638297871E-2</v>
      </c>
      <c r="F11">
        <v>31.8</v>
      </c>
      <c r="G11">
        <v>1.4885106382978723</v>
      </c>
      <c r="H11">
        <v>66.7</v>
      </c>
      <c r="I11">
        <v>3.1221276595744683</v>
      </c>
      <c r="J11">
        <v>56.23</v>
      </c>
      <c r="K11">
        <v>2.6320425531914893</v>
      </c>
      <c r="L11">
        <v>-0.260975182056427</v>
      </c>
      <c r="M11" s="40">
        <v>-1.2215859585619987E-2</v>
      </c>
    </row>
    <row r="12" spans="1:13" x14ac:dyDescent="0.25">
      <c r="A12">
        <v>7830630</v>
      </c>
      <c r="B12" t="s">
        <v>13</v>
      </c>
      <c r="C12" t="s">
        <v>5</v>
      </c>
      <c r="D12" t="s">
        <v>2167</v>
      </c>
      <c r="E12">
        <v>8.5106382978723406E-3</v>
      </c>
      <c r="F12">
        <v>56.6</v>
      </c>
      <c r="G12">
        <v>0.48170212765957449</v>
      </c>
      <c r="H12">
        <v>77.599999999999994</v>
      </c>
      <c r="I12">
        <v>0.66042553191489362</v>
      </c>
      <c r="J12">
        <v>68.194999999999993</v>
      </c>
      <c r="K12">
        <v>0.58038297872340416</v>
      </c>
      <c r="L12">
        <v>0.10670410096645355</v>
      </c>
      <c r="M12" s="40">
        <v>9.0812000822513661E-4</v>
      </c>
    </row>
    <row r="13" spans="1:13" x14ac:dyDescent="0.25">
      <c r="A13">
        <v>7830630</v>
      </c>
      <c r="B13" t="s">
        <v>13</v>
      </c>
      <c r="C13" t="s">
        <v>5</v>
      </c>
      <c r="D13" t="s">
        <v>2168</v>
      </c>
      <c r="E13">
        <v>4.2553191489361703E-3</v>
      </c>
      <c r="F13">
        <v>56.6</v>
      </c>
      <c r="G13">
        <v>0.24085106382978724</v>
      </c>
      <c r="H13">
        <v>93.3</v>
      </c>
      <c r="I13">
        <v>0.39702127659574465</v>
      </c>
      <c r="J13">
        <v>71.400000000000006</v>
      </c>
      <c r="K13">
        <v>0.30382978723404258</v>
      </c>
      <c r="L13">
        <v>0.25865760445594788</v>
      </c>
      <c r="M13" s="40">
        <v>1.1006706572593526E-3</v>
      </c>
    </row>
    <row r="14" spans="1:13" x14ac:dyDescent="0.25">
      <c r="A14">
        <v>7830630</v>
      </c>
      <c r="B14" t="s">
        <v>13</v>
      </c>
      <c r="C14" t="s">
        <v>5</v>
      </c>
      <c r="D14" t="s">
        <v>2169</v>
      </c>
      <c r="E14">
        <v>0.12340425531914895</v>
      </c>
      <c r="F14">
        <v>38.799999999999997</v>
      </c>
      <c r="G14">
        <v>4.7880851063829786</v>
      </c>
      <c r="H14">
        <v>64.3</v>
      </c>
      <c r="I14">
        <v>7.9348936170212774</v>
      </c>
      <c r="J14">
        <v>63.350000000000009</v>
      </c>
      <c r="K14">
        <v>7.8176595744680872</v>
      </c>
      <c r="L14">
        <v>-8.9912630617618561E-2</v>
      </c>
      <c r="M14" s="40">
        <v>-1.1095601225152929E-2</v>
      </c>
    </row>
    <row r="15" spans="1:13" x14ac:dyDescent="0.25">
      <c r="A15">
        <v>7830630</v>
      </c>
      <c r="B15" t="s">
        <v>13</v>
      </c>
      <c r="C15" t="s">
        <v>5</v>
      </c>
      <c r="D15" t="s">
        <v>2170</v>
      </c>
      <c r="E15">
        <v>4.2553191489361703E-3</v>
      </c>
      <c r="F15">
        <v>69.3</v>
      </c>
      <c r="G15">
        <v>0.29489361702127659</v>
      </c>
      <c r="H15">
        <v>74.5</v>
      </c>
      <c r="I15">
        <v>0.31702127659574469</v>
      </c>
      <c r="J15">
        <v>76.989999999999995</v>
      </c>
      <c r="K15">
        <v>0.32761702127659575</v>
      </c>
      <c r="L15">
        <v>7.5252451002597809E-2</v>
      </c>
      <c r="M15" s="40">
        <v>3.2022319575573537E-4</v>
      </c>
    </row>
    <row r="16" spans="1:13" x14ac:dyDescent="0.25">
      <c r="A16">
        <v>7830630</v>
      </c>
      <c r="B16" t="s">
        <v>13</v>
      </c>
      <c r="C16" t="s">
        <v>5</v>
      </c>
      <c r="D16" t="s">
        <v>2171</v>
      </c>
      <c r="E16">
        <v>2.9787234042553193E-2</v>
      </c>
      <c r="F16">
        <v>76.900000000000006</v>
      </c>
      <c r="G16">
        <v>2.2906382978723405</v>
      </c>
      <c r="H16">
        <v>100</v>
      </c>
      <c r="I16">
        <v>2.9787234042553195</v>
      </c>
      <c r="J16">
        <v>84.194999999999993</v>
      </c>
      <c r="K16">
        <v>2.507936170212766</v>
      </c>
      <c r="L16">
        <v>0.11302416026592255</v>
      </c>
      <c r="M16" s="40">
        <v>3.366677114304076E-3</v>
      </c>
    </row>
    <row r="17" spans="1:13" x14ac:dyDescent="0.25">
      <c r="A17">
        <v>7830630</v>
      </c>
      <c r="B17" t="s">
        <v>13</v>
      </c>
      <c r="C17" t="s">
        <v>5</v>
      </c>
      <c r="D17" t="s">
        <v>2172</v>
      </c>
      <c r="E17">
        <v>0.76170212765957446</v>
      </c>
      <c r="F17">
        <v>33.1</v>
      </c>
      <c r="G17">
        <v>25.212340425531917</v>
      </c>
      <c r="H17">
        <v>45.3</v>
      </c>
      <c r="I17">
        <v>34.505106382978724</v>
      </c>
      <c r="J17">
        <v>50.704999999999998</v>
      </c>
      <c r="K17">
        <v>38.622106382978721</v>
      </c>
      <c r="L17">
        <v>-0.19110563397407532</v>
      </c>
      <c r="M17" s="40">
        <v>-0.14556556800578502</v>
      </c>
    </row>
    <row r="18" spans="1:13" x14ac:dyDescent="0.25">
      <c r="A18">
        <v>7830630</v>
      </c>
      <c r="B18" t="s">
        <v>13</v>
      </c>
      <c r="C18" t="s">
        <v>5</v>
      </c>
      <c r="D18" t="s">
        <v>2173</v>
      </c>
      <c r="E18">
        <v>8.5106382978723406E-3</v>
      </c>
      <c r="F18">
        <v>41.3</v>
      </c>
      <c r="G18">
        <v>0.35148936170212763</v>
      </c>
      <c r="H18">
        <v>95.1</v>
      </c>
      <c r="I18">
        <v>0.80936170212765957</v>
      </c>
      <c r="J18">
        <v>69.23</v>
      </c>
      <c r="K18">
        <v>0.58919148936170218</v>
      </c>
      <c r="L18">
        <v>-9.6941784024238586E-2</v>
      </c>
      <c r="M18" s="40">
        <v>-8.2503645978075396E-4</v>
      </c>
    </row>
    <row r="19" spans="1:13" x14ac:dyDescent="0.25">
      <c r="A19">
        <v>7830630</v>
      </c>
      <c r="B19" t="s">
        <v>13</v>
      </c>
      <c r="C19" t="s">
        <v>5</v>
      </c>
      <c r="D19" t="s">
        <v>2174</v>
      </c>
      <c r="E19">
        <v>1.276595744680851E-2</v>
      </c>
      <c r="F19">
        <v>65.099999999999994</v>
      </c>
      <c r="G19">
        <v>0.83106382978723392</v>
      </c>
      <c r="H19">
        <v>99.6</v>
      </c>
      <c r="I19">
        <v>1.2714893617021275</v>
      </c>
      <c r="J19">
        <v>84.1</v>
      </c>
      <c r="K19">
        <v>1.0736170212765956</v>
      </c>
      <c r="L19">
        <v>8.511468768119812E-2</v>
      </c>
      <c r="M19" s="40">
        <v>1.0865704810365717E-3</v>
      </c>
    </row>
    <row r="20" spans="1:13" x14ac:dyDescent="0.25">
      <c r="A20">
        <v>7830630</v>
      </c>
      <c r="B20" t="s">
        <v>13</v>
      </c>
      <c r="C20" t="s">
        <v>5</v>
      </c>
      <c r="D20" t="s">
        <v>2335</v>
      </c>
      <c r="E20">
        <v>1</v>
      </c>
      <c r="G20">
        <v>35.979574468085104</v>
      </c>
      <c r="I20">
        <v>51.996170212765961</v>
      </c>
      <c r="K20">
        <v>54.454382978723409</v>
      </c>
      <c r="M20" s="40">
        <v>-0.16291980381975779</v>
      </c>
    </row>
    <row r="21" spans="1:13" x14ac:dyDescent="0.25">
      <c r="A21">
        <v>7830310</v>
      </c>
      <c r="B21" t="s">
        <v>23</v>
      </c>
      <c r="C21" t="s">
        <v>5</v>
      </c>
      <c r="D21" t="s">
        <v>2152</v>
      </c>
      <c r="E21">
        <v>0.16541353383458646</v>
      </c>
      <c r="F21">
        <v>50.4</v>
      </c>
      <c r="G21">
        <v>8.3368421052631572</v>
      </c>
      <c r="H21">
        <v>74.3</v>
      </c>
      <c r="I21">
        <v>12.290225563909773</v>
      </c>
      <c r="J21">
        <v>66.699999999999989</v>
      </c>
      <c r="K21">
        <v>11.033082706766915</v>
      </c>
      <c r="L21">
        <v>-2.378404326736927E-2</v>
      </c>
      <c r="M21" s="40">
        <v>-3.9342026457302552E-3</v>
      </c>
    </row>
    <row r="22" spans="1:13" x14ac:dyDescent="0.25">
      <c r="A22">
        <v>7830310</v>
      </c>
      <c r="B22" t="s">
        <v>23</v>
      </c>
      <c r="C22" t="s">
        <v>5</v>
      </c>
      <c r="D22" t="s">
        <v>2153</v>
      </c>
      <c r="E22">
        <v>8.2706766917293228E-2</v>
      </c>
      <c r="F22">
        <v>42.1</v>
      </c>
      <c r="G22">
        <v>3.4819548872180452</v>
      </c>
      <c r="H22">
        <v>77</v>
      </c>
      <c r="I22">
        <v>6.3684210526315788</v>
      </c>
      <c r="J22">
        <v>64.624999999999986</v>
      </c>
      <c r="K22">
        <v>5.3449248120300741</v>
      </c>
      <c r="L22">
        <v>1.3401866890490055E-2</v>
      </c>
      <c r="M22" s="40">
        <v>1.1084250811683504E-3</v>
      </c>
    </row>
    <row r="23" spans="1:13" x14ac:dyDescent="0.25">
      <c r="A23">
        <v>7830310</v>
      </c>
      <c r="B23" t="s">
        <v>23</v>
      </c>
      <c r="C23" t="s">
        <v>5</v>
      </c>
      <c r="D23" t="s">
        <v>2154</v>
      </c>
      <c r="E23">
        <v>7.5187969924812026E-3</v>
      </c>
      <c r="F23">
        <v>79.3</v>
      </c>
      <c r="G23">
        <v>0.59624060150375935</v>
      </c>
      <c r="H23">
        <v>89.8</v>
      </c>
      <c r="I23">
        <v>0.675187969924812</v>
      </c>
      <c r="J23">
        <v>81.614999999999995</v>
      </c>
      <c r="K23">
        <v>0.61364661654135333</v>
      </c>
      <c r="L23">
        <v>7.5087115168571472E-2</v>
      </c>
      <c r="M23" s="40">
        <v>5.6456477570354484E-4</v>
      </c>
    </row>
    <row r="24" spans="1:13" x14ac:dyDescent="0.25">
      <c r="A24">
        <v>7830310</v>
      </c>
      <c r="B24" t="s">
        <v>23</v>
      </c>
      <c r="C24" t="s">
        <v>5</v>
      </c>
      <c r="D24" t="s">
        <v>2157</v>
      </c>
      <c r="E24">
        <v>0.7293233082706766</v>
      </c>
      <c r="F24">
        <v>76.2</v>
      </c>
      <c r="G24">
        <v>55.574436090225561</v>
      </c>
      <c r="H24">
        <v>94.7</v>
      </c>
      <c r="I24">
        <v>69.066917293233075</v>
      </c>
      <c r="J24">
        <v>85.174999999999997</v>
      </c>
      <c r="K24">
        <v>62.12011278195488</v>
      </c>
      <c r="L24">
        <v>4.374486580491066E-2</v>
      </c>
      <c r="M24" s="40">
        <v>3.1904150248694238E-2</v>
      </c>
    </row>
    <row r="25" spans="1:13" x14ac:dyDescent="0.25">
      <c r="A25">
        <v>7830310</v>
      </c>
      <c r="B25" t="s">
        <v>23</v>
      </c>
      <c r="C25" t="s">
        <v>5</v>
      </c>
      <c r="D25" t="s">
        <v>2142</v>
      </c>
      <c r="E25">
        <v>7.5187969924812026E-3</v>
      </c>
      <c r="F25">
        <v>53.5</v>
      </c>
      <c r="G25">
        <v>0.40225563909774431</v>
      </c>
      <c r="H25">
        <v>85.6</v>
      </c>
      <c r="I25">
        <v>0.64360902255639085</v>
      </c>
      <c r="J25">
        <v>67.52</v>
      </c>
      <c r="K25">
        <v>0.50766917293233071</v>
      </c>
      <c r="L25">
        <v>3.3780936151742935E-2</v>
      </c>
      <c r="M25" s="40">
        <v>2.539920011409243E-4</v>
      </c>
    </row>
    <row r="26" spans="1:13" x14ac:dyDescent="0.25">
      <c r="A26">
        <v>7830310</v>
      </c>
      <c r="B26" t="s">
        <v>23</v>
      </c>
      <c r="C26" t="s">
        <v>5</v>
      </c>
      <c r="D26" t="s">
        <v>2158</v>
      </c>
      <c r="E26">
        <v>7.5187969924812026E-3</v>
      </c>
      <c r="F26">
        <v>62.4</v>
      </c>
      <c r="G26">
        <v>0.46917293233082702</v>
      </c>
      <c r="H26">
        <v>84.1</v>
      </c>
      <c r="I26">
        <v>0.63233082706766908</v>
      </c>
      <c r="J26">
        <v>73.199999999999989</v>
      </c>
      <c r="K26">
        <v>0.55037593984962396</v>
      </c>
      <c r="L26">
        <v>4.1705276817083359E-2</v>
      </c>
      <c r="M26" s="40">
        <v>3.1357350990288238E-4</v>
      </c>
    </row>
    <row r="27" spans="1:13" x14ac:dyDescent="0.25">
      <c r="A27">
        <v>7830310</v>
      </c>
      <c r="B27" t="s">
        <v>23</v>
      </c>
      <c r="C27" t="s">
        <v>5</v>
      </c>
      <c r="D27" t="s">
        <v>2335</v>
      </c>
      <c r="E27">
        <v>1</v>
      </c>
      <c r="G27">
        <v>68.86090225563909</v>
      </c>
      <c r="I27">
        <v>89.676691729323295</v>
      </c>
      <c r="K27">
        <v>80.169812030075178</v>
      </c>
      <c r="M27" s="40">
        <v>3.0210502970879686E-2</v>
      </c>
    </row>
    <row r="28" spans="1:13" x14ac:dyDescent="0.25">
      <c r="A28">
        <v>7830626</v>
      </c>
      <c r="B28" t="s">
        <v>24</v>
      </c>
      <c r="C28" t="s">
        <v>5</v>
      </c>
      <c r="D28" t="s">
        <v>2171</v>
      </c>
      <c r="E28">
        <v>1.2738853503184714E-2</v>
      </c>
      <c r="F28">
        <v>76.900000000000006</v>
      </c>
      <c r="G28">
        <v>0.97961783439490457</v>
      </c>
      <c r="H28">
        <v>100</v>
      </c>
      <c r="I28">
        <v>1.2738853503184715</v>
      </c>
      <c r="J28">
        <v>84.194999999999993</v>
      </c>
      <c r="K28">
        <v>1.072547770700637</v>
      </c>
      <c r="L28">
        <v>0.11302416026592255</v>
      </c>
      <c r="M28" s="40">
        <v>1.439798219948058E-3</v>
      </c>
    </row>
    <row r="29" spans="1:13" x14ac:dyDescent="0.25">
      <c r="A29">
        <v>7830626</v>
      </c>
      <c r="B29" t="s">
        <v>24</v>
      </c>
      <c r="C29" t="s">
        <v>5</v>
      </c>
      <c r="D29" t="s">
        <v>2249</v>
      </c>
      <c r="E29">
        <v>0.98726114649681529</v>
      </c>
      <c r="F29">
        <v>38.5</v>
      </c>
      <c r="G29">
        <v>38.009554140127392</v>
      </c>
      <c r="H29">
        <v>93.7</v>
      </c>
      <c r="I29">
        <v>92.50636942675159</v>
      </c>
      <c r="J29">
        <v>70.85499999999999</v>
      </c>
      <c r="K29">
        <v>69.952388535031844</v>
      </c>
      <c r="L29">
        <v>0.10915123671293259</v>
      </c>
      <c r="M29" s="40">
        <v>0.1077607750987551</v>
      </c>
    </row>
    <row r="30" spans="1:13" x14ac:dyDescent="0.25">
      <c r="A30">
        <v>7830626</v>
      </c>
      <c r="B30" t="s">
        <v>24</v>
      </c>
      <c r="C30" t="s">
        <v>5</v>
      </c>
      <c r="D30" t="s">
        <v>2335</v>
      </c>
      <c r="E30">
        <v>1</v>
      </c>
      <c r="G30">
        <v>38.9891719745223</v>
      </c>
      <c r="I30">
        <v>93.780254777070056</v>
      </c>
      <c r="K30">
        <v>71.024936305732481</v>
      </c>
      <c r="M30" s="40">
        <v>0.10920057331870316</v>
      </c>
    </row>
    <row r="31" spans="1:13" x14ac:dyDescent="0.25">
      <c r="A31">
        <v>7820412</v>
      </c>
      <c r="B31" t="s">
        <v>27</v>
      </c>
      <c r="C31" t="s">
        <v>5</v>
      </c>
      <c r="D31" t="s">
        <v>2190</v>
      </c>
      <c r="E31">
        <v>3.0120481927710846E-4</v>
      </c>
      <c r="F31">
        <v>66.7</v>
      </c>
      <c r="G31">
        <v>2.0090361445783134E-2</v>
      </c>
      <c r="H31">
        <v>92.6</v>
      </c>
      <c r="I31">
        <v>2.7891566265060241E-2</v>
      </c>
      <c r="J31">
        <v>81.364999999999995</v>
      </c>
      <c r="K31">
        <v>2.450753012048193E-2</v>
      </c>
      <c r="L31">
        <v>0</v>
      </c>
      <c r="M31" s="40">
        <v>0</v>
      </c>
    </row>
    <row r="32" spans="1:13" x14ac:dyDescent="0.25">
      <c r="A32">
        <v>7820412</v>
      </c>
      <c r="B32" t="s">
        <v>27</v>
      </c>
      <c r="C32" t="s">
        <v>5</v>
      </c>
      <c r="D32" t="s">
        <v>2152</v>
      </c>
      <c r="E32">
        <v>1.9277108433734941E-2</v>
      </c>
      <c r="F32">
        <v>50.4</v>
      </c>
      <c r="G32">
        <v>0.97156626506024102</v>
      </c>
      <c r="H32">
        <v>74.3</v>
      </c>
      <c r="I32">
        <v>1.4322891566265061</v>
      </c>
      <c r="J32">
        <v>66.699999999999989</v>
      </c>
      <c r="K32">
        <v>1.2857831325301203</v>
      </c>
      <c r="L32">
        <v>-2.378404326736927E-2</v>
      </c>
      <c r="M32" s="40">
        <v>-4.5848758105772092E-4</v>
      </c>
    </row>
    <row r="33" spans="1:13" x14ac:dyDescent="0.25">
      <c r="A33">
        <v>7820412</v>
      </c>
      <c r="B33" t="s">
        <v>27</v>
      </c>
      <c r="C33" t="s">
        <v>5</v>
      </c>
      <c r="D33" t="s">
        <v>2191</v>
      </c>
      <c r="E33">
        <v>6.0240963855421692E-4</v>
      </c>
      <c r="F33">
        <v>72.2</v>
      </c>
      <c r="G33">
        <v>4.3493975903614465E-2</v>
      </c>
      <c r="H33">
        <v>99.3</v>
      </c>
      <c r="I33">
        <v>5.9819277108433738E-2</v>
      </c>
      <c r="J33">
        <v>83.335000000000008</v>
      </c>
      <c r="K33">
        <v>5.0201807228915672E-2</v>
      </c>
      <c r="L33">
        <v>0.48571941256523132</v>
      </c>
      <c r="M33" s="40">
        <v>2.9260205576218755E-4</v>
      </c>
    </row>
    <row r="34" spans="1:13" x14ac:dyDescent="0.25">
      <c r="A34">
        <v>7820412</v>
      </c>
      <c r="B34" t="s">
        <v>27</v>
      </c>
      <c r="C34" t="s">
        <v>5</v>
      </c>
      <c r="D34" t="s">
        <v>2166</v>
      </c>
      <c r="E34">
        <v>3.0120481927710846E-4</v>
      </c>
      <c r="F34">
        <v>31.8</v>
      </c>
      <c r="G34">
        <v>9.5783132530120486E-3</v>
      </c>
      <c r="H34">
        <v>66.7</v>
      </c>
      <c r="I34">
        <v>2.0090361445783134E-2</v>
      </c>
      <c r="J34">
        <v>56.23</v>
      </c>
      <c r="K34">
        <v>1.6936746987951806E-2</v>
      </c>
      <c r="L34">
        <v>-0.260975182056427</v>
      </c>
      <c r="M34" s="40">
        <v>-7.860698254711657E-5</v>
      </c>
    </row>
    <row r="35" spans="1:13" x14ac:dyDescent="0.25">
      <c r="A35">
        <v>7820412</v>
      </c>
      <c r="B35" t="s">
        <v>27</v>
      </c>
      <c r="C35" t="s">
        <v>5</v>
      </c>
      <c r="D35" t="s">
        <v>2184</v>
      </c>
      <c r="E35">
        <v>3.0120481927710845E-3</v>
      </c>
      <c r="F35">
        <v>50</v>
      </c>
      <c r="G35">
        <v>0.15060240963855423</v>
      </c>
      <c r="H35">
        <v>99.6</v>
      </c>
      <c r="I35">
        <v>0.3</v>
      </c>
      <c r="J35">
        <v>76.109999999999985</v>
      </c>
      <c r="K35">
        <v>0.2292469879518072</v>
      </c>
      <c r="L35">
        <v>0.28935956954956055</v>
      </c>
      <c r="M35" s="40">
        <v>8.7156496852277274E-4</v>
      </c>
    </row>
    <row r="36" spans="1:13" x14ac:dyDescent="0.25">
      <c r="A36">
        <v>7820412</v>
      </c>
      <c r="B36" t="s">
        <v>27</v>
      </c>
      <c r="C36" t="s">
        <v>5</v>
      </c>
      <c r="D36" t="s">
        <v>2192</v>
      </c>
      <c r="E36">
        <v>2.1084337349397591E-3</v>
      </c>
      <c r="F36">
        <v>58.1</v>
      </c>
      <c r="G36">
        <v>0.1225</v>
      </c>
      <c r="H36">
        <v>43.1</v>
      </c>
      <c r="I36">
        <v>9.0873493975903621E-2</v>
      </c>
      <c r="J36">
        <v>57.239999999999995</v>
      </c>
      <c r="K36">
        <v>0.1206867469879518</v>
      </c>
      <c r="L36">
        <v>-0.26670369505882263</v>
      </c>
      <c r="M36" s="40">
        <v>-5.6232706789510799E-4</v>
      </c>
    </row>
    <row r="37" spans="1:13" x14ac:dyDescent="0.25">
      <c r="A37">
        <v>7820412</v>
      </c>
      <c r="B37" t="s">
        <v>27</v>
      </c>
      <c r="C37" t="s">
        <v>5</v>
      </c>
      <c r="D37" t="s">
        <v>2193</v>
      </c>
      <c r="E37">
        <v>1.144578313253012E-2</v>
      </c>
      <c r="F37">
        <v>64.5</v>
      </c>
      <c r="G37">
        <v>0.73825301204819271</v>
      </c>
      <c r="H37">
        <v>80.7</v>
      </c>
      <c r="I37">
        <v>0.92367469879518072</v>
      </c>
      <c r="J37">
        <v>75.655000000000001</v>
      </c>
      <c r="K37">
        <v>0.86593072289156625</v>
      </c>
      <c r="L37">
        <v>5.9695919044315815E-3</v>
      </c>
      <c r="M37" s="40">
        <v>6.8326654327831348E-5</v>
      </c>
    </row>
    <row r="38" spans="1:13" x14ac:dyDescent="0.25">
      <c r="A38">
        <v>7820412</v>
      </c>
      <c r="B38" t="s">
        <v>27</v>
      </c>
      <c r="C38" t="s">
        <v>5</v>
      </c>
      <c r="D38" t="s">
        <v>2179</v>
      </c>
      <c r="E38">
        <v>4.8192771084337354E-3</v>
      </c>
      <c r="F38">
        <v>61.8</v>
      </c>
      <c r="G38">
        <v>0.29783132530120482</v>
      </c>
      <c r="H38">
        <v>59.5</v>
      </c>
      <c r="I38">
        <v>0.28674698795180725</v>
      </c>
      <c r="J38">
        <v>64.94</v>
      </c>
      <c r="K38">
        <v>0.31296385542168675</v>
      </c>
      <c r="L38">
        <v>-0.12990720570087433</v>
      </c>
      <c r="M38" s="40">
        <v>-6.260588226548161E-4</v>
      </c>
    </row>
    <row r="39" spans="1:13" x14ac:dyDescent="0.25">
      <c r="A39">
        <v>7820412</v>
      </c>
      <c r="B39" t="s">
        <v>27</v>
      </c>
      <c r="C39" t="s">
        <v>5</v>
      </c>
      <c r="D39" t="s">
        <v>2266</v>
      </c>
      <c r="E39">
        <v>2.1084337349397591E-3</v>
      </c>
      <c r="F39">
        <v>53.7</v>
      </c>
      <c r="G39">
        <v>0.11322289156626507</v>
      </c>
      <c r="H39">
        <v>100</v>
      </c>
      <c r="I39">
        <v>0.21084337349397592</v>
      </c>
      <c r="J39">
        <v>76.22</v>
      </c>
      <c r="K39">
        <v>0.16070481927710845</v>
      </c>
      <c r="L39">
        <v>0.1039140596985817</v>
      </c>
      <c r="M39" s="40">
        <v>2.1909590900303369E-4</v>
      </c>
    </row>
    <row r="40" spans="1:13" x14ac:dyDescent="0.25">
      <c r="A40">
        <v>7820412</v>
      </c>
      <c r="B40" t="s">
        <v>27</v>
      </c>
      <c r="C40" t="s">
        <v>5</v>
      </c>
      <c r="D40" t="s">
        <v>2194</v>
      </c>
      <c r="E40">
        <v>2.4096385542168677E-3</v>
      </c>
      <c r="F40">
        <v>66.599999999999994</v>
      </c>
      <c r="G40">
        <v>0.16048192771084338</v>
      </c>
      <c r="H40">
        <v>41.5</v>
      </c>
      <c r="I40">
        <v>0.1</v>
      </c>
      <c r="J40">
        <v>59.359999999999992</v>
      </c>
      <c r="K40">
        <v>0.14303614457831323</v>
      </c>
      <c r="L40">
        <v>-0.16482196748256683</v>
      </c>
      <c r="M40" s="40">
        <v>-3.9716136742787192E-4</v>
      </c>
    </row>
    <row r="41" spans="1:13" x14ac:dyDescent="0.25">
      <c r="A41">
        <v>7820412</v>
      </c>
      <c r="B41" t="s">
        <v>27</v>
      </c>
      <c r="C41" t="s">
        <v>5</v>
      </c>
      <c r="D41" t="s">
        <v>2139</v>
      </c>
      <c r="E41">
        <v>1.2349397590361445E-2</v>
      </c>
      <c r="F41">
        <v>33.700000000000003</v>
      </c>
      <c r="G41">
        <v>0.41617469879518076</v>
      </c>
      <c r="H41">
        <v>63.9</v>
      </c>
      <c r="I41">
        <v>0.78912650602409629</v>
      </c>
      <c r="J41">
        <v>55.815000000000005</v>
      </c>
      <c r="K41">
        <v>0.68928162650602409</v>
      </c>
      <c r="L41">
        <v>-0.11162592470645905</v>
      </c>
      <c r="M41" s="40">
        <v>-1.3785129255918134E-3</v>
      </c>
    </row>
    <row r="42" spans="1:13" x14ac:dyDescent="0.25">
      <c r="A42">
        <v>7820412</v>
      </c>
      <c r="B42" t="s">
        <v>27</v>
      </c>
      <c r="C42" t="s">
        <v>5</v>
      </c>
      <c r="D42" t="s">
        <v>2267</v>
      </c>
      <c r="E42">
        <v>2.1084337349397591E-3</v>
      </c>
      <c r="F42">
        <v>64.7</v>
      </c>
      <c r="G42">
        <v>0.13641566265060243</v>
      </c>
      <c r="H42">
        <v>37.1</v>
      </c>
      <c r="I42">
        <v>7.8222891566265065E-2</v>
      </c>
      <c r="J42">
        <v>63.539999999999992</v>
      </c>
      <c r="K42">
        <v>0.13396987951807227</v>
      </c>
      <c r="L42">
        <v>-0.17768189311027527</v>
      </c>
      <c r="M42" s="40">
        <v>-3.7463049752166475E-4</v>
      </c>
    </row>
    <row r="43" spans="1:13" x14ac:dyDescent="0.25">
      <c r="A43">
        <v>7820412</v>
      </c>
      <c r="B43" t="s">
        <v>27</v>
      </c>
      <c r="C43" t="s">
        <v>5</v>
      </c>
      <c r="D43" t="s">
        <v>2294</v>
      </c>
      <c r="E43">
        <v>1.8072289156626507E-3</v>
      </c>
      <c r="F43">
        <v>86.3</v>
      </c>
      <c r="G43">
        <v>0.15596385542168675</v>
      </c>
      <c r="H43">
        <v>41.9</v>
      </c>
      <c r="I43">
        <v>7.5722891566265063E-2</v>
      </c>
      <c r="J43">
        <v>70.224999999999994</v>
      </c>
      <c r="K43">
        <v>0.12691265060240964</v>
      </c>
      <c r="L43">
        <v>-0.31070622801780701</v>
      </c>
      <c r="M43" s="40">
        <v>-5.6151727955025359E-4</v>
      </c>
    </row>
    <row r="44" spans="1:13" x14ac:dyDescent="0.25">
      <c r="A44">
        <v>7820412</v>
      </c>
      <c r="B44" t="s">
        <v>27</v>
      </c>
      <c r="C44" t="s">
        <v>5</v>
      </c>
      <c r="D44" t="s">
        <v>2196</v>
      </c>
      <c r="E44">
        <v>3.0120481927710846E-4</v>
      </c>
      <c r="F44">
        <v>38.4</v>
      </c>
      <c r="G44">
        <v>1.1566265060240964E-2</v>
      </c>
      <c r="H44">
        <v>71.2</v>
      </c>
      <c r="I44">
        <v>2.1445783132530122E-2</v>
      </c>
      <c r="J44">
        <v>61.024999999999991</v>
      </c>
      <c r="K44">
        <v>1.8381024096385541E-2</v>
      </c>
      <c r="L44">
        <v>-8.4608674049377441E-2</v>
      </c>
      <c r="M44" s="40">
        <v>-2.5484540376318509E-5</v>
      </c>
    </row>
    <row r="45" spans="1:13" x14ac:dyDescent="0.25">
      <c r="A45">
        <v>7820412</v>
      </c>
      <c r="B45" t="s">
        <v>27</v>
      </c>
      <c r="C45" t="s">
        <v>5</v>
      </c>
      <c r="D45" t="s">
        <v>2197</v>
      </c>
      <c r="E45">
        <v>6.6265060240963854E-3</v>
      </c>
      <c r="F45">
        <v>80</v>
      </c>
      <c r="G45">
        <v>0.53012048192771077</v>
      </c>
      <c r="H45">
        <v>92.4</v>
      </c>
      <c r="I45">
        <v>0.61228915662650607</v>
      </c>
      <c r="J45">
        <v>81.55</v>
      </c>
      <c r="K45">
        <v>0.54039156626506024</v>
      </c>
      <c r="L45">
        <v>4.1045289486646652E-2</v>
      </c>
      <c r="M45" s="40">
        <v>2.7198685804404407E-4</v>
      </c>
    </row>
    <row r="46" spans="1:13" x14ac:dyDescent="0.25">
      <c r="A46">
        <v>7820412</v>
      </c>
      <c r="B46" t="s">
        <v>27</v>
      </c>
      <c r="C46" t="s">
        <v>5</v>
      </c>
      <c r="D46" t="s">
        <v>2198</v>
      </c>
      <c r="E46">
        <v>2.1084337349397591E-3</v>
      </c>
      <c r="F46">
        <v>92</v>
      </c>
      <c r="G46">
        <v>0.19397590361445782</v>
      </c>
      <c r="H46">
        <v>72.3</v>
      </c>
      <c r="I46">
        <v>0.15243975903614457</v>
      </c>
      <c r="J46">
        <v>81.139999999999986</v>
      </c>
      <c r="K46">
        <v>0.17107831325301201</v>
      </c>
      <c r="L46">
        <v>-2.3674901574850082E-2</v>
      </c>
      <c r="M46" s="40">
        <v>-4.9916961151792346E-5</v>
      </c>
    </row>
    <row r="47" spans="1:13" x14ac:dyDescent="0.25">
      <c r="A47">
        <v>7820412</v>
      </c>
      <c r="B47" t="s">
        <v>27</v>
      </c>
      <c r="C47" t="s">
        <v>5</v>
      </c>
      <c r="D47" t="s">
        <v>2199</v>
      </c>
      <c r="E47">
        <v>3.9156626506024099E-3</v>
      </c>
      <c r="F47">
        <v>60.2</v>
      </c>
      <c r="G47">
        <v>0.23572289156626508</v>
      </c>
      <c r="H47">
        <v>70.5</v>
      </c>
      <c r="I47">
        <v>0.27605421686746989</v>
      </c>
      <c r="J47">
        <v>70.319999999999993</v>
      </c>
      <c r="K47">
        <v>0.27534939759036142</v>
      </c>
      <c r="L47">
        <v>-4.3501025065779686E-3</v>
      </c>
      <c r="M47" s="40">
        <v>-1.7033533911299277E-5</v>
      </c>
    </row>
    <row r="48" spans="1:13" x14ac:dyDescent="0.25">
      <c r="A48">
        <v>7820412</v>
      </c>
      <c r="B48" t="s">
        <v>27</v>
      </c>
      <c r="C48" t="s">
        <v>5</v>
      </c>
      <c r="D48" t="s">
        <v>2200</v>
      </c>
      <c r="E48">
        <v>3.0120481927710845E-3</v>
      </c>
      <c r="F48">
        <v>50.3</v>
      </c>
      <c r="G48">
        <v>0.15150602409638556</v>
      </c>
      <c r="H48">
        <v>87.1</v>
      </c>
      <c r="I48">
        <v>0.26234939759036147</v>
      </c>
      <c r="J48">
        <v>69.364999999999995</v>
      </c>
      <c r="K48">
        <v>0.20893072289156625</v>
      </c>
      <c r="L48">
        <v>-2.9751859605312347E-2</v>
      </c>
      <c r="M48" s="40">
        <v>-8.9614034955760088E-5</v>
      </c>
    </row>
    <row r="49" spans="1:13" x14ac:dyDescent="0.25">
      <c r="A49">
        <v>7820412</v>
      </c>
      <c r="B49" t="s">
        <v>27</v>
      </c>
      <c r="C49" t="s">
        <v>5</v>
      </c>
      <c r="D49" t="s">
        <v>2140</v>
      </c>
      <c r="E49">
        <v>3.6144578313253013E-3</v>
      </c>
      <c r="F49">
        <v>55.8</v>
      </c>
      <c r="G49">
        <v>0.2016867469879518</v>
      </c>
      <c r="H49">
        <v>100</v>
      </c>
      <c r="I49">
        <v>0.36144578313253012</v>
      </c>
      <c r="J49">
        <v>77.35499999999999</v>
      </c>
      <c r="K49">
        <v>0.27959638554216865</v>
      </c>
      <c r="L49">
        <v>8.231014758348465E-2</v>
      </c>
      <c r="M49" s="40">
        <v>2.9750655753066742E-4</v>
      </c>
    </row>
    <row r="50" spans="1:13" x14ac:dyDescent="0.25">
      <c r="A50">
        <v>7820412</v>
      </c>
      <c r="B50" t="s">
        <v>27</v>
      </c>
      <c r="C50" t="s">
        <v>5</v>
      </c>
      <c r="D50" t="s">
        <v>2201</v>
      </c>
      <c r="E50">
        <v>3.0120481927710846E-4</v>
      </c>
      <c r="F50">
        <v>73.2</v>
      </c>
      <c r="G50">
        <v>2.204819277108434E-2</v>
      </c>
      <c r="H50">
        <v>79.3</v>
      </c>
      <c r="I50">
        <v>2.3885542168674698E-2</v>
      </c>
      <c r="J50">
        <v>79.89</v>
      </c>
      <c r="K50">
        <v>2.4063253012048196E-2</v>
      </c>
      <c r="L50">
        <v>2.4100060109049082E-3</v>
      </c>
      <c r="M50" s="40">
        <v>7.25905424971358E-7</v>
      </c>
    </row>
    <row r="51" spans="1:13" x14ac:dyDescent="0.25">
      <c r="A51">
        <v>7820412</v>
      </c>
      <c r="B51" t="s">
        <v>27</v>
      </c>
      <c r="C51" t="s">
        <v>5</v>
      </c>
      <c r="D51" t="s">
        <v>2202</v>
      </c>
      <c r="E51">
        <v>3.0120481927710846E-4</v>
      </c>
      <c r="F51">
        <v>34.6</v>
      </c>
      <c r="G51">
        <v>1.0421686746987954E-2</v>
      </c>
      <c r="H51">
        <v>100</v>
      </c>
      <c r="I51">
        <v>3.0120481927710847E-2</v>
      </c>
      <c r="J51">
        <v>63.129999999999995</v>
      </c>
      <c r="K51">
        <v>1.9015060240963857E-2</v>
      </c>
      <c r="L51">
        <v>0.33705538511276245</v>
      </c>
      <c r="M51" s="40">
        <v>1.0152270635926581E-4</v>
      </c>
    </row>
    <row r="52" spans="1:13" x14ac:dyDescent="0.25">
      <c r="A52">
        <v>7820412</v>
      </c>
      <c r="B52" t="s">
        <v>27</v>
      </c>
      <c r="C52" t="s">
        <v>5</v>
      </c>
      <c r="D52" t="s">
        <v>2203</v>
      </c>
      <c r="E52">
        <v>8.4337349397590362E-3</v>
      </c>
      <c r="F52">
        <v>87.4</v>
      </c>
      <c r="G52">
        <v>0.73710843373493984</v>
      </c>
      <c r="H52">
        <v>100</v>
      </c>
      <c r="I52">
        <v>0.84337349397590367</v>
      </c>
      <c r="J52">
        <v>90.87</v>
      </c>
      <c r="K52">
        <v>0.76637349397590371</v>
      </c>
      <c r="L52">
        <v>0.18549369275569916</v>
      </c>
      <c r="M52" s="40">
        <v>1.5644046376986677E-3</v>
      </c>
    </row>
    <row r="53" spans="1:13" x14ac:dyDescent="0.25">
      <c r="A53">
        <v>7820412</v>
      </c>
      <c r="B53" t="s">
        <v>27</v>
      </c>
      <c r="C53" t="s">
        <v>5</v>
      </c>
      <c r="D53" t="s">
        <v>2268</v>
      </c>
      <c r="E53">
        <v>3.0120481927710846E-4</v>
      </c>
      <c r="F53">
        <v>55.1</v>
      </c>
      <c r="G53">
        <v>1.6596385542168676E-2</v>
      </c>
      <c r="H53">
        <v>85.3</v>
      </c>
      <c r="I53">
        <v>2.5692771084337349E-2</v>
      </c>
      <c r="J53">
        <v>73.61</v>
      </c>
      <c r="K53">
        <v>2.2171686746987954E-2</v>
      </c>
      <c r="L53">
        <v>3.2481297850608826E-2</v>
      </c>
      <c r="M53" s="40">
        <v>9.7835234489785636E-6</v>
      </c>
    </row>
    <row r="54" spans="1:13" x14ac:dyDescent="0.25">
      <c r="A54">
        <v>7820412</v>
      </c>
      <c r="B54" t="s">
        <v>27</v>
      </c>
      <c r="C54" t="s">
        <v>5</v>
      </c>
      <c r="D54" t="s">
        <v>2175</v>
      </c>
      <c r="E54">
        <v>9.6385542168674707E-3</v>
      </c>
      <c r="F54">
        <v>65.099999999999994</v>
      </c>
      <c r="G54">
        <v>0.62746987951807232</v>
      </c>
      <c r="H54">
        <v>76</v>
      </c>
      <c r="I54">
        <v>0.73253012048192778</v>
      </c>
      <c r="J54">
        <v>72.19</v>
      </c>
      <c r="K54">
        <v>0.69580722891566271</v>
      </c>
      <c r="L54">
        <v>-4.6930719166994095E-2</v>
      </c>
      <c r="M54" s="40">
        <v>-4.5234428112765396E-4</v>
      </c>
    </row>
    <row r="55" spans="1:13" x14ac:dyDescent="0.25">
      <c r="A55">
        <v>7820412</v>
      </c>
      <c r="B55" t="s">
        <v>27</v>
      </c>
      <c r="C55" t="s">
        <v>5</v>
      </c>
      <c r="D55" t="s">
        <v>2176</v>
      </c>
      <c r="E55">
        <v>9.0361445783132533E-4</v>
      </c>
      <c r="F55">
        <v>64.099999999999994</v>
      </c>
      <c r="G55">
        <v>5.7921686746987951E-2</v>
      </c>
      <c r="H55">
        <v>86.8</v>
      </c>
      <c r="I55">
        <v>7.8433734939759039E-2</v>
      </c>
      <c r="J55">
        <v>76.435000000000002</v>
      </c>
      <c r="K55">
        <v>6.9067771084337357E-2</v>
      </c>
      <c r="L55">
        <v>-4.0314435958862305E-2</v>
      </c>
      <c r="M55" s="40">
        <v>-3.642870719174305E-5</v>
      </c>
    </row>
    <row r="56" spans="1:13" x14ac:dyDescent="0.25">
      <c r="A56">
        <v>7820412</v>
      </c>
      <c r="B56" t="s">
        <v>27</v>
      </c>
      <c r="C56" t="s">
        <v>5</v>
      </c>
      <c r="D56" t="s">
        <v>2180</v>
      </c>
      <c r="E56">
        <v>6.0240963855421692E-4</v>
      </c>
      <c r="F56">
        <v>66.599999999999994</v>
      </c>
      <c r="G56">
        <v>4.0120481927710845E-2</v>
      </c>
      <c r="H56">
        <v>77</v>
      </c>
      <c r="I56">
        <v>4.6385542168674701E-2</v>
      </c>
      <c r="J56">
        <v>71.94</v>
      </c>
      <c r="K56">
        <v>4.3337349397590361E-2</v>
      </c>
      <c r="L56">
        <v>-0.14679412543773651</v>
      </c>
      <c r="M56" s="40">
        <v>-8.8430196046829234E-5</v>
      </c>
    </row>
    <row r="57" spans="1:13" x14ac:dyDescent="0.25">
      <c r="A57">
        <v>7820412</v>
      </c>
      <c r="B57" t="s">
        <v>27</v>
      </c>
      <c r="C57" t="s">
        <v>5</v>
      </c>
      <c r="D57" t="s">
        <v>2204</v>
      </c>
      <c r="E57">
        <v>2.7108433734939763E-3</v>
      </c>
      <c r="F57">
        <v>72.8</v>
      </c>
      <c r="G57">
        <v>0.19734939759036146</v>
      </c>
      <c r="H57">
        <v>86.8</v>
      </c>
      <c r="I57">
        <v>0.23530120481927713</v>
      </c>
      <c r="J57">
        <v>78.74499999999999</v>
      </c>
      <c r="K57">
        <v>0.21346536144578312</v>
      </c>
      <c r="L57">
        <v>3.1434148550033569E-2</v>
      </c>
      <c r="M57" s="40">
        <v>8.5213053298283781E-5</v>
      </c>
    </row>
    <row r="58" spans="1:13" x14ac:dyDescent="0.25">
      <c r="A58">
        <v>7820412</v>
      </c>
      <c r="B58" t="s">
        <v>27</v>
      </c>
      <c r="C58" t="s">
        <v>5</v>
      </c>
      <c r="D58" t="s">
        <v>2269</v>
      </c>
      <c r="E58">
        <v>3.0120481927710846E-4</v>
      </c>
      <c r="F58">
        <v>72.7</v>
      </c>
      <c r="G58">
        <v>2.1897590361445785E-2</v>
      </c>
      <c r="H58">
        <v>58.9</v>
      </c>
      <c r="I58">
        <v>1.7740963855421687E-2</v>
      </c>
      <c r="J58">
        <v>73.47</v>
      </c>
      <c r="K58">
        <v>2.2129518072289158E-2</v>
      </c>
      <c r="L58">
        <v>7.8791717533022165E-4</v>
      </c>
      <c r="M58" s="40">
        <v>2.373244504006692E-7</v>
      </c>
    </row>
    <row r="59" spans="1:13" x14ac:dyDescent="0.25">
      <c r="A59">
        <v>7820412</v>
      </c>
      <c r="B59" t="s">
        <v>27</v>
      </c>
      <c r="C59" t="s">
        <v>5</v>
      </c>
      <c r="D59" t="s">
        <v>2295</v>
      </c>
      <c r="E59">
        <v>3.0120481927710846E-4</v>
      </c>
      <c r="F59">
        <v>52.3</v>
      </c>
      <c r="G59">
        <v>1.5753012048192773E-2</v>
      </c>
      <c r="H59" t="s">
        <v>8</v>
      </c>
      <c r="I59" t="s">
        <v>99</v>
      </c>
      <c r="J59" t="s">
        <v>9</v>
      </c>
      <c r="K59" t="s">
        <v>99</v>
      </c>
      <c r="L59">
        <v>0.18686451017856598</v>
      </c>
      <c r="M59" s="40">
        <v>5.6284491017640357E-5</v>
      </c>
    </row>
    <row r="60" spans="1:13" x14ac:dyDescent="0.25">
      <c r="A60">
        <v>7820412</v>
      </c>
      <c r="B60" t="s">
        <v>27</v>
      </c>
      <c r="C60" t="s">
        <v>5</v>
      </c>
      <c r="D60" t="s">
        <v>2206</v>
      </c>
      <c r="E60">
        <v>1.5060240963855422E-3</v>
      </c>
      <c r="F60">
        <v>51.2</v>
      </c>
      <c r="G60">
        <v>7.7108433734939766E-2</v>
      </c>
      <c r="H60">
        <v>66</v>
      </c>
      <c r="I60">
        <v>9.9397590361445784E-2</v>
      </c>
      <c r="J60">
        <v>64.35499999999999</v>
      </c>
      <c r="K60">
        <v>9.6920180722891561E-2</v>
      </c>
      <c r="L60">
        <v>-0.14154158532619476</v>
      </c>
      <c r="M60" s="40">
        <v>-2.1316503814185959E-4</v>
      </c>
    </row>
    <row r="61" spans="1:13" x14ac:dyDescent="0.25">
      <c r="A61">
        <v>7820412</v>
      </c>
      <c r="B61" t="s">
        <v>27</v>
      </c>
      <c r="C61" t="s">
        <v>5</v>
      </c>
      <c r="D61" t="s">
        <v>2181</v>
      </c>
      <c r="E61">
        <v>2.3493975903614461E-2</v>
      </c>
      <c r="F61">
        <v>80.599999999999994</v>
      </c>
      <c r="G61">
        <v>1.8936144578313254</v>
      </c>
      <c r="H61">
        <v>83</v>
      </c>
      <c r="I61">
        <v>1.9500000000000002</v>
      </c>
      <c r="J61">
        <v>80.344999999999999</v>
      </c>
      <c r="K61">
        <v>1.8876234939759038</v>
      </c>
      <c r="L61">
        <v>2.5591418147087097E-2</v>
      </c>
      <c r="M61" s="40">
        <v>6.0124416128698606E-4</v>
      </c>
    </row>
    <row r="62" spans="1:13" x14ac:dyDescent="0.25">
      <c r="A62">
        <v>7820412</v>
      </c>
      <c r="B62" t="s">
        <v>27</v>
      </c>
      <c r="C62" t="s">
        <v>5</v>
      </c>
      <c r="D62" t="s">
        <v>2270</v>
      </c>
      <c r="E62">
        <v>5.4216867469879526E-3</v>
      </c>
      <c r="F62">
        <v>57.1</v>
      </c>
      <c r="G62">
        <v>0.30957831325301211</v>
      </c>
      <c r="H62">
        <v>85.4</v>
      </c>
      <c r="I62">
        <v>0.4630120481927712</v>
      </c>
      <c r="J62">
        <v>73.11</v>
      </c>
      <c r="K62">
        <v>0.39637951807228922</v>
      </c>
      <c r="L62">
        <v>0.11054231226444244</v>
      </c>
      <c r="M62" s="40">
        <v>5.9932578938553139E-4</v>
      </c>
    </row>
    <row r="63" spans="1:13" x14ac:dyDescent="0.25">
      <c r="A63">
        <v>7820412</v>
      </c>
      <c r="B63" t="s">
        <v>27</v>
      </c>
      <c r="C63" t="s">
        <v>5</v>
      </c>
      <c r="D63" t="s">
        <v>2208</v>
      </c>
      <c r="E63">
        <v>3.0120481927710846E-4</v>
      </c>
      <c r="F63">
        <v>30.9</v>
      </c>
      <c r="G63">
        <v>9.3072289156626506E-3</v>
      </c>
      <c r="H63">
        <v>100</v>
      </c>
      <c r="I63">
        <v>3.0120481927710847E-2</v>
      </c>
      <c r="J63">
        <v>66.069999999999993</v>
      </c>
      <c r="K63">
        <v>1.9900602409638556E-2</v>
      </c>
      <c r="L63">
        <v>0.19214197993278503</v>
      </c>
      <c r="M63" s="40">
        <v>5.7874090341200316E-5</v>
      </c>
    </row>
    <row r="64" spans="1:13" x14ac:dyDescent="0.25">
      <c r="A64">
        <v>7820412</v>
      </c>
      <c r="B64" t="s">
        <v>27</v>
      </c>
      <c r="C64" t="s">
        <v>5</v>
      </c>
      <c r="D64" t="s">
        <v>2153</v>
      </c>
      <c r="E64">
        <v>4.0662650602409645E-2</v>
      </c>
      <c r="F64">
        <v>42.1</v>
      </c>
      <c r="G64">
        <v>1.7118975903614462</v>
      </c>
      <c r="H64">
        <v>77</v>
      </c>
      <c r="I64">
        <v>3.1310240963855427</v>
      </c>
      <c r="J64">
        <v>64.624999999999986</v>
      </c>
      <c r="K64">
        <v>2.6278237951807228</v>
      </c>
      <c r="L64">
        <v>1.3401866890490055E-2</v>
      </c>
      <c r="M64" s="40">
        <v>5.4495543078799931E-4</v>
      </c>
    </row>
    <row r="65" spans="1:13" x14ac:dyDescent="0.25">
      <c r="A65">
        <v>7820412</v>
      </c>
      <c r="B65" t="s">
        <v>27</v>
      </c>
      <c r="C65" t="s">
        <v>5</v>
      </c>
      <c r="D65" t="s">
        <v>2296</v>
      </c>
      <c r="E65">
        <v>9.0361445783132533E-4</v>
      </c>
      <c r="F65">
        <v>55.4</v>
      </c>
      <c r="G65">
        <v>5.0060240963855425E-2</v>
      </c>
      <c r="H65">
        <v>89</v>
      </c>
      <c r="I65">
        <v>8.042168674698795E-2</v>
      </c>
      <c r="J65">
        <v>71.63</v>
      </c>
      <c r="K65">
        <v>6.4725903614457833E-2</v>
      </c>
      <c r="L65">
        <v>0.2275366485118866</v>
      </c>
      <c r="M65" s="40">
        <v>2.0560540528182525E-4</v>
      </c>
    </row>
    <row r="66" spans="1:13" x14ac:dyDescent="0.25">
      <c r="A66">
        <v>7820412</v>
      </c>
      <c r="B66" t="s">
        <v>27</v>
      </c>
      <c r="C66" t="s">
        <v>5</v>
      </c>
      <c r="D66" t="s">
        <v>2154</v>
      </c>
      <c r="E66">
        <v>5.2108433734939764E-2</v>
      </c>
      <c r="F66">
        <v>79.3</v>
      </c>
      <c r="G66">
        <v>4.1321987951807229</v>
      </c>
      <c r="H66">
        <v>89.8</v>
      </c>
      <c r="I66">
        <v>4.6793373493975903</v>
      </c>
      <c r="J66">
        <v>81.614999999999995</v>
      </c>
      <c r="K66">
        <v>4.2528298192771086</v>
      </c>
      <c r="L66">
        <v>7.5087115168571472E-2</v>
      </c>
      <c r="M66" s="40">
        <v>3.9126719651092967E-3</v>
      </c>
    </row>
    <row r="67" spans="1:13" x14ac:dyDescent="0.25">
      <c r="A67">
        <v>7820412</v>
      </c>
      <c r="B67" t="s">
        <v>27</v>
      </c>
      <c r="C67" t="s">
        <v>5</v>
      </c>
      <c r="D67" t="s">
        <v>2209</v>
      </c>
      <c r="E67">
        <v>4.8192771084337354E-3</v>
      </c>
      <c r="F67">
        <v>58.9</v>
      </c>
      <c r="G67">
        <v>0.28385542168674699</v>
      </c>
      <c r="H67">
        <v>71.400000000000006</v>
      </c>
      <c r="I67">
        <v>0.34409638554216876</v>
      </c>
      <c r="J67">
        <v>70.03</v>
      </c>
      <c r="K67">
        <v>0.33749397590361452</v>
      </c>
      <c r="L67">
        <v>4.1243112646043301E-3</v>
      </c>
      <c r="M67" s="40">
        <v>1.9876198865563039E-5</v>
      </c>
    </row>
    <row r="68" spans="1:13" x14ac:dyDescent="0.25">
      <c r="A68">
        <v>7820412</v>
      </c>
      <c r="B68" t="s">
        <v>27</v>
      </c>
      <c r="C68" t="s">
        <v>5</v>
      </c>
      <c r="D68" t="s">
        <v>2167</v>
      </c>
      <c r="E68">
        <v>1.5060240963855422E-3</v>
      </c>
      <c r="F68">
        <v>56.6</v>
      </c>
      <c r="G68">
        <v>8.5240963855421695E-2</v>
      </c>
      <c r="H68">
        <v>77.599999999999994</v>
      </c>
      <c r="I68">
        <v>0.11686746987951807</v>
      </c>
      <c r="J68">
        <v>68.194999999999993</v>
      </c>
      <c r="K68">
        <v>0.10270331325301205</v>
      </c>
      <c r="L68">
        <v>0.10670410096645355</v>
      </c>
      <c r="M68" s="40">
        <v>1.6069894723863489E-4</v>
      </c>
    </row>
    <row r="69" spans="1:13" x14ac:dyDescent="0.25">
      <c r="A69">
        <v>7820412</v>
      </c>
      <c r="B69" t="s">
        <v>27</v>
      </c>
      <c r="C69" t="s">
        <v>5</v>
      </c>
      <c r="D69" t="s">
        <v>2210</v>
      </c>
      <c r="E69">
        <v>1.7771084337349398E-2</v>
      </c>
      <c r="F69">
        <v>75.5</v>
      </c>
      <c r="G69">
        <v>1.3417168674698796</v>
      </c>
      <c r="H69">
        <v>70.5</v>
      </c>
      <c r="I69">
        <v>1.2528614457831326</v>
      </c>
      <c r="J69">
        <v>78.154999999999987</v>
      </c>
      <c r="K69">
        <v>1.3888990963855419</v>
      </c>
      <c r="L69">
        <v>-5.8551579713821411E-2</v>
      </c>
      <c r="M69" s="40">
        <v>-1.0405250611793563E-3</v>
      </c>
    </row>
    <row r="70" spans="1:13" x14ac:dyDescent="0.25">
      <c r="A70">
        <v>7820412</v>
      </c>
      <c r="B70" t="s">
        <v>27</v>
      </c>
      <c r="C70" t="s">
        <v>5</v>
      </c>
      <c r="D70" t="s">
        <v>2297</v>
      </c>
      <c r="E70">
        <v>1.2048192771084338E-3</v>
      </c>
      <c r="F70">
        <v>76.7</v>
      </c>
      <c r="G70">
        <v>9.2409638554216883E-2</v>
      </c>
      <c r="H70">
        <v>98.9</v>
      </c>
      <c r="I70">
        <v>0.11915662650602411</v>
      </c>
      <c r="J70">
        <v>82.68</v>
      </c>
      <c r="K70">
        <v>9.9614457831325318E-2</v>
      </c>
      <c r="L70">
        <v>-7.2600565850734711E-2</v>
      </c>
      <c r="M70" s="40">
        <v>-8.7470561265945437E-5</v>
      </c>
    </row>
    <row r="71" spans="1:13" x14ac:dyDescent="0.25">
      <c r="A71">
        <v>7820412</v>
      </c>
      <c r="B71" t="s">
        <v>27</v>
      </c>
      <c r="C71" t="s">
        <v>5</v>
      </c>
      <c r="D71" t="s">
        <v>2211</v>
      </c>
      <c r="E71">
        <v>1.2048192771084338E-3</v>
      </c>
      <c r="F71">
        <v>68.2</v>
      </c>
      <c r="G71">
        <v>8.2168674698795185E-2</v>
      </c>
      <c r="H71">
        <v>96.7</v>
      </c>
      <c r="I71">
        <v>0.11650602409638555</v>
      </c>
      <c r="J71">
        <v>83.85</v>
      </c>
      <c r="K71">
        <v>0.10102409638554218</v>
      </c>
      <c r="L71">
        <v>0.21650317311286926</v>
      </c>
      <c r="M71" s="40">
        <v>2.6084719652152928E-4</v>
      </c>
    </row>
    <row r="72" spans="1:13" x14ac:dyDescent="0.25">
      <c r="A72">
        <v>7820412</v>
      </c>
      <c r="B72" t="s">
        <v>27</v>
      </c>
      <c r="C72" t="s">
        <v>5</v>
      </c>
      <c r="D72" t="s">
        <v>2165</v>
      </c>
      <c r="E72">
        <v>1.7771084337349398E-2</v>
      </c>
      <c r="F72">
        <v>72</v>
      </c>
      <c r="G72">
        <v>1.2795180722891566</v>
      </c>
      <c r="H72">
        <v>92.3</v>
      </c>
      <c r="I72">
        <v>1.6402710843373494</v>
      </c>
      <c r="J72">
        <v>78.464999999999989</v>
      </c>
      <c r="K72">
        <v>1.3944081325301203</v>
      </c>
      <c r="L72">
        <v>9.7960233688354492E-2</v>
      </c>
      <c r="M72" s="40">
        <v>1.7408595745822034E-3</v>
      </c>
    </row>
    <row r="73" spans="1:13" x14ac:dyDescent="0.25">
      <c r="A73">
        <v>7820412</v>
      </c>
      <c r="B73" t="s">
        <v>27</v>
      </c>
      <c r="C73" t="s">
        <v>5</v>
      </c>
      <c r="D73" t="s">
        <v>2141</v>
      </c>
      <c r="E73">
        <v>2.1084337349397591E-3</v>
      </c>
      <c r="F73">
        <v>47</v>
      </c>
      <c r="G73">
        <v>9.909638554216868E-2</v>
      </c>
      <c r="H73">
        <v>72.900000000000006</v>
      </c>
      <c r="I73">
        <v>0.15370481927710844</v>
      </c>
      <c r="J73">
        <v>60.829999999999991</v>
      </c>
      <c r="K73">
        <v>0.12825602409638553</v>
      </c>
      <c r="L73">
        <v>-0.15110929310321808</v>
      </c>
      <c r="M73" s="40">
        <v>-3.1860393124172489E-4</v>
      </c>
    </row>
    <row r="74" spans="1:13" x14ac:dyDescent="0.25">
      <c r="A74">
        <v>7820412</v>
      </c>
      <c r="B74" t="s">
        <v>27</v>
      </c>
      <c r="C74" t="s">
        <v>5</v>
      </c>
      <c r="D74" t="s">
        <v>2212</v>
      </c>
      <c r="E74">
        <v>3.9156626506024099E-3</v>
      </c>
      <c r="F74">
        <v>44.3</v>
      </c>
      <c r="G74">
        <v>0.17346385542168674</v>
      </c>
      <c r="H74">
        <v>78.2</v>
      </c>
      <c r="I74">
        <v>0.30620481927710846</v>
      </c>
      <c r="J74">
        <v>61.029999999999994</v>
      </c>
      <c r="K74">
        <v>0.23897289156626506</v>
      </c>
      <c r="L74">
        <v>-3.0409473925828934E-2</v>
      </c>
      <c r="M74" s="40">
        <v>-1.190732412758362E-4</v>
      </c>
    </row>
    <row r="75" spans="1:13" x14ac:dyDescent="0.25">
      <c r="A75">
        <v>7820412</v>
      </c>
      <c r="B75" t="s">
        <v>27</v>
      </c>
      <c r="C75" t="s">
        <v>5</v>
      </c>
      <c r="D75" t="s">
        <v>2298</v>
      </c>
      <c r="E75">
        <v>9.0361445783132533E-4</v>
      </c>
      <c r="F75">
        <v>55.2</v>
      </c>
      <c r="G75">
        <v>4.9879518072289158E-2</v>
      </c>
      <c r="H75">
        <v>96.7</v>
      </c>
      <c r="I75">
        <v>8.7379518072289164E-2</v>
      </c>
      <c r="J75">
        <v>70.3</v>
      </c>
      <c r="K75">
        <v>6.352409638554217E-2</v>
      </c>
      <c r="L75">
        <v>-8.5472017526626587E-2</v>
      </c>
      <c r="M75" s="40">
        <v>-7.7233750777072223E-5</v>
      </c>
    </row>
    <row r="76" spans="1:13" x14ac:dyDescent="0.25">
      <c r="A76">
        <v>7820412</v>
      </c>
      <c r="B76" t="s">
        <v>27</v>
      </c>
      <c r="C76" t="s">
        <v>5</v>
      </c>
      <c r="D76" t="s">
        <v>2271</v>
      </c>
      <c r="E76">
        <v>2.7108433734939759E-3</v>
      </c>
      <c r="F76">
        <v>73.8</v>
      </c>
      <c r="G76">
        <v>0.20006024096385541</v>
      </c>
      <c r="H76">
        <v>89.2</v>
      </c>
      <c r="I76">
        <v>0.24180722891566264</v>
      </c>
      <c r="J76">
        <v>79.53</v>
      </c>
      <c r="K76">
        <v>0.21559337349397589</v>
      </c>
      <c r="L76">
        <v>-2.2076718509197235E-2</v>
      </c>
      <c r="M76" s="40">
        <v>-5.9846526079149132E-5</v>
      </c>
    </row>
    <row r="77" spans="1:13" x14ac:dyDescent="0.25">
      <c r="A77">
        <v>7820412</v>
      </c>
      <c r="B77" t="s">
        <v>27</v>
      </c>
      <c r="C77" t="s">
        <v>5</v>
      </c>
      <c r="D77" t="s">
        <v>2160</v>
      </c>
      <c r="E77">
        <v>9.0361445783132533E-4</v>
      </c>
      <c r="F77">
        <v>80.7</v>
      </c>
      <c r="G77">
        <v>7.2921686746987957E-2</v>
      </c>
      <c r="H77">
        <v>82.6</v>
      </c>
      <c r="I77">
        <v>7.4638554216867464E-2</v>
      </c>
      <c r="J77">
        <v>80.929999999999993</v>
      </c>
      <c r="K77">
        <v>7.3129518072289151E-2</v>
      </c>
      <c r="L77">
        <v>-7.632911205291748E-2</v>
      </c>
      <c r="M77" s="40">
        <v>-6.8972089204443504E-5</v>
      </c>
    </row>
    <row r="78" spans="1:13" x14ac:dyDescent="0.25">
      <c r="A78">
        <v>7820412</v>
      </c>
      <c r="B78" t="s">
        <v>27</v>
      </c>
      <c r="C78" t="s">
        <v>5</v>
      </c>
      <c r="D78" t="s">
        <v>2168</v>
      </c>
      <c r="E78">
        <v>2.1084337349397591E-3</v>
      </c>
      <c r="F78">
        <v>56.6</v>
      </c>
      <c r="G78">
        <v>0.11933734939759037</v>
      </c>
      <c r="H78">
        <v>93.3</v>
      </c>
      <c r="I78">
        <v>0.19671686746987951</v>
      </c>
      <c r="J78">
        <v>71.400000000000006</v>
      </c>
      <c r="K78">
        <v>0.1505421686746988</v>
      </c>
      <c r="L78">
        <v>0.25865760445594788</v>
      </c>
      <c r="M78" s="40">
        <v>5.4536241903362505E-4</v>
      </c>
    </row>
    <row r="79" spans="1:13" x14ac:dyDescent="0.25">
      <c r="A79">
        <v>7820412</v>
      </c>
      <c r="B79" t="s">
        <v>27</v>
      </c>
      <c r="C79" t="s">
        <v>5</v>
      </c>
      <c r="D79" t="s">
        <v>2155</v>
      </c>
      <c r="E79">
        <v>7.1084337349397592E-2</v>
      </c>
      <c r="F79">
        <v>52.6</v>
      </c>
      <c r="G79">
        <v>3.7390361445783133</v>
      </c>
      <c r="H79">
        <v>80.8</v>
      </c>
      <c r="I79">
        <v>5.7436144578313248</v>
      </c>
      <c r="J79">
        <v>69.649999999999991</v>
      </c>
      <c r="K79">
        <v>4.9510240963855416</v>
      </c>
      <c r="L79">
        <v>0.12461955845355988</v>
      </c>
      <c r="M79" s="40">
        <v>8.8584987334458225E-3</v>
      </c>
    </row>
    <row r="80" spans="1:13" x14ac:dyDescent="0.25">
      <c r="A80">
        <v>7820412</v>
      </c>
      <c r="B80" t="s">
        <v>27</v>
      </c>
      <c r="C80" t="s">
        <v>5</v>
      </c>
      <c r="D80" t="s">
        <v>2272</v>
      </c>
      <c r="E80">
        <v>2.1084337349397591E-3</v>
      </c>
      <c r="F80">
        <v>48.4</v>
      </c>
      <c r="G80">
        <v>0.10204819277108433</v>
      </c>
      <c r="H80">
        <v>41.7</v>
      </c>
      <c r="I80">
        <v>8.7921686746987956E-2</v>
      </c>
      <c r="J80">
        <v>54.524999999999999</v>
      </c>
      <c r="K80">
        <v>0.11496234939759035</v>
      </c>
      <c r="L80">
        <v>-0.18621233105659485</v>
      </c>
      <c r="M80" s="40">
        <v>-3.9261636066149517E-4</v>
      </c>
    </row>
    <row r="81" spans="1:13" x14ac:dyDescent="0.25">
      <c r="A81">
        <v>7820412</v>
      </c>
      <c r="B81" t="s">
        <v>27</v>
      </c>
      <c r="C81" t="s">
        <v>5</v>
      </c>
      <c r="D81" t="s">
        <v>2213</v>
      </c>
      <c r="E81">
        <v>1.2048192771084338E-3</v>
      </c>
      <c r="F81">
        <v>16.600000000000001</v>
      </c>
      <c r="G81">
        <v>2.0000000000000004E-2</v>
      </c>
      <c r="H81">
        <v>53.5</v>
      </c>
      <c r="I81">
        <v>6.445783132530121E-2</v>
      </c>
      <c r="J81">
        <v>41.445</v>
      </c>
      <c r="K81">
        <v>4.9933734939759042E-2</v>
      </c>
      <c r="L81">
        <v>-0.21125343441963196</v>
      </c>
      <c r="M81" s="40">
        <v>-2.5452221014413492E-4</v>
      </c>
    </row>
    <row r="82" spans="1:13" x14ac:dyDescent="0.25">
      <c r="A82">
        <v>7820412</v>
      </c>
      <c r="B82" t="s">
        <v>27</v>
      </c>
      <c r="C82" t="s">
        <v>5</v>
      </c>
      <c r="D82" t="s">
        <v>2169</v>
      </c>
      <c r="E82">
        <v>8.4337349397590362E-3</v>
      </c>
      <c r="F82">
        <v>38.799999999999997</v>
      </c>
      <c r="G82">
        <v>0.32722891566265055</v>
      </c>
      <c r="H82">
        <v>64.3</v>
      </c>
      <c r="I82">
        <v>0.54228915662650601</v>
      </c>
      <c r="J82">
        <v>63.350000000000009</v>
      </c>
      <c r="K82">
        <v>0.53427710843373499</v>
      </c>
      <c r="L82">
        <v>-8.9912630617618561E-2</v>
      </c>
      <c r="M82" s="40">
        <v>-7.5829929436545772E-4</v>
      </c>
    </row>
    <row r="83" spans="1:13" x14ac:dyDescent="0.25">
      <c r="A83">
        <v>7820412</v>
      </c>
      <c r="B83" t="s">
        <v>27</v>
      </c>
      <c r="C83" t="s">
        <v>5</v>
      </c>
      <c r="D83" t="s">
        <v>2156</v>
      </c>
      <c r="E83">
        <v>2.6204819277108438E-2</v>
      </c>
      <c r="F83">
        <v>56.2</v>
      </c>
      <c r="G83">
        <v>1.4727108433734943</v>
      </c>
      <c r="H83">
        <v>75.7</v>
      </c>
      <c r="I83">
        <v>1.9837048192771087</v>
      </c>
      <c r="J83">
        <v>67.899999999999991</v>
      </c>
      <c r="K83">
        <v>1.7793072289156626</v>
      </c>
      <c r="L83">
        <v>-7.0616826415061951E-2</v>
      </c>
      <c r="M83" s="40">
        <v>-1.8505011741296357E-3</v>
      </c>
    </row>
    <row r="84" spans="1:13" x14ac:dyDescent="0.25">
      <c r="A84">
        <v>7820412</v>
      </c>
      <c r="B84" t="s">
        <v>27</v>
      </c>
      <c r="C84" t="s">
        <v>5</v>
      </c>
      <c r="D84" t="s">
        <v>2214</v>
      </c>
      <c r="E84">
        <v>2.1084337349397591E-3</v>
      </c>
      <c r="F84">
        <v>35</v>
      </c>
      <c r="G84">
        <v>7.3795180722891568E-2</v>
      </c>
      <c r="H84">
        <v>75.2</v>
      </c>
      <c r="I84">
        <v>0.1585542168674699</v>
      </c>
      <c r="J84">
        <v>60.230000000000004</v>
      </c>
      <c r="K84">
        <v>0.12699096385542169</v>
      </c>
      <c r="L84">
        <v>-7.8033983707427979E-2</v>
      </c>
      <c r="M84" s="40">
        <v>-1.6452948372048067E-4</v>
      </c>
    </row>
    <row r="85" spans="1:13" x14ac:dyDescent="0.25">
      <c r="A85">
        <v>7820412</v>
      </c>
      <c r="B85" t="s">
        <v>27</v>
      </c>
      <c r="C85" t="s">
        <v>5</v>
      </c>
      <c r="D85" t="s">
        <v>2273</v>
      </c>
      <c r="E85">
        <v>6.0240963855421692E-4</v>
      </c>
      <c r="F85">
        <v>41.2</v>
      </c>
      <c r="G85">
        <v>2.4819277108433738E-2</v>
      </c>
      <c r="H85">
        <v>60.6</v>
      </c>
      <c r="I85">
        <v>3.6506024096385543E-2</v>
      </c>
      <c r="J85">
        <v>59.335000000000001</v>
      </c>
      <c r="K85">
        <v>3.5743975903614458E-2</v>
      </c>
      <c r="L85">
        <v>-9.95626300573349E-2</v>
      </c>
      <c r="M85" s="40">
        <v>-5.997748798634633E-5</v>
      </c>
    </row>
    <row r="86" spans="1:13" x14ac:dyDescent="0.25">
      <c r="A86">
        <v>7820412</v>
      </c>
      <c r="B86" t="s">
        <v>27</v>
      </c>
      <c r="C86" t="s">
        <v>5</v>
      </c>
      <c r="D86" t="s">
        <v>2215</v>
      </c>
      <c r="E86">
        <v>1.144578313253012E-2</v>
      </c>
      <c r="F86">
        <v>68.900000000000006</v>
      </c>
      <c r="G86">
        <v>0.78861445783132533</v>
      </c>
      <c r="H86">
        <v>72</v>
      </c>
      <c r="I86">
        <v>0.82409638554216857</v>
      </c>
      <c r="J86">
        <v>71.109999999999985</v>
      </c>
      <c r="K86">
        <v>0.81390963855421661</v>
      </c>
      <c r="L86">
        <v>-7.8083746135234833E-2</v>
      </c>
      <c r="M86" s="40">
        <v>-8.9372962443943474E-4</v>
      </c>
    </row>
    <row r="87" spans="1:13" x14ac:dyDescent="0.25">
      <c r="A87">
        <v>7820412</v>
      </c>
      <c r="B87" t="s">
        <v>27</v>
      </c>
      <c r="C87" t="s">
        <v>5</v>
      </c>
      <c r="D87" t="s">
        <v>2274</v>
      </c>
      <c r="E87">
        <v>1.5060240963855422E-3</v>
      </c>
      <c r="F87">
        <v>47.7</v>
      </c>
      <c r="G87">
        <v>7.1837349397590372E-2</v>
      </c>
      <c r="H87">
        <v>100</v>
      </c>
      <c r="I87">
        <v>0.15060240963855423</v>
      </c>
      <c r="J87">
        <v>72.495000000000005</v>
      </c>
      <c r="K87">
        <v>0.1091792168674699</v>
      </c>
      <c r="L87">
        <v>-9.3027554452419281E-2</v>
      </c>
      <c r="M87" s="40">
        <v>-1.4010173863316158E-4</v>
      </c>
    </row>
    <row r="88" spans="1:13" x14ac:dyDescent="0.25">
      <c r="A88">
        <v>7820412</v>
      </c>
      <c r="B88" t="s">
        <v>27</v>
      </c>
      <c r="C88" t="s">
        <v>5</v>
      </c>
      <c r="D88" t="s">
        <v>2216</v>
      </c>
      <c r="E88">
        <v>1.2048192771084338E-3</v>
      </c>
      <c r="F88">
        <v>49.2</v>
      </c>
      <c r="G88">
        <v>5.9277108433734946E-2</v>
      </c>
      <c r="H88">
        <v>63.1</v>
      </c>
      <c r="I88">
        <v>7.6024096385542181E-2</v>
      </c>
      <c r="J88">
        <v>58.844999999999999</v>
      </c>
      <c r="K88">
        <v>7.0897590361445786E-2</v>
      </c>
      <c r="L88">
        <v>-3.2602384686470032E-2</v>
      </c>
      <c r="M88" s="40">
        <v>-3.9279981549963895E-5</v>
      </c>
    </row>
    <row r="89" spans="1:13" x14ac:dyDescent="0.25">
      <c r="A89">
        <v>7820412</v>
      </c>
      <c r="B89" t="s">
        <v>27</v>
      </c>
      <c r="C89" t="s">
        <v>5</v>
      </c>
      <c r="D89" t="s">
        <v>2275</v>
      </c>
      <c r="E89">
        <v>1.2048192771084338E-3</v>
      </c>
      <c r="F89">
        <v>35.1</v>
      </c>
      <c r="G89">
        <v>4.2289156626506029E-2</v>
      </c>
      <c r="H89">
        <v>46.8</v>
      </c>
      <c r="I89">
        <v>5.6385542168674703E-2</v>
      </c>
      <c r="J89">
        <v>49.844999999999999</v>
      </c>
      <c r="K89">
        <v>6.0054216867469881E-2</v>
      </c>
      <c r="L89">
        <v>-0.17473120987415314</v>
      </c>
      <c r="M89" s="40">
        <v>-2.1051952996885921E-4</v>
      </c>
    </row>
    <row r="90" spans="1:13" x14ac:dyDescent="0.25">
      <c r="A90">
        <v>7820412</v>
      </c>
      <c r="B90" t="s">
        <v>27</v>
      </c>
      <c r="C90" t="s">
        <v>5</v>
      </c>
      <c r="D90" t="s">
        <v>2217</v>
      </c>
      <c r="E90">
        <v>2.1084337349397591E-3</v>
      </c>
      <c r="F90">
        <v>59.9</v>
      </c>
      <c r="G90">
        <v>0.12629518072289156</v>
      </c>
      <c r="H90" t="s">
        <v>8</v>
      </c>
      <c r="I90" t="s">
        <v>99</v>
      </c>
      <c r="J90" t="s">
        <v>9</v>
      </c>
      <c r="K90" t="s">
        <v>99</v>
      </c>
      <c r="L90">
        <v>-0.18911667168140411</v>
      </c>
      <c r="M90" s="40">
        <v>-3.9873997041259902E-4</v>
      </c>
    </row>
    <row r="91" spans="1:13" x14ac:dyDescent="0.25">
      <c r="A91">
        <v>7820412</v>
      </c>
      <c r="B91" t="s">
        <v>27</v>
      </c>
      <c r="C91" t="s">
        <v>5</v>
      </c>
      <c r="D91" t="s">
        <v>2161</v>
      </c>
      <c r="E91">
        <v>1.8072289156626505E-2</v>
      </c>
      <c r="F91">
        <v>86.4</v>
      </c>
      <c r="G91">
        <v>1.5614457831325301</v>
      </c>
      <c r="H91">
        <v>84.8</v>
      </c>
      <c r="I91">
        <v>1.5325301204819275</v>
      </c>
      <c r="J91">
        <v>83.31</v>
      </c>
      <c r="K91">
        <v>1.5056024096385543</v>
      </c>
      <c r="L91">
        <v>2.6701983064413071E-2</v>
      </c>
      <c r="M91" s="40">
        <v>4.8256595899541694E-4</v>
      </c>
    </row>
    <row r="92" spans="1:13" x14ac:dyDescent="0.25">
      <c r="A92">
        <v>7820412</v>
      </c>
      <c r="B92" t="s">
        <v>27</v>
      </c>
      <c r="C92" t="s">
        <v>5</v>
      </c>
      <c r="D92" t="s">
        <v>2218</v>
      </c>
      <c r="E92">
        <v>3.0120481927710845E-3</v>
      </c>
      <c r="F92">
        <v>73.2</v>
      </c>
      <c r="G92">
        <v>0.22048192771084341</v>
      </c>
      <c r="H92">
        <v>97.8</v>
      </c>
      <c r="I92">
        <v>0.29457831325301204</v>
      </c>
      <c r="J92">
        <v>85.394999999999996</v>
      </c>
      <c r="K92">
        <v>0.25721385542168673</v>
      </c>
      <c r="L92">
        <v>0.19937089085578918</v>
      </c>
      <c r="M92" s="40">
        <v>6.0051473149334096E-4</v>
      </c>
    </row>
    <row r="93" spans="1:13" x14ac:dyDescent="0.25">
      <c r="A93">
        <v>7820412</v>
      </c>
      <c r="B93" t="s">
        <v>27</v>
      </c>
      <c r="C93" t="s">
        <v>5</v>
      </c>
      <c r="D93" t="s">
        <v>2182</v>
      </c>
      <c r="E93">
        <v>1.4156626506024096E-2</v>
      </c>
      <c r="F93">
        <v>93</v>
      </c>
      <c r="G93">
        <v>1.316566265060241</v>
      </c>
      <c r="H93">
        <v>78.900000000000006</v>
      </c>
      <c r="I93">
        <v>1.1169578313253012</v>
      </c>
      <c r="J93">
        <v>85.985000000000014</v>
      </c>
      <c r="K93">
        <v>1.2172575301204822</v>
      </c>
      <c r="L93">
        <v>-3.6127582192420959E-2</v>
      </c>
      <c r="M93" s="40">
        <v>-5.1144468766379072E-4</v>
      </c>
    </row>
    <row r="94" spans="1:13" x14ac:dyDescent="0.25">
      <c r="A94">
        <v>7820412</v>
      </c>
      <c r="B94" t="s">
        <v>27</v>
      </c>
      <c r="C94" t="s">
        <v>5</v>
      </c>
      <c r="D94" t="s">
        <v>2219</v>
      </c>
      <c r="E94">
        <v>4.5180722891566263E-3</v>
      </c>
      <c r="F94">
        <v>60.8</v>
      </c>
      <c r="G94">
        <v>0.27469879518072288</v>
      </c>
      <c r="H94">
        <v>94.6</v>
      </c>
      <c r="I94">
        <v>0.42740963855421682</v>
      </c>
      <c r="J94">
        <v>73.81</v>
      </c>
      <c r="K94">
        <v>0.33347891566265059</v>
      </c>
      <c r="L94">
        <v>4.0679890662431717E-2</v>
      </c>
      <c r="M94" s="40">
        <v>1.8379468672785414E-4</v>
      </c>
    </row>
    <row r="95" spans="1:13" x14ac:dyDescent="0.25">
      <c r="A95">
        <v>7820412</v>
      </c>
      <c r="B95" t="s">
        <v>27</v>
      </c>
      <c r="C95" t="s">
        <v>5</v>
      </c>
      <c r="D95" t="s">
        <v>2157</v>
      </c>
      <c r="E95">
        <v>4.7590361445783137E-2</v>
      </c>
      <c r="F95">
        <v>76.2</v>
      </c>
      <c r="G95">
        <v>3.6263855421686753</v>
      </c>
      <c r="H95">
        <v>94.7</v>
      </c>
      <c r="I95">
        <v>4.5068072289156635</v>
      </c>
      <c r="J95">
        <v>85.174999999999997</v>
      </c>
      <c r="K95">
        <v>4.0535090361445789</v>
      </c>
      <c r="L95">
        <v>4.374486580491066E-2</v>
      </c>
      <c r="M95" s="40">
        <v>2.0818339750529775E-3</v>
      </c>
    </row>
    <row r="96" spans="1:13" x14ac:dyDescent="0.25">
      <c r="A96">
        <v>7820412</v>
      </c>
      <c r="B96" t="s">
        <v>27</v>
      </c>
      <c r="C96" t="s">
        <v>5</v>
      </c>
      <c r="D96" t="s">
        <v>2276</v>
      </c>
      <c r="E96">
        <v>9.0361445783132533E-4</v>
      </c>
      <c r="F96">
        <v>48.4</v>
      </c>
      <c r="G96">
        <v>4.3734939759036147E-2</v>
      </c>
      <c r="H96">
        <v>81</v>
      </c>
      <c r="I96">
        <v>7.3192771084337346E-2</v>
      </c>
      <c r="J96">
        <v>71.099999999999994</v>
      </c>
      <c r="K96">
        <v>6.4246987951807222E-2</v>
      </c>
      <c r="L96">
        <v>-3.7451125681400299E-2</v>
      </c>
      <c r="M96" s="40">
        <v>-3.3841378627771358E-5</v>
      </c>
    </row>
    <row r="97" spans="1:13" x14ac:dyDescent="0.25">
      <c r="A97">
        <v>7820412</v>
      </c>
      <c r="B97" t="s">
        <v>27</v>
      </c>
      <c r="C97" t="s">
        <v>5</v>
      </c>
      <c r="D97" t="s">
        <v>2220</v>
      </c>
      <c r="E97">
        <v>4.2168674698795181E-3</v>
      </c>
      <c r="F97">
        <v>65.900000000000006</v>
      </c>
      <c r="G97">
        <v>0.27789156626506029</v>
      </c>
      <c r="H97">
        <v>57.5</v>
      </c>
      <c r="I97">
        <v>0.24246987951807228</v>
      </c>
      <c r="J97">
        <v>70.28</v>
      </c>
      <c r="K97">
        <v>0.29636144578313256</v>
      </c>
      <c r="L97">
        <v>-0.17595541477203369</v>
      </c>
      <c r="M97" s="40">
        <v>-7.4198066470134686E-4</v>
      </c>
    </row>
    <row r="98" spans="1:13" x14ac:dyDescent="0.25">
      <c r="A98">
        <v>7820412</v>
      </c>
      <c r="B98" t="s">
        <v>27</v>
      </c>
      <c r="C98" t="s">
        <v>5</v>
      </c>
      <c r="D98" t="s">
        <v>2221</v>
      </c>
      <c r="E98">
        <v>7.2289156626506026E-3</v>
      </c>
      <c r="F98">
        <v>80.900000000000006</v>
      </c>
      <c r="G98">
        <v>0.58481927710843384</v>
      </c>
      <c r="H98">
        <v>95.4</v>
      </c>
      <c r="I98">
        <v>0.68963855421686748</v>
      </c>
      <c r="J98">
        <v>87.794999999999987</v>
      </c>
      <c r="K98">
        <v>0.63466265060240956</v>
      </c>
      <c r="L98">
        <v>0.18208029866218567</v>
      </c>
      <c r="M98" s="40">
        <v>1.3162431228591735E-3</v>
      </c>
    </row>
    <row r="99" spans="1:13" x14ac:dyDescent="0.25">
      <c r="A99">
        <v>7820412</v>
      </c>
      <c r="B99" t="s">
        <v>27</v>
      </c>
      <c r="C99" t="s">
        <v>5</v>
      </c>
      <c r="D99" t="s">
        <v>2222</v>
      </c>
      <c r="E99">
        <v>2.7108433734939763E-3</v>
      </c>
      <c r="F99">
        <v>58.9</v>
      </c>
      <c r="G99">
        <v>0.1596686746987952</v>
      </c>
      <c r="H99">
        <v>74.099999999999994</v>
      </c>
      <c r="I99">
        <v>0.20087349397590362</v>
      </c>
      <c r="J99">
        <v>70.834999999999994</v>
      </c>
      <c r="K99">
        <v>0.19202259036144578</v>
      </c>
      <c r="L99">
        <v>-5.6291848421096802E-2</v>
      </c>
      <c r="M99" s="40">
        <v>-1.5259838427405761E-4</v>
      </c>
    </row>
    <row r="100" spans="1:13" x14ac:dyDescent="0.25">
      <c r="A100">
        <v>7820412</v>
      </c>
      <c r="B100" t="s">
        <v>27</v>
      </c>
      <c r="C100" t="s">
        <v>5</v>
      </c>
      <c r="D100" t="s">
        <v>2223</v>
      </c>
      <c r="E100">
        <v>2.4096385542168677E-3</v>
      </c>
      <c r="F100">
        <v>46</v>
      </c>
      <c r="G100">
        <v>0.11084337349397591</v>
      </c>
      <c r="H100">
        <v>69.099999999999994</v>
      </c>
      <c r="I100">
        <v>0.16650602409638554</v>
      </c>
      <c r="J100">
        <v>66.49499999999999</v>
      </c>
      <c r="K100">
        <v>0.1602289156626506</v>
      </c>
      <c r="L100">
        <v>-4.1325343772768974E-3</v>
      </c>
      <c r="M100" s="40">
        <v>-9.9579141621130072E-6</v>
      </c>
    </row>
    <row r="101" spans="1:13" x14ac:dyDescent="0.25">
      <c r="A101">
        <v>7820412</v>
      </c>
      <c r="B101" t="s">
        <v>27</v>
      </c>
      <c r="C101" t="s">
        <v>5</v>
      </c>
      <c r="D101" t="s">
        <v>2299</v>
      </c>
      <c r="E101">
        <v>1.8072289156626507E-3</v>
      </c>
      <c r="F101">
        <v>57</v>
      </c>
      <c r="G101">
        <v>0.10301204819277109</v>
      </c>
      <c r="H101">
        <v>71.7</v>
      </c>
      <c r="I101">
        <v>0.12957831325301206</v>
      </c>
      <c r="J101">
        <v>73.509999999999991</v>
      </c>
      <c r="K101">
        <v>0.13284939759036143</v>
      </c>
      <c r="L101">
        <v>-0.15311543643474579</v>
      </c>
      <c r="M101" s="40">
        <v>-2.7671464415917913E-4</v>
      </c>
    </row>
    <row r="102" spans="1:13" x14ac:dyDescent="0.25">
      <c r="A102">
        <v>7820412</v>
      </c>
      <c r="B102" t="s">
        <v>27</v>
      </c>
      <c r="C102" t="s">
        <v>5</v>
      </c>
      <c r="D102" t="s">
        <v>2162</v>
      </c>
      <c r="E102">
        <v>7.5903614457831323E-2</v>
      </c>
      <c r="F102">
        <v>74.3</v>
      </c>
      <c r="G102">
        <v>5.6396385542168668</v>
      </c>
      <c r="H102">
        <v>81.2</v>
      </c>
      <c r="I102">
        <v>6.1633734939759037</v>
      </c>
      <c r="J102">
        <v>74.144999999999996</v>
      </c>
      <c r="K102">
        <v>5.627873493975903</v>
      </c>
      <c r="L102">
        <v>-1.8426232039928436E-2</v>
      </c>
      <c r="M102" s="40">
        <v>-1.3986176126692669E-3</v>
      </c>
    </row>
    <row r="103" spans="1:13" x14ac:dyDescent="0.25">
      <c r="A103">
        <v>7820412</v>
      </c>
      <c r="B103" t="s">
        <v>27</v>
      </c>
      <c r="C103" t="s">
        <v>5</v>
      </c>
      <c r="D103" t="s">
        <v>2277</v>
      </c>
      <c r="E103">
        <v>6.0240963855421692E-4</v>
      </c>
      <c r="F103">
        <v>77.400000000000006</v>
      </c>
      <c r="G103">
        <v>4.662650602409639E-2</v>
      </c>
      <c r="H103">
        <v>90.7</v>
      </c>
      <c r="I103">
        <v>5.4638554216867474E-2</v>
      </c>
      <c r="J103">
        <v>84.460000000000008</v>
      </c>
      <c r="K103">
        <v>5.0879518072289166E-2</v>
      </c>
      <c r="L103">
        <v>7.7876396477222443E-2</v>
      </c>
      <c r="M103" s="40">
        <v>4.6913491853748461E-5</v>
      </c>
    </row>
    <row r="104" spans="1:13" x14ac:dyDescent="0.25">
      <c r="A104">
        <v>7820412</v>
      </c>
      <c r="B104" t="s">
        <v>27</v>
      </c>
      <c r="C104" t="s">
        <v>5</v>
      </c>
      <c r="D104" t="s">
        <v>2163</v>
      </c>
      <c r="E104">
        <v>1.2048192771084338E-2</v>
      </c>
      <c r="F104">
        <v>57.1</v>
      </c>
      <c r="G104">
        <v>0.68795180722891569</v>
      </c>
      <c r="H104">
        <v>66.3</v>
      </c>
      <c r="I104">
        <v>0.79879518072289157</v>
      </c>
      <c r="J104">
        <v>65.33</v>
      </c>
      <c r="K104">
        <v>0.78710843373493977</v>
      </c>
      <c r="L104">
        <v>-0.10994601249694824</v>
      </c>
      <c r="M104" s="40">
        <v>-1.3246507529752801E-3</v>
      </c>
    </row>
    <row r="105" spans="1:13" x14ac:dyDescent="0.25">
      <c r="A105">
        <v>7820412</v>
      </c>
      <c r="B105" t="s">
        <v>27</v>
      </c>
      <c r="C105" t="s">
        <v>5</v>
      </c>
      <c r="D105" t="s">
        <v>2224</v>
      </c>
      <c r="E105">
        <v>1.8072289156626507E-3</v>
      </c>
      <c r="F105">
        <v>64.900000000000006</v>
      </c>
      <c r="G105">
        <v>0.11728915662650603</v>
      </c>
      <c r="H105">
        <v>86.2</v>
      </c>
      <c r="I105">
        <v>0.15578313253012049</v>
      </c>
      <c r="J105">
        <v>76.075000000000003</v>
      </c>
      <c r="K105">
        <v>0.13748493975903614</v>
      </c>
      <c r="L105">
        <v>4.8011425882577896E-2</v>
      </c>
      <c r="M105" s="40">
        <v>8.6767637137188973E-5</v>
      </c>
    </row>
    <row r="106" spans="1:13" x14ac:dyDescent="0.25">
      <c r="A106">
        <v>7820412</v>
      </c>
      <c r="B106" t="s">
        <v>27</v>
      </c>
      <c r="C106" t="s">
        <v>5</v>
      </c>
      <c r="D106" t="s">
        <v>2225</v>
      </c>
      <c r="E106">
        <v>4.5180722891566263E-3</v>
      </c>
      <c r="F106">
        <v>73.8</v>
      </c>
      <c r="G106">
        <v>0.33343373493975903</v>
      </c>
      <c r="H106">
        <v>78.099999999999994</v>
      </c>
      <c r="I106">
        <v>0.3528614457831325</v>
      </c>
      <c r="J106">
        <v>74.259999999999991</v>
      </c>
      <c r="K106">
        <v>0.33551204819277103</v>
      </c>
      <c r="L106">
        <v>0.24543854594230652</v>
      </c>
      <c r="M106" s="40">
        <v>1.1089090931128305E-3</v>
      </c>
    </row>
    <row r="107" spans="1:13" x14ac:dyDescent="0.25">
      <c r="A107">
        <v>7820412</v>
      </c>
      <c r="B107" t="s">
        <v>27</v>
      </c>
      <c r="C107" t="s">
        <v>5</v>
      </c>
      <c r="D107" t="s">
        <v>2278</v>
      </c>
      <c r="E107">
        <v>3.3132530120481927E-3</v>
      </c>
      <c r="F107">
        <v>71.099999999999994</v>
      </c>
      <c r="G107">
        <v>0.23557228915662648</v>
      </c>
      <c r="H107">
        <v>94.8</v>
      </c>
      <c r="I107">
        <v>0.31409638554216868</v>
      </c>
      <c r="J107">
        <v>83.43</v>
      </c>
      <c r="K107">
        <v>0.27642469879518072</v>
      </c>
      <c r="L107">
        <v>-4.4306952506303787E-2</v>
      </c>
      <c r="M107" s="40">
        <v>-1.4680014384618723E-4</v>
      </c>
    </row>
    <row r="108" spans="1:13" x14ac:dyDescent="0.25">
      <c r="A108">
        <v>7820412</v>
      </c>
      <c r="B108" t="s">
        <v>27</v>
      </c>
      <c r="C108" t="s">
        <v>5</v>
      </c>
      <c r="D108" t="s">
        <v>2226</v>
      </c>
      <c r="E108">
        <v>6.0240963855421692E-4</v>
      </c>
      <c r="F108">
        <v>65.099999999999994</v>
      </c>
      <c r="G108">
        <v>3.921686746987952E-2</v>
      </c>
      <c r="H108">
        <v>68.3</v>
      </c>
      <c r="I108">
        <v>4.1144578313253015E-2</v>
      </c>
      <c r="J108">
        <v>68.58</v>
      </c>
      <c r="K108">
        <v>4.1313253012048197E-2</v>
      </c>
      <c r="L108">
        <v>-0.15365900099277496</v>
      </c>
      <c r="M108" s="40">
        <v>-9.2565663248659626E-5</v>
      </c>
    </row>
    <row r="109" spans="1:13" x14ac:dyDescent="0.25">
      <c r="A109">
        <v>7820412</v>
      </c>
      <c r="B109" t="s">
        <v>27</v>
      </c>
      <c r="C109" t="s">
        <v>5</v>
      </c>
      <c r="D109" t="s">
        <v>2142</v>
      </c>
      <c r="E109">
        <v>3.9457831325301201E-2</v>
      </c>
      <c r="F109">
        <v>53.5</v>
      </c>
      <c r="G109">
        <v>2.1109939759036145</v>
      </c>
      <c r="H109">
        <v>85.6</v>
      </c>
      <c r="I109">
        <v>3.3775903614457827</v>
      </c>
      <c r="J109">
        <v>67.52</v>
      </c>
      <c r="K109">
        <v>2.6641927710843372</v>
      </c>
      <c r="L109">
        <v>3.3780936151742935E-2</v>
      </c>
      <c r="M109" s="40">
        <v>1.3329224806862422E-3</v>
      </c>
    </row>
    <row r="110" spans="1:13" x14ac:dyDescent="0.25">
      <c r="A110">
        <v>7820412</v>
      </c>
      <c r="B110" t="s">
        <v>27</v>
      </c>
      <c r="C110" t="s">
        <v>5</v>
      </c>
      <c r="D110" t="s">
        <v>2143</v>
      </c>
      <c r="E110">
        <v>2.3192771084337351E-2</v>
      </c>
      <c r="F110">
        <v>72.400000000000006</v>
      </c>
      <c r="G110">
        <v>1.6791566265060243</v>
      </c>
      <c r="H110">
        <v>80.2</v>
      </c>
      <c r="I110">
        <v>1.8600602409638556</v>
      </c>
      <c r="J110">
        <v>75.820000000000007</v>
      </c>
      <c r="K110">
        <v>1.7584759036144582</v>
      </c>
      <c r="L110">
        <v>-2.8981311246752739E-2</v>
      </c>
      <c r="M110" s="40">
        <v>-6.721569174698678E-4</v>
      </c>
    </row>
    <row r="111" spans="1:13" x14ac:dyDescent="0.25">
      <c r="A111">
        <v>7820412</v>
      </c>
      <c r="B111" t="s">
        <v>27</v>
      </c>
      <c r="C111" t="s">
        <v>5</v>
      </c>
      <c r="D111" t="s">
        <v>2279</v>
      </c>
      <c r="E111">
        <v>3.0120481927710846E-4</v>
      </c>
      <c r="F111">
        <v>65.3</v>
      </c>
      <c r="G111">
        <v>1.9668674698795182E-2</v>
      </c>
      <c r="H111">
        <v>73.5</v>
      </c>
      <c r="I111">
        <v>2.2138554216867473E-2</v>
      </c>
      <c r="J111">
        <v>75.36</v>
      </c>
      <c r="K111">
        <v>2.2698795180722892E-2</v>
      </c>
      <c r="L111">
        <v>4.5900698751211166E-2</v>
      </c>
      <c r="M111" s="40">
        <v>1.3825511672051558E-5</v>
      </c>
    </row>
    <row r="112" spans="1:13" x14ac:dyDescent="0.25">
      <c r="A112">
        <v>7820412</v>
      </c>
      <c r="B112" t="s">
        <v>27</v>
      </c>
      <c r="C112" t="s">
        <v>5</v>
      </c>
      <c r="D112" t="s">
        <v>2178</v>
      </c>
      <c r="E112">
        <v>5.7228915662650599E-3</v>
      </c>
      <c r="F112">
        <v>70.400000000000006</v>
      </c>
      <c r="G112">
        <v>0.40289156626506023</v>
      </c>
      <c r="H112">
        <v>67.8</v>
      </c>
      <c r="I112">
        <v>0.38801204819277102</v>
      </c>
      <c r="J112">
        <v>71.050000000000011</v>
      </c>
      <c r="K112">
        <v>0.40661144578313257</v>
      </c>
      <c r="L112">
        <v>-4.2564891278743744E-2</v>
      </c>
      <c r="M112" s="40">
        <v>-2.4359425731811178E-4</v>
      </c>
    </row>
    <row r="113" spans="1:13" x14ac:dyDescent="0.25">
      <c r="A113">
        <v>7820412</v>
      </c>
      <c r="B113" t="s">
        <v>27</v>
      </c>
      <c r="C113" t="s">
        <v>5</v>
      </c>
      <c r="D113" t="s">
        <v>2280</v>
      </c>
      <c r="E113">
        <v>3.0120481927710846E-4</v>
      </c>
      <c r="F113">
        <v>61.5</v>
      </c>
      <c r="G113">
        <v>1.8524096385542171E-2</v>
      </c>
      <c r="H113">
        <v>93.5</v>
      </c>
      <c r="I113">
        <v>2.816265060240964E-2</v>
      </c>
      <c r="J113">
        <v>76.875</v>
      </c>
      <c r="K113">
        <v>2.3155120481927714E-2</v>
      </c>
      <c r="L113">
        <v>-0.34958913922309875</v>
      </c>
      <c r="M113" s="40">
        <v>-1.0529793350093336E-4</v>
      </c>
    </row>
    <row r="114" spans="1:13" x14ac:dyDescent="0.25">
      <c r="A114">
        <v>7820412</v>
      </c>
      <c r="B114" t="s">
        <v>27</v>
      </c>
      <c r="C114" t="s">
        <v>5</v>
      </c>
      <c r="D114" t="s">
        <v>2300</v>
      </c>
      <c r="E114">
        <v>3.0120481927710846E-4</v>
      </c>
      <c r="F114">
        <v>64.400000000000006</v>
      </c>
      <c r="G114">
        <v>1.9397590361445786E-2</v>
      </c>
      <c r="H114">
        <v>53.3</v>
      </c>
      <c r="I114">
        <v>1.605421686746988E-2</v>
      </c>
      <c r="J114">
        <v>69.454999999999998</v>
      </c>
      <c r="K114">
        <v>2.0920180722891566E-2</v>
      </c>
      <c r="L114">
        <v>-6.0149013996124268E-2</v>
      </c>
      <c r="M114" s="40">
        <v>-1.8117172890398876E-5</v>
      </c>
    </row>
    <row r="115" spans="1:13" x14ac:dyDescent="0.25">
      <c r="A115">
        <v>7820412</v>
      </c>
      <c r="B115" t="s">
        <v>27</v>
      </c>
      <c r="C115" t="s">
        <v>5</v>
      </c>
      <c r="D115" t="s">
        <v>2281</v>
      </c>
      <c r="E115">
        <v>1.5060240963855422E-3</v>
      </c>
      <c r="F115">
        <v>96.9</v>
      </c>
      <c r="G115">
        <v>0.14593373493975906</v>
      </c>
      <c r="H115">
        <v>94.4</v>
      </c>
      <c r="I115">
        <v>0.14216867469879518</v>
      </c>
      <c r="J115">
        <v>93.859999999999985</v>
      </c>
      <c r="K115">
        <v>0.14135542168674697</v>
      </c>
      <c r="L115">
        <v>-0.11179368942975998</v>
      </c>
      <c r="M115" s="40">
        <v>-1.6836399010506021E-4</v>
      </c>
    </row>
    <row r="116" spans="1:13" x14ac:dyDescent="0.25">
      <c r="A116">
        <v>7820412</v>
      </c>
      <c r="B116" t="s">
        <v>27</v>
      </c>
      <c r="C116" t="s">
        <v>5</v>
      </c>
      <c r="D116" t="s">
        <v>2282</v>
      </c>
      <c r="E116">
        <v>6.0240963855421692E-4</v>
      </c>
      <c r="F116">
        <v>36.799999999999997</v>
      </c>
      <c r="G116">
        <v>2.2168674698795181E-2</v>
      </c>
      <c r="H116">
        <v>70.099999999999994</v>
      </c>
      <c r="I116">
        <v>4.22289156626506E-2</v>
      </c>
      <c r="J116">
        <v>60.334999999999994</v>
      </c>
      <c r="K116">
        <v>3.6346385542168673E-2</v>
      </c>
      <c r="L116">
        <v>-0.16710515320301056</v>
      </c>
      <c r="M116" s="40">
        <v>-1.0066575494157263E-4</v>
      </c>
    </row>
    <row r="117" spans="1:13" x14ac:dyDescent="0.25">
      <c r="A117">
        <v>7820412</v>
      </c>
      <c r="B117" t="s">
        <v>27</v>
      </c>
      <c r="C117" t="s">
        <v>5</v>
      </c>
      <c r="D117" t="s">
        <v>2301</v>
      </c>
      <c r="E117">
        <v>9.0361445783132533E-4</v>
      </c>
      <c r="F117">
        <v>59</v>
      </c>
      <c r="G117">
        <v>5.3313253012048194E-2</v>
      </c>
      <c r="H117">
        <v>67.3</v>
      </c>
      <c r="I117">
        <v>6.0813253012048193E-2</v>
      </c>
      <c r="J117">
        <v>68.394999999999996</v>
      </c>
      <c r="K117">
        <v>6.1802710843373493E-2</v>
      </c>
      <c r="L117">
        <v>7.1008846163749695E-2</v>
      </c>
      <c r="M117" s="40">
        <v>6.4164620027484668E-5</v>
      </c>
    </row>
    <row r="118" spans="1:13" x14ac:dyDescent="0.25">
      <c r="A118">
        <v>7820412</v>
      </c>
      <c r="B118" t="s">
        <v>27</v>
      </c>
      <c r="C118" t="s">
        <v>5</v>
      </c>
      <c r="D118" t="s">
        <v>2283</v>
      </c>
      <c r="E118">
        <v>1.2048192771084338E-3</v>
      </c>
      <c r="F118">
        <v>52.7</v>
      </c>
      <c r="G118">
        <v>6.3493975903614469E-2</v>
      </c>
      <c r="H118">
        <v>84.4</v>
      </c>
      <c r="I118">
        <v>0.10168674698795183</v>
      </c>
      <c r="J118">
        <v>67.490000000000009</v>
      </c>
      <c r="K118">
        <v>8.1313253012048212E-2</v>
      </c>
      <c r="L118">
        <v>-1.6106799244880676E-2</v>
      </c>
      <c r="M118" s="40">
        <v>-1.9405782222747805E-5</v>
      </c>
    </row>
    <row r="119" spans="1:13" x14ac:dyDescent="0.25">
      <c r="A119">
        <v>7820412</v>
      </c>
      <c r="B119" t="s">
        <v>27</v>
      </c>
      <c r="C119" t="s">
        <v>5</v>
      </c>
      <c r="D119" t="s">
        <v>2144</v>
      </c>
      <c r="E119">
        <v>1.2048192771084338E-3</v>
      </c>
      <c r="F119">
        <v>68.5</v>
      </c>
      <c r="G119">
        <v>8.2530120481927718E-2</v>
      </c>
      <c r="H119">
        <v>90.5</v>
      </c>
      <c r="I119">
        <v>0.10903614457831326</v>
      </c>
      <c r="J119">
        <v>80.155000000000001</v>
      </c>
      <c r="K119">
        <v>9.6572289156626509E-2</v>
      </c>
      <c r="L119">
        <v>3.5807367414236069E-2</v>
      </c>
      <c r="M119" s="40">
        <v>4.3141406523175988E-5</v>
      </c>
    </row>
    <row r="120" spans="1:13" x14ac:dyDescent="0.25">
      <c r="A120">
        <v>7820412</v>
      </c>
      <c r="B120" t="s">
        <v>27</v>
      </c>
      <c r="C120" t="s">
        <v>5</v>
      </c>
      <c r="D120" t="s">
        <v>2145</v>
      </c>
      <c r="E120">
        <v>2.1084337349397591E-3</v>
      </c>
      <c r="F120">
        <v>56.4</v>
      </c>
      <c r="G120">
        <v>0.11891566265060241</v>
      </c>
      <c r="H120">
        <v>82.1</v>
      </c>
      <c r="I120">
        <v>0.17310240963855419</v>
      </c>
      <c r="J120">
        <v>67.105000000000004</v>
      </c>
      <c r="K120">
        <v>0.14148644578313255</v>
      </c>
      <c r="L120">
        <v>-0.10023084282875061</v>
      </c>
      <c r="M120" s="40">
        <v>-2.1133009030158262E-4</v>
      </c>
    </row>
    <row r="121" spans="1:13" x14ac:dyDescent="0.25">
      <c r="A121">
        <v>7820412</v>
      </c>
      <c r="B121" t="s">
        <v>27</v>
      </c>
      <c r="C121" t="s">
        <v>5</v>
      </c>
      <c r="D121" t="s">
        <v>2227</v>
      </c>
      <c r="E121">
        <v>2.4096385542168677E-3</v>
      </c>
      <c r="F121">
        <v>60.6</v>
      </c>
      <c r="G121">
        <v>0.14602409638554217</v>
      </c>
      <c r="H121">
        <v>53.4</v>
      </c>
      <c r="I121">
        <v>0.12867469879518073</v>
      </c>
      <c r="J121">
        <v>62.43</v>
      </c>
      <c r="K121">
        <v>0.15043373493975906</v>
      </c>
      <c r="L121">
        <v>-6.4587958157062531E-2</v>
      </c>
      <c r="M121" s="40">
        <v>-1.556336341134037E-4</v>
      </c>
    </row>
    <row r="122" spans="1:13" x14ac:dyDescent="0.25">
      <c r="A122">
        <v>7820412</v>
      </c>
      <c r="B122" t="s">
        <v>27</v>
      </c>
      <c r="C122" t="s">
        <v>5</v>
      </c>
      <c r="D122" t="s">
        <v>2170</v>
      </c>
      <c r="E122">
        <v>1.2349397590361445E-2</v>
      </c>
      <c r="F122">
        <v>69.3</v>
      </c>
      <c r="G122">
        <v>0.85581325301204814</v>
      </c>
      <c r="H122">
        <v>74.5</v>
      </c>
      <c r="I122">
        <v>0.92003012048192767</v>
      </c>
      <c r="J122">
        <v>76.989999999999995</v>
      </c>
      <c r="K122">
        <v>0.95078012048192762</v>
      </c>
      <c r="L122">
        <v>7.5252451002597809E-2</v>
      </c>
      <c r="M122" s="40">
        <v>9.293224370802741E-4</v>
      </c>
    </row>
    <row r="123" spans="1:13" x14ac:dyDescent="0.25">
      <c r="A123">
        <v>7820412</v>
      </c>
      <c r="B123" t="s">
        <v>27</v>
      </c>
      <c r="C123" t="s">
        <v>5</v>
      </c>
      <c r="D123" t="s">
        <v>2171</v>
      </c>
      <c r="E123">
        <v>5.1204819277108436E-3</v>
      </c>
      <c r="F123">
        <v>76.900000000000006</v>
      </c>
      <c r="G123">
        <v>0.39376506024096392</v>
      </c>
      <c r="H123">
        <v>100</v>
      </c>
      <c r="I123">
        <v>0.51204819277108438</v>
      </c>
      <c r="J123">
        <v>84.194999999999993</v>
      </c>
      <c r="K123">
        <v>0.43111897590361442</v>
      </c>
      <c r="L123">
        <v>0.11302416026592255</v>
      </c>
      <c r="M123" s="40">
        <v>5.7873817003635042E-4</v>
      </c>
    </row>
    <row r="124" spans="1:13" x14ac:dyDescent="0.25">
      <c r="A124">
        <v>7820412</v>
      </c>
      <c r="B124" t="s">
        <v>27</v>
      </c>
      <c r="C124" t="s">
        <v>5</v>
      </c>
      <c r="D124" t="s">
        <v>2228</v>
      </c>
      <c r="E124">
        <v>1.0843373493975903E-2</v>
      </c>
      <c r="F124">
        <v>53</v>
      </c>
      <c r="G124">
        <v>0.57469879518072287</v>
      </c>
      <c r="H124">
        <v>58.1</v>
      </c>
      <c r="I124">
        <v>0.63</v>
      </c>
      <c r="J124">
        <v>60.959999999999994</v>
      </c>
      <c r="K124">
        <v>0.66101204819277104</v>
      </c>
      <c r="L124">
        <v>-0.12888056039810181</v>
      </c>
      <c r="M124" s="40">
        <v>-1.3975000525095376E-3</v>
      </c>
    </row>
    <row r="125" spans="1:13" x14ac:dyDescent="0.25">
      <c r="A125">
        <v>7820412</v>
      </c>
      <c r="B125" t="s">
        <v>27</v>
      </c>
      <c r="C125" t="s">
        <v>5</v>
      </c>
      <c r="D125" t="s">
        <v>2230</v>
      </c>
      <c r="E125">
        <v>2.7108433734939759E-3</v>
      </c>
      <c r="F125">
        <v>66.5</v>
      </c>
      <c r="G125">
        <v>0.1802710843373494</v>
      </c>
      <c r="H125">
        <v>95.2</v>
      </c>
      <c r="I125">
        <v>0.2580722891566265</v>
      </c>
      <c r="J125">
        <v>79.075000000000003</v>
      </c>
      <c r="K125">
        <v>0.21435993975903614</v>
      </c>
      <c r="L125">
        <v>0.23573236167430878</v>
      </c>
      <c r="M125" s="40">
        <v>6.3903351056288527E-4</v>
      </c>
    </row>
    <row r="126" spans="1:13" x14ac:dyDescent="0.25">
      <c r="A126">
        <v>7820412</v>
      </c>
      <c r="B126" t="s">
        <v>27</v>
      </c>
      <c r="C126" t="s">
        <v>5</v>
      </c>
      <c r="D126" t="s">
        <v>2231</v>
      </c>
      <c r="E126">
        <v>5.7228915662650599E-3</v>
      </c>
      <c r="F126">
        <v>89.8</v>
      </c>
      <c r="G126">
        <v>0.5139156626506024</v>
      </c>
      <c r="H126">
        <v>99.4</v>
      </c>
      <c r="I126">
        <v>0.56885542168674696</v>
      </c>
      <c r="J126">
        <v>91.17</v>
      </c>
      <c r="K126">
        <v>0.52175602409638555</v>
      </c>
      <c r="L126">
        <v>0.19071830809116364</v>
      </c>
      <c r="M126" s="40">
        <v>1.0914601969072618E-3</v>
      </c>
    </row>
    <row r="127" spans="1:13" x14ac:dyDescent="0.25">
      <c r="A127">
        <v>7820412</v>
      </c>
      <c r="B127" t="s">
        <v>27</v>
      </c>
      <c r="C127" t="s">
        <v>5</v>
      </c>
      <c r="D127" t="s">
        <v>2284</v>
      </c>
      <c r="E127">
        <v>4.8192771084337354E-3</v>
      </c>
      <c r="F127">
        <v>76.2</v>
      </c>
      <c r="G127">
        <v>0.36722891566265065</v>
      </c>
      <c r="H127">
        <v>49.5</v>
      </c>
      <c r="I127">
        <v>0.23855421686746989</v>
      </c>
      <c r="J127">
        <v>69.98</v>
      </c>
      <c r="K127">
        <v>0.3372530120481928</v>
      </c>
      <c r="L127">
        <v>-3.4451019018888474E-2</v>
      </c>
      <c r="M127" s="40">
        <v>-1.6602900731994447E-4</v>
      </c>
    </row>
    <row r="128" spans="1:13" x14ac:dyDescent="0.25">
      <c r="A128">
        <v>7820412</v>
      </c>
      <c r="B128" t="s">
        <v>27</v>
      </c>
      <c r="C128" t="s">
        <v>5</v>
      </c>
      <c r="D128" t="s">
        <v>2232</v>
      </c>
      <c r="E128">
        <v>3.9156626506024099E-3</v>
      </c>
      <c r="F128">
        <v>65.8</v>
      </c>
      <c r="G128">
        <v>0.25765060240963855</v>
      </c>
      <c r="H128">
        <v>59.1</v>
      </c>
      <c r="I128">
        <v>0.23141566265060243</v>
      </c>
      <c r="J128">
        <v>68.094999999999999</v>
      </c>
      <c r="K128">
        <v>0.26663704819277112</v>
      </c>
      <c r="L128">
        <v>-0.13852143287658691</v>
      </c>
      <c r="M128" s="40">
        <v>-5.4240320102278013E-4</v>
      </c>
    </row>
    <row r="129" spans="1:13" x14ac:dyDescent="0.25">
      <c r="A129">
        <v>7820412</v>
      </c>
      <c r="B129" t="s">
        <v>27</v>
      </c>
      <c r="C129" t="s">
        <v>5</v>
      </c>
      <c r="D129" t="s">
        <v>2158</v>
      </c>
      <c r="E129">
        <v>1.8072289156626507E-3</v>
      </c>
      <c r="F129">
        <v>62.4</v>
      </c>
      <c r="G129">
        <v>0.11277108433734939</v>
      </c>
      <c r="H129">
        <v>84.1</v>
      </c>
      <c r="I129">
        <v>0.1519879518072289</v>
      </c>
      <c r="J129">
        <v>73.199999999999989</v>
      </c>
      <c r="K129">
        <v>0.132289156626506</v>
      </c>
      <c r="L129">
        <v>4.1705276817083359E-2</v>
      </c>
      <c r="M129" s="40">
        <v>7.5370982199548234E-5</v>
      </c>
    </row>
    <row r="130" spans="1:13" x14ac:dyDescent="0.25">
      <c r="A130">
        <v>7820412</v>
      </c>
      <c r="B130" t="s">
        <v>27</v>
      </c>
      <c r="C130" t="s">
        <v>5</v>
      </c>
      <c r="D130" t="s">
        <v>2185</v>
      </c>
      <c r="E130">
        <v>3.0120481927710846E-4</v>
      </c>
      <c r="F130">
        <v>48.4</v>
      </c>
      <c r="G130">
        <v>1.457831325301205E-2</v>
      </c>
      <c r="H130">
        <v>58.2</v>
      </c>
      <c r="I130">
        <v>1.7530120481927713E-2</v>
      </c>
      <c r="J130">
        <v>61.365000000000002</v>
      </c>
      <c r="K130">
        <v>1.8483433734939762E-2</v>
      </c>
      <c r="L130">
        <v>-0.12198418378829956</v>
      </c>
      <c r="M130" s="40">
        <v>-3.6742224032620351E-5</v>
      </c>
    </row>
    <row r="131" spans="1:13" x14ac:dyDescent="0.25">
      <c r="A131">
        <v>7820412</v>
      </c>
      <c r="B131" t="s">
        <v>27</v>
      </c>
      <c r="C131" t="s">
        <v>5</v>
      </c>
      <c r="D131" t="s">
        <v>2233</v>
      </c>
      <c r="E131">
        <v>4.8192771084337354E-3</v>
      </c>
      <c r="F131">
        <v>47.6</v>
      </c>
      <c r="G131">
        <v>0.2293975903614458</v>
      </c>
      <c r="H131">
        <v>74.599999999999994</v>
      </c>
      <c r="I131">
        <v>0.35951807228915661</v>
      </c>
      <c r="J131">
        <v>69.174999999999997</v>
      </c>
      <c r="K131">
        <v>0.33337349397590366</v>
      </c>
      <c r="L131">
        <v>2.2752411663532257E-2</v>
      </c>
      <c r="M131" s="40">
        <v>1.0965017669172173E-4</v>
      </c>
    </row>
    <row r="132" spans="1:13" x14ac:dyDescent="0.25">
      <c r="A132">
        <v>7820412</v>
      </c>
      <c r="B132" t="s">
        <v>27</v>
      </c>
      <c r="C132" t="s">
        <v>5</v>
      </c>
      <c r="D132" t="s">
        <v>2234</v>
      </c>
      <c r="E132">
        <v>1.2048192771084338E-3</v>
      </c>
      <c r="F132">
        <v>56.9</v>
      </c>
      <c r="G132">
        <v>6.8554216867469889E-2</v>
      </c>
      <c r="H132">
        <v>91.1</v>
      </c>
      <c r="I132">
        <v>0.10975903614457831</v>
      </c>
      <c r="J132">
        <v>74.435000000000002</v>
      </c>
      <c r="K132">
        <v>8.968072289156627E-2</v>
      </c>
      <c r="L132">
        <v>1.9199743866920471E-2</v>
      </c>
      <c r="M132" s="40">
        <v>2.3132221526410207E-5</v>
      </c>
    </row>
    <row r="133" spans="1:13" x14ac:dyDescent="0.25">
      <c r="A133">
        <v>7820412</v>
      </c>
      <c r="B133" t="s">
        <v>27</v>
      </c>
      <c r="C133" t="s">
        <v>5</v>
      </c>
      <c r="D133" t="s">
        <v>2186</v>
      </c>
      <c r="E133">
        <v>1.5060240963855422E-3</v>
      </c>
      <c r="F133">
        <v>39.9</v>
      </c>
      <c r="G133">
        <v>6.0090361445783134E-2</v>
      </c>
      <c r="H133">
        <v>89.4</v>
      </c>
      <c r="I133">
        <v>0.13463855421686749</v>
      </c>
      <c r="J133">
        <v>64.885000000000005</v>
      </c>
      <c r="K133">
        <v>9.7718373493975913E-2</v>
      </c>
      <c r="L133">
        <v>9.3268943601287901E-5</v>
      </c>
      <c r="M133" s="40">
        <v>1.404652765079637E-7</v>
      </c>
    </row>
    <row r="134" spans="1:13" x14ac:dyDescent="0.25">
      <c r="A134">
        <v>7820412</v>
      </c>
      <c r="B134" t="s">
        <v>27</v>
      </c>
      <c r="C134" t="s">
        <v>5</v>
      </c>
      <c r="D134" t="s">
        <v>2302</v>
      </c>
      <c r="E134">
        <v>1.2048192771084338E-3</v>
      </c>
      <c r="F134">
        <v>31.7</v>
      </c>
      <c r="G134">
        <v>3.819277108433735E-2</v>
      </c>
      <c r="H134">
        <v>11.4</v>
      </c>
      <c r="I134">
        <v>1.3734939759036146E-2</v>
      </c>
      <c r="J134">
        <v>38.15</v>
      </c>
      <c r="K134">
        <v>4.5963855421686746E-2</v>
      </c>
      <c r="L134">
        <v>-0.25008460879325867</v>
      </c>
      <c r="M134" s="40">
        <v>-3.0130675758223939E-4</v>
      </c>
    </row>
    <row r="135" spans="1:13" x14ac:dyDescent="0.25">
      <c r="A135">
        <v>7820412</v>
      </c>
      <c r="B135" t="s">
        <v>27</v>
      </c>
      <c r="C135" t="s">
        <v>5</v>
      </c>
      <c r="D135" t="s">
        <v>2172</v>
      </c>
      <c r="E135">
        <v>9.0361445783132533E-4</v>
      </c>
      <c r="F135">
        <v>33.1</v>
      </c>
      <c r="G135">
        <v>2.9909638554216869E-2</v>
      </c>
      <c r="H135">
        <v>45.3</v>
      </c>
      <c r="I135">
        <v>4.0933734939759034E-2</v>
      </c>
      <c r="J135">
        <v>50.704999999999998</v>
      </c>
      <c r="K135">
        <v>4.581777108433735E-2</v>
      </c>
      <c r="L135">
        <v>-0.19110563397407532</v>
      </c>
      <c r="M135" s="40">
        <v>-1.7268581383199578E-4</v>
      </c>
    </row>
    <row r="136" spans="1:13" x14ac:dyDescent="0.25">
      <c r="A136">
        <v>7820412</v>
      </c>
      <c r="B136" t="s">
        <v>27</v>
      </c>
      <c r="C136" t="s">
        <v>5</v>
      </c>
      <c r="D136" t="s">
        <v>2147</v>
      </c>
      <c r="E136">
        <v>1.8072289156626507E-3</v>
      </c>
      <c r="F136">
        <v>75.7</v>
      </c>
      <c r="G136">
        <v>0.13680722891566266</v>
      </c>
      <c r="H136">
        <v>75.8</v>
      </c>
      <c r="I136">
        <v>0.13698795180722892</v>
      </c>
      <c r="J136">
        <v>75.664999999999992</v>
      </c>
      <c r="K136">
        <v>0.13674397590361445</v>
      </c>
      <c r="L136">
        <v>-2.707807719707489E-2</v>
      </c>
      <c r="M136" s="40">
        <v>-4.8936284091099197E-5</v>
      </c>
    </row>
    <row r="137" spans="1:13" x14ac:dyDescent="0.25">
      <c r="A137">
        <v>7820412</v>
      </c>
      <c r="B137" t="s">
        <v>27</v>
      </c>
      <c r="C137" t="s">
        <v>5</v>
      </c>
      <c r="D137" t="s">
        <v>2236</v>
      </c>
      <c r="E137">
        <v>3.0120481927710846E-4</v>
      </c>
      <c r="F137">
        <v>73.5</v>
      </c>
      <c r="G137">
        <v>2.2138554216867473E-2</v>
      </c>
      <c r="H137">
        <v>53.6</v>
      </c>
      <c r="I137">
        <v>1.6144578313253014E-2</v>
      </c>
      <c r="J137">
        <v>68.91</v>
      </c>
      <c r="K137">
        <v>2.0756024096385543E-2</v>
      </c>
      <c r="L137">
        <v>-7.1635022759437561E-2</v>
      </c>
      <c r="M137" s="40">
        <v>-2.1576814084167941E-5</v>
      </c>
    </row>
    <row r="138" spans="1:13" x14ac:dyDescent="0.25">
      <c r="A138">
        <v>7820412</v>
      </c>
      <c r="B138" t="s">
        <v>27</v>
      </c>
      <c r="C138" t="s">
        <v>5</v>
      </c>
      <c r="D138" t="s">
        <v>2237</v>
      </c>
      <c r="E138">
        <v>3.6144578313253017E-3</v>
      </c>
      <c r="F138">
        <v>56.2</v>
      </c>
      <c r="G138">
        <v>0.20313253012048196</v>
      </c>
      <c r="H138">
        <v>63.3</v>
      </c>
      <c r="I138">
        <v>0.22879518072289159</v>
      </c>
      <c r="J138">
        <v>64.74499999999999</v>
      </c>
      <c r="K138">
        <v>0.23401807228915664</v>
      </c>
      <c r="L138">
        <v>-0.1120791882276535</v>
      </c>
      <c r="M138" s="40">
        <v>-4.0510549961802475E-4</v>
      </c>
    </row>
    <row r="139" spans="1:13" x14ac:dyDescent="0.25">
      <c r="A139">
        <v>7820412</v>
      </c>
      <c r="B139" t="s">
        <v>27</v>
      </c>
      <c r="C139" t="s">
        <v>5</v>
      </c>
      <c r="D139" t="s">
        <v>2238</v>
      </c>
      <c r="E139">
        <v>2.168674698795181E-2</v>
      </c>
      <c r="F139">
        <v>56.8</v>
      </c>
      <c r="G139">
        <v>1.2318072289156627</v>
      </c>
      <c r="H139">
        <v>71</v>
      </c>
      <c r="I139">
        <v>1.5397590361445785</v>
      </c>
      <c r="J139">
        <v>69.285000000000011</v>
      </c>
      <c r="K139">
        <v>1.5025662650602414</v>
      </c>
      <c r="L139">
        <v>-2.2082533687353134E-2</v>
      </c>
      <c r="M139" s="40">
        <v>-4.7889832093054999E-4</v>
      </c>
    </row>
    <row r="140" spans="1:13" x14ac:dyDescent="0.25">
      <c r="A140">
        <v>7820412</v>
      </c>
      <c r="B140" t="s">
        <v>27</v>
      </c>
      <c r="C140" t="s">
        <v>5</v>
      </c>
      <c r="D140" t="s">
        <v>2164</v>
      </c>
      <c r="E140">
        <v>2.3493975903614458E-2</v>
      </c>
      <c r="F140">
        <v>46.5</v>
      </c>
      <c r="G140">
        <v>1.0924698795180723</v>
      </c>
      <c r="H140">
        <v>67.099999999999994</v>
      </c>
      <c r="I140">
        <v>1.57644578313253</v>
      </c>
      <c r="J140">
        <v>64.78</v>
      </c>
      <c r="K140">
        <v>1.5219397590361445</v>
      </c>
      <c r="L140">
        <v>-0.1011778861284256</v>
      </c>
      <c r="M140" s="40">
        <v>-2.3770708186798785E-3</v>
      </c>
    </row>
    <row r="141" spans="1:13" x14ac:dyDescent="0.25">
      <c r="A141">
        <v>7820412</v>
      </c>
      <c r="B141" t="s">
        <v>27</v>
      </c>
      <c r="C141" t="s">
        <v>5</v>
      </c>
      <c r="D141" t="s">
        <v>2285</v>
      </c>
      <c r="E141">
        <v>6.0240963855421692E-4</v>
      </c>
      <c r="F141">
        <v>98.1</v>
      </c>
      <c r="G141">
        <v>5.9096385542168679E-2</v>
      </c>
      <c r="H141">
        <v>98.3</v>
      </c>
      <c r="I141">
        <v>5.9216867469879524E-2</v>
      </c>
      <c r="J141">
        <v>96.789999999999992</v>
      </c>
      <c r="K141">
        <v>5.8307228915662652E-2</v>
      </c>
      <c r="L141">
        <v>0.28517541289329529</v>
      </c>
      <c r="M141" s="40">
        <v>1.717924174055996E-4</v>
      </c>
    </row>
    <row r="142" spans="1:13" x14ac:dyDescent="0.25">
      <c r="A142">
        <v>7820412</v>
      </c>
      <c r="B142" t="s">
        <v>27</v>
      </c>
      <c r="C142" t="s">
        <v>5</v>
      </c>
      <c r="D142" t="s">
        <v>2239</v>
      </c>
      <c r="E142">
        <v>1.8072289156626507E-3</v>
      </c>
      <c r="F142">
        <v>61.6</v>
      </c>
      <c r="G142">
        <v>0.11132530120481929</v>
      </c>
      <c r="H142">
        <v>64.900000000000006</v>
      </c>
      <c r="I142">
        <v>0.11728915662650603</v>
      </c>
      <c r="J142">
        <v>68.010000000000005</v>
      </c>
      <c r="K142">
        <v>0.12290963855421688</v>
      </c>
      <c r="L142">
        <v>-0.19983948767185211</v>
      </c>
      <c r="M142" s="40">
        <v>-3.6115570061178093E-4</v>
      </c>
    </row>
    <row r="143" spans="1:13" x14ac:dyDescent="0.25">
      <c r="A143">
        <v>7820412</v>
      </c>
      <c r="B143" t="s">
        <v>27</v>
      </c>
      <c r="C143" t="s">
        <v>5</v>
      </c>
      <c r="D143" t="s">
        <v>2159</v>
      </c>
      <c r="E143">
        <v>1.9879518072289156E-2</v>
      </c>
      <c r="F143">
        <v>67.2</v>
      </c>
      <c r="G143">
        <v>1.3359036144578313</v>
      </c>
      <c r="H143">
        <v>66.2</v>
      </c>
      <c r="I143">
        <v>1.3160240963855423</v>
      </c>
      <c r="J143">
        <v>69.834999999999994</v>
      </c>
      <c r="K143">
        <v>1.388286144578313</v>
      </c>
      <c r="L143">
        <v>-0.13921701908111572</v>
      </c>
      <c r="M143" s="40">
        <v>-2.7675672467932645E-3</v>
      </c>
    </row>
    <row r="144" spans="1:13" x14ac:dyDescent="0.25">
      <c r="A144">
        <v>7820412</v>
      </c>
      <c r="B144" t="s">
        <v>27</v>
      </c>
      <c r="C144" t="s">
        <v>5</v>
      </c>
      <c r="D144" t="s">
        <v>2148</v>
      </c>
      <c r="E144">
        <v>3.6144578313253013E-3</v>
      </c>
      <c r="F144">
        <v>45</v>
      </c>
      <c r="G144">
        <v>0.16265060240963855</v>
      </c>
      <c r="H144">
        <v>44.1</v>
      </c>
      <c r="I144">
        <v>0.1593975903614458</v>
      </c>
      <c r="J144">
        <v>52.46</v>
      </c>
      <c r="K144">
        <v>0.1896144578313253</v>
      </c>
      <c r="L144">
        <v>-0.23341077566146851</v>
      </c>
      <c r="M144" s="40">
        <v>-8.4365340600530791E-4</v>
      </c>
    </row>
    <row r="145" spans="1:13" x14ac:dyDescent="0.25">
      <c r="A145">
        <v>7820412</v>
      </c>
      <c r="B145" t="s">
        <v>27</v>
      </c>
      <c r="C145" t="s">
        <v>5</v>
      </c>
      <c r="D145" t="s">
        <v>2173</v>
      </c>
      <c r="E145">
        <v>3.0120481927710846E-4</v>
      </c>
      <c r="F145">
        <v>41.3</v>
      </c>
      <c r="G145">
        <v>1.2439759036144579E-2</v>
      </c>
      <c r="H145">
        <v>95.1</v>
      </c>
      <c r="I145">
        <v>2.8644578313253014E-2</v>
      </c>
      <c r="J145">
        <v>69.23</v>
      </c>
      <c r="K145">
        <v>2.0852409638554219E-2</v>
      </c>
      <c r="L145">
        <v>-9.6941784024238586E-2</v>
      </c>
      <c r="M145" s="40">
        <v>-2.9199332537421264E-5</v>
      </c>
    </row>
    <row r="146" spans="1:13" x14ac:dyDescent="0.25">
      <c r="A146">
        <v>7820412</v>
      </c>
      <c r="B146" t="s">
        <v>27</v>
      </c>
      <c r="C146" t="s">
        <v>5</v>
      </c>
      <c r="D146" t="s">
        <v>2183</v>
      </c>
      <c r="E146">
        <v>3.3132530120481927E-3</v>
      </c>
      <c r="F146">
        <v>65.900000000000006</v>
      </c>
      <c r="G146">
        <v>0.21834337349397592</v>
      </c>
      <c r="H146">
        <v>85.9</v>
      </c>
      <c r="I146">
        <v>0.28460843373493977</v>
      </c>
      <c r="J146">
        <v>76.034999999999997</v>
      </c>
      <c r="K146">
        <v>0.25192319277108433</v>
      </c>
      <c r="L146">
        <v>-2.5109509006142616E-3</v>
      </c>
      <c r="M146" s="40">
        <v>-8.3194156345653251E-6</v>
      </c>
    </row>
    <row r="147" spans="1:13" x14ac:dyDescent="0.25">
      <c r="A147">
        <v>7820412</v>
      </c>
      <c r="B147" t="s">
        <v>27</v>
      </c>
      <c r="C147" t="s">
        <v>5</v>
      </c>
      <c r="D147" t="s">
        <v>2240</v>
      </c>
      <c r="E147">
        <v>9.0361445783132533E-4</v>
      </c>
      <c r="F147">
        <v>92.6</v>
      </c>
      <c r="G147">
        <v>8.3674698795180719E-2</v>
      </c>
      <c r="H147">
        <v>96.4</v>
      </c>
      <c r="I147">
        <v>8.7108433734939761E-2</v>
      </c>
      <c r="J147">
        <v>90.43</v>
      </c>
      <c r="K147">
        <v>8.1713855421686757E-2</v>
      </c>
      <c r="L147">
        <v>0.43483123183250427</v>
      </c>
      <c r="M147" s="40">
        <v>3.9291978780045566E-4</v>
      </c>
    </row>
    <row r="148" spans="1:13" x14ac:dyDescent="0.25">
      <c r="A148">
        <v>7820412</v>
      </c>
      <c r="B148" t="s">
        <v>27</v>
      </c>
      <c r="C148" t="s">
        <v>5</v>
      </c>
      <c r="D148" t="s">
        <v>2187</v>
      </c>
      <c r="E148">
        <v>1.8072289156626507E-3</v>
      </c>
      <c r="F148">
        <v>59.8</v>
      </c>
      <c r="G148">
        <v>0.10807228915662651</v>
      </c>
      <c r="H148">
        <v>81.3</v>
      </c>
      <c r="I148">
        <v>0.1469277108433735</v>
      </c>
      <c r="J148">
        <v>74.364999999999995</v>
      </c>
      <c r="K148">
        <v>0.13439457831325299</v>
      </c>
      <c r="L148">
        <v>-0.21460038423538208</v>
      </c>
      <c r="M148" s="40">
        <v>-3.8783201970249773E-4</v>
      </c>
    </row>
    <row r="149" spans="1:13" x14ac:dyDescent="0.25">
      <c r="A149">
        <v>7820412</v>
      </c>
      <c r="B149" t="s">
        <v>27</v>
      </c>
      <c r="C149" t="s">
        <v>5</v>
      </c>
      <c r="D149" t="s">
        <v>2241</v>
      </c>
      <c r="E149">
        <v>5.4216867469879526E-3</v>
      </c>
      <c r="F149">
        <v>57.2</v>
      </c>
      <c r="G149">
        <v>0.31012048192771091</v>
      </c>
      <c r="H149">
        <v>83.4</v>
      </c>
      <c r="I149">
        <v>0.45216867469879529</v>
      </c>
      <c r="J149">
        <v>70.27</v>
      </c>
      <c r="K149">
        <v>0.38098192771084338</v>
      </c>
      <c r="L149">
        <v>2.0460765808820724E-2</v>
      </c>
      <c r="M149" s="40">
        <v>1.1093186281890756E-4</v>
      </c>
    </row>
    <row r="150" spans="1:13" x14ac:dyDescent="0.25">
      <c r="A150">
        <v>7820412</v>
      </c>
      <c r="B150" t="s">
        <v>27</v>
      </c>
      <c r="C150" t="s">
        <v>5</v>
      </c>
      <c r="D150" t="s">
        <v>2242</v>
      </c>
      <c r="E150">
        <v>6.0240963855421692E-4</v>
      </c>
      <c r="F150">
        <v>67.3</v>
      </c>
      <c r="G150">
        <v>4.05421686746988E-2</v>
      </c>
      <c r="H150">
        <v>71.3</v>
      </c>
      <c r="I150">
        <v>4.2951807228915666E-2</v>
      </c>
      <c r="J150">
        <v>67.48</v>
      </c>
      <c r="K150">
        <v>4.065060240963856E-2</v>
      </c>
      <c r="L150">
        <v>0.19189640879631042</v>
      </c>
      <c r="M150" s="40">
        <v>1.1560024626283761E-4</v>
      </c>
    </row>
    <row r="151" spans="1:13" x14ac:dyDescent="0.25">
      <c r="A151">
        <v>7820412</v>
      </c>
      <c r="B151" t="s">
        <v>27</v>
      </c>
      <c r="C151" t="s">
        <v>5</v>
      </c>
      <c r="D151" t="s">
        <v>2243</v>
      </c>
      <c r="E151">
        <v>2.4096385542168677E-3</v>
      </c>
      <c r="F151">
        <v>54.4</v>
      </c>
      <c r="G151">
        <v>0.13108433734939759</v>
      </c>
      <c r="H151">
        <v>59.7</v>
      </c>
      <c r="I151">
        <v>0.143855421686747</v>
      </c>
      <c r="J151">
        <v>61.755000000000003</v>
      </c>
      <c r="K151">
        <v>0.14880722891566267</v>
      </c>
      <c r="L151">
        <v>-6.3133882358670235E-3</v>
      </c>
      <c r="M151" s="40">
        <v>-1.5212983700884395E-5</v>
      </c>
    </row>
    <row r="152" spans="1:13" x14ac:dyDescent="0.25">
      <c r="A152">
        <v>7820412</v>
      </c>
      <c r="B152" t="s">
        <v>27</v>
      </c>
      <c r="C152" t="s">
        <v>5</v>
      </c>
      <c r="D152" t="s">
        <v>2244</v>
      </c>
      <c r="E152">
        <v>9.0361445783132533E-4</v>
      </c>
      <c r="F152">
        <v>84.1</v>
      </c>
      <c r="G152">
        <v>7.5993975903614452E-2</v>
      </c>
      <c r="H152">
        <v>76.599999999999994</v>
      </c>
      <c r="I152">
        <v>6.9216867469879512E-2</v>
      </c>
      <c r="J152">
        <v>78.289999999999992</v>
      </c>
      <c r="K152">
        <v>7.0743975903614448E-2</v>
      </c>
      <c r="L152">
        <v>0.24884787201881409</v>
      </c>
      <c r="M152" s="40">
        <v>2.2486253495675973E-4</v>
      </c>
    </row>
    <row r="153" spans="1:13" x14ac:dyDescent="0.25">
      <c r="A153">
        <v>7820412</v>
      </c>
      <c r="B153" t="s">
        <v>27</v>
      </c>
      <c r="C153" t="s">
        <v>5</v>
      </c>
      <c r="D153" t="s">
        <v>2303</v>
      </c>
      <c r="E153">
        <v>1.2048192771084338E-3</v>
      </c>
      <c r="F153">
        <v>30.9</v>
      </c>
      <c r="G153">
        <v>3.7228915662650602E-2</v>
      </c>
      <c r="H153">
        <v>100</v>
      </c>
      <c r="I153">
        <v>0.12048192771084339</v>
      </c>
      <c r="J153">
        <v>66.069999999999993</v>
      </c>
      <c r="K153">
        <v>7.9602409638554222E-2</v>
      </c>
      <c r="L153">
        <v>0.19214197993278503</v>
      </c>
      <c r="M153" s="40">
        <v>2.3149636136480126E-4</v>
      </c>
    </row>
    <row r="154" spans="1:13" x14ac:dyDescent="0.25">
      <c r="A154">
        <v>7820412</v>
      </c>
      <c r="B154" t="s">
        <v>27</v>
      </c>
      <c r="C154" t="s">
        <v>5</v>
      </c>
      <c r="D154" t="s">
        <v>2245</v>
      </c>
      <c r="E154">
        <v>2.1686746987951807E-2</v>
      </c>
      <c r="F154">
        <v>31.2</v>
      </c>
      <c r="G154">
        <v>0.67662650602409635</v>
      </c>
      <c r="H154">
        <v>60.7</v>
      </c>
      <c r="I154">
        <v>1.3163855421686748</v>
      </c>
      <c r="J154">
        <v>51.344999999999999</v>
      </c>
      <c r="K154">
        <v>1.1135060240963854</v>
      </c>
      <c r="L154">
        <v>-0.16984237730503082</v>
      </c>
      <c r="M154" s="40">
        <v>-3.6833286644464515E-3</v>
      </c>
    </row>
    <row r="155" spans="1:13" x14ac:dyDescent="0.25">
      <c r="A155">
        <v>7820412</v>
      </c>
      <c r="B155" t="s">
        <v>27</v>
      </c>
      <c r="C155" t="s">
        <v>5</v>
      </c>
      <c r="D155" t="s">
        <v>2189</v>
      </c>
      <c r="E155">
        <v>1.9578313253012049E-2</v>
      </c>
      <c r="F155">
        <v>48.6</v>
      </c>
      <c r="G155">
        <v>0.95150602409638563</v>
      </c>
      <c r="H155">
        <v>66.400000000000006</v>
      </c>
      <c r="I155">
        <v>1.3</v>
      </c>
      <c r="J155">
        <v>63.64</v>
      </c>
      <c r="K155">
        <v>1.2459638554216868</v>
      </c>
      <c r="L155">
        <v>1.9552843645215034E-2</v>
      </c>
      <c r="M155" s="40">
        <v>3.8281169787318593E-4</v>
      </c>
    </row>
    <row r="156" spans="1:13" x14ac:dyDescent="0.25">
      <c r="A156">
        <v>7820412</v>
      </c>
      <c r="B156" t="s">
        <v>27</v>
      </c>
      <c r="C156" t="s">
        <v>5</v>
      </c>
      <c r="D156" t="s">
        <v>2246</v>
      </c>
      <c r="E156">
        <v>2.4096385542168677E-3</v>
      </c>
      <c r="F156">
        <v>54.5</v>
      </c>
      <c r="G156">
        <v>0.13132530120481928</v>
      </c>
      <c r="H156">
        <v>71.900000000000006</v>
      </c>
      <c r="I156">
        <v>0.17325301204819279</v>
      </c>
      <c r="J156">
        <v>68.959999999999994</v>
      </c>
      <c r="K156">
        <v>0.16616867469879518</v>
      </c>
      <c r="L156">
        <v>-0.12141754478216171</v>
      </c>
      <c r="M156" s="40">
        <v>-2.9257239706544991E-4</v>
      </c>
    </row>
    <row r="157" spans="1:13" x14ac:dyDescent="0.25">
      <c r="A157">
        <v>7820412</v>
      </c>
      <c r="B157" t="s">
        <v>27</v>
      </c>
      <c r="C157" t="s">
        <v>5</v>
      </c>
      <c r="D157" t="s">
        <v>2247</v>
      </c>
      <c r="E157">
        <v>2.168674698795181E-2</v>
      </c>
      <c r="F157">
        <v>53.3</v>
      </c>
      <c r="G157">
        <v>1.1559036144578314</v>
      </c>
      <c r="H157">
        <v>81.599999999999994</v>
      </c>
      <c r="I157">
        <v>1.7696385542168676</v>
      </c>
      <c r="J157">
        <v>71.41</v>
      </c>
      <c r="K157">
        <v>1.5486506024096387</v>
      </c>
      <c r="L157">
        <v>6.1187189072370529E-2</v>
      </c>
      <c r="M157" s="40">
        <v>1.3269510883164694E-3</v>
      </c>
    </row>
    <row r="158" spans="1:13" x14ac:dyDescent="0.25">
      <c r="A158">
        <v>7820412</v>
      </c>
      <c r="B158" t="s">
        <v>27</v>
      </c>
      <c r="C158" t="s">
        <v>5</v>
      </c>
      <c r="D158" t="s">
        <v>2264</v>
      </c>
      <c r="E158">
        <v>6.0240963855421692E-4</v>
      </c>
      <c r="F158">
        <v>81.099999999999994</v>
      </c>
      <c r="G158">
        <v>4.8855421686746989E-2</v>
      </c>
      <c r="H158">
        <v>94.1</v>
      </c>
      <c r="I158">
        <v>5.6686746987951807E-2</v>
      </c>
      <c r="J158">
        <v>85.564999999999998</v>
      </c>
      <c r="K158">
        <v>5.1545180722891569E-2</v>
      </c>
      <c r="L158">
        <v>3.7686478346586227E-2</v>
      </c>
      <c r="M158" s="40">
        <v>2.2702697799148332E-5</v>
      </c>
    </row>
    <row r="159" spans="1:13" x14ac:dyDescent="0.25">
      <c r="A159">
        <v>7820412</v>
      </c>
      <c r="B159" t="s">
        <v>27</v>
      </c>
      <c r="C159" t="s">
        <v>5</v>
      </c>
      <c r="D159" t="s">
        <v>2286</v>
      </c>
      <c r="E159">
        <v>2.7108433734939759E-3</v>
      </c>
      <c r="F159">
        <v>69.599999999999994</v>
      </c>
      <c r="G159">
        <v>0.1886746987951807</v>
      </c>
      <c r="H159">
        <v>74</v>
      </c>
      <c r="I159">
        <v>0.20060240963855422</v>
      </c>
      <c r="J159">
        <v>71.094999999999999</v>
      </c>
      <c r="K159">
        <v>0.1927274096385542</v>
      </c>
      <c r="L159">
        <v>0.23393692076206207</v>
      </c>
      <c r="M159" s="40">
        <v>6.3416635146342133E-4</v>
      </c>
    </row>
    <row r="160" spans="1:13" x14ac:dyDescent="0.25">
      <c r="A160">
        <v>7820412</v>
      </c>
      <c r="B160" t="s">
        <v>27</v>
      </c>
      <c r="C160" t="s">
        <v>5</v>
      </c>
      <c r="D160" t="s">
        <v>2304</v>
      </c>
      <c r="E160">
        <v>3.0120481927710846E-4</v>
      </c>
      <c r="F160">
        <v>51.3</v>
      </c>
      <c r="G160">
        <v>1.5451807228915664E-2</v>
      </c>
      <c r="H160">
        <v>58.3</v>
      </c>
      <c r="I160">
        <v>1.7560240963855424E-2</v>
      </c>
      <c r="J160">
        <v>64.009999999999991</v>
      </c>
      <c r="K160">
        <v>1.9280120481927711E-2</v>
      </c>
      <c r="L160">
        <v>-0.13432836532592773</v>
      </c>
      <c r="M160" s="40">
        <v>-4.0460351001785467E-5</v>
      </c>
    </row>
    <row r="161" spans="1:13" x14ac:dyDescent="0.25">
      <c r="A161">
        <v>7820412</v>
      </c>
      <c r="B161" t="s">
        <v>27</v>
      </c>
      <c r="C161" t="s">
        <v>5</v>
      </c>
      <c r="D161" t="s">
        <v>2305</v>
      </c>
      <c r="E161">
        <v>6.0240963855421692E-4</v>
      </c>
      <c r="F161">
        <v>60.7</v>
      </c>
      <c r="G161">
        <v>3.6566265060240966E-2</v>
      </c>
      <c r="H161">
        <v>68.3</v>
      </c>
      <c r="I161">
        <v>4.1144578313253015E-2</v>
      </c>
      <c r="J161">
        <v>67.19</v>
      </c>
      <c r="K161">
        <v>4.0475903614457832E-2</v>
      </c>
      <c r="L161">
        <v>-0.21685740351676941</v>
      </c>
      <c r="M161" s="40">
        <v>-1.3063699007034304E-4</v>
      </c>
    </row>
    <row r="162" spans="1:13" x14ac:dyDescent="0.25">
      <c r="A162">
        <v>7820412</v>
      </c>
      <c r="B162" t="s">
        <v>27</v>
      </c>
      <c r="C162" t="s">
        <v>5</v>
      </c>
      <c r="D162" t="s">
        <v>2188</v>
      </c>
      <c r="E162">
        <v>1.0843373493975903E-2</v>
      </c>
      <c r="F162">
        <v>41.7</v>
      </c>
      <c r="G162">
        <v>0.45216867469879518</v>
      </c>
      <c r="H162">
        <v>62.8</v>
      </c>
      <c r="I162">
        <v>0.68096385542168669</v>
      </c>
      <c r="J162">
        <v>58.540000000000006</v>
      </c>
      <c r="K162">
        <v>0.63477108433734941</v>
      </c>
      <c r="L162">
        <v>-9.8268970847129822E-2</v>
      </c>
      <c r="M162" s="40">
        <v>-1.0655671537640582E-3</v>
      </c>
    </row>
    <row r="163" spans="1:13" x14ac:dyDescent="0.25">
      <c r="A163">
        <v>7820412</v>
      </c>
      <c r="B163" t="s">
        <v>27</v>
      </c>
      <c r="C163" t="s">
        <v>5</v>
      </c>
      <c r="D163" t="s">
        <v>2248</v>
      </c>
      <c r="E163">
        <v>2.1084337349397591E-3</v>
      </c>
      <c r="F163">
        <v>58.8</v>
      </c>
      <c r="G163">
        <v>0.12397590361445783</v>
      </c>
      <c r="H163">
        <v>46.1</v>
      </c>
      <c r="I163">
        <v>9.7198795180722899E-2</v>
      </c>
      <c r="J163">
        <v>60.36</v>
      </c>
      <c r="K163">
        <v>0.12726506024096385</v>
      </c>
      <c r="L163">
        <v>-0.26763692498207092</v>
      </c>
      <c r="M163" s="40">
        <v>-5.6429472134773991E-4</v>
      </c>
    </row>
    <row r="164" spans="1:13" x14ac:dyDescent="0.25">
      <c r="A164">
        <v>7820412</v>
      </c>
      <c r="B164" t="s">
        <v>27</v>
      </c>
      <c r="C164" t="s">
        <v>5</v>
      </c>
      <c r="D164" t="s">
        <v>2287</v>
      </c>
      <c r="E164">
        <v>3.0120481927710846E-4</v>
      </c>
      <c r="F164">
        <v>40.9</v>
      </c>
      <c r="G164">
        <v>1.2319277108433736E-2</v>
      </c>
      <c r="H164">
        <v>68.400000000000006</v>
      </c>
      <c r="I164">
        <v>2.0602409638554222E-2</v>
      </c>
      <c r="J164">
        <v>65.53</v>
      </c>
      <c r="K164">
        <v>1.9737951807228919E-2</v>
      </c>
      <c r="L164">
        <v>-1.2769605964422226E-2</v>
      </c>
      <c r="M164" s="40">
        <v>-3.8462668567536831E-6</v>
      </c>
    </row>
    <row r="165" spans="1:13" x14ac:dyDescent="0.25">
      <c r="A165">
        <v>7820412</v>
      </c>
      <c r="B165" t="s">
        <v>27</v>
      </c>
      <c r="C165" t="s">
        <v>5</v>
      </c>
      <c r="D165" t="s">
        <v>2249</v>
      </c>
      <c r="E165">
        <v>1.5060240963855422E-3</v>
      </c>
      <c r="F165">
        <v>38.5</v>
      </c>
      <c r="G165">
        <v>5.798192771084338E-2</v>
      </c>
      <c r="H165">
        <v>93.7</v>
      </c>
      <c r="I165">
        <v>0.14111445783132531</v>
      </c>
      <c r="J165">
        <v>70.85499999999999</v>
      </c>
      <c r="K165">
        <v>0.10670933734939758</v>
      </c>
      <c r="L165">
        <v>0.10915123671293259</v>
      </c>
      <c r="M165" s="40">
        <v>1.6438439263995872E-4</v>
      </c>
    </row>
    <row r="166" spans="1:13" x14ac:dyDescent="0.25">
      <c r="A166">
        <v>7820412</v>
      </c>
      <c r="B166" t="s">
        <v>27</v>
      </c>
      <c r="C166" t="s">
        <v>5</v>
      </c>
      <c r="D166" t="s">
        <v>2250</v>
      </c>
      <c r="E166">
        <v>1.5060240963855422E-3</v>
      </c>
      <c r="F166">
        <v>28.6</v>
      </c>
      <c r="G166">
        <v>4.307228915662651E-2</v>
      </c>
      <c r="H166">
        <v>71.400000000000006</v>
      </c>
      <c r="I166">
        <v>0.10753012048192773</v>
      </c>
      <c r="J166">
        <v>54.84</v>
      </c>
      <c r="K166">
        <v>8.2590361445783148E-2</v>
      </c>
      <c r="L166">
        <v>7.3510713875293732E-2</v>
      </c>
      <c r="M166" s="40">
        <v>1.1070890643869538E-4</v>
      </c>
    </row>
    <row r="167" spans="1:13" x14ac:dyDescent="0.25">
      <c r="A167">
        <v>7820412</v>
      </c>
      <c r="B167" t="s">
        <v>27</v>
      </c>
      <c r="C167" t="s">
        <v>5</v>
      </c>
      <c r="D167" t="s">
        <v>2251</v>
      </c>
      <c r="E167">
        <v>2.4096385542168677E-3</v>
      </c>
      <c r="F167">
        <v>53.7</v>
      </c>
      <c r="G167">
        <v>0.1293975903614458</v>
      </c>
      <c r="H167">
        <v>66.900000000000006</v>
      </c>
      <c r="I167">
        <v>0.16120481927710847</v>
      </c>
      <c r="J167">
        <v>65.69</v>
      </c>
      <c r="K167">
        <v>0.15828915662650603</v>
      </c>
      <c r="L167">
        <v>-0.16160528361797333</v>
      </c>
      <c r="M167" s="40">
        <v>-3.8941032197102008E-4</v>
      </c>
    </row>
    <row r="168" spans="1:13" x14ac:dyDescent="0.25">
      <c r="A168">
        <v>7820412</v>
      </c>
      <c r="B168" t="s">
        <v>27</v>
      </c>
      <c r="C168" t="s">
        <v>5</v>
      </c>
      <c r="D168" t="s">
        <v>2288</v>
      </c>
      <c r="E168">
        <v>6.0240963855421692E-4</v>
      </c>
      <c r="F168">
        <v>45.3</v>
      </c>
      <c r="G168">
        <v>2.7289156626506026E-2</v>
      </c>
      <c r="H168">
        <v>60.1</v>
      </c>
      <c r="I168">
        <v>3.620481927710844E-2</v>
      </c>
      <c r="J168">
        <v>60.06</v>
      </c>
      <c r="K168">
        <v>3.6180722891566271E-2</v>
      </c>
      <c r="L168">
        <v>-0.18237538635730743</v>
      </c>
      <c r="M168" s="40">
        <v>-1.0986469057669124E-4</v>
      </c>
    </row>
    <row r="169" spans="1:13" x14ac:dyDescent="0.25">
      <c r="A169">
        <v>7820412</v>
      </c>
      <c r="B169" t="s">
        <v>27</v>
      </c>
      <c r="C169" t="s">
        <v>5</v>
      </c>
      <c r="D169" t="s">
        <v>2306</v>
      </c>
      <c r="E169">
        <v>6.0240963855421692E-4</v>
      </c>
      <c r="F169">
        <v>57.6</v>
      </c>
      <c r="G169">
        <v>3.4698795180722893E-2</v>
      </c>
      <c r="H169">
        <v>58.6</v>
      </c>
      <c r="I169">
        <v>3.5301204819277114E-2</v>
      </c>
      <c r="J169">
        <v>65.42</v>
      </c>
      <c r="K169">
        <v>3.9409638554216871E-2</v>
      </c>
      <c r="L169">
        <v>0.11748009920120239</v>
      </c>
      <c r="M169" s="40">
        <v>7.0771144097109886E-5</v>
      </c>
    </row>
    <row r="170" spans="1:13" x14ac:dyDescent="0.25">
      <c r="A170">
        <v>7820412</v>
      </c>
      <c r="B170" t="s">
        <v>27</v>
      </c>
      <c r="C170" t="s">
        <v>5</v>
      </c>
      <c r="D170" t="s">
        <v>2289</v>
      </c>
      <c r="E170">
        <v>2.1084337349397591E-3</v>
      </c>
      <c r="F170">
        <v>36.1</v>
      </c>
      <c r="G170">
        <v>7.6114457831325311E-2</v>
      </c>
      <c r="H170">
        <v>100</v>
      </c>
      <c r="I170">
        <v>0.21084337349397592</v>
      </c>
      <c r="J170">
        <v>63.959999999999994</v>
      </c>
      <c r="K170">
        <v>0.13485542168674697</v>
      </c>
      <c r="L170">
        <v>0.2290218323469162</v>
      </c>
      <c r="M170" s="40">
        <v>4.8287735735795583E-4</v>
      </c>
    </row>
    <row r="171" spans="1:13" x14ac:dyDescent="0.25">
      <c r="A171">
        <v>7820412</v>
      </c>
      <c r="B171" t="s">
        <v>27</v>
      </c>
      <c r="C171" t="s">
        <v>5</v>
      </c>
      <c r="D171" t="s">
        <v>2252</v>
      </c>
      <c r="E171">
        <v>1.2048192771084338E-3</v>
      </c>
      <c r="F171">
        <v>68</v>
      </c>
      <c r="G171">
        <v>8.1927710843373497E-2</v>
      </c>
      <c r="H171">
        <v>96</v>
      </c>
      <c r="I171">
        <v>0.11566265060240966</v>
      </c>
      <c r="J171">
        <v>79.484999999999999</v>
      </c>
      <c r="K171">
        <v>9.5765060240963859E-2</v>
      </c>
      <c r="L171">
        <v>7.8195288777351379E-2</v>
      </c>
      <c r="M171" s="40">
        <v>9.4211191298013722E-5</v>
      </c>
    </row>
    <row r="172" spans="1:13" x14ac:dyDescent="0.25">
      <c r="A172">
        <v>7820412</v>
      </c>
      <c r="B172" t="s">
        <v>27</v>
      </c>
      <c r="C172" t="s">
        <v>5</v>
      </c>
      <c r="D172" t="s">
        <v>2307</v>
      </c>
      <c r="E172">
        <v>3.0120481927710846E-4</v>
      </c>
      <c r="F172">
        <v>50.1</v>
      </c>
      <c r="G172">
        <v>1.5090361445783134E-2</v>
      </c>
      <c r="H172">
        <v>65.900000000000006</v>
      </c>
      <c r="I172">
        <v>1.9849397590361448E-2</v>
      </c>
      <c r="J172">
        <v>60.314999999999998</v>
      </c>
      <c r="K172">
        <v>1.8167168674698798E-2</v>
      </c>
      <c r="L172">
        <v>-0.17786914110183716</v>
      </c>
      <c r="M172" s="40">
        <v>-5.3575042500553364E-5</v>
      </c>
    </row>
    <row r="173" spans="1:13" x14ac:dyDescent="0.25">
      <c r="A173">
        <v>7820412</v>
      </c>
      <c r="B173" t="s">
        <v>27</v>
      </c>
      <c r="C173" t="s">
        <v>5</v>
      </c>
      <c r="D173" t="s">
        <v>2253</v>
      </c>
      <c r="E173">
        <v>2.7108433734939759E-3</v>
      </c>
      <c r="F173">
        <v>47.1</v>
      </c>
      <c r="G173">
        <v>0.12768072289156626</v>
      </c>
      <c r="H173">
        <v>74.3</v>
      </c>
      <c r="I173">
        <v>0.2014156626506024</v>
      </c>
      <c r="J173">
        <v>68.835000000000008</v>
      </c>
      <c r="K173">
        <v>0.18660090361445786</v>
      </c>
      <c r="L173">
        <v>-4.2910948395729065E-2</v>
      </c>
      <c r="M173" s="40">
        <v>-1.163248601089041E-4</v>
      </c>
    </row>
    <row r="174" spans="1:13" x14ac:dyDescent="0.25">
      <c r="A174">
        <v>7820412</v>
      </c>
      <c r="B174" t="s">
        <v>27</v>
      </c>
      <c r="C174" t="s">
        <v>5</v>
      </c>
      <c r="D174" t="s">
        <v>2254</v>
      </c>
      <c r="E174">
        <v>6.0240963855421692E-4</v>
      </c>
      <c r="F174">
        <v>52.5</v>
      </c>
      <c r="G174">
        <v>3.162650602409639E-2</v>
      </c>
      <c r="H174">
        <v>88.7</v>
      </c>
      <c r="I174">
        <v>5.3433734939759045E-2</v>
      </c>
      <c r="J174">
        <v>68.010000000000005</v>
      </c>
      <c r="K174">
        <v>4.0969879518072294E-2</v>
      </c>
      <c r="L174">
        <v>4.5556765049695969E-2</v>
      </c>
      <c r="M174" s="40">
        <v>2.744383436728673E-5</v>
      </c>
    </row>
    <row r="175" spans="1:13" x14ac:dyDescent="0.25">
      <c r="A175">
        <v>7820412</v>
      </c>
      <c r="B175" t="s">
        <v>27</v>
      </c>
      <c r="C175" t="s">
        <v>5</v>
      </c>
      <c r="D175" t="s">
        <v>2290</v>
      </c>
      <c r="E175">
        <v>3.0120481927710846E-4</v>
      </c>
      <c r="F175">
        <v>53.4</v>
      </c>
      <c r="G175">
        <v>1.6084337349397591E-2</v>
      </c>
      <c r="H175">
        <v>86.1</v>
      </c>
      <c r="I175">
        <v>2.5933734939759038E-2</v>
      </c>
      <c r="J175">
        <v>74.569999999999993</v>
      </c>
      <c r="K175">
        <v>2.2460843373493976E-2</v>
      </c>
      <c r="L175">
        <v>0.10045868158340454</v>
      </c>
      <c r="M175" s="40">
        <v>3.0258639031145949E-5</v>
      </c>
    </row>
    <row r="176" spans="1:13" x14ac:dyDescent="0.25">
      <c r="A176">
        <v>7820412</v>
      </c>
      <c r="B176" t="s">
        <v>27</v>
      </c>
      <c r="C176" t="s">
        <v>5</v>
      </c>
      <c r="D176" t="s">
        <v>2255</v>
      </c>
      <c r="E176">
        <v>3.9156626506024099E-3</v>
      </c>
      <c r="F176">
        <v>59.6</v>
      </c>
      <c r="G176">
        <v>0.23337349397590365</v>
      </c>
      <c r="H176">
        <v>98.5</v>
      </c>
      <c r="I176">
        <v>0.38569277108433736</v>
      </c>
      <c r="J176">
        <v>80.254999999999995</v>
      </c>
      <c r="K176">
        <v>0.31425150602409641</v>
      </c>
      <c r="L176">
        <v>4.2620789259672165E-2</v>
      </c>
      <c r="M176" s="40">
        <v>1.6688863264329462E-4</v>
      </c>
    </row>
    <row r="177" spans="1:13" x14ac:dyDescent="0.25">
      <c r="A177">
        <v>7820412</v>
      </c>
      <c r="B177" t="s">
        <v>27</v>
      </c>
      <c r="C177" t="s">
        <v>5</v>
      </c>
      <c r="D177" t="s">
        <v>2149</v>
      </c>
      <c r="E177">
        <v>6.0240963855421692E-4</v>
      </c>
      <c r="F177">
        <v>28.8</v>
      </c>
      <c r="G177">
        <v>1.7349397590361446E-2</v>
      </c>
      <c r="H177">
        <v>86.9</v>
      </c>
      <c r="I177">
        <v>5.2349397590361453E-2</v>
      </c>
      <c r="J177">
        <v>61.8</v>
      </c>
      <c r="K177">
        <v>3.7228915662650602E-2</v>
      </c>
      <c r="L177">
        <v>-3.5828389227390289E-2</v>
      </c>
      <c r="M177" s="40">
        <v>-2.1583367004451982E-5</v>
      </c>
    </row>
    <row r="178" spans="1:13" x14ac:dyDescent="0.25">
      <c r="A178">
        <v>7820412</v>
      </c>
      <c r="B178" t="s">
        <v>27</v>
      </c>
      <c r="C178" t="s">
        <v>5</v>
      </c>
      <c r="D178" t="s">
        <v>2291</v>
      </c>
      <c r="E178">
        <v>3.0120481927710846E-4</v>
      </c>
      <c r="F178">
        <v>77.8</v>
      </c>
      <c r="G178">
        <v>2.3433734939759036E-2</v>
      </c>
      <c r="H178">
        <v>97.5</v>
      </c>
      <c r="I178">
        <v>2.9367469879518073E-2</v>
      </c>
      <c r="J178">
        <v>83.74</v>
      </c>
      <c r="K178">
        <v>2.522289156626506E-2</v>
      </c>
      <c r="L178">
        <v>0.127904012799263</v>
      </c>
      <c r="M178" s="40">
        <v>3.8525305060018982E-5</v>
      </c>
    </row>
    <row r="179" spans="1:13" x14ac:dyDescent="0.25">
      <c r="A179">
        <v>7820412</v>
      </c>
      <c r="B179" t="s">
        <v>27</v>
      </c>
      <c r="C179" t="s">
        <v>5</v>
      </c>
      <c r="D179" t="s">
        <v>2150</v>
      </c>
      <c r="E179">
        <v>2.7108433734939759E-3</v>
      </c>
      <c r="F179">
        <v>56.1</v>
      </c>
      <c r="G179">
        <v>0.15207831325301205</v>
      </c>
      <c r="H179">
        <v>80.2</v>
      </c>
      <c r="I179">
        <v>0.21740963855421688</v>
      </c>
      <c r="J179">
        <v>71.635000000000005</v>
      </c>
      <c r="K179">
        <v>0.19419126506024098</v>
      </c>
      <c r="L179">
        <v>-0.13493826985359192</v>
      </c>
      <c r="M179" s="40">
        <v>-3.6579651466335159E-4</v>
      </c>
    </row>
    <row r="180" spans="1:13" x14ac:dyDescent="0.25">
      <c r="A180">
        <v>7820412</v>
      </c>
      <c r="B180" t="s">
        <v>27</v>
      </c>
      <c r="C180" t="s">
        <v>5</v>
      </c>
      <c r="D180" t="s">
        <v>2257</v>
      </c>
      <c r="E180">
        <v>5.7228915662650599E-3</v>
      </c>
      <c r="F180">
        <v>55.8</v>
      </c>
      <c r="G180">
        <v>0.31933734939759034</v>
      </c>
      <c r="H180">
        <v>96.6</v>
      </c>
      <c r="I180">
        <v>0.55283132530120471</v>
      </c>
      <c r="J180">
        <v>76.67</v>
      </c>
      <c r="K180">
        <v>0.43877409638554216</v>
      </c>
      <c r="L180">
        <v>0.15313345193862915</v>
      </c>
      <c r="M180" s="40">
        <v>8.7636614061263661E-4</v>
      </c>
    </row>
    <row r="181" spans="1:13" x14ac:dyDescent="0.25">
      <c r="A181">
        <v>7820412</v>
      </c>
      <c r="B181" t="s">
        <v>27</v>
      </c>
      <c r="C181" t="s">
        <v>5</v>
      </c>
      <c r="D181" t="s">
        <v>2258</v>
      </c>
      <c r="E181">
        <v>4.2168674698795181E-3</v>
      </c>
      <c r="F181">
        <v>53.7</v>
      </c>
      <c r="G181">
        <v>0.22644578313253014</v>
      </c>
      <c r="H181">
        <v>77.599999999999994</v>
      </c>
      <c r="I181">
        <v>0.32722891566265055</v>
      </c>
      <c r="J181">
        <v>67.715000000000003</v>
      </c>
      <c r="K181">
        <v>0.28554518072289159</v>
      </c>
      <c r="L181">
        <v>-0.12304794788360596</v>
      </c>
      <c r="M181" s="40">
        <v>-5.188768886658083E-4</v>
      </c>
    </row>
    <row r="182" spans="1:13" x14ac:dyDescent="0.25">
      <c r="A182">
        <v>7820412</v>
      </c>
      <c r="B182" t="s">
        <v>27</v>
      </c>
      <c r="C182" t="s">
        <v>5</v>
      </c>
      <c r="D182" t="s">
        <v>2177</v>
      </c>
      <c r="E182">
        <v>1.5361445783132531E-2</v>
      </c>
      <c r="F182">
        <v>68</v>
      </c>
      <c r="G182">
        <v>1.044578313253012</v>
      </c>
      <c r="H182">
        <v>87.2</v>
      </c>
      <c r="I182">
        <v>1.3395180722891566</v>
      </c>
      <c r="J182">
        <v>75.58</v>
      </c>
      <c r="K182">
        <v>1.1610180722891565</v>
      </c>
      <c r="L182">
        <v>6.9824263453483582E-2</v>
      </c>
      <c r="M182" s="40">
        <v>1.0726016373878502E-3</v>
      </c>
    </row>
    <row r="183" spans="1:13" x14ac:dyDescent="0.25">
      <c r="A183">
        <v>7820412</v>
      </c>
      <c r="B183" t="s">
        <v>27</v>
      </c>
      <c r="C183" t="s">
        <v>5</v>
      </c>
      <c r="D183" t="s">
        <v>2259</v>
      </c>
      <c r="E183">
        <v>1.5060240963855422E-3</v>
      </c>
      <c r="F183">
        <v>76.099999999999994</v>
      </c>
      <c r="G183">
        <v>0.11460843373493976</v>
      </c>
      <c r="H183">
        <v>100</v>
      </c>
      <c r="I183">
        <v>0.15060240963855423</v>
      </c>
      <c r="J183">
        <v>83.300000000000011</v>
      </c>
      <c r="K183">
        <v>0.12545180722891569</v>
      </c>
      <c r="L183">
        <v>0.24687623977661133</v>
      </c>
      <c r="M183" s="40">
        <v>3.7180156592863154E-4</v>
      </c>
    </row>
    <row r="184" spans="1:13" x14ac:dyDescent="0.25">
      <c r="A184">
        <v>7820412</v>
      </c>
      <c r="B184" t="s">
        <v>27</v>
      </c>
      <c r="C184" t="s">
        <v>5</v>
      </c>
      <c r="D184" t="s">
        <v>2260</v>
      </c>
      <c r="E184">
        <v>6.0240963855421692E-4</v>
      </c>
      <c r="F184">
        <v>43.3</v>
      </c>
      <c r="G184">
        <v>2.608433734939759E-2</v>
      </c>
      <c r="H184">
        <v>19.100000000000001</v>
      </c>
      <c r="I184">
        <v>1.1506024096385544E-2</v>
      </c>
      <c r="J184">
        <v>44.459999999999994</v>
      </c>
      <c r="K184">
        <v>2.678313253012048E-2</v>
      </c>
      <c r="L184">
        <v>-0.1229557991027832</v>
      </c>
      <c r="M184" s="40">
        <v>-7.4069758495652542E-5</v>
      </c>
    </row>
    <row r="185" spans="1:13" x14ac:dyDescent="0.25">
      <c r="A185">
        <v>7820412</v>
      </c>
      <c r="B185" t="s">
        <v>27</v>
      </c>
      <c r="C185" t="s">
        <v>5</v>
      </c>
      <c r="D185" t="s">
        <v>2293</v>
      </c>
      <c r="E185">
        <v>2.1084337349397591E-3</v>
      </c>
      <c r="F185">
        <v>42.4</v>
      </c>
      <c r="G185">
        <v>8.9397590361445775E-2</v>
      </c>
      <c r="H185">
        <v>77.599999999999994</v>
      </c>
      <c r="I185">
        <v>0.16361445783132528</v>
      </c>
      <c r="J185">
        <v>61.28</v>
      </c>
      <c r="K185">
        <v>0.12920481927710845</v>
      </c>
      <c r="L185">
        <v>-2.279464527964592E-2</v>
      </c>
      <c r="M185" s="40">
        <v>-4.8060999083590798E-5</v>
      </c>
    </row>
    <row r="186" spans="1:13" x14ac:dyDescent="0.25">
      <c r="A186">
        <v>7820412</v>
      </c>
      <c r="B186" t="s">
        <v>27</v>
      </c>
      <c r="C186" t="s">
        <v>5</v>
      </c>
      <c r="D186" t="s">
        <v>2261</v>
      </c>
      <c r="E186">
        <v>3.0120481927710845E-3</v>
      </c>
      <c r="F186">
        <v>65.5</v>
      </c>
      <c r="G186">
        <v>0.19728915662650603</v>
      </c>
      <c r="H186">
        <v>66.599999999999994</v>
      </c>
      <c r="I186">
        <v>0.20060240963855422</v>
      </c>
      <c r="J186">
        <v>72.724999999999994</v>
      </c>
      <c r="K186">
        <v>0.21905120481927709</v>
      </c>
      <c r="L186">
        <v>3.8155499845743179E-2</v>
      </c>
      <c r="M186" s="40">
        <v>1.1492620435464814E-4</v>
      </c>
    </row>
    <row r="187" spans="1:13" x14ac:dyDescent="0.25">
      <c r="A187">
        <v>7820412</v>
      </c>
      <c r="B187" t="s">
        <v>27</v>
      </c>
      <c r="C187" t="s">
        <v>5</v>
      </c>
      <c r="D187" t="s">
        <v>2308</v>
      </c>
      <c r="E187">
        <v>3.0120481927710846E-4</v>
      </c>
      <c r="F187">
        <v>53</v>
      </c>
      <c r="G187">
        <v>1.5963855421686747E-2</v>
      </c>
      <c r="H187">
        <v>70</v>
      </c>
      <c r="I187">
        <v>2.1084337349397592E-2</v>
      </c>
      <c r="J187">
        <v>68.17</v>
      </c>
      <c r="K187">
        <v>2.0533132530120485E-2</v>
      </c>
      <c r="L187">
        <v>1.2910605408251286E-2</v>
      </c>
      <c r="M187" s="40">
        <v>3.8887365687503876E-6</v>
      </c>
    </row>
    <row r="188" spans="1:13" x14ac:dyDescent="0.25">
      <c r="A188">
        <v>7820412</v>
      </c>
      <c r="B188" t="s">
        <v>27</v>
      </c>
      <c r="C188" t="s">
        <v>5</v>
      </c>
      <c r="D188" t="s">
        <v>2309</v>
      </c>
      <c r="E188">
        <v>3.0120481927710846E-4</v>
      </c>
      <c r="F188">
        <v>52.6</v>
      </c>
      <c r="G188">
        <v>1.5843373493975906E-2</v>
      </c>
      <c r="H188">
        <v>62.3</v>
      </c>
      <c r="I188">
        <v>1.8765060240963857E-2</v>
      </c>
      <c r="J188">
        <v>67.004999999999995</v>
      </c>
      <c r="K188">
        <v>2.018222891566265E-2</v>
      </c>
      <c r="L188">
        <v>-9.0268097817897797E-2</v>
      </c>
      <c r="M188" s="40">
        <v>-2.7189186089728256E-5</v>
      </c>
    </row>
    <row r="189" spans="1:13" x14ac:dyDescent="0.25">
      <c r="A189">
        <v>7820412</v>
      </c>
      <c r="B189" t="s">
        <v>27</v>
      </c>
      <c r="C189" t="s">
        <v>5</v>
      </c>
      <c r="D189" t="s">
        <v>2262</v>
      </c>
      <c r="E189">
        <v>1.5060240963855422E-3</v>
      </c>
      <c r="F189">
        <v>70.7</v>
      </c>
      <c r="G189">
        <v>0.10647590361445784</v>
      </c>
      <c r="H189">
        <v>63.4</v>
      </c>
      <c r="I189">
        <v>9.5481927710843378E-2</v>
      </c>
      <c r="J189">
        <v>69.85499999999999</v>
      </c>
      <c r="K189">
        <v>0.10520331325301203</v>
      </c>
      <c r="L189">
        <v>-6.5905019640922546E-2</v>
      </c>
      <c r="M189" s="40">
        <v>-9.9254547651991798E-5</v>
      </c>
    </row>
    <row r="190" spans="1:13" x14ac:dyDescent="0.25">
      <c r="A190">
        <v>7820412</v>
      </c>
      <c r="B190" t="s">
        <v>27</v>
      </c>
      <c r="C190" t="s">
        <v>5</v>
      </c>
      <c r="D190" t="s">
        <v>2263</v>
      </c>
      <c r="E190">
        <v>5.1204819277108436E-3</v>
      </c>
      <c r="F190">
        <v>62.2</v>
      </c>
      <c r="G190">
        <v>0.3184939759036145</v>
      </c>
      <c r="H190">
        <v>67.5</v>
      </c>
      <c r="I190">
        <v>0.34563253012048195</v>
      </c>
      <c r="J190">
        <v>66.52</v>
      </c>
      <c r="K190">
        <v>0.34061445783132527</v>
      </c>
      <c r="L190">
        <v>-0.11105422675609589</v>
      </c>
      <c r="M190" s="40">
        <v>-5.6865116110049101E-4</v>
      </c>
    </row>
    <row r="191" spans="1:13" x14ac:dyDescent="0.25">
      <c r="A191">
        <v>7820412</v>
      </c>
      <c r="B191" t="s">
        <v>27</v>
      </c>
      <c r="C191" t="s">
        <v>5</v>
      </c>
      <c r="D191" t="s">
        <v>2310</v>
      </c>
      <c r="E191">
        <v>9.0361445783132533E-4</v>
      </c>
      <c r="F191">
        <v>67.8</v>
      </c>
      <c r="G191">
        <v>6.1265060240963856E-2</v>
      </c>
      <c r="H191">
        <v>65.900000000000006</v>
      </c>
      <c r="I191">
        <v>5.9548192771084342E-2</v>
      </c>
      <c r="J191">
        <v>71.92</v>
      </c>
      <c r="K191">
        <v>6.4987951807228925E-2</v>
      </c>
      <c r="L191">
        <v>9.9507525563240051E-2</v>
      </c>
      <c r="M191" s="40">
        <v>8.9916438761963906E-5</v>
      </c>
    </row>
    <row r="192" spans="1:13" x14ac:dyDescent="0.25">
      <c r="A192">
        <v>7820412</v>
      </c>
      <c r="B192" t="s">
        <v>27</v>
      </c>
      <c r="C192" t="s">
        <v>5</v>
      </c>
      <c r="D192" t="s">
        <v>2311</v>
      </c>
      <c r="E192">
        <v>6.0240963855421692E-4</v>
      </c>
      <c r="F192">
        <v>58</v>
      </c>
      <c r="G192">
        <v>3.4939759036144581E-2</v>
      </c>
      <c r="H192">
        <v>100</v>
      </c>
      <c r="I192">
        <v>6.0240963855421693E-2</v>
      </c>
      <c r="J192">
        <v>72.614999999999995</v>
      </c>
      <c r="K192">
        <v>4.3743975903614458E-2</v>
      </c>
      <c r="L192">
        <v>0.1245887279510498</v>
      </c>
      <c r="M192" s="40">
        <v>7.5053450572921571E-5</v>
      </c>
    </row>
    <row r="193" spans="1:13" x14ac:dyDescent="0.25">
      <c r="A193">
        <v>7820412</v>
      </c>
      <c r="B193" t="s">
        <v>27</v>
      </c>
      <c r="C193" t="s">
        <v>5</v>
      </c>
      <c r="D193" t="s">
        <v>2151</v>
      </c>
      <c r="E193">
        <v>1.2048192771084338E-3</v>
      </c>
      <c r="F193">
        <v>32.700000000000003</v>
      </c>
      <c r="G193">
        <v>3.9397590361445793E-2</v>
      </c>
      <c r="H193">
        <v>69.3</v>
      </c>
      <c r="I193">
        <v>8.3493975903614459E-2</v>
      </c>
      <c r="J193">
        <v>62.454999999999998</v>
      </c>
      <c r="K193">
        <v>7.5246987951807232E-2</v>
      </c>
      <c r="L193">
        <v>-0.26687324047088623</v>
      </c>
      <c r="M193" s="40">
        <v>-3.2153402466371839E-4</v>
      </c>
    </row>
    <row r="194" spans="1:13" x14ac:dyDescent="0.25">
      <c r="A194">
        <v>7820412</v>
      </c>
      <c r="B194" t="s">
        <v>27</v>
      </c>
      <c r="C194" t="s">
        <v>5</v>
      </c>
      <c r="D194" t="s">
        <v>2174</v>
      </c>
      <c r="E194">
        <v>1.2048192771084338E-3</v>
      </c>
      <c r="F194">
        <v>65.099999999999994</v>
      </c>
      <c r="G194">
        <v>7.8433734939759039E-2</v>
      </c>
      <c r="H194">
        <v>99.6</v>
      </c>
      <c r="I194">
        <v>0.12000000000000001</v>
      </c>
      <c r="J194">
        <v>84.1</v>
      </c>
      <c r="K194">
        <v>0.10132530120481928</v>
      </c>
      <c r="L194">
        <v>8.511468768119812E-2</v>
      </c>
      <c r="M194" s="40">
        <v>1.0254781648337123E-4</v>
      </c>
    </row>
    <row r="195" spans="1:13" x14ac:dyDescent="0.25">
      <c r="A195">
        <v>7820412</v>
      </c>
      <c r="B195" t="s">
        <v>27</v>
      </c>
      <c r="C195" t="s">
        <v>5</v>
      </c>
      <c r="D195" t="s">
        <v>2335</v>
      </c>
      <c r="E195">
        <v>0.99999999999999889</v>
      </c>
      <c r="G195">
        <v>62.199909638554225</v>
      </c>
      <c r="I195">
        <v>78.364036144578293</v>
      </c>
      <c r="K195">
        <v>71.867066265060274</v>
      </c>
      <c r="M195" s="40">
        <v>2.0788338536640982E-3</v>
      </c>
    </row>
    <row r="196" spans="1:13" x14ac:dyDescent="0.25">
      <c r="A196">
        <v>7820120</v>
      </c>
      <c r="B196" t="s">
        <v>28</v>
      </c>
      <c r="C196" t="s">
        <v>5</v>
      </c>
      <c r="D196" t="s">
        <v>2190</v>
      </c>
      <c r="E196">
        <v>6.1443932411674347E-4</v>
      </c>
      <c r="F196">
        <v>66.7</v>
      </c>
      <c r="G196">
        <v>4.098310291858679E-2</v>
      </c>
      <c r="H196">
        <v>92.6</v>
      </c>
      <c r="I196">
        <v>5.689708141321044E-2</v>
      </c>
      <c r="J196">
        <v>81.364999999999995</v>
      </c>
      <c r="K196">
        <v>4.9993855606758827E-2</v>
      </c>
      <c r="L196">
        <v>0</v>
      </c>
      <c r="M196" s="40">
        <v>0</v>
      </c>
    </row>
    <row r="197" spans="1:13" x14ac:dyDescent="0.25">
      <c r="A197">
        <v>7820120</v>
      </c>
      <c r="B197" t="s">
        <v>28</v>
      </c>
      <c r="C197" t="s">
        <v>5</v>
      </c>
      <c r="D197" t="s">
        <v>2265</v>
      </c>
      <c r="E197">
        <v>3.0721966205837174E-4</v>
      </c>
      <c r="F197">
        <v>71.400000000000006</v>
      </c>
      <c r="G197">
        <v>2.1935483870967745E-2</v>
      </c>
      <c r="H197">
        <v>99.1</v>
      </c>
      <c r="I197">
        <v>3.0445468509984638E-2</v>
      </c>
      <c r="J197">
        <v>85.284999999999997</v>
      </c>
      <c r="K197">
        <v>2.6201228878648234E-2</v>
      </c>
      <c r="L197">
        <v>0.20437060296535492</v>
      </c>
      <c r="M197" s="40">
        <v>6.2786667577682009E-5</v>
      </c>
    </row>
    <row r="198" spans="1:13" x14ac:dyDescent="0.25">
      <c r="A198">
        <v>7820120</v>
      </c>
      <c r="B198" t="s">
        <v>28</v>
      </c>
      <c r="C198" t="s">
        <v>5</v>
      </c>
      <c r="D198" t="s">
        <v>2152</v>
      </c>
      <c r="E198">
        <v>2.6728110599078342E-2</v>
      </c>
      <c r="F198">
        <v>50.4</v>
      </c>
      <c r="G198">
        <v>1.3470967741935485</v>
      </c>
      <c r="H198">
        <v>74.3</v>
      </c>
      <c r="I198">
        <v>1.9858986175115207</v>
      </c>
      <c r="J198">
        <v>66.699999999999989</v>
      </c>
      <c r="K198">
        <v>1.7827649769585252</v>
      </c>
      <c r="L198">
        <v>-2.378404326736927E-2</v>
      </c>
      <c r="M198" s="40">
        <v>-6.3570253894351051E-4</v>
      </c>
    </row>
    <row r="199" spans="1:13" x14ac:dyDescent="0.25">
      <c r="A199">
        <v>7820120</v>
      </c>
      <c r="B199" t="s">
        <v>28</v>
      </c>
      <c r="C199" t="s">
        <v>5</v>
      </c>
      <c r="D199" t="s">
        <v>2191</v>
      </c>
      <c r="E199">
        <v>1.2288786482334869E-3</v>
      </c>
      <c r="F199">
        <v>72.2</v>
      </c>
      <c r="G199">
        <v>8.8725038402457768E-2</v>
      </c>
      <c r="H199">
        <v>99.3</v>
      </c>
      <c r="I199">
        <v>0.12202764976958524</v>
      </c>
      <c r="J199">
        <v>83.335000000000008</v>
      </c>
      <c r="K199">
        <v>0.10240860215053764</v>
      </c>
      <c r="L199">
        <v>0.48571941256523132</v>
      </c>
      <c r="M199" s="40">
        <v>5.9689021513392487E-4</v>
      </c>
    </row>
    <row r="200" spans="1:13" x14ac:dyDescent="0.25">
      <c r="A200">
        <v>7820120</v>
      </c>
      <c r="B200" t="s">
        <v>28</v>
      </c>
      <c r="C200" t="s">
        <v>5</v>
      </c>
      <c r="D200" t="s">
        <v>2166</v>
      </c>
      <c r="E200">
        <v>6.1443932411674347E-4</v>
      </c>
      <c r="F200">
        <v>31.8</v>
      </c>
      <c r="G200">
        <v>1.9539170506912444E-2</v>
      </c>
      <c r="H200">
        <v>66.7</v>
      </c>
      <c r="I200">
        <v>4.098310291858679E-2</v>
      </c>
      <c r="J200">
        <v>56.23</v>
      </c>
      <c r="K200">
        <v>3.4549923195084487E-2</v>
      </c>
      <c r="L200">
        <v>-0.260975182056427</v>
      </c>
      <c r="M200" s="40">
        <v>-1.603534144739951E-4</v>
      </c>
    </row>
    <row r="201" spans="1:13" x14ac:dyDescent="0.25">
      <c r="A201">
        <v>7820120</v>
      </c>
      <c r="B201" t="s">
        <v>28</v>
      </c>
      <c r="C201" t="s">
        <v>5</v>
      </c>
      <c r="D201" t="s">
        <v>2184</v>
      </c>
      <c r="E201">
        <v>3.3794162826420891E-3</v>
      </c>
      <c r="F201">
        <v>50</v>
      </c>
      <c r="G201">
        <v>0.16897081413210446</v>
      </c>
      <c r="H201">
        <v>99.6</v>
      </c>
      <c r="I201">
        <v>0.33658986175115208</v>
      </c>
      <c r="J201">
        <v>76.109999999999985</v>
      </c>
      <c r="K201">
        <v>0.25720737327188936</v>
      </c>
      <c r="L201">
        <v>0.28935956954956055</v>
      </c>
      <c r="M201" s="40">
        <v>9.778664408740909E-4</v>
      </c>
    </row>
    <row r="202" spans="1:13" x14ac:dyDescent="0.25">
      <c r="A202">
        <v>7820120</v>
      </c>
      <c r="B202" t="s">
        <v>28</v>
      </c>
      <c r="C202" t="s">
        <v>5</v>
      </c>
      <c r="D202" t="s">
        <v>2192</v>
      </c>
      <c r="E202">
        <v>2.4577572964669739E-3</v>
      </c>
      <c r="F202">
        <v>58.1</v>
      </c>
      <c r="G202">
        <v>0.14279569892473118</v>
      </c>
      <c r="H202">
        <v>43.1</v>
      </c>
      <c r="I202">
        <v>0.10592933947772658</v>
      </c>
      <c r="J202">
        <v>57.239999999999995</v>
      </c>
      <c r="K202">
        <v>0.14068202764976956</v>
      </c>
      <c r="L202">
        <v>-0.26670369505882263</v>
      </c>
      <c r="M202" s="40">
        <v>-6.5549295252552409E-4</v>
      </c>
    </row>
    <row r="203" spans="1:13" x14ac:dyDescent="0.25">
      <c r="A203">
        <v>7820120</v>
      </c>
      <c r="B203" t="s">
        <v>28</v>
      </c>
      <c r="C203" t="s">
        <v>5</v>
      </c>
      <c r="D203" t="s">
        <v>2193</v>
      </c>
      <c r="E203">
        <v>8.2949308755760377E-3</v>
      </c>
      <c r="F203">
        <v>64.5</v>
      </c>
      <c r="G203">
        <v>0.5350230414746544</v>
      </c>
      <c r="H203">
        <v>80.7</v>
      </c>
      <c r="I203">
        <v>0.66940092165898624</v>
      </c>
      <c r="J203">
        <v>75.655000000000001</v>
      </c>
      <c r="K203">
        <v>0.62755299539170517</v>
      </c>
      <c r="L203">
        <v>5.9695919044315815E-3</v>
      </c>
      <c r="M203" s="40">
        <v>4.9517352202658287E-5</v>
      </c>
    </row>
    <row r="204" spans="1:13" x14ac:dyDescent="0.25">
      <c r="A204">
        <v>7820120</v>
      </c>
      <c r="B204" t="s">
        <v>28</v>
      </c>
      <c r="C204" t="s">
        <v>5</v>
      </c>
      <c r="D204" t="s">
        <v>2179</v>
      </c>
      <c r="E204">
        <v>8.9093701996927795E-3</v>
      </c>
      <c r="F204">
        <v>61.8</v>
      </c>
      <c r="G204">
        <v>0.55059907834101374</v>
      </c>
      <c r="H204">
        <v>59.5</v>
      </c>
      <c r="I204">
        <v>0.53010752688172036</v>
      </c>
      <c r="J204">
        <v>64.94</v>
      </c>
      <c r="K204">
        <v>0.57857450076804906</v>
      </c>
      <c r="L204">
        <v>-0.12990720570087433</v>
      </c>
      <c r="M204" s="40">
        <v>-1.1573913871967298E-3</v>
      </c>
    </row>
    <row r="205" spans="1:13" x14ac:dyDescent="0.25">
      <c r="A205">
        <v>7820120</v>
      </c>
      <c r="B205" t="s">
        <v>28</v>
      </c>
      <c r="C205" t="s">
        <v>5</v>
      </c>
      <c r="D205" t="s">
        <v>2266</v>
      </c>
      <c r="E205">
        <v>9.2165898617511521E-4</v>
      </c>
      <c r="F205">
        <v>53.7</v>
      </c>
      <c r="G205">
        <v>4.949308755760369E-2</v>
      </c>
      <c r="H205">
        <v>100</v>
      </c>
      <c r="I205">
        <v>9.2165898617511524E-2</v>
      </c>
      <c r="J205">
        <v>76.22</v>
      </c>
      <c r="K205">
        <v>7.0248847926267274E-2</v>
      </c>
      <c r="L205">
        <v>0.1039140596985817</v>
      </c>
      <c r="M205" s="40">
        <v>9.5773326911135199E-5</v>
      </c>
    </row>
    <row r="206" spans="1:13" x14ac:dyDescent="0.25">
      <c r="A206">
        <v>7820120</v>
      </c>
      <c r="B206" t="s">
        <v>28</v>
      </c>
      <c r="C206" t="s">
        <v>5</v>
      </c>
      <c r="D206" t="s">
        <v>2194</v>
      </c>
      <c r="E206">
        <v>3.0721966205837174E-4</v>
      </c>
      <c r="F206">
        <v>66.599999999999994</v>
      </c>
      <c r="G206">
        <v>2.0460829493087557E-2</v>
      </c>
      <c r="H206">
        <v>41.5</v>
      </c>
      <c r="I206">
        <v>1.2749615975422427E-2</v>
      </c>
      <c r="J206">
        <v>59.359999999999992</v>
      </c>
      <c r="K206">
        <v>1.8236559139784943E-2</v>
      </c>
      <c r="L206">
        <v>-0.16482196748256683</v>
      </c>
      <c r="M206" s="40">
        <v>-5.0636549149790116E-5</v>
      </c>
    </row>
    <row r="207" spans="1:13" x14ac:dyDescent="0.25">
      <c r="A207">
        <v>7820120</v>
      </c>
      <c r="B207" t="s">
        <v>28</v>
      </c>
      <c r="C207" t="s">
        <v>5</v>
      </c>
      <c r="D207" t="s">
        <v>2139</v>
      </c>
      <c r="E207">
        <v>1.259600614439324E-2</v>
      </c>
      <c r="F207">
        <v>33.700000000000003</v>
      </c>
      <c r="G207">
        <v>0.42448540706605226</v>
      </c>
      <c r="H207">
        <v>63.9</v>
      </c>
      <c r="I207">
        <v>0.80488479262672807</v>
      </c>
      <c r="J207">
        <v>55.815000000000005</v>
      </c>
      <c r="K207">
        <v>0.70304608294930881</v>
      </c>
      <c r="L207">
        <v>-0.11162592470645905</v>
      </c>
      <c r="M207" s="40">
        <v>-1.4060408334761354E-3</v>
      </c>
    </row>
    <row r="208" spans="1:13" x14ac:dyDescent="0.25">
      <c r="A208">
        <v>7820120</v>
      </c>
      <c r="B208" t="s">
        <v>28</v>
      </c>
      <c r="C208" t="s">
        <v>5</v>
      </c>
      <c r="D208" t="s">
        <v>2195</v>
      </c>
      <c r="E208">
        <v>1.5360983102918587E-3</v>
      </c>
      <c r="F208">
        <v>77.3</v>
      </c>
      <c r="G208">
        <v>0.11874039938556068</v>
      </c>
      <c r="H208">
        <v>71.2</v>
      </c>
      <c r="I208">
        <v>0.10937019969278035</v>
      </c>
      <c r="J208">
        <v>74.125</v>
      </c>
      <c r="K208">
        <v>0.11386328725038403</v>
      </c>
      <c r="L208">
        <v>-1.4044050127267838E-2</v>
      </c>
      <c r="M208" s="40">
        <v>-2.157304167015029E-5</v>
      </c>
    </row>
    <row r="209" spans="1:13" x14ac:dyDescent="0.25">
      <c r="A209">
        <v>7820120</v>
      </c>
      <c r="B209" t="s">
        <v>28</v>
      </c>
      <c r="C209" t="s">
        <v>5</v>
      </c>
      <c r="D209" t="s">
        <v>2267</v>
      </c>
      <c r="E209">
        <v>9.2165898617511521E-4</v>
      </c>
      <c r="F209">
        <v>64.7</v>
      </c>
      <c r="G209">
        <v>5.9631336405529957E-2</v>
      </c>
      <c r="H209">
        <v>37.1</v>
      </c>
      <c r="I209">
        <v>3.4193548387096775E-2</v>
      </c>
      <c r="J209">
        <v>63.539999999999992</v>
      </c>
      <c r="K209">
        <v>5.856221198156681E-2</v>
      </c>
      <c r="L209">
        <v>-0.17768189311027527</v>
      </c>
      <c r="M209" s="40">
        <v>-1.6376211346569148E-4</v>
      </c>
    </row>
    <row r="210" spans="1:13" x14ac:dyDescent="0.25">
      <c r="A210">
        <v>7820120</v>
      </c>
      <c r="B210" t="s">
        <v>28</v>
      </c>
      <c r="C210" t="s">
        <v>5</v>
      </c>
      <c r="D210" t="s">
        <v>2294</v>
      </c>
      <c r="E210">
        <v>9.2165898617511521E-4</v>
      </c>
      <c r="F210">
        <v>86.3</v>
      </c>
      <c r="G210">
        <v>7.9539170506912435E-2</v>
      </c>
      <c r="H210">
        <v>41.9</v>
      </c>
      <c r="I210">
        <v>3.8617511520737328E-2</v>
      </c>
      <c r="J210">
        <v>70.224999999999994</v>
      </c>
      <c r="K210">
        <v>6.4723502304147459E-2</v>
      </c>
      <c r="L210">
        <v>-0.31070622801780701</v>
      </c>
      <c r="M210" s="40">
        <v>-2.8636518711318618E-4</v>
      </c>
    </row>
    <row r="211" spans="1:13" x14ac:dyDescent="0.25">
      <c r="A211">
        <v>7820120</v>
      </c>
      <c r="B211" t="s">
        <v>28</v>
      </c>
      <c r="C211" t="s">
        <v>5</v>
      </c>
      <c r="D211" t="s">
        <v>2196</v>
      </c>
      <c r="E211">
        <v>3.9938556067588326E-3</v>
      </c>
      <c r="F211">
        <v>38.4</v>
      </c>
      <c r="G211">
        <v>0.15336405529953917</v>
      </c>
      <c r="H211">
        <v>71.2</v>
      </c>
      <c r="I211">
        <v>0.2843625192012289</v>
      </c>
      <c r="J211">
        <v>61.024999999999991</v>
      </c>
      <c r="K211">
        <v>0.24372503840245771</v>
      </c>
      <c r="L211">
        <v>-8.4608674049377441E-2</v>
      </c>
      <c r="M211" s="40">
        <v>-3.3791482723253663E-4</v>
      </c>
    </row>
    <row r="212" spans="1:13" x14ac:dyDescent="0.25">
      <c r="A212">
        <v>7820120</v>
      </c>
      <c r="B212" t="s">
        <v>28</v>
      </c>
      <c r="C212" t="s">
        <v>5</v>
      </c>
      <c r="D212" t="s">
        <v>2197</v>
      </c>
      <c r="E212">
        <v>4.3010752688172043E-3</v>
      </c>
      <c r="F212">
        <v>80</v>
      </c>
      <c r="G212">
        <v>0.34408602150537637</v>
      </c>
      <c r="H212">
        <v>92.4</v>
      </c>
      <c r="I212">
        <v>0.39741935483870972</v>
      </c>
      <c r="J212">
        <v>81.55</v>
      </c>
      <c r="K212">
        <v>0.35075268817204303</v>
      </c>
      <c r="L212">
        <v>4.1045289486646652E-2</v>
      </c>
      <c r="M212" s="40">
        <v>1.7653887951245872E-4</v>
      </c>
    </row>
    <row r="213" spans="1:13" x14ac:dyDescent="0.25">
      <c r="A213">
        <v>7820120</v>
      </c>
      <c r="B213" t="s">
        <v>28</v>
      </c>
      <c r="C213" t="s">
        <v>5</v>
      </c>
      <c r="D213" t="s">
        <v>2198</v>
      </c>
      <c r="E213">
        <v>3.0721966205837174E-4</v>
      </c>
      <c r="F213">
        <v>92</v>
      </c>
      <c r="G213">
        <v>2.82642089093702E-2</v>
      </c>
      <c r="H213">
        <v>72.3</v>
      </c>
      <c r="I213">
        <v>2.2211981566820277E-2</v>
      </c>
      <c r="J213">
        <v>81.139999999999986</v>
      </c>
      <c r="K213">
        <v>2.4927803379416278E-2</v>
      </c>
      <c r="L213">
        <v>-2.3674901574850082E-2</v>
      </c>
      <c r="M213" s="40">
        <v>-7.2733952610906547E-6</v>
      </c>
    </row>
    <row r="214" spans="1:13" x14ac:dyDescent="0.25">
      <c r="A214">
        <v>7820120</v>
      </c>
      <c r="B214" t="s">
        <v>28</v>
      </c>
      <c r="C214" t="s">
        <v>5</v>
      </c>
      <c r="D214" t="s">
        <v>2199</v>
      </c>
      <c r="E214">
        <v>6.4516129032258064E-3</v>
      </c>
      <c r="F214">
        <v>60.2</v>
      </c>
      <c r="G214">
        <v>0.38838709677419359</v>
      </c>
      <c r="H214">
        <v>70.5</v>
      </c>
      <c r="I214">
        <v>0.45483870967741935</v>
      </c>
      <c r="J214">
        <v>70.319999999999993</v>
      </c>
      <c r="K214">
        <v>0.45367741935483868</v>
      </c>
      <c r="L214">
        <v>-4.3501025065779686E-3</v>
      </c>
      <c r="M214" s="40">
        <v>-2.8065177461793344E-5</v>
      </c>
    </row>
    <row r="215" spans="1:13" x14ac:dyDescent="0.25">
      <c r="A215">
        <v>7820120</v>
      </c>
      <c r="B215" t="s">
        <v>28</v>
      </c>
      <c r="C215" t="s">
        <v>5</v>
      </c>
      <c r="D215" t="s">
        <v>2200</v>
      </c>
      <c r="E215">
        <v>3.6866359447004608E-3</v>
      </c>
      <c r="F215">
        <v>50.3</v>
      </c>
      <c r="G215">
        <v>0.18543778801843316</v>
      </c>
      <c r="H215">
        <v>87.1</v>
      </c>
      <c r="I215">
        <v>0.32110599078341012</v>
      </c>
      <c r="J215">
        <v>69.364999999999995</v>
      </c>
      <c r="K215">
        <v>0.25572350230414742</v>
      </c>
      <c r="L215">
        <v>-2.9751859605312347E-2</v>
      </c>
      <c r="M215" s="40">
        <v>-1.0968427504262617E-4</v>
      </c>
    </row>
    <row r="216" spans="1:13" x14ac:dyDescent="0.25">
      <c r="A216">
        <v>7820120</v>
      </c>
      <c r="B216" t="s">
        <v>28</v>
      </c>
      <c r="C216" t="s">
        <v>5</v>
      </c>
      <c r="D216" t="s">
        <v>2140</v>
      </c>
      <c r="E216">
        <v>3.0721966205837174E-3</v>
      </c>
      <c r="F216">
        <v>55.8</v>
      </c>
      <c r="G216">
        <v>0.17142857142857143</v>
      </c>
      <c r="H216">
        <v>100</v>
      </c>
      <c r="I216">
        <v>0.30721966205837176</v>
      </c>
      <c r="J216">
        <v>77.35499999999999</v>
      </c>
      <c r="K216">
        <v>0.23764976958525341</v>
      </c>
      <c r="L216">
        <v>8.231014758348465E-2</v>
      </c>
      <c r="M216" s="40">
        <v>2.5287295724572855E-4</v>
      </c>
    </row>
    <row r="217" spans="1:13" x14ac:dyDescent="0.25">
      <c r="A217">
        <v>7820120</v>
      </c>
      <c r="B217" t="s">
        <v>28</v>
      </c>
      <c r="C217" t="s">
        <v>5</v>
      </c>
      <c r="D217" t="s">
        <v>2201</v>
      </c>
      <c r="E217">
        <v>2.1505376344086021E-3</v>
      </c>
      <c r="F217">
        <v>73.2</v>
      </c>
      <c r="G217">
        <v>0.1574193548387097</v>
      </c>
      <c r="H217">
        <v>79.3</v>
      </c>
      <c r="I217">
        <v>0.17053763440860215</v>
      </c>
      <c r="J217">
        <v>79.89</v>
      </c>
      <c r="K217">
        <v>0.17180645161290323</v>
      </c>
      <c r="L217">
        <v>2.4100060109049082E-3</v>
      </c>
      <c r="M217" s="40">
        <v>5.1828086256019533E-6</v>
      </c>
    </row>
    <row r="218" spans="1:13" x14ac:dyDescent="0.25">
      <c r="A218">
        <v>7820120</v>
      </c>
      <c r="B218" t="s">
        <v>28</v>
      </c>
      <c r="C218" t="s">
        <v>5</v>
      </c>
      <c r="D218" t="s">
        <v>2203</v>
      </c>
      <c r="E218">
        <v>4.9155145929339478E-3</v>
      </c>
      <c r="F218">
        <v>87.4</v>
      </c>
      <c r="G218">
        <v>0.42961597542242708</v>
      </c>
      <c r="H218">
        <v>100</v>
      </c>
      <c r="I218">
        <v>0.49155145929339478</v>
      </c>
      <c r="J218">
        <v>90.87</v>
      </c>
      <c r="K218">
        <v>0.44667281105990786</v>
      </c>
      <c r="L218">
        <v>0.18549369275569916</v>
      </c>
      <c r="M218" s="40">
        <v>9.1179695363784532E-4</v>
      </c>
    </row>
    <row r="219" spans="1:13" x14ac:dyDescent="0.25">
      <c r="A219">
        <v>7820120</v>
      </c>
      <c r="B219" t="s">
        <v>28</v>
      </c>
      <c r="C219" t="s">
        <v>5</v>
      </c>
      <c r="D219" t="s">
        <v>2268</v>
      </c>
      <c r="E219">
        <v>1.8433179723502304E-3</v>
      </c>
      <c r="F219">
        <v>55.1</v>
      </c>
      <c r="G219">
        <v>0.1015668202764977</v>
      </c>
      <c r="H219">
        <v>85.3</v>
      </c>
      <c r="I219">
        <v>0.15723502304147466</v>
      </c>
      <c r="J219">
        <v>73.61</v>
      </c>
      <c r="K219">
        <v>0.13568663594470046</v>
      </c>
      <c r="L219">
        <v>3.2481297850608826E-2</v>
      </c>
      <c r="M219" s="40">
        <v>5.9873360093288156E-5</v>
      </c>
    </row>
    <row r="220" spans="1:13" x14ac:dyDescent="0.25">
      <c r="A220">
        <v>7820120</v>
      </c>
      <c r="B220" t="s">
        <v>28</v>
      </c>
      <c r="C220" t="s">
        <v>5</v>
      </c>
      <c r="D220" t="s">
        <v>2175</v>
      </c>
      <c r="E220">
        <v>1.1059907834101382E-2</v>
      </c>
      <c r="F220">
        <v>65.099999999999994</v>
      </c>
      <c r="G220">
        <v>0.72</v>
      </c>
      <c r="H220">
        <v>76</v>
      </c>
      <c r="I220">
        <v>0.84055299539170503</v>
      </c>
      <c r="J220">
        <v>72.19</v>
      </c>
      <c r="K220">
        <v>0.79841474654377875</v>
      </c>
      <c r="L220">
        <v>-4.6930719166994095E-2</v>
      </c>
      <c r="M220" s="40">
        <v>-5.1904942857504985E-4</v>
      </c>
    </row>
    <row r="221" spans="1:13" x14ac:dyDescent="0.25">
      <c r="A221">
        <v>7820120</v>
      </c>
      <c r="B221" t="s">
        <v>28</v>
      </c>
      <c r="C221" t="s">
        <v>5</v>
      </c>
      <c r="D221" t="s">
        <v>2176</v>
      </c>
      <c r="E221">
        <v>1.2288786482334869E-3</v>
      </c>
      <c r="F221">
        <v>64.099999999999994</v>
      </c>
      <c r="G221">
        <v>7.8771121351766504E-2</v>
      </c>
      <c r="H221">
        <v>86.8</v>
      </c>
      <c r="I221">
        <v>0.10666666666666666</v>
      </c>
      <c r="J221">
        <v>76.435000000000002</v>
      </c>
      <c r="K221">
        <v>9.3929339477726581E-2</v>
      </c>
      <c r="L221">
        <v>-4.0314435958862305E-2</v>
      </c>
      <c r="M221" s="40">
        <v>-4.9541549565422188E-5</v>
      </c>
    </row>
    <row r="222" spans="1:13" x14ac:dyDescent="0.25">
      <c r="A222">
        <v>7820120</v>
      </c>
      <c r="B222" t="s">
        <v>28</v>
      </c>
      <c r="C222" t="s">
        <v>5</v>
      </c>
      <c r="D222" t="s">
        <v>2180</v>
      </c>
      <c r="E222">
        <v>9.2165898617511521E-4</v>
      </c>
      <c r="F222">
        <v>66.599999999999994</v>
      </c>
      <c r="G222">
        <v>6.138248847926267E-2</v>
      </c>
      <c r="H222">
        <v>77</v>
      </c>
      <c r="I222">
        <v>7.0967741935483872E-2</v>
      </c>
      <c r="J222">
        <v>71.94</v>
      </c>
      <c r="K222">
        <v>6.6304147465437779E-2</v>
      </c>
      <c r="L222">
        <v>-0.14679412543773651</v>
      </c>
      <c r="M222" s="40">
        <v>-1.3529412482740692E-4</v>
      </c>
    </row>
    <row r="223" spans="1:13" x14ac:dyDescent="0.25">
      <c r="A223">
        <v>7820120</v>
      </c>
      <c r="B223" t="s">
        <v>28</v>
      </c>
      <c r="C223" t="s">
        <v>5</v>
      </c>
      <c r="D223" t="s">
        <v>2204</v>
      </c>
      <c r="E223">
        <v>3.6866359447004608E-3</v>
      </c>
      <c r="F223">
        <v>72.8</v>
      </c>
      <c r="G223">
        <v>0.26838709677419353</v>
      </c>
      <c r="H223">
        <v>86.8</v>
      </c>
      <c r="I223">
        <v>0.32</v>
      </c>
      <c r="J223">
        <v>78.74499999999999</v>
      </c>
      <c r="K223">
        <v>0.29030414746543776</v>
      </c>
      <c r="L223">
        <v>3.1434148550033569E-2</v>
      </c>
      <c r="M223" s="40">
        <v>1.1588626193560763E-4</v>
      </c>
    </row>
    <row r="224" spans="1:13" x14ac:dyDescent="0.25">
      <c r="A224">
        <v>7820120</v>
      </c>
      <c r="B224" t="s">
        <v>28</v>
      </c>
      <c r="C224" t="s">
        <v>5</v>
      </c>
      <c r="D224" t="s">
        <v>2269</v>
      </c>
      <c r="E224">
        <v>2.4577572964669739E-3</v>
      </c>
      <c r="F224">
        <v>72.7</v>
      </c>
      <c r="G224">
        <v>0.17867895545314902</v>
      </c>
      <c r="H224">
        <v>58.9</v>
      </c>
      <c r="I224">
        <v>0.14476190476190476</v>
      </c>
      <c r="J224">
        <v>73.47</v>
      </c>
      <c r="K224">
        <v>0.18057142857142858</v>
      </c>
      <c r="L224">
        <v>7.8791717533022165E-4</v>
      </c>
      <c r="M224" s="40">
        <v>1.9365091866795001E-6</v>
      </c>
    </row>
    <row r="225" spans="1:13" x14ac:dyDescent="0.25">
      <c r="A225">
        <v>7820120</v>
      </c>
      <c r="B225" t="s">
        <v>28</v>
      </c>
      <c r="C225" t="s">
        <v>5</v>
      </c>
      <c r="D225" t="s">
        <v>2205</v>
      </c>
      <c r="E225">
        <v>1.2288786482334869E-3</v>
      </c>
      <c r="F225">
        <v>52.3</v>
      </c>
      <c r="G225">
        <v>6.4270353302611369E-2</v>
      </c>
      <c r="H225" t="s">
        <v>8</v>
      </c>
      <c r="I225" t="s">
        <v>99</v>
      </c>
      <c r="J225" t="s">
        <v>9</v>
      </c>
      <c r="K225" t="s">
        <v>99</v>
      </c>
      <c r="L225">
        <v>0.18686451017856598</v>
      </c>
      <c r="M225" s="40">
        <v>2.2963380667104884E-4</v>
      </c>
    </row>
    <row r="226" spans="1:13" x14ac:dyDescent="0.25">
      <c r="A226">
        <v>7820120</v>
      </c>
      <c r="B226" t="s">
        <v>28</v>
      </c>
      <c r="C226" t="s">
        <v>5</v>
      </c>
      <c r="D226" t="s">
        <v>2206</v>
      </c>
      <c r="E226">
        <v>1.2288786482334869E-3</v>
      </c>
      <c r="F226">
        <v>51.2</v>
      </c>
      <c r="G226">
        <v>6.2918586789554531E-2</v>
      </c>
      <c r="H226">
        <v>66</v>
      </c>
      <c r="I226">
        <v>8.1105990783410131E-2</v>
      </c>
      <c r="J226">
        <v>64.35499999999999</v>
      </c>
      <c r="K226">
        <v>7.9084485407066044E-2</v>
      </c>
      <c r="L226">
        <v>-0.14154158532619476</v>
      </c>
      <c r="M226" s="40">
        <v>-1.7393743204447898E-4</v>
      </c>
    </row>
    <row r="227" spans="1:13" x14ac:dyDescent="0.25">
      <c r="A227">
        <v>7820120</v>
      </c>
      <c r="B227" t="s">
        <v>28</v>
      </c>
      <c r="C227" t="s">
        <v>5</v>
      </c>
      <c r="D227" t="s">
        <v>2181</v>
      </c>
      <c r="E227">
        <v>1.7818740399385559E-2</v>
      </c>
      <c r="F227">
        <v>80.599999999999994</v>
      </c>
      <c r="G227">
        <v>1.436190476190476</v>
      </c>
      <c r="H227">
        <v>83</v>
      </c>
      <c r="I227">
        <v>1.4789554531490015</v>
      </c>
      <c r="J227">
        <v>80.344999999999999</v>
      </c>
      <c r="K227">
        <v>1.4316466973886328</v>
      </c>
      <c r="L227">
        <v>2.5591418147087097E-2</v>
      </c>
      <c r="M227" s="40">
        <v>4.5600683641506959E-4</v>
      </c>
    </row>
    <row r="228" spans="1:13" x14ac:dyDescent="0.25">
      <c r="A228">
        <v>7820120</v>
      </c>
      <c r="B228" t="s">
        <v>28</v>
      </c>
      <c r="C228" t="s">
        <v>5</v>
      </c>
      <c r="D228" t="s">
        <v>2207</v>
      </c>
      <c r="E228">
        <v>3.0721966205837174E-4</v>
      </c>
      <c r="F228">
        <v>83</v>
      </c>
      <c r="G228">
        <v>2.5499231950844855E-2</v>
      </c>
      <c r="H228">
        <v>76.099999999999994</v>
      </c>
      <c r="I228">
        <v>2.3379416282642087E-2</v>
      </c>
      <c r="J228">
        <v>81.079999999999984</v>
      </c>
      <c r="K228">
        <v>2.4909370199692776E-2</v>
      </c>
      <c r="L228">
        <v>-0.19768555462360382</v>
      </c>
      <c r="M228" s="40">
        <v>-6.0732889285285351E-5</v>
      </c>
    </row>
    <row r="229" spans="1:13" x14ac:dyDescent="0.25">
      <c r="A229">
        <v>7820120</v>
      </c>
      <c r="B229" t="s">
        <v>28</v>
      </c>
      <c r="C229" t="s">
        <v>5</v>
      </c>
      <c r="D229" t="s">
        <v>2270</v>
      </c>
      <c r="E229">
        <v>4.3010752688172043E-3</v>
      </c>
      <c r="F229">
        <v>57.1</v>
      </c>
      <c r="G229">
        <v>0.24559139784946238</v>
      </c>
      <c r="H229">
        <v>85.4</v>
      </c>
      <c r="I229">
        <v>0.36731182795698925</v>
      </c>
      <c r="J229">
        <v>73.11</v>
      </c>
      <c r="K229">
        <v>0.31445161290322582</v>
      </c>
      <c r="L229">
        <v>0.11054231226444244</v>
      </c>
      <c r="M229" s="40">
        <v>4.7545080543846211E-4</v>
      </c>
    </row>
    <row r="230" spans="1:13" x14ac:dyDescent="0.25">
      <c r="A230">
        <v>7820120</v>
      </c>
      <c r="B230" t="s">
        <v>28</v>
      </c>
      <c r="C230" t="s">
        <v>5</v>
      </c>
      <c r="D230" t="s">
        <v>2208</v>
      </c>
      <c r="E230">
        <v>3.0721966205837174E-4</v>
      </c>
      <c r="F230">
        <v>30.9</v>
      </c>
      <c r="G230">
        <v>9.4930875576036862E-3</v>
      </c>
      <c r="H230">
        <v>100</v>
      </c>
      <c r="I230">
        <v>3.0721966205837174E-2</v>
      </c>
      <c r="J230">
        <v>66.069999999999993</v>
      </c>
      <c r="K230">
        <v>2.0298003072196619E-2</v>
      </c>
      <c r="L230">
        <v>0.19214197993278503</v>
      </c>
      <c r="M230" s="40">
        <v>5.9029794142176661E-5</v>
      </c>
    </row>
    <row r="231" spans="1:13" x14ac:dyDescent="0.25">
      <c r="A231">
        <v>7820120</v>
      </c>
      <c r="B231" t="s">
        <v>28</v>
      </c>
      <c r="C231" t="s">
        <v>5</v>
      </c>
      <c r="D231" t="s">
        <v>2153</v>
      </c>
      <c r="E231">
        <v>4.792626728110598E-2</v>
      </c>
      <c r="F231">
        <v>42.1</v>
      </c>
      <c r="G231">
        <v>2.0176958525345619</v>
      </c>
      <c r="H231">
        <v>77</v>
      </c>
      <c r="I231">
        <v>3.6903225806451605</v>
      </c>
      <c r="J231">
        <v>64.624999999999986</v>
      </c>
      <c r="K231">
        <v>3.0972350230414731</v>
      </c>
      <c r="L231">
        <v>1.3401866890490055E-2</v>
      </c>
      <c r="M231" s="40">
        <v>6.4230145465943105E-4</v>
      </c>
    </row>
    <row r="232" spans="1:13" x14ac:dyDescent="0.25">
      <c r="A232">
        <v>7820120</v>
      </c>
      <c r="B232" t="s">
        <v>28</v>
      </c>
      <c r="C232" t="s">
        <v>5</v>
      </c>
      <c r="D232" t="s">
        <v>2296</v>
      </c>
      <c r="E232">
        <v>6.1443932411674347E-4</v>
      </c>
      <c r="F232">
        <v>55.4</v>
      </c>
      <c r="G232">
        <v>3.4039938556067587E-2</v>
      </c>
      <c r="H232">
        <v>89</v>
      </c>
      <c r="I232">
        <v>5.4685099846390167E-2</v>
      </c>
      <c r="J232">
        <v>71.63</v>
      </c>
      <c r="K232">
        <v>4.4012288786482334E-2</v>
      </c>
      <c r="L232">
        <v>0.2275366485118866</v>
      </c>
      <c r="M232" s="40">
        <v>1.3980746452343262E-4</v>
      </c>
    </row>
    <row r="233" spans="1:13" x14ac:dyDescent="0.25">
      <c r="A233">
        <v>7820120</v>
      </c>
      <c r="B233" t="s">
        <v>28</v>
      </c>
      <c r="C233" t="s">
        <v>5</v>
      </c>
      <c r="D233" t="s">
        <v>2154</v>
      </c>
      <c r="E233">
        <v>3.5637480798771118E-2</v>
      </c>
      <c r="F233">
        <v>79.3</v>
      </c>
      <c r="G233">
        <v>2.8260522273425495</v>
      </c>
      <c r="H233">
        <v>89.8</v>
      </c>
      <c r="I233">
        <v>3.2002457757296461</v>
      </c>
      <c r="J233">
        <v>81.614999999999995</v>
      </c>
      <c r="K233">
        <v>2.9085529953917044</v>
      </c>
      <c r="L233">
        <v>7.5087115168571472E-2</v>
      </c>
      <c r="M233" s="40">
        <v>2.6759156250550815E-3</v>
      </c>
    </row>
    <row r="234" spans="1:13" x14ac:dyDescent="0.25">
      <c r="A234">
        <v>7820120</v>
      </c>
      <c r="B234" t="s">
        <v>28</v>
      </c>
      <c r="C234" t="s">
        <v>5</v>
      </c>
      <c r="D234" t="s">
        <v>2209</v>
      </c>
      <c r="E234">
        <v>2.7649769585253456E-3</v>
      </c>
      <c r="F234">
        <v>58.9</v>
      </c>
      <c r="G234">
        <v>0.16285714285714284</v>
      </c>
      <c r="H234">
        <v>71.400000000000006</v>
      </c>
      <c r="I234">
        <v>0.1974193548387097</v>
      </c>
      <c r="J234">
        <v>70.03</v>
      </c>
      <c r="K234">
        <v>0.19363133640552996</v>
      </c>
      <c r="L234">
        <v>4.1243112646043301E-3</v>
      </c>
      <c r="M234" s="40">
        <v>1.1403625616417503E-5</v>
      </c>
    </row>
    <row r="235" spans="1:13" x14ac:dyDescent="0.25">
      <c r="A235">
        <v>7820120</v>
      </c>
      <c r="B235" t="s">
        <v>28</v>
      </c>
      <c r="C235" t="s">
        <v>5</v>
      </c>
      <c r="D235" t="s">
        <v>2167</v>
      </c>
      <c r="E235">
        <v>2.4577572964669739E-3</v>
      </c>
      <c r="F235">
        <v>56.6</v>
      </c>
      <c r="G235">
        <v>0.13910906298003073</v>
      </c>
      <c r="H235">
        <v>77.599999999999994</v>
      </c>
      <c r="I235">
        <v>0.19072196620583715</v>
      </c>
      <c r="J235">
        <v>68.194999999999993</v>
      </c>
      <c r="K235">
        <v>0.16760675883256526</v>
      </c>
      <c r="L235">
        <v>0.10670410096645355</v>
      </c>
      <c r="M235" s="40">
        <v>2.6225278271324988E-4</v>
      </c>
    </row>
    <row r="236" spans="1:13" x14ac:dyDescent="0.25">
      <c r="A236">
        <v>7820120</v>
      </c>
      <c r="B236" t="s">
        <v>28</v>
      </c>
      <c r="C236" t="s">
        <v>5</v>
      </c>
      <c r="D236" t="s">
        <v>2210</v>
      </c>
      <c r="E236">
        <v>1.7511520737327188E-2</v>
      </c>
      <c r="F236">
        <v>75.5</v>
      </c>
      <c r="G236">
        <v>1.3221198156682028</v>
      </c>
      <c r="H236">
        <v>70.5</v>
      </c>
      <c r="I236">
        <v>1.2345622119815667</v>
      </c>
      <c r="J236">
        <v>78.154999999999987</v>
      </c>
      <c r="K236">
        <v>1.3686129032258061</v>
      </c>
      <c r="L236">
        <v>-5.8551579713821411E-2</v>
      </c>
      <c r="M236" s="40">
        <v>-1.0253272023618496E-3</v>
      </c>
    </row>
    <row r="237" spans="1:13" x14ac:dyDescent="0.25">
      <c r="A237">
        <v>7820120</v>
      </c>
      <c r="B237" t="s">
        <v>28</v>
      </c>
      <c r="C237" t="s">
        <v>5</v>
      </c>
      <c r="D237" t="s">
        <v>2297</v>
      </c>
      <c r="E237">
        <v>2.1505376344086021E-3</v>
      </c>
      <c r="F237">
        <v>76.7</v>
      </c>
      <c r="G237">
        <v>0.16494623655913979</v>
      </c>
      <c r="H237">
        <v>98.9</v>
      </c>
      <c r="I237">
        <v>0.21268817204301077</v>
      </c>
      <c r="J237">
        <v>82.68</v>
      </c>
      <c r="K237">
        <v>0.17780645161290323</v>
      </c>
      <c r="L237">
        <v>-7.2600565850734711E-2</v>
      </c>
      <c r="M237" s="40">
        <v>-1.5613024914136497E-4</v>
      </c>
    </row>
    <row r="238" spans="1:13" x14ac:dyDescent="0.25">
      <c r="A238">
        <v>7820120</v>
      </c>
      <c r="B238" t="s">
        <v>28</v>
      </c>
      <c r="C238" t="s">
        <v>5</v>
      </c>
      <c r="D238" t="s">
        <v>2211</v>
      </c>
      <c r="E238">
        <v>1.5360983102918587E-3</v>
      </c>
      <c r="F238">
        <v>68.2</v>
      </c>
      <c r="G238">
        <v>0.10476190476190476</v>
      </c>
      <c r="H238">
        <v>96.7</v>
      </c>
      <c r="I238">
        <v>0.14854070660522273</v>
      </c>
      <c r="J238">
        <v>83.85</v>
      </c>
      <c r="K238">
        <v>0.12880184331797234</v>
      </c>
      <c r="L238">
        <v>0.21650317311286926</v>
      </c>
      <c r="M238" s="40">
        <v>3.3257015839150425E-4</v>
      </c>
    </row>
    <row r="239" spans="1:13" x14ac:dyDescent="0.25">
      <c r="A239">
        <v>7820120</v>
      </c>
      <c r="B239" t="s">
        <v>28</v>
      </c>
      <c r="C239" t="s">
        <v>5</v>
      </c>
      <c r="D239" t="s">
        <v>2165</v>
      </c>
      <c r="E239">
        <v>1.1674347158218126E-2</v>
      </c>
      <c r="F239">
        <v>72</v>
      </c>
      <c r="G239">
        <v>0.84055299539170503</v>
      </c>
      <c r="H239">
        <v>92.3</v>
      </c>
      <c r="I239">
        <v>1.077542242703533</v>
      </c>
      <c r="J239">
        <v>78.464999999999989</v>
      </c>
      <c r="K239">
        <v>0.91602764976958517</v>
      </c>
      <c r="L239">
        <v>9.7960233688354492E-2</v>
      </c>
      <c r="M239" s="40">
        <v>1.1436217757780248E-3</v>
      </c>
    </row>
    <row r="240" spans="1:13" x14ac:dyDescent="0.25">
      <c r="A240">
        <v>7820120</v>
      </c>
      <c r="B240" t="s">
        <v>28</v>
      </c>
      <c r="C240" t="s">
        <v>5</v>
      </c>
      <c r="D240" t="s">
        <v>2141</v>
      </c>
      <c r="E240">
        <v>1.5360983102918587E-3</v>
      </c>
      <c r="F240">
        <v>47</v>
      </c>
      <c r="G240">
        <v>7.2196620583717355E-2</v>
      </c>
      <c r="H240">
        <v>72.900000000000006</v>
      </c>
      <c r="I240">
        <v>0.1119815668202765</v>
      </c>
      <c r="J240">
        <v>60.829999999999991</v>
      </c>
      <c r="K240">
        <v>9.3440860215053753E-2</v>
      </c>
      <c r="L240">
        <v>-0.15110929310321808</v>
      </c>
      <c r="M240" s="40">
        <v>-2.3211872980525051E-4</v>
      </c>
    </row>
    <row r="241" spans="1:13" x14ac:dyDescent="0.25">
      <c r="A241">
        <v>7820120</v>
      </c>
      <c r="B241" t="s">
        <v>28</v>
      </c>
      <c r="C241" t="s">
        <v>5</v>
      </c>
      <c r="D241" t="s">
        <v>2212</v>
      </c>
      <c r="E241">
        <v>1.2288786482334869E-3</v>
      </c>
      <c r="F241">
        <v>44.3</v>
      </c>
      <c r="G241">
        <v>5.4439324116743466E-2</v>
      </c>
      <c r="H241">
        <v>78.2</v>
      </c>
      <c r="I241">
        <v>9.6098310291858682E-2</v>
      </c>
      <c r="J241">
        <v>61.029999999999994</v>
      </c>
      <c r="K241">
        <v>7.4998463901689696E-2</v>
      </c>
      <c r="L241">
        <v>-3.0409473925828934E-2</v>
      </c>
      <c r="M241" s="40">
        <v>-3.7369553211464127E-5</v>
      </c>
    </row>
    <row r="242" spans="1:13" x14ac:dyDescent="0.25">
      <c r="A242">
        <v>7820120</v>
      </c>
      <c r="B242" t="s">
        <v>28</v>
      </c>
      <c r="C242" t="s">
        <v>5</v>
      </c>
      <c r="D242" t="s">
        <v>2312</v>
      </c>
      <c r="E242">
        <v>3.0721966205837174E-4</v>
      </c>
      <c r="F242">
        <v>62.1</v>
      </c>
      <c r="G242">
        <v>1.9078341013824884E-2</v>
      </c>
      <c r="H242">
        <v>44.3</v>
      </c>
      <c r="I242">
        <v>1.3609831029185867E-2</v>
      </c>
      <c r="J242">
        <v>66.27</v>
      </c>
      <c r="K242">
        <v>2.0359447004608292E-2</v>
      </c>
      <c r="L242">
        <v>-0.16269785165786743</v>
      </c>
      <c r="M242" s="40">
        <v>-4.9983979003953127E-5</v>
      </c>
    </row>
    <row r="243" spans="1:13" x14ac:dyDescent="0.25">
      <c r="A243">
        <v>7820120</v>
      </c>
      <c r="B243" t="s">
        <v>28</v>
      </c>
      <c r="C243" t="s">
        <v>5</v>
      </c>
      <c r="D243" t="s">
        <v>2298</v>
      </c>
      <c r="E243">
        <v>3.0721966205837174E-4</v>
      </c>
      <c r="F243">
        <v>55.2</v>
      </c>
      <c r="G243">
        <v>1.695852534562212E-2</v>
      </c>
      <c r="H243">
        <v>96.7</v>
      </c>
      <c r="I243">
        <v>2.9708141321044549E-2</v>
      </c>
      <c r="J243">
        <v>70.3</v>
      </c>
      <c r="K243">
        <v>2.1597542242703532E-2</v>
      </c>
      <c r="L243">
        <v>-8.5472017526626587E-2</v>
      </c>
      <c r="M243" s="40">
        <v>-2.6258684339977445E-5</v>
      </c>
    </row>
    <row r="244" spans="1:13" x14ac:dyDescent="0.25">
      <c r="A244">
        <v>7820120</v>
      </c>
      <c r="B244" t="s">
        <v>28</v>
      </c>
      <c r="C244" t="s">
        <v>5</v>
      </c>
      <c r="D244" t="s">
        <v>2271</v>
      </c>
      <c r="E244">
        <v>2.7649769585253456E-3</v>
      </c>
      <c r="F244">
        <v>73.8</v>
      </c>
      <c r="G244">
        <v>0.20405529953917051</v>
      </c>
      <c r="H244">
        <v>89.2</v>
      </c>
      <c r="I244">
        <v>0.24663594470046082</v>
      </c>
      <c r="J244">
        <v>79.53</v>
      </c>
      <c r="K244">
        <v>0.21989861751152073</v>
      </c>
      <c r="L244">
        <v>-2.2076718509197235E-2</v>
      </c>
      <c r="M244" s="40">
        <v>-6.1041617997780378E-5</v>
      </c>
    </row>
    <row r="245" spans="1:13" x14ac:dyDescent="0.25">
      <c r="A245">
        <v>7820120</v>
      </c>
      <c r="B245" t="s">
        <v>28</v>
      </c>
      <c r="C245" t="s">
        <v>5</v>
      </c>
      <c r="D245" t="s">
        <v>2160</v>
      </c>
      <c r="E245">
        <v>3.0721966205837174E-4</v>
      </c>
      <c r="F245">
        <v>80.7</v>
      </c>
      <c r="G245">
        <v>2.4792626728110601E-2</v>
      </c>
      <c r="H245">
        <v>82.6</v>
      </c>
      <c r="I245">
        <v>2.5376344086021504E-2</v>
      </c>
      <c r="J245">
        <v>80.929999999999993</v>
      </c>
      <c r="K245">
        <v>2.4863287250384024E-2</v>
      </c>
      <c r="L245">
        <v>-7.632911205291748E-2</v>
      </c>
      <c r="M245" s="40">
        <v>-2.3449804010112897E-5</v>
      </c>
    </row>
    <row r="246" spans="1:13" x14ac:dyDescent="0.25">
      <c r="A246">
        <v>7820120</v>
      </c>
      <c r="B246" t="s">
        <v>28</v>
      </c>
      <c r="C246" t="s">
        <v>5</v>
      </c>
      <c r="D246" t="s">
        <v>2155</v>
      </c>
      <c r="E246">
        <v>0.10353302611367127</v>
      </c>
      <c r="F246">
        <v>52.6</v>
      </c>
      <c r="G246">
        <v>5.4458371735791085</v>
      </c>
      <c r="H246">
        <v>80.8</v>
      </c>
      <c r="I246">
        <v>8.3654685099846375</v>
      </c>
      <c r="J246">
        <v>69.649999999999991</v>
      </c>
      <c r="K246">
        <v>7.2110752688172033</v>
      </c>
      <c r="L246">
        <v>0.12461955845355988</v>
      </c>
      <c r="M246" s="40">
        <v>1.2902239999646598E-2</v>
      </c>
    </row>
    <row r="247" spans="1:13" x14ac:dyDescent="0.25">
      <c r="A247">
        <v>7820120</v>
      </c>
      <c r="B247" t="s">
        <v>28</v>
      </c>
      <c r="C247" t="s">
        <v>5</v>
      </c>
      <c r="D247" t="s">
        <v>2272</v>
      </c>
      <c r="E247">
        <v>1.2288786482334869E-3</v>
      </c>
      <c r="F247">
        <v>48.4</v>
      </c>
      <c r="G247">
        <v>5.9477726574500768E-2</v>
      </c>
      <c r="H247">
        <v>41.7</v>
      </c>
      <c r="I247">
        <v>5.1244239631336411E-2</v>
      </c>
      <c r="J247">
        <v>54.524999999999999</v>
      </c>
      <c r="K247">
        <v>6.7004608294930879E-2</v>
      </c>
      <c r="L247">
        <v>-0.18621233105659485</v>
      </c>
      <c r="M247" s="40">
        <v>-2.2883235767323483E-4</v>
      </c>
    </row>
    <row r="248" spans="1:13" x14ac:dyDescent="0.25">
      <c r="A248">
        <v>7820120</v>
      </c>
      <c r="B248" t="s">
        <v>28</v>
      </c>
      <c r="C248" t="s">
        <v>5</v>
      </c>
      <c r="D248" t="s">
        <v>2213</v>
      </c>
      <c r="E248">
        <v>9.2165898617511521E-4</v>
      </c>
      <c r="F248">
        <v>16.600000000000001</v>
      </c>
      <c r="G248">
        <v>1.5299539170506913E-2</v>
      </c>
      <c r="H248">
        <v>53.5</v>
      </c>
      <c r="I248">
        <v>4.9308755760368667E-2</v>
      </c>
      <c r="J248">
        <v>41.445</v>
      </c>
      <c r="K248">
        <v>3.8198156682027647E-2</v>
      </c>
      <c r="L248">
        <v>-0.21125343441963196</v>
      </c>
      <c r="M248" s="40">
        <v>-1.9470362619320917E-4</v>
      </c>
    </row>
    <row r="249" spans="1:13" x14ac:dyDescent="0.25">
      <c r="A249">
        <v>7820120</v>
      </c>
      <c r="B249" t="s">
        <v>28</v>
      </c>
      <c r="C249" t="s">
        <v>5</v>
      </c>
      <c r="D249" t="s">
        <v>2169</v>
      </c>
      <c r="E249">
        <v>1.4746543778801843E-2</v>
      </c>
      <c r="F249">
        <v>38.799999999999997</v>
      </c>
      <c r="G249">
        <v>0.57216589861751144</v>
      </c>
      <c r="H249">
        <v>64.3</v>
      </c>
      <c r="I249">
        <v>0.94820276497695843</v>
      </c>
      <c r="J249">
        <v>63.350000000000009</v>
      </c>
      <c r="K249">
        <v>0.93419354838709689</v>
      </c>
      <c r="L249">
        <v>-8.9912630617618561E-2</v>
      </c>
      <c r="M249" s="40">
        <v>-1.3259005436699512E-3</v>
      </c>
    </row>
    <row r="250" spans="1:13" x14ac:dyDescent="0.25">
      <c r="A250">
        <v>7820120</v>
      </c>
      <c r="B250" t="s">
        <v>28</v>
      </c>
      <c r="C250" t="s">
        <v>5</v>
      </c>
      <c r="D250" t="s">
        <v>2156</v>
      </c>
      <c r="E250">
        <v>2.4270353302611368E-2</v>
      </c>
      <c r="F250">
        <v>56.2</v>
      </c>
      <c r="G250">
        <v>1.363993855606759</v>
      </c>
      <c r="H250">
        <v>75.7</v>
      </c>
      <c r="I250">
        <v>1.8372657450076806</v>
      </c>
      <c r="J250">
        <v>67.899999999999991</v>
      </c>
      <c r="K250">
        <v>1.6479569892473116</v>
      </c>
      <c r="L250">
        <v>-7.0616826415061951E-2</v>
      </c>
      <c r="M250" s="40">
        <v>-1.7138953262027326E-3</v>
      </c>
    </row>
    <row r="251" spans="1:13" x14ac:dyDescent="0.25">
      <c r="A251">
        <v>7820120</v>
      </c>
      <c r="B251" t="s">
        <v>28</v>
      </c>
      <c r="C251" t="s">
        <v>5</v>
      </c>
      <c r="D251" t="s">
        <v>2214</v>
      </c>
      <c r="E251">
        <v>6.1443932411674347E-4</v>
      </c>
      <c r="F251">
        <v>35</v>
      </c>
      <c r="G251">
        <v>2.1505376344086023E-2</v>
      </c>
      <c r="H251">
        <v>75.2</v>
      </c>
      <c r="I251">
        <v>4.6205837173579109E-2</v>
      </c>
      <c r="J251">
        <v>60.230000000000004</v>
      </c>
      <c r="K251">
        <v>3.700768049155146E-2</v>
      </c>
      <c r="L251">
        <v>-7.8033983707427979E-2</v>
      </c>
      <c r="M251" s="40">
        <v>-4.7947148207329019E-5</v>
      </c>
    </row>
    <row r="252" spans="1:13" x14ac:dyDescent="0.25">
      <c r="A252">
        <v>7820120</v>
      </c>
      <c r="B252" t="s">
        <v>28</v>
      </c>
      <c r="C252" t="s">
        <v>5</v>
      </c>
      <c r="D252" t="s">
        <v>2314</v>
      </c>
      <c r="E252">
        <v>3.0721966205837174E-4</v>
      </c>
      <c r="F252">
        <v>73.400000000000006</v>
      </c>
      <c r="G252">
        <v>2.2549923195084486E-2</v>
      </c>
      <c r="H252">
        <v>68.7</v>
      </c>
      <c r="I252">
        <v>2.110599078341014E-2</v>
      </c>
      <c r="J252">
        <v>76.989999999999995</v>
      </c>
      <c r="K252">
        <v>2.3652841781874039E-2</v>
      </c>
      <c r="L252">
        <v>0.27013880014419556</v>
      </c>
      <c r="M252" s="40">
        <v>8.2991950889153786E-5</v>
      </c>
    </row>
    <row r="253" spans="1:13" x14ac:dyDescent="0.25">
      <c r="A253">
        <v>7820120</v>
      </c>
      <c r="B253" t="s">
        <v>28</v>
      </c>
      <c r="C253" t="s">
        <v>5</v>
      </c>
      <c r="D253" t="s">
        <v>2215</v>
      </c>
      <c r="E253">
        <v>8.2949308755760377E-3</v>
      </c>
      <c r="F253">
        <v>68.900000000000006</v>
      </c>
      <c r="G253">
        <v>0.571520737327189</v>
      </c>
      <c r="H253">
        <v>72</v>
      </c>
      <c r="I253">
        <v>0.59723502304147469</v>
      </c>
      <c r="J253">
        <v>71.109999999999985</v>
      </c>
      <c r="K253">
        <v>0.58985253456221187</v>
      </c>
      <c r="L253">
        <v>-7.8083746135234833E-2</v>
      </c>
      <c r="M253" s="40">
        <v>-6.4769927669780048E-4</v>
      </c>
    </row>
    <row r="254" spans="1:13" x14ac:dyDescent="0.25">
      <c r="A254">
        <v>7820120</v>
      </c>
      <c r="B254" t="s">
        <v>28</v>
      </c>
      <c r="C254" t="s">
        <v>5</v>
      </c>
      <c r="D254" t="s">
        <v>2274</v>
      </c>
      <c r="E254">
        <v>2.1505376344086021E-3</v>
      </c>
      <c r="F254">
        <v>47.7</v>
      </c>
      <c r="G254">
        <v>0.10258064516129033</v>
      </c>
      <c r="H254">
        <v>100</v>
      </c>
      <c r="I254">
        <v>0.21505376344086022</v>
      </c>
      <c r="J254">
        <v>72.495000000000005</v>
      </c>
      <c r="K254">
        <v>0.15590322580645163</v>
      </c>
      <c r="L254">
        <v>-9.3027554452419281E-2</v>
      </c>
      <c r="M254" s="40">
        <v>-2.0005925688692318E-4</v>
      </c>
    </row>
    <row r="255" spans="1:13" x14ac:dyDescent="0.25">
      <c r="A255">
        <v>7820120</v>
      </c>
      <c r="B255" t="s">
        <v>28</v>
      </c>
      <c r="C255" t="s">
        <v>5</v>
      </c>
      <c r="D255" t="s">
        <v>2216</v>
      </c>
      <c r="E255">
        <v>9.2165898617511521E-4</v>
      </c>
      <c r="F255">
        <v>49.2</v>
      </c>
      <c r="G255">
        <v>4.5345622119815673E-2</v>
      </c>
      <c r="H255">
        <v>63.1</v>
      </c>
      <c r="I255">
        <v>5.8156682027649773E-2</v>
      </c>
      <c r="J255">
        <v>58.844999999999999</v>
      </c>
      <c r="K255">
        <v>5.423502304147465E-2</v>
      </c>
      <c r="L255">
        <v>-3.2602384686470032E-2</v>
      </c>
      <c r="M255" s="40">
        <v>-3.0048280817023072E-5</v>
      </c>
    </row>
    <row r="256" spans="1:13" x14ac:dyDescent="0.25">
      <c r="A256">
        <v>7820120</v>
      </c>
      <c r="B256" t="s">
        <v>28</v>
      </c>
      <c r="C256" t="s">
        <v>5</v>
      </c>
      <c r="D256" t="s">
        <v>2275</v>
      </c>
      <c r="E256">
        <v>2.7649769585253456E-3</v>
      </c>
      <c r="F256">
        <v>35.1</v>
      </c>
      <c r="G256">
        <v>9.7050691244239637E-2</v>
      </c>
      <c r="H256">
        <v>46.8</v>
      </c>
      <c r="I256">
        <v>0.12940092165898617</v>
      </c>
      <c r="J256">
        <v>49.844999999999999</v>
      </c>
      <c r="K256">
        <v>0.13782027649769585</v>
      </c>
      <c r="L256">
        <v>-0.17473120987415314</v>
      </c>
      <c r="M256" s="40">
        <v>-4.8312776923728978E-4</v>
      </c>
    </row>
    <row r="257" spans="1:13" x14ac:dyDescent="0.25">
      <c r="A257">
        <v>7820120</v>
      </c>
      <c r="B257" t="s">
        <v>28</v>
      </c>
      <c r="C257" t="s">
        <v>5</v>
      </c>
      <c r="D257" t="s">
        <v>2217</v>
      </c>
      <c r="E257">
        <v>1.2288786482334869E-3</v>
      </c>
      <c r="F257">
        <v>59.9</v>
      </c>
      <c r="G257">
        <v>7.3609831029185863E-2</v>
      </c>
      <c r="H257" t="s">
        <v>8</v>
      </c>
      <c r="I257" t="s">
        <v>99</v>
      </c>
      <c r="J257" t="s">
        <v>9</v>
      </c>
      <c r="K257" t="s">
        <v>99</v>
      </c>
      <c r="L257">
        <v>-0.18911667168140411</v>
      </c>
      <c r="M257" s="40">
        <v>-2.3240143985426006E-4</v>
      </c>
    </row>
    <row r="258" spans="1:13" x14ac:dyDescent="0.25">
      <c r="A258">
        <v>7820120</v>
      </c>
      <c r="B258" t="s">
        <v>28</v>
      </c>
      <c r="C258" t="s">
        <v>5</v>
      </c>
      <c r="D258" t="s">
        <v>2161</v>
      </c>
      <c r="E258">
        <v>1.0752688172043012E-2</v>
      </c>
      <c r="F258">
        <v>86.4</v>
      </c>
      <c r="G258">
        <v>0.92903225806451628</v>
      </c>
      <c r="H258">
        <v>84.8</v>
      </c>
      <c r="I258">
        <v>0.91182795698924735</v>
      </c>
      <c r="J258">
        <v>83.31</v>
      </c>
      <c r="K258">
        <v>0.89580645161290329</v>
      </c>
      <c r="L258">
        <v>2.6701983064413071E-2</v>
      </c>
      <c r="M258" s="40">
        <v>2.8711809746680725E-4</v>
      </c>
    </row>
    <row r="259" spans="1:13" x14ac:dyDescent="0.25">
      <c r="A259">
        <v>7820120</v>
      </c>
      <c r="B259" t="s">
        <v>28</v>
      </c>
      <c r="C259" t="s">
        <v>5</v>
      </c>
      <c r="D259" t="s">
        <v>2218</v>
      </c>
      <c r="E259">
        <v>8.6021505376344086E-3</v>
      </c>
      <c r="F259">
        <v>73.2</v>
      </c>
      <c r="G259">
        <v>0.62967741935483879</v>
      </c>
      <c r="H259">
        <v>97.8</v>
      </c>
      <c r="I259">
        <v>0.84129032258064518</v>
      </c>
      <c r="J259">
        <v>85.394999999999996</v>
      </c>
      <c r="K259">
        <v>0.73458064516129029</v>
      </c>
      <c r="L259">
        <v>0.19937089085578918</v>
      </c>
      <c r="M259" s="40">
        <v>1.715018415963778E-3</v>
      </c>
    </row>
    <row r="260" spans="1:13" x14ac:dyDescent="0.25">
      <c r="A260">
        <v>7820120</v>
      </c>
      <c r="B260" t="s">
        <v>28</v>
      </c>
      <c r="C260" t="s">
        <v>5</v>
      </c>
      <c r="D260" t="s">
        <v>2182</v>
      </c>
      <c r="E260">
        <v>7.9877112135176651E-3</v>
      </c>
      <c r="F260">
        <v>93</v>
      </c>
      <c r="G260">
        <v>0.74285714285714288</v>
      </c>
      <c r="H260">
        <v>78.900000000000006</v>
      </c>
      <c r="I260">
        <v>0.63023041474654384</v>
      </c>
      <c r="J260">
        <v>85.985000000000014</v>
      </c>
      <c r="K260">
        <v>0.68682334869431649</v>
      </c>
      <c r="L260">
        <v>-3.6127582192420959E-2</v>
      </c>
      <c r="M260" s="40">
        <v>-2.8857669339568199E-4</v>
      </c>
    </row>
    <row r="261" spans="1:13" x14ac:dyDescent="0.25">
      <c r="A261">
        <v>7820120</v>
      </c>
      <c r="B261" t="s">
        <v>28</v>
      </c>
      <c r="C261" t="s">
        <v>5</v>
      </c>
      <c r="D261" t="s">
        <v>2219</v>
      </c>
      <c r="E261">
        <v>2.7649769585253456E-3</v>
      </c>
      <c r="F261">
        <v>60.8</v>
      </c>
      <c r="G261">
        <v>0.168110599078341</v>
      </c>
      <c r="H261">
        <v>94.6</v>
      </c>
      <c r="I261">
        <v>0.26156682027649769</v>
      </c>
      <c r="J261">
        <v>73.81</v>
      </c>
      <c r="K261">
        <v>0.20408294930875576</v>
      </c>
      <c r="L261">
        <v>4.0679890662431717E-2</v>
      </c>
      <c r="M261" s="40">
        <v>1.1247896035695405E-4</v>
      </c>
    </row>
    <row r="262" spans="1:13" x14ac:dyDescent="0.25">
      <c r="A262">
        <v>7820120</v>
      </c>
      <c r="B262" t="s">
        <v>28</v>
      </c>
      <c r="C262" t="s">
        <v>5</v>
      </c>
      <c r="D262" t="s">
        <v>2157</v>
      </c>
      <c r="E262">
        <v>4.9462365591397842E-2</v>
      </c>
      <c r="F262">
        <v>76.2</v>
      </c>
      <c r="G262">
        <v>3.7690322580645157</v>
      </c>
      <c r="H262">
        <v>94.7</v>
      </c>
      <c r="I262">
        <v>4.6840860215053759</v>
      </c>
      <c r="J262">
        <v>85.174999999999997</v>
      </c>
      <c r="K262">
        <v>4.2129569892473109</v>
      </c>
      <c r="L262">
        <v>4.374486580491066E-2</v>
      </c>
      <c r="M262" s="40">
        <v>2.1637245451891292E-3</v>
      </c>
    </row>
    <row r="263" spans="1:13" x14ac:dyDescent="0.25">
      <c r="A263">
        <v>7820120</v>
      </c>
      <c r="B263" t="s">
        <v>28</v>
      </c>
      <c r="C263" t="s">
        <v>5</v>
      </c>
      <c r="D263" t="s">
        <v>2276</v>
      </c>
      <c r="E263">
        <v>2.7649769585253456E-3</v>
      </c>
      <c r="F263">
        <v>48.4</v>
      </c>
      <c r="G263">
        <v>0.13382488479262672</v>
      </c>
      <c r="H263">
        <v>81</v>
      </c>
      <c r="I263">
        <v>0.22396313364055301</v>
      </c>
      <c r="J263">
        <v>71.099999999999994</v>
      </c>
      <c r="K263">
        <v>0.19658986175115206</v>
      </c>
      <c r="L263">
        <v>-3.7451125681400299E-2</v>
      </c>
      <c r="M263" s="40">
        <v>-1.0355149957990866E-4</v>
      </c>
    </row>
    <row r="264" spans="1:13" x14ac:dyDescent="0.25">
      <c r="A264">
        <v>7820120</v>
      </c>
      <c r="B264" t="s">
        <v>28</v>
      </c>
      <c r="C264" t="s">
        <v>5</v>
      </c>
      <c r="D264" t="s">
        <v>2220</v>
      </c>
      <c r="E264">
        <v>1.8433179723502304E-3</v>
      </c>
      <c r="F264">
        <v>65.900000000000006</v>
      </c>
      <c r="G264">
        <v>0.1214746543778802</v>
      </c>
      <c r="H264">
        <v>57.5</v>
      </c>
      <c r="I264">
        <v>0.10599078341013825</v>
      </c>
      <c r="J264">
        <v>70.28</v>
      </c>
      <c r="K264">
        <v>0.12954838709677419</v>
      </c>
      <c r="L264">
        <v>-0.17595541477203369</v>
      </c>
      <c r="M264" s="40">
        <v>-3.2434177838162892E-4</v>
      </c>
    </row>
    <row r="265" spans="1:13" x14ac:dyDescent="0.25">
      <c r="A265">
        <v>7820120</v>
      </c>
      <c r="B265" t="s">
        <v>28</v>
      </c>
      <c r="C265" t="s">
        <v>5</v>
      </c>
      <c r="D265" t="s">
        <v>2221</v>
      </c>
      <c r="E265">
        <v>3.9938556067588326E-3</v>
      </c>
      <c r="F265">
        <v>80.900000000000006</v>
      </c>
      <c r="G265">
        <v>0.32310291858678958</v>
      </c>
      <c r="H265">
        <v>95.4</v>
      </c>
      <c r="I265">
        <v>0.38101382488479263</v>
      </c>
      <c r="J265">
        <v>87.794999999999987</v>
      </c>
      <c r="K265">
        <v>0.35064055299539165</v>
      </c>
      <c r="L265">
        <v>0.18208029866218567</v>
      </c>
      <c r="M265" s="40">
        <v>7.2720242169229299E-4</v>
      </c>
    </row>
    <row r="266" spans="1:13" x14ac:dyDescent="0.25">
      <c r="A266">
        <v>7820120</v>
      </c>
      <c r="B266" t="s">
        <v>28</v>
      </c>
      <c r="C266" t="s">
        <v>5</v>
      </c>
      <c r="D266" t="s">
        <v>2222</v>
      </c>
      <c r="E266">
        <v>2.7649769585253456E-3</v>
      </c>
      <c r="F266">
        <v>58.9</v>
      </c>
      <c r="G266">
        <v>0.16285714285714284</v>
      </c>
      <c r="H266">
        <v>74.099999999999994</v>
      </c>
      <c r="I266">
        <v>0.2048847926267281</v>
      </c>
      <c r="J266">
        <v>70.834999999999994</v>
      </c>
      <c r="K266">
        <v>0.19585714285714284</v>
      </c>
      <c r="L266">
        <v>-5.6291848421096802E-2</v>
      </c>
      <c r="M266" s="40">
        <v>-1.5564566383713402E-4</v>
      </c>
    </row>
    <row r="267" spans="1:13" x14ac:dyDescent="0.25">
      <c r="A267">
        <v>7820120</v>
      </c>
      <c r="B267" t="s">
        <v>28</v>
      </c>
      <c r="C267" t="s">
        <v>5</v>
      </c>
      <c r="D267" t="s">
        <v>2223</v>
      </c>
      <c r="E267">
        <v>3.0721966205837174E-4</v>
      </c>
      <c r="F267">
        <v>46</v>
      </c>
      <c r="G267">
        <v>1.41321044546851E-2</v>
      </c>
      <c r="H267">
        <v>69.099999999999994</v>
      </c>
      <c r="I267">
        <v>2.1228878648233484E-2</v>
      </c>
      <c r="J267">
        <v>66.49499999999999</v>
      </c>
      <c r="K267">
        <v>2.0428571428571424E-2</v>
      </c>
      <c r="L267">
        <v>-4.1325343772768974E-3</v>
      </c>
      <c r="M267" s="40">
        <v>-1.269595814831612E-6</v>
      </c>
    </row>
    <row r="268" spans="1:13" x14ac:dyDescent="0.25">
      <c r="A268">
        <v>7820120</v>
      </c>
      <c r="B268" t="s">
        <v>28</v>
      </c>
      <c r="C268" t="s">
        <v>5</v>
      </c>
      <c r="D268" t="s">
        <v>2299</v>
      </c>
      <c r="E268">
        <v>9.2165898617511521E-4</v>
      </c>
      <c r="F268">
        <v>57</v>
      </c>
      <c r="G268">
        <v>5.2534562211981564E-2</v>
      </c>
      <c r="H268">
        <v>71.7</v>
      </c>
      <c r="I268">
        <v>6.6082949308755759E-2</v>
      </c>
      <c r="J268">
        <v>73.509999999999991</v>
      </c>
      <c r="K268">
        <v>6.7751152073732709E-2</v>
      </c>
      <c r="L268">
        <v>-0.15311543643474579</v>
      </c>
      <c r="M268" s="40">
        <v>-1.4112021791220811E-4</v>
      </c>
    </row>
    <row r="269" spans="1:13" x14ac:dyDescent="0.25">
      <c r="A269">
        <v>7820120</v>
      </c>
      <c r="B269" t="s">
        <v>28</v>
      </c>
      <c r="C269" t="s">
        <v>5</v>
      </c>
      <c r="D269" t="s">
        <v>2162</v>
      </c>
      <c r="E269">
        <v>6.574500768049156E-2</v>
      </c>
      <c r="F269">
        <v>74.3</v>
      </c>
      <c r="G269">
        <v>4.8848540706605226</v>
      </c>
      <c r="H269">
        <v>81.2</v>
      </c>
      <c r="I269">
        <v>5.3384946236559152</v>
      </c>
      <c r="J269">
        <v>74.144999999999996</v>
      </c>
      <c r="K269">
        <v>4.8746635944700465</v>
      </c>
      <c r="L269">
        <v>-1.8426232039928436E-2</v>
      </c>
      <c r="M269" s="40">
        <v>-1.2114327669876146E-3</v>
      </c>
    </row>
    <row r="270" spans="1:13" x14ac:dyDescent="0.25">
      <c r="A270">
        <v>7820120</v>
      </c>
      <c r="B270" t="s">
        <v>28</v>
      </c>
      <c r="C270" t="s">
        <v>5</v>
      </c>
      <c r="D270" t="s">
        <v>2277</v>
      </c>
      <c r="E270">
        <v>2.4577572964669739E-3</v>
      </c>
      <c r="F270">
        <v>77.400000000000006</v>
      </c>
      <c r="G270">
        <v>0.19023041474654379</v>
      </c>
      <c r="H270">
        <v>90.7</v>
      </c>
      <c r="I270">
        <v>0.22291858678955453</v>
      </c>
      <c r="J270">
        <v>84.460000000000008</v>
      </c>
      <c r="K270">
        <v>0.20758218125960062</v>
      </c>
      <c r="L270">
        <v>7.7876396477222443E-2</v>
      </c>
      <c r="M270" s="40">
        <v>1.9140128166444839E-4</v>
      </c>
    </row>
    <row r="271" spans="1:13" x14ac:dyDescent="0.25">
      <c r="A271">
        <v>7820120</v>
      </c>
      <c r="B271" t="s">
        <v>28</v>
      </c>
      <c r="C271" t="s">
        <v>5</v>
      </c>
      <c r="D271" t="s">
        <v>2163</v>
      </c>
      <c r="E271">
        <v>7.9877112135176651E-3</v>
      </c>
      <c r="F271">
        <v>57.1</v>
      </c>
      <c r="G271">
        <v>0.45609831029185871</v>
      </c>
      <c r="H271">
        <v>66.3</v>
      </c>
      <c r="I271">
        <v>0.52958525345622121</v>
      </c>
      <c r="J271">
        <v>65.33</v>
      </c>
      <c r="K271">
        <v>0.52183717357910908</v>
      </c>
      <c r="L271">
        <v>-0.10994601249694824</v>
      </c>
      <c r="M271" s="40">
        <v>-8.782169969034268E-4</v>
      </c>
    </row>
    <row r="272" spans="1:13" x14ac:dyDescent="0.25">
      <c r="A272">
        <v>7820120</v>
      </c>
      <c r="B272" t="s">
        <v>28</v>
      </c>
      <c r="C272" t="s">
        <v>5</v>
      </c>
      <c r="D272" t="s">
        <v>2316</v>
      </c>
      <c r="E272">
        <v>6.1443932411674347E-4</v>
      </c>
      <c r="F272">
        <v>22.8</v>
      </c>
      <c r="G272">
        <v>1.4009216589861751E-2</v>
      </c>
      <c r="H272">
        <v>64.3</v>
      </c>
      <c r="I272">
        <v>3.9508448540706606E-2</v>
      </c>
      <c r="J272">
        <v>48.43</v>
      </c>
      <c r="K272">
        <v>2.9757296466973886E-2</v>
      </c>
      <c r="L272">
        <v>-4.3532524257898331E-2</v>
      </c>
      <c r="M272" s="40">
        <v>-2.6748094782118791E-5</v>
      </c>
    </row>
    <row r="273" spans="1:13" x14ac:dyDescent="0.25">
      <c r="A273">
        <v>7820120</v>
      </c>
      <c r="B273" t="s">
        <v>28</v>
      </c>
      <c r="C273" t="s">
        <v>5</v>
      </c>
      <c r="D273" t="s">
        <v>2224</v>
      </c>
      <c r="E273">
        <v>2.7649769585253456E-3</v>
      </c>
      <c r="F273">
        <v>64.900000000000006</v>
      </c>
      <c r="G273">
        <v>0.17944700460829494</v>
      </c>
      <c r="H273">
        <v>86.2</v>
      </c>
      <c r="I273">
        <v>0.23834101382488479</v>
      </c>
      <c r="J273">
        <v>76.075000000000003</v>
      </c>
      <c r="K273">
        <v>0.21034562211981567</v>
      </c>
      <c r="L273">
        <v>4.8011425882577896E-2</v>
      </c>
      <c r="M273" s="40">
        <v>1.3275048631127529E-4</v>
      </c>
    </row>
    <row r="274" spans="1:13" x14ac:dyDescent="0.25">
      <c r="A274">
        <v>7820120</v>
      </c>
      <c r="B274" t="s">
        <v>28</v>
      </c>
      <c r="C274" t="s">
        <v>5</v>
      </c>
      <c r="D274" t="s">
        <v>2225</v>
      </c>
      <c r="E274">
        <v>3.6866359447004608E-3</v>
      </c>
      <c r="F274">
        <v>73.8</v>
      </c>
      <c r="G274">
        <v>0.27207373271889401</v>
      </c>
      <c r="H274">
        <v>78.099999999999994</v>
      </c>
      <c r="I274">
        <v>0.28792626728110599</v>
      </c>
      <c r="J274">
        <v>74.259999999999991</v>
      </c>
      <c r="K274">
        <v>0.27376958525345618</v>
      </c>
      <c r="L274">
        <v>0.24543854594230652</v>
      </c>
      <c r="M274" s="40">
        <v>9.0484256568592269E-4</v>
      </c>
    </row>
    <row r="275" spans="1:13" x14ac:dyDescent="0.25">
      <c r="A275">
        <v>7820120</v>
      </c>
      <c r="B275" t="s">
        <v>28</v>
      </c>
      <c r="C275" t="s">
        <v>5</v>
      </c>
      <c r="D275" t="s">
        <v>2278</v>
      </c>
      <c r="E275">
        <v>1.8433179723502304E-3</v>
      </c>
      <c r="F275">
        <v>71.099999999999994</v>
      </c>
      <c r="G275">
        <v>0.13105990783410137</v>
      </c>
      <c r="H275">
        <v>94.8</v>
      </c>
      <c r="I275">
        <v>0.17474654377880183</v>
      </c>
      <c r="J275">
        <v>83.43</v>
      </c>
      <c r="K275">
        <v>0.15378801843317974</v>
      </c>
      <c r="L275">
        <v>-4.4306952506303787E-2</v>
      </c>
      <c r="M275" s="40">
        <v>-8.1671801854937861E-5</v>
      </c>
    </row>
    <row r="276" spans="1:13" x14ac:dyDescent="0.25">
      <c r="A276">
        <v>7820120</v>
      </c>
      <c r="B276" t="s">
        <v>28</v>
      </c>
      <c r="C276" t="s">
        <v>5</v>
      </c>
      <c r="D276" t="s">
        <v>2226</v>
      </c>
      <c r="E276">
        <v>9.2165898617511521E-4</v>
      </c>
      <c r="F276">
        <v>65.099999999999994</v>
      </c>
      <c r="G276">
        <v>0.06</v>
      </c>
      <c r="H276">
        <v>68.3</v>
      </c>
      <c r="I276">
        <v>6.2949308755760366E-2</v>
      </c>
      <c r="J276">
        <v>68.58</v>
      </c>
      <c r="K276">
        <v>6.3207373271889397E-2</v>
      </c>
      <c r="L276">
        <v>-0.15365900099277496</v>
      </c>
      <c r="M276" s="40">
        <v>-1.41621199071682E-4</v>
      </c>
    </row>
    <row r="277" spans="1:13" x14ac:dyDescent="0.25">
      <c r="A277">
        <v>7820120</v>
      </c>
      <c r="B277" t="s">
        <v>28</v>
      </c>
      <c r="C277" t="s">
        <v>5</v>
      </c>
      <c r="D277" t="s">
        <v>2142</v>
      </c>
      <c r="E277">
        <v>4.0245775729646695E-2</v>
      </c>
      <c r="F277">
        <v>53.5</v>
      </c>
      <c r="G277">
        <v>2.1531490015360983</v>
      </c>
      <c r="H277">
        <v>85.6</v>
      </c>
      <c r="I277">
        <v>3.4450384024577567</v>
      </c>
      <c r="J277">
        <v>67.52</v>
      </c>
      <c r="K277">
        <v>2.7173947772657447</v>
      </c>
      <c r="L277">
        <v>3.3780936151742935E-2</v>
      </c>
      <c r="M277" s="40">
        <v>1.3595399803005604E-3</v>
      </c>
    </row>
    <row r="278" spans="1:13" x14ac:dyDescent="0.25">
      <c r="A278">
        <v>7820120</v>
      </c>
      <c r="B278" t="s">
        <v>28</v>
      </c>
      <c r="C278" t="s">
        <v>5</v>
      </c>
      <c r="D278" t="s">
        <v>2143</v>
      </c>
      <c r="E278">
        <v>2.3963133640552997E-2</v>
      </c>
      <c r="F278">
        <v>72.400000000000006</v>
      </c>
      <c r="G278">
        <v>1.7349308755760371</v>
      </c>
      <c r="H278">
        <v>80.2</v>
      </c>
      <c r="I278">
        <v>1.9218433179723504</v>
      </c>
      <c r="J278">
        <v>75.820000000000007</v>
      </c>
      <c r="K278">
        <v>1.8168847926267284</v>
      </c>
      <c r="L278">
        <v>-2.8981311246752739E-2</v>
      </c>
      <c r="M278" s="40">
        <v>-6.9448303448439751E-4</v>
      </c>
    </row>
    <row r="279" spans="1:13" x14ac:dyDescent="0.25">
      <c r="A279">
        <v>7820120</v>
      </c>
      <c r="B279" t="s">
        <v>28</v>
      </c>
      <c r="C279" t="s">
        <v>5</v>
      </c>
      <c r="D279" t="s">
        <v>2279</v>
      </c>
      <c r="E279">
        <v>9.2165898617511521E-4</v>
      </c>
      <c r="F279">
        <v>65.3</v>
      </c>
      <c r="G279">
        <v>6.0184331797235022E-2</v>
      </c>
      <c r="H279">
        <v>73.5</v>
      </c>
      <c r="I279">
        <v>6.7741935483870974E-2</v>
      </c>
      <c r="J279">
        <v>75.36</v>
      </c>
      <c r="K279">
        <v>6.9456221198156684E-2</v>
      </c>
      <c r="L279">
        <v>4.5900698751211166E-2</v>
      </c>
      <c r="M279" s="40">
        <v>4.2304791475770658E-5</v>
      </c>
    </row>
    <row r="280" spans="1:13" x14ac:dyDescent="0.25">
      <c r="A280">
        <v>7820120</v>
      </c>
      <c r="B280" t="s">
        <v>28</v>
      </c>
      <c r="C280" t="s">
        <v>5</v>
      </c>
      <c r="D280" t="s">
        <v>2178</v>
      </c>
      <c r="E280">
        <v>6.1443932411674347E-3</v>
      </c>
      <c r="F280">
        <v>70.400000000000006</v>
      </c>
      <c r="G280">
        <v>0.43256528417818746</v>
      </c>
      <c r="H280">
        <v>67.8</v>
      </c>
      <c r="I280">
        <v>0.41658986175115204</v>
      </c>
      <c r="J280">
        <v>71.050000000000011</v>
      </c>
      <c r="K280">
        <v>0.43655913978494632</v>
      </c>
      <c r="L280">
        <v>-4.2564891278743744E-2</v>
      </c>
      <c r="M280" s="40">
        <v>-2.6153543028413972E-4</v>
      </c>
    </row>
    <row r="281" spans="1:13" x14ac:dyDescent="0.25">
      <c r="A281">
        <v>7820120</v>
      </c>
      <c r="B281" t="s">
        <v>28</v>
      </c>
      <c r="C281" t="s">
        <v>5</v>
      </c>
      <c r="D281" t="s">
        <v>2280</v>
      </c>
      <c r="E281">
        <v>1.8433179723502304E-3</v>
      </c>
      <c r="F281">
        <v>61.5</v>
      </c>
      <c r="G281">
        <v>0.11336405529953918</v>
      </c>
      <c r="H281">
        <v>93.5</v>
      </c>
      <c r="I281">
        <v>0.17235023041474654</v>
      </c>
      <c r="J281">
        <v>76.875</v>
      </c>
      <c r="K281">
        <v>0.14170506912442396</v>
      </c>
      <c r="L281">
        <v>-0.34958913922309875</v>
      </c>
      <c r="M281" s="40">
        <v>-6.4440394326838483E-4</v>
      </c>
    </row>
    <row r="282" spans="1:13" x14ac:dyDescent="0.25">
      <c r="A282">
        <v>7820120</v>
      </c>
      <c r="B282" t="s">
        <v>28</v>
      </c>
      <c r="C282" t="s">
        <v>5</v>
      </c>
      <c r="D282" t="s">
        <v>2300</v>
      </c>
      <c r="E282">
        <v>1.2288786482334869E-3</v>
      </c>
      <c r="F282">
        <v>64.400000000000006</v>
      </c>
      <c r="G282">
        <v>7.9139784946236566E-2</v>
      </c>
      <c r="H282">
        <v>53.3</v>
      </c>
      <c r="I282">
        <v>6.5499231950844852E-2</v>
      </c>
      <c r="J282">
        <v>69.454999999999998</v>
      </c>
      <c r="K282">
        <v>8.5351766513056829E-2</v>
      </c>
      <c r="L282">
        <v>-6.0149013996124268E-2</v>
      </c>
      <c r="M282" s="40">
        <v>-7.3915839012134277E-5</v>
      </c>
    </row>
    <row r="283" spans="1:13" x14ac:dyDescent="0.25">
      <c r="A283">
        <v>7820120</v>
      </c>
      <c r="B283" t="s">
        <v>28</v>
      </c>
      <c r="C283" t="s">
        <v>5</v>
      </c>
      <c r="D283" t="s">
        <v>2281</v>
      </c>
      <c r="E283">
        <v>1.5360983102918587E-3</v>
      </c>
      <c r="F283">
        <v>96.9</v>
      </c>
      <c r="G283">
        <v>0.14884792626728111</v>
      </c>
      <c r="H283">
        <v>94.4</v>
      </c>
      <c r="I283">
        <v>0.14500768049155147</v>
      </c>
      <c r="J283">
        <v>93.859999999999985</v>
      </c>
      <c r="K283">
        <v>0.14417818740399382</v>
      </c>
      <c r="L283">
        <v>-0.11179368942975998</v>
      </c>
      <c r="M283" s="40">
        <v>-1.7172609743434713E-4</v>
      </c>
    </row>
    <row r="284" spans="1:13" x14ac:dyDescent="0.25">
      <c r="A284">
        <v>7820120</v>
      </c>
      <c r="B284" t="s">
        <v>28</v>
      </c>
      <c r="C284" t="s">
        <v>5</v>
      </c>
      <c r="D284" t="s">
        <v>2282</v>
      </c>
      <c r="E284">
        <v>1.8433179723502304E-3</v>
      </c>
      <c r="F284">
        <v>36.799999999999997</v>
      </c>
      <c r="G284">
        <v>6.7834101382488479E-2</v>
      </c>
      <c r="H284">
        <v>70.099999999999994</v>
      </c>
      <c r="I284">
        <v>0.12921658986175114</v>
      </c>
      <c r="J284">
        <v>60.334999999999994</v>
      </c>
      <c r="K284">
        <v>0.11121658986175115</v>
      </c>
      <c r="L284">
        <v>-0.16710515320301056</v>
      </c>
      <c r="M284" s="40">
        <v>-3.0802793217144805E-4</v>
      </c>
    </row>
    <row r="285" spans="1:13" x14ac:dyDescent="0.25">
      <c r="A285">
        <v>7820120</v>
      </c>
      <c r="B285" t="s">
        <v>28</v>
      </c>
      <c r="C285" t="s">
        <v>5</v>
      </c>
      <c r="D285" t="s">
        <v>2301</v>
      </c>
      <c r="E285">
        <v>1.5360983102918587E-3</v>
      </c>
      <c r="F285">
        <v>59</v>
      </c>
      <c r="G285">
        <v>9.0629800307219663E-2</v>
      </c>
      <c r="H285">
        <v>67.3</v>
      </c>
      <c r="I285">
        <v>0.10337941628264208</v>
      </c>
      <c r="J285">
        <v>68.394999999999996</v>
      </c>
      <c r="K285">
        <v>0.10506144393241167</v>
      </c>
      <c r="L285">
        <v>7.1008846163749695E-2</v>
      </c>
      <c r="M285" s="40">
        <v>1.0907656860791044E-4</v>
      </c>
    </row>
    <row r="286" spans="1:13" x14ac:dyDescent="0.25">
      <c r="A286">
        <v>7820120</v>
      </c>
      <c r="B286" t="s">
        <v>28</v>
      </c>
      <c r="C286" t="s">
        <v>5</v>
      </c>
      <c r="D286" t="s">
        <v>2283</v>
      </c>
      <c r="E286">
        <v>6.1443932411674347E-4</v>
      </c>
      <c r="F286">
        <v>52.7</v>
      </c>
      <c r="G286">
        <v>3.2380952380952385E-2</v>
      </c>
      <c r="H286">
        <v>84.4</v>
      </c>
      <c r="I286">
        <v>5.1858678955453152E-2</v>
      </c>
      <c r="J286">
        <v>67.490000000000009</v>
      </c>
      <c r="K286">
        <v>4.1468509984639024E-2</v>
      </c>
      <c r="L286">
        <v>-1.6106799244880676E-2</v>
      </c>
      <c r="M286" s="40">
        <v>-9.896650841708557E-6</v>
      </c>
    </row>
    <row r="287" spans="1:13" x14ac:dyDescent="0.25">
      <c r="A287">
        <v>7820120</v>
      </c>
      <c r="B287" t="s">
        <v>28</v>
      </c>
      <c r="C287" t="s">
        <v>5</v>
      </c>
      <c r="D287" t="s">
        <v>2144</v>
      </c>
      <c r="E287">
        <v>3.3794162826420891E-3</v>
      </c>
      <c r="F287">
        <v>68.5</v>
      </c>
      <c r="G287">
        <v>0.2314900153609831</v>
      </c>
      <c r="H287">
        <v>90.5</v>
      </c>
      <c r="I287">
        <v>0.30583717357910906</v>
      </c>
      <c r="J287">
        <v>80.155000000000001</v>
      </c>
      <c r="K287">
        <v>0.27087711213517668</v>
      </c>
      <c r="L287">
        <v>3.5807367414236069E-2</v>
      </c>
      <c r="M287" s="40">
        <v>1.2100800047821713E-4</v>
      </c>
    </row>
    <row r="288" spans="1:13" x14ac:dyDescent="0.25">
      <c r="A288">
        <v>7820120</v>
      </c>
      <c r="B288" t="s">
        <v>28</v>
      </c>
      <c r="C288" t="s">
        <v>5</v>
      </c>
      <c r="D288" t="s">
        <v>2145</v>
      </c>
      <c r="E288">
        <v>3.0721966205837174E-3</v>
      </c>
      <c r="F288">
        <v>56.4</v>
      </c>
      <c r="G288">
        <v>0.17327188940092164</v>
      </c>
      <c r="H288">
        <v>82.1</v>
      </c>
      <c r="I288">
        <v>0.25222734254992318</v>
      </c>
      <c r="J288">
        <v>67.105000000000004</v>
      </c>
      <c r="K288">
        <v>0.20615975422427035</v>
      </c>
      <c r="L288">
        <v>-0.10023084282875061</v>
      </c>
      <c r="M288" s="40">
        <v>-3.0792885661674532E-4</v>
      </c>
    </row>
    <row r="289" spans="1:13" x14ac:dyDescent="0.25">
      <c r="A289">
        <v>7820120</v>
      </c>
      <c r="B289" t="s">
        <v>28</v>
      </c>
      <c r="C289" t="s">
        <v>5</v>
      </c>
      <c r="D289" t="s">
        <v>2227</v>
      </c>
      <c r="E289">
        <v>1.2288786482334869E-3</v>
      </c>
      <c r="F289">
        <v>60.6</v>
      </c>
      <c r="G289">
        <v>7.4470046082949312E-2</v>
      </c>
      <c r="H289">
        <v>53.4</v>
      </c>
      <c r="I289">
        <v>6.5622119815668206E-2</v>
      </c>
      <c r="J289">
        <v>62.43</v>
      </c>
      <c r="K289">
        <v>7.6718894009216596E-2</v>
      </c>
      <c r="L289">
        <v>-6.4587958157062531E-2</v>
      </c>
      <c r="M289" s="40">
        <v>-7.9370762712212013E-5</v>
      </c>
    </row>
    <row r="290" spans="1:13" x14ac:dyDescent="0.25">
      <c r="A290">
        <v>7820120</v>
      </c>
      <c r="B290" t="s">
        <v>28</v>
      </c>
      <c r="C290" t="s">
        <v>5</v>
      </c>
      <c r="D290" t="s">
        <v>2170</v>
      </c>
      <c r="E290">
        <v>3.0721966205837174E-3</v>
      </c>
      <c r="F290">
        <v>69.3</v>
      </c>
      <c r="G290">
        <v>0.2129032258064516</v>
      </c>
      <c r="H290">
        <v>74.5</v>
      </c>
      <c r="I290">
        <v>0.22887864823348694</v>
      </c>
      <c r="J290">
        <v>76.989999999999995</v>
      </c>
      <c r="K290">
        <v>0.23652841781874037</v>
      </c>
      <c r="L290">
        <v>7.5252451002597809E-2</v>
      </c>
      <c r="M290" s="40">
        <v>2.3119032566082276E-4</v>
      </c>
    </row>
    <row r="291" spans="1:13" x14ac:dyDescent="0.25">
      <c r="A291">
        <v>7820120</v>
      </c>
      <c r="B291" t="s">
        <v>28</v>
      </c>
      <c r="C291" t="s">
        <v>5</v>
      </c>
      <c r="D291" t="s">
        <v>2171</v>
      </c>
      <c r="E291">
        <v>6.4516129032258064E-3</v>
      </c>
      <c r="F291">
        <v>76.900000000000006</v>
      </c>
      <c r="G291">
        <v>0.49612903225806454</v>
      </c>
      <c r="H291">
        <v>100</v>
      </c>
      <c r="I291">
        <v>0.64516129032258063</v>
      </c>
      <c r="J291">
        <v>84.194999999999993</v>
      </c>
      <c r="K291">
        <v>0.54319354838709677</v>
      </c>
      <c r="L291">
        <v>0.11302416026592255</v>
      </c>
      <c r="M291" s="40">
        <v>7.2918813074788742E-4</v>
      </c>
    </row>
    <row r="292" spans="1:13" x14ac:dyDescent="0.25">
      <c r="A292">
        <v>7820120</v>
      </c>
      <c r="B292" t="s">
        <v>28</v>
      </c>
      <c r="C292" t="s">
        <v>5</v>
      </c>
      <c r="D292" t="s">
        <v>2228</v>
      </c>
      <c r="E292">
        <v>8.6021505376344086E-3</v>
      </c>
      <c r="F292">
        <v>53</v>
      </c>
      <c r="G292">
        <v>0.45591397849462367</v>
      </c>
      <c r="H292">
        <v>58.1</v>
      </c>
      <c r="I292">
        <v>0.49978494623655917</v>
      </c>
      <c r="J292">
        <v>60.959999999999994</v>
      </c>
      <c r="K292">
        <v>0.52438709677419348</v>
      </c>
      <c r="L292">
        <v>-0.12888056039810181</v>
      </c>
      <c r="M292" s="40">
        <v>-1.1086499819191553E-3</v>
      </c>
    </row>
    <row r="293" spans="1:13" x14ac:dyDescent="0.25">
      <c r="A293">
        <v>7820120</v>
      </c>
      <c r="B293" t="s">
        <v>28</v>
      </c>
      <c r="C293" t="s">
        <v>5</v>
      </c>
      <c r="D293" t="s">
        <v>2230</v>
      </c>
      <c r="E293">
        <v>4.9155145929339478E-3</v>
      </c>
      <c r="F293">
        <v>66.5</v>
      </c>
      <c r="G293">
        <v>0.32688172043010755</v>
      </c>
      <c r="H293">
        <v>95.2</v>
      </c>
      <c r="I293">
        <v>0.46795698924731183</v>
      </c>
      <c r="J293">
        <v>79.075000000000003</v>
      </c>
      <c r="K293">
        <v>0.38869431643625191</v>
      </c>
      <c r="L293">
        <v>0.23573236167430878</v>
      </c>
      <c r="M293" s="40">
        <v>1.1587458638368481E-3</v>
      </c>
    </row>
    <row r="294" spans="1:13" x14ac:dyDescent="0.25">
      <c r="A294">
        <v>7820120</v>
      </c>
      <c r="B294" t="s">
        <v>28</v>
      </c>
      <c r="C294" t="s">
        <v>5</v>
      </c>
      <c r="D294" t="s">
        <v>2231</v>
      </c>
      <c r="E294">
        <v>3.9938556067588326E-3</v>
      </c>
      <c r="F294">
        <v>89.8</v>
      </c>
      <c r="G294">
        <v>0.35864823348694314</v>
      </c>
      <c r="H294">
        <v>99.4</v>
      </c>
      <c r="I294">
        <v>0.396989247311828</v>
      </c>
      <c r="J294">
        <v>91.17</v>
      </c>
      <c r="K294">
        <v>0.36411981566820278</v>
      </c>
      <c r="L294">
        <v>0.19071830809116364</v>
      </c>
      <c r="M294" s="40">
        <v>7.6170138408145234E-4</v>
      </c>
    </row>
    <row r="295" spans="1:13" x14ac:dyDescent="0.25">
      <c r="A295">
        <v>7820120</v>
      </c>
      <c r="B295" t="s">
        <v>28</v>
      </c>
      <c r="C295" t="s">
        <v>5</v>
      </c>
      <c r="D295" t="s">
        <v>2284</v>
      </c>
      <c r="E295">
        <v>2.4577572964669739E-3</v>
      </c>
      <c r="F295">
        <v>76.2</v>
      </c>
      <c r="G295">
        <v>0.18728110599078343</v>
      </c>
      <c r="H295">
        <v>49.5</v>
      </c>
      <c r="I295">
        <v>0.12165898617511521</v>
      </c>
      <c r="J295">
        <v>69.98</v>
      </c>
      <c r="K295">
        <v>0.17199385560675884</v>
      </c>
      <c r="L295">
        <v>-3.4451019018888474E-2</v>
      </c>
      <c r="M295" s="40">
        <v>-8.467224336439563E-5</v>
      </c>
    </row>
    <row r="296" spans="1:13" x14ac:dyDescent="0.25">
      <c r="A296">
        <v>7820120</v>
      </c>
      <c r="B296" t="s">
        <v>28</v>
      </c>
      <c r="C296" t="s">
        <v>5</v>
      </c>
      <c r="D296" t="s">
        <v>2146</v>
      </c>
      <c r="E296">
        <v>9.2165898617511521E-4</v>
      </c>
      <c r="F296">
        <v>36</v>
      </c>
      <c r="G296">
        <v>3.3179723502304151E-2</v>
      </c>
      <c r="H296">
        <v>79.900000000000006</v>
      </c>
      <c r="I296">
        <v>7.3640552995391712E-2</v>
      </c>
      <c r="J296">
        <v>64.075000000000003</v>
      </c>
      <c r="K296">
        <v>5.9055299539170512E-2</v>
      </c>
      <c r="L296">
        <v>-5.2995309233665466E-2</v>
      </c>
      <c r="M296" s="40">
        <v>-4.8843602980336837E-5</v>
      </c>
    </row>
    <row r="297" spans="1:13" x14ac:dyDescent="0.25">
      <c r="A297">
        <v>7820120</v>
      </c>
      <c r="B297" t="s">
        <v>28</v>
      </c>
      <c r="C297" t="s">
        <v>5</v>
      </c>
      <c r="D297" t="s">
        <v>2232</v>
      </c>
      <c r="E297">
        <v>2.7649769585253456E-3</v>
      </c>
      <c r="F297">
        <v>65.8</v>
      </c>
      <c r="G297">
        <v>0.18193548387096772</v>
      </c>
      <c r="H297">
        <v>59.1</v>
      </c>
      <c r="I297">
        <v>0.16341013824884792</v>
      </c>
      <c r="J297">
        <v>68.094999999999999</v>
      </c>
      <c r="K297">
        <v>0.1882811059907834</v>
      </c>
      <c r="L297">
        <v>-0.13852143287658691</v>
      </c>
      <c r="M297" s="40">
        <v>-3.8300857016567813E-4</v>
      </c>
    </row>
    <row r="298" spans="1:13" x14ac:dyDescent="0.25">
      <c r="A298">
        <v>7820120</v>
      </c>
      <c r="B298" t="s">
        <v>28</v>
      </c>
      <c r="C298" t="s">
        <v>5</v>
      </c>
      <c r="D298" t="s">
        <v>2158</v>
      </c>
      <c r="E298">
        <v>2.4577572964669739E-3</v>
      </c>
      <c r="F298">
        <v>62.4</v>
      </c>
      <c r="G298">
        <v>0.15336405529953917</v>
      </c>
      <c r="H298">
        <v>84.1</v>
      </c>
      <c r="I298">
        <v>0.20669738863287249</v>
      </c>
      <c r="J298">
        <v>73.199999999999989</v>
      </c>
      <c r="K298">
        <v>0.17990783410138245</v>
      </c>
      <c r="L298">
        <v>4.1705276817083359E-2</v>
      </c>
      <c r="M298" s="40">
        <v>1.0250144839836156E-4</v>
      </c>
    </row>
    <row r="299" spans="1:13" x14ac:dyDescent="0.25">
      <c r="A299">
        <v>7820120</v>
      </c>
      <c r="B299" t="s">
        <v>28</v>
      </c>
      <c r="C299" t="s">
        <v>5</v>
      </c>
      <c r="D299" t="s">
        <v>2185</v>
      </c>
      <c r="E299">
        <v>1.2288786482334869E-3</v>
      </c>
      <c r="F299">
        <v>48.4</v>
      </c>
      <c r="G299">
        <v>5.9477726574500768E-2</v>
      </c>
      <c r="H299">
        <v>58.2</v>
      </c>
      <c r="I299">
        <v>7.1520737327188943E-2</v>
      </c>
      <c r="J299">
        <v>61.365000000000002</v>
      </c>
      <c r="K299">
        <v>7.541013824884793E-2</v>
      </c>
      <c r="L299">
        <v>-0.12198418378829956</v>
      </c>
      <c r="M299" s="40">
        <v>-1.499037588796308E-4</v>
      </c>
    </row>
    <row r="300" spans="1:13" x14ac:dyDescent="0.25">
      <c r="A300">
        <v>7820120</v>
      </c>
      <c r="B300" t="s">
        <v>28</v>
      </c>
      <c r="C300" t="s">
        <v>5</v>
      </c>
      <c r="D300" t="s">
        <v>2233</v>
      </c>
      <c r="E300">
        <v>2.7649769585253456E-3</v>
      </c>
      <c r="F300">
        <v>47.6</v>
      </c>
      <c r="G300">
        <v>0.13161290322580646</v>
      </c>
      <c r="H300">
        <v>74.599999999999994</v>
      </c>
      <c r="I300">
        <v>0.20626728110599077</v>
      </c>
      <c r="J300">
        <v>69.174999999999997</v>
      </c>
      <c r="K300">
        <v>0.19126728110599078</v>
      </c>
      <c r="L300">
        <v>2.2752411663532257E-2</v>
      </c>
      <c r="M300" s="40">
        <v>6.2909894000550025E-5</v>
      </c>
    </row>
    <row r="301" spans="1:13" x14ac:dyDescent="0.25">
      <c r="A301">
        <v>7820120</v>
      </c>
      <c r="B301" t="s">
        <v>28</v>
      </c>
      <c r="C301" t="s">
        <v>5</v>
      </c>
      <c r="D301" t="s">
        <v>2234</v>
      </c>
      <c r="E301">
        <v>1.8433179723502304E-3</v>
      </c>
      <c r="F301">
        <v>56.9</v>
      </c>
      <c r="G301">
        <v>0.1048847926267281</v>
      </c>
      <c r="H301">
        <v>91.1</v>
      </c>
      <c r="I301">
        <v>0.16792626728110599</v>
      </c>
      <c r="J301">
        <v>74.435000000000002</v>
      </c>
      <c r="K301">
        <v>0.13720737327188939</v>
      </c>
      <c r="L301">
        <v>1.9199743866920471E-2</v>
      </c>
      <c r="M301" s="40">
        <v>3.5391232934415612E-5</v>
      </c>
    </row>
    <row r="302" spans="1:13" x14ac:dyDescent="0.25">
      <c r="A302">
        <v>7820120</v>
      </c>
      <c r="B302" t="s">
        <v>28</v>
      </c>
      <c r="C302" t="s">
        <v>5</v>
      </c>
      <c r="D302" t="s">
        <v>2186</v>
      </c>
      <c r="E302">
        <v>1.8433179723502304E-3</v>
      </c>
      <c r="F302">
        <v>39.9</v>
      </c>
      <c r="G302">
        <v>7.3548387096774193E-2</v>
      </c>
      <c r="H302">
        <v>89.4</v>
      </c>
      <c r="I302">
        <v>0.1647926267281106</v>
      </c>
      <c r="J302">
        <v>64.885000000000005</v>
      </c>
      <c r="K302">
        <v>0.11960368663594471</v>
      </c>
      <c r="L302">
        <v>9.3268943601287901E-5</v>
      </c>
      <c r="M302" s="40">
        <v>1.7192432000237402E-7</v>
      </c>
    </row>
    <row r="303" spans="1:13" x14ac:dyDescent="0.25">
      <c r="A303">
        <v>7820120</v>
      </c>
      <c r="B303" t="s">
        <v>28</v>
      </c>
      <c r="C303" t="s">
        <v>5</v>
      </c>
      <c r="D303" t="s">
        <v>2302</v>
      </c>
      <c r="E303">
        <v>6.1443932411674347E-4</v>
      </c>
      <c r="F303">
        <v>31.7</v>
      </c>
      <c r="G303">
        <v>1.9477726574500767E-2</v>
      </c>
      <c r="H303">
        <v>11.4</v>
      </c>
      <c r="I303">
        <v>7.0046082949308756E-3</v>
      </c>
      <c r="J303">
        <v>38.15</v>
      </c>
      <c r="K303">
        <v>2.3440860215053764E-2</v>
      </c>
      <c r="L303">
        <v>-0.25008460879325867</v>
      </c>
      <c r="M303" s="40">
        <v>-1.5366181799893004E-4</v>
      </c>
    </row>
    <row r="304" spans="1:13" x14ac:dyDescent="0.25">
      <c r="A304">
        <v>7820120</v>
      </c>
      <c r="B304" t="s">
        <v>28</v>
      </c>
      <c r="C304" t="s">
        <v>5</v>
      </c>
      <c r="D304" t="s">
        <v>2172</v>
      </c>
      <c r="E304">
        <v>1.5360983102918587E-3</v>
      </c>
      <c r="F304">
        <v>33.1</v>
      </c>
      <c r="G304">
        <v>5.0844854070660528E-2</v>
      </c>
      <c r="H304">
        <v>45.3</v>
      </c>
      <c r="I304">
        <v>6.9585253456221199E-2</v>
      </c>
      <c r="J304">
        <v>50.704999999999998</v>
      </c>
      <c r="K304">
        <v>7.7887864823348696E-2</v>
      </c>
      <c r="L304">
        <v>-0.19110563397407532</v>
      </c>
      <c r="M304" s="40">
        <v>-2.9355704143483154E-4</v>
      </c>
    </row>
    <row r="305" spans="1:13" x14ac:dyDescent="0.25">
      <c r="A305">
        <v>7820120</v>
      </c>
      <c r="B305" t="s">
        <v>28</v>
      </c>
      <c r="C305" t="s">
        <v>5</v>
      </c>
      <c r="D305" t="s">
        <v>2236</v>
      </c>
      <c r="E305">
        <v>1.2288786482334869E-3</v>
      </c>
      <c r="F305">
        <v>73.5</v>
      </c>
      <c r="G305">
        <v>9.0322580645161285E-2</v>
      </c>
      <c r="H305">
        <v>53.6</v>
      </c>
      <c r="I305">
        <v>6.58678955453149E-2</v>
      </c>
      <c r="J305">
        <v>68.91</v>
      </c>
      <c r="K305">
        <v>8.4682027649769578E-2</v>
      </c>
      <c r="L305">
        <v>-7.1635022759437561E-2</v>
      </c>
      <c r="M305" s="40">
        <v>-8.8030749934792701E-5</v>
      </c>
    </row>
    <row r="306" spans="1:13" x14ac:dyDescent="0.25">
      <c r="A306">
        <v>7820120</v>
      </c>
      <c r="B306" t="s">
        <v>28</v>
      </c>
      <c r="C306" t="s">
        <v>5</v>
      </c>
      <c r="D306" t="s">
        <v>2237</v>
      </c>
      <c r="E306">
        <v>3.0721966205837174E-3</v>
      </c>
      <c r="F306">
        <v>56.2</v>
      </c>
      <c r="G306">
        <v>0.17265745007680491</v>
      </c>
      <c r="H306">
        <v>63.3</v>
      </c>
      <c r="I306">
        <v>0.19447004608294929</v>
      </c>
      <c r="J306">
        <v>64.74499999999999</v>
      </c>
      <c r="K306">
        <v>0.19890937019969276</v>
      </c>
      <c r="L306">
        <v>-0.1120791882276535</v>
      </c>
      <c r="M306" s="40">
        <v>-3.4432930331076343E-4</v>
      </c>
    </row>
    <row r="307" spans="1:13" x14ac:dyDescent="0.25">
      <c r="A307">
        <v>7820120</v>
      </c>
      <c r="B307" t="s">
        <v>28</v>
      </c>
      <c r="C307" t="s">
        <v>5</v>
      </c>
      <c r="D307" t="s">
        <v>2238</v>
      </c>
      <c r="E307">
        <v>2.3041474654377881E-2</v>
      </c>
      <c r="F307">
        <v>56.8</v>
      </c>
      <c r="G307">
        <v>1.3087557603686635</v>
      </c>
      <c r="H307">
        <v>71</v>
      </c>
      <c r="I307">
        <v>1.6359447004608296</v>
      </c>
      <c r="J307">
        <v>69.285000000000011</v>
      </c>
      <c r="K307">
        <v>1.5964285714285718</v>
      </c>
      <c r="L307">
        <v>-2.2082533687353134E-2</v>
      </c>
      <c r="M307" s="40">
        <v>-5.0881414026159293E-4</v>
      </c>
    </row>
    <row r="308" spans="1:13" x14ac:dyDescent="0.25">
      <c r="A308">
        <v>7820120</v>
      </c>
      <c r="B308" t="s">
        <v>28</v>
      </c>
      <c r="C308" t="s">
        <v>5</v>
      </c>
      <c r="D308" t="s">
        <v>2164</v>
      </c>
      <c r="E308">
        <v>2.273425499231951E-2</v>
      </c>
      <c r="F308">
        <v>46.5</v>
      </c>
      <c r="G308">
        <v>1.0571428571428572</v>
      </c>
      <c r="H308">
        <v>67.099999999999994</v>
      </c>
      <c r="I308">
        <v>1.525468509984639</v>
      </c>
      <c r="J308">
        <v>64.78</v>
      </c>
      <c r="K308">
        <v>1.4727250384024579</v>
      </c>
      <c r="L308">
        <v>-0.1011778861284256</v>
      </c>
      <c r="M308" s="40">
        <v>-2.3002038628274946E-3</v>
      </c>
    </row>
    <row r="309" spans="1:13" x14ac:dyDescent="0.25">
      <c r="A309">
        <v>7820120</v>
      </c>
      <c r="B309" t="s">
        <v>28</v>
      </c>
      <c r="C309" t="s">
        <v>5</v>
      </c>
      <c r="D309" t="s">
        <v>2285</v>
      </c>
      <c r="E309">
        <v>1.5360983102918587E-3</v>
      </c>
      <c r="F309">
        <v>98.1</v>
      </c>
      <c r="G309">
        <v>0.15069124423963132</v>
      </c>
      <c r="H309">
        <v>98.3</v>
      </c>
      <c r="I309">
        <v>0.15099846390168969</v>
      </c>
      <c r="J309">
        <v>96.789999999999992</v>
      </c>
      <c r="K309">
        <v>0.14867895545314899</v>
      </c>
      <c r="L309">
        <v>0.28517541289329529</v>
      </c>
      <c r="M309" s="40">
        <v>4.3805746988217402E-4</v>
      </c>
    </row>
    <row r="310" spans="1:13" x14ac:dyDescent="0.25">
      <c r="A310">
        <v>7820120</v>
      </c>
      <c r="B310" t="s">
        <v>28</v>
      </c>
      <c r="C310" t="s">
        <v>5</v>
      </c>
      <c r="D310" t="s">
        <v>2239</v>
      </c>
      <c r="E310">
        <v>9.2165898617511521E-4</v>
      </c>
      <c r="F310">
        <v>61.6</v>
      </c>
      <c r="G310">
        <v>5.67741935483871E-2</v>
      </c>
      <c r="H310">
        <v>64.900000000000006</v>
      </c>
      <c r="I310">
        <v>5.9815668202764981E-2</v>
      </c>
      <c r="J310">
        <v>68.010000000000005</v>
      </c>
      <c r="K310">
        <v>6.2682027649769587E-2</v>
      </c>
      <c r="L310">
        <v>-0.19983948767185211</v>
      </c>
      <c r="M310" s="40">
        <v>-1.8418385960539366E-4</v>
      </c>
    </row>
    <row r="311" spans="1:13" x14ac:dyDescent="0.25">
      <c r="A311">
        <v>7820120</v>
      </c>
      <c r="B311" t="s">
        <v>28</v>
      </c>
      <c r="C311" t="s">
        <v>5</v>
      </c>
      <c r="D311" t="s">
        <v>2159</v>
      </c>
      <c r="E311">
        <v>2.273425499231951E-2</v>
      </c>
      <c r="F311">
        <v>67.2</v>
      </c>
      <c r="G311">
        <v>1.527741935483871</v>
      </c>
      <c r="H311">
        <v>66.2</v>
      </c>
      <c r="I311">
        <v>1.5050076804915515</v>
      </c>
      <c r="J311">
        <v>69.834999999999994</v>
      </c>
      <c r="K311">
        <v>1.587646697388633</v>
      </c>
      <c r="L311">
        <v>-0.13921701908111572</v>
      </c>
      <c r="M311" s="40">
        <v>-3.1649952110606957E-3</v>
      </c>
    </row>
    <row r="312" spans="1:13" x14ac:dyDescent="0.25">
      <c r="A312">
        <v>7820120</v>
      </c>
      <c r="B312" t="s">
        <v>28</v>
      </c>
      <c r="C312" t="s">
        <v>5</v>
      </c>
      <c r="D312" t="s">
        <v>2148</v>
      </c>
      <c r="E312">
        <v>3.6866359447004608E-3</v>
      </c>
      <c r="F312">
        <v>45</v>
      </c>
      <c r="G312">
        <v>0.16589861751152074</v>
      </c>
      <c r="H312">
        <v>44.1</v>
      </c>
      <c r="I312">
        <v>0.16258064516129034</v>
      </c>
      <c r="J312">
        <v>52.46</v>
      </c>
      <c r="K312">
        <v>0.19340092165898617</v>
      </c>
      <c r="L312">
        <v>-0.23341077566146851</v>
      </c>
      <c r="M312" s="40">
        <v>-8.6050055543398531E-4</v>
      </c>
    </row>
    <row r="313" spans="1:13" x14ac:dyDescent="0.25">
      <c r="A313">
        <v>7820120</v>
      </c>
      <c r="B313" t="s">
        <v>28</v>
      </c>
      <c r="C313" t="s">
        <v>5</v>
      </c>
      <c r="D313" t="s">
        <v>2173</v>
      </c>
      <c r="E313">
        <v>6.1443932411674347E-4</v>
      </c>
      <c r="F313">
        <v>41.3</v>
      </c>
      <c r="G313">
        <v>2.5376344086021504E-2</v>
      </c>
      <c r="H313">
        <v>95.1</v>
      </c>
      <c r="I313">
        <v>5.8433179723502301E-2</v>
      </c>
      <c r="J313">
        <v>69.23</v>
      </c>
      <c r="K313">
        <v>4.253763440860215E-2</v>
      </c>
      <c r="L313">
        <v>-9.6941784024238586E-2</v>
      </c>
      <c r="M313" s="40">
        <v>-5.9564844254524479E-5</v>
      </c>
    </row>
    <row r="314" spans="1:13" x14ac:dyDescent="0.25">
      <c r="A314">
        <v>7820120</v>
      </c>
      <c r="B314" t="s">
        <v>28</v>
      </c>
      <c r="C314" t="s">
        <v>5</v>
      </c>
      <c r="D314" t="s">
        <v>2183</v>
      </c>
      <c r="E314">
        <v>1.5360983102918587E-3</v>
      </c>
      <c r="F314">
        <v>65.900000000000006</v>
      </c>
      <c r="G314">
        <v>0.10122887864823349</v>
      </c>
      <c r="H314">
        <v>85.9</v>
      </c>
      <c r="I314">
        <v>0.13195084485407066</v>
      </c>
      <c r="J314">
        <v>76.034999999999997</v>
      </c>
      <c r="K314">
        <v>0.11679723502304147</v>
      </c>
      <c r="L314">
        <v>-2.5109509006142616E-3</v>
      </c>
      <c r="M314" s="40">
        <v>-3.8570674356593876E-6</v>
      </c>
    </row>
    <row r="315" spans="1:13" x14ac:dyDescent="0.25">
      <c r="A315">
        <v>7820120</v>
      </c>
      <c r="B315" t="s">
        <v>28</v>
      </c>
      <c r="C315" t="s">
        <v>5</v>
      </c>
      <c r="D315" t="s">
        <v>2240</v>
      </c>
      <c r="E315">
        <v>2.1505376344086021E-3</v>
      </c>
      <c r="F315">
        <v>92.6</v>
      </c>
      <c r="G315">
        <v>0.19913978494623655</v>
      </c>
      <c r="H315">
        <v>96.4</v>
      </c>
      <c r="I315">
        <v>0.20731182795698927</v>
      </c>
      <c r="J315">
        <v>90.43</v>
      </c>
      <c r="K315">
        <v>0.1944731182795699</v>
      </c>
      <c r="L315">
        <v>0.43483123183250427</v>
      </c>
      <c r="M315" s="40">
        <v>9.3512092867205224E-4</v>
      </c>
    </row>
    <row r="316" spans="1:13" x14ac:dyDescent="0.25">
      <c r="A316">
        <v>7820120</v>
      </c>
      <c r="B316" t="s">
        <v>28</v>
      </c>
      <c r="C316" t="s">
        <v>5</v>
      </c>
      <c r="D316" t="s">
        <v>2187</v>
      </c>
      <c r="E316">
        <v>1.8433179723502304E-3</v>
      </c>
      <c r="F316">
        <v>59.8</v>
      </c>
      <c r="G316">
        <v>0.11023041474654377</v>
      </c>
      <c r="H316">
        <v>81.3</v>
      </c>
      <c r="I316">
        <v>0.14986175115207373</v>
      </c>
      <c r="J316">
        <v>74.364999999999995</v>
      </c>
      <c r="K316">
        <v>0.13707834101382488</v>
      </c>
      <c r="L316">
        <v>-0.21460038423538208</v>
      </c>
      <c r="M316" s="40">
        <v>-3.9557674513434487E-4</v>
      </c>
    </row>
    <row r="317" spans="1:13" x14ac:dyDescent="0.25">
      <c r="A317">
        <v>7820120</v>
      </c>
      <c r="B317" t="s">
        <v>28</v>
      </c>
      <c r="C317" t="s">
        <v>5</v>
      </c>
      <c r="D317" t="s">
        <v>2241</v>
      </c>
      <c r="E317">
        <v>3.0721966205837174E-3</v>
      </c>
      <c r="F317">
        <v>57.2</v>
      </c>
      <c r="G317">
        <v>0.17572964669738864</v>
      </c>
      <c r="H317">
        <v>83.4</v>
      </c>
      <c r="I317">
        <v>0.25622119815668204</v>
      </c>
      <c r="J317">
        <v>70.27</v>
      </c>
      <c r="K317">
        <v>0.21588325652841781</v>
      </c>
      <c r="L317">
        <v>2.0460765808820724E-2</v>
      </c>
      <c r="M317" s="40">
        <v>6.2859495572413905E-5</v>
      </c>
    </row>
    <row r="318" spans="1:13" x14ac:dyDescent="0.25">
      <c r="A318">
        <v>7820120</v>
      </c>
      <c r="B318" t="s">
        <v>28</v>
      </c>
      <c r="C318" t="s">
        <v>5</v>
      </c>
      <c r="D318" t="s">
        <v>2242</v>
      </c>
      <c r="E318">
        <v>2.1505376344086021E-3</v>
      </c>
      <c r="F318">
        <v>67.3</v>
      </c>
      <c r="G318">
        <v>0.14473118279569891</v>
      </c>
      <c r="H318">
        <v>71.3</v>
      </c>
      <c r="I318">
        <v>0.15333333333333332</v>
      </c>
      <c r="J318">
        <v>67.48</v>
      </c>
      <c r="K318">
        <v>0.14511827956989248</v>
      </c>
      <c r="L318">
        <v>0.19189640879631042</v>
      </c>
      <c r="M318" s="40">
        <v>4.1268044902432349E-4</v>
      </c>
    </row>
    <row r="319" spans="1:13" x14ac:dyDescent="0.25">
      <c r="A319">
        <v>7820120</v>
      </c>
      <c r="B319" t="s">
        <v>28</v>
      </c>
      <c r="C319" t="s">
        <v>5</v>
      </c>
      <c r="D319" t="s">
        <v>2243</v>
      </c>
      <c r="E319">
        <v>2.1505376344086021E-3</v>
      </c>
      <c r="F319">
        <v>54.4</v>
      </c>
      <c r="G319">
        <v>0.11698924731182796</v>
      </c>
      <c r="H319">
        <v>59.7</v>
      </c>
      <c r="I319">
        <v>0.12838709677419355</v>
      </c>
      <c r="J319">
        <v>61.755000000000003</v>
      </c>
      <c r="K319">
        <v>0.13280645161290322</v>
      </c>
      <c r="L319">
        <v>-6.3133882358670235E-3</v>
      </c>
      <c r="M319" s="40">
        <v>-1.3577179001864567E-5</v>
      </c>
    </row>
    <row r="320" spans="1:13" x14ac:dyDescent="0.25">
      <c r="A320">
        <v>7820120</v>
      </c>
      <c r="B320" t="s">
        <v>28</v>
      </c>
      <c r="C320" t="s">
        <v>5</v>
      </c>
      <c r="D320" t="s">
        <v>2318</v>
      </c>
      <c r="E320">
        <v>6.1443932411674347E-4</v>
      </c>
      <c r="F320">
        <v>23.9</v>
      </c>
      <c r="G320">
        <v>1.4685099846390168E-2</v>
      </c>
      <c r="H320">
        <v>62.1</v>
      </c>
      <c r="I320">
        <v>3.8156682027649769E-2</v>
      </c>
      <c r="J320">
        <v>49.124999999999993</v>
      </c>
      <c r="K320">
        <v>3.0184331797235019E-2</v>
      </c>
      <c r="L320">
        <v>-6.2025211751461029E-2</v>
      </c>
      <c r="M320" s="40">
        <v>-3.8110729186765608E-5</v>
      </c>
    </row>
    <row r="321" spans="1:13" x14ac:dyDescent="0.25">
      <c r="A321">
        <v>7820120</v>
      </c>
      <c r="B321" t="s">
        <v>28</v>
      </c>
      <c r="C321" t="s">
        <v>5</v>
      </c>
      <c r="D321" t="s">
        <v>2303</v>
      </c>
      <c r="E321">
        <v>3.0721966205837174E-4</v>
      </c>
      <c r="F321">
        <v>30.9</v>
      </c>
      <c r="G321">
        <v>9.4930875576036862E-3</v>
      </c>
      <c r="H321">
        <v>100</v>
      </c>
      <c r="I321">
        <v>3.0721966205837174E-2</v>
      </c>
      <c r="J321">
        <v>66.069999999999993</v>
      </c>
      <c r="K321">
        <v>2.0298003072196619E-2</v>
      </c>
      <c r="L321">
        <v>0.19214197993278503</v>
      </c>
      <c r="M321" s="40">
        <v>5.9029794142176661E-5</v>
      </c>
    </row>
    <row r="322" spans="1:13" x14ac:dyDescent="0.25">
      <c r="A322">
        <v>7820120</v>
      </c>
      <c r="B322" t="s">
        <v>28</v>
      </c>
      <c r="C322" t="s">
        <v>5</v>
      </c>
      <c r="D322" t="s">
        <v>2245</v>
      </c>
      <c r="E322">
        <v>2.5499231950844855E-2</v>
      </c>
      <c r="F322">
        <v>31.2</v>
      </c>
      <c r="G322">
        <v>0.79557603686635947</v>
      </c>
      <c r="H322">
        <v>60.7</v>
      </c>
      <c r="I322">
        <v>1.5478033794162829</v>
      </c>
      <c r="J322">
        <v>51.344999999999999</v>
      </c>
      <c r="K322">
        <v>1.3092580645161291</v>
      </c>
      <c r="L322">
        <v>-0.16984237730503082</v>
      </c>
      <c r="M322" s="40">
        <v>-4.3308501739838887E-3</v>
      </c>
    </row>
    <row r="323" spans="1:13" x14ac:dyDescent="0.25">
      <c r="A323">
        <v>7820120</v>
      </c>
      <c r="B323" t="s">
        <v>28</v>
      </c>
      <c r="C323" t="s">
        <v>5</v>
      </c>
      <c r="D323" t="s">
        <v>2189</v>
      </c>
      <c r="E323">
        <v>1.7204301075268817E-2</v>
      </c>
      <c r="F323">
        <v>48.6</v>
      </c>
      <c r="G323">
        <v>0.83612903225806456</v>
      </c>
      <c r="H323">
        <v>66.400000000000006</v>
      </c>
      <c r="I323">
        <v>1.1423655913978497</v>
      </c>
      <c r="J323">
        <v>63.64</v>
      </c>
      <c r="K323">
        <v>1.0948817204301076</v>
      </c>
      <c r="L323">
        <v>1.9552843645215034E-2</v>
      </c>
      <c r="M323" s="40">
        <v>3.3639300894993605E-4</v>
      </c>
    </row>
    <row r="324" spans="1:13" x14ac:dyDescent="0.25">
      <c r="A324">
        <v>7820120</v>
      </c>
      <c r="B324" t="s">
        <v>28</v>
      </c>
      <c r="C324" t="s">
        <v>5</v>
      </c>
      <c r="D324" t="s">
        <v>2246</v>
      </c>
      <c r="E324">
        <v>3.3794162826420891E-3</v>
      </c>
      <c r="F324">
        <v>54.5</v>
      </c>
      <c r="G324">
        <v>0.18417818740399386</v>
      </c>
      <c r="H324">
        <v>71.900000000000006</v>
      </c>
      <c r="I324">
        <v>0.24298003072196622</v>
      </c>
      <c r="J324">
        <v>68.959999999999994</v>
      </c>
      <c r="K324">
        <v>0.23304454685099843</v>
      </c>
      <c r="L324">
        <v>-0.12141754478216171</v>
      </c>
      <c r="M324" s="40">
        <v>-4.1032042783526232E-4</v>
      </c>
    </row>
    <row r="325" spans="1:13" x14ac:dyDescent="0.25">
      <c r="A325">
        <v>7820120</v>
      </c>
      <c r="B325" t="s">
        <v>28</v>
      </c>
      <c r="C325" t="s">
        <v>5</v>
      </c>
      <c r="D325" t="s">
        <v>2247</v>
      </c>
      <c r="E325">
        <v>2.5192012288786481E-2</v>
      </c>
      <c r="F325">
        <v>53.3</v>
      </c>
      <c r="G325">
        <v>1.3427342549923194</v>
      </c>
      <c r="H325">
        <v>81.599999999999994</v>
      </c>
      <c r="I325">
        <v>2.0556682027649766</v>
      </c>
      <c r="J325">
        <v>71.41</v>
      </c>
      <c r="K325">
        <v>1.7989615975422424</v>
      </c>
      <c r="L325">
        <v>6.1187189072370529E-2</v>
      </c>
      <c r="M325" s="40">
        <v>1.5414284190274602E-3</v>
      </c>
    </row>
    <row r="326" spans="1:13" x14ac:dyDescent="0.25">
      <c r="A326">
        <v>7820120</v>
      </c>
      <c r="B326" t="s">
        <v>28</v>
      </c>
      <c r="C326" t="s">
        <v>5</v>
      </c>
      <c r="D326" t="s">
        <v>2286</v>
      </c>
      <c r="E326">
        <v>1.5360983102918587E-3</v>
      </c>
      <c r="F326">
        <v>69.599999999999994</v>
      </c>
      <c r="G326">
        <v>0.10691244239631335</v>
      </c>
      <c r="H326">
        <v>74</v>
      </c>
      <c r="I326">
        <v>0.11367127496159754</v>
      </c>
      <c r="J326">
        <v>71.094999999999999</v>
      </c>
      <c r="K326">
        <v>0.1092089093701997</v>
      </c>
      <c r="L326">
        <v>0.23393692076206207</v>
      </c>
      <c r="M326" s="40">
        <v>3.5935010869748399E-4</v>
      </c>
    </row>
    <row r="327" spans="1:13" x14ac:dyDescent="0.25">
      <c r="A327">
        <v>7820120</v>
      </c>
      <c r="B327" t="s">
        <v>28</v>
      </c>
      <c r="C327" t="s">
        <v>5</v>
      </c>
      <c r="D327" t="s">
        <v>2304</v>
      </c>
      <c r="E327">
        <v>3.0721966205837174E-4</v>
      </c>
      <c r="F327">
        <v>51.3</v>
      </c>
      <c r="G327">
        <v>1.5760368663594468E-2</v>
      </c>
      <c r="H327">
        <v>58.3</v>
      </c>
      <c r="I327">
        <v>1.7910906298003071E-2</v>
      </c>
      <c r="J327">
        <v>64.009999999999991</v>
      </c>
      <c r="K327">
        <v>1.9665130568356372E-2</v>
      </c>
      <c r="L327">
        <v>-0.13432836532592773</v>
      </c>
      <c r="M327" s="40">
        <v>-4.1268315000285017E-5</v>
      </c>
    </row>
    <row r="328" spans="1:13" x14ac:dyDescent="0.25">
      <c r="A328">
        <v>7820120</v>
      </c>
      <c r="B328" t="s">
        <v>28</v>
      </c>
      <c r="C328" t="s">
        <v>5</v>
      </c>
      <c r="D328" t="s">
        <v>2305</v>
      </c>
      <c r="E328">
        <v>3.0721966205837174E-4</v>
      </c>
      <c r="F328">
        <v>60.7</v>
      </c>
      <c r="G328">
        <v>1.8648233486943167E-2</v>
      </c>
      <c r="H328">
        <v>68.3</v>
      </c>
      <c r="I328">
        <v>2.098310291858679E-2</v>
      </c>
      <c r="J328">
        <v>67.19</v>
      </c>
      <c r="K328">
        <v>2.0642089093701996E-2</v>
      </c>
      <c r="L328">
        <v>-0.21685740351676941</v>
      </c>
      <c r="M328" s="40">
        <v>-6.6622858223277858E-5</v>
      </c>
    </row>
    <row r="329" spans="1:13" x14ac:dyDescent="0.25">
      <c r="A329">
        <v>7820120</v>
      </c>
      <c r="B329" t="s">
        <v>28</v>
      </c>
      <c r="C329" t="s">
        <v>5</v>
      </c>
      <c r="D329" t="s">
        <v>2188</v>
      </c>
      <c r="E329">
        <v>1.3517665130568356E-2</v>
      </c>
      <c r="F329">
        <v>41.7</v>
      </c>
      <c r="G329">
        <v>0.56368663594470048</v>
      </c>
      <c r="H329">
        <v>62.8</v>
      </c>
      <c r="I329">
        <v>0.8489093701996927</v>
      </c>
      <c r="J329">
        <v>58.540000000000006</v>
      </c>
      <c r="K329">
        <v>0.79132411674347169</v>
      </c>
      <c r="L329">
        <v>-9.8268970847129822E-2</v>
      </c>
      <c r="M329" s="40">
        <v>-1.3283670406370851E-3</v>
      </c>
    </row>
    <row r="330" spans="1:13" x14ac:dyDescent="0.25">
      <c r="A330">
        <v>7820120</v>
      </c>
      <c r="B330" t="s">
        <v>28</v>
      </c>
      <c r="C330" t="s">
        <v>5</v>
      </c>
      <c r="D330" t="s">
        <v>2248</v>
      </c>
      <c r="E330">
        <v>3.6866359447004608E-3</v>
      </c>
      <c r="F330">
        <v>58.8</v>
      </c>
      <c r="G330">
        <v>0.21677419354838709</v>
      </c>
      <c r="H330">
        <v>46.1</v>
      </c>
      <c r="I330">
        <v>0.16995391705069124</v>
      </c>
      <c r="J330">
        <v>60.36</v>
      </c>
      <c r="K330">
        <v>0.22252534562211981</v>
      </c>
      <c r="L330">
        <v>-0.26763692498207092</v>
      </c>
      <c r="M330" s="40">
        <v>-9.8667990776800342E-4</v>
      </c>
    </row>
    <row r="331" spans="1:13" x14ac:dyDescent="0.25">
      <c r="A331">
        <v>7820120</v>
      </c>
      <c r="B331" t="s">
        <v>28</v>
      </c>
      <c r="C331" t="s">
        <v>5</v>
      </c>
      <c r="D331" t="s">
        <v>2287</v>
      </c>
      <c r="E331">
        <v>3.0721966205837174E-4</v>
      </c>
      <c r="F331">
        <v>40.9</v>
      </c>
      <c r="G331">
        <v>1.2565284178187404E-2</v>
      </c>
      <c r="H331">
        <v>68.400000000000006</v>
      </c>
      <c r="I331">
        <v>2.1013824884792628E-2</v>
      </c>
      <c r="J331">
        <v>65.53</v>
      </c>
      <c r="K331">
        <v>2.01321044546851E-2</v>
      </c>
      <c r="L331">
        <v>-1.2769605964422226E-2</v>
      </c>
      <c r="M331" s="40">
        <v>-3.9230740290083648E-6</v>
      </c>
    </row>
    <row r="332" spans="1:13" x14ac:dyDescent="0.25">
      <c r="A332">
        <v>7820120</v>
      </c>
      <c r="B332" t="s">
        <v>28</v>
      </c>
      <c r="C332" t="s">
        <v>5</v>
      </c>
      <c r="D332" t="s">
        <v>2249</v>
      </c>
      <c r="E332">
        <v>4.608294930875576E-3</v>
      </c>
      <c r="F332">
        <v>38.5</v>
      </c>
      <c r="G332">
        <v>0.17741935483870969</v>
      </c>
      <c r="H332">
        <v>93.7</v>
      </c>
      <c r="I332">
        <v>0.43179723502304151</v>
      </c>
      <c r="J332">
        <v>70.85499999999999</v>
      </c>
      <c r="K332">
        <v>0.32652073732718889</v>
      </c>
      <c r="L332">
        <v>0.10915123671293259</v>
      </c>
      <c r="M332" s="40">
        <v>5.0300109084300726E-4</v>
      </c>
    </row>
    <row r="333" spans="1:13" x14ac:dyDescent="0.25">
      <c r="A333">
        <v>7820120</v>
      </c>
      <c r="B333" t="s">
        <v>28</v>
      </c>
      <c r="C333" t="s">
        <v>5</v>
      </c>
      <c r="D333" t="s">
        <v>2250</v>
      </c>
      <c r="E333">
        <v>6.1443932411674347E-4</v>
      </c>
      <c r="F333">
        <v>28.6</v>
      </c>
      <c r="G333">
        <v>1.7572964669738865E-2</v>
      </c>
      <c r="H333">
        <v>71.400000000000006</v>
      </c>
      <c r="I333">
        <v>4.3870967741935489E-2</v>
      </c>
      <c r="J333">
        <v>54.84</v>
      </c>
      <c r="K333">
        <v>3.3695852534562212E-2</v>
      </c>
      <c r="L333">
        <v>7.3510713875293732E-2</v>
      </c>
      <c r="M333" s="40">
        <v>4.5167873348874796E-5</v>
      </c>
    </row>
    <row r="334" spans="1:13" x14ac:dyDescent="0.25">
      <c r="A334">
        <v>7820120</v>
      </c>
      <c r="B334" t="s">
        <v>28</v>
      </c>
      <c r="C334" t="s">
        <v>5</v>
      </c>
      <c r="D334" t="s">
        <v>2251</v>
      </c>
      <c r="E334">
        <v>2.1505376344086021E-3</v>
      </c>
      <c r="F334">
        <v>53.7</v>
      </c>
      <c r="G334">
        <v>0.11548387096774194</v>
      </c>
      <c r="H334">
        <v>66.900000000000006</v>
      </c>
      <c r="I334">
        <v>0.1438709677419355</v>
      </c>
      <c r="J334">
        <v>65.69</v>
      </c>
      <c r="K334">
        <v>0.14126881720430107</v>
      </c>
      <c r="L334">
        <v>-0.16160528361797333</v>
      </c>
      <c r="M334" s="40">
        <v>-3.4753824433972759E-4</v>
      </c>
    </row>
    <row r="335" spans="1:13" x14ac:dyDescent="0.25">
      <c r="A335">
        <v>7820120</v>
      </c>
      <c r="B335" t="s">
        <v>28</v>
      </c>
      <c r="C335" t="s">
        <v>5</v>
      </c>
      <c r="D335" t="s">
        <v>2288</v>
      </c>
      <c r="E335">
        <v>6.1443932411674347E-4</v>
      </c>
      <c r="F335">
        <v>45.3</v>
      </c>
      <c r="G335">
        <v>2.7834101382488478E-2</v>
      </c>
      <c r="H335">
        <v>60.1</v>
      </c>
      <c r="I335">
        <v>3.6927803379416285E-2</v>
      </c>
      <c r="J335">
        <v>60.06</v>
      </c>
      <c r="K335">
        <v>3.6903225806451612E-2</v>
      </c>
      <c r="L335">
        <v>-0.18237538635730743</v>
      </c>
      <c r="M335" s="40">
        <v>-1.1205860912891394E-4</v>
      </c>
    </row>
    <row r="336" spans="1:13" x14ac:dyDescent="0.25">
      <c r="A336">
        <v>7820120</v>
      </c>
      <c r="B336" t="s">
        <v>28</v>
      </c>
      <c r="C336" t="s">
        <v>5</v>
      </c>
      <c r="D336" t="s">
        <v>2289</v>
      </c>
      <c r="E336">
        <v>6.1443932411674347E-4</v>
      </c>
      <c r="F336">
        <v>36.1</v>
      </c>
      <c r="G336">
        <v>2.2181259600614442E-2</v>
      </c>
      <c r="H336">
        <v>100</v>
      </c>
      <c r="I336">
        <v>6.1443932411674347E-2</v>
      </c>
      <c r="J336">
        <v>63.959999999999994</v>
      </c>
      <c r="K336">
        <v>3.9299539170506909E-2</v>
      </c>
      <c r="L336">
        <v>0.2290218323469162</v>
      </c>
      <c r="M336" s="40">
        <v>1.4072001987521732E-4</v>
      </c>
    </row>
    <row r="337" spans="1:13" x14ac:dyDescent="0.25">
      <c r="A337">
        <v>7820120</v>
      </c>
      <c r="B337" t="s">
        <v>28</v>
      </c>
      <c r="C337" t="s">
        <v>5</v>
      </c>
      <c r="D337" t="s">
        <v>2252</v>
      </c>
      <c r="E337">
        <v>6.1443932411674347E-4</v>
      </c>
      <c r="F337">
        <v>68</v>
      </c>
      <c r="G337">
        <v>4.1781874039938556E-2</v>
      </c>
      <c r="H337">
        <v>96</v>
      </c>
      <c r="I337">
        <v>5.8986175115207373E-2</v>
      </c>
      <c r="J337">
        <v>79.484999999999999</v>
      </c>
      <c r="K337">
        <v>4.8838709677419358E-2</v>
      </c>
      <c r="L337">
        <v>7.8195288777351379E-2</v>
      </c>
      <c r="M337" s="40">
        <v>4.8046260385469358E-5</v>
      </c>
    </row>
    <row r="338" spans="1:13" x14ac:dyDescent="0.25">
      <c r="A338">
        <v>7820120</v>
      </c>
      <c r="B338" t="s">
        <v>28</v>
      </c>
      <c r="C338" t="s">
        <v>5</v>
      </c>
      <c r="D338" t="s">
        <v>2307</v>
      </c>
      <c r="E338">
        <v>3.0721966205837174E-4</v>
      </c>
      <c r="F338">
        <v>50.1</v>
      </c>
      <c r="G338">
        <v>1.5391705069124425E-2</v>
      </c>
      <c r="H338">
        <v>65.900000000000006</v>
      </c>
      <c r="I338">
        <v>2.0245775729646698E-2</v>
      </c>
      <c r="J338">
        <v>60.314999999999998</v>
      </c>
      <c r="K338">
        <v>1.8529953917050691E-2</v>
      </c>
      <c r="L338">
        <v>-0.17786914110183716</v>
      </c>
      <c r="M338" s="40">
        <v>-5.4644897419919248E-5</v>
      </c>
    </row>
    <row r="339" spans="1:13" x14ac:dyDescent="0.25">
      <c r="A339">
        <v>7820120</v>
      </c>
      <c r="B339" t="s">
        <v>28</v>
      </c>
      <c r="C339" t="s">
        <v>5</v>
      </c>
      <c r="D339" t="s">
        <v>2253</v>
      </c>
      <c r="E339">
        <v>2.1505376344086021E-3</v>
      </c>
      <c r="F339">
        <v>47.1</v>
      </c>
      <c r="G339">
        <v>0.10129032258064516</v>
      </c>
      <c r="H339">
        <v>74.3</v>
      </c>
      <c r="I339">
        <v>0.15978494623655914</v>
      </c>
      <c r="J339">
        <v>68.835000000000008</v>
      </c>
      <c r="K339">
        <v>0.14803225806451614</v>
      </c>
      <c r="L339">
        <v>-4.2910948395729065E-2</v>
      </c>
      <c r="M339" s="40">
        <v>-9.2281609453180786E-5</v>
      </c>
    </row>
    <row r="340" spans="1:13" x14ac:dyDescent="0.25">
      <c r="A340">
        <v>7820120</v>
      </c>
      <c r="B340" t="s">
        <v>28</v>
      </c>
      <c r="C340" t="s">
        <v>5</v>
      </c>
      <c r="D340" t="s">
        <v>2254</v>
      </c>
      <c r="E340">
        <v>1.8433179723502304E-3</v>
      </c>
      <c r="F340">
        <v>52.5</v>
      </c>
      <c r="G340">
        <v>9.6774193548387094E-2</v>
      </c>
      <c r="H340">
        <v>88.7</v>
      </c>
      <c r="I340">
        <v>0.16350230414746544</v>
      </c>
      <c r="J340">
        <v>68.010000000000005</v>
      </c>
      <c r="K340">
        <v>0.12536405529953917</v>
      </c>
      <c r="L340">
        <v>4.5556765049695969E-2</v>
      </c>
      <c r="M340" s="40">
        <v>8.3975603778241415E-5</v>
      </c>
    </row>
    <row r="341" spans="1:13" x14ac:dyDescent="0.25">
      <c r="A341">
        <v>7820120</v>
      </c>
      <c r="B341" t="s">
        <v>28</v>
      </c>
      <c r="C341" t="s">
        <v>5</v>
      </c>
      <c r="D341" t="s">
        <v>2313</v>
      </c>
      <c r="E341">
        <v>9.2165898617511521E-4</v>
      </c>
      <c r="F341">
        <v>66.599999999999994</v>
      </c>
      <c r="G341">
        <v>6.138248847926267E-2</v>
      </c>
      <c r="H341">
        <v>51</v>
      </c>
      <c r="I341">
        <v>4.7004608294930875E-2</v>
      </c>
      <c r="J341">
        <v>63.019999999999989</v>
      </c>
      <c r="K341">
        <v>5.8082949308755752E-2</v>
      </c>
      <c r="L341">
        <v>-0.2587226927280426</v>
      </c>
      <c r="M341" s="40">
        <v>-2.384540946802236E-4</v>
      </c>
    </row>
    <row r="342" spans="1:13" x14ac:dyDescent="0.25">
      <c r="A342">
        <v>7820120</v>
      </c>
      <c r="B342" t="s">
        <v>28</v>
      </c>
      <c r="C342" t="s">
        <v>5</v>
      </c>
      <c r="D342" t="s">
        <v>2290</v>
      </c>
      <c r="E342">
        <v>9.2165898617511521E-4</v>
      </c>
      <c r="F342">
        <v>53.4</v>
      </c>
      <c r="G342">
        <v>4.9216589861751148E-2</v>
      </c>
      <c r="H342">
        <v>86.1</v>
      </c>
      <c r="I342">
        <v>7.9354838709677411E-2</v>
      </c>
      <c r="J342">
        <v>74.569999999999993</v>
      </c>
      <c r="K342">
        <v>6.8728110599078338E-2</v>
      </c>
      <c r="L342">
        <v>0.10045868158340454</v>
      </c>
      <c r="M342" s="40">
        <v>9.2588646620649347E-5</v>
      </c>
    </row>
    <row r="343" spans="1:13" x14ac:dyDescent="0.25">
      <c r="A343">
        <v>7820120</v>
      </c>
      <c r="B343" t="s">
        <v>28</v>
      </c>
      <c r="C343" t="s">
        <v>5</v>
      </c>
      <c r="D343" t="s">
        <v>2255</v>
      </c>
      <c r="E343">
        <v>3.9938556067588326E-3</v>
      </c>
      <c r="F343">
        <v>59.6</v>
      </c>
      <c r="G343">
        <v>0.23803379416282644</v>
      </c>
      <c r="H343">
        <v>98.5</v>
      </c>
      <c r="I343">
        <v>0.39339477726574501</v>
      </c>
      <c r="J343">
        <v>80.254999999999995</v>
      </c>
      <c r="K343">
        <v>0.32052688172043009</v>
      </c>
      <c r="L343">
        <v>4.2620789259672165E-2</v>
      </c>
      <c r="M343" s="40">
        <v>1.7022127814922831E-4</v>
      </c>
    </row>
    <row r="344" spans="1:13" x14ac:dyDescent="0.25">
      <c r="A344">
        <v>7820120</v>
      </c>
      <c r="B344" t="s">
        <v>28</v>
      </c>
      <c r="C344" t="s">
        <v>5</v>
      </c>
      <c r="D344" t="s">
        <v>2256</v>
      </c>
      <c r="E344">
        <v>2.7649769585253456E-3</v>
      </c>
      <c r="F344">
        <v>29.1</v>
      </c>
      <c r="G344">
        <v>8.0460829493087568E-2</v>
      </c>
      <c r="H344">
        <v>90.8</v>
      </c>
      <c r="I344">
        <v>0.25105990783410137</v>
      </c>
      <c r="J344">
        <v>57.940000000000005</v>
      </c>
      <c r="K344">
        <v>0.16020276497695854</v>
      </c>
      <c r="L344">
        <v>0.13429057598114014</v>
      </c>
      <c r="M344" s="40">
        <v>3.7131034833494966E-4</v>
      </c>
    </row>
    <row r="345" spans="1:13" x14ac:dyDescent="0.25">
      <c r="A345">
        <v>7820120</v>
      </c>
      <c r="B345" t="s">
        <v>28</v>
      </c>
      <c r="C345" t="s">
        <v>5</v>
      </c>
      <c r="D345" t="s">
        <v>2149</v>
      </c>
      <c r="E345">
        <v>1.2288786482334869E-3</v>
      </c>
      <c r="F345">
        <v>28.8</v>
      </c>
      <c r="G345">
        <v>3.5391705069124424E-2</v>
      </c>
      <c r="H345">
        <v>86.9</v>
      </c>
      <c r="I345">
        <v>0.10678955453149003</v>
      </c>
      <c r="J345">
        <v>61.8</v>
      </c>
      <c r="K345">
        <v>7.594470046082949E-2</v>
      </c>
      <c r="L345">
        <v>-3.5828389227390289E-2</v>
      </c>
      <c r="M345" s="40">
        <v>-4.4028742522138602E-5</v>
      </c>
    </row>
    <row r="346" spans="1:13" x14ac:dyDescent="0.25">
      <c r="A346">
        <v>7820120</v>
      </c>
      <c r="B346" t="s">
        <v>28</v>
      </c>
      <c r="C346" t="s">
        <v>5</v>
      </c>
      <c r="D346" t="s">
        <v>2291</v>
      </c>
      <c r="E346">
        <v>9.2165898617511521E-4</v>
      </c>
      <c r="F346">
        <v>77.8</v>
      </c>
      <c r="G346">
        <v>7.1705069124423954E-2</v>
      </c>
      <c r="H346">
        <v>97.5</v>
      </c>
      <c r="I346">
        <v>8.9861751152073732E-2</v>
      </c>
      <c r="J346">
        <v>83.74</v>
      </c>
      <c r="K346">
        <v>7.7179723502304148E-2</v>
      </c>
      <c r="L346">
        <v>0.127904012799263</v>
      </c>
      <c r="M346" s="40">
        <v>1.1788388276429769E-4</v>
      </c>
    </row>
    <row r="347" spans="1:13" x14ac:dyDescent="0.25">
      <c r="A347">
        <v>7820120</v>
      </c>
      <c r="B347" t="s">
        <v>28</v>
      </c>
      <c r="C347" t="s">
        <v>5</v>
      </c>
      <c r="D347" t="s">
        <v>2150</v>
      </c>
      <c r="E347">
        <v>1.5360983102918587E-3</v>
      </c>
      <c r="F347">
        <v>56.1</v>
      </c>
      <c r="G347">
        <v>8.6175115207373268E-2</v>
      </c>
      <c r="H347">
        <v>80.2</v>
      </c>
      <c r="I347">
        <v>0.12319508448540707</v>
      </c>
      <c r="J347">
        <v>71.635000000000005</v>
      </c>
      <c r="K347">
        <v>0.1100384024577573</v>
      </c>
      <c r="L347">
        <v>-0.13493826985359192</v>
      </c>
      <c r="M347" s="40">
        <v>-2.0727844831580939E-4</v>
      </c>
    </row>
    <row r="348" spans="1:13" x14ac:dyDescent="0.25">
      <c r="A348">
        <v>7820120</v>
      </c>
      <c r="B348" t="s">
        <v>28</v>
      </c>
      <c r="C348" t="s">
        <v>5</v>
      </c>
      <c r="D348" t="s">
        <v>2257</v>
      </c>
      <c r="E348">
        <v>3.9938556067588326E-3</v>
      </c>
      <c r="F348">
        <v>55.8</v>
      </c>
      <c r="G348">
        <v>0.22285714285714284</v>
      </c>
      <c r="H348">
        <v>96.6</v>
      </c>
      <c r="I348">
        <v>0.38580645161290322</v>
      </c>
      <c r="J348">
        <v>76.67</v>
      </c>
      <c r="K348">
        <v>0.30620890937019968</v>
      </c>
      <c r="L348">
        <v>0.15313345193862915</v>
      </c>
      <c r="M348" s="40">
        <v>6.1159289560742828E-4</v>
      </c>
    </row>
    <row r="349" spans="1:13" x14ac:dyDescent="0.25">
      <c r="A349">
        <v>7820120</v>
      </c>
      <c r="B349" t="s">
        <v>28</v>
      </c>
      <c r="C349" t="s">
        <v>5</v>
      </c>
      <c r="D349" t="s">
        <v>2292</v>
      </c>
      <c r="E349">
        <v>1.2288786482334869E-3</v>
      </c>
      <c r="F349">
        <v>62.7</v>
      </c>
      <c r="G349">
        <v>7.7050691244239633E-2</v>
      </c>
      <c r="H349">
        <v>57.8</v>
      </c>
      <c r="I349">
        <v>7.1029185867895542E-2</v>
      </c>
      <c r="J349">
        <v>67.464999999999989</v>
      </c>
      <c r="K349">
        <v>8.2906298003072185E-2</v>
      </c>
      <c r="L349">
        <v>-0.13140115141868591</v>
      </c>
      <c r="M349" s="40">
        <v>-1.6147606933171848E-4</v>
      </c>
    </row>
    <row r="350" spans="1:13" x14ac:dyDescent="0.25">
      <c r="A350">
        <v>7820120</v>
      </c>
      <c r="B350" t="s">
        <v>28</v>
      </c>
      <c r="C350" t="s">
        <v>5</v>
      </c>
      <c r="D350" t="s">
        <v>2258</v>
      </c>
      <c r="E350">
        <v>3.0721966205837174E-3</v>
      </c>
      <c r="F350">
        <v>53.7</v>
      </c>
      <c r="G350">
        <v>0.16497695852534563</v>
      </c>
      <c r="H350">
        <v>77.599999999999994</v>
      </c>
      <c r="I350">
        <v>0.23840245775729646</v>
      </c>
      <c r="J350">
        <v>67.715000000000003</v>
      </c>
      <c r="K350">
        <v>0.20803379416282644</v>
      </c>
      <c r="L350">
        <v>-0.12304794788360596</v>
      </c>
      <c r="M350" s="40">
        <v>-3.7802748965777561E-4</v>
      </c>
    </row>
    <row r="351" spans="1:13" x14ac:dyDescent="0.25">
      <c r="A351">
        <v>7820120</v>
      </c>
      <c r="B351" t="s">
        <v>28</v>
      </c>
      <c r="C351" t="s">
        <v>5</v>
      </c>
      <c r="D351" t="s">
        <v>2177</v>
      </c>
      <c r="E351">
        <v>1.1367127496159753E-2</v>
      </c>
      <c r="F351">
        <v>68</v>
      </c>
      <c r="G351">
        <v>0.77296466973886324</v>
      </c>
      <c r="H351">
        <v>87.2</v>
      </c>
      <c r="I351">
        <v>0.99121351766513055</v>
      </c>
      <c r="J351">
        <v>75.58</v>
      </c>
      <c r="K351">
        <v>0.85912749615975414</v>
      </c>
      <c r="L351">
        <v>6.9824263453483582E-2</v>
      </c>
      <c r="M351" s="40">
        <v>7.937013050011958E-4</v>
      </c>
    </row>
    <row r="352" spans="1:13" x14ac:dyDescent="0.25">
      <c r="A352">
        <v>7820120</v>
      </c>
      <c r="B352" t="s">
        <v>28</v>
      </c>
      <c r="C352" t="s">
        <v>5</v>
      </c>
      <c r="D352" t="s">
        <v>2259</v>
      </c>
      <c r="E352">
        <v>1.8433179723502304E-3</v>
      </c>
      <c r="F352">
        <v>76.099999999999994</v>
      </c>
      <c r="G352">
        <v>0.14027649769585251</v>
      </c>
      <c r="H352">
        <v>100</v>
      </c>
      <c r="I352">
        <v>0.18433179723502305</v>
      </c>
      <c r="J352">
        <v>83.300000000000011</v>
      </c>
      <c r="K352">
        <v>0.15354838709677421</v>
      </c>
      <c r="L352">
        <v>0.24687623977661133</v>
      </c>
      <c r="M352" s="40">
        <v>4.5507140972647251E-4</v>
      </c>
    </row>
    <row r="353" spans="1:13" x14ac:dyDescent="0.25">
      <c r="A353">
        <v>7820120</v>
      </c>
      <c r="B353" t="s">
        <v>28</v>
      </c>
      <c r="C353" t="s">
        <v>5</v>
      </c>
      <c r="D353" t="s">
        <v>2260</v>
      </c>
      <c r="E353">
        <v>1.2288786482334869E-3</v>
      </c>
      <c r="F353">
        <v>43.3</v>
      </c>
      <c r="G353">
        <v>5.3210445468509983E-2</v>
      </c>
      <c r="H353">
        <v>19.100000000000001</v>
      </c>
      <c r="I353">
        <v>2.3471582181259602E-2</v>
      </c>
      <c r="J353">
        <v>44.459999999999994</v>
      </c>
      <c r="K353">
        <v>5.463594470046082E-2</v>
      </c>
      <c r="L353">
        <v>-0.1229557991027832</v>
      </c>
      <c r="M353" s="40">
        <v>-1.5109775619389642E-4</v>
      </c>
    </row>
    <row r="354" spans="1:13" x14ac:dyDescent="0.25">
      <c r="A354">
        <v>7820120</v>
      </c>
      <c r="B354" t="s">
        <v>28</v>
      </c>
      <c r="C354" t="s">
        <v>5</v>
      </c>
      <c r="D354" t="s">
        <v>2293</v>
      </c>
      <c r="E354">
        <v>1.8433179723502304E-3</v>
      </c>
      <c r="F354">
        <v>42.4</v>
      </c>
      <c r="G354">
        <v>7.8156682027649763E-2</v>
      </c>
      <c r="H354">
        <v>77.599999999999994</v>
      </c>
      <c r="I354">
        <v>0.14304147465437786</v>
      </c>
      <c r="J354">
        <v>61.28</v>
      </c>
      <c r="K354">
        <v>0.11295852534562212</v>
      </c>
      <c r="L354">
        <v>-2.279464527964592E-2</v>
      </c>
      <c r="M354" s="40">
        <v>-4.2017779317319669E-5</v>
      </c>
    </row>
    <row r="355" spans="1:13" x14ac:dyDescent="0.25">
      <c r="A355">
        <v>7820120</v>
      </c>
      <c r="B355" t="s">
        <v>28</v>
      </c>
      <c r="C355" t="s">
        <v>5</v>
      </c>
      <c r="D355" t="s">
        <v>2261</v>
      </c>
      <c r="E355">
        <v>6.4516129032258064E-3</v>
      </c>
      <c r="F355">
        <v>65.5</v>
      </c>
      <c r="G355">
        <v>0.42258064516129035</v>
      </c>
      <c r="H355">
        <v>66.599999999999994</v>
      </c>
      <c r="I355">
        <v>0.42967741935483866</v>
      </c>
      <c r="J355">
        <v>72.724999999999994</v>
      </c>
      <c r="K355">
        <v>0.46919354838709676</v>
      </c>
      <c r="L355">
        <v>3.8155499845743179E-2</v>
      </c>
      <c r="M355" s="40">
        <v>2.4616451513382698E-4</v>
      </c>
    </row>
    <row r="356" spans="1:13" x14ac:dyDescent="0.25">
      <c r="A356">
        <v>7820120</v>
      </c>
      <c r="B356" t="s">
        <v>28</v>
      </c>
      <c r="C356" t="s">
        <v>5</v>
      </c>
      <c r="D356" t="s">
        <v>2308</v>
      </c>
      <c r="E356">
        <v>3.0721966205837174E-4</v>
      </c>
      <c r="F356">
        <v>53</v>
      </c>
      <c r="G356">
        <v>1.6282642089093701E-2</v>
      </c>
      <c r="H356">
        <v>70</v>
      </c>
      <c r="I356">
        <v>2.1505376344086023E-2</v>
      </c>
      <c r="J356">
        <v>68.17</v>
      </c>
      <c r="K356">
        <v>2.0943164362519202E-2</v>
      </c>
      <c r="L356">
        <v>1.2910605408251286E-2</v>
      </c>
      <c r="M356" s="40">
        <v>3.9663918304919466E-6</v>
      </c>
    </row>
    <row r="357" spans="1:13" x14ac:dyDescent="0.25">
      <c r="A357">
        <v>7820120</v>
      </c>
      <c r="B357" t="s">
        <v>28</v>
      </c>
      <c r="C357" t="s">
        <v>5</v>
      </c>
      <c r="D357" t="s">
        <v>2262</v>
      </c>
      <c r="E357">
        <v>2.7649769585253456E-3</v>
      </c>
      <c r="F357">
        <v>70.7</v>
      </c>
      <c r="G357">
        <v>0.19548387096774195</v>
      </c>
      <c r="H357">
        <v>63.4</v>
      </c>
      <c r="I357">
        <v>0.17529953917050692</v>
      </c>
      <c r="J357">
        <v>69.85499999999999</v>
      </c>
      <c r="K357">
        <v>0.19314746543778799</v>
      </c>
      <c r="L357">
        <v>-6.5905019640922546E-2</v>
      </c>
      <c r="M357" s="40">
        <v>-1.822258607583112E-4</v>
      </c>
    </row>
    <row r="358" spans="1:13" x14ac:dyDescent="0.25">
      <c r="A358">
        <v>7820120</v>
      </c>
      <c r="B358" t="s">
        <v>28</v>
      </c>
      <c r="C358" t="s">
        <v>5</v>
      </c>
      <c r="D358" t="s">
        <v>2263</v>
      </c>
      <c r="E358">
        <v>4.608294930875576E-3</v>
      </c>
      <c r="F358">
        <v>62.2</v>
      </c>
      <c r="G358">
        <v>0.28663594470046083</v>
      </c>
      <c r="H358">
        <v>67.5</v>
      </c>
      <c r="I358">
        <v>0.31105990783410137</v>
      </c>
      <c r="J358">
        <v>66.52</v>
      </c>
      <c r="K358">
        <v>0.3065437788018433</v>
      </c>
      <c r="L358">
        <v>-0.11105422675609589</v>
      </c>
      <c r="M358" s="40">
        <v>-5.1177063021242341E-4</v>
      </c>
    </row>
    <row r="359" spans="1:13" x14ac:dyDescent="0.25">
      <c r="A359">
        <v>7820120</v>
      </c>
      <c r="B359" t="s">
        <v>28</v>
      </c>
      <c r="C359" t="s">
        <v>5</v>
      </c>
      <c r="D359" t="s">
        <v>2310</v>
      </c>
      <c r="E359">
        <v>6.1443932411674347E-4</v>
      </c>
      <c r="F359">
        <v>67.8</v>
      </c>
      <c r="G359">
        <v>4.1658986175115202E-2</v>
      </c>
      <c r="H359">
        <v>65.900000000000006</v>
      </c>
      <c r="I359">
        <v>4.0491551459293396E-2</v>
      </c>
      <c r="J359">
        <v>71.92</v>
      </c>
      <c r="K359">
        <v>4.419047619047619E-2</v>
      </c>
      <c r="L359">
        <v>9.9507525563240051E-2</v>
      </c>
      <c r="M359" s="40">
        <v>6.1141336751606787E-5</v>
      </c>
    </row>
    <row r="360" spans="1:13" x14ac:dyDescent="0.25">
      <c r="A360">
        <v>7820120</v>
      </c>
      <c r="B360" t="s">
        <v>28</v>
      </c>
      <c r="C360" t="s">
        <v>5</v>
      </c>
      <c r="D360" t="s">
        <v>2311</v>
      </c>
      <c r="E360">
        <v>1.2288786482334869E-3</v>
      </c>
      <c r="F360">
        <v>58</v>
      </c>
      <c r="G360">
        <v>7.1274961597542236E-2</v>
      </c>
      <c r="H360">
        <v>100</v>
      </c>
      <c r="I360">
        <v>0.12288786482334869</v>
      </c>
      <c r="J360">
        <v>72.614999999999995</v>
      </c>
      <c r="K360">
        <v>8.9235023041474654E-2</v>
      </c>
      <c r="L360">
        <v>0.1245887279510498</v>
      </c>
      <c r="M360" s="40">
        <v>1.5310442758961572E-4</v>
      </c>
    </row>
    <row r="361" spans="1:13" x14ac:dyDescent="0.25">
      <c r="A361">
        <v>7820120</v>
      </c>
      <c r="B361" t="s">
        <v>28</v>
      </c>
      <c r="C361" t="s">
        <v>5</v>
      </c>
      <c r="D361" t="s">
        <v>2151</v>
      </c>
      <c r="E361">
        <v>1.5360983102918587E-3</v>
      </c>
      <c r="F361">
        <v>32.700000000000003</v>
      </c>
      <c r="G361">
        <v>5.0230414746543786E-2</v>
      </c>
      <c r="H361">
        <v>69.3</v>
      </c>
      <c r="I361">
        <v>0.1064516129032258</v>
      </c>
      <c r="J361">
        <v>62.454999999999998</v>
      </c>
      <c r="K361">
        <v>9.5937019969278031E-2</v>
      </c>
      <c r="L361">
        <v>-0.26687324047088623</v>
      </c>
      <c r="M361" s="40">
        <v>-4.099435337494412E-4</v>
      </c>
    </row>
    <row r="362" spans="1:13" x14ac:dyDescent="0.25">
      <c r="A362">
        <v>7820120</v>
      </c>
      <c r="B362" t="s">
        <v>28</v>
      </c>
      <c r="C362" t="s">
        <v>5</v>
      </c>
      <c r="D362" t="s">
        <v>2174</v>
      </c>
      <c r="E362">
        <v>1.8433179723502304E-3</v>
      </c>
      <c r="F362">
        <v>65.099999999999994</v>
      </c>
      <c r="G362">
        <v>0.12</v>
      </c>
      <c r="H362">
        <v>99.6</v>
      </c>
      <c r="I362">
        <v>0.18359447004608292</v>
      </c>
      <c r="J362">
        <v>84.1</v>
      </c>
      <c r="K362">
        <v>0.15502304147465437</v>
      </c>
      <c r="L362">
        <v>8.511468768119812E-2</v>
      </c>
      <c r="M362" s="40">
        <v>1.5689343351372924E-4</v>
      </c>
    </row>
    <row r="363" spans="1:13" x14ac:dyDescent="0.25">
      <c r="A363">
        <v>7820120</v>
      </c>
      <c r="B363" t="s">
        <v>28</v>
      </c>
      <c r="C363" t="s">
        <v>5</v>
      </c>
      <c r="D363" t="s">
        <v>2335</v>
      </c>
      <c r="E363">
        <v>1.0000000000000013</v>
      </c>
      <c r="G363">
        <v>60.118402457757306</v>
      </c>
      <c r="I363">
        <v>78.025222734254996</v>
      </c>
      <c r="K363">
        <v>71.078288786482346</v>
      </c>
      <c r="M363" s="40">
        <v>3.0023768805550331E-3</v>
      </c>
    </row>
    <row r="364" spans="1:13" x14ac:dyDescent="0.25">
      <c r="A364">
        <v>7830634</v>
      </c>
      <c r="B364" t="s">
        <v>29</v>
      </c>
      <c r="C364" t="s">
        <v>5</v>
      </c>
      <c r="D364" t="s">
        <v>2155</v>
      </c>
      <c r="E364">
        <v>0.9818181818181817</v>
      </c>
      <c r="F364">
        <v>52.6</v>
      </c>
      <c r="G364">
        <v>51.643636363636361</v>
      </c>
      <c r="H364">
        <v>80.8</v>
      </c>
      <c r="I364">
        <v>79.330909090909074</v>
      </c>
      <c r="J364">
        <v>69.649999999999991</v>
      </c>
      <c r="K364">
        <v>68.383636363636342</v>
      </c>
      <c r="L364">
        <v>0.12461955845355988</v>
      </c>
      <c r="M364" s="40">
        <v>0.12235374829985877</v>
      </c>
    </row>
    <row r="365" spans="1:13" x14ac:dyDescent="0.25">
      <c r="A365">
        <v>7830634</v>
      </c>
      <c r="B365" t="s">
        <v>29</v>
      </c>
      <c r="C365" t="s">
        <v>5</v>
      </c>
      <c r="D365" t="s">
        <v>2162</v>
      </c>
      <c r="E365">
        <v>1.8181818181818181E-2</v>
      </c>
      <c r="F365">
        <v>74.3</v>
      </c>
      <c r="G365">
        <v>1.3509090909090908</v>
      </c>
      <c r="H365">
        <v>81.2</v>
      </c>
      <c r="I365">
        <v>1.4763636363636363</v>
      </c>
      <c r="J365">
        <v>74.144999999999996</v>
      </c>
      <c r="K365">
        <v>1.348090909090909</v>
      </c>
      <c r="L365">
        <v>-1.8426232039928436E-2</v>
      </c>
      <c r="M365" s="40">
        <v>-3.3502240072597154E-4</v>
      </c>
    </row>
    <row r="366" spans="1:13" x14ac:dyDescent="0.25">
      <c r="A366">
        <v>7830634</v>
      </c>
      <c r="B366" t="s">
        <v>29</v>
      </c>
      <c r="C366" t="s">
        <v>5</v>
      </c>
      <c r="D366" t="s">
        <v>2335</v>
      </c>
      <c r="E366">
        <v>0.99999999999999989</v>
      </c>
      <c r="G366">
        <v>52.994545454545452</v>
      </c>
      <c r="I366">
        <v>80.807272727272704</v>
      </c>
      <c r="K366">
        <v>69.731727272727255</v>
      </c>
      <c r="M366" s="40">
        <v>0.1220187258991328</v>
      </c>
    </row>
    <row r="367" spans="1:13" x14ac:dyDescent="0.25">
      <c r="A367">
        <v>7820616</v>
      </c>
      <c r="B367" t="s">
        <v>30</v>
      </c>
      <c r="C367" t="s">
        <v>5</v>
      </c>
      <c r="D367" t="s">
        <v>2200</v>
      </c>
      <c r="E367">
        <v>0.19815668202764977</v>
      </c>
      <c r="F367">
        <v>50.3</v>
      </c>
      <c r="G367">
        <v>9.9672811059907822</v>
      </c>
      <c r="H367">
        <v>87.1</v>
      </c>
      <c r="I367">
        <v>17.259447004608294</v>
      </c>
      <c r="J367">
        <v>69.364999999999995</v>
      </c>
      <c r="K367">
        <v>13.745138248847926</v>
      </c>
      <c r="L367">
        <v>-2.9751859605312347E-2</v>
      </c>
      <c r="M367" s="40">
        <v>-5.8955297835411565E-3</v>
      </c>
    </row>
    <row r="368" spans="1:13" x14ac:dyDescent="0.25">
      <c r="A368">
        <v>7820616</v>
      </c>
      <c r="B368" t="s">
        <v>30</v>
      </c>
      <c r="C368" t="s">
        <v>5</v>
      </c>
      <c r="D368" t="s">
        <v>2210</v>
      </c>
      <c r="E368">
        <v>1.3824884792626727E-2</v>
      </c>
      <c r="F368">
        <v>75.5</v>
      </c>
      <c r="G368">
        <v>1.0437788018433178</v>
      </c>
      <c r="H368">
        <v>70.5</v>
      </c>
      <c r="I368">
        <v>0.97465437788018428</v>
      </c>
      <c r="J368">
        <v>78.154999999999987</v>
      </c>
      <c r="K368">
        <v>1.0804838709677418</v>
      </c>
      <c r="L368">
        <v>-5.8551579713821411E-2</v>
      </c>
      <c r="M368" s="40">
        <v>-8.0946884396988121E-4</v>
      </c>
    </row>
    <row r="369" spans="1:13" x14ac:dyDescent="0.25">
      <c r="A369">
        <v>7820616</v>
      </c>
      <c r="B369" t="s">
        <v>30</v>
      </c>
      <c r="C369" t="s">
        <v>5</v>
      </c>
      <c r="D369" t="s">
        <v>2282</v>
      </c>
      <c r="E369">
        <v>6.9124423963133647E-2</v>
      </c>
      <c r="F369">
        <v>36.799999999999997</v>
      </c>
      <c r="G369">
        <v>2.5437788018433181</v>
      </c>
      <c r="H369">
        <v>70.099999999999994</v>
      </c>
      <c r="I369">
        <v>4.8456221198156681</v>
      </c>
      <c r="J369">
        <v>60.334999999999994</v>
      </c>
      <c r="K369">
        <v>4.1706221198156683</v>
      </c>
      <c r="L369">
        <v>-0.16710515320301056</v>
      </c>
      <c r="M369" s="40">
        <v>-1.1551047456429302E-2</v>
      </c>
    </row>
    <row r="370" spans="1:13" x14ac:dyDescent="0.25">
      <c r="A370">
        <v>7820616</v>
      </c>
      <c r="B370" t="s">
        <v>30</v>
      </c>
      <c r="C370" t="s">
        <v>5</v>
      </c>
      <c r="D370" t="s">
        <v>2233</v>
      </c>
      <c r="E370">
        <v>4.608294930875576E-3</v>
      </c>
      <c r="F370">
        <v>47.6</v>
      </c>
      <c r="G370">
        <v>0.21935483870967742</v>
      </c>
      <c r="H370">
        <v>74.599999999999994</v>
      </c>
      <c r="I370">
        <v>0.34377880184331794</v>
      </c>
      <c r="J370">
        <v>69.174999999999997</v>
      </c>
      <c r="K370">
        <v>0.31877880184331797</v>
      </c>
      <c r="L370">
        <v>2.2752411663532257E-2</v>
      </c>
      <c r="M370" s="40">
        <v>1.0484982333425003E-4</v>
      </c>
    </row>
    <row r="371" spans="1:13" x14ac:dyDescent="0.25">
      <c r="A371">
        <v>7820616</v>
      </c>
      <c r="B371" t="s">
        <v>30</v>
      </c>
      <c r="C371" t="s">
        <v>5</v>
      </c>
      <c r="D371" t="s">
        <v>2245</v>
      </c>
      <c r="E371">
        <v>0.71428571428571419</v>
      </c>
      <c r="F371">
        <v>31.2</v>
      </c>
      <c r="G371">
        <v>22.285714285714281</v>
      </c>
      <c r="H371">
        <v>60.7</v>
      </c>
      <c r="I371">
        <v>43.357142857142854</v>
      </c>
      <c r="J371">
        <v>51.344999999999999</v>
      </c>
      <c r="K371">
        <v>36.674999999999997</v>
      </c>
      <c r="L371">
        <v>-0.16984237730503082</v>
      </c>
      <c r="M371" s="40">
        <v>-0.12131598378930772</v>
      </c>
    </row>
    <row r="372" spans="1:13" x14ac:dyDescent="0.25">
      <c r="A372">
        <v>7820616</v>
      </c>
      <c r="B372" t="s">
        <v>30</v>
      </c>
      <c r="C372" t="s">
        <v>5</v>
      </c>
      <c r="D372" t="s">
        <v>2335</v>
      </c>
      <c r="E372">
        <v>0.99999999999999989</v>
      </c>
      <c r="G372">
        <v>36.059907834101381</v>
      </c>
      <c r="I372">
        <v>66.780645161290323</v>
      </c>
      <c r="K372">
        <v>55.990023041474657</v>
      </c>
      <c r="M372" s="40">
        <v>-0.13946718004991382</v>
      </c>
    </row>
    <row r="373" spans="1:13" x14ac:dyDescent="0.25">
      <c r="A373">
        <v>7830210</v>
      </c>
      <c r="B373" t="s">
        <v>38</v>
      </c>
      <c r="C373" t="s">
        <v>5</v>
      </c>
      <c r="D373" t="s">
        <v>2166</v>
      </c>
      <c r="E373">
        <v>1.6853932584269662E-2</v>
      </c>
      <c r="F373">
        <v>31.8</v>
      </c>
      <c r="G373">
        <v>0.53595505617977524</v>
      </c>
      <c r="H373">
        <v>66.7</v>
      </c>
      <c r="I373">
        <v>1.1241573033707866</v>
      </c>
      <c r="J373">
        <v>56.23</v>
      </c>
      <c r="K373">
        <v>0.94769662921348308</v>
      </c>
      <c r="L373">
        <v>-0.260975182056427</v>
      </c>
      <c r="M373" s="40">
        <v>-4.3984581245465225E-3</v>
      </c>
    </row>
    <row r="374" spans="1:13" x14ac:dyDescent="0.25">
      <c r="A374">
        <v>7830210</v>
      </c>
      <c r="B374" t="s">
        <v>38</v>
      </c>
      <c r="C374" t="s">
        <v>5</v>
      </c>
      <c r="D374" t="s">
        <v>2202</v>
      </c>
      <c r="E374">
        <v>0.30337078651685395</v>
      </c>
      <c r="F374">
        <v>34.6</v>
      </c>
      <c r="G374">
        <v>10.496629213483148</v>
      </c>
      <c r="H374">
        <v>100</v>
      </c>
      <c r="I374">
        <v>30.337078651685395</v>
      </c>
      <c r="J374">
        <v>63.129999999999995</v>
      </c>
      <c r="K374">
        <v>19.151797752808989</v>
      </c>
      <c r="L374">
        <v>0.33705538511276245</v>
      </c>
      <c r="M374" s="40">
        <v>0.10225275728139985</v>
      </c>
    </row>
    <row r="375" spans="1:13" x14ac:dyDescent="0.25">
      <c r="A375">
        <v>7830210</v>
      </c>
      <c r="B375" t="s">
        <v>38</v>
      </c>
      <c r="C375" t="s">
        <v>5</v>
      </c>
      <c r="D375" t="s">
        <v>2208</v>
      </c>
      <c r="E375">
        <v>0.11797752808988764</v>
      </c>
      <c r="F375">
        <v>30.9</v>
      </c>
      <c r="G375">
        <v>3.6455056179775278</v>
      </c>
      <c r="H375">
        <v>100</v>
      </c>
      <c r="I375">
        <v>11.797752808988763</v>
      </c>
      <c r="J375">
        <v>66.069999999999993</v>
      </c>
      <c r="K375">
        <v>7.7947752808988753</v>
      </c>
      <c r="L375">
        <v>0.19214197993278503</v>
      </c>
      <c r="M375" s="40">
        <v>2.2668435834766774E-2</v>
      </c>
    </row>
    <row r="376" spans="1:13" x14ac:dyDescent="0.25">
      <c r="A376">
        <v>7830210</v>
      </c>
      <c r="B376" t="s">
        <v>38</v>
      </c>
      <c r="C376" t="s">
        <v>5</v>
      </c>
      <c r="D376" t="s">
        <v>2273</v>
      </c>
      <c r="E376">
        <v>0.1404494382022472</v>
      </c>
      <c r="F376">
        <v>41.2</v>
      </c>
      <c r="G376">
        <v>5.7865168539325849</v>
      </c>
      <c r="H376">
        <v>60.6</v>
      </c>
      <c r="I376">
        <v>8.5112359550561809</v>
      </c>
      <c r="J376">
        <v>59.335000000000001</v>
      </c>
      <c r="K376">
        <v>8.3335674157303377</v>
      </c>
      <c r="L376">
        <v>-9.95626300573349E-2</v>
      </c>
      <c r="M376" s="40">
        <v>-1.3983515457490858E-2</v>
      </c>
    </row>
    <row r="377" spans="1:13" x14ac:dyDescent="0.25">
      <c r="A377">
        <v>7830210</v>
      </c>
      <c r="B377" t="s">
        <v>38</v>
      </c>
      <c r="C377" t="s">
        <v>5</v>
      </c>
      <c r="D377" t="s">
        <v>2171</v>
      </c>
      <c r="E377">
        <v>5.6179775280898875E-3</v>
      </c>
      <c r="F377">
        <v>76.900000000000006</v>
      </c>
      <c r="G377">
        <v>0.43202247191011239</v>
      </c>
      <c r="H377">
        <v>100</v>
      </c>
      <c r="I377">
        <v>0.5617977528089888</v>
      </c>
      <c r="J377">
        <v>84.194999999999993</v>
      </c>
      <c r="K377">
        <v>0.47300561797752805</v>
      </c>
      <c r="L377">
        <v>0.11302416026592255</v>
      </c>
      <c r="M377" s="40">
        <v>6.3496719250518286E-4</v>
      </c>
    </row>
    <row r="378" spans="1:13" x14ac:dyDescent="0.25">
      <c r="A378">
        <v>7830210</v>
      </c>
      <c r="B378" t="s">
        <v>38</v>
      </c>
      <c r="C378" t="s">
        <v>5</v>
      </c>
      <c r="D378" t="s">
        <v>2302</v>
      </c>
      <c r="E378">
        <v>1.1235955056179775E-2</v>
      </c>
      <c r="F378">
        <v>31.7</v>
      </c>
      <c r="G378">
        <v>0.35617977528089884</v>
      </c>
      <c r="H378">
        <v>11.4</v>
      </c>
      <c r="I378">
        <v>0.12808988764044943</v>
      </c>
      <c r="J378">
        <v>38.15</v>
      </c>
      <c r="K378">
        <v>0.42865168539325837</v>
      </c>
      <c r="L378">
        <v>-0.25008460879325867</v>
      </c>
      <c r="M378" s="40">
        <v>-2.8099394246433556E-3</v>
      </c>
    </row>
    <row r="379" spans="1:13" x14ac:dyDescent="0.25">
      <c r="A379">
        <v>7830210</v>
      </c>
      <c r="B379" t="s">
        <v>38</v>
      </c>
      <c r="C379" t="s">
        <v>5</v>
      </c>
      <c r="D379" t="s">
        <v>2303</v>
      </c>
      <c r="E379">
        <v>0.37640449438202245</v>
      </c>
      <c r="F379">
        <v>30.9</v>
      </c>
      <c r="G379">
        <v>11.630898876404492</v>
      </c>
      <c r="H379">
        <v>100</v>
      </c>
      <c r="I379">
        <v>37.640449438202246</v>
      </c>
      <c r="J379">
        <v>66.069999999999993</v>
      </c>
      <c r="K379">
        <v>24.869044943820221</v>
      </c>
      <c r="L379">
        <v>0.19214197993278503</v>
      </c>
      <c r="M379" s="40">
        <v>7.2323104806160651E-2</v>
      </c>
    </row>
    <row r="380" spans="1:13" x14ac:dyDescent="0.25">
      <c r="A380">
        <v>7830210</v>
      </c>
      <c r="B380" t="s">
        <v>38</v>
      </c>
      <c r="C380" t="s">
        <v>5</v>
      </c>
      <c r="D380" t="s">
        <v>2289</v>
      </c>
      <c r="E380">
        <v>2.8089887640449437E-2</v>
      </c>
      <c r="F380">
        <v>36.1</v>
      </c>
      <c r="G380">
        <v>1.0140449438202248</v>
      </c>
      <c r="H380">
        <v>100</v>
      </c>
      <c r="I380">
        <v>2.8089887640449436</v>
      </c>
      <c r="J380">
        <v>63.959999999999994</v>
      </c>
      <c r="K380">
        <v>1.7966292134831459</v>
      </c>
      <c r="L380">
        <v>0.2290218323469162</v>
      </c>
      <c r="M380" s="40">
        <v>6.4331975378347245E-3</v>
      </c>
    </row>
    <row r="381" spans="1:13" x14ac:dyDescent="0.25">
      <c r="A381">
        <v>7830210</v>
      </c>
      <c r="B381" t="s">
        <v>38</v>
      </c>
      <c r="C381" t="s">
        <v>5</v>
      </c>
      <c r="D381" t="s">
        <v>2335</v>
      </c>
      <c r="E381">
        <v>1</v>
      </c>
      <c r="G381">
        <v>33.897752808988763</v>
      </c>
      <c r="I381">
        <v>92.909550561797744</v>
      </c>
      <c r="K381">
        <v>63.795168539325829</v>
      </c>
      <c r="M381" s="40">
        <v>0.18312054964598645</v>
      </c>
    </row>
    <row r="382" spans="1:13" x14ac:dyDescent="0.25">
      <c r="A382">
        <v>7830612</v>
      </c>
      <c r="B382" t="s">
        <v>44</v>
      </c>
      <c r="C382" t="s">
        <v>5</v>
      </c>
      <c r="D382" t="s">
        <v>2205</v>
      </c>
      <c r="E382">
        <v>9.6153846153846159E-3</v>
      </c>
      <c r="F382">
        <v>52.3</v>
      </c>
      <c r="G382">
        <v>0.50288461538461537</v>
      </c>
      <c r="H382" t="s">
        <v>8</v>
      </c>
      <c r="I382" t="s">
        <v>99</v>
      </c>
      <c r="J382" t="s">
        <v>9</v>
      </c>
      <c r="K382" t="s">
        <v>99</v>
      </c>
      <c r="L382">
        <v>0.18686451017856598</v>
      </c>
      <c r="M382" s="40">
        <v>1.7967741363323652E-3</v>
      </c>
    </row>
    <row r="383" spans="1:13" x14ac:dyDescent="0.25">
      <c r="A383">
        <v>7830612</v>
      </c>
      <c r="B383" t="s">
        <v>44</v>
      </c>
      <c r="C383" t="s">
        <v>5</v>
      </c>
      <c r="D383" t="s">
        <v>2208</v>
      </c>
      <c r="E383">
        <v>5.7692307692307696E-2</v>
      </c>
      <c r="F383">
        <v>30.9</v>
      </c>
      <c r="G383">
        <v>1.7826923076923078</v>
      </c>
      <c r="H383">
        <v>100</v>
      </c>
      <c r="I383">
        <v>5.7692307692307692</v>
      </c>
      <c r="J383">
        <v>66.069999999999993</v>
      </c>
      <c r="K383">
        <v>3.8117307692307691</v>
      </c>
      <c r="L383">
        <v>0.19214197993278503</v>
      </c>
      <c r="M383" s="40">
        <v>1.1085114226891445E-2</v>
      </c>
    </row>
    <row r="384" spans="1:13" x14ac:dyDescent="0.25">
      <c r="A384">
        <v>7830612</v>
      </c>
      <c r="B384" t="s">
        <v>44</v>
      </c>
      <c r="C384" t="s">
        <v>5</v>
      </c>
      <c r="D384" t="s">
        <v>2169</v>
      </c>
      <c r="E384">
        <v>6.7307692307692318E-2</v>
      </c>
      <c r="F384">
        <v>38.799999999999997</v>
      </c>
      <c r="G384">
        <v>2.6115384615384616</v>
      </c>
      <c r="H384">
        <v>64.3</v>
      </c>
      <c r="I384">
        <v>4.3278846153846162</v>
      </c>
      <c r="J384">
        <v>63.350000000000009</v>
      </c>
      <c r="K384">
        <v>4.2639423076923091</v>
      </c>
      <c r="L384">
        <v>-8.9912630617618561E-2</v>
      </c>
      <c r="M384" s="40">
        <v>-6.0518116761858658E-3</v>
      </c>
    </row>
    <row r="385" spans="1:13" x14ac:dyDescent="0.25">
      <c r="A385">
        <v>7830612</v>
      </c>
      <c r="B385" t="s">
        <v>44</v>
      </c>
      <c r="C385" t="s">
        <v>5</v>
      </c>
      <c r="D385" t="s">
        <v>2318</v>
      </c>
      <c r="E385">
        <v>9.6153846153846159E-3</v>
      </c>
      <c r="F385">
        <v>23.9</v>
      </c>
      <c r="G385">
        <v>0.2298076923076923</v>
      </c>
      <c r="H385">
        <v>62.1</v>
      </c>
      <c r="I385">
        <v>0.59711538461538471</v>
      </c>
      <c r="J385">
        <v>49.124999999999993</v>
      </c>
      <c r="K385">
        <v>0.47235576923076916</v>
      </c>
      <c r="L385">
        <v>-6.2025211751461029E-2</v>
      </c>
      <c r="M385" s="40">
        <v>-5.9639626684097142E-4</v>
      </c>
    </row>
    <row r="386" spans="1:13" x14ac:dyDescent="0.25">
      <c r="A386">
        <v>7830612</v>
      </c>
      <c r="B386" t="s">
        <v>44</v>
      </c>
      <c r="C386" t="s">
        <v>5</v>
      </c>
      <c r="D386" t="s">
        <v>2303</v>
      </c>
      <c r="E386">
        <v>0.26923076923076922</v>
      </c>
      <c r="F386">
        <v>30.9</v>
      </c>
      <c r="G386">
        <v>8.319230769230769</v>
      </c>
      <c r="H386">
        <v>100</v>
      </c>
      <c r="I386">
        <v>26.923076923076923</v>
      </c>
      <c r="J386">
        <v>66.069999999999993</v>
      </c>
      <c r="K386">
        <v>17.788076923076922</v>
      </c>
      <c r="L386">
        <v>0.19214197993278503</v>
      </c>
      <c r="M386" s="40">
        <v>5.1730533058826737E-2</v>
      </c>
    </row>
    <row r="387" spans="1:13" x14ac:dyDescent="0.25">
      <c r="A387">
        <v>7830612</v>
      </c>
      <c r="B387" t="s">
        <v>44</v>
      </c>
      <c r="C387" t="s">
        <v>5</v>
      </c>
      <c r="D387" t="s">
        <v>2287</v>
      </c>
      <c r="E387">
        <v>0.11538461538461539</v>
      </c>
      <c r="F387">
        <v>40.9</v>
      </c>
      <c r="G387">
        <v>4.7192307692307693</v>
      </c>
      <c r="H387">
        <v>68.400000000000006</v>
      </c>
      <c r="I387">
        <v>7.8923076923076936</v>
      </c>
      <c r="J387">
        <v>65.53</v>
      </c>
      <c r="K387">
        <v>7.5611538461538466</v>
      </c>
      <c r="L387">
        <v>-1.2769605964422226E-2</v>
      </c>
      <c r="M387" s="40">
        <v>-1.4734160728179493E-3</v>
      </c>
    </row>
    <row r="388" spans="1:13" x14ac:dyDescent="0.25">
      <c r="A388">
        <v>7830612</v>
      </c>
      <c r="B388" t="s">
        <v>44</v>
      </c>
      <c r="C388" t="s">
        <v>5</v>
      </c>
      <c r="D388" t="s">
        <v>2249</v>
      </c>
      <c r="E388">
        <v>9.6153846153846159E-3</v>
      </c>
      <c r="F388">
        <v>38.5</v>
      </c>
      <c r="G388">
        <v>0.37019230769230771</v>
      </c>
      <c r="H388">
        <v>93.7</v>
      </c>
      <c r="I388">
        <v>0.90096153846153859</v>
      </c>
      <c r="J388">
        <v>70.85499999999999</v>
      </c>
      <c r="K388">
        <v>0.68129807692307687</v>
      </c>
      <c r="L388">
        <v>0.10915123671293259</v>
      </c>
      <c r="M388" s="40">
        <v>1.0495311222397364E-3</v>
      </c>
    </row>
    <row r="389" spans="1:13" x14ac:dyDescent="0.25">
      <c r="A389">
        <v>7830612</v>
      </c>
      <c r="B389" t="s">
        <v>44</v>
      </c>
      <c r="C389" t="s">
        <v>5</v>
      </c>
      <c r="D389" t="s">
        <v>2289</v>
      </c>
      <c r="E389">
        <v>0.29807692307692307</v>
      </c>
      <c r="F389">
        <v>36.1</v>
      </c>
      <c r="G389">
        <v>10.760576923076924</v>
      </c>
      <c r="H389">
        <v>100</v>
      </c>
      <c r="I389">
        <v>29.807692307692307</v>
      </c>
      <c r="J389">
        <v>63.959999999999994</v>
      </c>
      <c r="K389">
        <v>19.064999999999998</v>
      </c>
      <c r="L389">
        <v>0.2290218323469162</v>
      </c>
      <c r="M389" s="40">
        <v>6.8266123103407711E-2</v>
      </c>
    </row>
    <row r="390" spans="1:13" x14ac:dyDescent="0.25">
      <c r="A390">
        <v>7830612</v>
      </c>
      <c r="B390" t="s">
        <v>44</v>
      </c>
      <c r="C390" t="s">
        <v>5</v>
      </c>
      <c r="D390" t="s">
        <v>2308</v>
      </c>
      <c r="E390">
        <v>0.16346153846153846</v>
      </c>
      <c r="F390">
        <v>53</v>
      </c>
      <c r="G390">
        <v>8.6634615384615383</v>
      </c>
      <c r="H390">
        <v>70</v>
      </c>
      <c r="I390">
        <v>11.442307692307692</v>
      </c>
      <c r="J390">
        <v>68.17</v>
      </c>
      <c r="K390">
        <v>11.143173076923077</v>
      </c>
      <c r="L390">
        <v>1.2910605408251286E-2</v>
      </c>
      <c r="M390" s="40">
        <v>2.1103874225026141E-3</v>
      </c>
    </row>
    <row r="391" spans="1:13" x14ac:dyDescent="0.25">
      <c r="A391">
        <v>7830612</v>
      </c>
      <c r="B391" t="s">
        <v>44</v>
      </c>
      <c r="C391" t="s">
        <v>5</v>
      </c>
      <c r="D391" t="s">
        <v>2335</v>
      </c>
      <c r="E391">
        <v>0.99999999999999989</v>
      </c>
      <c r="G391">
        <v>37.959615384615383</v>
      </c>
      <c r="I391">
        <v>87.660576923076931</v>
      </c>
      <c r="K391">
        <v>64.786730769230758</v>
      </c>
      <c r="M391" s="40">
        <v>0.12791683905435583</v>
      </c>
    </row>
    <row r="392" spans="1:13" x14ac:dyDescent="0.25">
      <c r="A392">
        <v>7830624</v>
      </c>
      <c r="B392" t="s">
        <v>45</v>
      </c>
      <c r="C392" t="s">
        <v>5</v>
      </c>
      <c r="D392" t="s">
        <v>2168</v>
      </c>
      <c r="E392">
        <v>0.76666666666666672</v>
      </c>
      <c r="F392">
        <v>56.6</v>
      </c>
      <c r="G392">
        <v>43.393333333333338</v>
      </c>
      <c r="H392">
        <v>93.3</v>
      </c>
      <c r="I392">
        <v>71.53</v>
      </c>
      <c r="J392">
        <v>71.400000000000006</v>
      </c>
      <c r="K392">
        <v>54.740000000000009</v>
      </c>
      <c r="L392">
        <v>0.25865760445594788</v>
      </c>
      <c r="M392" s="40">
        <v>0.19830416341622673</v>
      </c>
    </row>
    <row r="393" spans="1:13" x14ac:dyDescent="0.25">
      <c r="A393">
        <v>7830624</v>
      </c>
      <c r="B393" t="s">
        <v>45</v>
      </c>
      <c r="C393" t="s">
        <v>5</v>
      </c>
      <c r="D393" t="s">
        <v>2223</v>
      </c>
      <c r="E393">
        <v>3.3333333333333333E-2</v>
      </c>
      <c r="F393">
        <v>46</v>
      </c>
      <c r="G393">
        <v>1.5333333333333332</v>
      </c>
      <c r="H393">
        <v>69.099999999999994</v>
      </c>
      <c r="I393">
        <v>2.3033333333333332</v>
      </c>
      <c r="J393">
        <v>66.49499999999999</v>
      </c>
      <c r="K393">
        <v>2.2164999999999995</v>
      </c>
      <c r="L393">
        <v>-4.1325343772768974E-3</v>
      </c>
      <c r="M393" s="40">
        <v>-1.3775114590922991E-4</v>
      </c>
    </row>
    <row r="394" spans="1:13" x14ac:dyDescent="0.25">
      <c r="A394">
        <v>7830624</v>
      </c>
      <c r="B394" t="s">
        <v>45</v>
      </c>
      <c r="C394" t="s">
        <v>5</v>
      </c>
      <c r="D394" t="s">
        <v>2302</v>
      </c>
      <c r="E394">
        <v>6.6666666666666666E-2</v>
      </c>
      <c r="F394">
        <v>31.7</v>
      </c>
      <c r="G394">
        <v>2.1133333333333333</v>
      </c>
      <c r="H394">
        <v>11.4</v>
      </c>
      <c r="I394">
        <v>0.76</v>
      </c>
      <c r="J394">
        <v>38.15</v>
      </c>
      <c r="K394">
        <v>2.543333333333333</v>
      </c>
      <c r="L394">
        <v>-0.25008460879325867</v>
      </c>
      <c r="M394" s="40">
        <v>-1.6672307252883913E-2</v>
      </c>
    </row>
    <row r="395" spans="1:13" x14ac:dyDescent="0.25">
      <c r="A395">
        <v>7830624</v>
      </c>
      <c r="B395" t="s">
        <v>45</v>
      </c>
      <c r="C395" t="s">
        <v>5</v>
      </c>
      <c r="D395" t="s">
        <v>2304</v>
      </c>
      <c r="E395">
        <v>0.13333333333333333</v>
      </c>
      <c r="F395">
        <v>51.3</v>
      </c>
      <c r="G395">
        <v>6.84</v>
      </c>
      <c r="H395">
        <v>58.3</v>
      </c>
      <c r="I395">
        <v>7.7733333333333325</v>
      </c>
      <c r="J395">
        <v>64.009999999999991</v>
      </c>
      <c r="K395">
        <v>8.5346666666666646</v>
      </c>
      <c r="L395">
        <v>-0.13432836532592773</v>
      </c>
      <c r="M395" s="40">
        <v>-1.7910448710123698E-2</v>
      </c>
    </row>
    <row r="396" spans="1:13" x14ac:dyDescent="0.25">
      <c r="A396">
        <v>7830624</v>
      </c>
      <c r="B396" t="s">
        <v>45</v>
      </c>
      <c r="C396" t="s">
        <v>5</v>
      </c>
      <c r="D396" t="s">
        <v>2335</v>
      </c>
      <c r="E396">
        <v>1</v>
      </c>
      <c r="G396">
        <v>53.88000000000001</v>
      </c>
      <c r="I396">
        <v>82.36666666666666</v>
      </c>
      <c r="K396">
        <v>68.034500000000008</v>
      </c>
      <c r="M396" s="40">
        <v>0.16358365630730989</v>
      </c>
    </row>
    <row r="397" spans="1:13" x14ac:dyDescent="0.25">
      <c r="A397">
        <v>7830103</v>
      </c>
      <c r="B397" t="s">
        <v>46</v>
      </c>
      <c r="C397" t="s">
        <v>5</v>
      </c>
      <c r="D397" t="s">
        <v>2199</v>
      </c>
      <c r="E397">
        <v>1</v>
      </c>
      <c r="F397">
        <v>60.2</v>
      </c>
      <c r="G397">
        <v>60.2</v>
      </c>
      <c r="H397">
        <v>70.5</v>
      </c>
      <c r="I397">
        <v>70.5</v>
      </c>
      <c r="J397">
        <v>70.319999999999993</v>
      </c>
      <c r="K397">
        <v>70.319999999999993</v>
      </c>
      <c r="L397">
        <v>-4.3501025065779686E-3</v>
      </c>
      <c r="M397" s="40">
        <v>-4.3501025065779686E-3</v>
      </c>
    </row>
    <row r="398" spans="1:13" x14ac:dyDescent="0.25">
      <c r="A398">
        <v>7830103</v>
      </c>
      <c r="B398" t="s">
        <v>46</v>
      </c>
      <c r="C398" t="s">
        <v>5</v>
      </c>
      <c r="D398" t="s">
        <v>2335</v>
      </c>
      <c r="E398">
        <v>1</v>
      </c>
      <c r="G398">
        <v>60.2</v>
      </c>
      <c r="I398">
        <v>70.5</v>
      </c>
      <c r="K398">
        <v>70.319999999999993</v>
      </c>
      <c r="M398" s="40">
        <v>-4.3501025065779686E-3</v>
      </c>
    </row>
    <row r="399" spans="1:13" x14ac:dyDescent="0.25">
      <c r="M399" s="40">
        <v>0.33072974007062511</v>
      </c>
    </row>
  </sheetData>
  <autoFilter ref="A1:K399" xr:uid="{762CA11D-AFB6-443D-B25C-49726674B138}"/>
  <phoneticPr fontId="4" type="noConversion"/>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AD69B9-15CC-44A6-9FCB-B4B8687948D0}">
  <dimension ref="A1:K42"/>
  <sheetViews>
    <sheetView workbookViewId="0">
      <selection activeCell="H2" sqref="H2"/>
    </sheetView>
  </sheetViews>
  <sheetFormatPr defaultRowHeight="15" x14ac:dyDescent="0.25"/>
  <cols>
    <col min="1" max="1" width="12.85546875" bestFit="1" customWidth="1"/>
    <col min="2" max="2" width="42.5703125" customWidth="1"/>
  </cols>
  <sheetData>
    <row r="1" spans="1:11" x14ac:dyDescent="0.25">
      <c r="A1" t="s">
        <v>2319</v>
      </c>
      <c r="B1" t="s">
        <v>0</v>
      </c>
      <c r="C1" t="s">
        <v>2130</v>
      </c>
      <c r="D1" t="s">
        <v>2131</v>
      </c>
      <c r="E1" t="s">
        <v>2132</v>
      </c>
      <c r="F1" t="s">
        <v>2349</v>
      </c>
      <c r="G1" t="s">
        <v>2</v>
      </c>
      <c r="H1" t="s">
        <v>2133</v>
      </c>
      <c r="I1" t="s">
        <v>2134</v>
      </c>
      <c r="J1" t="s">
        <v>2135</v>
      </c>
      <c r="K1" t="s">
        <v>2350</v>
      </c>
    </row>
    <row r="2" spans="1:11" x14ac:dyDescent="0.25">
      <c r="A2">
        <v>7830623</v>
      </c>
      <c r="B2" t="s">
        <v>3</v>
      </c>
      <c r="C2">
        <v>96.470082191780847</v>
      </c>
      <c r="D2">
        <v>87.712493150684963</v>
      </c>
      <c r="E2">
        <v>91.878846575342507</v>
      </c>
      <c r="G2">
        <v>1.0000000000000004</v>
      </c>
      <c r="H2">
        <v>50.972328767123315</v>
      </c>
      <c r="I2">
        <v>75.557808219178071</v>
      </c>
      <c r="J2">
        <v>66.277810958904112</v>
      </c>
      <c r="K2">
        <v>-4.924630325510844E-2</v>
      </c>
    </row>
    <row r="3" spans="1:11" x14ac:dyDescent="0.25">
      <c r="A3">
        <v>7830643</v>
      </c>
      <c r="B3" t="s">
        <v>7</v>
      </c>
      <c r="C3">
        <v>75.799999999999955</v>
      </c>
      <c r="D3">
        <v>0</v>
      </c>
      <c r="E3">
        <v>0</v>
      </c>
      <c r="G3">
        <v>0.99999999999999944</v>
      </c>
      <c r="H3">
        <v>52.885714285714265</v>
      </c>
      <c r="I3">
        <v>85.270857142857167</v>
      </c>
      <c r="J3">
        <v>70.902828571428557</v>
      </c>
      <c r="K3">
        <v>-2.8185532468238015E-3</v>
      </c>
    </row>
    <row r="4" spans="1:11" x14ac:dyDescent="0.25">
      <c r="A4">
        <v>7830410</v>
      </c>
      <c r="B4" t="s">
        <v>10</v>
      </c>
      <c r="C4">
        <v>39.139603960396052</v>
      </c>
      <c r="D4">
        <v>87.00544554455449</v>
      </c>
      <c r="E4">
        <v>71.177252475247556</v>
      </c>
      <c r="G4">
        <v>1.0000000000000004</v>
      </c>
      <c r="H4">
        <v>32.034282178217822</v>
      </c>
      <c r="I4">
        <v>82.579207920792072</v>
      </c>
      <c r="J4">
        <v>61.466819306930702</v>
      </c>
      <c r="K4">
        <v>1.4670433521663799E-2</v>
      </c>
    </row>
    <row r="5" spans="1:11" x14ac:dyDescent="0.25">
      <c r="A5">
        <v>7830627</v>
      </c>
      <c r="B5" t="s">
        <v>11</v>
      </c>
      <c r="C5">
        <v>36.613333333333323</v>
      </c>
      <c r="D5">
        <v>80.207999999999984</v>
      </c>
      <c r="E5">
        <v>69.065599999999975</v>
      </c>
      <c r="G5">
        <v>0.99999999999999978</v>
      </c>
      <c r="H5">
        <v>40.077333333333335</v>
      </c>
      <c r="I5">
        <v>81.082666666666668</v>
      </c>
      <c r="J5">
        <v>64.992199999999997</v>
      </c>
      <c r="K5">
        <v>1.180904081246505E-2</v>
      </c>
    </row>
    <row r="6" spans="1:11" x14ac:dyDescent="0.25">
      <c r="A6">
        <v>7830632</v>
      </c>
      <c r="B6" t="s">
        <v>12</v>
      </c>
      <c r="C6">
        <v>16.510505836575877</v>
      </c>
      <c r="D6">
        <v>35.299610894941637</v>
      </c>
      <c r="E6">
        <v>27.408560311284049</v>
      </c>
      <c r="G6">
        <v>0.99999999999999978</v>
      </c>
      <c r="H6">
        <v>41.436575875486376</v>
      </c>
      <c r="I6">
        <v>83.505058365758757</v>
      </c>
      <c r="J6">
        <v>66.980778210116739</v>
      </c>
      <c r="K6">
        <v>3.0870255298463167E-2</v>
      </c>
    </row>
    <row r="7" spans="1:11" x14ac:dyDescent="0.25">
      <c r="A7">
        <v>7830630</v>
      </c>
      <c r="B7" t="s">
        <v>13</v>
      </c>
      <c r="C7">
        <v>62.059589976958527</v>
      </c>
      <c r="D7">
        <v>88.771119019815671</v>
      </c>
      <c r="E7">
        <v>78.240782881267279</v>
      </c>
      <c r="G7">
        <v>1.0000004562211984</v>
      </c>
      <c r="H7">
        <v>41.394374551152083</v>
      </c>
      <c r="I7">
        <v>69.253385808755752</v>
      </c>
      <c r="J7">
        <v>59.116337167119809</v>
      </c>
      <c r="K7">
        <v>2.4210683913133316E-2</v>
      </c>
    </row>
    <row r="8" spans="1:11" x14ac:dyDescent="0.25">
      <c r="A8">
        <v>7830613</v>
      </c>
      <c r="B8" t="s">
        <v>14</v>
      </c>
      <c r="C8">
        <v>64.762983425414347</v>
      </c>
      <c r="D8">
        <v>88.222099447513799</v>
      </c>
      <c r="E8">
        <v>80.684290976058904</v>
      </c>
      <c r="G8">
        <v>0.99999999999999978</v>
      </c>
      <c r="H8">
        <v>54.07219152854514</v>
      </c>
      <c r="I8">
        <v>82.238858195211805</v>
      </c>
      <c r="J8">
        <v>68.566795580110508</v>
      </c>
      <c r="K8">
        <v>9.675343929143345E-3</v>
      </c>
    </row>
    <row r="9" spans="1:11" x14ac:dyDescent="0.25">
      <c r="A9">
        <v>7820212</v>
      </c>
      <c r="B9" t="s">
        <v>15</v>
      </c>
      <c r="C9">
        <v>61.38403483309142</v>
      </c>
      <c r="D9">
        <v>85.560812772133502</v>
      </c>
      <c r="E9">
        <v>77.905137880986914</v>
      </c>
      <c r="G9">
        <v>0.99999999999999978</v>
      </c>
      <c r="H9">
        <v>70.469375907111768</v>
      </c>
      <c r="I9">
        <v>84.139477503628413</v>
      </c>
      <c r="J9">
        <v>75.015341074020313</v>
      </c>
      <c r="K9">
        <v>-2.6486406961360648E-2</v>
      </c>
    </row>
    <row r="10" spans="1:11" x14ac:dyDescent="0.25">
      <c r="A10">
        <v>7830611</v>
      </c>
      <c r="B10" t="s">
        <v>16</v>
      </c>
      <c r="C10">
        <v>26.772862453531594</v>
      </c>
      <c r="D10">
        <v>72.107063197026008</v>
      </c>
      <c r="E10">
        <v>57.641263940520439</v>
      </c>
      <c r="G10">
        <v>0.99999999999999978</v>
      </c>
      <c r="H10">
        <v>29.160594795539026</v>
      </c>
      <c r="I10">
        <v>71.91394052044609</v>
      </c>
      <c r="J10">
        <v>55.972899628252776</v>
      </c>
      <c r="K10">
        <v>-8.0081734885604439E-2</v>
      </c>
    </row>
    <row r="11" spans="1:11" x14ac:dyDescent="0.25">
      <c r="A11">
        <v>7830610</v>
      </c>
      <c r="B11" t="s">
        <v>17</v>
      </c>
      <c r="C11">
        <v>70.287297940669873</v>
      </c>
      <c r="D11">
        <v>80.68753335119618</v>
      </c>
      <c r="E11">
        <v>70.359736767846897</v>
      </c>
      <c r="G11">
        <v>0.99999965550239256</v>
      </c>
      <c r="H11">
        <v>62.7773790124402</v>
      </c>
      <c r="I11">
        <v>80.35667376076556</v>
      </c>
      <c r="J11">
        <v>74.380641777799042</v>
      </c>
      <c r="K11">
        <v>-3.7808176466517948E-2</v>
      </c>
    </row>
    <row r="12" spans="1:11" x14ac:dyDescent="0.25">
      <c r="A12">
        <v>7830633</v>
      </c>
      <c r="B12" t="s">
        <v>18</v>
      </c>
      <c r="C12">
        <v>65.499999999999972</v>
      </c>
      <c r="D12">
        <v>82.499999999999972</v>
      </c>
      <c r="E12">
        <v>80.904999999999973</v>
      </c>
      <c r="G12">
        <v>0.99999999999999967</v>
      </c>
      <c r="H12">
        <v>50.978644067796616</v>
      </c>
      <c r="I12">
        <v>81.571525423728787</v>
      </c>
      <c r="J12">
        <v>67.703067796610156</v>
      </c>
      <c r="K12">
        <v>-3.1908446190468343E-2</v>
      </c>
    </row>
    <row r="13" spans="1:11" x14ac:dyDescent="0.25">
      <c r="A13">
        <v>7830637</v>
      </c>
      <c r="B13" t="s">
        <v>19</v>
      </c>
      <c r="C13">
        <v>0</v>
      </c>
      <c r="D13">
        <v>0</v>
      </c>
      <c r="E13">
        <v>0</v>
      </c>
      <c r="G13">
        <v>1.0000000000000002</v>
      </c>
      <c r="H13">
        <v>38.051123595505608</v>
      </c>
      <c r="I13">
        <v>83.806741573033705</v>
      </c>
      <c r="J13">
        <v>67.309915730337082</v>
      </c>
      <c r="K13">
        <v>6.4938184725424133E-2</v>
      </c>
    </row>
    <row r="14" spans="1:11" x14ac:dyDescent="0.25">
      <c r="A14">
        <v>7830642</v>
      </c>
      <c r="B14" t="s">
        <v>20</v>
      </c>
      <c r="C14">
        <v>28.599999999999998</v>
      </c>
      <c r="D14">
        <v>55.79999999999999</v>
      </c>
      <c r="E14">
        <v>0</v>
      </c>
      <c r="G14">
        <v>0.99999999999999989</v>
      </c>
      <c r="H14">
        <v>49.687169811320771</v>
      </c>
      <c r="I14">
        <v>79.646415094339616</v>
      </c>
      <c r="J14">
        <v>67.532216981132052</v>
      </c>
      <c r="K14">
        <v>-3.9164446409624782E-3</v>
      </c>
    </row>
    <row r="15" spans="1:11" x14ac:dyDescent="0.25">
      <c r="A15">
        <v>7820617</v>
      </c>
      <c r="B15" t="s">
        <v>21</v>
      </c>
      <c r="C15">
        <v>45.617699115044232</v>
      </c>
      <c r="D15">
        <v>82.105752212389362</v>
      </c>
      <c r="E15">
        <v>71.976017699115033</v>
      </c>
      <c r="G15">
        <v>0.99999999999999967</v>
      </c>
      <c r="H15">
        <v>36.774041297935106</v>
      </c>
      <c r="I15">
        <v>86.666371681415924</v>
      </c>
      <c r="J15">
        <v>67.446629793510326</v>
      </c>
      <c r="K15">
        <v>1.9583914209511624E-2</v>
      </c>
    </row>
    <row r="16" spans="1:11" x14ac:dyDescent="0.25">
      <c r="A16">
        <v>7830628</v>
      </c>
      <c r="B16" t="s">
        <v>22</v>
      </c>
      <c r="C16">
        <v>62.399999999999956</v>
      </c>
      <c r="D16">
        <v>0</v>
      </c>
      <c r="E16">
        <v>0</v>
      </c>
      <c r="G16">
        <v>0.99999999999999933</v>
      </c>
      <c r="H16">
        <v>42.30694444444444</v>
      </c>
      <c r="I16">
        <v>87.143981481481475</v>
      </c>
      <c r="J16">
        <v>68.811099537037023</v>
      </c>
      <c r="K16">
        <v>6.1791626119143225E-2</v>
      </c>
    </row>
    <row r="17" spans="1:11" x14ac:dyDescent="0.25">
      <c r="A17">
        <v>7830310</v>
      </c>
      <c r="B17" t="s">
        <v>23</v>
      </c>
      <c r="C17">
        <v>36.82656826568266</v>
      </c>
      <c r="D17">
        <v>68.235055350553509</v>
      </c>
      <c r="E17">
        <v>62.238505535055353</v>
      </c>
      <c r="G17">
        <v>1</v>
      </c>
      <c r="H17">
        <v>40.236900369003692</v>
      </c>
      <c r="I17">
        <v>81.262730627306269</v>
      </c>
      <c r="J17">
        <v>64.856402214022125</v>
      </c>
      <c r="K17">
        <v>2.8676995619224221E-2</v>
      </c>
    </row>
    <row r="18" spans="1:11" x14ac:dyDescent="0.25">
      <c r="A18">
        <v>7830626</v>
      </c>
      <c r="B18" t="s">
        <v>24</v>
      </c>
      <c r="C18">
        <v>51.902990033222601</v>
      </c>
      <c r="D18">
        <v>72.605813953488379</v>
      </c>
      <c r="E18">
        <v>65.464576411960138</v>
      </c>
      <c r="G18">
        <v>1</v>
      </c>
      <c r="H18">
        <v>35.19518272425249</v>
      </c>
      <c r="I18">
        <v>90.051827242524922</v>
      </c>
      <c r="J18">
        <v>68.872217607973411</v>
      </c>
      <c r="K18">
        <v>8.7463764199968486E-2</v>
      </c>
    </row>
    <row r="19" spans="1:11" x14ac:dyDescent="0.25">
      <c r="A19">
        <v>7830615</v>
      </c>
      <c r="B19" t="s">
        <v>25</v>
      </c>
      <c r="C19">
        <v>53.642236024844678</v>
      </c>
      <c r="D19">
        <v>94.51677018633535</v>
      </c>
      <c r="E19">
        <v>73.927732919254623</v>
      </c>
      <c r="G19">
        <v>0.99999999999999933</v>
      </c>
      <c r="H19">
        <v>39.818633540372673</v>
      </c>
      <c r="I19">
        <v>83.018633540372647</v>
      </c>
      <c r="J19">
        <v>66.877903726708084</v>
      </c>
      <c r="K19">
        <v>2.8133799198664936E-2</v>
      </c>
    </row>
    <row r="20" spans="1:11" x14ac:dyDescent="0.25">
      <c r="A20">
        <v>7830616</v>
      </c>
      <c r="B20" t="s">
        <v>26</v>
      </c>
      <c r="C20">
        <v>66.027777777777843</v>
      </c>
      <c r="D20">
        <v>87.105555555555654</v>
      </c>
      <c r="E20">
        <v>79.144351851851923</v>
      </c>
      <c r="G20">
        <v>1.0000000000000011</v>
      </c>
      <c r="H20">
        <v>40.250617283950611</v>
      </c>
      <c r="I20">
        <v>82.941666666666634</v>
      </c>
      <c r="J20">
        <v>66.622932098765418</v>
      </c>
      <c r="K20">
        <v>2.7081882032094377E-2</v>
      </c>
    </row>
    <row r="21" spans="1:11" x14ac:dyDescent="0.25">
      <c r="A21">
        <v>7820412</v>
      </c>
      <c r="B21" t="s">
        <v>27</v>
      </c>
      <c r="C21">
        <v>59.746662093087473</v>
      </c>
      <c r="D21">
        <v>82.033602508403249</v>
      </c>
      <c r="E21">
        <v>70.65723302781231</v>
      </c>
      <c r="G21">
        <v>1.0024399384657072</v>
      </c>
      <c r="H21">
        <v>56.592866698888571</v>
      </c>
      <c r="I21">
        <v>78.80019951317432</v>
      </c>
      <c r="J21">
        <v>69.233990006088362</v>
      </c>
      <c r="K21">
        <v>-2.1022092628403483E-3</v>
      </c>
    </row>
    <row r="22" spans="1:11" x14ac:dyDescent="0.25">
      <c r="A22">
        <v>7820120</v>
      </c>
      <c r="B22" t="s">
        <v>28</v>
      </c>
      <c r="C22">
        <v>54.604832409796757</v>
      </c>
      <c r="D22">
        <v>74.461691322237954</v>
      </c>
      <c r="E22">
        <v>62.63663027874474</v>
      </c>
      <c r="G22">
        <v>0.99991000257343077</v>
      </c>
      <c r="H22">
        <v>52.866961296042263</v>
      </c>
      <c r="I22">
        <v>79.598183969908547</v>
      </c>
      <c r="J22">
        <v>68.127334170614546</v>
      </c>
      <c r="K22">
        <v>1.9801297530274964E-3</v>
      </c>
    </row>
    <row r="23" spans="1:11" x14ac:dyDescent="0.25">
      <c r="A23">
        <v>7830634</v>
      </c>
      <c r="B23" t="s">
        <v>29</v>
      </c>
      <c r="C23">
        <v>31.325966850828724</v>
      </c>
      <c r="D23">
        <v>89.561325966850802</v>
      </c>
      <c r="E23">
        <v>54.782154696132586</v>
      </c>
      <c r="G23">
        <v>0.99999999999999978</v>
      </c>
      <c r="H23">
        <v>41.010497237569055</v>
      </c>
      <c r="I23">
        <v>80.162983425414353</v>
      </c>
      <c r="J23">
        <v>62.329364640883973</v>
      </c>
      <c r="K23">
        <v>3.489376852180788E-2</v>
      </c>
    </row>
    <row r="24" spans="1:11" x14ac:dyDescent="0.25">
      <c r="A24">
        <v>7820616</v>
      </c>
      <c r="B24" t="s">
        <v>30</v>
      </c>
      <c r="C24">
        <v>68.279345603271992</v>
      </c>
      <c r="D24">
        <v>70.759509202453984</v>
      </c>
      <c r="E24">
        <v>69.123788343558275</v>
      </c>
      <c r="G24">
        <v>1</v>
      </c>
      <c r="H24">
        <v>37.544887525562373</v>
      </c>
      <c r="I24">
        <v>66.002965235173832</v>
      </c>
      <c r="J24">
        <v>55.506728016359922</v>
      </c>
      <c r="K24">
        <v>-6.1734546317670363E-2</v>
      </c>
    </row>
    <row r="25" spans="1:11" x14ac:dyDescent="0.25">
      <c r="A25">
        <v>7830619</v>
      </c>
      <c r="B25" t="s">
        <v>31</v>
      </c>
      <c r="C25">
        <v>61</v>
      </c>
      <c r="D25">
        <v>93</v>
      </c>
      <c r="E25">
        <v>83.85</v>
      </c>
      <c r="G25">
        <v>1</v>
      </c>
      <c r="H25">
        <v>52.93915662650604</v>
      </c>
      <c r="I25">
        <v>83.368975903614441</v>
      </c>
      <c r="J25">
        <v>68.112725903614447</v>
      </c>
      <c r="K25">
        <v>-2.980448259671881E-2</v>
      </c>
    </row>
    <row r="26" spans="1:11" x14ac:dyDescent="0.25">
      <c r="A26">
        <v>7830620</v>
      </c>
      <c r="B26" t="s">
        <v>32</v>
      </c>
      <c r="C26">
        <v>91.399999999999991</v>
      </c>
      <c r="D26">
        <v>75.699999999999989</v>
      </c>
      <c r="E26">
        <v>83.549999999999983</v>
      </c>
      <c r="G26">
        <v>0.99999999999999978</v>
      </c>
      <c r="H26">
        <v>72.677625570776243</v>
      </c>
      <c r="I26">
        <v>88.900456621004579</v>
      </c>
      <c r="J26">
        <v>79.360639269406406</v>
      </c>
      <c r="K26">
        <v>2.943447298161923E-2</v>
      </c>
    </row>
    <row r="27" spans="1:11" x14ac:dyDescent="0.25">
      <c r="A27">
        <v>7820614</v>
      </c>
      <c r="B27" t="s">
        <v>33</v>
      </c>
      <c r="C27">
        <v>92.010348837209307</v>
      </c>
      <c r="D27">
        <v>82.368139534883738</v>
      </c>
      <c r="E27">
        <v>86.696354651162792</v>
      </c>
      <c r="G27">
        <v>1</v>
      </c>
      <c r="H27">
        <v>82.747906976744133</v>
      </c>
      <c r="I27">
        <v>88.567209302325551</v>
      </c>
      <c r="J27">
        <v>83.850622093023219</v>
      </c>
      <c r="K27">
        <v>5.1796356102280471E-3</v>
      </c>
    </row>
    <row r="28" spans="1:11" x14ac:dyDescent="0.25">
      <c r="A28">
        <v>7820612</v>
      </c>
      <c r="B28" t="s">
        <v>34</v>
      </c>
      <c r="C28">
        <v>46.678260869565243</v>
      </c>
      <c r="D28">
        <v>73.830434782608734</v>
      </c>
      <c r="E28">
        <v>63.568913043478304</v>
      </c>
      <c r="G28">
        <v>1.0000000000000004</v>
      </c>
      <c r="H28">
        <v>38.406004140786749</v>
      </c>
      <c r="I28">
        <v>83.445134575569341</v>
      </c>
      <c r="J28">
        <v>66.633364389233918</v>
      </c>
      <c r="K28">
        <v>5.3415842127974678E-2</v>
      </c>
    </row>
    <row r="29" spans="1:11" x14ac:dyDescent="0.25">
      <c r="A29">
        <v>7830614</v>
      </c>
      <c r="B29" t="s">
        <v>35</v>
      </c>
      <c r="C29">
        <v>71.491343963553518</v>
      </c>
      <c r="D29">
        <v>90.235990888382673</v>
      </c>
      <c r="E29">
        <v>81.430227790432781</v>
      </c>
      <c r="G29">
        <v>0.99999999999999978</v>
      </c>
      <c r="H29">
        <v>62.007517084282441</v>
      </c>
      <c r="I29">
        <v>87.087015945330279</v>
      </c>
      <c r="J29">
        <v>76.108166287015948</v>
      </c>
      <c r="K29">
        <v>3.4760005779538923E-2</v>
      </c>
    </row>
    <row r="30" spans="1:11" x14ac:dyDescent="0.25">
      <c r="A30">
        <v>7830636</v>
      </c>
      <c r="B30" t="s">
        <v>36</v>
      </c>
      <c r="C30">
        <v>72.663220088626247</v>
      </c>
      <c r="D30">
        <v>84.531019202363311</v>
      </c>
      <c r="E30">
        <v>74.399387001477052</v>
      </c>
      <c r="G30">
        <v>0.99999999999999933</v>
      </c>
      <c r="H30">
        <v>72.4658788774003</v>
      </c>
      <c r="I30">
        <v>85.848005908419537</v>
      </c>
      <c r="J30">
        <v>77.615288035450504</v>
      </c>
      <c r="K30">
        <v>-3.8770606160608238E-3</v>
      </c>
    </row>
    <row r="31" spans="1:11" x14ac:dyDescent="0.25">
      <c r="A31">
        <v>7820110</v>
      </c>
      <c r="B31" t="s">
        <v>37</v>
      </c>
      <c r="C31">
        <v>64.533613445378151</v>
      </c>
      <c r="D31">
        <v>73.107282913165264</v>
      </c>
      <c r="E31">
        <v>75.567619047619047</v>
      </c>
      <c r="G31">
        <v>1</v>
      </c>
      <c r="H31">
        <v>64.057703081232489</v>
      </c>
      <c r="I31">
        <v>81.282633053221289</v>
      </c>
      <c r="J31">
        <v>73.087913165266116</v>
      </c>
      <c r="K31">
        <v>-2.6980533726325549E-2</v>
      </c>
    </row>
    <row r="32" spans="1:11" x14ac:dyDescent="0.25">
      <c r="A32">
        <v>7830210</v>
      </c>
      <c r="B32" t="s">
        <v>38</v>
      </c>
      <c r="C32">
        <v>55.187713310580207</v>
      </c>
      <c r="D32">
        <v>90.606143344709892</v>
      </c>
      <c r="E32">
        <v>76.744914675767916</v>
      </c>
      <c r="G32">
        <v>1</v>
      </c>
      <c r="H32">
        <v>38.18105802047782</v>
      </c>
      <c r="I32">
        <v>90.898634812286701</v>
      </c>
      <c r="J32">
        <v>68.505307167235486</v>
      </c>
      <c r="K32">
        <v>0.13044170302499017</v>
      </c>
    </row>
    <row r="33" spans="1:11" x14ac:dyDescent="0.25">
      <c r="A33">
        <v>7830617</v>
      </c>
      <c r="B33" t="s">
        <v>39</v>
      </c>
      <c r="C33">
        <v>96.200000000000031</v>
      </c>
      <c r="D33">
        <v>99.600000000000023</v>
      </c>
      <c r="E33">
        <v>97.520000000000024</v>
      </c>
      <c r="G33">
        <v>1.0000000000000002</v>
      </c>
      <c r="H33">
        <v>45.606060606060602</v>
      </c>
      <c r="I33">
        <v>85.43613053613052</v>
      </c>
      <c r="J33">
        <v>69.294918414918399</v>
      </c>
      <c r="K33">
        <v>5.1957643800632183E-2</v>
      </c>
    </row>
    <row r="34" spans="1:11" x14ac:dyDescent="0.25">
      <c r="A34">
        <v>7830641</v>
      </c>
      <c r="B34" t="s">
        <v>40</v>
      </c>
      <c r="C34">
        <v>80</v>
      </c>
      <c r="D34">
        <v>80.099999999999994</v>
      </c>
      <c r="E34">
        <v>0</v>
      </c>
      <c r="G34">
        <v>1</v>
      </c>
      <c r="H34">
        <v>46.054878048780495</v>
      </c>
      <c r="I34">
        <v>85.298780487804876</v>
      </c>
      <c r="J34">
        <v>69.338841463414624</v>
      </c>
      <c r="K34">
        <v>4.8017187367715847E-2</v>
      </c>
    </row>
    <row r="35" spans="1:11" x14ac:dyDescent="0.25">
      <c r="A35">
        <v>7830618</v>
      </c>
      <c r="B35" t="s">
        <v>41</v>
      </c>
      <c r="C35">
        <v>68.873378839590458</v>
      </c>
      <c r="D35">
        <v>65.871331058020502</v>
      </c>
      <c r="E35">
        <v>68.824505119453946</v>
      </c>
      <c r="G35">
        <v>1.0000000000000002</v>
      </c>
      <c r="H35">
        <v>73.100682593856646</v>
      </c>
      <c r="I35">
        <v>85.526109215017044</v>
      </c>
      <c r="J35">
        <v>78.929385665529026</v>
      </c>
      <c r="K35">
        <v>2.2980979497001335E-2</v>
      </c>
    </row>
    <row r="36" spans="1:11" x14ac:dyDescent="0.25">
      <c r="A36">
        <v>7820615</v>
      </c>
      <c r="B36" t="s">
        <v>42</v>
      </c>
      <c r="C36">
        <v>84.650746268656704</v>
      </c>
      <c r="D36">
        <v>74.113432835820888</v>
      </c>
      <c r="E36">
        <v>75.201865671641769</v>
      </c>
      <c r="G36">
        <v>0.99999999999999978</v>
      </c>
      <c r="H36">
        <v>60.654002713704202</v>
      </c>
      <c r="I36">
        <v>82.3933514246947</v>
      </c>
      <c r="J36">
        <v>71.31042740841248</v>
      </c>
      <c r="K36">
        <v>-9.6912506861634926E-3</v>
      </c>
    </row>
    <row r="37" spans="1:11" x14ac:dyDescent="0.25">
      <c r="A37">
        <v>7830621</v>
      </c>
      <c r="B37" t="s">
        <v>43</v>
      </c>
      <c r="C37">
        <v>29.627807486631017</v>
      </c>
      <c r="D37">
        <v>72.240641711229955</v>
      </c>
      <c r="E37">
        <v>40.762834224598933</v>
      </c>
      <c r="G37">
        <v>1</v>
      </c>
      <c r="H37">
        <v>35.681283422459884</v>
      </c>
      <c r="I37">
        <v>84.062032085561498</v>
      </c>
      <c r="J37">
        <v>63.683288770053466</v>
      </c>
      <c r="K37">
        <v>3.0930625784016629E-2</v>
      </c>
    </row>
    <row r="38" spans="1:11" x14ac:dyDescent="0.25">
      <c r="A38">
        <v>7830612</v>
      </c>
      <c r="B38" t="s">
        <v>44</v>
      </c>
      <c r="C38">
        <v>52.989878542510127</v>
      </c>
      <c r="D38">
        <v>79.391497975708504</v>
      </c>
      <c r="E38">
        <v>55.070526315789465</v>
      </c>
      <c r="G38">
        <v>1</v>
      </c>
      <c r="H38">
        <v>42.578947368421055</v>
      </c>
      <c r="I38">
        <v>87.092914979757083</v>
      </c>
      <c r="J38">
        <v>68.995860323886646</v>
      </c>
      <c r="K38">
        <v>0.10468827220494624</v>
      </c>
    </row>
    <row r="39" spans="1:11" x14ac:dyDescent="0.25">
      <c r="A39">
        <v>7830624</v>
      </c>
      <c r="B39" t="s">
        <v>45</v>
      </c>
      <c r="C39">
        <v>56.730414746543786</v>
      </c>
      <c r="D39">
        <v>84.067281105990787</v>
      </c>
      <c r="E39">
        <v>67.621290322580649</v>
      </c>
      <c r="G39">
        <v>1</v>
      </c>
      <c r="H39">
        <v>58.08824884792628</v>
      </c>
      <c r="I39">
        <v>84.873963133640558</v>
      </c>
      <c r="J39">
        <v>72.612211981566816</v>
      </c>
      <c r="K39">
        <v>-1.9613901098620386E-2</v>
      </c>
    </row>
    <row r="40" spans="1:11" x14ac:dyDescent="0.25">
      <c r="A40">
        <v>7830103</v>
      </c>
      <c r="B40" t="s">
        <v>46</v>
      </c>
      <c r="C40">
        <v>44.12</v>
      </c>
      <c r="D40">
        <v>68.84</v>
      </c>
      <c r="E40">
        <v>59.77</v>
      </c>
      <c r="G40">
        <v>1</v>
      </c>
      <c r="H40">
        <v>46.027239999999999</v>
      </c>
      <c r="I40">
        <v>67.782439999999994</v>
      </c>
      <c r="J40">
        <v>61.205970000000001</v>
      </c>
      <c r="K40">
        <v>-1.3838377563146556E-2</v>
      </c>
    </row>
    <row r="41" spans="1:11" x14ac:dyDescent="0.25">
      <c r="A41">
        <v>7820121</v>
      </c>
      <c r="B41" t="s">
        <v>47</v>
      </c>
      <c r="C41">
        <v>36.099999999999994</v>
      </c>
      <c r="D41">
        <v>79.299999999999983</v>
      </c>
      <c r="E41">
        <v>57.219999999999992</v>
      </c>
      <c r="G41">
        <v>0.99999999999999989</v>
      </c>
      <c r="H41">
        <v>36.222009569377988</v>
      </c>
      <c r="I41">
        <v>83.652392344497613</v>
      </c>
      <c r="J41">
        <v>65.42393540669859</v>
      </c>
      <c r="K41">
        <v>1.9494192428557138E-2</v>
      </c>
    </row>
    <row r="42" spans="1:11" x14ac:dyDescent="0.25">
      <c r="A42">
        <v>7830625</v>
      </c>
      <c r="B42" t="s">
        <v>48</v>
      </c>
      <c r="C42">
        <v>99.700000000000074</v>
      </c>
      <c r="D42">
        <v>100.00000000000007</v>
      </c>
      <c r="E42">
        <v>99.11000000000007</v>
      </c>
      <c r="G42">
        <v>1.0000000000000007</v>
      </c>
      <c r="H42">
        <v>79.818461538461548</v>
      </c>
      <c r="I42">
        <v>90.245846153846145</v>
      </c>
      <c r="J42">
        <v>82.794030769230773</v>
      </c>
      <c r="K42">
        <v>2.2109893614856088E-2</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914190-D782-414F-807E-628E50554B82}">
  <dimension ref="A1:J38"/>
  <sheetViews>
    <sheetView topLeftCell="C10" workbookViewId="0">
      <selection activeCell="J33" sqref="J33"/>
    </sheetView>
  </sheetViews>
  <sheetFormatPr defaultRowHeight="15" x14ac:dyDescent="0.25"/>
  <cols>
    <col min="1" max="1" width="10.7109375" bestFit="1" customWidth="1"/>
    <col min="2" max="2" width="51.7109375" bestFit="1" customWidth="1"/>
    <col min="3" max="3" width="10" bestFit="1" customWidth="1"/>
    <col min="4" max="4" width="11" bestFit="1" customWidth="1"/>
    <col min="5" max="5" width="9.5703125" bestFit="1" customWidth="1"/>
    <col min="6" max="6" width="9.5703125" customWidth="1"/>
    <col min="8" max="8" width="16.140625" bestFit="1" customWidth="1"/>
    <col min="9" max="9" width="17.28515625" bestFit="1" customWidth="1"/>
    <col min="10" max="10" width="15.7109375" bestFit="1" customWidth="1"/>
  </cols>
  <sheetData>
    <row r="1" spans="1:10" x14ac:dyDescent="0.25">
      <c r="A1" t="s">
        <v>49</v>
      </c>
      <c r="B1" t="s">
        <v>0</v>
      </c>
      <c r="C1" t="s">
        <v>2130</v>
      </c>
      <c r="D1" t="s">
        <v>2131</v>
      </c>
      <c r="E1" t="s">
        <v>2132</v>
      </c>
      <c r="F1" t="s">
        <v>2349</v>
      </c>
      <c r="G1" t="s">
        <v>2133</v>
      </c>
      <c r="H1" t="s">
        <v>2134</v>
      </c>
      <c r="I1" t="s">
        <v>2135</v>
      </c>
      <c r="J1" t="s">
        <v>2350</v>
      </c>
    </row>
    <row r="2" spans="1:10" x14ac:dyDescent="0.25">
      <c r="A2">
        <v>7830623</v>
      </c>
      <c r="B2" t="s">
        <v>3</v>
      </c>
      <c r="C2" s="6">
        <v>96.6</v>
      </c>
      <c r="D2" s="6">
        <v>87.5</v>
      </c>
      <c r="E2" s="6">
        <v>92.18</v>
      </c>
      <c r="F2" s="40">
        <v>-2.3716773837804794E-2</v>
      </c>
      <c r="G2" s="6">
        <v>58.142298850574718</v>
      </c>
      <c r="H2" s="6">
        <v>78.809885057471249</v>
      </c>
      <c r="I2" s="6">
        <v>69.541258620689646</v>
      </c>
      <c r="J2" s="40">
        <v>-4.1690809579951506E-2</v>
      </c>
    </row>
    <row r="3" spans="1:10" x14ac:dyDescent="0.25">
      <c r="A3">
        <v>7830643</v>
      </c>
      <c r="B3" t="s">
        <v>7</v>
      </c>
      <c r="C3" s="6">
        <v>75.8</v>
      </c>
      <c r="D3" s="6" t="s">
        <v>8</v>
      </c>
      <c r="E3" s="6" t="s">
        <v>9</v>
      </c>
      <c r="F3" s="40" t="s">
        <v>9</v>
      </c>
      <c r="G3" s="6">
        <v>52.885714285714265</v>
      </c>
      <c r="H3" s="6">
        <v>85.270857142857167</v>
      </c>
      <c r="I3" s="6">
        <v>70.902828571428557</v>
      </c>
      <c r="J3" s="40">
        <v>-2.8185532468238015E-3</v>
      </c>
    </row>
    <row r="4" spans="1:10" x14ac:dyDescent="0.25">
      <c r="A4">
        <v>7830410</v>
      </c>
      <c r="B4" t="s">
        <v>10</v>
      </c>
      <c r="C4" s="6">
        <v>39.200000000000003</v>
      </c>
      <c r="D4" s="6">
        <v>87.7</v>
      </c>
      <c r="E4" s="6">
        <v>71.215000000000003</v>
      </c>
      <c r="F4" s="40">
        <v>2.5203911354765296E-4</v>
      </c>
      <c r="G4" s="6">
        <v>32.250531914893614</v>
      </c>
      <c r="H4" s="6">
        <v>85.657446808510656</v>
      </c>
      <c r="I4" s="6">
        <v>62.441214539007092</v>
      </c>
      <c r="J4" s="40">
        <v>2.6691019403994258E-2</v>
      </c>
    </row>
    <row r="5" spans="1:10" x14ac:dyDescent="0.25">
      <c r="A5">
        <v>7830627</v>
      </c>
      <c r="B5" t="s">
        <v>11</v>
      </c>
      <c r="C5" s="6">
        <v>42.4</v>
      </c>
      <c r="D5" s="6">
        <v>75</v>
      </c>
      <c r="E5" s="6">
        <v>70.069999999999993</v>
      </c>
      <c r="F5" s="40">
        <v>0.10885732620954514</v>
      </c>
      <c r="G5" s="6">
        <v>42.838461538461537</v>
      </c>
      <c r="H5" s="6">
        <v>88.117948717948707</v>
      </c>
      <c r="I5" s="6">
        <v>69.155384615384619</v>
      </c>
      <c r="J5" s="40">
        <v>4.920288884880928E-2</v>
      </c>
    </row>
    <row r="6" spans="1:10" x14ac:dyDescent="0.25">
      <c r="A6">
        <v>7830632</v>
      </c>
      <c r="B6" t="s">
        <v>12</v>
      </c>
      <c r="C6" s="6" t="s">
        <v>9</v>
      </c>
      <c r="D6" s="6" t="s">
        <v>9</v>
      </c>
      <c r="E6" s="6" t="s">
        <v>9</v>
      </c>
      <c r="F6" s="40">
        <v>0</v>
      </c>
      <c r="G6" s="6">
        <v>43.332298136645953</v>
      </c>
      <c r="H6" s="6">
        <v>86.179503105590072</v>
      </c>
      <c r="I6" s="6">
        <v>68.815931677018597</v>
      </c>
      <c r="J6" s="40">
        <v>4.4255132659668121E-2</v>
      </c>
    </row>
    <row r="7" spans="1:10" x14ac:dyDescent="0.25">
      <c r="A7">
        <v>7830630</v>
      </c>
      <c r="B7" t="s">
        <v>13</v>
      </c>
      <c r="C7" s="6">
        <v>60.5</v>
      </c>
      <c r="D7" s="6">
        <v>78.2</v>
      </c>
      <c r="E7" s="6">
        <v>74.014999999999986</v>
      </c>
      <c r="F7" s="40">
        <v>-7.8442111611366272E-2</v>
      </c>
      <c r="G7" s="6">
        <v>41.639121480808086</v>
      </c>
      <c r="H7" s="6">
        <v>68.30475221212123</v>
      </c>
      <c r="I7" s="6">
        <v>54.493070057474739</v>
      </c>
      <c r="J7" s="40">
        <v>6.7083000000000004E-2</v>
      </c>
    </row>
    <row r="8" spans="1:10" x14ac:dyDescent="0.25">
      <c r="A8">
        <v>7830613</v>
      </c>
      <c r="B8" t="s">
        <v>14</v>
      </c>
      <c r="C8" s="6">
        <v>66.599999999999994</v>
      </c>
      <c r="D8" s="6">
        <v>90.5</v>
      </c>
      <c r="E8" s="6">
        <v>83.974999999999994</v>
      </c>
      <c r="F8" s="40">
        <v>5.7666435837745667E-2</v>
      </c>
      <c r="G8" s="6">
        <v>54.600000000000009</v>
      </c>
      <c r="H8" s="6">
        <v>83.8</v>
      </c>
      <c r="I8" s="6">
        <v>69.614353658536587</v>
      </c>
      <c r="J8" s="40">
        <v>4.5515834933101441E-3</v>
      </c>
    </row>
    <row r="9" spans="1:10" x14ac:dyDescent="0.25">
      <c r="A9">
        <v>7820212</v>
      </c>
      <c r="B9" t="s">
        <v>15</v>
      </c>
      <c r="C9" s="6">
        <v>62.4</v>
      </c>
      <c r="D9" s="6">
        <v>82.6</v>
      </c>
      <c r="E9" s="6">
        <v>77.759999999999991</v>
      </c>
      <c r="F9" s="40">
        <v>-5.736711248755455E-2</v>
      </c>
      <c r="G9" s="6">
        <v>71.806748466257687</v>
      </c>
      <c r="H9" s="6">
        <v>86.958486707566493</v>
      </c>
      <c r="I9" s="6">
        <v>76.726646216768913</v>
      </c>
      <c r="J9" s="40">
        <v>-1.0582958242274131E-2</v>
      </c>
    </row>
    <row r="10" spans="1:10" x14ac:dyDescent="0.25">
      <c r="A10">
        <v>7830611</v>
      </c>
      <c r="B10" t="s">
        <v>16</v>
      </c>
      <c r="C10" s="6">
        <v>25.1</v>
      </c>
      <c r="D10" s="6">
        <v>61.2</v>
      </c>
      <c r="E10" s="6">
        <v>52.35</v>
      </c>
      <c r="F10" s="40">
        <v>-4.5883584767580032E-2</v>
      </c>
      <c r="G10" s="6">
        <v>28.752234636871506</v>
      </c>
      <c r="H10" s="6">
        <v>71.298882681564251</v>
      </c>
      <c r="I10" s="6">
        <v>54.535586592178781</v>
      </c>
      <c r="J10" s="40">
        <v>-9.6574086678512236E-2</v>
      </c>
    </row>
    <row r="11" spans="1:10" x14ac:dyDescent="0.25">
      <c r="A11">
        <v>7830610</v>
      </c>
      <c r="B11" t="s">
        <v>17</v>
      </c>
      <c r="C11" s="6">
        <v>71.599999999999994</v>
      </c>
      <c r="D11" s="6">
        <v>81.8</v>
      </c>
      <c r="E11" s="6">
        <v>70.559999999999988</v>
      </c>
      <c r="F11" s="40">
        <v>-9.0779684484004974E-2</v>
      </c>
      <c r="G11" s="6">
        <v>64.466923076923081</v>
      </c>
      <c r="H11" s="6">
        <v>79.152923076923088</v>
      </c>
      <c r="I11" s="6">
        <v>74.62200769230769</v>
      </c>
      <c r="J11" s="40">
        <v>-5.3560141956147077E-2</v>
      </c>
    </row>
    <row r="12" spans="1:10" x14ac:dyDescent="0.25">
      <c r="A12">
        <v>7830633</v>
      </c>
      <c r="B12" t="s">
        <v>18</v>
      </c>
      <c r="C12" s="6">
        <v>65.5</v>
      </c>
      <c r="D12" s="6">
        <v>82.5</v>
      </c>
      <c r="E12" s="6">
        <v>80.905000000000001</v>
      </c>
      <c r="F12" s="40">
        <v>7.8100413084030151E-2</v>
      </c>
      <c r="G12" s="6">
        <v>50.978644067796616</v>
      </c>
      <c r="H12" s="6">
        <v>81.571525423728787</v>
      </c>
      <c r="I12" s="6">
        <v>67.703067796610156</v>
      </c>
      <c r="J12" s="40">
        <v>-3.5993782434044254E-2</v>
      </c>
    </row>
    <row r="13" spans="1:10" x14ac:dyDescent="0.25">
      <c r="A13">
        <v>7830637</v>
      </c>
      <c r="B13" t="s">
        <v>19</v>
      </c>
      <c r="C13" s="6" t="s">
        <v>9</v>
      </c>
      <c r="D13" s="6" t="s">
        <v>9</v>
      </c>
      <c r="E13" s="6" t="s">
        <v>9</v>
      </c>
      <c r="F13" s="40" t="s">
        <v>9</v>
      </c>
      <c r="G13" s="6">
        <v>38.051123595505608</v>
      </c>
      <c r="H13" s="6">
        <v>83.806741573033705</v>
      </c>
      <c r="I13" s="6">
        <v>67.309915730337082</v>
      </c>
      <c r="J13" s="40">
        <v>6.4764929824152939E-2</v>
      </c>
    </row>
    <row r="14" spans="1:10" x14ac:dyDescent="0.25">
      <c r="A14">
        <v>7820617</v>
      </c>
      <c r="B14" t="s">
        <v>21</v>
      </c>
      <c r="C14" s="6">
        <v>45.1</v>
      </c>
      <c r="D14" s="6">
        <v>78.900000000000006</v>
      </c>
      <c r="E14" s="6">
        <v>70.180000000000007</v>
      </c>
      <c r="F14" s="40">
        <v>-1.2949537485837936E-2</v>
      </c>
      <c r="G14" s="6">
        <v>37.11685082872927</v>
      </c>
      <c r="H14" s="6">
        <v>87.668232044198888</v>
      </c>
      <c r="I14" s="6">
        <v>68.369318600368345</v>
      </c>
      <c r="J14" s="40">
        <v>2.2443477482437191E-2</v>
      </c>
    </row>
    <row r="15" spans="1:10" x14ac:dyDescent="0.25">
      <c r="A15">
        <v>7830628</v>
      </c>
      <c r="B15" t="s">
        <v>22</v>
      </c>
      <c r="C15" s="6">
        <v>62.4</v>
      </c>
      <c r="D15" s="6" t="s">
        <v>9</v>
      </c>
      <c r="E15" s="6" t="s">
        <v>9</v>
      </c>
      <c r="F15" s="40" t="s">
        <v>9</v>
      </c>
      <c r="G15" s="6">
        <v>42.30694444444444</v>
      </c>
      <c r="H15" s="6">
        <v>87.143981481481475</v>
      </c>
      <c r="I15" s="6">
        <v>68.811099537037023</v>
      </c>
      <c r="J15" s="40">
        <v>6.4010750090852123E-2</v>
      </c>
    </row>
    <row r="16" spans="1:10" x14ac:dyDescent="0.25">
      <c r="A16">
        <v>7830626</v>
      </c>
      <c r="B16" t="s">
        <v>24</v>
      </c>
      <c r="C16" s="6">
        <v>57.4</v>
      </c>
      <c r="D16" s="6">
        <v>82</v>
      </c>
      <c r="E16" s="6">
        <v>67.314999999999998</v>
      </c>
      <c r="F16" s="40">
        <v>2.6196423918008804E-2</v>
      </c>
      <c r="G16" s="6">
        <v>33.683443708609268</v>
      </c>
      <c r="H16" s="6">
        <v>93.119205298013242</v>
      </c>
      <c r="I16" s="6">
        <v>69.968062913907289</v>
      </c>
      <c r="J16" s="40">
        <v>5.6137957452913577E-2</v>
      </c>
    </row>
    <row r="17" spans="1:10" x14ac:dyDescent="0.25">
      <c r="A17">
        <v>7830615</v>
      </c>
      <c r="B17" t="s">
        <v>25</v>
      </c>
      <c r="C17" s="6">
        <v>57</v>
      </c>
      <c r="D17" s="6">
        <v>93.2</v>
      </c>
      <c r="E17" s="6">
        <v>77.59</v>
      </c>
      <c r="F17" s="40">
        <v>0.21074901521205902</v>
      </c>
      <c r="G17" s="6">
        <v>40.86157407407407</v>
      </c>
      <c r="H17" s="6">
        <v>84.308333333333351</v>
      </c>
      <c r="I17" s="6">
        <v>67.878912037037011</v>
      </c>
      <c r="J17" s="40">
        <v>3.5031E-2</v>
      </c>
    </row>
    <row r="18" spans="1:10" x14ac:dyDescent="0.25">
      <c r="A18">
        <v>7830616</v>
      </c>
      <c r="B18" t="s">
        <v>26</v>
      </c>
      <c r="C18" s="6">
        <v>71.599999999999994</v>
      </c>
      <c r="D18" s="6">
        <v>85.5</v>
      </c>
      <c r="E18" s="6">
        <v>80.294999999999987</v>
      </c>
      <c r="F18" s="40">
        <v>-8.0738142132759094E-3</v>
      </c>
      <c r="G18" s="6">
        <v>41.2981981981982</v>
      </c>
      <c r="H18" s="6">
        <v>84.048648648648651</v>
      </c>
      <c r="I18" s="6">
        <v>67.533490990990998</v>
      </c>
      <c r="J18" s="40">
        <v>3.4210999999999998E-2</v>
      </c>
    </row>
    <row r="19" spans="1:10" x14ac:dyDescent="0.25">
      <c r="A19">
        <v>7820412</v>
      </c>
      <c r="B19" t="s">
        <v>27</v>
      </c>
      <c r="C19" s="6">
        <v>50.2</v>
      </c>
      <c r="D19" s="6">
        <v>64.900000000000006</v>
      </c>
      <c r="E19" s="6">
        <v>63.12</v>
      </c>
      <c r="F19" s="40">
        <v>-0.15066713094711304</v>
      </c>
      <c r="G19" s="6">
        <v>54.970587494461398</v>
      </c>
      <c r="H19" s="6">
        <v>81.606810525623899</v>
      </c>
      <c r="I19" s="6">
        <v>69.292873628228904</v>
      </c>
      <c r="J19" s="40">
        <v>-2.5600000000000002E-3</v>
      </c>
    </row>
    <row r="20" spans="1:10" x14ac:dyDescent="0.25">
      <c r="A20">
        <v>7820120</v>
      </c>
      <c r="B20" t="s">
        <v>28</v>
      </c>
      <c r="C20" s="6">
        <v>47.6</v>
      </c>
      <c r="D20" s="6">
        <v>72.5</v>
      </c>
      <c r="E20" s="6">
        <v>60.105000000000004</v>
      </c>
      <c r="F20" s="40">
        <v>-0.12061991542577744</v>
      </c>
      <c r="G20" s="6">
        <v>52.962931134734319</v>
      </c>
      <c r="H20" s="6">
        <v>81.81829096368682</v>
      </c>
      <c r="I20" s="6">
        <v>69.00781059849345</v>
      </c>
      <c r="J20" s="40">
        <v>-1.2999999999999999E-3</v>
      </c>
    </row>
    <row r="21" spans="1:10" x14ac:dyDescent="0.25">
      <c r="A21">
        <v>7820616</v>
      </c>
      <c r="B21" t="s">
        <v>30</v>
      </c>
      <c r="C21" s="6">
        <v>67.7</v>
      </c>
      <c r="D21" s="6">
        <v>78.599999999999994</v>
      </c>
      <c r="E21" s="6">
        <v>68.97</v>
      </c>
      <c r="F21" s="40">
        <v>-7.7715300023555756E-2</v>
      </c>
      <c r="G21" s="6">
        <v>44.11882352941177</v>
      </c>
      <c r="H21" s="6">
        <v>62.895882352941179</v>
      </c>
      <c r="I21" s="6">
        <v>54.409666666666659</v>
      </c>
      <c r="J21" s="40">
        <v>-2.6277302039841955E-2</v>
      </c>
    </row>
    <row r="22" spans="1:10" x14ac:dyDescent="0.25">
      <c r="A22">
        <v>7830619</v>
      </c>
      <c r="B22" t="s">
        <v>31</v>
      </c>
      <c r="C22" s="6">
        <v>61</v>
      </c>
      <c r="D22" s="6">
        <v>93</v>
      </c>
      <c r="E22" s="6">
        <v>83.85</v>
      </c>
      <c r="F22" s="40">
        <v>0.12242182344198227</v>
      </c>
      <c r="G22" s="6">
        <v>52.93915662650604</v>
      </c>
      <c r="H22" s="6">
        <v>83.368975903614441</v>
      </c>
      <c r="I22" s="6">
        <v>68.112725903614447</v>
      </c>
      <c r="J22" s="40">
        <v>-3.1266089877343702E-2</v>
      </c>
    </row>
    <row r="23" spans="1:10" x14ac:dyDescent="0.25">
      <c r="A23">
        <v>7830620</v>
      </c>
      <c r="B23" t="s">
        <v>32</v>
      </c>
      <c r="C23" s="6">
        <v>91.4</v>
      </c>
      <c r="D23" s="6">
        <v>75.7</v>
      </c>
      <c r="E23" s="6">
        <v>83.55</v>
      </c>
      <c r="F23" s="40">
        <v>-0.29859188199043274</v>
      </c>
      <c r="G23" s="6">
        <v>72.677625570776243</v>
      </c>
      <c r="H23" s="6">
        <v>88.900456621004579</v>
      </c>
      <c r="I23" s="6">
        <v>79.360639269406406</v>
      </c>
      <c r="J23" s="40">
        <v>2.7986178607318422E-2</v>
      </c>
    </row>
    <row r="24" spans="1:10" x14ac:dyDescent="0.25">
      <c r="A24">
        <v>7820614</v>
      </c>
      <c r="B24" t="s">
        <v>33</v>
      </c>
      <c r="C24" s="6">
        <v>91.4</v>
      </c>
      <c r="D24" s="6">
        <v>81.400000000000006</v>
      </c>
      <c r="E24" s="6">
        <v>86.83</v>
      </c>
      <c r="F24" s="40">
        <v>-5.6305762380361557E-2</v>
      </c>
      <c r="G24" s="6">
        <v>83.630486008836542</v>
      </c>
      <c r="H24" s="6">
        <v>89.34447717231221</v>
      </c>
      <c r="I24" s="6">
        <v>84.404904270986734</v>
      </c>
      <c r="J24" s="40">
        <v>3.0483360177920812E-3</v>
      </c>
    </row>
    <row r="25" spans="1:10" x14ac:dyDescent="0.25">
      <c r="A25">
        <v>7820612</v>
      </c>
      <c r="B25" t="s">
        <v>34</v>
      </c>
      <c r="C25" s="6">
        <v>48</v>
      </c>
      <c r="D25" s="6">
        <v>69.099999999999994</v>
      </c>
      <c r="E25" s="6">
        <v>66.435000000000002</v>
      </c>
      <c r="F25" s="40">
        <v>-2.3799020797014236E-2</v>
      </c>
      <c r="G25" s="6">
        <v>39.057460317460311</v>
      </c>
      <c r="H25" s="6">
        <v>85.148888888888891</v>
      </c>
      <c r="I25" s="6">
        <v>67.870587301587292</v>
      </c>
      <c r="J25" s="40">
        <v>6.4901E-2</v>
      </c>
    </row>
    <row r="26" spans="1:10" x14ac:dyDescent="0.25">
      <c r="A26">
        <v>7830614</v>
      </c>
      <c r="B26" t="s">
        <v>35</v>
      </c>
      <c r="C26" s="6">
        <v>69.8</v>
      </c>
      <c r="D26" s="6">
        <v>85.9</v>
      </c>
      <c r="E26" s="6">
        <v>82.504999999999995</v>
      </c>
      <c r="F26" s="40">
        <v>-2.9238216578960419E-2</v>
      </c>
      <c r="G26" s="6">
        <v>61.842105263157876</v>
      </c>
      <c r="H26" s="6">
        <v>86.909868421052636</v>
      </c>
      <c r="I26" s="6">
        <v>75.495822368421045</v>
      </c>
      <c r="J26" s="40">
        <v>2.4449762027392071E-2</v>
      </c>
    </row>
    <row r="27" spans="1:10" x14ac:dyDescent="0.25">
      <c r="A27">
        <v>7830636</v>
      </c>
      <c r="B27" t="s">
        <v>36</v>
      </c>
      <c r="C27" s="6">
        <v>73</v>
      </c>
      <c r="D27" s="6">
        <v>81.5</v>
      </c>
      <c r="E27" s="6">
        <v>75.924999999999997</v>
      </c>
      <c r="F27" s="40">
        <v>-7.9730987548828125E-2</v>
      </c>
      <c r="G27" s="6">
        <v>73.426503340757264</v>
      </c>
      <c r="H27" s="6">
        <v>87.291759465478876</v>
      </c>
      <c r="I27" s="6">
        <v>78.386336302895288</v>
      </c>
      <c r="J27" s="40">
        <v>-6.1700000000000001E-3</v>
      </c>
    </row>
    <row r="28" spans="1:10" x14ac:dyDescent="0.25">
      <c r="A28">
        <v>7820110</v>
      </c>
      <c r="B28" t="s">
        <v>37</v>
      </c>
      <c r="C28" s="6">
        <v>65.3</v>
      </c>
      <c r="D28" s="6">
        <v>67.7</v>
      </c>
      <c r="E28" s="6">
        <v>74.5</v>
      </c>
      <c r="F28" s="40">
        <v>-0.13610117137432098</v>
      </c>
      <c r="G28" s="6">
        <v>64.59964412811388</v>
      </c>
      <c r="H28" s="6">
        <v>81.645195729537377</v>
      </c>
      <c r="I28" s="6">
        <v>73.634252669039171</v>
      </c>
      <c r="J28" s="40">
        <v>-3.1939704168349299E-2</v>
      </c>
    </row>
    <row r="29" spans="1:10" x14ac:dyDescent="0.25">
      <c r="A29">
        <v>7830210</v>
      </c>
      <c r="B29" t="s">
        <v>38</v>
      </c>
      <c r="C29" s="6">
        <v>60.9</v>
      </c>
      <c r="D29" s="6">
        <v>88.2</v>
      </c>
      <c r="E29" s="6">
        <v>79.010000000000005</v>
      </c>
      <c r="F29" s="40">
        <v>6.8456336855888367E-2</v>
      </c>
      <c r="G29" s="6">
        <v>41.309191176470591</v>
      </c>
      <c r="H29" s="6">
        <v>90.087132352941168</v>
      </c>
      <c r="I29" s="6">
        <v>70.656599264705875</v>
      </c>
      <c r="J29" s="40">
        <v>0.10887658086411486</v>
      </c>
    </row>
    <row r="30" spans="1:10" x14ac:dyDescent="0.25">
      <c r="A30">
        <v>7830617</v>
      </c>
      <c r="B30" t="s">
        <v>39</v>
      </c>
      <c r="C30" s="6">
        <v>96.2</v>
      </c>
      <c r="D30" s="6">
        <v>99.6</v>
      </c>
      <c r="E30" s="6">
        <v>97.52</v>
      </c>
      <c r="F30" s="40">
        <v>0.2493041604757309</v>
      </c>
      <c r="G30" s="6">
        <v>45.606060606060602</v>
      </c>
      <c r="H30" s="6">
        <v>85.43613053613052</v>
      </c>
      <c r="I30" s="6">
        <v>69.294918414918399</v>
      </c>
      <c r="J30" s="40">
        <v>5.6873856907187235E-2</v>
      </c>
    </row>
    <row r="31" spans="1:10" x14ac:dyDescent="0.25">
      <c r="A31">
        <v>7830641</v>
      </c>
      <c r="B31" t="s">
        <v>40</v>
      </c>
      <c r="C31" s="6">
        <v>80</v>
      </c>
      <c r="D31" s="6">
        <v>80.099999999999994</v>
      </c>
      <c r="E31" s="6" t="s">
        <v>9</v>
      </c>
      <c r="F31" s="40">
        <v>1.3189211487770081E-2</v>
      </c>
      <c r="G31" s="6">
        <v>46.054878048780495</v>
      </c>
      <c r="H31" s="6">
        <v>85.298780487804876</v>
      </c>
      <c r="I31" s="6">
        <v>69.338841463414624</v>
      </c>
      <c r="J31" s="40">
        <v>4.9435646454917215E-2</v>
      </c>
    </row>
    <row r="32" spans="1:10" x14ac:dyDescent="0.25">
      <c r="A32">
        <v>7830618</v>
      </c>
      <c r="B32" t="s">
        <v>41</v>
      </c>
      <c r="C32" s="6">
        <v>71.5</v>
      </c>
      <c r="D32" s="6">
        <v>61.3</v>
      </c>
      <c r="E32" s="6">
        <v>66.53</v>
      </c>
      <c r="F32" s="40">
        <v>-0.24429240822792053</v>
      </c>
      <c r="G32" s="6">
        <v>75.917123287671245</v>
      </c>
      <c r="H32" s="6">
        <v>86.42054794520547</v>
      </c>
      <c r="I32" s="6">
        <v>80.293470319634679</v>
      </c>
      <c r="J32" s="40">
        <v>4.3461E-2</v>
      </c>
    </row>
    <row r="33" spans="1:10" x14ac:dyDescent="0.25">
      <c r="A33">
        <v>7820615</v>
      </c>
      <c r="B33" t="s">
        <v>42</v>
      </c>
      <c r="C33" s="6">
        <v>84.4</v>
      </c>
      <c r="D33" s="6">
        <v>68.2</v>
      </c>
      <c r="E33" s="6">
        <v>73.454999999999998</v>
      </c>
      <c r="F33" s="40">
        <v>-0.13318963348865509</v>
      </c>
      <c r="G33" s="6">
        <v>60.416295025728992</v>
      </c>
      <c r="H33" s="6">
        <v>81.622469982847349</v>
      </c>
      <c r="I33" s="6">
        <v>69.764785591766724</v>
      </c>
      <c r="J33" s="40">
        <v>-2.6901606825782597E-2</v>
      </c>
    </row>
    <row r="34" spans="1:10" x14ac:dyDescent="0.25">
      <c r="A34">
        <v>7830621</v>
      </c>
      <c r="B34" t="s">
        <v>43</v>
      </c>
      <c r="C34" s="6">
        <v>27</v>
      </c>
      <c r="D34" s="6">
        <v>64.2</v>
      </c>
      <c r="E34" s="6">
        <v>52.57</v>
      </c>
      <c r="F34" s="40">
        <v>-1.9467923790216446E-2</v>
      </c>
      <c r="G34" s="6">
        <v>36.308275862068967</v>
      </c>
      <c r="H34" s="6">
        <v>85.075172413793112</v>
      </c>
      <c r="I34" s="6">
        <v>64.133793103448284</v>
      </c>
      <c r="J34" s="40">
        <v>3.8169163698330524E-2</v>
      </c>
    </row>
    <row r="35" spans="1:10" x14ac:dyDescent="0.25">
      <c r="A35">
        <v>7830612</v>
      </c>
      <c r="B35" t="s">
        <v>44</v>
      </c>
      <c r="C35" s="6">
        <v>57</v>
      </c>
      <c r="D35" s="6">
        <v>75.400000000000006</v>
      </c>
      <c r="E35" s="6">
        <v>68.789999999999992</v>
      </c>
      <c r="F35" s="40">
        <v>-4.4974945485591888E-2</v>
      </c>
      <c r="G35" s="6">
        <v>45.412121212121214</v>
      </c>
      <c r="H35" s="6">
        <v>88.567424242424252</v>
      </c>
      <c r="I35" s="6">
        <v>70.729696969696974</v>
      </c>
      <c r="J35" s="40">
        <v>0.11190475788911998</v>
      </c>
    </row>
    <row r="36" spans="1:10" x14ac:dyDescent="0.25">
      <c r="A36">
        <v>7830624</v>
      </c>
      <c r="B36" t="s">
        <v>45</v>
      </c>
      <c r="C36" s="6">
        <v>61.2</v>
      </c>
      <c r="D36" s="6">
        <v>96.7</v>
      </c>
      <c r="E36" s="6">
        <v>79.86</v>
      </c>
      <c r="F36" s="40">
        <v>0.1017153337597847</v>
      </c>
      <c r="G36" s="6">
        <v>62.067021276595753</v>
      </c>
      <c r="H36" s="6">
        <v>87.802127659574467</v>
      </c>
      <c r="I36" s="6">
        <v>77.296950354609919</v>
      </c>
      <c r="J36" s="40">
        <v>-2.9318346845271754E-2</v>
      </c>
    </row>
    <row r="37" spans="1:10" x14ac:dyDescent="0.25">
      <c r="A37">
        <v>7830103</v>
      </c>
      <c r="B37" t="s">
        <v>46</v>
      </c>
      <c r="C37" s="6" t="s">
        <v>8</v>
      </c>
      <c r="D37" s="6" t="s">
        <v>8</v>
      </c>
      <c r="E37" s="6" t="s">
        <v>9</v>
      </c>
      <c r="F37" s="40" t="s">
        <v>9</v>
      </c>
      <c r="G37" s="6">
        <v>46.564705882352939</v>
      </c>
      <c r="H37" s="6">
        <v>77.7</v>
      </c>
      <c r="I37" s="6">
        <v>64.818823529411759</v>
      </c>
      <c r="J37" s="40">
        <v>-6.3345182467909426E-3</v>
      </c>
    </row>
    <row r="38" spans="1:10" x14ac:dyDescent="0.25">
      <c r="A38">
        <v>7830625</v>
      </c>
      <c r="B38" t="s">
        <v>48</v>
      </c>
      <c r="C38" s="6">
        <v>99.7</v>
      </c>
      <c r="D38" s="6">
        <v>100</v>
      </c>
      <c r="E38" s="6">
        <v>99.11</v>
      </c>
      <c r="F38" s="40">
        <v>0.30624660849571228</v>
      </c>
      <c r="G38" s="6">
        <v>79.818461538461548</v>
      </c>
      <c r="H38" s="6">
        <v>90.245846153846145</v>
      </c>
      <c r="I38" s="6">
        <v>82.794030769230773</v>
      </c>
      <c r="J38" s="40">
        <v>2.7786755366250866E-2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7C1347-40AC-4819-B7FE-9BB86AF42132}">
  <dimension ref="A1:L20"/>
  <sheetViews>
    <sheetView workbookViewId="0">
      <selection sqref="A1:XFD1048576"/>
    </sheetView>
  </sheetViews>
  <sheetFormatPr defaultRowHeight="15" x14ac:dyDescent="0.25"/>
  <cols>
    <col min="1" max="1" width="11.85546875" bestFit="1" customWidth="1"/>
  </cols>
  <sheetData>
    <row r="1" spans="1:12" x14ac:dyDescent="0.25">
      <c r="A1" s="51" t="s">
        <v>2580</v>
      </c>
      <c r="B1" s="52"/>
      <c r="C1" s="52"/>
      <c r="D1" s="52"/>
      <c r="E1" s="52"/>
      <c r="F1" s="52"/>
      <c r="G1" s="52"/>
      <c r="H1" s="52"/>
      <c r="I1" s="52"/>
      <c r="J1" s="52"/>
      <c r="K1" s="52"/>
    </row>
    <row r="2" spans="1:12" ht="24" customHeight="1" x14ac:dyDescent="0.25">
      <c r="A2" s="68" t="s">
        <v>2581</v>
      </c>
      <c r="B2" s="68"/>
      <c r="C2" s="68"/>
      <c r="D2" s="68"/>
      <c r="E2" s="68"/>
      <c r="F2" s="68"/>
      <c r="G2" s="68"/>
      <c r="H2" s="68"/>
      <c r="I2" s="68"/>
      <c r="J2" s="68"/>
      <c r="K2" s="68"/>
    </row>
    <row r="3" spans="1:12" x14ac:dyDescent="0.25">
      <c r="A3" s="52"/>
      <c r="B3" s="52"/>
      <c r="C3" s="52"/>
      <c r="D3" s="52"/>
      <c r="E3" s="52"/>
      <c r="F3" s="52"/>
      <c r="G3" s="52"/>
      <c r="H3" s="52"/>
      <c r="I3" s="52"/>
      <c r="J3" s="52"/>
      <c r="K3" s="52"/>
    </row>
    <row r="4" spans="1:12" x14ac:dyDescent="0.25">
      <c r="A4" s="51" t="s">
        <v>2582</v>
      </c>
      <c r="B4" s="52"/>
      <c r="C4" s="52"/>
      <c r="D4" s="52"/>
      <c r="E4" s="52"/>
      <c r="F4" s="52"/>
      <c r="G4" s="52"/>
      <c r="H4" s="52"/>
      <c r="I4" s="52"/>
      <c r="J4" s="52"/>
      <c r="K4" s="52"/>
    </row>
    <row r="5" spans="1:12" ht="36" customHeight="1" x14ac:dyDescent="0.25">
      <c r="A5" s="67" t="s">
        <v>2583</v>
      </c>
      <c r="B5" s="67"/>
      <c r="C5" s="67"/>
      <c r="D5" s="67"/>
      <c r="E5" s="67"/>
      <c r="F5" s="67"/>
      <c r="G5" s="67"/>
      <c r="H5" s="67"/>
      <c r="I5" s="67"/>
      <c r="J5" s="67"/>
      <c r="K5" s="67"/>
      <c r="L5" s="50"/>
    </row>
    <row r="6" spans="1:12" x14ac:dyDescent="0.25">
      <c r="A6" s="52"/>
      <c r="B6" s="52"/>
      <c r="C6" s="52"/>
      <c r="D6" s="52"/>
      <c r="E6" s="52"/>
      <c r="F6" s="52"/>
      <c r="G6" s="52"/>
      <c r="H6" s="52"/>
      <c r="I6" s="52"/>
      <c r="J6" s="52"/>
      <c r="K6" s="52"/>
    </row>
    <row r="7" spans="1:12" x14ac:dyDescent="0.25">
      <c r="A7" s="51" t="s">
        <v>2584</v>
      </c>
      <c r="B7" s="52"/>
      <c r="C7" s="52"/>
      <c r="D7" s="52"/>
      <c r="E7" s="52"/>
      <c r="F7" s="52"/>
      <c r="G7" s="52"/>
      <c r="H7" s="52"/>
      <c r="I7" s="52"/>
      <c r="J7" s="52"/>
      <c r="K7" s="52"/>
    </row>
    <row r="8" spans="1:12" ht="48" customHeight="1" x14ac:dyDescent="0.25">
      <c r="A8" s="67" t="s">
        <v>2585</v>
      </c>
      <c r="B8" s="67"/>
      <c r="C8" s="67"/>
      <c r="D8" s="67"/>
      <c r="E8" s="67"/>
      <c r="F8" s="67"/>
      <c r="G8" s="67"/>
      <c r="H8" s="67"/>
      <c r="I8" s="67"/>
      <c r="J8" s="67"/>
      <c r="K8" s="67"/>
    </row>
    <row r="9" spans="1:12" x14ac:dyDescent="0.25">
      <c r="A9" s="52"/>
      <c r="B9" s="52"/>
      <c r="C9" s="52"/>
      <c r="D9" s="52"/>
      <c r="E9" s="52"/>
      <c r="F9" s="52"/>
      <c r="G9" s="52"/>
      <c r="H9" s="52"/>
      <c r="I9" s="52"/>
      <c r="J9" s="52"/>
      <c r="K9" s="52"/>
    </row>
    <row r="10" spans="1:12" x14ac:dyDescent="0.25">
      <c r="A10" s="51" t="s">
        <v>2587</v>
      </c>
      <c r="B10" s="52"/>
      <c r="C10" s="52"/>
      <c r="D10" s="52"/>
      <c r="E10" s="52"/>
      <c r="F10" s="52"/>
      <c r="G10" s="52"/>
      <c r="H10" s="52"/>
      <c r="I10" s="52"/>
      <c r="J10" s="52"/>
      <c r="K10" s="52"/>
    </row>
    <row r="11" spans="1:12" ht="28.5" customHeight="1" x14ac:dyDescent="0.25">
      <c r="A11" s="67" t="s">
        <v>2591</v>
      </c>
      <c r="B11" s="67"/>
      <c r="C11" s="67"/>
      <c r="D11" s="67"/>
      <c r="E11" s="67"/>
      <c r="F11" s="67"/>
      <c r="G11" s="67"/>
      <c r="H11" s="67"/>
      <c r="I11" s="67"/>
      <c r="J11" s="67"/>
      <c r="K11" s="67"/>
    </row>
    <row r="12" spans="1:12" x14ac:dyDescent="0.25">
      <c r="A12" s="52"/>
      <c r="B12" s="52"/>
      <c r="C12" s="52"/>
      <c r="D12" s="52"/>
      <c r="E12" s="52"/>
      <c r="F12" s="52"/>
      <c r="G12" s="52"/>
      <c r="H12" s="52"/>
      <c r="I12" s="52"/>
      <c r="J12" s="52"/>
      <c r="K12" s="52"/>
    </row>
    <row r="13" spans="1:12" x14ac:dyDescent="0.25">
      <c r="A13" s="51" t="s">
        <v>2586</v>
      </c>
      <c r="B13" s="52"/>
      <c r="C13" s="52"/>
      <c r="D13" s="52"/>
      <c r="E13" s="52"/>
      <c r="F13" s="52"/>
      <c r="G13" s="52"/>
      <c r="H13" s="52"/>
      <c r="I13" s="52"/>
      <c r="J13" s="52"/>
      <c r="K13" s="52"/>
    </row>
    <row r="14" spans="1:12" ht="48" customHeight="1" x14ac:dyDescent="0.25">
      <c r="A14" s="67" t="s">
        <v>2592</v>
      </c>
      <c r="B14" s="67"/>
      <c r="C14" s="67"/>
      <c r="D14" s="67"/>
      <c r="E14" s="67"/>
      <c r="F14" s="67"/>
      <c r="G14" s="67"/>
      <c r="H14" s="67"/>
      <c r="I14" s="67"/>
      <c r="J14" s="67"/>
      <c r="K14" s="67"/>
    </row>
    <row r="15" spans="1:12" x14ac:dyDescent="0.25">
      <c r="A15" s="52"/>
      <c r="B15" s="52"/>
      <c r="C15" s="52"/>
      <c r="D15" s="52"/>
      <c r="E15" s="52"/>
      <c r="F15" s="52"/>
      <c r="G15" s="52"/>
      <c r="H15" s="52"/>
      <c r="I15" s="52"/>
      <c r="J15" s="52"/>
      <c r="K15" s="52"/>
    </row>
    <row r="16" spans="1:12" x14ac:dyDescent="0.25">
      <c r="A16" s="51" t="s">
        <v>2588</v>
      </c>
      <c r="B16" s="52"/>
      <c r="C16" s="52"/>
      <c r="D16" s="52"/>
      <c r="E16" s="52"/>
      <c r="F16" s="52"/>
      <c r="G16" s="52"/>
      <c r="H16" s="52"/>
      <c r="I16" s="52"/>
      <c r="J16" s="52"/>
      <c r="K16" s="52"/>
    </row>
    <row r="17" spans="1:11" x14ac:dyDescent="0.25">
      <c r="A17" s="67" t="s">
        <v>2593</v>
      </c>
      <c r="B17" s="67"/>
      <c r="C17" s="67"/>
      <c r="D17" s="67"/>
      <c r="E17" s="67"/>
      <c r="F17" s="67"/>
      <c r="G17" s="67"/>
      <c r="H17" s="67"/>
      <c r="I17" s="67"/>
      <c r="J17" s="67"/>
      <c r="K17" s="67"/>
    </row>
    <row r="18" spans="1:11" x14ac:dyDescent="0.25">
      <c r="A18" s="52"/>
      <c r="B18" s="52"/>
      <c r="C18" s="52"/>
      <c r="D18" s="52"/>
      <c r="E18" s="52"/>
      <c r="F18" s="52"/>
      <c r="G18" s="52"/>
      <c r="H18" s="52"/>
      <c r="I18" s="52"/>
      <c r="J18" s="52"/>
      <c r="K18" s="52"/>
    </row>
    <row r="19" spans="1:11" x14ac:dyDescent="0.25">
      <c r="A19" s="51" t="s">
        <v>2590</v>
      </c>
      <c r="B19" s="52"/>
      <c r="C19" s="52"/>
      <c r="D19" s="52"/>
      <c r="E19" s="52"/>
      <c r="F19" s="52"/>
      <c r="G19" s="52"/>
      <c r="H19" s="52"/>
      <c r="I19" s="52"/>
      <c r="J19" s="52"/>
      <c r="K19" s="52"/>
    </row>
    <row r="20" spans="1:11" ht="49.5" customHeight="1" x14ac:dyDescent="0.25">
      <c r="A20" s="67" t="s">
        <v>2594</v>
      </c>
      <c r="B20" s="67"/>
      <c r="C20" s="67"/>
      <c r="D20" s="67"/>
      <c r="E20" s="67"/>
      <c r="F20" s="67"/>
      <c r="G20" s="67"/>
      <c r="H20" s="67"/>
      <c r="I20" s="67"/>
      <c r="J20" s="67"/>
      <c r="K20" s="67"/>
    </row>
  </sheetData>
  <sheetProtection algorithmName="SHA-512" hashValue="UMyGKWbAT1qiEcSNh3iG7EJ1p99aP6dzwK3hNbVeeBZZkebe9BAhVynXbB4m6LYdRoQYTtpVL4M8Mc+VMRffIQ==" saltValue="fg2jbJp+xfC6vphZRkRgQA==" spinCount="100000" sheet="1" objects="1" scenarios="1"/>
  <mergeCells count="7">
    <mergeCell ref="A20:K20"/>
    <mergeCell ref="A5:K5"/>
    <mergeCell ref="A2:K2"/>
    <mergeCell ref="A8:K8"/>
    <mergeCell ref="A11:K11"/>
    <mergeCell ref="A14:K14"/>
    <mergeCell ref="A17:K17"/>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ABB70A-D405-4692-8561-83B1701FCA4C}">
  <dimension ref="A1:J33"/>
  <sheetViews>
    <sheetView workbookViewId="0">
      <selection activeCell="L13" sqref="L13"/>
    </sheetView>
  </sheetViews>
  <sheetFormatPr defaultRowHeight="15" x14ac:dyDescent="0.25"/>
  <cols>
    <col min="2" max="2" width="46.28515625" bestFit="1" customWidth="1"/>
  </cols>
  <sheetData>
    <row r="1" spans="1:10" x14ac:dyDescent="0.25">
      <c r="A1" t="s">
        <v>49</v>
      </c>
      <c r="B1" t="s">
        <v>0</v>
      </c>
      <c r="C1" t="s">
        <v>2130</v>
      </c>
      <c r="D1" t="s">
        <v>2131</v>
      </c>
      <c r="E1" t="s">
        <v>2132</v>
      </c>
      <c r="F1" t="s">
        <v>2349</v>
      </c>
      <c r="G1" t="s">
        <v>2133</v>
      </c>
      <c r="H1" t="s">
        <v>2134</v>
      </c>
      <c r="I1" t="s">
        <v>2135</v>
      </c>
      <c r="J1" t="s">
        <v>2350</v>
      </c>
    </row>
    <row r="2" spans="1:10" ht="15.6" customHeight="1" x14ac:dyDescent="0.25">
      <c r="A2">
        <v>7830623</v>
      </c>
      <c r="B2" t="s">
        <v>3</v>
      </c>
      <c r="C2" s="6">
        <v>93.9</v>
      </c>
      <c r="D2" s="6">
        <v>87</v>
      </c>
      <c r="E2" s="6">
        <v>89.31</v>
      </c>
      <c r="F2" s="40">
        <v>-5.0849970430135727E-2</v>
      </c>
      <c r="G2" s="6">
        <v>44.711210762331845</v>
      </c>
      <c r="H2" s="6">
        <v>75.271524663677127</v>
      </c>
      <c r="I2" s="6">
        <v>63.545246636771324</v>
      </c>
      <c r="J2" s="40">
        <v>-3.5381253977617329E-2</v>
      </c>
    </row>
    <row r="3" spans="1:10" x14ac:dyDescent="0.25">
      <c r="A3">
        <v>7830410</v>
      </c>
      <c r="B3" t="s">
        <v>10</v>
      </c>
      <c r="C3" s="6">
        <v>39</v>
      </c>
      <c r="D3" s="6">
        <v>85.4</v>
      </c>
      <c r="E3" s="6">
        <v>71.09</v>
      </c>
      <c r="F3" s="40">
        <v>6.5942242741584778E-2</v>
      </c>
      <c r="G3" s="6">
        <v>31.534426229508203</v>
      </c>
      <c r="H3" s="6">
        <v>75.463934426229528</v>
      </c>
      <c r="I3" s="6">
        <v>59.214528688524581</v>
      </c>
      <c r="J3" s="40">
        <v>-9.9299999999999996E-3</v>
      </c>
    </row>
    <row r="4" spans="1:10" x14ac:dyDescent="0.25">
      <c r="A4">
        <v>7830627</v>
      </c>
      <c r="B4" t="s">
        <v>11</v>
      </c>
      <c r="C4" s="6">
        <v>35.4</v>
      </c>
      <c r="D4" s="6">
        <v>81.3</v>
      </c>
      <c r="E4" s="6">
        <v>68.85499999999999</v>
      </c>
      <c r="F4" s="40">
        <v>-1.2399955652654171E-2</v>
      </c>
      <c r="G4" s="6">
        <v>39.498387096774188</v>
      </c>
      <c r="H4" s="6">
        <v>79.607526881720446</v>
      </c>
      <c r="I4" s="6">
        <v>64.119274193548407</v>
      </c>
      <c r="J4" s="40">
        <v>1.2321E-2</v>
      </c>
    </row>
    <row r="5" spans="1:10" x14ac:dyDescent="0.25">
      <c r="A5">
        <v>7830632</v>
      </c>
      <c r="B5" t="s">
        <v>12</v>
      </c>
      <c r="C5" s="6">
        <v>44.2</v>
      </c>
      <c r="D5" s="6">
        <v>94.5</v>
      </c>
      <c r="E5" s="6">
        <v>73.375</v>
      </c>
      <c r="F5" s="40">
        <v>0.16228713095188141</v>
      </c>
      <c r="G5" s="6">
        <v>40.107291666666669</v>
      </c>
      <c r="H5" s="6">
        <v>78.869791666666671</v>
      </c>
      <c r="I5" s="6">
        <v>63.933697916666659</v>
      </c>
      <c r="J5" s="40">
        <v>2.7516912183879576E-3</v>
      </c>
    </row>
    <row r="6" spans="1:10" x14ac:dyDescent="0.25">
      <c r="A6">
        <v>7830630</v>
      </c>
      <c r="B6" t="s">
        <v>13</v>
      </c>
      <c r="C6" s="6">
        <v>67.599999999999994</v>
      </c>
      <c r="D6" s="6">
        <v>95.3</v>
      </c>
      <c r="E6" s="6">
        <v>85.564999999999984</v>
      </c>
      <c r="F6" s="40">
        <v>8.1999704241752625E-2</v>
      </c>
      <c r="G6" s="6">
        <v>46.950631257383968</v>
      </c>
      <c r="H6" s="6">
        <v>90.109701525738402</v>
      </c>
      <c r="I6" s="6">
        <v>74.026389828354411</v>
      </c>
      <c r="J6" s="40">
        <v>6.6933999999999994E-2</v>
      </c>
    </row>
    <row r="7" spans="1:10" x14ac:dyDescent="0.25">
      <c r="A7">
        <v>7830613</v>
      </c>
      <c r="B7" t="s">
        <v>14</v>
      </c>
      <c r="C7" s="6">
        <v>59.1</v>
      </c>
      <c r="D7" s="6">
        <v>81.2</v>
      </c>
      <c r="E7" s="6">
        <v>70.539999999999992</v>
      </c>
      <c r="F7" s="40">
        <v>-1.1986671946942806E-2</v>
      </c>
      <c r="G7" s="6">
        <v>52.445112781954904</v>
      </c>
      <c r="H7" s="6">
        <v>77.426315789473676</v>
      </c>
      <c r="I7" s="6">
        <v>65.337481203007528</v>
      </c>
      <c r="J7" s="40">
        <v>-3.8591471318631721E-3</v>
      </c>
    </row>
    <row r="8" spans="1:10" x14ac:dyDescent="0.25">
      <c r="A8">
        <v>7820212</v>
      </c>
      <c r="B8" t="s">
        <v>15</v>
      </c>
      <c r="C8" s="6">
        <v>58.9</v>
      </c>
      <c r="D8" s="6">
        <v>92.8</v>
      </c>
      <c r="E8" s="6">
        <v>78.259999999999991</v>
      </c>
      <c r="F8" s="40">
        <v>8.3305515348911285E-2</v>
      </c>
      <c r="G8" s="6">
        <v>67.199500000000015</v>
      </c>
      <c r="H8" s="6">
        <v>77.247000000000014</v>
      </c>
      <c r="I8" s="6">
        <v>70.831199999999981</v>
      </c>
      <c r="J8" s="40">
        <v>-6.5610000000000002E-2</v>
      </c>
    </row>
    <row r="9" spans="1:10" x14ac:dyDescent="0.25">
      <c r="A9">
        <v>7830611</v>
      </c>
      <c r="B9" t="s">
        <v>16</v>
      </c>
      <c r="C9" s="6">
        <v>30.1</v>
      </c>
      <c r="D9" s="6">
        <v>93.8</v>
      </c>
      <c r="E9" s="6">
        <v>68.165000000000006</v>
      </c>
      <c r="F9" s="40">
        <v>9.6300587058067322E-2</v>
      </c>
      <c r="G9" s="6">
        <v>29.972777777777779</v>
      </c>
      <c r="H9" s="6">
        <v>73.137222222222221</v>
      </c>
      <c r="I9" s="6">
        <v>58.831555555555553</v>
      </c>
      <c r="J9" s="40">
        <v>-4.8465661189725832E-2</v>
      </c>
    </row>
    <row r="10" spans="1:10" x14ac:dyDescent="0.25">
      <c r="A10">
        <v>7830610</v>
      </c>
      <c r="B10" t="s">
        <v>17</v>
      </c>
      <c r="C10" s="6">
        <v>65.7</v>
      </c>
      <c r="D10" s="6">
        <v>76.8</v>
      </c>
      <c r="E10" s="6">
        <v>69.660000000000011</v>
      </c>
      <c r="F10" s="40">
        <v>-7.5554221868515015E-2</v>
      </c>
      <c r="G10" s="6">
        <v>56.873091647311824</v>
      </c>
      <c r="H10" s="6">
        <v>84.563391311827971</v>
      </c>
      <c r="I10" s="6">
        <v>73.537213921720408</v>
      </c>
      <c r="J10" s="40">
        <v>7.456E-3</v>
      </c>
    </row>
    <row r="11" spans="1:10" x14ac:dyDescent="0.25">
      <c r="A11">
        <v>7830642</v>
      </c>
      <c r="B11" t="s">
        <v>20</v>
      </c>
      <c r="C11" s="6">
        <v>28.6</v>
      </c>
      <c r="D11" s="6">
        <v>55.8</v>
      </c>
      <c r="E11" s="6" t="s">
        <v>9</v>
      </c>
      <c r="F11" s="40" t="s">
        <v>9</v>
      </c>
      <c r="G11" s="6">
        <v>49.687169811320771</v>
      </c>
      <c r="H11" s="6">
        <v>79.646415094339616</v>
      </c>
      <c r="I11" s="6">
        <v>67.532216981132052</v>
      </c>
      <c r="J11" s="40">
        <v>-3.6800000000000001E-3</v>
      </c>
    </row>
    <row r="12" spans="1:10" x14ac:dyDescent="0.25">
      <c r="A12">
        <v>7820617</v>
      </c>
      <c r="B12" t="s">
        <v>21</v>
      </c>
      <c r="C12" s="6">
        <v>47.7</v>
      </c>
      <c r="D12" s="6">
        <v>95</v>
      </c>
      <c r="E12" s="6">
        <v>79.2</v>
      </c>
      <c r="F12" s="40">
        <v>7.505132257938385E-2</v>
      </c>
      <c r="G12" s="6">
        <v>35.395185185185184</v>
      </c>
      <c r="H12" s="6">
        <v>82.63666666666667</v>
      </c>
      <c r="I12" s="6">
        <v>63.735370370370376</v>
      </c>
      <c r="J12" s="40">
        <v>1.7568304853651809E-2</v>
      </c>
    </row>
    <row r="13" spans="1:10" x14ac:dyDescent="0.25">
      <c r="A13">
        <v>7830310</v>
      </c>
      <c r="B13" t="s">
        <v>23</v>
      </c>
      <c r="C13" s="6">
        <v>40.9</v>
      </c>
      <c r="D13" s="6">
        <v>83.4</v>
      </c>
      <c r="E13" s="6">
        <v>68.41</v>
      </c>
      <c r="F13" s="40">
        <v>1.299566961824894E-2</v>
      </c>
      <c r="G13" s="6">
        <v>39.672463768115946</v>
      </c>
      <c r="H13" s="6">
        <v>79.092028985507255</v>
      </c>
      <c r="I13" s="6">
        <v>64.458695652173915</v>
      </c>
      <c r="J13" s="40">
        <v>1.3221381458224379E-2</v>
      </c>
    </row>
    <row r="14" spans="1:10" x14ac:dyDescent="0.25">
      <c r="A14">
        <v>7830626</v>
      </c>
      <c r="B14" t="s">
        <v>24</v>
      </c>
      <c r="C14" s="6">
        <v>49.3</v>
      </c>
      <c r="D14" s="6">
        <v>85.6</v>
      </c>
      <c r="E14" s="6">
        <v>70.569999999999993</v>
      </c>
      <c r="F14" s="40">
        <v>1.4316479675471783E-2</v>
      </c>
      <c r="G14" s="6">
        <v>34.302097902097898</v>
      </c>
      <c r="H14" s="6">
        <v>80.179720279720271</v>
      </c>
      <c r="I14" s="6">
        <v>65.355734265734256</v>
      </c>
      <c r="J14" s="40">
        <v>8.3610000000000004E-2</v>
      </c>
    </row>
    <row r="15" spans="1:10" x14ac:dyDescent="0.25">
      <c r="A15">
        <v>7830615</v>
      </c>
      <c r="B15" t="s">
        <v>25</v>
      </c>
      <c r="C15" s="6">
        <v>46.8</v>
      </c>
      <c r="D15" s="6">
        <v>97.2</v>
      </c>
      <c r="E15" s="6">
        <v>66.465000000000003</v>
      </c>
      <c r="F15" s="40">
        <v>0.15746250748634338</v>
      </c>
      <c r="G15" s="6">
        <v>37.693396226415096</v>
      </c>
      <c r="H15" s="6">
        <v>80.390566037735837</v>
      </c>
      <c r="I15" s="6">
        <v>64.838113207547167</v>
      </c>
      <c r="J15" s="40">
        <v>1.7050825762298868E-2</v>
      </c>
    </row>
    <row r="16" spans="1:10" x14ac:dyDescent="0.25">
      <c r="A16">
        <v>7830616</v>
      </c>
      <c r="B16" t="s">
        <v>26</v>
      </c>
      <c r="C16" s="6">
        <v>53.9</v>
      </c>
      <c r="D16" s="6">
        <v>90.6</v>
      </c>
      <c r="E16" s="6">
        <v>76.639999999999986</v>
      </c>
      <c r="F16" s="40">
        <v>5.2428998053073883E-2</v>
      </c>
      <c r="G16" s="6">
        <v>37.97058823529413</v>
      </c>
      <c r="H16" s="6">
        <v>80.532352941176455</v>
      </c>
      <c r="I16" s="6">
        <v>64.641127450980377</v>
      </c>
      <c r="J16" s="40">
        <v>2.2595000000000001E-2</v>
      </c>
    </row>
    <row r="17" spans="1:10" x14ac:dyDescent="0.25">
      <c r="A17">
        <v>7820412</v>
      </c>
      <c r="B17" t="s">
        <v>27</v>
      </c>
      <c r="C17" s="6">
        <v>56.6</v>
      </c>
      <c r="D17" s="6">
        <v>81.099999999999994</v>
      </c>
      <c r="E17" s="6">
        <v>69.94</v>
      </c>
      <c r="F17" s="40">
        <v>-2.5083977729082108E-2</v>
      </c>
      <c r="G17" s="6">
        <v>53.835275548778505</v>
      </c>
      <c r="H17" s="6">
        <v>80.015001954430602</v>
      </c>
      <c r="I17" s="6">
        <v>69.010634927397533</v>
      </c>
      <c r="J17" s="40">
        <v>-5.8599999999999998E-3</v>
      </c>
    </row>
    <row r="18" spans="1:10" x14ac:dyDescent="0.25">
      <c r="A18">
        <v>7820120</v>
      </c>
      <c r="B18" t="s">
        <v>28</v>
      </c>
      <c r="C18" s="6">
        <v>58.4</v>
      </c>
      <c r="D18" s="6">
        <v>83.9</v>
      </c>
      <c r="E18" s="6">
        <v>66.569999999999993</v>
      </c>
      <c r="F18" s="40">
        <v>4.2227130383253098E-2</v>
      </c>
      <c r="G18" s="6">
        <v>50.753206235484825</v>
      </c>
      <c r="H18" s="6">
        <v>80.169803968382155</v>
      </c>
      <c r="I18" s="6">
        <v>68.016639976913595</v>
      </c>
      <c r="J18" s="40">
        <v>-1.8500000000000001E-3</v>
      </c>
    </row>
    <row r="19" spans="1:10" x14ac:dyDescent="0.25">
      <c r="A19">
        <v>7830634</v>
      </c>
      <c r="B19" t="s">
        <v>29</v>
      </c>
      <c r="C19" s="6">
        <v>45</v>
      </c>
      <c r="D19" s="6">
        <v>98.1</v>
      </c>
      <c r="E19" s="6">
        <v>78.694999999999993</v>
      </c>
      <c r="F19" s="40">
        <v>0.18109138309955597</v>
      </c>
      <c r="G19" s="6">
        <v>40.434126984126983</v>
      </c>
      <c r="H19" s="6">
        <v>80.910317460317458</v>
      </c>
      <c r="I19" s="6">
        <v>63.453492063492064</v>
      </c>
      <c r="J19" s="40">
        <v>1.5857005900230318E-2</v>
      </c>
    </row>
    <row r="20" spans="1:10" x14ac:dyDescent="0.25">
      <c r="A20">
        <v>7820616</v>
      </c>
      <c r="B20" t="s">
        <v>30</v>
      </c>
      <c r="C20" s="6">
        <v>71.599999999999994</v>
      </c>
      <c r="D20" s="6">
        <v>95.6</v>
      </c>
      <c r="E20" s="6">
        <v>80.509999999999991</v>
      </c>
      <c r="F20" s="40">
        <v>5.1611665636301041E-2</v>
      </c>
      <c r="G20" s="6">
        <v>31.345418326693228</v>
      </c>
      <c r="H20" s="6">
        <v>74.352589641434264</v>
      </c>
      <c r="I20" s="6">
        <v>60.609063745019924</v>
      </c>
      <c r="J20" s="40">
        <v>-2.0449999999999999E-2</v>
      </c>
    </row>
    <row r="21" spans="1:10" x14ac:dyDescent="0.25">
      <c r="A21">
        <v>7820614</v>
      </c>
      <c r="B21" t="s">
        <v>33</v>
      </c>
      <c r="C21" s="6">
        <v>94.3</v>
      </c>
      <c r="D21" s="6">
        <v>86</v>
      </c>
      <c r="E21" s="6">
        <v>86.195000000000007</v>
      </c>
      <c r="F21" s="40">
        <v>-5.6909047067165375E-2</v>
      </c>
      <c r="G21" s="6">
        <v>79.437016574585613</v>
      </c>
      <c r="H21" s="6">
        <v>85.651381215469613</v>
      </c>
      <c r="I21" s="6">
        <v>81.771298342541414</v>
      </c>
      <c r="J21" s="40">
        <v>2.4716228790817893E-3</v>
      </c>
    </row>
    <row r="22" spans="1:10" x14ac:dyDescent="0.25">
      <c r="A22">
        <v>7820612</v>
      </c>
      <c r="B22" t="s">
        <v>34</v>
      </c>
      <c r="C22" s="6">
        <v>44.2</v>
      </c>
      <c r="D22" s="6">
        <v>82.7</v>
      </c>
      <c r="E22" s="6">
        <v>58.195</v>
      </c>
      <c r="F22" s="40">
        <v>6.9097667001187801E-3</v>
      </c>
      <c r="G22" s="6">
        <v>37.18452380952381</v>
      </c>
      <c r="H22" s="6">
        <v>80.250595238095258</v>
      </c>
      <c r="I22" s="6">
        <v>64.313571428571422</v>
      </c>
      <c r="J22" s="40">
        <v>3.4934471474982617E-2</v>
      </c>
    </row>
    <row r="23" spans="1:10" x14ac:dyDescent="0.25">
      <c r="A23">
        <v>7830614</v>
      </c>
      <c r="B23" t="s">
        <v>35</v>
      </c>
      <c r="C23" s="6">
        <v>75.3</v>
      </c>
      <c r="D23" s="6">
        <v>100</v>
      </c>
      <c r="E23" s="6">
        <v>79.010000000000005</v>
      </c>
      <c r="F23" s="40">
        <v>0.20453789830207825</v>
      </c>
      <c r="G23" s="6">
        <v>62.38000000000001</v>
      </c>
      <c r="H23" s="6">
        <v>87.485925925925926</v>
      </c>
      <c r="I23" s="6">
        <v>77.487074074074073</v>
      </c>
      <c r="J23" s="40">
        <v>6.0013091595222556E-2</v>
      </c>
    </row>
    <row r="24" spans="1:10" x14ac:dyDescent="0.25">
      <c r="A24">
        <v>7830636</v>
      </c>
      <c r="B24" t="s">
        <v>36</v>
      </c>
      <c r="C24" s="6">
        <v>72</v>
      </c>
      <c r="D24" s="6">
        <v>90.5</v>
      </c>
      <c r="E24" s="6">
        <v>71.394999999999996</v>
      </c>
      <c r="F24" s="40">
        <v>-1.4577063266187906E-3</v>
      </c>
      <c r="G24" s="6">
        <v>70.574122807017545</v>
      </c>
      <c r="H24" s="6">
        <v>83.004824561403495</v>
      </c>
      <c r="I24" s="6">
        <v>76.096864035087705</v>
      </c>
      <c r="J24" s="40">
        <v>-3.4829939944310113E-3</v>
      </c>
    </row>
    <row r="25" spans="1:10" x14ac:dyDescent="0.25">
      <c r="A25">
        <v>7820110</v>
      </c>
      <c r="B25" t="s">
        <v>37</v>
      </c>
      <c r="C25" s="6">
        <v>61.7</v>
      </c>
      <c r="D25" s="6">
        <v>93.1</v>
      </c>
      <c r="E25" s="6">
        <v>79.515000000000001</v>
      </c>
      <c r="F25" s="40">
        <v>5.9653785079717636E-2</v>
      </c>
      <c r="G25" s="6">
        <v>62.053947368421049</v>
      </c>
      <c r="H25" s="6">
        <v>79.942105263157885</v>
      </c>
      <c r="I25" s="6">
        <v>71.067894736842106</v>
      </c>
      <c r="J25" s="40">
        <v>-4.0989653660768739E-2</v>
      </c>
    </row>
    <row r="26" spans="1:10" x14ac:dyDescent="0.25">
      <c r="A26">
        <v>7830210</v>
      </c>
      <c r="B26" t="s">
        <v>38</v>
      </c>
      <c r="C26" s="6">
        <v>51.6</v>
      </c>
      <c r="D26" s="6">
        <v>91.5</v>
      </c>
      <c r="E26" s="6">
        <v>76.199999999999989</v>
      </c>
      <c r="F26" s="40">
        <v>1.5494738705456257E-2</v>
      </c>
      <c r="G26" s="6">
        <v>37.578676470588235</v>
      </c>
      <c r="H26" s="6">
        <v>90.625</v>
      </c>
      <c r="I26" s="6">
        <v>70.982573529411752</v>
      </c>
      <c r="J26" s="40">
        <v>0.102296</v>
      </c>
    </row>
    <row r="27" spans="1:10" x14ac:dyDescent="0.25">
      <c r="A27">
        <v>7830618</v>
      </c>
      <c r="B27" t="s">
        <v>41</v>
      </c>
      <c r="C27" s="6">
        <v>61.1</v>
      </c>
      <c r="D27" s="6">
        <v>79.400000000000006</v>
      </c>
      <c r="E27" s="6">
        <v>75.614999999999995</v>
      </c>
      <c r="F27" s="40">
        <v>-0.12539948523044586</v>
      </c>
      <c r="G27" s="6">
        <v>64.765540540540556</v>
      </c>
      <c r="H27" s="6">
        <v>82.879054054054052</v>
      </c>
      <c r="I27" s="6">
        <v>74.892432432432443</v>
      </c>
      <c r="J27" s="40">
        <v>-1.6879999999999999E-2</v>
      </c>
    </row>
    <row r="28" spans="1:10" x14ac:dyDescent="0.25">
      <c r="A28">
        <v>7820615</v>
      </c>
      <c r="B28" t="s">
        <v>42</v>
      </c>
      <c r="C28" s="6">
        <v>85.6</v>
      </c>
      <c r="D28" s="6">
        <v>96.5</v>
      </c>
      <c r="E28" s="6">
        <v>81.814999999999998</v>
      </c>
      <c r="F28" s="40">
        <v>0.14038902521133423</v>
      </c>
      <c r="G28" s="6">
        <v>61.553896103896101</v>
      </c>
      <c r="H28" s="6">
        <v>85.3116883116883</v>
      </c>
      <c r="I28" s="6">
        <v>77.161785714285713</v>
      </c>
      <c r="J28" s="40">
        <v>3.3246794041222001E-2</v>
      </c>
    </row>
    <row r="29" spans="1:10" x14ac:dyDescent="0.25">
      <c r="A29">
        <v>7830621</v>
      </c>
      <c r="B29" t="s">
        <v>43</v>
      </c>
      <c r="C29" s="6">
        <v>38.700000000000003</v>
      </c>
      <c r="D29" s="6">
        <v>100</v>
      </c>
      <c r="E29" s="6" t="s">
        <v>9</v>
      </c>
      <c r="F29" s="40">
        <v>0.19234409928321838</v>
      </c>
      <c r="G29" s="6">
        <v>33.516666666666659</v>
      </c>
      <c r="H29" s="6">
        <v>80.564285714285688</v>
      </c>
      <c r="I29" s="6">
        <v>62.127976190476204</v>
      </c>
      <c r="J29" s="40">
        <v>2.5677999999999999E-2</v>
      </c>
    </row>
    <row r="30" spans="1:10" x14ac:dyDescent="0.25">
      <c r="A30">
        <v>7830612</v>
      </c>
      <c r="B30" t="s">
        <v>44</v>
      </c>
      <c r="C30" s="6">
        <v>51.1</v>
      </c>
      <c r="D30" s="6">
        <v>87.5</v>
      </c>
      <c r="E30" s="6">
        <v>71.78</v>
      </c>
      <c r="F30" s="40">
        <v>4.146258533000946E-2</v>
      </c>
      <c r="G30" s="6">
        <v>40.399206349206352</v>
      </c>
      <c r="H30" s="6">
        <v>83.596825396825395</v>
      </c>
      <c r="I30" s="6">
        <v>68.904761904761912</v>
      </c>
      <c r="J30" s="40">
        <v>6.0484000000000003E-2</v>
      </c>
    </row>
    <row r="31" spans="1:10" x14ac:dyDescent="0.25">
      <c r="A31">
        <v>7830624</v>
      </c>
      <c r="B31" t="s">
        <v>45</v>
      </c>
      <c r="C31" s="6">
        <v>49.8</v>
      </c>
      <c r="D31" s="6">
        <v>61.4</v>
      </c>
      <c r="E31" s="6">
        <v>55.959999999999994</v>
      </c>
      <c r="F31" s="40">
        <v>-0.20704233646392822</v>
      </c>
      <c r="G31" s="6">
        <v>49.247540983606555</v>
      </c>
      <c r="H31" s="6">
        <v>78.722131147540978</v>
      </c>
      <c r="I31" s="6">
        <v>62.158893442622947</v>
      </c>
      <c r="J31" s="40">
        <v>-5.058E-2</v>
      </c>
    </row>
    <row r="32" spans="1:10" x14ac:dyDescent="0.25">
      <c r="A32">
        <v>7830103</v>
      </c>
      <c r="B32" t="s">
        <v>46</v>
      </c>
      <c r="C32" s="6">
        <v>48.4</v>
      </c>
      <c r="D32" s="6">
        <v>80.400000000000006</v>
      </c>
      <c r="E32" s="6">
        <v>71</v>
      </c>
      <c r="F32" s="40">
        <v>-6.5660320222377777E-2</v>
      </c>
      <c r="G32" s="6">
        <v>45.8319587628866</v>
      </c>
      <c r="H32" s="6">
        <v>76.556701030927826</v>
      </c>
      <c r="I32" s="6">
        <v>65.803762886597951</v>
      </c>
      <c r="J32" s="40">
        <v>-1.0061640239599132E-2</v>
      </c>
    </row>
    <row r="33" spans="1:10" x14ac:dyDescent="0.25">
      <c r="A33">
        <v>7820121</v>
      </c>
      <c r="B33" t="s">
        <v>47</v>
      </c>
      <c r="C33" s="6">
        <v>36.1</v>
      </c>
      <c r="D33" s="6">
        <v>79.3</v>
      </c>
      <c r="E33" s="6">
        <v>57.22</v>
      </c>
      <c r="F33" s="40">
        <v>-6.1031263321638107E-2</v>
      </c>
      <c r="G33" s="6">
        <v>36.222009569377988</v>
      </c>
      <c r="H33" s="6">
        <v>83.652392344497613</v>
      </c>
      <c r="I33" s="6">
        <v>65.42393540669859</v>
      </c>
      <c r="J33" s="40">
        <v>1.9494192428557138E-2</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FA2EE6-0935-4FFC-B55E-7CC5B0C65254}">
  <dimension ref="A1:J13"/>
  <sheetViews>
    <sheetView workbookViewId="0">
      <selection activeCell="H18" sqref="H18"/>
    </sheetView>
  </sheetViews>
  <sheetFormatPr defaultRowHeight="15" x14ac:dyDescent="0.25"/>
  <cols>
    <col min="2" max="2" width="43.5703125" bestFit="1" customWidth="1"/>
    <col min="3" max="3" width="10" bestFit="1" customWidth="1"/>
    <col min="4" max="4" width="11" bestFit="1" customWidth="1"/>
    <col min="5" max="5" width="9.5703125" bestFit="1" customWidth="1"/>
    <col min="6" max="6" width="9.5703125" customWidth="1"/>
    <col min="8" max="8" width="17.85546875" bestFit="1" customWidth="1"/>
    <col min="9" max="9" width="19.7109375" bestFit="1" customWidth="1"/>
  </cols>
  <sheetData>
    <row r="1" spans="1:10" x14ac:dyDescent="0.25">
      <c r="A1" t="s">
        <v>49</v>
      </c>
      <c r="B1" t="s">
        <v>0</v>
      </c>
      <c r="C1" t="s">
        <v>2130</v>
      </c>
      <c r="D1" t="s">
        <v>2131</v>
      </c>
      <c r="E1" t="s">
        <v>2132</v>
      </c>
      <c r="F1" t="s">
        <v>2349</v>
      </c>
      <c r="G1" t="s">
        <v>2133</v>
      </c>
      <c r="H1" t="s">
        <v>2134</v>
      </c>
      <c r="I1" t="s">
        <v>2135</v>
      </c>
      <c r="J1" t="s">
        <v>2350</v>
      </c>
    </row>
    <row r="2" spans="1:10" x14ac:dyDescent="0.25">
      <c r="A2">
        <v>7830623</v>
      </c>
      <c r="B2" t="s">
        <v>3</v>
      </c>
      <c r="C2" s="6">
        <v>98.5</v>
      </c>
      <c r="D2" s="6">
        <v>88.7</v>
      </c>
      <c r="E2" s="6">
        <v>93.614999999999995</v>
      </c>
      <c r="F2" s="40">
        <v>0.18103618919849396</v>
      </c>
      <c r="G2" s="6">
        <v>44.20333988212181</v>
      </c>
      <c r="H2" s="6">
        <v>70.250098231827096</v>
      </c>
      <c r="I2" s="6">
        <v>63.094165029469544</v>
      </c>
      <c r="J2" s="40">
        <v>-7.4309351339877705E-2</v>
      </c>
    </row>
    <row r="3" spans="1:10" x14ac:dyDescent="0.25">
      <c r="A3">
        <v>7830630</v>
      </c>
      <c r="B3" t="s">
        <v>13</v>
      </c>
      <c r="C3" s="6">
        <v>59.1</v>
      </c>
      <c r="D3" s="6">
        <v>100</v>
      </c>
      <c r="E3" s="6">
        <v>77.975000000000009</v>
      </c>
      <c r="F3" s="40">
        <v>6.7314483225345612E-2</v>
      </c>
      <c r="G3" s="6">
        <v>35.378297872340433</v>
      </c>
      <c r="H3" s="6">
        <v>49.457446808510639</v>
      </c>
      <c r="I3" s="6">
        <v>51.475765957446811</v>
      </c>
      <c r="J3" s="40">
        <v>-0.16563</v>
      </c>
    </row>
    <row r="4" spans="1:10" x14ac:dyDescent="0.25">
      <c r="A4">
        <v>7830310</v>
      </c>
      <c r="B4" t="s">
        <v>23</v>
      </c>
      <c r="C4" s="6">
        <v>32.6</v>
      </c>
      <c r="D4" s="6">
        <v>52.5</v>
      </c>
      <c r="E4" s="6">
        <v>55.835000000000001</v>
      </c>
      <c r="F4" s="40">
        <v>-3.320867195725441E-2</v>
      </c>
      <c r="G4" s="6">
        <v>40.822556390977446</v>
      </c>
      <c r="H4" s="6">
        <v>83.515037593984943</v>
      </c>
      <c r="I4" s="6">
        <v>65.26906015037595</v>
      </c>
      <c r="J4" s="40">
        <v>4.4713647906577454E-2</v>
      </c>
    </row>
    <row r="5" spans="1:10" x14ac:dyDescent="0.25">
      <c r="A5">
        <v>7830626</v>
      </c>
      <c r="B5" t="s">
        <v>24</v>
      </c>
      <c r="C5" s="6">
        <v>43.7</v>
      </c>
      <c r="D5" s="6">
        <v>42.7</v>
      </c>
      <c r="E5" s="6">
        <v>57.254999999999995</v>
      </c>
      <c r="F5" s="40">
        <v>-0.23774060606956482</v>
      </c>
      <c r="G5" s="6">
        <v>38.916560509554145</v>
      </c>
      <c r="H5" s="6">
        <v>93.143312101910823</v>
      </c>
      <c r="I5" s="6">
        <v>69.967197452229286</v>
      </c>
      <c r="J5" s="40">
        <v>0.1092369622390741</v>
      </c>
    </row>
    <row r="6" spans="1:10" x14ac:dyDescent="0.25">
      <c r="A6">
        <v>7820412</v>
      </c>
      <c r="B6" t="s">
        <v>27</v>
      </c>
      <c r="C6" s="6">
        <v>66.400000000000006</v>
      </c>
      <c r="D6" s="6">
        <v>90.7</v>
      </c>
      <c r="E6" s="6">
        <v>74.50500000000001</v>
      </c>
      <c r="F6" s="40">
        <v>2.1750455722212791E-2</v>
      </c>
      <c r="G6" s="6">
        <v>59.205311274698808</v>
      </c>
      <c r="H6" s="6">
        <v>75.786382937349345</v>
      </c>
      <c r="I6" s="6">
        <v>68.766415896746992</v>
      </c>
      <c r="J6" s="40">
        <v>5.4600000000000004E-4</v>
      </c>
    </row>
    <row r="7" spans="1:10" x14ac:dyDescent="0.25">
      <c r="A7">
        <v>7820120</v>
      </c>
      <c r="B7" t="s">
        <v>28</v>
      </c>
      <c r="C7" s="6">
        <v>60.2</v>
      </c>
      <c r="D7" s="6">
        <v>67</v>
      </c>
      <c r="E7" s="6">
        <v>61.904999999999994</v>
      </c>
      <c r="F7" s="40">
        <v>6.0246076434850693E-2</v>
      </c>
      <c r="G7" s="6">
        <v>55.169216589861783</v>
      </c>
      <c r="H7" s="6">
        <v>75.914101382488482</v>
      </c>
      <c r="I7" s="6">
        <v>67.013675883256553</v>
      </c>
      <c r="J7" s="40">
        <v>6.9129999999999999E-3</v>
      </c>
    </row>
    <row r="8" spans="1:10" x14ac:dyDescent="0.25">
      <c r="A8">
        <v>7830634</v>
      </c>
      <c r="B8" t="s">
        <v>29</v>
      </c>
      <c r="C8" s="6" t="s">
        <v>8</v>
      </c>
      <c r="D8" s="6">
        <v>70</v>
      </c>
      <c r="E8" s="6" t="s">
        <v>9</v>
      </c>
      <c r="F8" s="40">
        <v>0.17874038219451904</v>
      </c>
      <c r="G8" s="6">
        <v>42.330909090909095</v>
      </c>
      <c r="H8" s="6">
        <v>78.450909090909093</v>
      </c>
      <c r="I8" s="6">
        <v>59.754090909090905</v>
      </c>
      <c r="J8" s="40">
        <v>7.8499728339639585E-2</v>
      </c>
    </row>
    <row r="9" spans="1:10" x14ac:dyDescent="0.25">
      <c r="A9">
        <v>7820616</v>
      </c>
      <c r="B9" t="s">
        <v>30</v>
      </c>
      <c r="C9" s="6">
        <v>65.8</v>
      </c>
      <c r="D9" s="6">
        <v>23.6</v>
      </c>
      <c r="E9" s="6">
        <v>56.314999999999998</v>
      </c>
      <c r="F9" s="40">
        <v>-0.28066655993461609</v>
      </c>
      <c r="G9" s="6">
        <v>29.265437788018428</v>
      </c>
      <c r="H9" s="6">
        <v>63.647465437788014</v>
      </c>
      <c r="I9" s="6">
        <v>52.183294930875576</v>
      </c>
      <c r="J9" s="40">
        <v>-0.1877971419223374</v>
      </c>
    </row>
    <row r="10" spans="1:10" x14ac:dyDescent="0.25">
      <c r="A10">
        <v>7830210</v>
      </c>
      <c r="B10" t="s">
        <v>38</v>
      </c>
      <c r="C10" s="6">
        <v>49.2</v>
      </c>
      <c r="D10" s="6">
        <v>93.6</v>
      </c>
      <c r="E10" s="6">
        <v>73.7</v>
      </c>
      <c r="F10" s="40">
        <v>-9.2833474278450012E-2</v>
      </c>
      <c r="G10" s="6">
        <v>33.861235955056181</v>
      </c>
      <c r="H10" s="6">
        <v>92.217977528089889</v>
      </c>
      <c r="I10" s="6">
        <v>63.183286516853919</v>
      </c>
      <c r="J10" s="40">
        <v>0.18270500000000001</v>
      </c>
    </row>
    <row r="11" spans="1:10" x14ac:dyDescent="0.25">
      <c r="A11">
        <v>7830612</v>
      </c>
      <c r="B11" t="s">
        <v>44</v>
      </c>
      <c r="C11" s="6">
        <v>45.1</v>
      </c>
      <c r="D11" s="6">
        <v>79.7</v>
      </c>
      <c r="E11" s="6" t="s">
        <v>9</v>
      </c>
      <c r="F11" s="40">
        <v>-0.11273863911628723</v>
      </c>
      <c r="G11" s="6">
        <v>38.027884615384615</v>
      </c>
      <c r="H11" s="6">
        <v>87.585576923076928</v>
      </c>
      <c r="I11" s="6">
        <v>64.704951923076919</v>
      </c>
      <c r="J11" s="40">
        <v>0.12792190867297062</v>
      </c>
    </row>
    <row r="12" spans="1:10" x14ac:dyDescent="0.25">
      <c r="A12">
        <v>7830624</v>
      </c>
      <c r="B12" t="s">
        <v>45</v>
      </c>
      <c r="C12" s="6">
        <v>42.9</v>
      </c>
      <c r="D12" s="6">
        <v>57.5</v>
      </c>
      <c r="E12" s="6" t="s">
        <v>9</v>
      </c>
      <c r="F12" s="40">
        <v>-0.40818333625793457</v>
      </c>
      <c r="G12" s="6">
        <v>56.64</v>
      </c>
      <c r="H12" s="6">
        <v>82.36666666666666</v>
      </c>
      <c r="I12" s="6">
        <v>71.085833333333326</v>
      </c>
      <c r="J12" s="40">
        <v>0.18860533352320394</v>
      </c>
    </row>
    <row r="13" spans="1:10" x14ac:dyDescent="0.25">
      <c r="A13">
        <v>7830103</v>
      </c>
      <c r="B13" t="s">
        <v>46</v>
      </c>
      <c r="C13" s="6">
        <v>49.1</v>
      </c>
      <c r="D13" s="6">
        <v>71.400000000000006</v>
      </c>
      <c r="E13" s="6">
        <v>60.495000000000005</v>
      </c>
      <c r="F13" s="40">
        <v>-5.4126858711242676E-2</v>
      </c>
      <c r="G13" s="6">
        <v>54.832967032967026</v>
      </c>
      <c r="H13" s="6">
        <v>71.092307692307685</v>
      </c>
      <c r="I13" s="6">
        <v>67.739120879120861</v>
      </c>
      <c r="J13" s="40">
        <v>-1.9265950406686619E-2</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AA273F-06D9-4AD8-9DDB-117B6490357A}">
  <dimension ref="A1:J42"/>
  <sheetViews>
    <sheetView topLeftCell="A17" workbookViewId="0">
      <selection activeCell="F13" sqref="F13"/>
    </sheetView>
  </sheetViews>
  <sheetFormatPr defaultRowHeight="15" x14ac:dyDescent="0.25"/>
  <cols>
    <col min="2" max="2" width="48.140625" bestFit="1" customWidth="1"/>
  </cols>
  <sheetData>
    <row r="1" spans="1:10" x14ac:dyDescent="0.25">
      <c r="A1" t="s">
        <v>49</v>
      </c>
      <c r="B1" t="s">
        <v>0</v>
      </c>
      <c r="C1" t="s">
        <v>2130</v>
      </c>
      <c r="D1" t="s">
        <v>2131</v>
      </c>
      <c r="E1" t="s">
        <v>2132</v>
      </c>
      <c r="F1" t="s">
        <v>2349</v>
      </c>
      <c r="G1" t="s">
        <v>2133</v>
      </c>
      <c r="H1" t="s">
        <v>2134</v>
      </c>
      <c r="I1" t="s">
        <v>2135</v>
      </c>
      <c r="J1" t="s">
        <v>2350</v>
      </c>
    </row>
    <row r="2" spans="1:10" x14ac:dyDescent="0.25">
      <c r="A2">
        <v>7830623</v>
      </c>
      <c r="B2" t="s">
        <v>3</v>
      </c>
      <c r="C2" s="6">
        <v>96.470082191780847</v>
      </c>
      <c r="D2" s="6">
        <v>87.712493150684949</v>
      </c>
      <c r="E2" s="6">
        <v>91.878846575342479</v>
      </c>
      <c r="F2" s="40">
        <v>2.6758761781535752E-2</v>
      </c>
      <c r="G2" s="6">
        <v>42.413753424657543</v>
      </c>
      <c r="H2" s="6">
        <v>73.174958904109587</v>
      </c>
      <c r="I2" s="6">
        <v>61.031378082191786</v>
      </c>
      <c r="J2" s="40">
        <v>-6.3749220613772944E-2</v>
      </c>
    </row>
    <row r="3" spans="1:10" x14ac:dyDescent="0.25">
      <c r="A3">
        <v>7830643</v>
      </c>
      <c r="B3" t="s">
        <v>7</v>
      </c>
      <c r="C3" s="6">
        <v>75.799999999999983</v>
      </c>
      <c r="D3" s="6">
        <v>0</v>
      </c>
      <c r="E3" s="6">
        <v>0</v>
      </c>
      <c r="F3" s="40">
        <v>0</v>
      </c>
      <c r="G3" s="6">
        <v>70.325142857142851</v>
      </c>
      <c r="H3" s="6">
        <v>86.785714285714278</v>
      </c>
      <c r="I3" s="6">
        <v>76.309057142857128</v>
      </c>
      <c r="J3" s="40">
        <v>-7.3325444651501466E-3</v>
      </c>
    </row>
    <row r="4" spans="1:10" x14ac:dyDescent="0.25">
      <c r="A4">
        <v>7830410</v>
      </c>
      <c r="B4" t="s">
        <v>10</v>
      </c>
      <c r="C4" s="6">
        <v>39.139603960396052</v>
      </c>
      <c r="D4" s="6">
        <v>87.00544554455449</v>
      </c>
      <c r="E4" s="6">
        <v>71.177252475247556</v>
      </c>
      <c r="F4" s="40">
        <v>2.0089179813103424E-2</v>
      </c>
      <c r="G4" s="6">
        <v>53.480569306930718</v>
      </c>
      <c r="H4" s="6">
        <v>87.075742574257461</v>
      </c>
      <c r="I4" s="6">
        <v>73.416676980198048</v>
      </c>
      <c r="J4" s="40">
        <v>4.0974235622037107E-2</v>
      </c>
    </row>
    <row r="5" spans="1:10" x14ac:dyDescent="0.25">
      <c r="A5">
        <v>7830627</v>
      </c>
      <c r="B5" t="s">
        <v>11</v>
      </c>
      <c r="C5" s="6">
        <v>36.61333333333333</v>
      </c>
      <c r="D5" s="6">
        <v>80.207999999999984</v>
      </c>
      <c r="E5" s="6">
        <v>69.065599999999989</v>
      </c>
      <c r="F5" s="40">
        <v>8.6179732034603763E-3</v>
      </c>
      <c r="G5" s="6">
        <v>57.347555555555566</v>
      </c>
      <c r="H5" s="6">
        <v>83.401777777777781</v>
      </c>
      <c r="I5" s="6">
        <v>72.201133333333331</v>
      </c>
      <c r="J5" s="40">
        <v>1.8298030296961469E-2</v>
      </c>
    </row>
    <row r="6" spans="1:10" x14ac:dyDescent="0.25">
      <c r="A6">
        <v>7830632</v>
      </c>
      <c r="B6" t="s">
        <v>12</v>
      </c>
      <c r="C6" s="6">
        <v>16.510505836575877</v>
      </c>
      <c r="D6" s="6">
        <v>35.299610894941637</v>
      </c>
      <c r="E6" s="6">
        <v>27.408560311284049</v>
      </c>
      <c r="F6" s="40">
        <v>6.0620873818601616E-2</v>
      </c>
      <c r="G6" s="6">
        <v>62.791050583657594</v>
      </c>
      <c r="H6" s="6">
        <v>87.295719844357961</v>
      </c>
      <c r="I6" s="6">
        <v>77.958852140077823</v>
      </c>
      <c r="J6" s="40">
        <v>2.3401678532564918E-2</v>
      </c>
    </row>
    <row r="7" spans="1:10" x14ac:dyDescent="0.25">
      <c r="A7">
        <v>7830630</v>
      </c>
      <c r="B7" t="s">
        <v>13</v>
      </c>
      <c r="C7" s="6">
        <v>62.059562211981572</v>
      </c>
      <c r="D7" s="6">
        <v>88.771082949308777</v>
      </c>
      <c r="E7" s="6">
        <v>78.24074884792627</v>
      </c>
      <c r="F7" s="40">
        <v>4.8269092916480988E-3</v>
      </c>
      <c r="G7" s="6">
        <v>43.310253456221197</v>
      </c>
      <c r="H7" s="6">
        <v>81.158410138248854</v>
      </c>
      <c r="I7" s="6">
        <v>68.270345622119819</v>
      </c>
      <c r="J7" s="40">
        <v>4.5006080329271191E-2</v>
      </c>
    </row>
    <row r="8" spans="1:10" x14ac:dyDescent="0.25">
      <c r="A8">
        <v>7830613</v>
      </c>
      <c r="B8" t="s">
        <v>14</v>
      </c>
      <c r="C8" s="6">
        <v>64.762983425414347</v>
      </c>
      <c r="D8" s="6">
        <v>88.222099447513799</v>
      </c>
      <c r="E8" s="6">
        <v>80.684290976058904</v>
      </c>
      <c r="F8" s="40">
        <v>4.0605914041495987E-2</v>
      </c>
      <c r="G8" s="6">
        <v>67.518232044198882</v>
      </c>
      <c r="H8" s="6">
        <v>87.317311233885789</v>
      </c>
      <c r="I8" s="6">
        <v>77.383802946592979</v>
      </c>
      <c r="J8" s="40">
        <v>3.7340319266287232E-2</v>
      </c>
    </row>
    <row r="9" spans="1:10" x14ac:dyDescent="0.25">
      <c r="A9">
        <v>7820212</v>
      </c>
      <c r="B9" t="s">
        <v>15</v>
      </c>
      <c r="C9" s="6">
        <v>61.384034833091434</v>
      </c>
      <c r="D9" s="6">
        <v>85.560812772133517</v>
      </c>
      <c r="E9" s="6">
        <v>77.905137880986928</v>
      </c>
      <c r="F9" s="40">
        <v>-1.6533258253457063E-2</v>
      </c>
      <c r="G9" s="6">
        <v>73.952975326560221</v>
      </c>
      <c r="H9" s="6">
        <v>84.685050798258345</v>
      </c>
      <c r="I9" s="6">
        <v>75.788976777939041</v>
      </c>
      <c r="J9" s="40">
        <v>-3.200246002498057E-2</v>
      </c>
    </row>
    <row r="10" spans="1:10" x14ac:dyDescent="0.25">
      <c r="A10">
        <v>7830611</v>
      </c>
      <c r="B10" t="s">
        <v>16</v>
      </c>
      <c r="C10" s="6">
        <v>26.772862453531602</v>
      </c>
      <c r="D10" s="6">
        <v>72.107063197026022</v>
      </c>
      <c r="E10" s="6">
        <v>57.641263940520446</v>
      </c>
      <c r="F10" s="40">
        <v>1.6873277391421353E-3</v>
      </c>
      <c r="G10" s="6">
        <v>40.883643122676574</v>
      </c>
      <c r="H10" s="6">
        <v>75.485501858736058</v>
      </c>
      <c r="I10" s="6">
        <v>60.49124535315984</v>
      </c>
      <c r="J10" s="40">
        <v>-5.4160552523462413E-2</v>
      </c>
    </row>
    <row r="11" spans="1:10" x14ac:dyDescent="0.25">
      <c r="A11">
        <v>7830610</v>
      </c>
      <c r="B11" t="s">
        <v>17</v>
      </c>
      <c r="C11" s="6">
        <v>70.287320574162692</v>
      </c>
      <c r="D11" s="6">
        <v>80.687559808612448</v>
      </c>
      <c r="E11" s="6">
        <v>70.359760765550234</v>
      </c>
      <c r="F11" s="40">
        <v>-8.7392201174817039E-2</v>
      </c>
      <c r="G11" s="6">
        <v>65.622368421052641</v>
      </c>
      <c r="H11" s="6">
        <v>82.913755980861239</v>
      </c>
      <c r="I11" s="6">
        <v>73.128869617224879</v>
      </c>
      <c r="J11" s="40">
        <v>-2.3812612155218422E-2</v>
      </c>
    </row>
    <row r="12" spans="1:10" x14ac:dyDescent="0.25">
      <c r="A12">
        <v>7830633</v>
      </c>
      <c r="B12" t="s">
        <v>18</v>
      </c>
      <c r="C12" s="6">
        <v>65.5</v>
      </c>
      <c r="D12" s="6">
        <v>82.5</v>
      </c>
      <c r="E12" s="6">
        <v>80.905000000000001</v>
      </c>
      <c r="F12" s="40">
        <v>7.8100413084030151E-2</v>
      </c>
      <c r="G12" s="6">
        <v>62.004067796610165</v>
      </c>
      <c r="H12" s="6">
        <v>84.148135593220331</v>
      </c>
      <c r="I12" s="6">
        <v>70.640372881355944</v>
      </c>
      <c r="J12" s="40">
        <v>-2.9432838460651495E-2</v>
      </c>
    </row>
    <row r="13" spans="1:10" x14ac:dyDescent="0.25">
      <c r="A13">
        <v>7830637</v>
      </c>
      <c r="B13" t="s">
        <v>19</v>
      </c>
      <c r="C13" s="6">
        <v>0</v>
      </c>
      <c r="D13" s="6">
        <v>0</v>
      </c>
      <c r="E13" s="6">
        <v>0</v>
      </c>
      <c r="F13" s="40">
        <v>0</v>
      </c>
      <c r="G13" s="6">
        <v>55.33483146067416</v>
      </c>
      <c r="H13" s="6">
        <v>90.259550561797766</v>
      </c>
      <c r="I13" s="6">
        <v>78.587949438202244</v>
      </c>
      <c r="J13" s="40">
        <v>8.4491144729715389E-2</v>
      </c>
    </row>
    <row r="14" spans="1:10" x14ac:dyDescent="0.25">
      <c r="A14">
        <v>7830642</v>
      </c>
      <c r="B14" t="s">
        <v>20</v>
      </c>
      <c r="C14" s="6">
        <v>28.599999999999998</v>
      </c>
      <c r="D14" s="6">
        <v>55.79999999999999</v>
      </c>
      <c r="E14" s="6">
        <v>0</v>
      </c>
      <c r="F14" s="40">
        <v>0</v>
      </c>
      <c r="G14" s="6">
        <v>55.413584905660379</v>
      </c>
      <c r="H14" s="6">
        <v>80.461509433962277</v>
      </c>
      <c r="I14" s="6">
        <v>69.824981132075408</v>
      </c>
      <c r="J14" s="40">
        <v>3.3719704310708489E-3</v>
      </c>
    </row>
    <row r="15" spans="1:10" x14ac:dyDescent="0.25">
      <c r="A15">
        <v>7820617</v>
      </c>
      <c r="B15" t="s">
        <v>21</v>
      </c>
      <c r="C15" s="6">
        <v>45.617699115044239</v>
      </c>
      <c r="D15" s="6">
        <v>82.105752212389376</v>
      </c>
      <c r="E15" s="6">
        <v>71.976017699115033</v>
      </c>
      <c r="F15" s="40">
        <v>4.57275765989207E-3</v>
      </c>
      <c r="G15" s="6">
        <v>40.686799410029508</v>
      </c>
      <c r="H15" s="6">
        <v>88.329941002949838</v>
      </c>
      <c r="I15" s="6">
        <v>71.970936578171091</v>
      </c>
      <c r="J15" s="40">
        <v>2.4282937620802175E-2</v>
      </c>
    </row>
    <row r="16" spans="1:10" x14ac:dyDescent="0.25">
      <c r="A16">
        <v>7830628</v>
      </c>
      <c r="B16" t="s">
        <v>22</v>
      </c>
      <c r="C16" s="6">
        <v>62.399999999999984</v>
      </c>
      <c r="D16" s="6">
        <v>0</v>
      </c>
      <c r="E16" s="6">
        <v>0</v>
      </c>
      <c r="F16" s="40">
        <v>0</v>
      </c>
      <c r="G16" s="6">
        <v>64.930324074074065</v>
      </c>
      <c r="H16" s="6">
        <v>90.133333333333312</v>
      </c>
      <c r="I16" s="6">
        <v>80.868472222222209</v>
      </c>
      <c r="J16" s="40">
        <v>4.1226543136872344E-2</v>
      </c>
    </row>
    <row r="17" spans="1:10" x14ac:dyDescent="0.25">
      <c r="A17">
        <v>7830310</v>
      </c>
      <c r="B17" t="s">
        <v>23</v>
      </c>
      <c r="C17" s="6">
        <v>36.82656826568266</v>
      </c>
      <c r="D17" s="6">
        <v>68.235055350553509</v>
      </c>
      <c r="E17" s="6">
        <v>62.238505535055353</v>
      </c>
      <c r="F17" s="40">
        <v>-9.6802618560755845E-3</v>
      </c>
      <c r="G17" s="6">
        <v>67.525461254612537</v>
      </c>
      <c r="H17" s="6">
        <v>87.094095940959406</v>
      </c>
      <c r="I17" s="6">
        <v>78.079538745387453</v>
      </c>
      <c r="J17" s="40">
        <v>2.6222629173627859E-2</v>
      </c>
    </row>
    <row r="18" spans="1:10" x14ac:dyDescent="0.25">
      <c r="A18">
        <v>7830626</v>
      </c>
      <c r="B18" t="s">
        <v>24</v>
      </c>
      <c r="C18" s="6">
        <v>51.902990033222601</v>
      </c>
      <c r="D18" s="6">
        <v>72.605813953488379</v>
      </c>
      <c r="E18" s="6">
        <v>65.464576411960138</v>
      </c>
      <c r="F18" s="40">
        <v>-4.5459632119751757E-2</v>
      </c>
      <c r="G18" s="6">
        <v>35.092524916943525</v>
      </c>
      <c r="H18" s="6">
        <v>90.968770764119597</v>
      </c>
      <c r="I18" s="6">
        <v>68.316303986710963</v>
      </c>
      <c r="J18" s="40">
        <v>0.14118041316502916</v>
      </c>
    </row>
    <row r="19" spans="1:10" x14ac:dyDescent="0.25">
      <c r="A19">
        <v>7830615</v>
      </c>
      <c r="B19" t="s">
        <v>25</v>
      </c>
      <c r="C19" s="6">
        <v>53.642236024844728</v>
      </c>
      <c r="D19" s="6">
        <v>94.516770186335421</v>
      </c>
      <c r="E19" s="6">
        <v>73.92773291925468</v>
      </c>
      <c r="F19" s="40">
        <v>0.19320749403527068</v>
      </c>
      <c r="G19" s="6">
        <v>53.479813664596278</v>
      </c>
      <c r="H19" s="6">
        <v>86.700000000000017</v>
      </c>
      <c r="I19" s="6">
        <v>74.06840062111803</v>
      </c>
      <c r="J19" s="40">
        <v>4.0093925905917205E-2</v>
      </c>
    </row>
    <row r="20" spans="1:10" x14ac:dyDescent="0.25">
      <c r="A20">
        <v>7830616</v>
      </c>
      <c r="B20" t="s">
        <v>26</v>
      </c>
      <c r="C20" s="6">
        <v>66.027777777777786</v>
      </c>
      <c r="D20" s="6">
        <v>87.105555555555569</v>
      </c>
      <c r="E20" s="6">
        <v>79.144351851851852</v>
      </c>
      <c r="F20" s="40">
        <v>1.0973367426130505E-2</v>
      </c>
      <c r="G20" s="6">
        <v>54.604938271604937</v>
      </c>
      <c r="H20" s="6">
        <v>86.927469135802468</v>
      </c>
      <c r="I20" s="6">
        <v>74.571712962962977</v>
      </c>
      <c r="J20" s="40">
        <v>3.8915845303922725E-2</v>
      </c>
    </row>
    <row r="21" spans="1:10" x14ac:dyDescent="0.25">
      <c r="A21">
        <v>7820412</v>
      </c>
      <c r="B21" t="s">
        <v>27</v>
      </c>
      <c r="C21" s="6">
        <v>59.584657088641876</v>
      </c>
      <c r="D21" s="6">
        <v>81.812306858227117</v>
      </c>
      <c r="E21" s="6">
        <v>70.475448631065291</v>
      </c>
      <c r="F21" s="40">
        <v>-3.1975113765802851E-2</v>
      </c>
      <c r="G21" s="6">
        <v>60.160734616427206</v>
      </c>
      <c r="H21" s="6">
        <v>80.488140417457302</v>
      </c>
      <c r="I21" s="6">
        <v>71.684398888587694</v>
      </c>
      <c r="J21" s="40">
        <v>1.7918738716201006E-4</v>
      </c>
    </row>
    <row r="22" spans="1:10" x14ac:dyDescent="0.25">
      <c r="A22">
        <v>7820120</v>
      </c>
      <c r="B22" t="s">
        <v>28</v>
      </c>
      <c r="C22" s="6">
        <v>54.61008075250686</v>
      </c>
      <c r="D22" s="6">
        <v>74.469234182269915</v>
      </c>
      <c r="E22" s="6">
        <v>62.642616913656909</v>
      </c>
      <c r="F22" s="40">
        <v>-1.755381695948004E-2</v>
      </c>
      <c r="G22" s="6">
        <v>58.144023427100919</v>
      </c>
      <c r="H22" s="6">
        <v>81.43854822965659</v>
      </c>
      <c r="I22" s="6">
        <v>71.560477859614849</v>
      </c>
      <c r="J22" s="40">
        <v>1.2896740237750158E-3</v>
      </c>
    </row>
    <row r="23" spans="1:10" x14ac:dyDescent="0.25">
      <c r="A23">
        <v>7830634</v>
      </c>
      <c r="B23" t="s">
        <v>29</v>
      </c>
      <c r="C23" s="6">
        <v>31.325966850828724</v>
      </c>
      <c r="D23" s="6">
        <v>89.561325966850802</v>
      </c>
      <c r="E23" s="6">
        <v>54.782154696132586</v>
      </c>
      <c r="F23" s="40">
        <v>0.18037699055935136</v>
      </c>
      <c r="G23" s="6">
        <v>50.353038674033144</v>
      </c>
      <c r="H23" s="6">
        <v>81.428729281767943</v>
      </c>
      <c r="I23" s="6">
        <v>68.811629834254134</v>
      </c>
      <c r="J23" s="40">
        <v>6.7322338977571339E-2</v>
      </c>
    </row>
    <row r="24" spans="1:10" x14ac:dyDescent="0.25">
      <c r="A24">
        <v>7820616</v>
      </c>
      <c r="B24" t="s">
        <v>30</v>
      </c>
      <c r="C24" s="6">
        <v>68.279345603271977</v>
      </c>
      <c r="D24" s="6">
        <v>70.759509202453984</v>
      </c>
      <c r="E24" s="6">
        <v>69.123788343558275</v>
      </c>
      <c r="F24" s="40">
        <v>-8.9555131332426957E-2</v>
      </c>
      <c r="G24" s="6">
        <v>38.776891615541921</v>
      </c>
      <c r="H24" s="6">
        <v>72.513599182004086</v>
      </c>
      <c r="I24" s="6">
        <v>60.912878323108387</v>
      </c>
      <c r="J24" s="40">
        <v>-4.5261367424729269E-2</v>
      </c>
    </row>
    <row r="25" spans="1:10" x14ac:dyDescent="0.25">
      <c r="A25">
        <v>7830619</v>
      </c>
      <c r="B25" t="s">
        <v>31</v>
      </c>
      <c r="C25" s="6">
        <v>61</v>
      </c>
      <c r="D25" s="6">
        <v>93</v>
      </c>
      <c r="E25" s="6">
        <v>83.85</v>
      </c>
      <c r="F25" s="40">
        <v>0.12242182344198227</v>
      </c>
      <c r="G25" s="6">
        <v>73.161144578313255</v>
      </c>
      <c r="H25" s="6">
        <v>86.577710843373481</v>
      </c>
      <c r="I25" s="6">
        <v>76.020240963855429</v>
      </c>
      <c r="J25" s="40">
        <v>-1.1312064142471337E-2</v>
      </c>
    </row>
    <row r="26" spans="1:10" x14ac:dyDescent="0.25">
      <c r="A26">
        <v>7830620</v>
      </c>
      <c r="B26" t="s">
        <v>32</v>
      </c>
      <c r="C26" s="6">
        <v>91.399999999999991</v>
      </c>
      <c r="D26" s="6">
        <v>75.699999999999989</v>
      </c>
      <c r="E26" s="6">
        <v>83.549999999999983</v>
      </c>
      <c r="F26" s="40">
        <v>-0.29859188199043268</v>
      </c>
      <c r="G26" s="6">
        <v>70.879908675799072</v>
      </c>
      <c r="H26" s="6">
        <v>89.060730593607303</v>
      </c>
      <c r="I26" s="6">
        <v>80.119337899543368</v>
      </c>
      <c r="J26" s="40">
        <v>3.3361854133744762E-2</v>
      </c>
    </row>
    <row r="27" spans="1:10" x14ac:dyDescent="0.25">
      <c r="A27">
        <v>7820614</v>
      </c>
      <c r="B27" t="s">
        <v>33</v>
      </c>
      <c r="C27" s="6">
        <v>92.010348837209321</v>
      </c>
      <c r="D27" s="6">
        <v>82.368139534883738</v>
      </c>
      <c r="E27" s="6">
        <v>86.696354651162807</v>
      </c>
      <c r="F27" s="40">
        <v>-5.643273276211911E-2</v>
      </c>
      <c r="G27" s="6">
        <v>76.847209302325581</v>
      </c>
      <c r="H27" s="6">
        <v>88.391744186046509</v>
      </c>
      <c r="I27" s="6">
        <v>82.417569767441876</v>
      </c>
      <c r="J27" s="40">
        <v>9.6478500773014789E-3</v>
      </c>
    </row>
    <row r="28" spans="1:10" x14ac:dyDescent="0.25">
      <c r="A28">
        <v>7820612</v>
      </c>
      <c r="B28" t="s">
        <v>34</v>
      </c>
      <c r="C28" s="6">
        <v>46.678260869565221</v>
      </c>
      <c r="D28" s="6">
        <v>73.830434782608691</v>
      </c>
      <c r="E28" s="6">
        <v>63.568913043478261</v>
      </c>
      <c r="F28" s="40">
        <v>-1.31177034067071E-2</v>
      </c>
      <c r="G28" s="6">
        <v>54.008488612836445</v>
      </c>
      <c r="H28" s="6">
        <v>87.303933747412017</v>
      </c>
      <c r="I28" s="6">
        <v>75.131086956521742</v>
      </c>
      <c r="J28" s="40">
        <v>6.3319840269861261E-2</v>
      </c>
    </row>
    <row r="29" spans="1:10" x14ac:dyDescent="0.25">
      <c r="A29">
        <v>7830614</v>
      </c>
      <c r="B29" t="s">
        <v>35</v>
      </c>
      <c r="C29" s="6">
        <v>71.491343963553533</v>
      </c>
      <c r="D29" s="6">
        <v>90.235990888382688</v>
      </c>
      <c r="E29" s="6">
        <v>81.430227790432795</v>
      </c>
      <c r="F29" s="40">
        <v>4.2651932644138038E-2</v>
      </c>
      <c r="G29" s="6">
        <v>64.980637813211857</v>
      </c>
      <c r="H29" s="6">
        <v>87.684738041002277</v>
      </c>
      <c r="I29" s="6">
        <v>77.677050113895234</v>
      </c>
      <c r="J29" s="40">
        <v>2.1372777641621467E-2</v>
      </c>
    </row>
    <row r="30" spans="1:10" x14ac:dyDescent="0.25">
      <c r="A30">
        <v>7830636</v>
      </c>
      <c r="B30" t="s">
        <v>36</v>
      </c>
      <c r="C30" s="6">
        <v>72.663220088626275</v>
      </c>
      <c r="D30" s="6">
        <v>84.531019202363353</v>
      </c>
      <c r="E30" s="6">
        <v>74.399387001477095</v>
      </c>
      <c r="F30" s="40">
        <v>-5.3370118835883169E-2</v>
      </c>
      <c r="G30" s="6">
        <v>71.273264401772536</v>
      </c>
      <c r="H30" s="6">
        <v>84.94047267355981</v>
      </c>
      <c r="I30" s="6">
        <v>75.757577548005912</v>
      </c>
      <c r="J30" s="40">
        <v>-8.652907822341651E-3</v>
      </c>
    </row>
    <row r="31" spans="1:10" x14ac:dyDescent="0.25">
      <c r="A31">
        <v>7820110</v>
      </c>
      <c r="B31" t="s">
        <v>37</v>
      </c>
      <c r="C31" s="6">
        <v>64.533613445378151</v>
      </c>
      <c r="D31" s="6">
        <v>73.107282913165264</v>
      </c>
      <c r="E31" s="6">
        <v>75.567619047619047</v>
      </c>
      <c r="F31" s="40">
        <v>-9.4427847311276347E-2</v>
      </c>
      <c r="G31" s="6">
        <v>70.583193277310926</v>
      </c>
      <c r="H31" s="6">
        <v>83.464425770308111</v>
      </c>
      <c r="I31" s="6">
        <v>75.20341736694678</v>
      </c>
      <c r="J31" s="40">
        <v>-2.8001771660662499E-2</v>
      </c>
    </row>
    <row r="32" spans="1:10" x14ac:dyDescent="0.25">
      <c r="A32">
        <v>7830210</v>
      </c>
      <c r="B32" t="s">
        <v>38</v>
      </c>
      <c r="C32" s="6">
        <v>55.187713310580207</v>
      </c>
      <c r="D32" s="6">
        <v>90.606143344709892</v>
      </c>
      <c r="E32" s="6">
        <v>76.744914675767916</v>
      </c>
      <c r="F32" s="40">
        <v>7.1724397050846166E-3</v>
      </c>
      <c r="G32" s="6">
        <v>38.195733788395906</v>
      </c>
      <c r="H32" s="6">
        <v>91.097440273037549</v>
      </c>
      <c r="I32" s="6">
        <v>68.665571672354929</v>
      </c>
      <c r="J32" s="40">
        <v>0.1301277056522151</v>
      </c>
    </row>
    <row r="33" spans="1:10" x14ac:dyDescent="0.25">
      <c r="A33">
        <v>7830617</v>
      </c>
      <c r="B33" t="s">
        <v>39</v>
      </c>
      <c r="C33" s="6">
        <v>96.2</v>
      </c>
      <c r="D33" s="6">
        <v>99.6</v>
      </c>
      <c r="E33" s="6">
        <v>97.52</v>
      </c>
      <c r="F33" s="40">
        <v>0.2493041604757309</v>
      </c>
      <c r="G33" s="6">
        <v>73.65454545454547</v>
      </c>
      <c r="H33" s="6">
        <v>90.390209790209781</v>
      </c>
      <c r="I33" s="6">
        <v>85.062972027972037</v>
      </c>
      <c r="J33" s="40">
        <v>3.3412871178942961E-2</v>
      </c>
    </row>
    <row r="34" spans="1:10" x14ac:dyDescent="0.25">
      <c r="A34">
        <v>7830641</v>
      </c>
      <c r="B34" t="s">
        <v>40</v>
      </c>
      <c r="C34" s="6">
        <v>79.999999999999986</v>
      </c>
      <c r="D34" s="6">
        <v>80.09999999999998</v>
      </c>
      <c r="E34" s="6">
        <v>0</v>
      </c>
      <c r="F34" s="40">
        <v>1.3189211487770079E-2</v>
      </c>
      <c r="G34" s="6">
        <v>74.81219512195122</v>
      </c>
      <c r="H34" s="6">
        <v>90.352439024390236</v>
      </c>
      <c r="I34" s="6">
        <v>85.625609756097546</v>
      </c>
      <c r="J34" s="40">
        <v>3.1218012272403006E-2</v>
      </c>
    </row>
    <row r="35" spans="1:10" x14ac:dyDescent="0.25">
      <c r="A35">
        <v>7830618</v>
      </c>
      <c r="B35" t="s">
        <v>41</v>
      </c>
      <c r="C35" s="6">
        <v>68.873378839590458</v>
      </c>
      <c r="D35" s="6">
        <v>65.871331058020488</v>
      </c>
      <c r="E35" s="6">
        <v>68.824505119453931</v>
      </c>
      <c r="F35" s="40">
        <v>-0.21426484405790991</v>
      </c>
      <c r="G35" s="6">
        <v>74.336177474402731</v>
      </c>
      <c r="H35" s="6">
        <v>87.040614334470988</v>
      </c>
      <c r="I35" s="6">
        <v>82.585247440273037</v>
      </c>
      <c r="J35" s="40">
        <v>1.7080855330153539E-2</v>
      </c>
    </row>
    <row r="36" spans="1:10" x14ac:dyDescent="0.25">
      <c r="A36">
        <v>7820615</v>
      </c>
      <c r="B36" t="s">
        <v>42</v>
      </c>
      <c r="C36" s="6">
        <v>84.650746268656718</v>
      </c>
      <c r="D36" s="6">
        <v>74.113432835820902</v>
      </c>
      <c r="E36" s="6">
        <v>75.201865671641798</v>
      </c>
      <c r="F36" s="40">
        <v>-7.6023943611045391E-2</v>
      </c>
      <c r="G36" s="6">
        <v>60.825644504748986</v>
      </c>
      <c r="H36" s="6">
        <v>83.217096336499338</v>
      </c>
      <c r="I36" s="6">
        <v>74.248568521031217</v>
      </c>
      <c r="J36" s="40">
        <v>-7.8888958411005641E-3</v>
      </c>
    </row>
    <row r="37" spans="1:10" x14ac:dyDescent="0.25">
      <c r="A37">
        <v>7830621</v>
      </c>
      <c r="B37" t="s">
        <v>43</v>
      </c>
      <c r="C37" s="6">
        <v>29.627807486631021</v>
      </c>
      <c r="D37" s="6">
        <v>72.240641711229955</v>
      </c>
      <c r="E37" s="6">
        <v>40.762834224598933</v>
      </c>
      <c r="F37" s="40">
        <v>2.8104830055153945E-2</v>
      </c>
      <c r="G37" s="6">
        <v>59.070588235294125</v>
      </c>
      <c r="H37" s="6">
        <v>88.16577540106951</v>
      </c>
      <c r="I37" s="6">
        <v>76.694866310160421</v>
      </c>
      <c r="J37" s="40">
        <v>4.0729889940012268E-2</v>
      </c>
    </row>
    <row r="38" spans="1:10" x14ac:dyDescent="0.25">
      <c r="A38">
        <v>7830612</v>
      </c>
      <c r="B38" t="s">
        <v>44</v>
      </c>
      <c r="C38" s="6">
        <v>52.989878542510127</v>
      </c>
      <c r="D38" s="6">
        <v>79.391497975708518</v>
      </c>
      <c r="E38" s="6">
        <v>55.070526315789472</v>
      </c>
      <c r="F38" s="40">
        <v>-3.7194166649208382E-2</v>
      </c>
      <c r="G38" s="6">
        <v>42.75364372469636</v>
      </c>
      <c r="H38" s="6">
        <v>87.318825910931182</v>
      </c>
      <c r="I38" s="6">
        <v>69.242580971659919</v>
      </c>
      <c r="J38" s="40">
        <v>0.10194778506770621</v>
      </c>
    </row>
    <row r="39" spans="1:10" x14ac:dyDescent="0.25">
      <c r="A39">
        <v>7830624</v>
      </c>
      <c r="B39" t="s">
        <v>45</v>
      </c>
      <c r="C39" s="6">
        <v>56.730414746543772</v>
      </c>
      <c r="D39" s="6">
        <v>84.067281105990773</v>
      </c>
      <c r="E39" s="6">
        <v>67.621290322580649</v>
      </c>
      <c r="F39" s="40">
        <v>-2.0324748884972342E-2</v>
      </c>
      <c r="G39" s="6">
        <v>55.130414746543778</v>
      </c>
      <c r="H39" s="6">
        <v>77.539631336405535</v>
      </c>
      <c r="I39" s="6">
        <v>70.294654377880178</v>
      </c>
      <c r="J39" s="40">
        <v>-4.3833644679894514E-2</v>
      </c>
    </row>
    <row r="40" spans="1:10" x14ac:dyDescent="0.25">
      <c r="A40">
        <v>7830103</v>
      </c>
      <c r="B40" t="s">
        <v>46</v>
      </c>
      <c r="C40" s="6">
        <v>44.12</v>
      </c>
      <c r="D40" s="6">
        <v>68.84</v>
      </c>
      <c r="E40" s="6">
        <v>59.77</v>
      </c>
      <c r="F40" s="40">
        <v>-6.5660320222377777E-2</v>
      </c>
      <c r="G40" s="6">
        <v>53.315121951219517</v>
      </c>
      <c r="H40" s="6">
        <v>70.142439024390242</v>
      </c>
      <c r="I40" s="6">
        <v>67.117048780487806</v>
      </c>
      <c r="J40" s="40">
        <v>1.4568093232810497E-2</v>
      </c>
    </row>
    <row r="41" spans="1:10" x14ac:dyDescent="0.25">
      <c r="A41">
        <v>7820121</v>
      </c>
      <c r="B41" t="s">
        <v>47</v>
      </c>
      <c r="C41" s="6">
        <v>36.1</v>
      </c>
      <c r="D41" s="6">
        <v>79.3</v>
      </c>
      <c r="E41" s="6">
        <v>57.22</v>
      </c>
      <c r="F41" s="40">
        <v>-6.1031263321638107E-2</v>
      </c>
      <c r="G41" s="6">
        <v>40.274401913875607</v>
      </c>
      <c r="H41" s="6">
        <v>84.480622009569387</v>
      </c>
      <c r="I41" s="6">
        <v>68.394617224880378</v>
      </c>
      <c r="J41" s="40">
        <v>2.6041139492043185E-2</v>
      </c>
    </row>
    <row r="42" spans="1:10" x14ac:dyDescent="0.25">
      <c r="A42">
        <v>7830625</v>
      </c>
      <c r="B42" t="s">
        <v>48</v>
      </c>
      <c r="C42" s="6">
        <v>99.700000000000031</v>
      </c>
      <c r="D42" s="6">
        <v>100.00000000000003</v>
      </c>
      <c r="E42" s="6">
        <v>99.110000000000028</v>
      </c>
      <c r="F42" s="40">
        <v>0.30624660849571234</v>
      </c>
      <c r="G42" s="6">
        <v>74.981230769230791</v>
      </c>
      <c r="H42" s="6">
        <v>88.664923076923102</v>
      </c>
      <c r="I42" s="6">
        <v>80.236323076923085</v>
      </c>
      <c r="J42" s="40">
        <v>2.1003293506801135E-2</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99BA60-35F8-4DE6-AF97-C8C30CA6B827}">
  <dimension ref="A1:J38"/>
  <sheetViews>
    <sheetView workbookViewId="0">
      <selection activeCell="H1" sqref="H1"/>
    </sheetView>
  </sheetViews>
  <sheetFormatPr defaultRowHeight="15" x14ac:dyDescent="0.25"/>
  <cols>
    <col min="2" max="2" width="48.140625" bestFit="1" customWidth="1"/>
  </cols>
  <sheetData>
    <row r="1" spans="1:10" x14ac:dyDescent="0.25">
      <c r="A1" t="s">
        <v>49</v>
      </c>
      <c r="B1" t="s">
        <v>0</v>
      </c>
      <c r="C1" t="s">
        <v>2130</v>
      </c>
      <c r="D1" t="s">
        <v>2131</v>
      </c>
      <c r="E1" t="s">
        <v>2132</v>
      </c>
      <c r="F1" t="s">
        <v>2349</v>
      </c>
      <c r="G1" t="s">
        <v>2133</v>
      </c>
      <c r="H1" t="s">
        <v>2134</v>
      </c>
      <c r="I1" t="s">
        <v>2135</v>
      </c>
      <c r="J1" t="s">
        <v>2350</v>
      </c>
    </row>
    <row r="2" spans="1:10" x14ac:dyDescent="0.25">
      <c r="A2">
        <v>7830623</v>
      </c>
      <c r="B2" t="s">
        <v>3</v>
      </c>
      <c r="C2" s="6">
        <v>96.6</v>
      </c>
      <c r="D2" s="6">
        <v>87.5</v>
      </c>
      <c r="E2" s="6">
        <v>92.18</v>
      </c>
      <c r="F2" s="40">
        <v>-2.3716773837804794E-2</v>
      </c>
      <c r="G2" s="6">
        <v>45.937126436781604</v>
      </c>
      <c r="H2" s="6">
        <v>77.097471264367812</v>
      </c>
      <c r="I2" s="6">
        <v>61.804534482758619</v>
      </c>
      <c r="J2" s="40">
        <v>-5.4520268406419235E-2</v>
      </c>
    </row>
    <row r="3" spans="1:10" x14ac:dyDescent="0.25">
      <c r="A3">
        <v>7830643</v>
      </c>
      <c r="B3" t="s">
        <v>7</v>
      </c>
      <c r="C3" s="6">
        <v>75.8</v>
      </c>
      <c r="D3" s="6" t="s">
        <v>8</v>
      </c>
      <c r="E3" s="6" t="s">
        <v>9</v>
      </c>
      <c r="F3" s="40" t="s">
        <v>9</v>
      </c>
      <c r="G3" s="6">
        <v>70.325142857142851</v>
      </c>
      <c r="H3" s="6">
        <v>86.785714285714278</v>
      </c>
      <c r="I3" s="6">
        <v>76.309057142857128</v>
      </c>
      <c r="J3" s="40">
        <v>-7.3325444651501466E-3</v>
      </c>
    </row>
    <row r="4" spans="1:10" x14ac:dyDescent="0.25">
      <c r="A4">
        <v>7830410</v>
      </c>
      <c r="B4" t="s">
        <v>10</v>
      </c>
      <c r="C4" s="6">
        <v>39.200000000000003</v>
      </c>
      <c r="D4" s="6">
        <v>87.7</v>
      </c>
      <c r="E4" s="6">
        <v>71.215000000000003</v>
      </c>
      <c r="F4" s="40">
        <v>2.5203911354765296E-4</v>
      </c>
      <c r="G4" s="6">
        <v>55.578191489361721</v>
      </c>
      <c r="H4" s="6">
        <v>89.911170212765981</v>
      </c>
      <c r="I4" s="6">
        <v>76.122101063829803</v>
      </c>
      <c r="J4" s="40">
        <v>5.2885785817782936E-2</v>
      </c>
    </row>
    <row r="5" spans="1:10" x14ac:dyDescent="0.25">
      <c r="A5">
        <v>7830627</v>
      </c>
      <c r="B5" t="s">
        <v>11</v>
      </c>
      <c r="C5" s="6">
        <v>42.4</v>
      </c>
      <c r="D5" s="6">
        <v>75</v>
      </c>
      <c r="E5" s="6">
        <v>70.069999999999993</v>
      </c>
      <c r="F5" s="40">
        <v>0.10885732620954514</v>
      </c>
      <c r="G5" s="6">
        <v>62.876923076923077</v>
      </c>
      <c r="H5" s="6">
        <v>88.88717948717948</v>
      </c>
      <c r="I5" s="6">
        <v>78.167179487179482</v>
      </c>
      <c r="J5" s="40">
        <v>2.8591712888998859E-2</v>
      </c>
    </row>
    <row r="6" spans="1:10" x14ac:dyDescent="0.25">
      <c r="A6">
        <v>7830632</v>
      </c>
      <c r="B6" t="s">
        <v>12</v>
      </c>
      <c r="C6" s="6" t="s">
        <v>9</v>
      </c>
      <c r="D6" s="6" t="s">
        <v>9</v>
      </c>
      <c r="E6" s="6" t="s">
        <v>9</v>
      </c>
      <c r="F6" s="40" t="s">
        <v>9</v>
      </c>
      <c r="G6" s="6">
        <v>64.188198757763999</v>
      </c>
      <c r="H6" s="6">
        <v>89.35900621118013</v>
      </c>
      <c r="I6" s="6">
        <v>80.565248447204965</v>
      </c>
      <c r="J6" s="40">
        <v>2.5279950003446263E-2</v>
      </c>
    </row>
    <row r="7" spans="1:10" x14ac:dyDescent="0.25">
      <c r="A7">
        <v>7830630</v>
      </c>
      <c r="B7" t="s">
        <v>13</v>
      </c>
      <c r="C7" s="6">
        <v>60.5</v>
      </c>
      <c r="D7" s="6">
        <v>78.2</v>
      </c>
      <c r="E7" s="6">
        <v>74.014999999999986</v>
      </c>
      <c r="F7" s="40">
        <v>-7.8442111611366272E-2</v>
      </c>
      <c r="G7" s="6">
        <v>44.679292929292927</v>
      </c>
      <c r="H7" s="6">
        <v>93.403535353535361</v>
      </c>
      <c r="I7" s="6">
        <v>72.275404040404041</v>
      </c>
      <c r="J7" s="40">
        <v>0.13775594010178913</v>
      </c>
    </row>
    <row r="8" spans="1:10" x14ac:dyDescent="0.25">
      <c r="A8">
        <v>7830613</v>
      </c>
      <c r="B8" t="s">
        <v>14</v>
      </c>
      <c r="C8" s="6">
        <v>66.599999999999994</v>
      </c>
      <c r="D8" s="6">
        <v>90.5</v>
      </c>
      <c r="E8" s="6">
        <v>83.974999999999994</v>
      </c>
      <c r="F8" s="40">
        <v>5.7666435837745667E-2</v>
      </c>
      <c r="G8" s="6">
        <v>68.408536585365866</v>
      </c>
      <c r="H8" s="6">
        <v>88.891707317073184</v>
      </c>
      <c r="I8" s="6">
        <v>78.966695121951247</v>
      </c>
      <c r="J8" s="40">
        <v>4.0231793064896666E-2</v>
      </c>
    </row>
    <row r="9" spans="1:10" x14ac:dyDescent="0.25">
      <c r="A9">
        <v>7820212</v>
      </c>
      <c r="B9" t="s">
        <v>15</v>
      </c>
      <c r="C9" s="6">
        <v>62.4</v>
      </c>
      <c r="D9" s="6">
        <v>82.6</v>
      </c>
      <c r="E9" s="6">
        <v>77.759999999999991</v>
      </c>
      <c r="F9" s="40">
        <v>-5.736711248755455E-2</v>
      </c>
      <c r="G9" s="6">
        <v>75.874846625766878</v>
      </c>
      <c r="H9" s="6">
        <v>87.715950920245419</v>
      </c>
      <c r="I9" s="6">
        <v>77.963108384458081</v>
      </c>
      <c r="J9" s="40">
        <v>-1.6820136248181693E-2</v>
      </c>
    </row>
    <row r="10" spans="1:10" x14ac:dyDescent="0.25">
      <c r="A10">
        <v>7830611</v>
      </c>
      <c r="B10" t="s">
        <v>16</v>
      </c>
      <c r="C10" s="6">
        <v>25.1</v>
      </c>
      <c r="D10" s="6">
        <v>61.2</v>
      </c>
      <c r="E10" s="6">
        <v>52.35</v>
      </c>
      <c r="F10" s="40">
        <v>-4.5883584767580032E-2</v>
      </c>
      <c r="G10" s="6">
        <v>42.633519553072617</v>
      </c>
      <c r="H10" s="6">
        <v>76.740782122905003</v>
      </c>
      <c r="I10" s="6">
        <v>60.139930167597761</v>
      </c>
      <c r="J10" s="40">
        <v>-5.9853895333226159E-2</v>
      </c>
    </row>
    <row r="11" spans="1:10" x14ac:dyDescent="0.25">
      <c r="A11">
        <v>7830610</v>
      </c>
      <c r="B11" t="s">
        <v>17</v>
      </c>
      <c r="C11" s="6">
        <v>71.599999999999994</v>
      </c>
      <c r="D11" s="6">
        <v>81.8</v>
      </c>
      <c r="E11" s="6">
        <v>70.559999999999988</v>
      </c>
      <c r="F11" s="40">
        <v>-9.0779684484004974E-2</v>
      </c>
      <c r="G11" s="6">
        <v>67.676153846153866</v>
      </c>
      <c r="H11" s="6">
        <v>84.120769230769241</v>
      </c>
      <c r="I11" s="6">
        <v>74.39939230769231</v>
      </c>
      <c r="J11" s="40">
        <v>-2.2416286322001655E-2</v>
      </c>
    </row>
    <row r="12" spans="1:10" x14ac:dyDescent="0.25">
      <c r="A12">
        <v>7830633</v>
      </c>
      <c r="B12" t="s">
        <v>18</v>
      </c>
      <c r="C12" s="6">
        <v>65.5</v>
      </c>
      <c r="D12" s="6">
        <v>82.5</v>
      </c>
      <c r="E12" s="6">
        <v>80.905000000000001</v>
      </c>
      <c r="F12" s="40">
        <v>7.8100413084030151E-2</v>
      </c>
      <c r="G12" s="6">
        <v>62.004067796610165</v>
      </c>
      <c r="H12" s="6">
        <v>84.148135593220331</v>
      </c>
      <c r="I12" s="6">
        <v>70.640372881355944</v>
      </c>
      <c r="J12" s="40">
        <v>-2.9432838460651495E-2</v>
      </c>
    </row>
    <row r="13" spans="1:10" x14ac:dyDescent="0.25">
      <c r="A13">
        <v>7830637</v>
      </c>
      <c r="B13" t="s">
        <v>19</v>
      </c>
      <c r="C13" s="6" t="s">
        <v>9</v>
      </c>
      <c r="D13" s="6" t="s">
        <v>9</v>
      </c>
      <c r="E13" s="6" t="s">
        <v>9</v>
      </c>
      <c r="F13" s="40" t="s">
        <v>9</v>
      </c>
      <c r="G13" s="6">
        <v>55.33483146067416</v>
      </c>
      <c r="H13" s="6">
        <v>90.259550561797766</v>
      </c>
      <c r="I13" s="6">
        <v>78.587949438202244</v>
      </c>
      <c r="J13" s="40">
        <v>8.4491144729715389E-2</v>
      </c>
    </row>
    <row r="14" spans="1:10" x14ac:dyDescent="0.25">
      <c r="A14">
        <v>7820617</v>
      </c>
      <c r="B14" t="s">
        <v>21</v>
      </c>
      <c r="C14" s="6">
        <v>45.1</v>
      </c>
      <c r="D14" s="6">
        <v>78.900000000000006</v>
      </c>
      <c r="E14" s="6">
        <v>70.180000000000007</v>
      </c>
      <c r="F14" s="40">
        <v>-1.2949537485837936E-2</v>
      </c>
      <c r="G14" s="6">
        <v>40.828821362799268</v>
      </c>
      <c r="H14" s="6">
        <v>89.219705340699818</v>
      </c>
      <c r="I14" s="6">
        <v>72.792523020257832</v>
      </c>
      <c r="J14" s="40">
        <v>2.3440329860518541E-2</v>
      </c>
    </row>
    <row r="15" spans="1:10" x14ac:dyDescent="0.25">
      <c r="A15">
        <v>7830628</v>
      </c>
      <c r="B15" t="s">
        <v>22</v>
      </c>
      <c r="C15" s="6">
        <v>62.4</v>
      </c>
      <c r="D15" s="6" t="s">
        <v>9</v>
      </c>
      <c r="E15" s="6" t="s">
        <v>9</v>
      </c>
      <c r="F15" s="40" t="s">
        <v>9</v>
      </c>
      <c r="G15" s="6">
        <v>64.930324074074065</v>
      </c>
      <c r="H15" s="6">
        <v>90.133333333333312</v>
      </c>
      <c r="I15" s="6">
        <v>80.868472222222209</v>
      </c>
      <c r="J15" s="40">
        <v>4.1226543136872344E-2</v>
      </c>
    </row>
    <row r="16" spans="1:10" x14ac:dyDescent="0.25">
      <c r="A16">
        <v>7830626</v>
      </c>
      <c r="B16" t="s">
        <v>24</v>
      </c>
      <c r="C16" s="6">
        <v>57.4</v>
      </c>
      <c r="D16" s="6">
        <v>82</v>
      </c>
      <c r="E16" s="6">
        <v>67.314999999999998</v>
      </c>
      <c r="F16" s="40">
        <v>2.6196423918008804E-2</v>
      </c>
      <c r="G16" s="6">
        <v>33.549006622516565</v>
      </c>
      <c r="H16" s="6">
        <v>94.584105960264907</v>
      </c>
      <c r="I16" s="6">
        <v>68.126059602649022</v>
      </c>
      <c r="J16" s="40">
        <v>0.18479650320650221</v>
      </c>
    </row>
    <row r="17" spans="1:10" x14ac:dyDescent="0.25">
      <c r="A17">
        <v>7830615</v>
      </c>
      <c r="B17" t="s">
        <v>25</v>
      </c>
      <c r="C17" s="6">
        <v>57</v>
      </c>
      <c r="D17" s="6">
        <v>93.2</v>
      </c>
      <c r="E17" s="6">
        <v>77.59</v>
      </c>
      <c r="F17" s="40">
        <v>0.21074901521205902</v>
      </c>
      <c r="G17" s="6">
        <v>54.743055555555564</v>
      </c>
      <c r="H17" s="6">
        <v>88.973611111111126</v>
      </c>
      <c r="I17" s="6">
        <v>76.524745370370383</v>
      </c>
      <c r="J17" s="40">
        <v>4.6593968144238551E-2</v>
      </c>
    </row>
    <row r="18" spans="1:10" x14ac:dyDescent="0.25">
      <c r="A18">
        <v>7830616</v>
      </c>
      <c r="B18" t="s">
        <v>26</v>
      </c>
      <c r="C18" s="6">
        <v>71.599999999999994</v>
      </c>
      <c r="D18" s="6">
        <v>85.5</v>
      </c>
      <c r="E18" s="6">
        <v>80.294999999999987</v>
      </c>
      <c r="F18" s="40">
        <v>-8.0738142132759094E-3</v>
      </c>
      <c r="G18" s="6">
        <v>55.75900900900902</v>
      </c>
      <c r="H18" s="6">
        <v>89.027927927927948</v>
      </c>
      <c r="I18" s="6">
        <v>76.779166666666683</v>
      </c>
      <c r="J18" s="40">
        <v>4.4744013741545338E-2</v>
      </c>
    </row>
    <row r="19" spans="1:10" x14ac:dyDescent="0.25">
      <c r="A19">
        <v>7820412</v>
      </c>
      <c r="B19" t="s">
        <v>27</v>
      </c>
      <c r="C19" s="6">
        <v>50.2</v>
      </c>
      <c r="D19" s="6">
        <v>64.900000000000006</v>
      </c>
      <c r="E19" s="6">
        <v>63.12</v>
      </c>
      <c r="F19" s="40">
        <v>-0.15066713094711304</v>
      </c>
      <c r="G19" s="6">
        <v>59.911929397443721</v>
      </c>
      <c r="H19" s="6">
        <v>84.927997565429095</v>
      </c>
      <c r="I19" s="6">
        <v>73.656582471089436</v>
      </c>
      <c r="J19" s="40">
        <v>-3.9542929599346638E-4</v>
      </c>
    </row>
    <row r="20" spans="1:10" x14ac:dyDescent="0.25">
      <c r="A20">
        <v>7820120</v>
      </c>
      <c r="B20" t="s">
        <v>28</v>
      </c>
      <c r="C20" s="6">
        <v>47.6</v>
      </c>
      <c r="D20" s="6">
        <v>72.5</v>
      </c>
      <c r="E20" s="6">
        <v>60.105000000000004</v>
      </c>
      <c r="F20" s="40">
        <v>-0.12061991542577744</v>
      </c>
      <c r="G20" s="6">
        <v>58.675872804091632</v>
      </c>
      <c r="H20" s="6">
        <v>84.705425839448509</v>
      </c>
      <c r="I20" s="6">
        <v>73.433745830553633</v>
      </c>
      <c r="J20" s="40">
        <v>2.360932646772874E-4</v>
      </c>
    </row>
    <row r="21" spans="1:10" x14ac:dyDescent="0.25">
      <c r="A21">
        <v>7820616</v>
      </c>
      <c r="B21" t="s">
        <v>30</v>
      </c>
      <c r="C21" s="6">
        <v>67.7</v>
      </c>
      <c r="D21" s="6">
        <v>78.599999999999994</v>
      </c>
      <c r="E21" s="6">
        <v>68.97</v>
      </c>
      <c r="F21" s="40">
        <v>-7.7715300023555756E-2</v>
      </c>
      <c r="G21" s="6">
        <v>41.707058823529408</v>
      </c>
      <c r="H21" s="6">
        <v>74.274705882352933</v>
      </c>
      <c r="I21" s="6">
        <v>62.529245098039205</v>
      </c>
      <c r="J21" s="40">
        <v>-1.8738624592329941E-2</v>
      </c>
    </row>
    <row r="22" spans="1:10" x14ac:dyDescent="0.25">
      <c r="A22">
        <v>7830619</v>
      </c>
      <c r="B22" t="s">
        <v>31</v>
      </c>
      <c r="C22" s="6">
        <v>61</v>
      </c>
      <c r="D22" s="6">
        <v>93</v>
      </c>
      <c r="E22" s="6">
        <v>83.85</v>
      </c>
      <c r="F22" s="40">
        <v>0.12242182344198227</v>
      </c>
      <c r="G22" s="6">
        <v>73.161144578313255</v>
      </c>
      <c r="H22" s="6">
        <v>86.577710843373481</v>
      </c>
      <c r="I22" s="6">
        <v>76.020240963855429</v>
      </c>
      <c r="J22" s="40">
        <v>-1.1312064142471337E-2</v>
      </c>
    </row>
    <row r="23" spans="1:10" x14ac:dyDescent="0.25">
      <c r="A23">
        <v>7830620</v>
      </c>
      <c r="B23" t="s">
        <v>32</v>
      </c>
      <c r="C23" s="6">
        <v>91.4</v>
      </c>
      <c r="D23" s="6">
        <v>75.7</v>
      </c>
      <c r="E23" s="6">
        <v>83.55</v>
      </c>
      <c r="F23" s="40">
        <v>-0.29859188199043274</v>
      </c>
      <c r="G23" s="6">
        <v>70.879908675799072</v>
      </c>
      <c r="H23" s="6">
        <v>89.060730593607303</v>
      </c>
      <c r="I23" s="6">
        <v>80.119337899543368</v>
      </c>
      <c r="J23" s="40">
        <v>3.3361854133744762E-2</v>
      </c>
    </row>
    <row r="24" spans="1:10" x14ac:dyDescent="0.25">
      <c r="A24">
        <v>7820614</v>
      </c>
      <c r="B24" t="s">
        <v>33</v>
      </c>
      <c r="C24" s="6">
        <v>91.4</v>
      </c>
      <c r="D24" s="6">
        <v>81.400000000000006</v>
      </c>
      <c r="E24" s="6">
        <v>86.83</v>
      </c>
      <c r="F24" s="40">
        <v>-5.6305762380361557E-2</v>
      </c>
      <c r="G24" s="6">
        <v>77.99381443298968</v>
      </c>
      <c r="H24" s="6">
        <v>89.668483063328409</v>
      </c>
      <c r="I24" s="6">
        <v>83.861008836524277</v>
      </c>
      <c r="J24" s="40">
        <v>1.2312538192136993E-2</v>
      </c>
    </row>
    <row r="25" spans="1:10" x14ac:dyDescent="0.25">
      <c r="A25">
        <v>7820612</v>
      </c>
      <c r="B25" t="s">
        <v>34</v>
      </c>
      <c r="C25" s="6">
        <v>48</v>
      </c>
      <c r="D25" s="6">
        <v>69.099999999999994</v>
      </c>
      <c r="E25" s="6">
        <v>66.435000000000002</v>
      </c>
      <c r="F25" s="40">
        <v>-2.3799020797014236E-2</v>
      </c>
      <c r="G25" s="6">
        <v>55.69301587301586</v>
      </c>
      <c r="H25" s="6">
        <v>90.221587301587277</v>
      </c>
      <c r="I25" s="6">
        <v>78.37295238095237</v>
      </c>
      <c r="J25" s="40">
        <v>7.7544974038998266E-2</v>
      </c>
    </row>
    <row r="26" spans="1:10" x14ac:dyDescent="0.25">
      <c r="A26">
        <v>7830614</v>
      </c>
      <c r="B26" t="s">
        <v>35</v>
      </c>
      <c r="C26" s="6">
        <v>69.8</v>
      </c>
      <c r="D26" s="6">
        <v>85.9</v>
      </c>
      <c r="E26" s="6">
        <v>82.504999999999995</v>
      </c>
      <c r="F26" s="40">
        <v>-2.9238216578960419E-2</v>
      </c>
      <c r="G26" s="6">
        <v>64.149342105263145</v>
      </c>
      <c r="H26" s="6">
        <v>88.192105263157885</v>
      </c>
      <c r="I26" s="6">
        <v>77.342072368421043</v>
      </c>
      <c r="J26" s="40">
        <v>1.1344051730702631E-2</v>
      </c>
    </row>
    <row r="27" spans="1:10" x14ac:dyDescent="0.25">
      <c r="A27">
        <v>7830636</v>
      </c>
      <c r="B27" t="s">
        <v>36</v>
      </c>
      <c r="C27" s="6">
        <v>73</v>
      </c>
      <c r="D27" s="6">
        <v>81.5</v>
      </c>
      <c r="E27" s="6">
        <v>75.924999999999997</v>
      </c>
      <c r="F27" s="40">
        <v>-7.9730987548828125E-2</v>
      </c>
      <c r="G27" s="6">
        <v>72.114253897550114</v>
      </c>
      <c r="H27" s="6">
        <v>86.051002227171466</v>
      </c>
      <c r="I27" s="6">
        <v>75.320534521158109</v>
      </c>
      <c r="J27" s="40">
        <v>-1.7791548729324525E-2</v>
      </c>
    </row>
    <row r="28" spans="1:10" x14ac:dyDescent="0.25">
      <c r="A28">
        <v>7820110</v>
      </c>
      <c r="B28" t="s">
        <v>37</v>
      </c>
      <c r="C28" s="6">
        <v>65.3</v>
      </c>
      <c r="D28" s="6">
        <v>67.7</v>
      </c>
      <c r="E28" s="6">
        <v>74.5</v>
      </c>
      <c r="F28" s="40">
        <v>-0.13610117137432098</v>
      </c>
      <c r="G28" s="6">
        <v>72.088967971530266</v>
      </c>
      <c r="H28" s="6">
        <v>84.723487544483987</v>
      </c>
      <c r="I28" s="6">
        <v>76.839608540925255</v>
      </c>
      <c r="J28" s="40">
        <v>-2.4838281636295371E-2</v>
      </c>
    </row>
    <row r="29" spans="1:10" x14ac:dyDescent="0.25">
      <c r="A29">
        <v>7830210</v>
      </c>
      <c r="B29" t="s">
        <v>38</v>
      </c>
      <c r="C29" s="6">
        <v>60.9</v>
      </c>
      <c r="D29" s="6">
        <v>88.2</v>
      </c>
      <c r="E29" s="6">
        <v>79.010000000000005</v>
      </c>
      <c r="F29" s="40">
        <v>6.8456336855888367E-2</v>
      </c>
      <c r="G29" s="6">
        <v>41.319117647058825</v>
      </c>
      <c r="H29" s="6">
        <v>90.147794117647052</v>
      </c>
      <c r="I29" s="6">
        <v>70.702150735294111</v>
      </c>
      <c r="J29" s="40">
        <v>0.10936457959467268</v>
      </c>
    </row>
    <row r="30" spans="1:10" x14ac:dyDescent="0.25">
      <c r="A30">
        <v>7830617</v>
      </c>
      <c r="B30" t="s">
        <v>39</v>
      </c>
      <c r="C30" s="6">
        <v>96.2</v>
      </c>
      <c r="D30" s="6">
        <v>99.6</v>
      </c>
      <c r="E30" s="6">
        <v>97.52</v>
      </c>
      <c r="F30" s="40">
        <v>0.2493041604757309</v>
      </c>
      <c r="G30" s="6">
        <v>73.65454545454547</v>
      </c>
      <c r="H30" s="6">
        <v>90.390209790209781</v>
      </c>
      <c r="I30" s="6">
        <v>85.062972027972037</v>
      </c>
      <c r="J30" s="40">
        <v>3.3412871178942961E-2</v>
      </c>
    </row>
    <row r="31" spans="1:10" x14ac:dyDescent="0.25">
      <c r="A31">
        <v>7830641</v>
      </c>
      <c r="B31" t="s">
        <v>40</v>
      </c>
      <c r="C31" s="6">
        <v>80</v>
      </c>
      <c r="D31" s="6">
        <v>80.099999999999994</v>
      </c>
      <c r="E31" s="6" t="s">
        <v>9</v>
      </c>
      <c r="F31" s="40">
        <v>1.3189211487770081E-2</v>
      </c>
      <c r="G31" s="6">
        <v>74.81219512195122</v>
      </c>
      <c r="H31" s="6">
        <v>90.352439024390236</v>
      </c>
      <c r="I31" s="6">
        <v>85.625609756097546</v>
      </c>
      <c r="J31" s="40">
        <v>3.1218012272403006E-2</v>
      </c>
    </row>
    <row r="32" spans="1:10" x14ac:dyDescent="0.25">
      <c r="A32">
        <v>7830618</v>
      </c>
      <c r="B32" t="s">
        <v>41</v>
      </c>
      <c r="C32" s="6">
        <v>71.5</v>
      </c>
      <c r="D32" s="6">
        <v>61.3</v>
      </c>
      <c r="E32" s="6">
        <v>66.53</v>
      </c>
      <c r="F32" s="40">
        <v>-0.24429240822792053</v>
      </c>
      <c r="G32" s="6">
        <v>76.824429223744275</v>
      </c>
      <c r="H32" s="6">
        <v>89.519863013698611</v>
      </c>
      <c r="I32" s="6">
        <v>84.593710045662093</v>
      </c>
      <c r="J32" s="40">
        <v>3.7493272306031819E-2</v>
      </c>
    </row>
    <row r="33" spans="1:10" x14ac:dyDescent="0.25">
      <c r="A33">
        <v>7820615</v>
      </c>
      <c r="B33" t="s">
        <v>42</v>
      </c>
      <c r="C33" s="6">
        <v>84.4</v>
      </c>
      <c r="D33" s="6">
        <v>68.2</v>
      </c>
      <c r="E33" s="6">
        <v>73.454999999999998</v>
      </c>
      <c r="F33" s="40">
        <v>-0.13318963348865509</v>
      </c>
      <c r="G33" s="6">
        <v>60.536878216123498</v>
      </c>
      <c r="H33" s="6">
        <v>82.981132075471692</v>
      </c>
      <c r="I33" s="6">
        <v>73.355548885077184</v>
      </c>
      <c r="J33" s="40">
        <v>-1.9443501162424194E-2</v>
      </c>
    </row>
    <row r="34" spans="1:10" x14ac:dyDescent="0.25">
      <c r="A34">
        <v>7830621</v>
      </c>
      <c r="B34" t="s">
        <v>43</v>
      </c>
      <c r="C34" s="6">
        <v>27</v>
      </c>
      <c r="D34" s="6">
        <v>64.2</v>
      </c>
      <c r="E34" s="6">
        <v>52.57</v>
      </c>
      <c r="F34" s="40">
        <v>-1.9467923790216446E-2</v>
      </c>
      <c r="G34" s="6">
        <v>61.085517241379314</v>
      </c>
      <c r="H34" s="6">
        <v>90.080689655172421</v>
      </c>
      <c r="I34" s="6">
        <v>78.885482758620697</v>
      </c>
      <c r="J34" s="40">
        <v>4.7793681405741598E-2</v>
      </c>
    </row>
    <row r="35" spans="1:10" x14ac:dyDescent="0.25">
      <c r="A35">
        <v>7830612</v>
      </c>
      <c r="B35" t="s">
        <v>44</v>
      </c>
      <c r="C35" s="6">
        <v>57</v>
      </c>
      <c r="D35" s="6">
        <v>75.400000000000006</v>
      </c>
      <c r="E35" s="6">
        <v>68.789999999999992</v>
      </c>
      <c r="F35" s="40">
        <v>-4.4974945485591888E-2</v>
      </c>
      <c r="G35" s="6">
        <v>45.554924242424242</v>
      </c>
      <c r="H35" s="6">
        <v>88.931439393939385</v>
      </c>
      <c r="I35" s="6">
        <v>71.009299242424248</v>
      </c>
      <c r="J35" s="40">
        <v>0.11073885426771031</v>
      </c>
    </row>
    <row r="36" spans="1:10" x14ac:dyDescent="0.25">
      <c r="A36">
        <v>7830624</v>
      </c>
      <c r="B36" t="s">
        <v>45</v>
      </c>
      <c r="C36" s="6">
        <v>61.2</v>
      </c>
      <c r="D36" s="6">
        <v>96.7</v>
      </c>
      <c r="E36" s="6">
        <v>79.86</v>
      </c>
      <c r="F36" s="40">
        <v>0.1017153337597847</v>
      </c>
      <c r="G36" s="6">
        <v>58.208510638297881</v>
      </c>
      <c r="H36" s="6">
        <v>78.51453900709221</v>
      </c>
      <c r="I36" s="6">
        <v>75.31482269503546</v>
      </c>
      <c r="J36" s="40">
        <v>-6.1636976724538418E-2</v>
      </c>
    </row>
    <row r="37" spans="1:10" x14ac:dyDescent="0.25">
      <c r="A37">
        <v>7830103</v>
      </c>
      <c r="B37" t="s">
        <v>46</v>
      </c>
      <c r="C37" s="6" t="s">
        <v>8</v>
      </c>
      <c r="D37" s="6" t="s">
        <v>8</v>
      </c>
      <c r="E37" s="6" t="s">
        <v>9</v>
      </c>
      <c r="F37" s="40" t="s">
        <v>9</v>
      </c>
      <c r="G37" s="6">
        <v>61.3</v>
      </c>
      <c r="H37" s="6">
        <v>81.7</v>
      </c>
      <c r="I37" s="6">
        <v>75.88</v>
      </c>
      <c r="J37" s="40">
        <v>7.9766176640987396E-3</v>
      </c>
    </row>
    <row r="38" spans="1:10" x14ac:dyDescent="0.25">
      <c r="A38">
        <v>7830625</v>
      </c>
      <c r="B38" t="s">
        <v>48</v>
      </c>
      <c r="C38" s="6">
        <v>99.7</v>
      </c>
      <c r="D38" s="6">
        <v>100</v>
      </c>
      <c r="E38" s="6">
        <v>99.11</v>
      </c>
      <c r="F38" s="40">
        <v>0.30624660849571228</v>
      </c>
      <c r="G38" s="6">
        <v>74.981230769230791</v>
      </c>
      <c r="H38" s="6">
        <v>88.664923076923102</v>
      </c>
      <c r="I38" s="6">
        <v>80.236323076923085</v>
      </c>
      <c r="J38" s="40">
        <v>2.1003293506801135E-2</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29B17C-AF07-4136-9179-9C382224612C}">
  <dimension ref="A1:J33"/>
  <sheetViews>
    <sheetView workbookViewId="0">
      <selection activeCell="L16" sqref="L16"/>
    </sheetView>
  </sheetViews>
  <sheetFormatPr defaultRowHeight="15" x14ac:dyDescent="0.25"/>
  <cols>
    <col min="2" max="2" width="48.140625" bestFit="1" customWidth="1"/>
    <col min="7" max="7" width="14.140625" customWidth="1"/>
    <col min="10" max="10" width="11" bestFit="1" customWidth="1"/>
  </cols>
  <sheetData>
    <row r="1" spans="1:10" x14ac:dyDescent="0.25">
      <c r="A1" t="s">
        <v>49</v>
      </c>
      <c r="B1" t="s">
        <v>0</v>
      </c>
      <c r="C1" t="s">
        <v>2130</v>
      </c>
      <c r="D1" t="s">
        <v>2131</v>
      </c>
      <c r="E1" t="s">
        <v>2132</v>
      </c>
      <c r="F1" t="s">
        <v>2349</v>
      </c>
      <c r="G1" t="s">
        <v>2133</v>
      </c>
      <c r="H1" t="s">
        <v>2134</v>
      </c>
      <c r="I1" t="s">
        <v>2135</v>
      </c>
      <c r="J1" t="s">
        <v>2350</v>
      </c>
    </row>
    <row r="2" spans="1:10" x14ac:dyDescent="0.25">
      <c r="A2">
        <v>7830623</v>
      </c>
      <c r="B2" t="s">
        <v>3</v>
      </c>
      <c r="C2" s="6">
        <v>93.9</v>
      </c>
      <c r="D2" s="6">
        <v>87</v>
      </c>
      <c r="E2" s="6">
        <v>89.31</v>
      </c>
      <c r="F2" s="40">
        <v>-5.0849970430135727E-2</v>
      </c>
      <c r="G2" s="6">
        <v>40.85448430493274</v>
      </c>
      <c r="H2" s="6">
        <v>74.369506726457402</v>
      </c>
      <c r="I2" s="6">
        <v>63.073632286995547</v>
      </c>
      <c r="J2" s="40">
        <v>-3.6197514083725089E-2</v>
      </c>
    </row>
    <row r="3" spans="1:10" x14ac:dyDescent="0.25">
      <c r="A3">
        <v>7830410</v>
      </c>
      <c r="B3" t="s">
        <v>10</v>
      </c>
      <c r="C3" s="6">
        <v>39</v>
      </c>
      <c r="D3" s="6">
        <v>85.4</v>
      </c>
      <c r="E3" s="6">
        <v>71.09</v>
      </c>
      <c r="F3" s="40">
        <v>6.5942242741584778E-2</v>
      </c>
      <c r="G3" s="6">
        <v>48.631967213114763</v>
      </c>
      <c r="H3" s="6">
        <v>80.521721311475432</v>
      </c>
      <c r="I3" s="6">
        <v>67.16315573770494</v>
      </c>
      <c r="J3" s="40">
        <v>1.3440980251542615E-2</v>
      </c>
    </row>
    <row r="4" spans="1:10" x14ac:dyDescent="0.25">
      <c r="A4">
        <v>7830627</v>
      </c>
      <c r="B4" t="s">
        <v>11</v>
      </c>
      <c r="C4" s="6">
        <v>35.4</v>
      </c>
      <c r="D4" s="6">
        <v>81.3</v>
      </c>
      <c r="E4" s="6">
        <v>68.85499999999999</v>
      </c>
      <c r="F4" s="40">
        <v>-1.2399955652654171E-2</v>
      </c>
      <c r="G4" s="6">
        <v>56.188172043010766</v>
      </c>
      <c r="H4" s="6">
        <v>82.251612903225819</v>
      </c>
      <c r="I4" s="6">
        <v>70.950188172043028</v>
      </c>
      <c r="J4" s="40">
        <v>1.6139677495405239E-2</v>
      </c>
    </row>
    <row r="5" spans="1:10" x14ac:dyDescent="0.25">
      <c r="A5">
        <v>7830632</v>
      </c>
      <c r="B5" t="s">
        <v>12</v>
      </c>
      <c r="C5" s="6">
        <v>44.2</v>
      </c>
      <c r="D5" s="6">
        <v>94.5</v>
      </c>
      <c r="E5" s="6">
        <v>73.375</v>
      </c>
      <c r="F5" s="40">
        <v>0.16228713095188141</v>
      </c>
      <c r="G5" s="6">
        <v>57.710416666666667</v>
      </c>
      <c r="H5" s="6">
        <v>82.760416666666671</v>
      </c>
      <c r="I5" s="6">
        <v>71.303958333333327</v>
      </c>
      <c r="J5" s="40">
        <v>1.0914183134445921E-2</v>
      </c>
    </row>
    <row r="6" spans="1:10" x14ac:dyDescent="0.25">
      <c r="A6">
        <v>7830630</v>
      </c>
      <c r="B6" t="s">
        <v>13</v>
      </c>
      <c r="C6" s="6">
        <v>67.599999999999994</v>
      </c>
      <c r="D6" s="6">
        <v>95.3</v>
      </c>
      <c r="E6" s="6">
        <v>85.564999999999984</v>
      </c>
      <c r="F6" s="40">
        <v>8.1999704241752625E-2</v>
      </c>
      <c r="G6" s="6">
        <v>48.291561181434595</v>
      </c>
      <c r="H6" s="6">
        <v>89.61434599156118</v>
      </c>
      <c r="I6" s="6">
        <v>75.277721518987335</v>
      </c>
      <c r="J6" s="40">
        <v>9.6202866426759445E-2</v>
      </c>
    </row>
    <row r="7" spans="1:10" x14ac:dyDescent="0.25">
      <c r="A7">
        <v>7830613</v>
      </c>
      <c r="B7" t="s">
        <v>14</v>
      </c>
      <c r="C7" s="6">
        <v>59.1</v>
      </c>
      <c r="D7" s="6">
        <v>81.2</v>
      </c>
      <c r="E7" s="6">
        <v>70.539999999999992</v>
      </c>
      <c r="F7" s="40">
        <v>-1.1986671946942806E-2</v>
      </c>
      <c r="G7" s="6">
        <v>64.773684210526326</v>
      </c>
      <c r="H7" s="6">
        <v>82.46390977443609</v>
      </c>
      <c r="I7" s="6">
        <v>72.504210526315788</v>
      </c>
      <c r="J7" s="40">
        <v>2.8426753420949934E-2</v>
      </c>
    </row>
    <row r="8" spans="1:10" x14ac:dyDescent="0.25">
      <c r="A8">
        <v>7820212</v>
      </c>
      <c r="B8" t="s">
        <v>15</v>
      </c>
      <c r="C8" s="6">
        <v>58.9</v>
      </c>
      <c r="D8" s="6">
        <v>92.8</v>
      </c>
      <c r="E8" s="6">
        <v>78.259999999999991</v>
      </c>
      <c r="F8" s="40">
        <v>8.3305515348911285E-2</v>
      </c>
      <c r="G8" s="6">
        <v>69.254000000000005</v>
      </c>
      <c r="H8" s="6">
        <v>77.274500000000003</v>
      </c>
      <c r="I8" s="6">
        <v>70.473225000000014</v>
      </c>
      <c r="J8" s="40">
        <v>-6.912324165925382E-2</v>
      </c>
    </row>
    <row r="9" spans="1:10" x14ac:dyDescent="0.25">
      <c r="A9">
        <v>7830611</v>
      </c>
      <c r="B9" t="s">
        <v>16</v>
      </c>
      <c r="C9" s="6">
        <v>30.1</v>
      </c>
      <c r="D9" s="6">
        <v>93.8</v>
      </c>
      <c r="E9" s="6">
        <v>68.165000000000006</v>
      </c>
      <c r="F9" s="40">
        <v>9.6300587058067322E-2</v>
      </c>
      <c r="G9" s="6">
        <v>37.403333333333329</v>
      </c>
      <c r="H9" s="6">
        <v>72.98888888888888</v>
      </c>
      <c r="I9" s="6">
        <v>61.189972222222224</v>
      </c>
      <c r="J9" s="40">
        <v>-4.2837126268487839E-2</v>
      </c>
    </row>
    <row r="10" spans="1:10" x14ac:dyDescent="0.25">
      <c r="A10">
        <v>7830610</v>
      </c>
      <c r="B10" t="s">
        <v>17</v>
      </c>
      <c r="C10" s="6">
        <v>65.7</v>
      </c>
      <c r="D10" s="6">
        <v>76.8</v>
      </c>
      <c r="E10" s="6">
        <v>69.660000000000011</v>
      </c>
      <c r="F10" s="40">
        <v>-7.5554221868515015E-2</v>
      </c>
      <c r="G10" s="6">
        <v>58.445161290322574</v>
      </c>
      <c r="H10" s="6">
        <v>78.69569892473119</v>
      </c>
      <c r="I10" s="6">
        <v>68.688870967741934</v>
      </c>
      <c r="J10" s="40">
        <v>-2.8692245443341553E-2</v>
      </c>
    </row>
    <row r="11" spans="1:10" x14ac:dyDescent="0.25">
      <c r="A11">
        <v>7830642</v>
      </c>
      <c r="B11" t="s">
        <v>20</v>
      </c>
      <c r="C11" s="6">
        <v>28.6</v>
      </c>
      <c r="D11" s="6">
        <v>55.8</v>
      </c>
      <c r="E11" s="6" t="s">
        <v>9</v>
      </c>
      <c r="F11" s="40" t="s">
        <v>9</v>
      </c>
      <c r="G11" s="6">
        <v>55.413584905660379</v>
      </c>
      <c r="H11" s="6">
        <v>80.461509433962277</v>
      </c>
      <c r="I11" s="6">
        <v>69.824981132075408</v>
      </c>
      <c r="J11" s="40">
        <v>3.3719704310708489E-3</v>
      </c>
    </row>
    <row r="12" spans="1:10" x14ac:dyDescent="0.25">
      <c r="A12">
        <v>7820617</v>
      </c>
      <c r="B12" t="s">
        <v>21</v>
      </c>
      <c r="C12" s="6">
        <v>47.7</v>
      </c>
      <c r="D12" s="6">
        <v>95</v>
      </c>
      <c r="E12" s="6">
        <v>79.2</v>
      </c>
      <c r="F12" s="40">
        <v>7.505132257938385E-2</v>
      </c>
      <c r="G12" s="6">
        <v>40.115555555555559</v>
      </c>
      <c r="H12" s="6">
        <v>84.751111111111101</v>
      </c>
      <c r="I12" s="6">
        <v>68.666333333333327</v>
      </c>
      <c r="J12" s="40">
        <v>2.7672093278831907E-2</v>
      </c>
    </row>
    <row r="13" spans="1:10" x14ac:dyDescent="0.25">
      <c r="A13">
        <v>7830310</v>
      </c>
      <c r="B13" t="s">
        <v>23</v>
      </c>
      <c r="C13" s="6">
        <v>40.9</v>
      </c>
      <c r="D13" s="6">
        <v>83.4</v>
      </c>
      <c r="E13" s="6">
        <v>68.41</v>
      </c>
      <c r="F13" s="40">
        <v>1.299566961824894E-2</v>
      </c>
      <c r="G13" s="6">
        <v>66.23840579710145</v>
      </c>
      <c r="H13" s="6">
        <v>84.605072463768124</v>
      </c>
      <c r="I13" s="6">
        <v>76.064999999999998</v>
      </c>
      <c r="J13" s="40">
        <v>2.2379243557435879E-2</v>
      </c>
    </row>
    <row r="14" spans="1:10" x14ac:dyDescent="0.25">
      <c r="A14">
        <v>7830626</v>
      </c>
      <c r="B14" t="s">
        <v>24</v>
      </c>
      <c r="C14" s="6">
        <v>49.3</v>
      </c>
      <c r="D14" s="6">
        <v>85.6</v>
      </c>
      <c r="E14" s="6">
        <v>70.569999999999993</v>
      </c>
      <c r="F14" s="40">
        <v>1.4316479675471783E-2</v>
      </c>
      <c r="G14" s="6">
        <v>34.074125874125869</v>
      </c>
      <c r="H14" s="6">
        <v>80.246853146853141</v>
      </c>
      <c r="I14" s="6">
        <v>65.744265734265724</v>
      </c>
      <c r="J14" s="40">
        <v>8.4178844377255202E-2</v>
      </c>
    </row>
    <row r="15" spans="1:10" x14ac:dyDescent="0.25">
      <c r="A15">
        <v>7830615</v>
      </c>
      <c r="B15" t="s">
        <v>25</v>
      </c>
      <c r="C15" s="6">
        <v>46.8</v>
      </c>
      <c r="D15" s="6">
        <v>97.2</v>
      </c>
      <c r="E15" s="6">
        <v>66.465000000000003</v>
      </c>
      <c r="F15" s="40">
        <v>0.15746250748634338</v>
      </c>
      <c r="G15" s="6">
        <v>50.905660377358487</v>
      </c>
      <c r="H15" s="6">
        <v>82.066981132075483</v>
      </c>
      <c r="I15" s="6">
        <v>69.063018867924541</v>
      </c>
      <c r="J15" s="40">
        <v>2.6848556816507618E-2</v>
      </c>
    </row>
    <row r="16" spans="1:10" x14ac:dyDescent="0.25">
      <c r="A16">
        <v>7830616</v>
      </c>
      <c r="B16" t="s">
        <v>26</v>
      </c>
      <c r="C16" s="6">
        <v>53.9</v>
      </c>
      <c r="D16" s="6">
        <v>90.6</v>
      </c>
      <c r="E16" s="6">
        <v>76.639999999999986</v>
      </c>
      <c r="F16" s="40">
        <v>5.2428998053073883E-2</v>
      </c>
      <c r="G16" s="6">
        <v>52.093137254901968</v>
      </c>
      <c r="H16" s="6">
        <v>82.35588235294118</v>
      </c>
      <c r="I16" s="6">
        <v>69.767254901960783</v>
      </c>
      <c r="J16" s="40">
        <v>2.6231008116155859E-2</v>
      </c>
    </row>
    <row r="17" spans="1:10" x14ac:dyDescent="0.25">
      <c r="A17">
        <v>7820412</v>
      </c>
      <c r="B17" t="s">
        <v>27</v>
      </c>
      <c r="C17" s="6">
        <v>56.6</v>
      </c>
      <c r="D17" s="6">
        <v>81.099999999999994</v>
      </c>
      <c r="E17" s="6">
        <v>69.94</v>
      </c>
      <c r="F17" s="40">
        <v>-2.5083977729082108E-2</v>
      </c>
      <c r="G17" s="6">
        <v>57.526666666666692</v>
      </c>
      <c r="H17" s="6">
        <v>80.387660455486554</v>
      </c>
      <c r="I17" s="6">
        <v>70.091540372670877</v>
      </c>
      <c r="J17" s="40">
        <v>-2.041405183588509E-3</v>
      </c>
    </row>
    <row r="18" spans="1:10" x14ac:dyDescent="0.25">
      <c r="A18">
        <v>7820120</v>
      </c>
      <c r="B18" t="s">
        <v>28</v>
      </c>
      <c r="C18" s="6">
        <v>58.4</v>
      </c>
      <c r="D18" s="6">
        <v>83.9</v>
      </c>
      <c r="E18" s="6">
        <v>66.569999999999993</v>
      </c>
      <c r="F18" s="40">
        <v>4.2227130383253098E-2</v>
      </c>
      <c r="G18" s="6">
        <v>55.636678987773692</v>
      </c>
      <c r="H18" s="6">
        <v>80.420415126528297</v>
      </c>
      <c r="I18" s="6">
        <v>69.611498436167196</v>
      </c>
      <c r="J18" s="40">
        <v>1.0517169225078911E-3</v>
      </c>
    </row>
    <row r="19" spans="1:10" x14ac:dyDescent="0.25">
      <c r="A19">
        <v>7830634</v>
      </c>
      <c r="B19" t="s">
        <v>29</v>
      </c>
      <c r="C19" s="6">
        <v>45</v>
      </c>
      <c r="D19" s="6">
        <v>98.1</v>
      </c>
      <c r="E19" s="6">
        <v>78.694999999999993</v>
      </c>
      <c r="F19" s="40">
        <v>0.18109138309955597</v>
      </c>
      <c r="G19" s="6">
        <v>49.2</v>
      </c>
      <c r="H19" s="6">
        <v>81.7</v>
      </c>
      <c r="I19" s="6">
        <v>68.41</v>
      </c>
      <c r="J19" s="40">
        <v>4.344693198800087E-2</v>
      </c>
    </row>
    <row r="20" spans="1:10" x14ac:dyDescent="0.25">
      <c r="A20">
        <v>7820616</v>
      </c>
      <c r="B20" t="s">
        <v>30</v>
      </c>
      <c r="C20" s="6">
        <v>71.599999999999994</v>
      </c>
      <c r="D20" s="6">
        <v>95.6</v>
      </c>
      <c r="E20" s="6">
        <v>80.509999999999991</v>
      </c>
      <c r="F20" s="40">
        <v>5.1611665636301041E-2</v>
      </c>
      <c r="G20" s="6">
        <v>35.172111553784859</v>
      </c>
      <c r="H20" s="6">
        <v>73.891633466135445</v>
      </c>
      <c r="I20" s="6">
        <v>61.884641434262946</v>
      </c>
      <c r="J20" s="40">
        <v>-1.7707333579544435E-2</v>
      </c>
    </row>
    <row r="21" spans="1:10" x14ac:dyDescent="0.25">
      <c r="A21">
        <v>7820614</v>
      </c>
      <c r="B21" t="s">
        <v>33</v>
      </c>
      <c r="C21" s="6">
        <v>94.3</v>
      </c>
      <c r="D21" s="6">
        <v>86</v>
      </c>
      <c r="E21" s="6">
        <v>86.195000000000007</v>
      </c>
      <c r="F21" s="40">
        <v>-5.6909047067165375E-2</v>
      </c>
      <c r="G21" s="6">
        <v>72.545856353591162</v>
      </c>
      <c r="H21" s="6">
        <v>83.60220994475138</v>
      </c>
      <c r="I21" s="6">
        <v>77.002679558011039</v>
      </c>
      <c r="J21" s="40">
        <v>-3.4841086177763E-4</v>
      </c>
    </row>
    <row r="22" spans="1:10" x14ac:dyDescent="0.25">
      <c r="A22">
        <v>7820612</v>
      </c>
      <c r="B22" t="s">
        <v>34</v>
      </c>
      <c r="C22" s="6">
        <v>44.2</v>
      </c>
      <c r="D22" s="6">
        <v>82.7</v>
      </c>
      <c r="E22" s="6">
        <v>58.195</v>
      </c>
      <c r="F22" s="40">
        <v>6.9097667001187801E-3</v>
      </c>
      <c r="G22" s="6">
        <v>50.85</v>
      </c>
      <c r="H22" s="6">
        <v>81.833333333333329</v>
      </c>
      <c r="I22" s="6">
        <v>69.052589285714276</v>
      </c>
      <c r="J22" s="40">
        <v>3.6647714452729338E-2</v>
      </c>
    </row>
    <row r="23" spans="1:10" x14ac:dyDescent="0.25">
      <c r="A23">
        <v>7830614</v>
      </c>
      <c r="B23" t="s">
        <v>35</v>
      </c>
      <c r="C23" s="6">
        <v>75.3</v>
      </c>
      <c r="D23" s="6">
        <v>100</v>
      </c>
      <c r="E23" s="6">
        <v>79.010000000000005</v>
      </c>
      <c r="F23" s="40">
        <v>0.20453789830207825</v>
      </c>
      <c r="G23" s="6">
        <v>66.8525925925926</v>
      </c>
      <c r="H23" s="6">
        <v>86.542222222222222</v>
      </c>
      <c r="I23" s="6">
        <v>78.431370370370374</v>
      </c>
      <c r="J23" s="40">
        <v>4.3955982655838693E-2</v>
      </c>
    </row>
    <row r="24" spans="1:10" x14ac:dyDescent="0.25">
      <c r="A24">
        <v>7830636</v>
      </c>
      <c r="B24" t="s">
        <v>36</v>
      </c>
      <c r="C24" s="6">
        <v>72</v>
      </c>
      <c r="D24" s="6">
        <v>90.5</v>
      </c>
      <c r="E24" s="6">
        <v>71.394999999999996</v>
      </c>
      <c r="F24" s="40">
        <v>-1.4577063266187906E-3</v>
      </c>
      <c r="G24" s="6">
        <v>69.617105263157896</v>
      </c>
      <c r="H24" s="6">
        <v>82.75350877192983</v>
      </c>
      <c r="I24" s="6">
        <v>76.618245614035075</v>
      </c>
      <c r="J24" s="40">
        <v>9.3438016830763825E-3</v>
      </c>
    </row>
    <row r="25" spans="1:10" x14ac:dyDescent="0.25">
      <c r="A25">
        <v>7820110</v>
      </c>
      <c r="B25" t="s">
        <v>37</v>
      </c>
      <c r="C25" s="6">
        <v>61.7</v>
      </c>
      <c r="D25" s="6">
        <v>93.1</v>
      </c>
      <c r="E25" s="6">
        <v>79.515000000000001</v>
      </c>
      <c r="F25" s="40">
        <v>5.9653785079717636E-2</v>
      </c>
      <c r="G25" s="6">
        <v>65.015789473684194</v>
      </c>
      <c r="H25" s="6">
        <v>78.809210526315766</v>
      </c>
      <c r="I25" s="6">
        <v>69.153815789473654</v>
      </c>
      <c r="J25" s="40">
        <v>-3.9698359777072541E-2</v>
      </c>
    </row>
    <row r="26" spans="1:10" x14ac:dyDescent="0.25">
      <c r="A26">
        <v>7830210</v>
      </c>
      <c r="B26" t="s">
        <v>38</v>
      </c>
      <c r="C26" s="6">
        <v>51.6</v>
      </c>
      <c r="D26" s="6">
        <v>91.5</v>
      </c>
      <c r="E26" s="6">
        <v>76.199999999999989</v>
      </c>
      <c r="F26" s="40">
        <v>1.5494738705456257E-2</v>
      </c>
      <c r="G26" s="6">
        <v>37.574264705882356</v>
      </c>
      <c r="H26" s="6">
        <v>90.625</v>
      </c>
      <c r="I26" s="6">
        <v>70.96691176470587</v>
      </c>
      <c r="J26" s="40">
        <v>0.10229567665780505</v>
      </c>
    </row>
    <row r="27" spans="1:10" x14ac:dyDescent="0.25">
      <c r="A27">
        <v>7830618</v>
      </c>
      <c r="B27" t="s">
        <v>41</v>
      </c>
      <c r="C27" s="6">
        <v>61.1</v>
      </c>
      <c r="D27" s="6">
        <v>79.400000000000006</v>
      </c>
      <c r="E27" s="6">
        <v>75.614999999999995</v>
      </c>
      <c r="F27" s="40">
        <v>-0.12539948523044586</v>
      </c>
      <c r="G27" s="6">
        <v>66.972297297297303</v>
      </c>
      <c r="H27" s="6">
        <v>79.703378378378375</v>
      </c>
      <c r="I27" s="6">
        <v>76.641283783783777</v>
      </c>
      <c r="J27" s="40">
        <v>-4.3328865179540335E-2</v>
      </c>
    </row>
    <row r="28" spans="1:10" x14ac:dyDescent="0.25">
      <c r="A28">
        <v>7820615</v>
      </c>
      <c r="B28" t="s">
        <v>42</v>
      </c>
      <c r="C28" s="6">
        <v>85.6</v>
      </c>
      <c r="D28" s="6">
        <v>96.5</v>
      </c>
      <c r="E28" s="6">
        <v>81.814999999999998</v>
      </c>
      <c r="F28" s="40">
        <v>0.14038902521133423</v>
      </c>
      <c r="G28" s="6">
        <v>61.918831168831161</v>
      </c>
      <c r="H28" s="6">
        <v>84.110389610389603</v>
      </c>
      <c r="I28" s="6">
        <v>77.6292857142857</v>
      </c>
      <c r="J28" s="40">
        <v>3.585353858962461E-2</v>
      </c>
    </row>
    <row r="29" spans="1:10" x14ac:dyDescent="0.25">
      <c r="A29">
        <v>7830621</v>
      </c>
      <c r="B29" t="s">
        <v>43</v>
      </c>
      <c r="C29" s="6">
        <v>38.700000000000003</v>
      </c>
      <c r="D29" s="6">
        <v>100</v>
      </c>
      <c r="E29" s="6" t="s">
        <v>9</v>
      </c>
      <c r="F29" s="40">
        <v>0.19234409928321838</v>
      </c>
      <c r="G29" s="6">
        <v>52.114285714285714</v>
      </c>
      <c r="H29" s="6">
        <v>81.554761904761904</v>
      </c>
      <c r="I29" s="6">
        <v>69.132023809523815</v>
      </c>
      <c r="J29" s="40">
        <v>1.6342990832137208E-2</v>
      </c>
    </row>
    <row r="30" spans="1:10" x14ac:dyDescent="0.25">
      <c r="A30">
        <v>7830612</v>
      </c>
      <c r="B30" t="s">
        <v>44</v>
      </c>
      <c r="C30" s="6">
        <v>51.1</v>
      </c>
      <c r="D30" s="6">
        <v>87.5</v>
      </c>
      <c r="E30" s="6">
        <v>71.78</v>
      </c>
      <c r="F30" s="40">
        <v>4.146258533000946E-2</v>
      </c>
      <c r="G30" s="6">
        <v>40.841269841269842</v>
      </c>
      <c r="H30" s="6">
        <v>83.657936507936512</v>
      </c>
      <c r="I30" s="6">
        <v>69.218730158730139</v>
      </c>
      <c r="J30" s="40">
        <v>6.2093627262843884E-2</v>
      </c>
    </row>
    <row r="31" spans="1:10" x14ac:dyDescent="0.25">
      <c r="A31">
        <v>7830624</v>
      </c>
      <c r="B31" t="s">
        <v>45</v>
      </c>
      <c r="C31" s="6">
        <v>49.8</v>
      </c>
      <c r="D31" s="6">
        <v>61.4</v>
      </c>
      <c r="E31" s="6">
        <v>55.959999999999994</v>
      </c>
      <c r="F31" s="40">
        <v>-0.20704233646392822</v>
      </c>
      <c r="G31" s="6">
        <v>48.32295081967213</v>
      </c>
      <c r="H31" s="6">
        <v>74.099180327868851</v>
      </c>
      <c r="I31" s="6">
        <v>59.246434426229506</v>
      </c>
      <c r="J31" s="40">
        <v>-5.3685934786669547E-2</v>
      </c>
    </row>
    <row r="32" spans="1:10" x14ac:dyDescent="0.25">
      <c r="A32">
        <v>7830103</v>
      </c>
      <c r="B32" t="s">
        <v>46</v>
      </c>
      <c r="C32" s="6">
        <v>48.4</v>
      </c>
      <c r="D32" s="6">
        <v>80.400000000000006</v>
      </c>
      <c r="E32" s="6">
        <v>71</v>
      </c>
      <c r="F32" s="40">
        <v>-6.5660320222377777E-2</v>
      </c>
      <c r="G32" s="6">
        <v>56.2</v>
      </c>
      <c r="H32" s="6">
        <v>82.1</v>
      </c>
      <c r="I32" s="6">
        <v>75.875</v>
      </c>
      <c r="J32" s="40">
        <v>1.4568093232810497E-2</v>
      </c>
    </row>
    <row r="33" spans="1:10" x14ac:dyDescent="0.25">
      <c r="A33">
        <v>7820121</v>
      </c>
      <c r="B33" t="s">
        <v>47</v>
      </c>
      <c r="C33" s="6">
        <v>36.1</v>
      </c>
      <c r="D33" s="6">
        <v>79.3</v>
      </c>
      <c r="E33" s="6">
        <v>57.22</v>
      </c>
      <c r="F33" s="40">
        <v>-6.1031263321638107E-2</v>
      </c>
      <c r="G33" s="6">
        <v>40.274401913875607</v>
      </c>
      <c r="H33" s="6">
        <v>84.480622009569387</v>
      </c>
      <c r="I33" s="6">
        <v>68.394617224880378</v>
      </c>
      <c r="J33" s="40">
        <v>2.6041139492043185E-2</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817699-C93F-44E1-AD9A-F42C9540F22D}">
  <dimension ref="A1:J13"/>
  <sheetViews>
    <sheetView workbookViewId="0">
      <selection activeCell="K16" sqref="K16"/>
    </sheetView>
  </sheetViews>
  <sheetFormatPr defaultRowHeight="15" x14ac:dyDescent="0.25"/>
  <cols>
    <col min="2" max="2" width="39.7109375" bestFit="1" customWidth="1"/>
  </cols>
  <sheetData>
    <row r="1" spans="1:10" x14ac:dyDescent="0.25">
      <c r="A1" t="s">
        <v>49</v>
      </c>
      <c r="B1" t="s">
        <v>0</v>
      </c>
      <c r="C1" t="s">
        <v>2130</v>
      </c>
      <c r="D1" t="s">
        <v>2131</v>
      </c>
      <c r="E1" t="s">
        <v>2132</v>
      </c>
      <c r="F1" t="s">
        <v>2349</v>
      </c>
      <c r="G1" t="s">
        <v>2133</v>
      </c>
      <c r="H1" t="s">
        <v>2134</v>
      </c>
      <c r="I1" t="s">
        <v>2135</v>
      </c>
      <c r="J1" t="s">
        <v>2350</v>
      </c>
    </row>
    <row r="2" spans="1:10" x14ac:dyDescent="0.25">
      <c r="A2">
        <v>7830623</v>
      </c>
      <c r="B2" t="s">
        <v>3</v>
      </c>
      <c r="C2" s="6">
        <v>98.5</v>
      </c>
      <c r="D2" s="6">
        <v>88.7</v>
      </c>
      <c r="E2" s="6">
        <v>93.614999999999995</v>
      </c>
      <c r="F2" s="40">
        <v>0.18103618919849396</v>
      </c>
      <c r="G2" s="6">
        <v>37.757760314341851</v>
      </c>
      <c r="H2" s="6">
        <v>65.423772102161095</v>
      </c>
      <c r="I2" s="6">
        <v>57.920392927308455</v>
      </c>
      <c r="J2" s="40">
        <v>-0.10366523148371215</v>
      </c>
    </row>
    <row r="3" spans="1:10" x14ac:dyDescent="0.25">
      <c r="A3">
        <v>7830630</v>
      </c>
      <c r="B3" t="s">
        <v>13</v>
      </c>
      <c r="C3" s="6">
        <v>59.1</v>
      </c>
      <c r="D3" s="6">
        <v>100</v>
      </c>
      <c r="E3" s="6">
        <v>77.975000000000009</v>
      </c>
      <c r="F3" s="40">
        <v>6.7314483225345612E-2</v>
      </c>
      <c r="G3" s="6">
        <v>35.979574468085104</v>
      </c>
      <c r="H3" s="6">
        <v>51.996170212765961</v>
      </c>
      <c r="I3" s="6">
        <v>54.454382978723409</v>
      </c>
      <c r="J3" s="40">
        <v>-0.16291980381975779</v>
      </c>
    </row>
    <row r="4" spans="1:10" x14ac:dyDescent="0.25">
      <c r="A4">
        <v>7830310</v>
      </c>
      <c r="B4" t="s">
        <v>23</v>
      </c>
      <c r="C4" s="6">
        <v>32.6</v>
      </c>
      <c r="D4" s="6">
        <v>52.5</v>
      </c>
      <c r="E4" s="6">
        <v>55.835000000000001</v>
      </c>
      <c r="F4" s="40">
        <v>-3.320867195725441E-2</v>
      </c>
      <c r="G4" s="6">
        <v>68.86090225563909</v>
      </c>
      <c r="H4" s="6">
        <v>89.676691729323295</v>
      </c>
      <c r="I4" s="6">
        <v>80.169812030075178</v>
      </c>
      <c r="J4" s="40">
        <v>3.0210502970879686E-2</v>
      </c>
    </row>
    <row r="5" spans="1:10" x14ac:dyDescent="0.25">
      <c r="A5">
        <v>7830626</v>
      </c>
      <c r="B5" t="s">
        <v>24</v>
      </c>
      <c r="C5" s="6">
        <v>43.7</v>
      </c>
      <c r="D5" s="6">
        <v>42.7</v>
      </c>
      <c r="E5" s="6">
        <v>57.254999999999995</v>
      </c>
      <c r="F5" s="40">
        <v>-0.23774060606956482</v>
      </c>
      <c r="G5" s="6">
        <v>38.9891719745223</v>
      </c>
      <c r="H5" s="6">
        <v>93.780254777070056</v>
      </c>
      <c r="I5" s="6">
        <v>71.024936305732481</v>
      </c>
      <c r="J5" s="40">
        <v>0.10920057331870316</v>
      </c>
    </row>
    <row r="6" spans="1:10" x14ac:dyDescent="0.25">
      <c r="A6">
        <v>7820412</v>
      </c>
      <c r="B6" t="s">
        <v>27</v>
      </c>
      <c r="C6" s="6">
        <v>66.400000000000006</v>
      </c>
      <c r="D6" s="6">
        <v>90.7</v>
      </c>
      <c r="E6" s="6">
        <v>74.50500000000001</v>
      </c>
      <c r="F6" s="40">
        <v>2.1750455722212791E-2</v>
      </c>
      <c r="G6" s="6">
        <v>62.199909638554225</v>
      </c>
      <c r="H6" s="6">
        <v>78.364036144578293</v>
      </c>
      <c r="I6" s="6">
        <v>71.867066265060274</v>
      </c>
      <c r="J6" s="40">
        <v>2.0788338536640982E-3</v>
      </c>
    </row>
    <row r="7" spans="1:10" x14ac:dyDescent="0.25">
      <c r="A7">
        <v>7820120</v>
      </c>
      <c r="B7" t="s">
        <v>28</v>
      </c>
      <c r="C7" s="6">
        <v>60.2</v>
      </c>
      <c r="D7" s="6">
        <v>67</v>
      </c>
      <c r="E7" s="6">
        <v>61.904999999999994</v>
      </c>
      <c r="F7" s="40">
        <v>6.0246076434850693E-2</v>
      </c>
      <c r="G7" s="6">
        <v>60.118402457757306</v>
      </c>
      <c r="H7" s="6">
        <v>78.025222734254996</v>
      </c>
      <c r="I7" s="6">
        <v>71.078288786482346</v>
      </c>
      <c r="J7" s="40">
        <v>3.0023768805550331E-3</v>
      </c>
    </row>
    <row r="8" spans="1:10" x14ac:dyDescent="0.25">
      <c r="A8">
        <v>7830634</v>
      </c>
      <c r="B8" t="s">
        <v>29</v>
      </c>
      <c r="C8" s="6" t="s">
        <v>8</v>
      </c>
      <c r="D8" s="6">
        <v>70</v>
      </c>
      <c r="E8" s="6" t="s">
        <v>9</v>
      </c>
      <c r="F8" s="40">
        <v>0.17874038219451904</v>
      </c>
      <c r="G8" s="6">
        <v>52.994545454545452</v>
      </c>
      <c r="H8" s="6">
        <v>80.807272727272704</v>
      </c>
      <c r="I8" s="6">
        <v>69.731727272727255</v>
      </c>
      <c r="J8" s="40">
        <v>0.1220187258991328</v>
      </c>
    </row>
    <row r="9" spans="1:10" x14ac:dyDescent="0.25">
      <c r="A9">
        <v>7820616</v>
      </c>
      <c r="B9" t="s">
        <v>30</v>
      </c>
      <c r="C9" s="6">
        <v>65.8</v>
      </c>
      <c r="D9" s="6">
        <v>23.6</v>
      </c>
      <c r="E9" s="6">
        <v>56.314999999999998</v>
      </c>
      <c r="F9" s="40">
        <v>-0.28066655993461609</v>
      </c>
      <c r="G9" s="6">
        <v>36.059907834101381</v>
      </c>
      <c r="H9" s="6">
        <v>66.780645161290323</v>
      </c>
      <c r="I9" s="6">
        <v>55.990023041474657</v>
      </c>
      <c r="J9" s="40">
        <v>-0.13946718004991382</v>
      </c>
    </row>
    <row r="10" spans="1:10" x14ac:dyDescent="0.25">
      <c r="A10">
        <v>7830210</v>
      </c>
      <c r="B10" t="s">
        <v>38</v>
      </c>
      <c r="C10" s="6">
        <v>49.2</v>
      </c>
      <c r="D10" s="6">
        <v>93.6</v>
      </c>
      <c r="E10" s="6">
        <v>73.7</v>
      </c>
      <c r="F10" s="40">
        <v>-9.2833474278450012E-2</v>
      </c>
      <c r="G10" s="6">
        <v>33.897752808988763</v>
      </c>
      <c r="H10" s="6">
        <v>92.909550561797744</v>
      </c>
      <c r="I10" s="6">
        <v>63.795168539325829</v>
      </c>
      <c r="J10" s="40">
        <v>0.18312054964598645</v>
      </c>
    </row>
    <row r="11" spans="1:10" x14ac:dyDescent="0.25">
      <c r="A11">
        <v>7830612</v>
      </c>
      <c r="B11" t="s">
        <v>44</v>
      </c>
      <c r="C11" s="6">
        <v>45.1</v>
      </c>
      <c r="D11" s="6">
        <v>79.7</v>
      </c>
      <c r="E11" s="6" t="s">
        <v>9</v>
      </c>
      <c r="F11" s="40">
        <v>-0.11273863911628723</v>
      </c>
      <c r="G11" s="6">
        <v>37.959615384615383</v>
      </c>
      <c r="H11" s="6">
        <v>87.660576923076931</v>
      </c>
      <c r="I11" s="6">
        <v>64.786730769230758</v>
      </c>
      <c r="J11" s="40">
        <v>0.12791683905435583</v>
      </c>
    </row>
    <row r="12" spans="1:10" x14ac:dyDescent="0.25">
      <c r="A12">
        <v>7830624</v>
      </c>
      <c r="B12" t="s">
        <v>45</v>
      </c>
      <c r="C12" s="6">
        <v>42.9</v>
      </c>
      <c r="D12" s="6">
        <v>57.5</v>
      </c>
      <c r="E12" s="6" t="s">
        <v>9</v>
      </c>
      <c r="F12" s="40">
        <v>-0.40818333625793457</v>
      </c>
      <c r="G12" s="6">
        <v>53.88000000000001</v>
      </c>
      <c r="H12" s="6">
        <v>82.36666666666666</v>
      </c>
      <c r="I12" s="6">
        <v>68.034500000000008</v>
      </c>
      <c r="J12" s="40">
        <v>0.16358365630730989</v>
      </c>
    </row>
    <row r="13" spans="1:10" x14ac:dyDescent="0.25">
      <c r="A13">
        <v>7830103</v>
      </c>
      <c r="B13" t="s">
        <v>46</v>
      </c>
      <c r="C13" s="6">
        <v>49.1</v>
      </c>
      <c r="D13" s="6">
        <v>71.400000000000006</v>
      </c>
      <c r="E13" s="6">
        <v>60.495000000000005</v>
      </c>
      <c r="F13" s="40" t="s">
        <v>9</v>
      </c>
      <c r="G13" s="6">
        <v>60.2</v>
      </c>
      <c r="H13" s="6">
        <v>70.5</v>
      </c>
      <c r="I13" s="6">
        <v>70.319999999999993</v>
      </c>
      <c r="J13" s="40">
        <v>-4.3501025065779686E-3</v>
      </c>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12747B-F48C-47E8-A1D8-1F0C759945FB}">
  <dimension ref="A1:AA124"/>
  <sheetViews>
    <sheetView topLeftCell="A12" workbookViewId="0">
      <selection activeCell="I62" sqref="I62"/>
    </sheetView>
  </sheetViews>
  <sheetFormatPr defaultRowHeight="15" x14ac:dyDescent="0.25"/>
  <cols>
    <col min="16" max="16" width="8.7109375" style="45"/>
  </cols>
  <sheetData>
    <row r="1" spans="1:27" x14ac:dyDescent="0.25">
      <c r="A1" t="s">
        <v>2361</v>
      </c>
      <c r="B1" t="s">
        <v>2554</v>
      </c>
      <c r="C1" t="s">
        <v>2362</v>
      </c>
      <c r="D1" t="s">
        <v>2363</v>
      </c>
      <c r="E1" t="s">
        <v>2364</v>
      </c>
      <c r="F1" t="s">
        <v>2365</v>
      </c>
      <c r="G1" t="s">
        <v>2366</v>
      </c>
      <c r="H1" t="s">
        <v>2367</v>
      </c>
      <c r="I1" t="s">
        <v>2368</v>
      </c>
      <c r="J1" t="s">
        <v>2369</v>
      </c>
      <c r="K1" t="s">
        <v>2370</v>
      </c>
      <c r="L1" t="s">
        <v>2371</v>
      </c>
      <c r="M1" t="s">
        <v>2372</v>
      </c>
      <c r="N1" t="s">
        <v>2373</v>
      </c>
      <c r="P1" s="45" t="s">
        <v>2561</v>
      </c>
      <c r="R1" t="s">
        <v>2374</v>
      </c>
      <c r="S1" t="s">
        <v>2375</v>
      </c>
      <c r="T1" t="s">
        <v>2376</v>
      </c>
      <c r="U1" t="s">
        <v>2377</v>
      </c>
      <c r="V1" t="s">
        <v>2378</v>
      </c>
      <c r="W1" t="s">
        <v>2379</v>
      </c>
      <c r="X1" t="s">
        <v>2380</v>
      </c>
      <c r="Y1" t="s">
        <v>2381</v>
      </c>
      <c r="Z1" t="s">
        <v>2382</v>
      </c>
      <c r="AA1" t="s">
        <v>2382</v>
      </c>
    </row>
    <row r="2" spans="1:27" x14ac:dyDescent="0.25">
      <c r="A2" t="s">
        <v>2383</v>
      </c>
      <c r="B2">
        <v>7830623</v>
      </c>
      <c r="C2" t="s">
        <v>4</v>
      </c>
      <c r="D2" t="s">
        <v>2384</v>
      </c>
      <c r="E2">
        <v>-2.3716773837804794E-2</v>
      </c>
      <c r="F2">
        <v>39</v>
      </c>
      <c r="G2" t="s">
        <v>2385</v>
      </c>
      <c r="H2" t="s">
        <v>2386</v>
      </c>
      <c r="I2">
        <v>-4.1690809806823381E-2</v>
      </c>
      <c r="J2" t="s">
        <v>2385</v>
      </c>
      <c r="K2">
        <v>-2.3716773837804794E-2</v>
      </c>
      <c r="L2" t="s">
        <v>2387</v>
      </c>
      <c r="M2">
        <v>-5.452026853163261E-2</v>
      </c>
      <c r="N2" t="s">
        <v>2385</v>
      </c>
      <c r="O2" t="s">
        <v>2388</v>
      </c>
      <c r="P2" s="45" t="s">
        <v>2385</v>
      </c>
      <c r="Q2" t="s">
        <v>2389</v>
      </c>
      <c r="R2">
        <v>-2.5349762290716171E-2</v>
      </c>
      <c r="S2" t="s">
        <v>2390</v>
      </c>
      <c r="T2">
        <v>-5.5795673178231198E-2</v>
      </c>
      <c r="U2" t="s">
        <v>2385</v>
      </c>
      <c r="V2">
        <v>-2.5349762290716171E-2</v>
      </c>
      <c r="W2" t="s">
        <v>2387</v>
      </c>
      <c r="X2">
        <v>-5.905482965772535E-2</v>
      </c>
      <c r="Y2" t="s">
        <v>2391</v>
      </c>
      <c r="Z2" t="s">
        <v>2392</v>
      </c>
      <c r="AA2" t="s">
        <v>2391</v>
      </c>
    </row>
    <row r="3" spans="1:27" x14ac:dyDescent="0.25">
      <c r="A3" t="s">
        <v>2383</v>
      </c>
      <c r="B3">
        <v>7830623</v>
      </c>
      <c r="C3" t="s">
        <v>6</v>
      </c>
      <c r="D3" t="s">
        <v>2384</v>
      </c>
      <c r="E3">
        <v>-5.0849970430135727E-2</v>
      </c>
      <c r="F3">
        <v>24</v>
      </c>
      <c r="G3" t="s">
        <v>2393</v>
      </c>
      <c r="H3" t="s">
        <v>2394</v>
      </c>
      <c r="I3">
        <v>-3.5381253129344259E-2</v>
      </c>
      <c r="J3" t="s">
        <v>2385</v>
      </c>
      <c r="K3">
        <v>-5.0849970430135727E-2</v>
      </c>
      <c r="L3" t="s">
        <v>2395</v>
      </c>
      <c r="M3">
        <v>-3.61975150347007E-2</v>
      </c>
      <c r="N3" t="s">
        <v>2385</v>
      </c>
      <c r="O3" t="s">
        <v>2388</v>
      </c>
      <c r="P3" s="45" t="s">
        <v>2385</v>
      </c>
    </row>
    <row r="4" spans="1:27" x14ac:dyDescent="0.25">
      <c r="A4" t="s">
        <v>2383</v>
      </c>
      <c r="B4">
        <v>7830623</v>
      </c>
      <c r="C4" t="s">
        <v>5</v>
      </c>
      <c r="D4" t="s">
        <v>2384</v>
      </c>
      <c r="E4">
        <v>0.18103618919849396</v>
      </c>
      <c r="F4">
        <v>90</v>
      </c>
      <c r="G4" t="s">
        <v>2391</v>
      </c>
      <c r="H4" t="s">
        <v>2396</v>
      </c>
      <c r="I4">
        <v>-7.4309349685790949E-2</v>
      </c>
      <c r="J4" t="s">
        <v>2391</v>
      </c>
      <c r="K4">
        <v>0.18103618919849396</v>
      </c>
      <c r="L4" t="s">
        <v>2397</v>
      </c>
      <c r="M4">
        <v>-0.10366523251286708</v>
      </c>
      <c r="N4" t="s">
        <v>2391</v>
      </c>
      <c r="O4" t="s">
        <v>2392</v>
      </c>
      <c r="P4" s="45" t="s">
        <v>2391</v>
      </c>
    </row>
    <row r="5" spans="1:27" x14ac:dyDescent="0.25">
      <c r="A5" t="s">
        <v>7</v>
      </c>
      <c r="B5">
        <v>7830643</v>
      </c>
      <c r="C5" t="s">
        <v>4</v>
      </c>
      <c r="D5" t="s">
        <v>2384</v>
      </c>
      <c r="G5" t="s">
        <v>99</v>
      </c>
      <c r="Q5" t="s">
        <v>2389</v>
      </c>
      <c r="S5" t="s">
        <v>2398</v>
      </c>
      <c r="W5" t="s">
        <v>2398</v>
      </c>
    </row>
    <row r="6" spans="1:27" x14ac:dyDescent="0.25">
      <c r="A6" t="s">
        <v>7</v>
      </c>
      <c r="B6">
        <v>7830643</v>
      </c>
      <c r="C6" t="s">
        <v>6</v>
      </c>
      <c r="D6" t="s">
        <v>2384</v>
      </c>
      <c r="G6" t="s">
        <v>99</v>
      </c>
    </row>
    <row r="7" spans="1:27" x14ac:dyDescent="0.25">
      <c r="A7" t="s">
        <v>7</v>
      </c>
      <c r="B7">
        <v>7830643</v>
      </c>
      <c r="C7" t="s">
        <v>5</v>
      </c>
      <c r="D7" t="s">
        <v>2384</v>
      </c>
      <c r="G7" t="s">
        <v>99</v>
      </c>
    </row>
    <row r="8" spans="1:27" x14ac:dyDescent="0.25">
      <c r="A8" t="s">
        <v>10</v>
      </c>
      <c r="B8">
        <v>7830410</v>
      </c>
      <c r="C8" t="s">
        <v>4</v>
      </c>
      <c r="D8" t="s">
        <v>2384</v>
      </c>
      <c r="E8">
        <v>2.5203911354765296E-4</v>
      </c>
      <c r="F8">
        <v>51</v>
      </c>
      <c r="G8" t="s">
        <v>2385</v>
      </c>
      <c r="H8" t="s">
        <v>2399</v>
      </c>
      <c r="I8">
        <v>2.669101898527515E-2</v>
      </c>
      <c r="J8" t="s">
        <v>2385</v>
      </c>
      <c r="K8">
        <v>2.5203911354765296E-4</v>
      </c>
      <c r="L8" t="s">
        <v>2400</v>
      </c>
      <c r="M8">
        <v>5.2885786892147735E-2</v>
      </c>
      <c r="N8" t="s">
        <v>2385</v>
      </c>
      <c r="O8" t="s">
        <v>2388</v>
      </c>
      <c r="P8" s="45" t="s">
        <v>2385</v>
      </c>
      <c r="Q8" t="s">
        <v>2389</v>
      </c>
      <c r="R8">
        <v>5.7655863463878632E-2</v>
      </c>
      <c r="S8" t="s">
        <v>2401</v>
      </c>
      <c r="T8">
        <v>3.7220956052806287E-2</v>
      </c>
      <c r="U8" t="s">
        <v>2385</v>
      </c>
      <c r="V8">
        <v>5.7655863463878632E-2</v>
      </c>
      <c r="W8" t="s">
        <v>2402</v>
      </c>
      <c r="X8">
        <v>1.0738900726209977E-2</v>
      </c>
      <c r="Y8" t="s">
        <v>2385</v>
      </c>
      <c r="Z8" t="s">
        <v>2388</v>
      </c>
      <c r="AA8" t="s">
        <v>2385</v>
      </c>
    </row>
    <row r="9" spans="1:27" x14ac:dyDescent="0.25">
      <c r="A9" t="s">
        <v>10</v>
      </c>
      <c r="B9">
        <v>7830410</v>
      </c>
      <c r="C9" t="s">
        <v>6</v>
      </c>
      <c r="D9" t="s">
        <v>2384</v>
      </c>
      <c r="E9">
        <v>6.5942242741584778E-2</v>
      </c>
      <c r="F9">
        <v>82</v>
      </c>
      <c r="G9" t="s">
        <v>2391</v>
      </c>
      <c r="H9" t="s">
        <v>2403</v>
      </c>
      <c r="I9">
        <v>-9.932046516041737E-3</v>
      </c>
      <c r="J9" t="s">
        <v>2391</v>
      </c>
      <c r="K9">
        <v>6.5942242741584778E-2</v>
      </c>
      <c r="L9" t="s">
        <v>2404</v>
      </c>
      <c r="M9">
        <v>1.3440980430459604E-2</v>
      </c>
      <c r="N9" t="s">
        <v>2385</v>
      </c>
      <c r="O9" t="s">
        <v>2392</v>
      </c>
      <c r="P9" s="45" t="s">
        <v>2391</v>
      </c>
    </row>
    <row r="10" spans="1:27" x14ac:dyDescent="0.25">
      <c r="A10" t="s">
        <v>10</v>
      </c>
      <c r="B10">
        <v>7830410</v>
      </c>
      <c r="C10" t="s">
        <v>5</v>
      </c>
      <c r="D10" t="s">
        <v>2384</v>
      </c>
      <c r="G10" t="s">
        <v>99</v>
      </c>
    </row>
    <row r="11" spans="1:27" x14ac:dyDescent="0.25">
      <c r="A11" t="s">
        <v>11</v>
      </c>
      <c r="B11">
        <v>7830627</v>
      </c>
      <c r="C11" t="s">
        <v>4</v>
      </c>
      <c r="D11" t="s">
        <v>2384</v>
      </c>
      <c r="E11">
        <v>0.10885732620954514</v>
      </c>
      <c r="F11">
        <v>88</v>
      </c>
      <c r="G11" t="s">
        <v>2385</v>
      </c>
      <c r="H11" t="s">
        <v>2405</v>
      </c>
      <c r="I11">
        <v>4.9202889391153803E-2</v>
      </c>
      <c r="J11" t="s">
        <v>2385</v>
      </c>
      <c r="K11">
        <v>0.10885732620954514</v>
      </c>
      <c r="L11" t="s">
        <v>2406</v>
      </c>
      <c r="M11">
        <v>2.8591713053174317E-2</v>
      </c>
      <c r="N11" t="s">
        <v>2385</v>
      </c>
      <c r="O11" t="s">
        <v>2388</v>
      </c>
      <c r="P11" s="45" t="s">
        <v>2385</v>
      </c>
      <c r="Q11" t="s">
        <v>2389</v>
      </c>
      <c r="R11">
        <v>2.4227907881140709E-2</v>
      </c>
      <c r="S11" t="s">
        <v>2407</v>
      </c>
      <c r="T11">
        <v>2.9004867233766163E-2</v>
      </c>
      <c r="U11" t="s">
        <v>2385</v>
      </c>
      <c r="V11">
        <v>2.4227907881140709E-2</v>
      </c>
      <c r="W11" t="s">
        <v>2408</v>
      </c>
      <c r="X11">
        <v>1.4722057590461191E-2</v>
      </c>
      <c r="Y11" t="s">
        <v>2385</v>
      </c>
      <c r="Z11" t="s">
        <v>2388</v>
      </c>
      <c r="AA11" t="s">
        <v>2385</v>
      </c>
    </row>
    <row r="12" spans="1:27" x14ac:dyDescent="0.25">
      <c r="A12" t="s">
        <v>11</v>
      </c>
      <c r="B12">
        <v>7830627</v>
      </c>
      <c r="C12" t="s">
        <v>6</v>
      </c>
      <c r="D12" t="s">
        <v>2384</v>
      </c>
      <c r="E12">
        <v>-1.2399955652654171E-2</v>
      </c>
      <c r="F12">
        <v>44</v>
      </c>
      <c r="G12" t="s">
        <v>2385</v>
      </c>
      <c r="H12" t="s">
        <v>2409</v>
      </c>
      <c r="I12">
        <v>1.232062695271452E-2</v>
      </c>
      <c r="J12" t="s">
        <v>2385</v>
      </c>
      <c r="K12">
        <v>-1.2399955652654171E-2</v>
      </c>
      <c r="L12" t="s">
        <v>2410</v>
      </c>
      <c r="M12">
        <v>1.6139677143655717E-2</v>
      </c>
      <c r="N12" t="s">
        <v>2385</v>
      </c>
      <c r="O12" t="s">
        <v>2388</v>
      </c>
      <c r="P12" s="45" t="s">
        <v>2385</v>
      </c>
    </row>
    <row r="13" spans="1:27" x14ac:dyDescent="0.25">
      <c r="A13" t="s">
        <v>11</v>
      </c>
      <c r="B13">
        <v>7830627</v>
      </c>
      <c r="C13" t="s">
        <v>5</v>
      </c>
      <c r="D13" t="s">
        <v>2384</v>
      </c>
      <c r="G13" t="s">
        <v>99</v>
      </c>
    </row>
    <row r="14" spans="1:27" x14ac:dyDescent="0.25">
      <c r="A14" t="s">
        <v>12</v>
      </c>
      <c r="B14">
        <v>7830632</v>
      </c>
      <c r="C14" t="s">
        <v>4</v>
      </c>
      <c r="D14" t="s">
        <v>2384</v>
      </c>
      <c r="G14" t="s">
        <v>99</v>
      </c>
      <c r="Q14" t="s">
        <v>2389</v>
      </c>
      <c r="R14">
        <v>0.18119293451309204</v>
      </c>
      <c r="S14" t="s">
        <v>2411</v>
      </c>
      <c r="T14">
        <v>4.4422287399129345E-2</v>
      </c>
      <c r="U14" t="s">
        <v>2391</v>
      </c>
      <c r="V14">
        <v>0.18119293451309204</v>
      </c>
      <c r="W14" t="s">
        <v>2412</v>
      </c>
      <c r="X14">
        <v>1.8620067810843466E-2</v>
      </c>
      <c r="Y14" t="s">
        <v>2391</v>
      </c>
      <c r="Z14" t="s">
        <v>2392</v>
      </c>
      <c r="AA14" t="s">
        <v>2391</v>
      </c>
    </row>
    <row r="15" spans="1:27" x14ac:dyDescent="0.25">
      <c r="A15" t="s">
        <v>12</v>
      </c>
      <c r="B15">
        <v>7830632</v>
      </c>
      <c r="C15" t="s">
        <v>6</v>
      </c>
      <c r="D15" t="s">
        <v>2384</v>
      </c>
      <c r="E15">
        <v>0.16228713095188141</v>
      </c>
      <c r="F15">
        <v>98</v>
      </c>
      <c r="G15" t="s">
        <v>2391</v>
      </c>
      <c r="H15" t="s">
        <v>2413</v>
      </c>
      <c r="I15">
        <v>2.7516912032297114E-3</v>
      </c>
      <c r="J15" t="s">
        <v>2391</v>
      </c>
      <c r="K15">
        <v>0.16228713095188141</v>
      </c>
      <c r="L15" t="s">
        <v>2397</v>
      </c>
      <c r="M15">
        <v>1.0914183018030599E-2</v>
      </c>
      <c r="N15" t="s">
        <v>2391</v>
      </c>
      <c r="O15" t="s">
        <v>2392</v>
      </c>
      <c r="P15" s="45" t="s">
        <v>2391</v>
      </c>
    </row>
    <row r="16" spans="1:27" x14ac:dyDescent="0.25">
      <c r="A16" t="s">
        <v>12</v>
      </c>
      <c r="B16">
        <v>7830632</v>
      </c>
      <c r="C16" t="s">
        <v>5</v>
      </c>
      <c r="D16" t="s">
        <v>2384</v>
      </c>
      <c r="G16" t="s">
        <v>99</v>
      </c>
    </row>
    <row r="17" spans="1:27" x14ac:dyDescent="0.25">
      <c r="A17" t="s">
        <v>13</v>
      </c>
      <c r="B17">
        <v>7830630</v>
      </c>
      <c r="C17" t="s">
        <v>4</v>
      </c>
      <c r="D17" t="s">
        <v>2384</v>
      </c>
      <c r="E17">
        <v>-7.8442111611366272E-2</v>
      </c>
      <c r="F17">
        <v>19</v>
      </c>
      <c r="G17" t="s">
        <v>2393</v>
      </c>
      <c r="H17" t="s">
        <v>2414</v>
      </c>
      <c r="I17">
        <v>6.7083171641570516E-2</v>
      </c>
      <c r="J17" t="s">
        <v>2393</v>
      </c>
      <c r="K17">
        <v>-7.8442111611366272E-2</v>
      </c>
      <c r="L17" t="s">
        <v>2415</v>
      </c>
      <c r="M17">
        <v>0.13775594471735531</v>
      </c>
      <c r="N17" t="s">
        <v>2393</v>
      </c>
      <c r="O17" t="s">
        <v>2388</v>
      </c>
      <c r="P17" s="45" t="s">
        <v>2393</v>
      </c>
      <c r="Q17" t="s">
        <v>2389</v>
      </c>
      <c r="R17">
        <v>3.0324293300509453E-2</v>
      </c>
      <c r="S17" t="s">
        <v>2416</v>
      </c>
      <c r="T17">
        <v>-4.0117425211064983E-2</v>
      </c>
      <c r="U17" t="s">
        <v>2391</v>
      </c>
      <c r="V17">
        <v>3.0324293300509453E-2</v>
      </c>
      <c r="W17" t="s">
        <v>2417</v>
      </c>
      <c r="X17">
        <v>6.5958536118159827E-2</v>
      </c>
      <c r="Y17" t="s">
        <v>2385</v>
      </c>
      <c r="Z17" t="s">
        <v>2392</v>
      </c>
      <c r="AA17" t="s">
        <v>2391</v>
      </c>
    </row>
    <row r="18" spans="1:27" x14ac:dyDescent="0.25">
      <c r="A18" t="s">
        <v>13</v>
      </c>
      <c r="B18">
        <v>7830630</v>
      </c>
      <c r="C18" t="s">
        <v>6</v>
      </c>
      <c r="D18" t="s">
        <v>2384</v>
      </c>
      <c r="E18">
        <v>8.1999704241752625E-2</v>
      </c>
      <c r="F18">
        <v>86</v>
      </c>
      <c r="G18" t="s">
        <v>2391</v>
      </c>
      <c r="H18" t="s">
        <v>2418</v>
      </c>
      <c r="I18">
        <v>6.6934339760337025E-2</v>
      </c>
      <c r="J18" t="s">
        <v>2385</v>
      </c>
      <c r="K18">
        <v>8.1999704241752625E-2</v>
      </c>
      <c r="L18" t="s">
        <v>2419</v>
      </c>
      <c r="M18">
        <v>9.6202865228406154E-2</v>
      </c>
      <c r="N18" t="s">
        <v>2385</v>
      </c>
      <c r="O18" t="s">
        <v>2388</v>
      </c>
      <c r="P18" s="45" t="s">
        <v>2385</v>
      </c>
    </row>
    <row r="19" spans="1:27" x14ac:dyDescent="0.25">
      <c r="A19" t="s">
        <v>13</v>
      </c>
      <c r="B19">
        <v>7830630</v>
      </c>
      <c r="C19" t="s">
        <v>5</v>
      </c>
      <c r="D19" t="s">
        <v>2384</v>
      </c>
      <c r="E19">
        <v>6.7314483225345612E-2</v>
      </c>
      <c r="F19">
        <v>74</v>
      </c>
      <c r="G19" t="s">
        <v>2385</v>
      </c>
      <c r="H19" t="s">
        <v>2420</v>
      </c>
      <c r="I19">
        <v>-0.16562596778385341</v>
      </c>
      <c r="J19" t="s">
        <v>2391</v>
      </c>
      <c r="K19">
        <v>6.7314483225345612E-2</v>
      </c>
      <c r="L19" t="s">
        <v>2421</v>
      </c>
      <c r="M19">
        <v>-0.16291980483219959</v>
      </c>
      <c r="N19" t="s">
        <v>2391</v>
      </c>
      <c r="O19" t="s">
        <v>2392</v>
      </c>
      <c r="P19" s="45" t="s">
        <v>2391</v>
      </c>
    </row>
    <row r="20" spans="1:27" x14ac:dyDescent="0.25">
      <c r="A20" t="s">
        <v>14</v>
      </c>
      <c r="B20">
        <v>7830613</v>
      </c>
      <c r="C20" t="s">
        <v>4</v>
      </c>
      <c r="D20" t="s">
        <v>2384</v>
      </c>
      <c r="E20">
        <v>5.7666435837745667E-2</v>
      </c>
      <c r="F20">
        <v>74</v>
      </c>
      <c r="G20" t="s">
        <v>2385</v>
      </c>
      <c r="H20" t="s">
        <v>2422</v>
      </c>
      <c r="I20">
        <v>4.5515835045080166E-3</v>
      </c>
      <c r="J20" t="s">
        <v>2385</v>
      </c>
      <c r="K20">
        <v>5.7666435837745667E-2</v>
      </c>
      <c r="L20" t="s">
        <v>2423</v>
      </c>
      <c r="M20">
        <v>4.0231793231214397E-2</v>
      </c>
      <c r="N20" t="s">
        <v>2385</v>
      </c>
      <c r="O20" t="s">
        <v>2388</v>
      </c>
      <c r="P20" s="45" t="s">
        <v>2385</v>
      </c>
      <c r="Q20" t="s">
        <v>2389</v>
      </c>
      <c r="R20">
        <v>2.2485328838229179E-2</v>
      </c>
      <c r="S20" t="s">
        <v>2424</v>
      </c>
      <c r="T20">
        <v>2.2237151384842946E-3</v>
      </c>
      <c r="U20" t="s">
        <v>2385</v>
      </c>
      <c r="V20">
        <v>2.2485328838229179E-2</v>
      </c>
      <c r="W20" t="s">
        <v>2425</v>
      </c>
      <c r="X20">
        <v>3.5962867437774548E-2</v>
      </c>
      <c r="Y20" t="s">
        <v>2385</v>
      </c>
      <c r="Z20" t="s">
        <v>2388</v>
      </c>
      <c r="AA20" t="s">
        <v>2385</v>
      </c>
    </row>
    <row r="21" spans="1:27" x14ac:dyDescent="0.25">
      <c r="A21" t="s">
        <v>14</v>
      </c>
      <c r="B21">
        <v>7830613</v>
      </c>
      <c r="C21" t="s">
        <v>6</v>
      </c>
      <c r="D21" t="s">
        <v>2384</v>
      </c>
      <c r="E21">
        <v>-1.1986671946942806E-2</v>
      </c>
      <c r="F21">
        <v>44</v>
      </c>
      <c r="G21" t="s">
        <v>2385</v>
      </c>
      <c r="H21" t="s">
        <v>2426</v>
      </c>
      <c r="I21">
        <v>-3.8591475204157177E-3</v>
      </c>
      <c r="J21" t="s">
        <v>2385</v>
      </c>
      <c r="K21">
        <v>-1.1986671946942806E-2</v>
      </c>
      <c r="L21" t="s">
        <v>2427</v>
      </c>
      <c r="M21">
        <v>2.842675363399394E-2</v>
      </c>
      <c r="N21" t="s">
        <v>2385</v>
      </c>
      <c r="O21" t="s">
        <v>2388</v>
      </c>
      <c r="P21" s="45" t="s">
        <v>2385</v>
      </c>
    </row>
    <row r="22" spans="1:27" x14ac:dyDescent="0.25">
      <c r="A22" t="s">
        <v>14</v>
      </c>
      <c r="B22">
        <v>7830613</v>
      </c>
      <c r="C22" t="s">
        <v>5</v>
      </c>
      <c r="D22" t="s">
        <v>2384</v>
      </c>
      <c r="G22" t="s">
        <v>99</v>
      </c>
    </row>
    <row r="23" spans="1:27" x14ac:dyDescent="0.25">
      <c r="A23" t="s">
        <v>15</v>
      </c>
      <c r="B23">
        <v>7820212</v>
      </c>
      <c r="C23" t="s">
        <v>4</v>
      </c>
      <c r="D23" t="s">
        <v>2384</v>
      </c>
      <c r="E23">
        <v>-5.736711248755455E-2</v>
      </c>
      <c r="F23">
        <v>26</v>
      </c>
      <c r="G23" t="s">
        <v>2385</v>
      </c>
      <c r="H23" t="s">
        <v>2428</v>
      </c>
      <c r="I23">
        <v>-1.0582958900613448E-2</v>
      </c>
      <c r="J23" t="s">
        <v>2385</v>
      </c>
      <c r="K23">
        <v>-5.736711248755455E-2</v>
      </c>
      <c r="L23" t="s">
        <v>2429</v>
      </c>
      <c r="M23">
        <v>-1.6820136166643351E-2</v>
      </c>
      <c r="N23" t="s">
        <v>2385</v>
      </c>
      <c r="O23" t="s">
        <v>2388</v>
      </c>
      <c r="P23" s="45" t="s">
        <v>2385</v>
      </c>
      <c r="Q23" t="s">
        <v>2389</v>
      </c>
      <c r="R23">
        <v>2.3224335163831711E-2</v>
      </c>
      <c r="S23" t="s">
        <v>2430</v>
      </c>
      <c r="T23">
        <v>-3.4086775592186314E-2</v>
      </c>
      <c r="U23" t="s">
        <v>2391</v>
      </c>
      <c r="V23">
        <v>2.3224335163831711E-2</v>
      </c>
      <c r="W23" t="s">
        <v>2431</v>
      </c>
      <c r="X23">
        <v>-2.7649316762108356E-2</v>
      </c>
      <c r="Y23" t="s">
        <v>2385</v>
      </c>
      <c r="Z23" t="s">
        <v>2392</v>
      </c>
      <c r="AA23" t="s">
        <v>2391</v>
      </c>
    </row>
    <row r="24" spans="1:27" x14ac:dyDescent="0.25">
      <c r="A24" t="s">
        <v>15</v>
      </c>
      <c r="B24">
        <v>7820212</v>
      </c>
      <c r="C24" t="s">
        <v>6</v>
      </c>
      <c r="D24" t="s">
        <v>2384</v>
      </c>
      <c r="E24">
        <v>8.3305515348911285E-2</v>
      </c>
      <c r="F24">
        <v>86</v>
      </c>
      <c r="G24" t="s">
        <v>2391</v>
      </c>
      <c r="H24" t="s">
        <v>2432</v>
      </c>
      <c r="I24">
        <v>-6.5611224839813076E-2</v>
      </c>
      <c r="J24" t="s">
        <v>2391</v>
      </c>
      <c r="K24">
        <v>8.3305515348911285E-2</v>
      </c>
      <c r="L24" t="s">
        <v>2433</v>
      </c>
      <c r="M24">
        <v>-6.9123242705245502E-2</v>
      </c>
      <c r="N24" t="s">
        <v>2391</v>
      </c>
      <c r="O24" t="s">
        <v>2392</v>
      </c>
      <c r="P24" s="45" t="s">
        <v>2391</v>
      </c>
    </row>
    <row r="25" spans="1:27" x14ac:dyDescent="0.25">
      <c r="A25" t="s">
        <v>15</v>
      </c>
      <c r="B25">
        <v>7820212</v>
      </c>
      <c r="C25" t="s">
        <v>5</v>
      </c>
      <c r="D25" t="s">
        <v>2384</v>
      </c>
      <c r="G25" t="s">
        <v>99</v>
      </c>
    </row>
    <row r="26" spans="1:27" x14ac:dyDescent="0.25">
      <c r="A26" t="s">
        <v>16</v>
      </c>
      <c r="B26">
        <v>7830611</v>
      </c>
      <c r="C26" t="s">
        <v>4</v>
      </c>
      <c r="D26" t="s">
        <v>2384</v>
      </c>
      <c r="E26">
        <v>-4.5883584767580032E-2</v>
      </c>
      <c r="F26">
        <v>30</v>
      </c>
      <c r="G26" t="s">
        <v>2385</v>
      </c>
      <c r="H26" t="s">
        <v>2434</v>
      </c>
      <c r="I26">
        <v>-9.6574086315285967E-2</v>
      </c>
      <c r="J26" t="s">
        <v>2385</v>
      </c>
      <c r="K26">
        <v>-4.5883584767580032E-2</v>
      </c>
      <c r="L26" t="s">
        <v>2435</v>
      </c>
      <c r="M26">
        <v>-5.9853894010302611E-2</v>
      </c>
      <c r="N26" t="s">
        <v>2385</v>
      </c>
      <c r="O26" t="s">
        <v>2388</v>
      </c>
      <c r="P26" s="45" t="s">
        <v>2558</v>
      </c>
      <c r="Q26" t="s">
        <v>2389</v>
      </c>
      <c r="R26">
        <v>5.7974234223365784E-2</v>
      </c>
      <c r="S26" t="s">
        <v>2436</v>
      </c>
      <c r="T26">
        <v>-6.3774012010526349E-2</v>
      </c>
      <c r="U26" t="s">
        <v>2391</v>
      </c>
      <c r="V26">
        <v>5.7974234223365784E-2</v>
      </c>
      <c r="W26" t="s">
        <v>2406</v>
      </c>
      <c r="X26">
        <v>-6.5387082097004168E-2</v>
      </c>
      <c r="Y26" t="s">
        <v>2391</v>
      </c>
      <c r="Z26" t="s">
        <v>2392</v>
      </c>
      <c r="AA26" t="s">
        <v>2391</v>
      </c>
    </row>
    <row r="27" spans="1:27" x14ac:dyDescent="0.25">
      <c r="A27" t="s">
        <v>16</v>
      </c>
      <c r="B27">
        <v>7830611</v>
      </c>
      <c r="C27" t="s">
        <v>6</v>
      </c>
      <c r="D27" t="s">
        <v>2384</v>
      </c>
      <c r="E27">
        <v>9.6300587058067322E-2</v>
      </c>
      <c r="F27">
        <v>89</v>
      </c>
      <c r="G27" t="s">
        <v>2391</v>
      </c>
      <c r="H27" t="s">
        <v>2437</v>
      </c>
      <c r="I27">
        <v>-4.8465659492649138E-2</v>
      </c>
      <c r="J27" t="s">
        <v>2391</v>
      </c>
      <c r="K27">
        <v>9.6300587058067322E-2</v>
      </c>
      <c r="L27" t="s">
        <v>2438</v>
      </c>
      <c r="M27">
        <v>-4.2837124550715089E-2</v>
      </c>
      <c r="N27" t="s">
        <v>2391</v>
      </c>
      <c r="O27" t="s">
        <v>2392</v>
      </c>
      <c r="P27" s="45" t="s">
        <v>2391</v>
      </c>
    </row>
    <row r="28" spans="1:27" x14ac:dyDescent="0.25">
      <c r="A28" t="s">
        <v>16</v>
      </c>
      <c r="B28">
        <v>7830611</v>
      </c>
      <c r="C28" t="s">
        <v>5</v>
      </c>
      <c r="D28" t="s">
        <v>2384</v>
      </c>
      <c r="G28" t="s">
        <v>99</v>
      </c>
    </row>
    <row r="29" spans="1:27" x14ac:dyDescent="0.25">
      <c r="A29" t="s">
        <v>17</v>
      </c>
      <c r="B29">
        <v>7830610</v>
      </c>
      <c r="C29" t="s">
        <v>4</v>
      </c>
      <c r="D29" t="s">
        <v>2384</v>
      </c>
      <c r="E29">
        <v>-9.0779684484004974E-2</v>
      </c>
      <c r="F29">
        <v>16</v>
      </c>
      <c r="G29" t="s">
        <v>2393</v>
      </c>
      <c r="H29" t="s">
        <v>2439</v>
      </c>
      <c r="I29">
        <v>-5.3560142732749227E-2</v>
      </c>
      <c r="J29" t="s">
        <v>2385</v>
      </c>
      <c r="K29">
        <v>-9.0779684484004974E-2</v>
      </c>
      <c r="L29" t="s">
        <v>2440</v>
      </c>
      <c r="M29">
        <v>-2.2416285832150606E-2</v>
      </c>
      <c r="N29" t="s">
        <v>2393</v>
      </c>
      <c r="O29" t="s">
        <v>2388</v>
      </c>
      <c r="P29" s="45" t="s">
        <v>2557</v>
      </c>
      <c r="Q29" t="s">
        <v>2389</v>
      </c>
      <c r="R29">
        <v>-9.2774927616119385E-2</v>
      </c>
      <c r="S29" t="s">
        <v>2441</v>
      </c>
      <c r="T29">
        <v>-4.2301095415496093E-2</v>
      </c>
      <c r="U29" t="s">
        <v>2393</v>
      </c>
      <c r="V29">
        <v>-9.2774927616119385E-2</v>
      </c>
      <c r="W29" t="s">
        <v>2442</v>
      </c>
      <c r="X29">
        <v>1.21556851445348E-3</v>
      </c>
      <c r="Y29" t="s">
        <v>2393</v>
      </c>
      <c r="Z29" t="s">
        <v>2388</v>
      </c>
      <c r="AA29" t="s">
        <v>2393</v>
      </c>
    </row>
    <row r="30" spans="1:27" x14ac:dyDescent="0.25">
      <c r="A30" t="s">
        <v>17</v>
      </c>
      <c r="B30">
        <v>7830610</v>
      </c>
      <c r="C30" t="s">
        <v>6</v>
      </c>
      <c r="D30" t="s">
        <v>2384</v>
      </c>
      <c r="E30">
        <v>-7.5554221868515015E-2</v>
      </c>
      <c r="F30">
        <v>12</v>
      </c>
      <c r="G30" t="s">
        <v>2393</v>
      </c>
      <c r="H30" t="s">
        <v>2443</v>
      </c>
      <c r="I30">
        <v>7.4559753702487797E-3</v>
      </c>
      <c r="J30" t="s">
        <v>2393</v>
      </c>
      <c r="K30">
        <v>-7.5554221868515015E-2</v>
      </c>
      <c r="L30" t="s">
        <v>2444</v>
      </c>
      <c r="M30">
        <v>-2.8692244668491185E-2</v>
      </c>
      <c r="N30" t="s">
        <v>2385</v>
      </c>
      <c r="O30" t="s">
        <v>2388</v>
      </c>
      <c r="P30" s="45" t="s">
        <v>2559</v>
      </c>
    </row>
    <row r="31" spans="1:27" x14ac:dyDescent="0.25">
      <c r="A31" t="s">
        <v>17</v>
      </c>
      <c r="B31">
        <v>7830610</v>
      </c>
      <c r="C31" t="s">
        <v>5</v>
      </c>
      <c r="D31" t="s">
        <v>2384</v>
      </c>
      <c r="G31" t="s">
        <v>99</v>
      </c>
    </row>
    <row r="32" spans="1:27" x14ac:dyDescent="0.25">
      <c r="A32" t="s">
        <v>18</v>
      </c>
      <c r="B32">
        <v>7830633</v>
      </c>
      <c r="C32" t="s">
        <v>4</v>
      </c>
      <c r="D32" t="s">
        <v>2384</v>
      </c>
      <c r="E32">
        <v>7.8100413084030151E-2</v>
      </c>
      <c r="F32">
        <v>81</v>
      </c>
      <c r="G32" t="s">
        <v>2385</v>
      </c>
      <c r="H32" t="s">
        <v>2445</v>
      </c>
      <c r="I32">
        <v>-3.5993781943034264E-2</v>
      </c>
      <c r="J32" t="s">
        <v>2391</v>
      </c>
      <c r="K32">
        <v>7.8100413084030151E-2</v>
      </c>
      <c r="L32" t="s">
        <v>2446</v>
      </c>
      <c r="M32">
        <v>-2.9432838724460453E-2</v>
      </c>
      <c r="N32" t="s">
        <v>2391</v>
      </c>
      <c r="O32" t="s">
        <v>2392</v>
      </c>
      <c r="P32" s="45" t="s">
        <v>2391</v>
      </c>
      <c r="Q32" t="s">
        <v>2389</v>
      </c>
      <c r="R32">
        <v>7.2730325162410736E-2</v>
      </c>
      <c r="S32" t="s">
        <v>2447</v>
      </c>
      <c r="T32">
        <v>-3.1620351570381899E-2</v>
      </c>
      <c r="U32" t="s">
        <v>2385</v>
      </c>
      <c r="V32">
        <v>7.2730325162410736E-2</v>
      </c>
      <c r="W32" t="s">
        <v>2433</v>
      </c>
      <c r="X32">
        <v>-2.3862669797381386E-2</v>
      </c>
      <c r="Y32" t="s">
        <v>2385</v>
      </c>
      <c r="Z32" t="s">
        <v>2388</v>
      </c>
      <c r="AA32" t="s">
        <v>2385</v>
      </c>
    </row>
    <row r="33" spans="1:27" x14ac:dyDescent="0.25">
      <c r="A33" t="s">
        <v>18</v>
      </c>
      <c r="B33">
        <v>7830633</v>
      </c>
      <c r="C33" t="s">
        <v>6</v>
      </c>
      <c r="D33" t="s">
        <v>2384</v>
      </c>
      <c r="G33" t="s">
        <v>99</v>
      </c>
    </row>
    <row r="34" spans="1:27" x14ac:dyDescent="0.25">
      <c r="A34" t="s">
        <v>18</v>
      </c>
      <c r="B34">
        <v>7830633</v>
      </c>
      <c r="C34" t="s">
        <v>5</v>
      </c>
      <c r="D34" t="s">
        <v>2384</v>
      </c>
      <c r="G34" t="s">
        <v>99</v>
      </c>
    </row>
    <row r="35" spans="1:27" x14ac:dyDescent="0.25">
      <c r="A35" t="s">
        <v>19</v>
      </c>
      <c r="B35">
        <v>7830637</v>
      </c>
      <c r="C35" t="s">
        <v>4</v>
      </c>
      <c r="D35" t="s">
        <v>2384</v>
      </c>
      <c r="G35" t="s">
        <v>99</v>
      </c>
      <c r="Q35" t="s">
        <v>2389</v>
      </c>
      <c r="S35" t="s">
        <v>2398</v>
      </c>
      <c r="W35" t="s">
        <v>2398</v>
      </c>
    </row>
    <row r="36" spans="1:27" x14ac:dyDescent="0.25">
      <c r="A36" t="s">
        <v>19</v>
      </c>
      <c r="B36">
        <v>7830637</v>
      </c>
      <c r="C36" t="s">
        <v>6</v>
      </c>
      <c r="D36" t="s">
        <v>2384</v>
      </c>
      <c r="G36" t="s">
        <v>99</v>
      </c>
    </row>
    <row r="37" spans="1:27" x14ac:dyDescent="0.25">
      <c r="A37" t="s">
        <v>19</v>
      </c>
      <c r="B37">
        <v>7830637</v>
      </c>
      <c r="C37" t="s">
        <v>5</v>
      </c>
      <c r="D37" t="s">
        <v>2384</v>
      </c>
      <c r="G37" t="s">
        <v>99</v>
      </c>
    </row>
    <row r="38" spans="1:27" x14ac:dyDescent="0.25">
      <c r="A38" t="s">
        <v>20</v>
      </c>
      <c r="B38">
        <v>7830642</v>
      </c>
      <c r="C38" t="s">
        <v>4</v>
      </c>
      <c r="D38" t="s">
        <v>2384</v>
      </c>
      <c r="G38" t="s">
        <v>99</v>
      </c>
      <c r="Q38" t="s">
        <v>2389</v>
      </c>
      <c r="R38">
        <v>-0.17055395245552063</v>
      </c>
      <c r="S38" t="s">
        <v>2448</v>
      </c>
      <c r="T38">
        <v>4.3485433826617736E-4</v>
      </c>
      <c r="U38" t="s">
        <v>2393</v>
      </c>
      <c r="V38">
        <v>-0.17055395245552063</v>
      </c>
      <c r="W38" t="s">
        <v>2449</v>
      </c>
      <c r="X38">
        <v>6.9121285071105376E-4</v>
      </c>
      <c r="Y38" t="s">
        <v>2393</v>
      </c>
      <c r="Z38" t="s">
        <v>2388</v>
      </c>
      <c r="AA38" t="s">
        <v>2393</v>
      </c>
    </row>
    <row r="39" spans="1:27" x14ac:dyDescent="0.25">
      <c r="A39" t="s">
        <v>20</v>
      </c>
      <c r="B39">
        <v>7830642</v>
      </c>
      <c r="C39" t="s">
        <v>6</v>
      </c>
      <c r="D39" t="s">
        <v>2384</v>
      </c>
      <c r="E39">
        <v>-0.17129397392272949</v>
      </c>
      <c r="F39">
        <v>2</v>
      </c>
      <c r="G39" t="s">
        <v>2393</v>
      </c>
      <c r="H39" t="s">
        <v>2450</v>
      </c>
      <c r="I39">
        <v>-3.68115263324853E-3</v>
      </c>
      <c r="J39" t="s">
        <v>2393</v>
      </c>
      <c r="K39">
        <v>-0.17129397392272949</v>
      </c>
      <c r="L39" t="s">
        <v>2449</v>
      </c>
      <c r="M39">
        <v>3.3719705313615123E-3</v>
      </c>
      <c r="N39" t="s">
        <v>2393</v>
      </c>
      <c r="O39" t="s">
        <v>2388</v>
      </c>
      <c r="P39" s="45" t="s">
        <v>2393</v>
      </c>
    </row>
    <row r="40" spans="1:27" x14ac:dyDescent="0.25">
      <c r="A40" t="s">
        <v>20</v>
      </c>
      <c r="B40">
        <v>7830642</v>
      </c>
      <c r="C40" t="s">
        <v>5</v>
      </c>
      <c r="D40" t="s">
        <v>2384</v>
      </c>
      <c r="G40" t="s">
        <v>99</v>
      </c>
    </row>
    <row r="41" spans="1:27" x14ac:dyDescent="0.25">
      <c r="A41" t="s">
        <v>2451</v>
      </c>
      <c r="B41">
        <v>7820617</v>
      </c>
      <c r="C41" t="s">
        <v>4</v>
      </c>
      <c r="D41" t="s">
        <v>2384</v>
      </c>
      <c r="E41">
        <v>-1.2949537485837936E-2</v>
      </c>
      <c r="F41">
        <v>44</v>
      </c>
      <c r="G41" t="s">
        <v>2385</v>
      </c>
      <c r="H41" t="s">
        <v>2452</v>
      </c>
      <c r="I41">
        <v>2.2443477175329463E-2</v>
      </c>
      <c r="J41" t="s">
        <v>2385</v>
      </c>
      <c r="K41">
        <v>-1.2949537485837936E-2</v>
      </c>
      <c r="L41" t="s">
        <v>2453</v>
      </c>
      <c r="M41">
        <v>2.3440329838194884E-2</v>
      </c>
      <c r="N41" t="s">
        <v>2385</v>
      </c>
      <c r="O41" t="s">
        <v>2388</v>
      </c>
      <c r="P41" s="45" t="s">
        <v>2558</v>
      </c>
      <c r="Q41" t="s">
        <v>2389</v>
      </c>
      <c r="R41">
        <v>3.7186719477176666E-2</v>
      </c>
      <c r="S41" t="s">
        <v>2454</v>
      </c>
      <c r="T41">
        <v>2.6285858681092122E-2</v>
      </c>
      <c r="U41" t="s">
        <v>2385</v>
      </c>
      <c r="V41">
        <v>3.7186719477176666E-2</v>
      </c>
      <c r="W41" t="s">
        <v>2455</v>
      </c>
      <c r="X41">
        <v>1.6993804209050722E-2</v>
      </c>
      <c r="Y41" t="s">
        <v>2385</v>
      </c>
      <c r="Z41" t="s">
        <v>2388</v>
      </c>
      <c r="AA41" t="s">
        <v>2385</v>
      </c>
    </row>
    <row r="42" spans="1:27" x14ac:dyDescent="0.25">
      <c r="A42" t="s">
        <v>2451</v>
      </c>
      <c r="B42">
        <v>7820617</v>
      </c>
      <c r="C42" t="s">
        <v>6</v>
      </c>
      <c r="D42" t="s">
        <v>2384</v>
      </c>
      <c r="E42">
        <v>7.505132257938385E-2</v>
      </c>
      <c r="F42">
        <v>84</v>
      </c>
      <c r="G42" t="s">
        <v>2391</v>
      </c>
      <c r="H42" t="s">
        <v>2456</v>
      </c>
      <c r="I42">
        <v>1.7568305265740491E-2</v>
      </c>
      <c r="J42" t="s">
        <v>2391</v>
      </c>
      <c r="K42">
        <v>7.505132257938385E-2</v>
      </c>
      <c r="L42" t="s">
        <v>2438</v>
      </c>
      <c r="M42">
        <v>2.7672093128785491E-2</v>
      </c>
      <c r="N42" t="s">
        <v>2385</v>
      </c>
      <c r="O42" t="s">
        <v>2392</v>
      </c>
      <c r="P42" s="45" t="s">
        <v>2391</v>
      </c>
    </row>
    <row r="43" spans="1:27" x14ac:dyDescent="0.25">
      <c r="A43" t="s">
        <v>2451</v>
      </c>
      <c r="B43">
        <v>7820617</v>
      </c>
      <c r="C43" t="s">
        <v>5</v>
      </c>
      <c r="D43" t="s">
        <v>2384</v>
      </c>
      <c r="G43" t="s">
        <v>99</v>
      </c>
    </row>
    <row r="44" spans="1:27" x14ac:dyDescent="0.25">
      <c r="A44" t="s">
        <v>22</v>
      </c>
      <c r="B44">
        <v>7830628</v>
      </c>
      <c r="C44" t="s">
        <v>4</v>
      </c>
      <c r="D44" t="s">
        <v>2384</v>
      </c>
      <c r="G44" t="s">
        <v>99</v>
      </c>
      <c r="P44" s="45" t="s">
        <v>9</v>
      </c>
      <c r="Q44" t="s">
        <v>2389</v>
      </c>
      <c r="S44" t="s">
        <v>2398</v>
      </c>
      <c r="W44" t="s">
        <v>2398</v>
      </c>
      <c r="AA44" t="s">
        <v>9</v>
      </c>
    </row>
    <row r="45" spans="1:27" x14ac:dyDescent="0.25">
      <c r="A45" t="s">
        <v>22</v>
      </c>
      <c r="B45">
        <v>7830628</v>
      </c>
      <c r="C45" t="s">
        <v>6</v>
      </c>
      <c r="D45" t="s">
        <v>2384</v>
      </c>
      <c r="G45" t="s">
        <v>99</v>
      </c>
    </row>
    <row r="46" spans="1:27" x14ac:dyDescent="0.25">
      <c r="A46" t="s">
        <v>22</v>
      </c>
      <c r="B46">
        <v>7830628</v>
      </c>
      <c r="C46" t="s">
        <v>5</v>
      </c>
      <c r="D46" t="s">
        <v>2384</v>
      </c>
      <c r="G46" t="s">
        <v>99</v>
      </c>
    </row>
    <row r="47" spans="1:27" x14ac:dyDescent="0.25">
      <c r="A47" t="s">
        <v>23</v>
      </c>
      <c r="B47">
        <v>7830310</v>
      </c>
      <c r="C47" t="s">
        <v>4</v>
      </c>
      <c r="D47" t="s">
        <v>2384</v>
      </c>
      <c r="G47" t="s">
        <v>99</v>
      </c>
      <c r="Q47" t="s">
        <v>2389</v>
      </c>
      <c r="R47">
        <v>-1.3953232206404209E-2</v>
      </c>
      <c r="S47" t="s">
        <v>2457</v>
      </c>
      <c r="T47">
        <v>-5.4052365715051565E-3</v>
      </c>
      <c r="U47" t="s">
        <v>2385</v>
      </c>
      <c r="V47">
        <v>-1.3953232206404209E-2</v>
      </c>
      <c r="W47" t="s">
        <v>2429</v>
      </c>
      <c r="X47">
        <v>2.3716886164038442E-2</v>
      </c>
      <c r="Y47" t="s">
        <v>2385</v>
      </c>
      <c r="Z47" t="s">
        <v>2388</v>
      </c>
      <c r="AA47" t="s">
        <v>2385</v>
      </c>
    </row>
    <row r="48" spans="1:27" x14ac:dyDescent="0.25">
      <c r="A48" t="s">
        <v>23</v>
      </c>
      <c r="B48">
        <v>7830310</v>
      </c>
      <c r="C48" t="s">
        <v>6</v>
      </c>
      <c r="D48" t="s">
        <v>2384</v>
      </c>
      <c r="E48">
        <v>1.299566961824894E-2</v>
      </c>
      <c r="F48">
        <v>58</v>
      </c>
      <c r="G48" t="s">
        <v>2385</v>
      </c>
      <c r="H48" t="s">
        <v>2458</v>
      </c>
      <c r="I48">
        <v>1.3221381148468936E-2</v>
      </c>
      <c r="J48" t="s">
        <v>2385</v>
      </c>
      <c r="K48">
        <v>1.299566961824894E-2</v>
      </c>
      <c r="L48" t="s">
        <v>2427</v>
      </c>
      <c r="M48">
        <v>2.2379243295290507E-2</v>
      </c>
      <c r="N48" t="s">
        <v>2385</v>
      </c>
      <c r="O48" t="s">
        <v>2388</v>
      </c>
      <c r="P48" s="45" t="s">
        <v>2385</v>
      </c>
    </row>
    <row r="49" spans="1:27" x14ac:dyDescent="0.25">
      <c r="A49" t="s">
        <v>23</v>
      </c>
      <c r="B49">
        <v>7830310</v>
      </c>
      <c r="C49" t="s">
        <v>5</v>
      </c>
      <c r="D49" t="s">
        <v>2384</v>
      </c>
      <c r="E49">
        <v>-3.320867195725441E-2</v>
      </c>
      <c r="F49">
        <v>41</v>
      </c>
      <c r="G49" t="s">
        <v>2385</v>
      </c>
      <c r="H49" t="s">
        <v>2459</v>
      </c>
      <c r="I49">
        <v>4.4713648772813031E-2</v>
      </c>
      <c r="J49" t="s">
        <v>2385</v>
      </c>
      <c r="K49">
        <v>-3.320867195725441E-2</v>
      </c>
      <c r="L49" t="s">
        <v>2460</v>
      </c>
      <c r="M49">
        <v>3.0210502474801615E-2</v>
      </c>
      <c r="N49" t="s">
        <v>2385</v>
      </c>
      <c r="O49" t="s">
        <v>2388</v>
      </c>
      <c r="P49" s="45" t="s">
        <v>2385</v>
      </c>
    </row>
    <row r="50" spans="1:27" x14ac:dyDescent="0.25">
      <c r="A50" t="s">
        <v>24</v>
      </c>
      <c r="B50">
        <v>7830626</v>
      </c>
      <c r="C50" t="s">
        <v>4</v>
      </c>
      <c r="D50" t="s">
        <v>2384</v>
      </c>
      <c r="E50">
        <v>2.6196423918008804E-2</v>
      </c>
      <c r="F50">
        <v>62</v>
      </c>
      <c r="G50" t="s">
        <v>2385</v>
      </c>
      <c r="H50" t="s">
        <v>2461</v>
      </c>
      <c r="I50">
        <v>5.6137958394174348E-2</v>
      </c>
      <c r="J50" t="s">
        <v>2385</v>
      </c>
      <c r="K50">
        <v>2.6196423918008804E-2</v>
      </c>
      <c r="L50" t="s">
        <v>2402</v>
      </c>
      <c r="M50">
        <v>0.18479649990422331</v>
      </c>
      <c r="N50" t="s">
        <v>2393</v>
      </c>
      <c r="O50" t="s">
        <v>2388</v>
      </c>
      <c r="P50" s="45" t="s">
        <v>2557</v>
      </c>
      <c r="Q50" t="s">
        <v>2389</v>
      </c>
      <c r="R50">
        <v>-4.3288759887218475E-2</v>
      </c>
      <c r="S50" t="s">
        <v>2440</v>
      </c>
      <c r="T50">
        <v>6.2565973399472341E-2</v>
      </c>
      <c r="U50" t="s">
        <v>2393</v>
      </c>
      <c r="V50">
        <v>-4.3288759887218475E-2</v>
      </c>
      <c r="W50" t="s">
        <v>2462</v>
      </c>
      <c r="X50">
        <v>0.13778899782846565</v>
      </c>
      <c r="Y50" t="s">
        <v>2393</v>
      </c>
      <c r="Z50" t="s">
        <v>2388</v>
      </c>
      <c r="AA50" t="s">
        <v>2393</v>
      </c>
    </row>
    <row r="51" spans="1:27" x14ac:dyDescent="0.25">
      <c r="A51" t="s">
        <v>24</v>
      </c>
      <c r="B51">
        <v>7830626</v>
      </c>
      <c r="C51" t="s">
        <v>6</v>
      </c>
      <c r="D51" t="s">
        <v>2384</v>
      </c>
      <c r="E51">
        <v>1.4316479675471783E-2</v>
      </c>
      <c r="F51">
        <v>58</v>
      </c>
      <c r="G51" t="s">
        <v>2385</v>
      </c>
      <c r="H51" t="s">
        <v>2463</v>
      </c>
      <c r="I51">
        <v>8.3610415458679199E-2</v>
      </c>
      <c r="J51" t="s">
        <v>2385</v>
      </c>
      <c r="K51">
        <v>1.4316479675471783E-2</v>
      </c>
      <c r="L51" t="s">
        <v>2464</v>
      </c>
      <c r="M51">
        <v>8.4178842969777179E-2</v>
      </c>
      <c r="N51" t="s">
        <v>2385</v>
      </c>
      <c r="O51" t="s">
        <v>2388</v>
      </c>
      <c r="P51" s="45" t="s">
        <v>2385</v>
      </c>
    </row>
    <row r="52" spans="1:27" x14ac:dyDescent="0.25">
      <c r="A52" t="s">
        <v>24</v>
      </c>
      <c r="B52">
        <v>7830626</v>
      </c>
      <c r="C52" t="s">
        <v>5</v>
      </c>
      <c r="D52" t="s">
        <v>2384</v>
      </c>
      <c r="E52">
        <v>-0.23774060606956482</v>
      </c>
      <c r="F52">
        <v>2</v>
      </c>
      <c r="G52" t="s">
        <v>2393</v>
      </c>
      <c r="H52" t="s">
        <v>2444</v>
      </c>
      <c r="I52">
        <v>0.10923695922247134</v>
      </c>
      <c r="J52" t="s">
        <v>2393</v>
      </c>
      <c r="K52">
        <v>-0.23774060606956482</v>
      </c>
      <c r="L52" t="s">
        <v>2400</v>
      </c>
      <c r="M52">
        <v>0.10920057038310915</v>
      </c>
      <c r="N52" t="s">
        <v>2393</v>
      </c>
      <c r="O52" t="s">
        <v>2388</v>
      </c>
      <c r="P52" s="45" t="s">
        <v>2393</v>
      </c>
    </row>
    <row r="53" spans="1:27" x14ac:dyDescent="0.25">
      <c r="A53" t="s">
        <v>25</v>
      </c>
      <c r="B53">
        <v>7830615</v>
      </c>
      <c r="C53" t="s">
        <v>4</v>
      </c>
      <c r="D53" t="s">
        <v>2384</v>
      </c>
      <c r="E53">
        <v>0.21074901521205902</v>
      </c>
      <c r="F53">
        <v>98</v>
      </c>
      <c r="G53" t="s">
        <v>2391</v>
      </c>
      <c r="H53" t="s">
        <v>2465</v>
      </c>
      <c r="I53">
        <v>3.5030894487988462E-2</v>
      </c>
      <c r="J53" t="s">
        <v>2391</v>
      </c>
      <c r="K53">
        <v>0.21074901521205902</v>
      </c>
      <c r="L53" t="s">
        <v>2412</v>
      </c>
      <c r="M53">
        <v>4.6593969127570745E-2</v>
      </c>
      <c r="N53" t="s">
        <v>2391</v>
      </c>
      <c r="O53" t="s">
        <v>2392</v>
      </c>
      <c r="P53" s="45" t="s">
        <v>2391</v>
      </c>
      <c r="Q53" t="s">
        <v>2389</v>
      </c>
      <c r="R53">
        <v>0.1821536123752594</v>
      </c>
      <c r="S53" t="s">
        <v>2466</v>
      </c>
      <c r="T53">
        <v>3.9756530647764521E-2</v>
      </c>
      <c r="U53" t="s">
        <v>2391</v>
      </c>
      <c r="V53">
        <v>0.1821536123752594</v>
      </c>
      <c r="W53" t="s">
        <v>2467</v>
      </c>
      <c r="X53">
        <v>3.1018054352898616E-2</v>
      </c>
      <c r="Y53" t="s">
        <v>2391</v>
      </c>
      <c r="Z53" t="s">
        <v>2392</v>
      </c>
      <c r="AA53" t="s">
        <v>2391</v>
      </c>
    </row>
    <row r="54" spans="1:27" x14ac:dyDescent="0.25">
      <c r="A54" t="s">
        <v>25</v>
      </c>
      <c r="B54">
        <v>7830615</v>
      </c>
      <c r="C54" t="s">
        <v>6</v>
      </c>
      <c r="D54" t="s">
        <v>2384</v>
      </c>
      <c r="E54">
        <v>0.15746250748634338</v>
      </c>
      <c r="F54">
        <v>97</v>
      </c>
      <c r="G54" t="s">
        <v>2391</v>
      </c>
      <c r="H54" t="s">
        <v>2468</v>
      </c>
      <c r="I54">
        <v>1.7050825499609346E-2</v>
      </c>
      <c r="J54" t="s">
        <v>2391</v>
      </c>
      <c r="K54">
        <v>0.15746250748634338</v>
      </c>
      <c r="L54" t="s">
        <v>2469</v>
      </c>
      <c r="M54">
        <v>2.684855651750695E-2</v>
      </c>
      <c r="N54" t="s">
        <v>2391</v>
      </c>
      <c r="O54" t="s">
        <v>2392</v>
      </c>
      <c r="P54" s="45" t="s">
        <v>2391</v>
      </c>
    </row>
    <row r="55" spans="1:27" x14ac:dyDescent="0.25">
      <c r="A55" t="s">
        <v>25</v>
      </c>
      <c r="B55">
        <v>7830615</v>
      </c>
      <c r="C55" t="s">
        <v>5</v>
      </c>
      <c r="D55" t="s">
        <v>2384</v>
      </c>
      <c r="G55" t="s">
        <v>99</v>
      </c>
    </row>
    <row r="56" spans="1:27" x14ac:dyDescent="0.25">
      <c r="A56" t="s">
        <v>26</v>
      </c>
      <c r="B56">
        <v>7830616</v>
      </c>
      <c r="C56" t="s">
        <v>4</v>
      </c>
      <c r="D56" t="s">
        <v>2384</v>
      </c>
      <c r="E56">
        <v>-8.0738142132759094E-3</v>
      </c>
      <c r="F56">
        <v>47</v>
      </c>
      <c r="G56" t="s">
        <v>2385</v>
      </c>
      <c r="H56" t="s">
        <v>2470</v>
      </c>
      <c r="I56">
        <v>3.4211243603749608E-2</v>
      </c>
      <c r="J56" t="s">
        <v>2385</v>
      </c>
      <c r="K56">
        <v>-8.0738142132759094E-3</v>
      </c>
      <c r="L56" t="s">
        <v>2471</v>
      </c>
      <c r="M56">
        <v>4.4744013917807024E-2</v>
      </c>
      <c r="N56" t="s">
        <v>2385</v>
      </c>
      <c r="O56" t="s">
        <v>2388</v>
      </c>
      <c r="P56" s="45" t="s">
        <v>2385</v>
      </c>
      <c r="Q56" t="s">
        <v>2389</v>
      </c>
      <c r="R56">
        <v>4.7236256301403046E-2</v>
      </c>
      <c r="S56" t="s">
        <v>2472</v>
      </c>
      <c r="T56">
        <v>4.2213957395233592E-2</v>
      </c>
      <c r="U56" t="s">
        <v>2385</v>
      </c>
      <c r="V56">
        <v>4.7236256301403046E-2</v>
      </c>
      <c r="W56" t="s">
        <v>2473</v>
      </c>
      <c r="X56">
        <v>2.9138284873624798E-2</v>
      </c>
      <c r="Y56" t="s">
        <v>2385</v>
      </c>
      <c r="Z56" t="s">
        <v>2388</v>
      </c>
      <c r="AA56" t="s">
        <v>2385</v>
      </c>
    </row>
    <row r="57" spans="1:27" x14ac:dyDescent="0.25">
      <c r="A57" t="s">
        <v>26</v>
      </c>
      <c r="B57">
        <v>7830616</v>
      </c>
      <c r="C57" t="s">
        <v>6</v>
      </c>
      <c r="D57" t="s">
        <v>2384</v>
      </c>
      <c r="E57">
        <v>5.2428998053073883E-2</v>
      </c>
      <c r="F57">
        <v>77</v>
      </c>
      <c r="G57" t="s">
        <v>2385</v>
      </c>
      <c r="H57" t="s">
        <v>2474</v>
      </c>
      <c r="I57">
        <v>2.2594807507630321E-2</v>
      </c>
      <c r="J57" t="s">
        <v>2385</v>
      </c>
      <c r="K57">
        <v>5.2428998053073883E-2</v>
      </c>
      <c r="L57" t="s">
        <v>2475</v>
      </c>
      <c r="M57">
        <v>2.6231008378090337E-2</v>
      </c>
      <c r="N57" t="s">
        <v>2385</v>
      </c>
      <c r="O57" t="s">
        <v>2388</v>
      </c>
      <c r="P57" s="45" t="s">
        <v>2385</v>
      </c>
    </row>
    <row r="58" spans="1:27" x14ac:dyDescent="0.25">
      <c r="A58" t="s">
        <v>26</v>
      </c>
      <c r="B58">
        <v>7830616</v>
      </c>
      <c r="C58" t="s">
        <v>5</v>
      </c>
      <c r="D58" t="s">
        <v>2384</v>
      </c>
      <c r="G58" t="s">
        <v>99</v>
      </c>
    </row>
    <row r="59" spans="1:27" x14ac:dyDescent="0.25">
      <c r="A59" t="s">
        <v>27</v>
      </c>
      <c r="B59">
        <v>7820412</v>
      </c>
      <c r="C59" t="s">
        <v>4</v>
      </c>
      <c r="D59" t="s">
        <v>2384</v>
      </c>
      <c r="E59">
        <v>-0.15066713094711304</v>
      </c>
      <c r="F59">
        <v>6</v>
      </c>
      <c r="G59" t="s">
        <v>2393</v>
      </c>
      <c r="H59" t="s">
        <v>2476</v>
      </c>
      <c r="I59">
        <v>-2.5634711830235801E-3</v>
      </c>
      <c r="J59" t="s">
        <v>2393</v>
      </c>
      <c r="K59">
        <v>-0.15066713094711304</v>
      </c>
      <c r="L59" t="s">
        <v>2477</v>
      </c>
      <c r="M59">
        <v>-3.9542903952849429E-4</v>
      </c>
      <c r="N59" t="s">
        <v>2393</v>
      </c>
      <c r="O59" t="s">
        <v>2388</v>
      </c>
      <c r="P59" s="45" t="s">
        <v>2393</v>
      </c>
      <c r="Q59" t="s">
        <v>2389</v>
      </c>
      <c r="R59">
        <v>-2.8972359374165535E-2</v>
      </c>
      <c r="S59" t="s">
        <v>2478</v>
      </c>
      <c r="T59">
        <v>-1.8787900730359297E-3</v>
      </c>
      <c r="U59" t="s">
        <v>2393</v>
      </c>
      <c r="V59">
        <v>-2.8972359374165535E-2</v>
      </c>
      <c r="W59" t="s">
        <v>2479</v>
      </c>
      <c r="X59">
        <v>-1.5603055882635886E-3</v>
      </c>
      <c r="Y59" t="s">
        <v>2393</v>
      </c>
      <c r="Z59" t="s">
        <v>2388</v>
      </c>
      <c r="AA59" t="s">
        <v>2393</v>
      </c>
    </row>
    <row r="60" spans="1:27" x14ac:dyDescent="0.25">
      <c r="A60" t="s">
        <v>27</v>
      </c>
      <c r="B60">
        <v>7820412</v>
      </c>
      <c r="C60" t="s">
        <v>6</v>
      </c>
      <c r="D60" t="s">
        <v>2384</v>
      </c>
      <c r="E60">
        <v>-2.5083977729082108E-2</v>
      </c>
      <c r="F60">
        <v>37</v>
      </c>
      <c r="G60" t="s">
        <v>2393</v>
      </c>
      <c r="H60" t="s">
        <v>2480</v>
      </c>
      <c r="I60">
        <v>-5.8588887464168238E-3</v>
      </c>
      <c r="J60" t="s">
        <v>2385</v>
      </c>
      <c r="K60">
        <v>-2.5083977729082108E-2</v>
      </c>
      <c r="L60" t="s">
        <v>2481</v>
      </c>
      <c r="M60">
        <v>-2.0414052329726928E-3</v>
      </c>
      <c r="N60" t="s">
        <v>2393</v>
      </c>
      <c r="O60" t="s">
        <v>2388</v>
      </c>
      <c r="P60" s="45" t="s">
        <v>2557</v>
      </c>
    </row>
    <row r="61" spans="1:27" x14ac:dyDescent="0.25">
      <c r="A61" t="s">
        <v>27</v>
      </c>
      <c r="B61">
        <v>7820412</v>
      </c>
      <c r="C61" t="s">
        <v>5</v>
      </c>
      <c r="D61" t="s">
        <v>2384</v>
      </c>
      <c r="E61">
        <v>2.1750455722212791E-2</v>
      </c>
      <c r="F61">
        <v>60</v>
      </c>
      <c r="G61" t="s">
        <v>2385</v>
      </c>
      <c r="H61" t="s">
        <v>2482</v>
      </c>
      <c r="I61">
        <v>5.4646104894118253E-4</v>
      </c>
      <c r="J61" t="s">
        <v>2385</v>
      </c>
      <c r="K61">
        <v>2.1750455722212791E-2</v>
      </c>
      <c r="L61" t="s">
        <v>2483</v>
      </c>
      <c r="M61">
        <v>2.078834559725351E-3</v>
      </c>
      <c r="N61" t="s">
        <v>2385</v>
      </c>
      <c r="O61" t="s">
        <v>2388</v>
      </c>
      <c r="P61" s="45" t="s">
        <v>2385</v>
      </c>
    </row>
    <row r="62" spans="1:27" x14ac:dyDescent="0.25">
      <c r="A62" t="s">
        <v>28</v>
      </c>
      <c r="B62">
        <v>7820120</v>
      </c>
      <c r="C62" t="s">
        <v>4</v>
      </c>
      <c r="D62" t="s">
        <v>2384</v>
      </c>
      <c r="E62">
        <v>-0.12061991542577744</v>
      </c>
      <c r="F62">
        <v>10</v>
      </c>
      <c r="G62" t="s">
        <v>2393</v>
      </c>
      <c r="H62" t="s">
        <v>2484</v>
      </c>
      <c r="I62">
        <v>-1.3020719463945341E-3</v>
      </c>
      <c r="J62" t="s">
        <v>2393</v>
      </c>
      <c r="K62">
        <v>-0.12061991542577744</v>
      </c>
      <c r="L62" t="s">
        <v>2485</v>
      </c>
      <c r="M62">
        <v>2.3609312218297873E-4</v>
      </c>
      <c r="N62" t="s">
        <v>2393</v>
      </c>
      <c r="O62" t="s">
        <v>2388</v>
      </c>
      <c r="P62" s="45" t="s">
        <v>2393</v>
      </c>
      <c r="Q62" t="s">
        <v>2389</v>
      </c>
      <c r="R62">
        <v>9.9128279834985733E-3</v>
      </c>
      <c r="S62" t="s">
        <v>2486</v>
      </c>
      <c r="T62">
        <v>-1.0818392004452448E-4</v>
      </c>
      <c r="U62" t="s">
        <v>2385</v>
      </c>
      <c r="V62">
        <v>9.9128279834985733E-3</v>
      </c>
      <c r="W62" t="s">
        <v>2487</v>
      </c>
      <c r="X62">
        <v>-2.7815912896045347E-4</v>
      </c>
      <c r="Y62" t="s">
        <v>2385</v>
      </c>
      <c r="Z62" t="s">
        <v>2388</v>
      </c>
      <c r="AA62" t="s">
        <v>2385</v>
      </c>
    </row>
    <row r="63" spans="1:27" x14ac:dyDescent="0.25">
      <c r="A63" t="s">
        <v>28</v>
      </c>
      <c r="B63">
        <v>7820120</v>
      </c>
      <c r="C63" t="s">
        <v>6</v>
      </c>
      <c r="D63" t="s">
        <v>2384</v>
      </c>
      <c r="E63">
        <v>4.2227130383253098E-2</v>
      </c>
      <c r="F63">
        <v>72</v>
      </c>
      <c r="G63" t="s">
        <v>2391</v>
      </c>
      <c r="H63" t="s">
        <v>2488</v>
      </c>
      <c r="I63">
        <v>-1.853595222740978E-3</v>
      </c>
      <c r="J63" t="s">
        <v>2391</v>
      </c>
      <c r="K63">
        <v>4.2227130383253098E-2</v>
      </c>
      <c r="L63" t="s">
        <v>2489</v>
      </c>
      <c r="M63">
        <v>1.0517165893588754E-3</v>
      </c>
      <c r="N63" t="s">
        <v>2391</v>
      </c>
      <c r="O63" t="s">
        <v>2392</v>
      </c>
      <c r="P63" s="45" t="s">
        <v>2391</v>
      </c>
    </row>
    <row r="64" spans="1:27" x14ac:dyDescent="0.25">
      <c r="A64" t="s">
        <v>28</v>
      </c>
      <c r="B64">
        <v>7820120</v>
      </c>
      <c r="C64" t="s">
        <v>5</v>
      </c>
      <c r="D64" t="s">
        <v>2384</v>
      </c>
      <c r="E64">
        <v>6.0246076434850693E-2</v>
      </c>
      <c r="F64">
        <v>71</v>
      </c>
      <c r="G64" t="s">
        <v>2391</v>
      </c>
      <c r="H64" t="s">
        <v>2490</v>
      </c>
      <c r="I64">
        <v>6.9132908494111689E-3</v>
      </c>
      <c r="J64" t="s">
        <v>2391</v>
      </c>
      <c r="K64">
        <v>6.0246076434850693E-2</v>
      </c>
      <c r="L64" t="s">
        <v>2491</v>
      </c>
      <c r="M64">
        <v>3.0023770865739152E-3</v>
      </c>
      <c r="N64" t="s">
        <v>2391</v>
      </c>
      <c r="O64" t="s">
        <v>2392</v>
      </c>
      <c r="P64" s="45" t="s">
        <v>2391</v>
      </c>
    </row>
    <row r="65" spans="1:27" x14ac:dyDescent="0.25">
      <c r="A65" t="s">
        <v>29</v>
      </c>
      <c r="B65">
        <v>7830634</v>
      </c>
      <c r="C65" t="s">
        <v>4</v>
      </c>
      <c r="D65" t="s">
        <v>2384</v>
      </c>
      <c r="G65" t="s">
        <v>99</v>
      </c>
      <c r="Q65" t="s">
        <v>2389</v>
      </c>
      <c r="R65">
        <v>0.18131609261035919</v>
      </c>
      <c r="S65" t="s">
        <v>2492</v>
      </c>
      <c r="T65">
        <v>2.7964499455265468E-2</v>
      </c>
      <c r="U65" t="s">
        <v>2391</v>
      </c>
      <c r="V65">
        <v>0.18131609261035919</v>
      </c>
      <c r="W65" t="s">
        <v>2493</v>
      </c>
      <c r="X65">
        <v>6.3975856479373761E-2</v>
      </c>
      <c r="Y65" t="s">
        <v>2391</v>
      </c>
      <c r="Z65" t="s">
        <v>2392</v>
      </c>
      <c r="AA65" t="s">
        <v>2391</v>
      </c>
    </row>
    <row r="66" spans="1:27" x14ac:dyDescent="0.25">
      <c r="A66" t="s">
        <v>29</v>
      </c>
      <c r="B66">
        <v>7830634</v>
      </c>
      <c r="C66" t="s">
        <v>6</v>
      </c>
      <c r="D66" t="s">
        <v>2384</v>
      </c>
      <c r="E66">
        <v>0.18109138309955597</v>
      </c>
      <c r="F66">
        <v>98</v>
      </c>
      <c r="G66" t="s">
        <v>2391</v>
      </c>
      <c r="H66" t="s">
        <v>2412</v>
      </c>
      <c r="I66">
        <v>1.5857006248552352E-2</v>
      </c>
      <c r="J66" t="s">
        <v>2391</v>
      </c>
      <c r="K66">
        <v>0.18109138309955597</v>
      </c>
      <c r="L66" t="s">
        <v>2494</v>
      </c>
      <c r="M66">
        <v>4.344693198800087E-2</v>
      </c>
      <c r="N66" t="s">
        <v>2391</v>
      </c>
      <c r="O66" t="s">
        <v>2392</v>
      </c>
      <c r="P66" s="45" t="s">
        <v>2391</v>
      </c>
    </row>
    <row r="67" spans="1:27" x14ac:dyDescent="0.25">
      <c r="A67" t="s">
        <v>29</v>
      </c>
      <c r="B67">
        <v>7830634</v>
      </c>
      <c r="C67" t="s">
        <v>5</v>
      </c>
      <c r="D67" t="s">
        <v>2384</v>
      </c>
      <c r="E67">
        <v>0.17874038219451904</v>
      </c>
      <c r="F67">
        <v>89</v>
      </c>
      <c r="G67" t="s">
        <v>2385</v>
      </c>
      <c r="H67" t="s">
        <v>2419</v>
      </c>
      <c r="I67">
        <v>7.8499728930182755E-2</v>
      </c>
      <c r="J67" t="s">
        <v>2385</v>
      </c>
      <c r="K67">
        <v>0.17874038219451904</v>
      </c>
      <c r="L67" t="s">
        <v>2493</v>
      </c>
      <c r="M67">
        <v>0.12201872508740053</v>
      </c>
      <c r="N67" t="s">
        <v>2385</v>
      </c>
      <c r="O67" t="s">
        <v>2388</v>
      </c>
      <c r="P67" s="45" t="s">
        <v>2385</v>
      </c>
    </row>
    <row r="68" spans="1:27" x14ac:dyDescent="0.25">
      <c r="A68" t="s">
        <v>30</v>
      </c>
      <c r="B68">
        <v>7820616</v>
      </c>
      <c r="C68" t="s">
        <v>4</v>
      </c>
      <c r="D68" t="s">
        <v>2384</v>
      </c>
      <c r="E68">
        <v>-7.7715300023555756E-2</v>
      </c>
      <c r="F68">
        <v>20</v>
      </c>
      <c r="G68" t="s">
        <v>2393</v>
      </c>
      <c r="H68" t="s">
        <v>2495</v>
      </c>
      <c r="I68">
        <v>-2.6277302582911943E-2</v>
      </c>
      <c r="J68" t="s">
        <v>2385</v>
      </c>
      <c r="K68">
        <v>-7.7715300023555756E-2</v>
      </c>
      <c r="L68" t="s">
        <v>2496</v>
      </c>
      <c r="M68">
        <v>-1.8738624850811902E-2</v>
      </c>
      <c r="N68" t="s">
        <v>2385</v>
      </c>
      <c r="O68" t="s">
        <v>2388</v>
      </c>
      <c r="P68" s="45" t="s">
        <v>2385</v>
      </c>
      <c r="Q68" t="s">
        <v>2389</v>
      </c>
      <c r="R68">
        <v>-6.448015570640564E-2</v>
      </c>
      <c r="S68" t="s">
        <v>2497</v>
      </c>
      <c r="T68">
        <v>-5.3138030925197199E-2</v>
      </c>
      <c r="U68" t="s">
        <v>2385</v>
      </c>
      <c r="V68">
        <v>-6.448015570640564E-2</v>
      </c>
      <c r="W68" t="s">
        <v>2429</v>
      </c>
      <c r="X68">
        <v>-4.8139473310584435E-2</v>
      </c>
      <c r="Y68" t="s">
        <v>2385</v>
      </c>
      <c r="Z68" t="s">
        <v>2388</v>
      </c>
      <c r="AA68" t="s">
        <v>2385</v>
      </c>
    </row>
    <row r="69" spans="1:27" x14ac:dyDescent="0.25">
      <c r="A69" t="s">
        <v>30</v>
      </c>
      <c r="B69">
        <v>7820616</v>
      </c>
      <c r="C69" t="s">
        <v>6</v>
      </c>
      <c r="D69" t="s">
        <v>2384</v>
      </c>
      <c r="E69">
        <v>5.1611665636301041E-2</v>
      </c>
      <c r="F69">
        <v>76</v>
      </c>
      <c r="G69" t="s">
        <v>2391</v>
      </c>
      <c r="H69" t="s">
        <v>2498</v>
      </c>
      <c r="I69">
        <v>-2.0454061352211284E-2</v>
      </c>
      <c r="J69" t="s">
        <v>2391</v>
      </c>
      <c r="K69">
        <v>5.1611665636301041E-2</v>
      </c>
      <c r="L69" t="s">
        <v>2499</v>
      </c>
      <c r="M69">
        <v>-1.770733340526931E-2</v>
      </c>
      <c r="N69" t="s">
        <v>2391</v>
      </c>
      <c r="O69" t="s">
        <v>2392</v>
      </c>
      <c r="P69" s="45" t="s">
        <v>2391</v>
      </c>
    </row>
    <row r="70" spans="1:27" x14ac:dyDescent="0.25">
      <c r="A70" t="s">
        <v>30</v>
      </c>
      <c r="B70">
        <v>7820616</v>
      </c>
      <c r="C70" t="s">
        <v>5</v>
      </c>
      <c r="D70" t="s">
        <v>2384</v>
      </c>
      <c r="E70">
        <v>-0.28066655993461609</v>
      </c>
      <c r="F70">
        <v>1</v>
      </c>
      <c r="G70" t="s">
        <v>2393</v>
      </c>
      <c r="H70" t="s">
        <v>2500</v>
      </c>
      <c r="I70">
        <v>-0.18779714054471697</v>
      </c>
      <c r="J70" t="s">
        <v>2385</v>
      </c>
      <c r="K70">
        <v>-0.28066655993461609</v>
      </c>
      <c r="L70" t="s">
        <v>2427</v>
      </c>
      <c r="M70">
        <v>-0.13946718249644618</v>
      </c>
      <c r="N70" t="s">
        <v>2393</v>
      </c>
      <c r="O70" t="s">
        <v>2388</v>
      </c>
      <c r="P70" s="45" t="s">
        <v>2557</v>
      </c>
    </row>
    <row r="71" spans="1:27" x14ac:dyDescent="0.25">
      <c r="A71" t="s">
        <v>33</v>
      </c>
      <c r="B71">
        <v>7820614</v>
      </c>
      <c r="C71" t="s">
        <v>4</v>
      </c>
      <c r="D71" t="s">
        <v>2384</v>
      </c>
      <c r="E71">
        <v>-5.6305762380361557E-2</v>
      </c>
      <c r="F71">
        <v>26</v>
      </c>
      <c r="G71" t="s">
        <v>2385</v>
      </c>
      <c r="H71" t="s">
        <v>2501</v>
      </c>
      <c r="I71">
        <v>3.0483356604236178E-3</v>
      </c>
      <c r="J71" t="s">
        <v>2385</v>
      </c>
      <c r="K71">
        <v>-5.6305762380361557E-2</v>
      </c>
      <c r="L71" t="s">
        <v>2502</v>
      </c>
      <c r="M71">
        <v>1.2312536948229535E-2</v>
      </c>
      <c r="N71" t="s">
        <v>2393</v>
      </c>
      <c r="O71" t="s">
        <v>2388</v>
      </c>
      <c r="P71" s="45" t="s">
        <v>2557</v>
      </c>
      <c r="Q71" t="s">
        <v>2389</v>
      </c>
      <c r="R71">
        <v>-6.8186543881893158E-2</v>
      </c>
      <c r="S71" t="s">
        <v>2503</v>
      </c>
      <c r="T71">
        <v>-4.942165659940656E-3</v>
      </c>
      <c r="U71" t="s">
        <v>2393</v>
      </c>
      <c r="V71">
        <v>-6.8186543881893158E-2</v>
      </c>
      <c r="W71" t="s">
        <v>2504</v>
      </c>
      <c r="X71">
        <v>1.0456459156557685E-2</v>
      </c>
      <c r="Y71" t="s">
        <v>2393</v>
      </c>
      <c r="Z71" t="s">
        <v>2388</v>
      </c>
      <c r="AA71" t="s">
        <v>2393</v>
      </c>
    </row>
    <row r="72" spans="1:27" x14ac:dyDescent="0.25">
      <c r="A72" t="s">
        <v>33</v>
      </c>
      <c r="B72">
        <v>7820614</v>
      </c>
      <c r="C72" t="s">
        <v>6</v>
      </c>
      <c r="D72" t="s">
        <v>2384</v>
      </c>
      <c r="E72">
        <v>-5.6909047067165375E-2</v>
      </c>
      <c r="F72">
        <v>21</v>
      </c>
      <c r="G72" t="s">
        <v>2385</v>
      </c>
      <c r="H72" t="s">
        <v>2505</v>
      </c>
      <c r="I72">
        <v>2.471622488428693E-3</v>
      </c>
      <c r="J72" t="s">
        <v>2385</v>
      </c>
      <c r="K72">
        <v>-5.6909047067165375E-2</v>
      </c>
      <c r="L72" t="s">
        <v>2506</v>
      </c>
      <c r="M72">
        <v>-3.4841054048229125E-4</v>
      </c>
      <c r="N72" t="s">
        <v>2385</v>
      </c>
      <c r="O72" t="s">
        <v>2388</v>
      </c>
      <c r="P72" s="45" t="s">
        <v>2385</v>
      </c>
    </row>
    <row r="73" spans="1:27" x14ac:dyDescent="0.25">
      <c r="A73" t="s">
        <v>33</v>
      </c>
      <c r="B73">
        <v>7820614</v>
      </c>
      <c r="C73" t="s">
        <v>5</v>
      </c>
      <c r="D73" t="s">
        <v>2384</v>
      </c>
      <c r="G73" t="s">
        <v>99</v>
      </c>
    </row>
    <row r="74" spans="1:27" x14ac:dyDescent="0.25">
      <c r="A74" t="s">
        <v>32</v>
      </c>
      <c r="B74">
        <v>7830620</v>
      </c>
      <c r="C74" t="s">
        <v>4</v>
      </c>
      <c r="D74" t="s">
        <v>2384</v>
      </c>
      <c r="E74">
        <v>-0.29859188199043274</v>
      </c>
      <c r="F74">
        <v>1</v>
      </c>
      <c r="G74" t="s">
        <v>2393</v>
      </c>
      <c r="H74" t="s">
        <v>2507</v>
      </c>
      <c r="I74">
        <v>2.7986178840137654E-2</v>
      </c>
      <c r="J74" t="s">
        <v>2393</v>
      </c>
      <c r="K74">
        <v>-0.29859188199043274</v>
      </c>
      <c r="L74" t="s">
        <v>2496</v>
      </c>
      <c r="M74">
        <v>3.3361854468239471E-2</v>
      </c>
      <c r="N74" t="s">
        <v>2393</v>
      </c>
      <c r="O74" t="s">
        <v>2388</v>
      </c>
      <c r="P74" s="45" t="s">
        <v>2393</v>
      </c>
      <c r="Q74" t="s">
        <v>2389</v>
      </c>
      <c r="R74">
        <v>-0.31780031323432922</v>
      </c>
      <c r="S74" t="s">
        <v>2507</v>
      </c>
      <c r="T74">
        <v>2.4155454003221166E-2</v>
      </c>
      <c r="U74" t="s">
        <v>2393</v>
      </c>
      <c r="V74">
        <v>-0.31780031323432922</v>
      </c>
      <c r="W74" t="s">
        <v>2496</v>
      </c>
      <c r="X74">
        <v>3.0620101708336733E-2</v>
      </c>
      <c r="Y74" t="s">
        <v>2393</v>
      </c>
      <c r="Z74" t="s">
        <v>2388</v>
      </c>
      <c r="AA74" t="s">
        <v>2393</v>
      </c>
    </row>
    <row r="75" spans="1:27" x14ac:dyDescent="0.25">
      <c r="A75" t="s">
        <v>32</v>
      </c>
      <c r="B75">
        <v>7830620</v>
      </c>
      <c r="C75" t="s">
        <v>6</v>
      </c>
      <c r="D75" t="s">
        <v>2384</v>
      </c>
      <c r="G75" t="s">
        <v>99</v>
      </c>
    </row>
    <row r="76" spans="1:27" x14ac:dyDescent="0.25">
      <c r="A76" t="s">
        <v>32</v>
      </c>
      <c r="B76">
        <v>7830620</v>
      </c>
      <c r="C76" t="s">
        <v>5</v>
      </c>
      <c r="D76" t="s">
        <v>2384</v>
      </c>
      <c r="G76" t="s">
        <v>99</v>
      </c>
    </row>
    <row r="77" spans="1:27" x14ac:dyDescent="0.25">
      <c r="A77" t="s">
        <v>31</v>
      </c>
      <c r="B77">
        <v>7830619</v>
      </c>
      <c r="C77" t="s">
        <v>4</v>
      </c>
      <c r="D77" t="s">
        <v>2384</v>
      </c>
      <c r="E77">
        <v>0.12242182344198227</v>
      </c>
      <c r="F77">
        <v>89</v>
      </c>
      <c r="G77" t="s">
        <v>2391</v>
      </c>
      <c r="H77" t="s">
        <v>2508</v>
      </c>
      <c r="I77">
        <v>-3.1266089352357085E-2</v>
      </c>
      <c r="J77" t="s">
        <v>2391</v>
      </c>
      <c r="K77">
        <v>0.12242182344198227</v>
      </c>
      <c r="L77" t="s">
        <v>2438</v>
      </c>
      <c r="M77">
        <v>-1.1312064249068499E-2</v>
      </c>
      <c r="N77" t="s">
        <v>2391</v>
      </c>
      <c r="O77" t="s">
        <v>2392</v>
      </c>
      <c r="P77" s="45" t="s">
        <v>2391</v>
      </c>
      <c r="Q77" t="s">
        <v>2389</v>
      </c>
      <c r="R77">
        <v>0.11938764154911041</v>
      </c>
      <c r="S77" t="s">
        <v>2508</v>
      </c>
      <c r="T77">
        <v>-2.6979525997376186E-2</v>
      </c>
      <c r="U77" t="s">
        <v>2391</v>
      </c>
      <c r="V77">
        <v>0.11938764154911041</v>
      </c>
      <c r="W77" t="s">
        <v>2438</v>
      </c>
      <c r="X77">
        <v>2.6587615429889411E-2</v>
      </c>
      <c r="Y77" t="s">
        <v>2391</v>
      </c>
      <c r="Z77" t="s">
        <v>2392</v>
      </c>
      <c r="AA77" t="s">
        <v>2391</v>
      </c>
    </row>
    <row r="78" spans="1:27" x14ac:dyDescent="0.25">
      <c r="A78" t="s">
        <v>31</v>
      </c>
      <c r="B78">
        <v>7830619</v>
      </c>
      <c r="C78" t="s">
        <v>6</v>
      </c>
      <c r="D78" t="s">
        <v>2384</v>
      </c>
      <c r="G78" t="s">
        <v>99</v>
      </c>
    </row>
    <row r="79" spans="1:27" x14ac:dyDescent="0.25">
      <c r="A79" t="s">
        <v>31</v>
      </c>
      <c r="B79">
        <v>7830619</v>
      </c>
      <c r="C79" t="s">
        <v>5</v>
      </c>
      <c r="D79" t="s">
        <v>2384</v>
      </c>
      <c r="G79" t="s">
        <v>99</v>
      </c>
    </row>
    <row r="80" spans="1:27" x14ac:dyDescent="0.25">
      <c r="A80" t="s">
        <v>34</v>
      </c>
      <c r="B80">
        <v>7820612</v>
      </c>
      <c r="C80" t="s">
        <v>4</v>
      </c>
      <c r="D80" t="s">
        <v>2384</v>
      </c>
      <c r="E80">
        <v>-2.3799020797014236E-2</v>
      </c>
      <c r="F80">
        <v>39</v>
      </c>
      <c r="G80" t="s">
        <v>2385</v>
      </c>
      <c r="H80" t="s">
        <v>2509</v>
      </c>
      <c r="I80">
        <v>6.4901493051252146E-2</v>
      </c>
      <c r="J80" t="s">
        <v>2393</v>
      </c>
      <c r="K80">
        <v>-2.3799020797014236E-2</v>
      </c>
      <c r="L80" t="s">
        <v>2510</v>
      </c>
      <c r="M80">
        <v>7.7544973610201851E-2</v>
      </c>
      <c r="N80" t="s">
        <v>2393</v>
      </c>
      <c r="O80" t="s">
        <v>2388</v>
      </c>
      <c r="P80" s="45" t="s">
        <v>2393</v>
      </c>
      <c r="Q80" t="s">
        <v>2389</v>
      </c>
      <c r="R80">
        <v>2.0922552794218063E-2</v>
      </c>
      <c r="S80" t="s">
        <v>2511</v>
      </c>
      <c r="T80">
        <v>6.684942010724626E-2</v>
      </c>
      <c r="U80" t="s">
        <v>2385</v>
      </c>
      <c r="V80">
        <v>2.0922552794218063E-2</v>
      </c>
      <c r="W80" t="s">
        <v>2512</v>
      </c>
      <c r="X80">
        <v>5.2268091440964781E-2</v>
      </c>
      <c r="Y80" t="s">
        <v>2385</v>
      </c>
      <c r="Z80" t="s">
        <v>2388</v>
      </c>
      <c r="AA80" t="s">
        <v>2385</v>
      </c>
    </row>
    <row r="81" spans="1:27" x14ac:dyDescent="0.25">
      <c r="A81" t="s">
        <v>34</v>
      </c>
      <c r="B81">
        <v>7820612</v>
      </c>
      <c r="C81" t="s">
        <v>6</v>
      </c>
      <c r="D81" t="s">
        <v>2384</v>
      </c>
      <c r="E81">
        <v>6.9097667001187801E-3</v>
      </c>
      <c r="F81">
        <v>55</v>
      </c>
      <c r="G81" t="s">
        <v>2385</v>
      </c>
      <c r="H81" t="s">
        <v>2513</v>
      </c>
      <c r="I81">
        <v>3.4934471406813827E-2</v>
      </c>
      <c r="J81" t="s">
        <v>2385</v>
      </c>
      <c r="K81">
        <v>6.9097667001187801E-3</v>
      </c>
      <c r="L81" t="s">
        <v>2514</v>
      </c>
      <c r="M81">
        <v>3.6647715351136867E-2</v>
      </c>
      <c r="N81" t="s">
        <v>2385</v>
      </c>
      <c r="O81" t="s">
        <v>2388</v>
      </c>
      <c r="P81" s="45" t="s">
        <v>2385</v>
      </c>
    </row>
    <row r="82" spans="1:27" x14ac:dyDescent="0.25">
      <c r="A82" t="s">
        <v>34</v>
      </c>
      <c r="B82">
        <v>7820612</v>
      </c>
      <c r="C82" t="s">
        <v>5</v>
      </c>
      <c r="D82" t="s">
        <v>2384</v>
      </c>
      <c r="G82" t="s">
        <v>99</v>
      </c>
    </row>
    <row r="83" spans="1:27" x14ac:dyDescent="0.25">
      <c r="A83" t="s">
        <v>35</v>
      </c>
      <c r="B83">
        <v>7830614</v>
      </c>
      <c r="C83" t="s">
        <v>4</v>
      </c>
      <c r="D83" t="s">
        <v>2384</v>
      </c>
      <c r="E83">
        <v>-2.9238216578960419E-2</v>
      </c>
      <c r="F83">
        <v>37</v>
      </c>
      <c r="G83" t="s">
        <v>2385</v>
      </c>
      <c r="H83" t="s">
        <v>2515</v>
      </c>
      <c r="I83">
        <v>2.4449761870073417E-2</v>
      </c>
      <c r="J83" t="s">
        <v>2385</v>
      </c>
      <c r="K83">
        <v>-2.9238216578960419E-2</v>
      </c>
      <c r="L83" t="s">
        <v>2516</v>
      </c>
      <c r="M83">
        <v>1.134405258926563E-2</v>
      </c>
      <c r="N83" t="s">
        <v>2385</v>
      </c>
      <c r="O83" t="s">
        <v>2388</v>
      </c>
      <c r="P83" s="45" t="s">
        <v>2385</v>
      </c>
      <c r="Q83" t="s">
        <v>2389</v>
      </c>
      <c r="R83">
        <v>9.7996138036251068E-2</v>
      </c>
      <c r="S83" t="s">
        <v>2517</v>
      </c>
      <c r="T83">
        <v>3.5090466448480129E-2</v>
      </c>
      <c r="U83" t="s">
        <v>2391</v>
      </c>
      <c r="V83">
        <v>9.7996138036251068E-2</v>
      </c>
      <c r="W83" t="s">
        <v>2518</v>
      </c>
      <c r="X83">
        <v>2.2579673101063236E-2</v>
      </c>
      <c r="Y83" t="s">
        <v>2391</v>
      </c>
      <c r="Z83" t="s">
        <v>2392</v>
      </c>
      <c r="AA83" t="s">
        <v>2391</v>
      </c>
    </row>
    <row r="84" spans="1:27" x14ac:dyDescent="0.25">
      <c r="A84" t="s">
        <v>35</v>
      </c>
      <c r="B84">
        <v>7830614</v>
      </c>
      <c r="C84" t="s">
        <v>6</v>
      </c>
      <c r="D84" t="s">
        <v>2384</v>
      </c>
      <c r="E84">
        <v>0.20453789830207825</v>
      </c>
      <c r="F84">
        <v>99</v>
      </c>
      <c r="G84" t="s">
        <v>2391</v>
      </c>
      <c r="H84" t="s">
        <v>2519</v>
      </c>
      <c r="I84">
        <v>6.0013090595020913E-2</v>
      </c>
      <c r="J84" t="s">
        <v>2391</v>
      </c>
      <c r="K84">
        <v>0.20453789830207825</v>
      </c>
      <c r="L84" t="s">
        <v>2437</v>
      </c>
      <c r="M84">
        <v>4.3955982706393115E-2</v>
      </c>
      <c r="N84" t="s">
        <v>2391</v>
      </c>
      <c r="O84" t="s">
        <v>2392</v>
      </c>
      <c r="P84" s="45" t="s">
        <v>2391</v>
      </c>
    </row>
    <row r="85" spans="1:27" x14ac:dyDescent="0.25">
      <c r="A85" t="s">
        <v>35</v>
      </c>
      <c r="B85">
        <v>7830614</v>
      </c>
      <c r="C85" t="s">
        <v>5</v>
      </c>
      <c r="D85" t="s">
        <v>2384</v>
      </c>
      <c r="G85" t="s">
        <v>99</v>
      </c>
    </row>
    <row r="86" spans="1:27" x14ac:dyDescent="0.25">
      <c r="A86" t="s">
        <v>36</v>
      </c>
      <c r="B86">
        <v>7830636</v>
      </c>
      <c r="C86" t="s">
        <v>4</v>
      </c>
      <c r="D86" t="s">
        <v>2384</v>
      </c>
      <c r="E86">
        <v>-7.9730987548828125E-2</v>
      </c>
      <c r="F86">
        <v>19</v>
      </c>
      <c r="G86" t="s">
        <v>2393</v>
      </c>
      <c r="H86" t="s">
        <v>2520</v>
      </c>
      <c r="I86">
        <v>-6.1737496453133645E-3</v>
      </c>
      <c r="J86" t="s">
        <v>2393</v>
      </c>
      <c r="K86">
        <v>-7.9730987548828125E-2</v>
      </c>
      <c r="L86" t="s">
        <v>2521</v>
      </c>
      <c r="M86">
        <v>-1.7791549113098881E-2</v>
      </c>
      <c r="N86" t="s">
        <v>2385</v>
      </c>
      <c r="O86" t="s">
        <v>2388</v>
      </c>
      <c r="P86" s="45" t="s">
        <v>2559</v>
      </c>
      <c r="Q86" t="s">
        <v>2389</v>
      </c>
      <c r="R86">
        <v>-4.6213697642087936E-2</v>
      </c>
      <c r="S86" t="s">
        <v>2522</v>
      </c>
      <c r="T86">
        <v>-1.0448223401908763E-2</v>
      </c>
      <c r="U86" t="s">
        <v>2385</v>
      </c>
      <c r="V86">
        <v>-4.6213697642087936E-2</v>
      </c>
      <c r="W86" t="s">
        <v>2523</v>
      </c>
      <c r="X86">
        <v>1.169107004898251E-2</v>
      </c>
      <c r="Y86" t="s">
        <v>2393</v>
      </c>
      <c r="Z86" t="s">
        <v>2388</v>
      </c>
      <c r="AA86" t="s">
        <v>2557</v>
      </c>
    </row>
    <row r="87" spans="1:27" x14ac:dyDescent="0.25">
      <c r="A87" t="s">
        <v>36</v>
      </c>
      <c r="B87">
        <v>7830636</v>
      </c>
      <c r="C87" t="s">
        <v>6</v>
      </c>
      <c r="D87" t="s">
        <v>2384</v>
      </c>
      <c r="E87">
        <v>-1.4577063266187906E-3</v>
      </c>
      <c r="F87">
        <v>50</v>
      </c>
      <c r="G87" t="s">
        <v>2385</v>
      </c>
      <c r="H87" t="s">
        <v>2524</v>
      </c>
      <c r="I87">
        <v>-3.4829940486815758E-3</v>
      </c>
      <c r="J87" t="s">
        <v>2385</v>
      </c>
      <c r="K87">
        <v>-1.4577063266187906E-3</v>
      </c>
      <c r="L87" t="s">
        <v>2525</v>
      </c>
      <c r="M87">
        <v>9.3438025651266798E-3</v>
      </c>
      <c r="N87" t="s">
        <v>2385</v>
      </c>
      <c r="O87" t="s">
        <v>2388</v>
      </c>
      <c r="P87" s="45" t="s">
        <v>2385</v>
      </c>
    </row>
    <row r="88" spans="1:27" x14ac:dyDescent="0.25">
      <c r="A88" t="s">
        <v>36</v>
      </c>
      <c r="B88">
        <v>7830636</v>
      </c>
      <c r="C88" t="s">
        <v>5</v>
      </c>
      <c r="D88" t="s">
        <v>2384</v>
      </c>
      <c r="G88" t="s">
        <v>99</v>
      </c>
    </row>
    <row r="89" spans="1:27" x14ac:dyDescent="0.25">
      <c r="A89" t="s">
        <v>37</v>
      </c>
      <c r="B89">
        <v>7820110</v>
      </c>
      <c r="C89" t="s">
        <v>4</v>
      </c>
      <c r="D89" t="s">
        <v>2384</v>
      </c>
      <c r="E89">
        <v>-0.13610117137432098</v>
      </c>
      <c r="F89">
        <v>8</v>
      </c>
      <c r="G89" t="s">
        <v>2393</v>
      </c>
      <c r="H89" t="s">
        <v>2526</v>
      </c>
      <c r="I89">
        <v>-3.1939703706939326E-2</v>
      </c>
      <c r="J89" t="s">
        <v>2393</v>
      </c>
      <c r="K89">
        <v>-0.13610117137432098</v>
      </c>
      <c r="L89" t="s">
        <v>2460</v>
      </c>
      <c r="M89">
        <v>-2.4838281766278669E-2</v>
      </c>
      <c r="N89" t="s">
        <v>2393</v>
      </c>
      <c r="O89" t="s">
        <v>2388</v>
      </c>
      <c r="P89" s="45" t="s">
        <v>2393</v>
      </c>
      <c r="Q89" t="s">
        <v>2389</v>
      </c>
      <c r="R89">
        <v>-4.1315257549285889E-2</v>
      </c>
      <c r="S89" t="s">
        <v>2527</v>
      </c>
      <c r="T89">
        <v>-3.3483205073935096E-2</v>
      </c>
      <c r="U89" t="s">
        <v>2385</v>
      </c>
      <c r="V89">
        <v>-4.1315257549285889E-2</v>
      </c>
      <c r="W89" t="s">
        <v>2496</v>
      </c>
      <c r="X89">
        <v>3.3197343836945947E-3</v>
      </c>
      <c r="Y89" t="s">
        <v>2385</v>
      </c>
      <c r="Z89" t="s">
        <v>2388</v>
      </c>
      <c r="AA89" t="s">
        <v>2385</v>
      </c>
    </row>
    <row r="90" spans="1:27" x14ac:dyDescent="0.25">
      <c r="A90" t="s">
        <v>37</v>
      </c>
      <c r="B90">
        <v>7820110</v>
      </c>
      <c r="C90" t="s">
        <v>6</v>
      </c>
      <c r="D90" t="s">
        <v>2384</v>
      </c>
      <c r="E90">
        <v>5.9653785079717636E-2</v>
      </c>
      <c r="F90">
        <v>80</v>
      </c>
      <c r="G90" t="s">
        <v>2385</v>
      </c>
      <c r="H90" t="s">
        <v>2475</v>
      </c>
      <c r="I90">
        <v>-4.0989653920405544E-2</v>
      </c>
      <c r="J90" t="s">
        <v>2391</v>
      </c>
      <c r="K90">
        <v>5.9653785079717636E-2</v>
      </c>
      <c r="L90" t="s">
        <v>2402</v>
      </c>
      <c r="M90">
        <v>-3.9698361593764275E-2</v>
      </c>
      <c r="N90" t="s">
        <v>2391</v>
      </c>
      <c r="O90" t="s">
        <v>2392</v>
      </c>
      <c r="P90" s="45" t="s">
        <v>2391</v>
      </c>
    </row>
    <row r="91" spans="1:27" x14ac:dyDescent="0.25">
      <c r="A91" t="s">
        <v>37</v>
      </c>
      <c r="B91">
        <v>7820110</v>
      </c>
      <c r="C91" t="s">
        <v>5</v>
      </c>
      <c r="D91" t="s">
        <v>2384</v>
      </c>
      <c r="G91" t="s">
        <v>99</v>
      </c>
    </row>
    <row r="92" spans="1:27" x14ac:dyDescent="0.25">
      <c r="A92" t="s">
        <v>38</v>
      </c>
      <c r="B92">
        <v>7830210</v>
      </c>
      <c r="C92" t="s">
        <v>4</v>
      </c>
      <c r="D92" t="s">
        <v>2384</v>
      </c>
      <c r="E92">
        <v>6.8456336855888367E-2</v>
      </c>
      <c r="F92">
        <v>77</v>
      </c>
      <c r="G92" t="s">
        <v>2385</v>
      </c>
      <c r="H92" t="s">
        <v>2512</v>
      </c>
      <c r="I92">
        <v>0.10887657856801525</v>
      </c>
      <c r="J92" t="s">
        <v>2385</v>
      </c>
      <c r="K92">
        <v>6.8456336855888367E-2</v>
      </c>
      <c r="L92" t="s">
        <v>2528</v>
      </c>
      <c r="M92">
        <v>0.109364577307133</v>
      </c>
      <c r="N92" t="s">
        <v>2385</v>
      </c>
      <c r="O92" t="s">
        <v>2388</v>
      </c>
      <c r="P92" s="45" t="s">
        <v>2385</v>
      </c>
      <c r="Q92" t="s">
        <v>2389</v>
      </c>
      <c r="R92">
        <v>6.9003966636955738E-3</v>
      </c>
      <c r="S92" t="s">
        <v>2529</v>
      </c>
      <c r="T92">
        <v>0.128514568852097</v>
      </c>
      <c r="U92" t="s">
        <v>2393</v>
      </c>
      <c r="V92">
        <v>6.9003966636955738E-3</v>
      </c>
      <c r="W92" t="s">
        <v>2530</v>
      </c>
      <c r="X92">
        <v>0.13364954328062595</v>
      </c>
      <c r="Y92" t="s">
        <v>2393</v>
      </c>
      <c r="Z92" t="s">
        <v>2388</v>
      </c>
      <c r="AA92" t="s">
        <v>2393</v>
      </c>
    </row>
    <row r="93" spans="1:27" x14ac:dyDescent="0.25">
      <c r="A93" t="s">
        <v>38</v>
      </c>
      <c r="B93">
        <v>7830210</v>
      </c>
      <c r="C93" t="s">
        <v>6</v>
      </c>
      <c r="D93" t="s">
        <v>2384</v>
      </c>
      <c r="E93">
        <v>1.5494738705456257E-2</v>
      </c>
      <c r="F93">
        <v>59</v>
      </c>
      <c r="G93" t="s">
        <v>2385</v>
      </c>
      <c r="H93" t="s">
        <v>2510</v>
      </c>
      <c r="I93">
        <v>0.1022956789820455</v>
      </c>
      <c r="J93" t="s">
        <v>2393</v>
      </c>
      <c r="K93">
        <v>1.5494738705456257E-2</v>
      </c>
      <c r="L93" t="s">
        <v>2510</v>
      </c>
      <c r="M93">
        <v>0.1022956789820455</v>
      </c>
      <c r="N93" t="s">
        <v>2393</v>
      </c>
      <c r="O93" t="s">
        <v>2388</v>
      </c>
      <c r="P93" s="45" t="s">
        <v>2393</v>
      </c>
    </row>
    <row r="94" spans="1:27" x14ac:dyDescent="0.25">
      <c r="A94" t="s">
        <v>38</v>
      </c>
      <c r="B94">
        <v>7830210</v>
      </c>
      <c r="C94" t="s">
        <v>5</v>
      </c>
      <c r="D94" t="s">
        <v>2384</v>
      </c>
      <c r="E94">
        <v>-9.2833474278450012E-2</v>
      </c>
      <c r="F94">
        <v>23</v>
      </c>
      <c r="G94" t="s">
        <v>2385</v>
      </c>
      <c r="H94" t="s">
        <v>2435</v>
      </c>
      <c r="I94">
        <v>0.18270544760162011</v>
      </c>
      <c r="J94" t="s">
        <v>2393</v>
      </c>
      <c r="K94">
        <v>-9.2833474278450012E-2</v>
      </c>
      <c r="L94" t="s">
        <v>2435</v>
      </c>
      <c r="M94">
        <v>0.18312055367277935</v>
      </c>
      <c r="N94" t="s">
        <v>2393</v>
      </c>
      <c r="O94" t="s">
        <v>2388</v>
      </c>
      <c r="P94" s="45" t="s">
        <v>2393</v>
      </c>
    </row>
    <row r="95" spans="1:27" x14ac:dyDescent="0.25">
      <c r="A95" t="s">
        <v>39</v>
      </c>
      <c r="B95">
        <v>7830617</v>
      </c>
      <c r="C95" t="s">
        <v>4</v>
      </c>
      <c r="D95" t="s">
        <v>2384</v>
      </c>
      <c r="E95">
        <v>0.2493041604757309</v>
      </c>
      <c r="F95">
        <v>99</v>
      </c>
      <c r="G95" t="s">
        <v>2391</v>
      </c>
      <c r="H95" t="s">
        <v>2531</v>
      </c>
      <c r="I95">
        <v>5.6873857211826362E-2</v>
      </c>
      <c r="J95" t="s">
        <v>2391</v>
      </c>
      <c r="K95">
        <v>0.2493041604757309</v>
      </c>
      <c r="L95" t="s">
        <v>2433</v>
      </c>
      <c r="M95">
        <v>3.3412870401662076E-2</v>
      </c>
      <c r="N95" t="s">
        <v>2391</v>
      </c>
      <c r="O95" t="s">
        <v>2392</v>
      </c>
      <c r="P95" s="45" t="s">
        <v>2391</v>
      </c>
      <c r="Q95" t="s">
        <v>2389</v>
      </c>
      <c r="R95">
        <v>0.24514569342136383</v>
      </c>
      <c r="S95" t="s">
        <v>2532</v>
      </c>
      <c r="T95">
        <v>7.0150594886399631E-2</v>
      </c>
      <c r="U95" t="s">
        <v>2391</v>
      </c>
      <c r="V95">
        <v>0.24514569342136383</v>
      </c>
      <c r="W95" t="s">
        <v>2433</v>
      </c>
      <c r="X95">
        <v>2.3289013428438921E-2</v>
      </c>
      <c r="Y95" t="s">
        <v>2391</v>
      </c>
      <c r="Z95" t="s">
        <v>2392</v>
      </c>
      <c r="AA95" t="s">
        <v>2391</v>
      </c>
    </row>
    <row r="96" spans="1:27" x14ac:dyDescent="0.25">
      <c r="A96" t="s">
        <v>39</v>
      </c>
      <c r="B96">
        <v>7830617</v>
      </c>
      <c r="C96" t="s">
        <v>6</v>
      </c>
      <c r="D96" t="s">
        <v>2384</v>
      </c>
      <c r="G96" t="s">
        <v>99</v>
      </c>
    </row>
    <row r="97" spans="1:27" x14ac:dyDescent="0.25">
      <c r="A97" t="s">
        <v>39</v>
      </c>
      <c r="B97">
        <v>7830617</v>
      </c>
      <c r="C97" t="s">
        <v>5</v>
      </c>
      <c r="D97" t="s">
        <v>2384</v>
      </c>
      <c r="G97" t="s">
        <v>99</v>
      </c>
    </row>
    <row r="98" spans="1:27" x14ac:dyDescent="0.25">
      <c r="A98" t="s">
        <v>40</v>
      </c>
      <c r="B98">
        <v>7830641</v>
      </c>
      <c r="C98" t="s">
        <v>4</v>
      </c>
      <c r="D98" t="s">
        <v>2384</v>
      </c>
      <c r="E98">
        <v>1.3189211487770081E-2</v>
      </c>
      <c r="F98">
        <v>57</v>
      </c>
      <c r="G98" t="s">
        <v>2385</v>
      </c>
      <c r="H98" t="s">
        <v>2533</v>
      </c>
      <c r="I98">
        <v>4.9435646142228507E-2</v>
      </c>
      <c r="J98" t="s">
        <v>2385</v>
      </c>
      <c r="K98">
        <v>1.3189211487770081E-2</v>
      </c>
      <c r="L98" t="s">
        <v>2534</v>
      </c>
      <c r="M98">
        <v>3.1218011805322021E-2</v>
      </c>
      <c r="N98" t="s">
        <v>2385</v>
      </c>
      <c r="O98" t="s">
        <v>2388</v>
      </c>
      <c r="P98" s="45" t="s">
        <v>2385</v>
      </c>
      <c r="Q98" t="s">
        <v>2389</v>
      </c>
      <c r="R98">
        <v>6.0278591699898243E-3</v>
      </c>
      <c r="S98" t="s">
        <v>2535</v>
      </c>
      <c r="T98">
        <v>6.1415613054123241E-2</v>
      </c>
      <c r="U98" t="s">
        <v>2385</v>
      </c>
      <c r="V98">
        <v>6.0278591699898243E-3</v>
      </c>
      <c r="W98" t="s">
        <v>2534</v>
      </c>
      <c r="X98">
        <v>2.299220344866626E-2</v>
      </c>
      <c r="Y98" t="s">
        <v>2385</v>
      </c>
      <c r="Z98" t="s">
        <v>2388</v>
      </c>
      <c r="AA98" t="s">
        <v>2385</v>
      </c>
    </row>
    <row r="99" spans="1:27" x14ac:dyDescent="0.25">
      <c r="A99" t="s">
        <v>40</v>
      </c>
      <c r="B99">
        <v>7830641</v>
      </c>
      <c r="C99" t="s">
        <v>6</v>
      </c>
      <c r="D99" t="s">
        <v>2384</v>
      </c>
      <c r="G99" t="s">
        <v>99</v>
      </c>
    </row>
    <row r="100" spans="1:27" x14ac:dyDescent="0.25">
      <c r="A100" t="s">
        <v>40</v>
      </c>
      <c r="B100">
        <v>7830641</v>
      </c>
      <c r="C100" t="s">
        <v>5</v>
      </c>
      <c r="D100" t="s">
        <v>2384</v>
      </c>
      <c r="G100" t="s">
        <v>99</v>
      </c>
    </row>
    <row r="101" spans="1:27" x14ac:dyDescent="0.25">
      <c r="A101" t="s">
        <v>41</v>
      </c>
      <c r="B101">
        <v>7830618</v>
      </c>
      <c r="C101" t="s">
        <v>4</v>
      </c>
      <c r="D101" t="s">
        <v>2384</v>
      </c>
      <c r="E101">
        <v>-0.24429240822792053</v>
      </c>
      <c r="F101">
        <v>1</v>
      </c>
      <c r="G101" t="s">
        <v>2393</v>
      </c>
      <c r="H101" t="s">
        <v>2536</v>
      </c>
      <c r="I101">
        <v>4.3460645171194301E-2</v>
      </c>
      <c r="J101" t="s">
        <v>2393</v>
      </c>
      <c r="K101">
        <v>-0.24429240822792053</v>
      </c>
      <c r="L101" t="s">
        <v>2427</v>
      </c>
      <c r="M101">
        <v>3.7493273659492843E-2</v>
      </c>
      <c r="N101" t="s">
        <v>2393</v>
      </c>
      <c r="O101" t="s">
        <v>2388</v>
      </c>
      <c r="P101" s="45" t="s">
        <v>2393</v>
      </c>
      <c r="Q101" t="s">
        <v>2389</v>
      </c>
      <c r="R101">
        <v>-0.19767746329307556</v>
      </c>
      <c r="S101" t="s">
        <v>2537</v>
      </c>
      <c r="T101">
        <v>2.5606949458733652E-2</v>
      </c>
      <c r="U101" t="s">
        <v>2393</v>
      </c>
      <c r="V101">
        <v>-0.19767746329307556</v>
      </c>
      <c r="W101" t="s">
        <v>2427</v>
      </c>
      <c r="X101">
        <v>-2.8918637413880788E-2</v>
      </c>
      <c r="Y101" t="s">
        <v>2393</v>
      </c>
      <c r="Z101" t="s">
        <v>2388</v>
      </c>
      <c r="AA101" t="s">
        <v>2393</v>
      </c>
    </row>
    <row r="102" spans="1:27" x14ac:dyDescent="0.25">
      <c r="A102" t="s">
        <v>41</v>
      </c>
      <c r="B102">
        <v>7830618</v>
      </c>
      <c r="C102" t="s">
        <v>6</v>
      </c>
      <c r="D102" t="s">
        <v>2384</v>
      </c>
      <c r="E102">
        <v>-0.12539948523044586</v>
      </c>
      <c r="F102">
        <v>5</v>
      </c>
      <c r="G102" t="s">
        <v>2393</v>
      </c>
      <c r="H102" t="s">
        <v>2538</v>
      </c>
      <c r="I102">
        <v>-1.6884470838704146E-2</v>
      </c>
      <c r="J102" t="s">
        <v>2393</v>
      </c>
      <c r="K102">
        <v>-0.12539948523044586</v>
      </c>
      <c r="L102" t="s">
        <v>2462</v>
      </c>
      <c r="M102">
        <v>-4.3328863946953788E-2</v>
      </c>
      <c r="N102" t="s">
        <v>2393</v>
      </c>
      <c r="O102" t="s">
        <v>2388</v>
      </c>
      <c r="P102" s="45" t="s">
        <v>2393</v>
      </c>
    </row>
    <row r="103" spans="1:27" x14ac:dyDescent="0.25">
      <c r="A103" t="s">
        <v>41</v>
      </c>
      <c r="B103">
        <v>7830618</v>
      </c>
      <c r="C103" t="s">
        <v>5</v>
      </c>
      <c r="D103" t="s">
        <v>2384</v>
      </c>
      <c r="G103" t="s">
        <v>99</v>
      </c>
    </row>
    <row r="104" spans="1:27" x14ac:dyDescent="0.25">
      <c r="A104" t="s">
        <v>43</v>
      </c>
      <c r="B104">
        <v>7830621</v>
      </c>
      <c r="C104" t="s">
        <v>4</v>
      </c>
      <c r="D104" t="s">
        <v>2384</v>
      </c>
      <c r="E104">
        <v>-1.9467923790216446E-2</v>
      </c>
      <c r="F104">
        <v>41</v>
      </c>
      <c r="G104" t="s">
        <v>2385</v>
      </c>
      <c r="H104" t="s">
        <v>2539</v>
      </c>
      <c r="I104">
        <v>3.8169164045939397E-2</v>
      </c>
      <c r="J104" t="s">
        <v>2385</v>
      </c>
      <c r="K104">
        <v>-1.9467923790216446E-2</v>
      </c>
      <c r="L104" t="s">
        <v>2444</v>
      </c>
      <c r="M104">
        <v>4.7793681384064257E-2</v>
      </c>
      <c r="N104" t="s">
        <v>2385</v>
      </c>
      <c r="O104" t="s">
        <v>2388</v>
      </c>
      <c r="P104" s="45" t="s">
        <v>2385</v>
      </c>
      <c r="Q104" t="s">
        <v>2389</v>
      </c>
      <c r="R104">
        <v>9.9052920937538147E-2</v>
      </c>
      <c r="S104" t="s">
        <v>2540</v>
      </c>
      <c r="T104">
        <v>5.410357126584131E-2</v>
      </c>
      <c r="U104" t="s">
        <v>2385</v>
      </c>
      <c r="V104">
        <v>9.9052920937538147E-2</v>
      </c>
      <c r="W104" t="s">
        <v>2404</v>
      </c>
      <c r="X104">
        <v>1.5174247935647145E-2</v>
      </c>
      <c r="Y104" t="s">
        <v>2385</v>
      </c>
      <c r="Z104" t="s">
        <v>2388</v>
      </c>
      <c r="AA104" t="s">
        <v>2385</v>
      </c>
    </row>
    <row r="105" spans="1:27" x14ac:dyDescent="0.25">
      <c r="A105" t="s">
        <v>43</v>
      </c>
      <c r="B105">
        <v>7830621</v>
      </c>
      <c r="C105" t="s">
        <v>6</v>
      </c>
      <c r="D105" t="s">
        <v>2384</v>
      </c>
      <c r="E105">
        <v>0.19234409928321838</v>
      </c>
      <c r="F105">
        <v>98</v>
      </c>
      <c r="G105" t="s">
        <v>2391</v>
      </c>
      <c r="H105" t="s">
        <v>2396</v>
      </c>
      <c r="I105">
        <v>2.5677857454866171E-2</v>
      </c>
      <c r="J105" t="s">
        <v>2391</v>
      </c>
      <c r="K105">
        <v>0.19234409928321838</v>
      </c>
      <c r="L105" t="s">
        <v>2404</v>
      </c>
      <c r="M105">
        <v>1.6342990449629724E-2</v>
      </c>
      <c r="N105" t="s">
        <v>2391</v>
      </c>
      <c r="O105" t="s">
        <v>2392</v>
      </c>
      <c r="P105" s="45" t="s">
        <v>2391</v>
      </c>
    </row>
    <row r="106" spans="1:27" x14ac:dyDescent="0.25">
      <c r="A106" t="s">
        <v>43</v>
      </c>
      <c r="B106">
        <v>7830621</v>
      </c>
      <c r="C106" t="s">
        <v>5</v>
      </c>
      <c r="D106" t="s">
        <v>2384</v>
      </c>
      <c r="G106" t="s">
        <v>99</v>
      </c>
    </row>
    <row r="107" spans="1:27" x14ac:dyDescent="0.25">
      <c r="A107" t="s">
        <v>42</v>
      </c>
      <c r="B107">
        <v>7820615</v>
      </c>
      <c r="C107" t="s">
        <v>4</v>
      </c>
      <c r="D107" t="s">
        <v>2384</v>
      </c>
      <c r="E107">
        <v>-0.13318963348865509</v>
      </c>
      <c r="F107">
        <v>9</v>
      </c>
      <c r="G107" t="s">
        <v>2393</v>
      </c>
      <c r="H107" t="s">
        <v>2541</v>
      </c>
      <c r="I107">
        <v>-2.6901606965111569E-2</v>
      </c>
      <c r="J107" t="s">
        <v>2393</v>
      </c>
      <c r="K107">
        <v>-0.13318963348865509</v>
      </c>
      <c r="L107" t="s">
        <v>2462</v>
      </c>
      <c r="M107">
        <v>-1.9443499433691613E-2</v>
      </c>
      <c r="N107" t="s">
        <v>2393</v>
      </c>
      <c r="O107" t="s">
        <v>2388</v>
      </c>
      <c r="P107" s="45" t="s">
        <v>2393</v>
      </c>
      <c r="Q107" t="s">
        <v>2389</v>
      </c>
      <c r="R107">
        <v>-1.6831297427415848E-2</v>
      </c>
      <c r="S107" t="s">
        <v>2542</v>
      </c>
      <c r="T107">
        <v>-6.0231202041904908E-3</v>
      </c>
      <c r="U107" t="s">
        <v>2385</v>
      </c>
      <c r="V107">
        <v>-1.6831297427415848E-2</v>
      </c>
      <c r="W107" t="s">
        <v>2534</v>
      </c>
      <c r="X107">
        <v>5.1476341282068461E-2</v>
      </c>
      <c r="Y107" t="s">
        <v>2393</v>
      </c>
      <c r="Z107" t="s">
        <v>2388</v>
      </c>
      <c r="AA107" t="s">
        <v>2557</v>
      </c>
    </row>
    <row r="108" spans="1:27" x14ac:dyDescent="0.25">
      <c r="A108" t="s">
        <v>42</v>
      </c>
      <c r="B108">
        <v>7820615</v>
      </c>
      <c r="C108" t="s">
        <v>6</v>
      </c>
      <c r="D108" t="s">
        <v>2384</v>
      </c>
      <c r="E108">
        <v>0.14038902521133423</v>
      </c>
      <c r="F108">
        <v>97</v>
      </c>
      <c r="G108" t="s">
        <v>2391</v>
      </c>
      <c r="H108" t="s">
        <v>2406</v>
      </c>
      <c r="I108">
        <v>3.3246794191654772E-2</v>
      </c>
      <c r="J108" t="s">
        <v>2391</v>
      </c>
      <c r="K108">
        <v>0.14038902521133423</v>
      </c>
      <c r="L108" t="s">
        <v>2404</v>
      </c>
      <c r="M108">
        <v>3.5853538458468392E-2</v>
      </c>
      <c r="N108" t="s">
        <v>2391</v>
      </c>
      <c r="O108" t="s">
        <v>2392</v>
      </c>
      <c r="P108" s="45" t="s">
        <v>2391</v>
      </c>
    </row>
    <row r="109" spans="1:27" x14ac:dyDescent="0.25">
      <c r="A109" t="s">
        <v>42</v>
      </c>
      <c r="B109">
        <v>7820615</v>
      </c>
      <c r="C109" t="s">
        <v>5</v>
      </c>
      <c r="D109" t="s">
        <v>2384</v>
      </c>
      <c r="G109" t="s">
        <v>99</v>
      </c>
    </row>
    <row r="110" spans="1:27" x14ac:dyDescent="0.25">
      <c r="A110" t="s">
        <v>44</v>
      </c>
      <c r="B110">
        <v>7830612</v>
      </c>
      <c r="C110" t="s">
        <v>4</v>
      </c>
      <c r="D110" t="s">
        <v>2384</v>
      </c>
      <c r="E110">
        <v>-4.4974945485591888E-2</v>
      </c>
      <c r="F110">
        <v>30</v>
      </c>
      <c r="G110" t="s">
        <v>2385</v>
      </c>
      <c r="H110" t="s">
        <v>2543</v>
      </c>
      <c r="I110">
        <v>0.11190475627267915</v>
      </c>
      <c r="J110" t="s">
        <v>2393</v>
      </c>
      <c r="K110">
        <v>-4.4974945485591888E-2</v>
      </c>
      <c r="L110" t="s">
        <v>2410</v>
      </c>
      <c r="M110">
        <v>0.11073885258997507</v>
      </c>
      <c r="N110" t="s">
        <v>2393</v>
      </c>
      <c r="O110" t="s">
        <v>2388</v>
      </c>
      <c r="P110" s="45" t="s">
        <v>2393</v>
      </c>
      <c r="Q110" t="s">
        <v>2389</v>
      </c>
      <c r="R110">
        <v>-4.0669877082109451E-2</v>
      </c>
      <c r="S110" t="s">
        <v>2544</v>
      </c>
      <c r="T110">
        <v>0.1017921067905263</v>
      </c>
      <c r="U110" t="s">
        <v>2393</v>
      </c>
      <c r="V110">
        <v>-4.0669877082109451E-2</v>
      </c>
      <c r="W110" t="s">
        <v>2545</v>
      </c>
      <c r="X110">
        <v>9.684144328275579E-2</v>
      </c>
      <c r="Y110" t="s">
        <v>2393</v>
      </c>
      <c r="Z110" t="s">
        <v>2388</v>
      </c>
      <c r="AA110" t="s">
        <v>2393</v>
      </c>
    </row>
    <row r="111" spans="1:27" x14ac:dyDescent="0.25">
      <c r="A111" t="s">
        <v>44</v>
      </c>
      <c r="B111">
        <v>7830612</v>
      </c>
      <c r="C111" t="s">
        <v>6</v>
      </c>
      <c r="D111" t="s">
        <v>2384</v>
      </c>
      <c r="E111">
        <v>4.146258533000946E-2</v>
      </c>
      <c r="F111">
        <v>72</v>
      </c>
      <c r="G111" t="s">
        <v>2385</v>
      </c>
      <c r="H111" t="s">
        <v>2546</v>
      </c>
      <c r="I111">
        <v>6.0484416608233005E-2</v>
      </c>
      <c r="J111" t="s">
        <v>2385</v>
      </c>
      <c r="K111">
        <v>4.146258533000946E-2</v>
      </c>
      <c r="L111" t="s">
        <v>2425</v>
      </c>
      <c r="M111">
        <v>6.2093625927445828E-2</v>
      </c>
      <c r="N111" t="s">
        <v>2385</v>
      </c>
      <c r="O111" t="s">
        <v>2388</v>
      </c>
      <c r="P111" s="45" t="s">
        <v>2385</v>
      </c>
    </row>
    <row r="112" spans="1:27" x14ac:dyDescent="0.25">
      <c r="A112" t="s">
        <v>44</v>
      </c>
      <c r="B112">
        <v>7830612</v>
      </c>
      <c r="C112" t="s">
        <v>5</v>
      </c>
      <c r="D112" t="s">
        <v>2384</v>
      </c>
      <c r="E112">
        <v>-0.11273863911628723</v>
      </c>
      <c r="F112">
        <v>19</v>
      </c>
      <c r="G112" t="s">
        <v>2385</v>
      </c>
      <c r="H112" t="s">
        <v>2547</v>
      </c>
      <c r="I112">
        <v>0.12792190839536488</v>
      </c>
      <c r="J112" t="s">
        <v>2393</v>
      </c>
      <c r="K112">
        <v>-0.11273863911628723</v>
      </c>
      <c r="L112" t="s">
        <v>2442</v>
      </c>
      <c r="M112">
        <v>0.12791683862451464</v>
      </c>
      <c r="N112" t="s">
        <v>2393</v>
      </c>
      <c r="O112" t="s">
        <v>2388</v>
      </c>
      <c r="P112" s="45" t="s">
        <v>2393</v>
      </c>
    </row>
    <row r="113" spans="1:27" x14ac:dyDescent="0.25">
      <c r="A113" t="s">
        <v>45</v>
      </c>
      <c r="B113">
        <v>7830624</v>
      </c>
      <c r="C113" t="s">
        <v>4</v>
      </c>
      <c r="D113" t="s">
        <v>2384</v>
      </c>
      <c r="E113">
        <v>0.1017153337597847</v>
      </c>
      <c r="F113">
        <v>87</v>
      </c>
      <c r="G113" t="s">
        <v>2391</v>
      </c>
      <c r="H113" t="s">
        <v>2548</v>
      </c>
      <c r="I113">
        <v>-2.9318347515072674E-2</v>
      </c>
      <c r="J113" t="s">
        <v>2391</v>
      </c>
      <c r="K113">
        <v>0.1017153337597847</v>
      </c>
      <c r="L113" t="s">
        <v>2446</v>
      </c>
      <c r="M113">
        <v>-6.1636975748115219E-2</v>
      </c>
      <c r="N113" t="s">
        <v>2391</v>
      </c>
      <c r="O113" t="s">
        <v>2392</v>
      </c>
      <c r="P113" s="45" t="s">
        <v>2391</v>
      </c>
      <c r="Q113" t="s">
        <v>2389</v>
      </c>
      <c r="R113">
        <v>-9.7701847553253174E-2</v>
      </c>
      <c r="S113" t="s">
        <v>2549</v>
      </c>
      <c r="T113">
        <v>-2.0516480202786624E-2</v>
      </c>
      <c r="U113" t="s">
        <v>2393</v>
      </c>
      <c r="V113">
        <v>-9.7701847553253174E-2</v>
      </c>
      <c r="W113" t="s">
        <v>2460</v>
      </c>
      <c r="X113">
        <v>-1.2817429311326123E-2</v>
      </c>
      <c r="Y113" t="s">
        <v>2393</v>
      </c>
      <c r="Z113" t="s">
        <v>2388</v>
      </c>
      <c r="AA113" t="s">
        <v>2393</v>
      </c>
    </row>
    <row r="114" spans="1:27" x14ac:dyDescent="0.25">
      <c r="A114" t="s">
        <v>45</v>
      </c>
      <c r="B114">
        <v>7830624</v>
      </c>
      <c r="C114" t="s">
        <v>6</v>
      </c>
      <c r="D114" t="s">
        <v>2384</v>
      </c>
      <c r="E114">
        <v>-0.20704233646392822</v>
      </c>
      <c r="F114">
        <v>1</v>
      </c>
      <c r="G114" t="s">
        <v>2393</v>
      </c>
      <c r="H114" t="s">
        <v>2462</v>
      </c>
      <c r="I114">
        <v>-5.0580722163431346E-2</v>
      </c>
      <c r="J114" t="s">
        <v>2393</v>
      </c>
      <c r="K114">
        <v>-0.20704233646392822</v>
      </c>
      <c r="L114" t="s">
        <v>2462</v>
      </c>
      <c r="M114">
        <v>-5.3685934166423976E-2</v>
      </c>
      <c r="N114" t="s">
        <v>2393</v>
      </c>
      <c r="O114" t="s">
        <v>2388</v>
      </c>
      <c r="P114" s="45" t="s">
        <v>2393</v>
      </c>
    </row>
    <row r="115" spans="1:27" x14ac:dyDescent="0.25">
      <c r="A115" t="s">
        <v>45</v>
      </c>
      <c r="B115">
        <v>7830624</v>
      </c>
      <c r="C115" t="s">
        <v>5</v>
      </c>
      <c r="D115" t="s">
        <v>2384</v>
      </c>
      <c r="E115">
        <v>-0.40818333625793457</v>
      </c>
      <c r="F115">
        <v>1</v>
      </c>
      <c r="G115" t="s">
        <v>2393</v>
      </c>
      <c r="H115" t="s">
        <v>2462</v>
      </c>
      <c r="I115">
        <v>0.18860532606777269</v>
      </c>
      <c r="J115" t="s">
        <v>2393</v>
      </c>
      <c r="K115">
        <v>-0.40818333625793457</v>
      </c>
      <c r="L115" t="s">
        <v>2462</v>
      </c>
      <c r="M115">
        <v>0.16358365381893236</v>
      </c>
      <c r="N115" t="s">
        <v>2393</v>
      </c>
      <c r="O115" t="s">
        <v>2388</v>
      </c>
      <c r="P115" s="45" t="s">
        <v>2393</v>
      </c>
    </row>
    <row r="116" spans="1:27" x14ac:dyDescent="0.25">
      <c r="A116" t="s">
        <v>46</v>
      </c>
      <c r="B116">
        <v>7830103</v>
      </c>
      <c r="C116" t="s">
        <v>4</v>
      </c>
      <c r="D116" t="s">
        <v>2384</v>
      </c>
      <c r="G116" t="s">
        <v>99</v>
      </c>
      <c r="Q116" t="s">
        <v>2389</v>
      </c>
      <c r="R116">
        <v>-8.4944859147071838E-2</v>
      </c>
      <c r="S116" t="s">
        <v>2547</v>
      </c>
      <c r="T116">
        <v>-1.9796876342297764E-2</v>
      </c>
      <c r="U116" t="s">
        <v>2385</v>
      </c>
      <c r="V116">
        <v>-8.4944859147071838E-2</v>
      </c>
      <c r="W116" t="s">
        <v>2550</v>
      </c>
      <c r="X116">
        <v>8.0503514036536217E-3</v>
      </c>
      <c r="Y116" t="s">
        <v>2393</v>
      </c>
      <c r="Z116" t="s">
        <v>2388</v>
      </c>
      <c r="AA116" t="s">
        <v>2557</v>
      </c>
    </row>
    <row r="117" spans="1:27" x14ac:dyDescent="0.25">
      <c r="A117" t="s">
        <v>46</v>
      </c>
      <c r="B117">
        <v>7830103</v>
      </c>
      <c r="C117" t="s">
        <v>6</v>
      </c>
      <c r="D117" t="s">
        <v>2384</v>
      </c>
      <c r="E117">
        <v>-6.5660320222377777E-2</v>
      </c>
      <c r="F117">
        <v>16</v>
      </c>
      <c r="G117" t="s">
        <v>2385</v>
      </c>
      <c r="H117" t="s">
        <v>2444</v>
      </c>
      <c r="I117">
        <v>-1.0140937692995067E-2</v>
      </c>
      <c r="J117" t="s">
        <v>2385</v>
      </c>
      <c r="K117">
        <v>-6.5660320222377777E-2</v>
      </c>
      <c r="L117" t="s">
        <v>2550</v>
      </c>
      <c r="M117">
        <v>1.4568093232810497E-2</v>
      </c>
      <c r="N117" t="s">
        <v>2385</v>
      </c>
      <c r="O117" t="s">
        <v>2388</v>
      </c>
      <c r="P117" s="45" t="s">
        <v>2385</v>
      </c>
    </row>
    <row r="118" spans="1:27" x14ac:dyDescent="0.25">
      <c r="A118" t="s">
        <v>46</v>
      </c>
      <c r="B118">
        <v>7830103</v>
      </c>
      <c r="C118" t="s">
        <v>5</v>
      </c>
      <c r="D118" t="s">
        <v>2384</v>
      </c>
      <c r="E118">
        <v>-5.4126858711242676E-2</v>
      </c>
      <c r="F118">
        <v>34</v>
      </c>
      <c r="G118" t="s">
        <v>2385</v>
      </c>
      <c r="H118" t="s">
        <v>2444</v>
      </c>
      <c r="I118">
        <v>-1.9265949900727719E-2</v>
      </c>
      <c r="J118" t="s">
        <v>2385</v>
      </c>
      <c r="K118">
        <v>-5.4126858711242676E-2</v>
      </c>
      <c r="L118" t="s">
        <v>2550</v>
      </c>
      <c r="M118">
        <v>-4.3501025065779686E-3</v>
      </c>
      <c r="N118" t="s">
        <v>2385</v>
      </c>
      <c r="O118" t="s">
        <v>2388</v>
      </c>
      <c r="P118" s="45" t="s">
        <v>2385</v>
      </c>
    </row>
    <row r="119" spans="1:27" x14ac:dyDescent="0.25">
      <c r="A119" t="s">
        <v>47</v>
      </c>
      <c r="B119">
        <v>7820121</v>
      </c>
      <c r="C119" t="s">
        <v>4</v>
      </c>
      <c r="D119" t="s">
        <v>2384</v>
      </c>
      <c r="G119" t="s">
        <v>99</v>
      </c>
      <c r="Q119" t="s">
        <v>2389</v>
      </c>
      <c r="R119">
        <v>-4.4055558741092682E-2</v>
      </c>
      <c r="S119" t="s">
        <v>2551</v>
      </c>
      <c r="T119">
        <v>2.9078894533995481E-2</v>
      </c>
      <c r="U119" t="s">
        <v>2393</v>
      </c>
      <c r="V119">
        <v>-4.4055558741092682E-2</v>
      </c>
      <c r="W119" t="s">
        <v>2460</v>
      </c>
      <c r="X119">
        <v>1.61613997661334E-2</v>
      </c>
      <c r="Y119" t="s">
        <v>2393</v>
      </c>
      <c r="Z119" t="s">
        <v>2388</v>
      </c>
      <c r="AA119" t="s">
        <v>2393</v>
      </c>
    </row>
    <row r="120" spans="1:27" x14ac:dyDescent="0.25">
      <c r="A120" t="s">
        <v>47</v>
      </c>
      <c r="B120">
        <v>7820121</v>
      </c>
      <c r="C120" t="s">
        <v>6</v>
      </c>
      <c r="D120" t="s">
        <v>2384</v>
      </c>
      <c r="E120">
        <v>-6.1031263321638107E-2</v>
      </c>
      <c r="F120">
        <v>19</v>
      </c>
      <c r="G120" t="s">
        <v>2393</v>
      </c>
      <c r="H120" t="s">
        <v>2552</v>
      </c>
      <c r="I120">
        <v>1.949419276752451E-2</v>
      </c>
      <c r="J120" t="s">
        <v>2393</v>
      </c>
      <c r="K120">
        <v>-6.1031263321638107E-2</v>
      </c>
      <c r="L120" t="s">
        <v>2453</v>
      </c>
      <c r="M120">
        <v>2.6041139004519209E-2</v>
      </c>
      <c r="N120" t="s">
        <v>2393</v>
      </c>
      <c r="O120" t="s">
        <v>2388</v>
      </c>
      <c r="P120" s="45" t="s">
        <v>2393</v>
      </c>
    </row>
    <row r="121" spans="1:27" x14ac:dyDescent="0.25">
      <c r="A121" t="s">
        <v>47</v>
      </c>
      <c r="B121">
        <v>7820121</v>
      </c>
      <c r="C121" t="s">
        <v>5</v>
      </c>
      <c r="D121" t="s">
        <v>2384</v>
      </c>
      <c r="G121" t="s">
        <v>99</v>
      </c>
    </row>
    <row r="122" spans="1:27" x14ac:dyDescent="0.25">
      <c r="A122" t="s">
        <v>48</v>
      </c>
      <c r="B122">
        <v>7830625</v>
      </c>
      <c r="C122" t="s">
        <v>4</v>
      </c>
      <c r="D122" t="s">
        <v>2384</v>
      </c>
      <c r="E122">
        <v>0.30624660849571228</v>
      </c>
      <c r="F122">
        <v>99</v>
      </c>
      <c r="G122" t="s">
        <v>2391</v>
      </c>
      <c r="H122" t="s">
        <v>2553</v>
      </c>
      <c r="I122">
        <v>2.7786755387751327E-2</v>
      </c>
      <c r="J122" t="s">
        <v>2391</v>
      </c>
      <c r="K122">
        <v>0.30624660849571228</v>
      </c>
      <c r="L122" t="s">
        <v>2469</v>
      </c>
      <c r="M122">
        <v>2.1003293040848803E-2</v>
      </c>
      <c r="N122" t="s">
        <v>2391</v>
      </c>
      <c r="O122" t="s">
        <v>2392</v>
      </c>
      <c r="P122" s="45" t="s">
        <v>2391</v>
      </c>
      <c r="Q122" t="s">
        <v>2389</v>
      </c>
      <c r="R122">
        <v>0.28756287693977356</v>
      </c>
      <c r="S122" t="s">
        <v>2553</v>
      </c>
      <c r="T122">
        <v>2.2714735226031735E-2</v>
      </c>
      <c r="U122" t="s">
        <v>2391</v>
      </c>
      <c r="V122">
        <v>0.28756287693977356</v>
      </c>
      <c r="W122" t="s">
        <v>2469</v>
      </c>
      <c r="X122">
        <v>2.3277010719539248E-2</v>
      </c>
      <c r="Y122" t="s">
        <v>2391</v>
      </c>
      <c r="Z122" t="s">
        <v>2392</v>
      </c>
      <c r="AA122" t="s">
        <v>2391</v>
      </c>
    </row>
    <row r="123" spans="1:27" x14ac:dyDescent="0.25">
      <c r="A123" t="s">
        <v>48</v>
      </c>
      <c r="B123">
        <v>7830625</v>
      </c>
      <c r="C123" t="s">
        <v>6</v>
      </c>
      <c r="D123" t="s">
        <v>2384</v>
      </c>
      <c r="G123" t="s">
        <v>99</v>
      </c>
    </row>
    <row r="124" spans="1:27" x14ac:dyDescent="0.25">
      <c r="A124" t="s">
        <v>48</v>
      </c>
      <c r="B124">
        <v>7830625</v>
      </c>
      <c r="C124" t="s">
        <v>5</v>
      </c>
      <c r="D124" t="s">
        <v>2384</v>
      </c>
      <c r="G124" t="s">
        <v>99</v>
      </c>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5E0F5D-1206-411A-9A2F-29C6CA26F1CE}">
  <dimension ref="A1:C42"/>
  <sheetViews>
    <sheetView workbookViewId="0">
      <selection activeCell="E48" sqref="E48:E6124"/>
    </sheetView>
  </sheetViews>
  <sheetFormatPr defaultRowHeight="15" x14ac:dyDescent="0.25"/>
  <cols>
    <col min="1" max="1" width="43.5703125" bestFit="1" customWidth="1"/>
    <col min="2" max="2" width="12.28515625" bestFit="1" customWidth="1"/>
  </cols>
  <sheetData>
    <row r="1" spans="1:3" x14ac:dyDescent="0.25">
      <c r="A1" t="s">
        <v>2122</v>
      </c>
      <c r="B1" t="s">
        <v>2129</v>
      </c>
      <c r="C1" t="s">
        <v>2340</v>
      </c>
    </row>
    <row r="2" spans="1:3" x14ac:dyDescent="0.25">
      <c r="A2" t="s">
        <v>3</v>
      </c>
      <c r="B2">
        <v>7830623</v>
      </c>
      <c r="C2" t="s">
        <v>2343</v>
      </c>
    </row>
    <row r="3" spans="1:3" x14ac:dyDescent="0.25">
      <c r="A3" t="s">
        <v>7</v>
      </c>
      <c r="B3">
        <v>7830643</v>
      </c>
      <c r="C3" t="s">
        <v>2343</v>
      </c>
    </row>
    <row r="4" spans="1:3" x14ac:dyDescent="0.25">
      <c r="A4" t="s">
        <v>10</v>
      </c>
      <c r="B4">
        <v>7830410</v>
      </c>
      <c r="C4" t="s">
        <v>2343</v>
      </c>
    </row>
    <row r="5" spans="1:3" x14ac:dyDescent="0.25">
      <c r="A5" t="s">
        <v>11</v>
      </c>
      <c r="B5">
        <v>7830627</v>
      </c>
      <c r="C5" t="s">
        <v>2343</v>
      </c>
    </row>
    <row r="6" spans="1:3" x14ac:dyDescent="0.25">
      <c r="A6" t="s">
        <v>12</v>
      </c>
      <c r="B6">
        <v>7830632</v>
      </c>
      <c r="C6" t="s">
        <v>2345</v>
      </c>
    </row>
    <row r="7" spans="1:3" x14ac:dyDescent="0.25">
      <c r="A7" t="s">
        <v>13</v>
      </c>
      <c r="B7">
        <v>7830630</v>
      </c>
      <c r="C7" t="s">
        <v>2343</v>
      </c>
    </row>
    <row r="8" spans="1:3" x14ac:dyDescent="0.25">
      <c r="A8" t="s">
        <v>14</v>
      </c>
      <c r="B8">
        <v>7830613</v>
      </c>
      <c r="C8" t="s">
        <v>2343</v>
      </c>
    </row>
    <row r="9" spans="1:3" x14ac:dyDescent="0.25">
      <c r="A9" t="s">
        <v>15</v>
      </c>
      <c r="B9">
        <v>7820212</v>
      </c>
      <c r="C9" t="s">
        <v>2343</v>
      </c>
    </row>
    <row r="10" spans="1:3" x14ac:dyDescent="0.25">
      <c r="A10" t="s">
        <v>16</v>
      </c>
      <c r="B10">
        <v>7830611</v>
      </c>
      <c r="C10" t="s">
        <v>2343</v>
      </c>
    </row>
    <row r="11" spans="1:3" x14ac:dyDescent="0.25">
      <c r="A11" t="s">
        <v>17</v>
      </c>
      <c r="B11">
        <v>7830610</v>
      </c>
      <c r="C11" t="s">
        <v>2343</v>
      </c>
    </row>
    <row r="12" spans="1:3" x14ac:dyDescent="0.25">
      <c r="A12" t="s">
        <v>18</v>
      </c>
      <c r="B12">
        <v>7830633</v>
      </c>
      <c r="C12" t="s">
        <v>2343</v>
      </c>
    </row>
    <row r="13" spans="1:3" x14ac:dyDescent="0.25">
      <c r="A13" t="s">
        <v>19</v>
      </c>
      <c r="B13">
        <v>7830637</v>
      </c>
      <c r="C13" t="s">
        <v>2344</v>
      </c>
    </row>
    <row r="14" spans="1:3" x14ac:dyDescent="0.25">
      <c r="A14" t="s">
        <v>20</v>
      </c>
      <c r="B14">
        <v>7830642</v>
      </c>
      <c r="C14" t="s">
        <v>2343</v>
      </c>
    </row>
    <row r="15" spans="1:3" x14ac:dyDescent="0.25">
      <c r="A15" t="s">
        <v>21</v>
      </c>
      <c r="B15">
        <v>7820617</v>
      </c>
      <c r="C15" t="s">
        <v>2343</v>
      </c>
    </row>
    <row r="16" spans="1:3" x14ac:dyDescent="0.25">
      <c r="A16" t="s">
        <v>22</v>
      </c>
      <c r="B16">
        <v>7830628</v>
      </c>
      <c r="C16" t="s">
        <v>2343</v>
      </c>
    </row>
    <row r="17" spans="1:3" x14ac:dyDescent="0.25">
      <c r="A17" t="s">
        <v>23</v>
      </c>
      <c r="B17">
        <v>7830310</v>
      </c>
      <c r="C17" t="s">
        <v>2343</v>
      </c>
    </row>
    <row r="18" spans="1:3" x14ac:dyDescent="0.25">
      <c r="A18" t="s">
        <v>24</v>
      </c>
      <c r="B18">
        <v>7830626</v>
      </c>
      <c r="C18" t="s">
        <v>2343</v>
      </c>
    </row>
    <row r="19" spans="1:3" x14ac:dyDescent="0.25">
      <c r="A19" t="s">
        <v>25</v>
      </c>
      <c r="B19">
        <v>7830615</v>
      </c>
      <c r="C19" t="s">
        <v>2343</v>
      </c>
    </row>
    <row r="20" spans="1:3" x14ac:dyDescent="0.25">
      <c r="A20" t="s">
        <v>26</v>
      </c>
      <c r="B20">
        <v>7830616</v>
      </c>
      <c r="C20" t="s">
        <v>2343</v>
      </c>
    </row>
    <row r="21" spans="1:3" x14ac:dyDescent="0.25">
      <c r="A21" t="s">
        <v>27</v>
      </c>
      <c r="B21">
        <v>7820412</v>
      </c>
      <c r="C21" t="s">
        <v>2343</v>
      </c>
    </row>
    <row r="22" spans="1:3" x14ac:dyDescent="0.25">
      <c r="A22" t="s">
        <v>28</v>
      </c>
      <c r="B22">
        <v>7820120</v>
      </c>
      <c r="C22" t="s">
        <v>2343</v>
      </c>
    </row>
    <row r="23" spans="1:3" x14ac:dyDescent="0.25">
      <c r="A23" t="s">
        <v>29</v>
      </c>
      <c r="B23">
        <v>7830634</v>
      </c>
      <c r="C23" t="s">
        <v>2347</v>
      </c>
    </row>
    <row r="24" spans="1:3" x14ac:dyDescent="0.25">
      <c r="A24" t="s">
        <v>30</v>
      </c>
      <c r="B24">
        <v>7820616</v>
      </c>
      <c r="C24" t="s">
        <v>2343</v>
      </c>
    </row>
    <row r="25" spans="1:3" x14ac:dyDescent="0.25">
      <c r="A25" t="s">
        <v>31</v>
      </c>
      <c r="B25">
        <v>7830619</v>
      </c>
      <c r="C25" t="s">
        <v>2343</v>
      </c>
    </row>
    <row r="26" spans="1:3" x14ac:dyDescent="0.25">
      <c r="A26" t="s">
        <v>32</v>
      </c>
      <c r="B26">
        <v>7830620</v>
      </c>
      <c r="C26" t="s">
        <v>2343</v>
      </c>
    </row>
    <row r="27" spans="1:3" x14ac:dyDescent="0.25">
      <c r="A27" t="s">
        <v>33</v>
      </c>
      <c r="B27">
        <v>7820614</v>
      </c>
      <c r="C27" t="s">
        <v>2343</v>
      </c>
    </row>
    <row r="28" spans="1:3" x14ac:dyDescent="0.25">
      <c r="A28" t="s">
        <v>34</v>
      </c>
      <c r="B28">
        <v>7820612</v>
      </c>
      <c r="C28" t="s">
        <v>2343</v>
      </c>
    </row>
    <row r="29" spans="1:3" x14ac:dyDescent="0.25">
      <c r="A29" t="s">
        <v>35</v>
      </c>
      <c r="B29">
        <v>7830614</v>
      </c>
      <c r="C29" t="s">
        <v>2343</v>
      </c>
    </row>
    <row r="30" spans="1:3" x14ac:dyDescent="0.25">
      <c r="A30" t="s">
        <v>36</v>
      </c>
      <c r="B30">
        <v>7830636</v>
      </c>
      <c r="C30" t="s">
        <v>2343</v>
      </c>
    </row>
    <row r="31" spans="1:3" x14ac:dyDescent="0.25">
      <c r="A31" t="s">
        <v>37</v>
      </c>
      <c r="B31">
        <v>7820110</v>
      </c>
      <c r="C31" t="s">
        <v>2343</v>
      </c>
    </row>
    <row r="32" spans="1:3" x14ac:dyDescent="0.25">
      <c r="A32" t="s">
        <v>38</v>
      </c>
      <c r="B32">
        <v>7830210</v>
      </c>
      <c r="C32" t="s">
        <v>2343</v>
      </c>
    </row>
    <row r="33" spans="1:3" x14ac:dyDescent="0.25">
      <c r="A33" t="s">
        <v>39</v>
      </c>
      <c r="B33">
        <v>7830617</v>
      </c>
      <c r="C33" t="s">
        <v>2343</v>
      </c>
    </row>
    <row r="34" spans="1:3" x14ac:dyDescent="0.25">
      <c r="A34" t="s">
        <v>40</v>
      </c>
      <c r="B34">
        <v>7830641</v>
      </c>
      <c r="C34" t="s">
        <v>2343</v>
      </c>
    </row>
    <row r="35" spans="1:3" x14ac:dyDescent="0.25">
      <c r="A35" t="s">
        <v>41</v>
      </c>
      <c r="B35">
        <v>7830618</v>
      </c>
      <c r="C35" t="s">
        <v>2343</v>
      </c>
    </row>
    <row r="36" spans="1:3" x14ac:dyDescent="0.25">
      <c r="A36" t="s">
        <v>42</v>
      </c>
      <c r="B36">
        <v>7820615</v>
      </c>
      <c r="C36" t="s">
        <v>2343</v>
      </c>
    </row>
    <row r="37" spans="1:3" x14ac:dyDescent="0.25">
      <c r="A37" t="s">
        <v>43</v>
      </c>
      <c r="B37">
        <v>7830621</v>
      </c>
      <c r="C37" t="s">
        <v>2343</v>
      </c>
    </row>
    <row r="38" spans="1:3" x14ac:dyDescent="0.25">
      <c r="A38" t="s">
        <v>44</v>
      </c>
      <c r="B38">
        <v>7830612</v>
      </c>
      <c r="C38" t="s">
        <v>2343</v>
      </c>
    </row>
    <row r="39" spans="1:3" x14ac:dyDescent="0.25">
      <c r="A39" t="s">
        <v>45</v>
      </c>
      <c r="B39">
        <v>7830624</v>
      </c>
      <c r="C39" t="s">
        <v>2343</v>
      </c>
    </row>
    <row r="40" spans="1:3" x14ac:dyDescent="0.25">
      <c r="A40" t="s">
        <v>46</v>
      </c>
      <c r="B40">
        <v>7830103</v>
      </c>
      <c r="C40" s="34" t="s">
        <v>2346</v>
      </c>
    </row>
    <row r="41" spans="1:3" x14ac:dyDescent="0.25">
      <c r="A41" t="s">
        <v>47</v>
      </c>
      <c r="B41">
        <v>7820121</v>
      </c>
      <c r="C41" t="s">
        <v>2343</v>
      </c>
    </row>
    <row r="42" spans="1:3" x14ac:dyDescent="0.25">
      <c r="A42" t="s">
        <v>48</v>
      </c>
      <c r="B42">
        <v>7830625</v>
      </c>
      <c r="C42" t="s">
        <v>2343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559492-EA92-4703-A51D-D29CAFE540D6}">
  <dimension ref="A1:K46"/>
  <sheetViews>
    <sheetView workbookViewId="0">
      <selection sqref="A1:XFD1048576"/>
    </sheetView>
  </sheetViews>
  <sheetFormatPr defaultRowHeight="15" x14ac:dyDescent="0.25"/>
  <sheetData>
    <row r="1" spans="1:11" ht="15" customHeight="1" x14ac:dyDescent="0.25">
      <c r="A1" s="69" t="s">
        <v>2598</v>
      </c>
      <c r="B1" s="69"/>
      <c r="C1" s="69"/>
      <c r="D1" s="69"/>
      <c r="E1" s="69"/>
      <c r="F1" s="69"/>
      <c r="G1" s="69"/>
      <c r="H1" s="69"/>
      <c r="I1" s="69"/>
      <c r="J1" s="69"/>
      <c r="K1" s="69"/>
    </row>
    <row r="2" spans="1:11" x14ac:dyDescent="0.25">
      <c r="A2" s="69"/>
      <c r="B2" s="69"/>
      <c r="C2" s="69"/>
      <c r="D2" s="69"/>
      <c r="E2" s="69"/>
      <c r="F2" s="69"/>
      <c r="G2" s="69"/>
      <c r="H2" s="69"/>
      <c r="I2" s="69"/>
      <c r="J2" s="69"/>
      <c r="K2" s="69"/>
    </row>
    <row r="3" spans="1:11" x14ac:dyDescent="0.25">
      <c r="A3" s="69"/>
      <c r="B3" s="69"/>
      <c r="C3" s="69"/>
      <c r="D3" s="69"/>
      <c r="E3" s="69"/>
      <c r="F3" s="69"/>
      <c r="G3" s="69"/>
      <c r="H3" s="69"/>
      <c r="I3" s="69"/>
      <c r="J3" s="69"/>
      <c r="K3" s="69"/>
    </row>
    <row r="4" spans="1:11" x14ac:dyDescent="0.25">
      <c r="A4" s="69"/>
      <c r="B4" s="69"/>
      <c r="C4" s="69"/>
      <c r="D4" s="69"/>
      <c r="E4" s="69"/>
      <c r="F4" s="69"/>
      <c r="G4" s="69"/>
      <c r="H4" s="69"/>
      <c r="I4" s="69"/>
      <c r="J4" s="69"/>
      <c r="K4" s="69"/>
    </row>
    <row r="5" spans="1:11" x14ac:dyDescent="0.25">
      <c r="A5" s="69"/>
      <c r="B5" s="69"/>
      <c r="C5" s="69"/>
      <c r="D5" s="69"/>
      <c r="E5" s="69"/>
      <c r="F5" s="69"/>
      <c r="G5" s="69"/>
      <c r="H5" s="69"/>
      <c r="I5" s="69"/>
      <c r="J5" s="69"/>
      <c r="K5" s="69"/>
    </row>
    <row r="6" spans="1:11" x14ac:dyDescent="0.25">
      <c r="A6" s="69"/>
      <c r="B6" s="69"/>
      <c r="C6" s="69"/>
      <c r="D6" s="69"/>
      <c r="E6" s="69"/>
      <c r="F6" s="69"/>
      <c r="G6" s="69"/>
      <c r="H6" s="69"/>
      <c r="I6" s="69"/>
      <c r="J6" s="69"/>
      <c r="K6" s="69"/>
    </row>
    <row r="7" spans="1:11" x14ac:dyDescent="0.25">
      <c r="A7" s="69"/>
      <c r="B7" s="69"/>
      <c r="C7" s="69"/>
      <c r="D7" s="69"/>
      <c r="E7" s="69"/>
      <c r="F7" s="69"/>
      <c r="G7" s="69"/>
      <c r="H7" s="69"/>
      <c r="I7" s="69"/>
      <c r="J7" s="69"/>
      <c r="K7" s="69"/>
    </row>
    <row r="8" spans="1:11" x14ac:dyDescent="0.25">
      <c r="A8" s="69"/>
      <c r="B8" s="69"/>
      <c r="C8" s="69"/>
      <c r="D8" s="69"/>
      <c r="E8" s="69"/>
      <c r="F8" s="69"/>
      <c r="G8" s="69"/>
      <c r="H8" s="69"/>
      <c r="I8" s="69"/>
      <c r="J8" s="69"/>
      <c r="K8" s="69"/>
    </row>
    <row r="9" spans="1:11" x14ac:dyDescent="0.25">
      <c r="A9" s="69"/>
      <c r="B9" s="69"/>
      <c r="C9" s="69"/>
      <c r="D9" s="69"/>
      <c r="E9" s="69"/>
      <c r="F9" s="69"/>
      <c r="G9" s="69"/>
      <c r="H9" s="69"/>
      <c r="I9" s="69"/>
      <c r="J9" s="69"/>
      <c r="K9" s="69"/>
    </row>
    <row r="10" spans="1:11" x14ac:dyDescent="0.25">
      <c r="A10" s="69"/>
      <c r="B10" s="69"/>
      <c r="C10" s="69"/>
      <c r="D10" s="69"/>
      <c r="E10" s="69"/>
      <c r="F10" s="69"/>
      <c r="G10" s="69"/>
      <c r="H10" s="69"/>
      <c r="I10" s="69"/>
      <c r="J10" s="69"/>
      <c r="K10" s="69"/>
    </row>
    <row r="11" spans="1:11" x14ac:dyDescent="0.25">
      <c r="A11" s="69"/>
      <c r="B11" s="69"/>
      <c r="C11" s="69"/>
      <c r="D11" s="69"/>
      <c r="E11" s="69"/>
      <c r="F11" s="69"/>
      <c r="G11" s="69"/>
      <c r="H11" s="69"/>
      <c r="I11" s="69"/>
      <c r="J11" s="69"/>
      <c r="K11" s="69"/>
    </row>
    <row r="12" spans="1:11" x14ac:dyDescent="0.25">
      <c r="A12" s="69"/>
      <c r="B12" s="69"/>
      <c r="C12" s="69"/>
      <c r="D12" s="69"/>
      <c r="E12" s="69"/>
      <c r="F12" s="69"/>
      <c r="G12" s="69"/>
      <c r="H12" s="69"/>
      <c r="I12" s="69"/>
      <c r="J12" s="69"/>
      <c r="K12" s="69"/>
    </row>
    <row r="13" spans="1:11" x14ac:dyDescent="0.25">
      <c r="A13" s="69"/>
      <c r="B13" s="69"/>
      <c r="C13" s="69"/>
      <c r="D13" s="69"/>
      <c r="E13" s="69"/>
      <c r="F13" s="69"/>
      <c r="G13" s="69"/>
      <c r="H13" s="69"/>
      <c r="I13" s="69"/>
      <c r="J13" s="69"/>
      <c r="K13" s="69"/>
    </row>
    <row r="14" spans="1:11" x14ac:dyDescent="0.25">
      <c r="A14" s="69"/>
      <c r="B14" s="69"/>
      <c r="C14" s="69"/>
      <c r="D14" s="69"/>
      <c r="E14" s="69"/>
      <c r="F14" s="69"/>
      <c r="G14" s="69"/>
      <c r="H14" s="69"/>
      <c r="I14" s="69"/>
      <c r="J14" s="69"/>
      <c r="K14" s="69"/>
    </row>
    <row r="15" spans="1:11" x14ac:dyDescent="0.25">
      <c r="A15" s="69"/>
      <c r="B15" s="69"/>
      <c r="C15" s="69"/>
      <c r="D15" s="69"/>
      <c r="E15" s="69"/>
      <c r="F15" s="69"/>
      <c r="G15" s="69"/>
      <c r="H15" s="69"/>
      <c r="I15" s="69"/>
      <c r="J15" s="69"/>
      <c r="K15" s="69"/>
    </row>
    <row r="16" spans="1:11" x14ac:dyDescent="0.25">
      <c r="A16" s="69"/>
      <c r="B16" s="69"/>
      <c r="C16" s="69"/>
      <c r="D16" s="69"/>
      <c r="E16" s="69"/>
      <c r="F16" s="69"/>
      <c r="G16" s="69"/>
      <c r="H16" s="69"/>
      <c r="I16" s="69"/>
      <c r="J16" s="69"/>
      <c r="K16" s="69"/>
    </row>
    <row r="17" spans="1:11" x14ac:dyDescent="0.25">
      <c r="A17" s="69"/>
      <c r="B17" s="69"/>
      <c r="C17" s="69"/>
      <c r="D17" s="69"/>
      <c r="E17" s="69"/>
      <c r="F17" s="69"/>
      <c r="G17" s="69"/>
      <c r="H17" s="69"/>
      <c r="I17" s="69"/>
      <c r="J17" s="69"/>
      <c r="K17" s="69"/>
    </row>
    <row r="18" spans="1:11" x14ac:dyDescent="0.25">
      <c r="A18" s="69"/>
      <c r="B18" s="69"/>
      <c r="C18" s="69"/>
      <c r="D18" s="69"/>
      <c r="E18" s="69"/>
      <c r="F18" s="69"/>
      <c r="G18" s="69"/>
      <c r="H18" s="69"/>
      <c r="I18" s="69"/>
      <c r="J18" s="69"/>
      <c r="K18" s="69"/>
    </row>
    <row r="19" spans="1:11" x14ac:dyDescent="0.25">
      <c r="A19" s="69"/>
      <c r="B19" s="69"/>
      <c r="C19" s="69"/>
      <c r="D19" s="69"/>
      <c r="E19" s="69"/>
      <c r="F19" s="69"/>
      <c r="G19" s="69"/>
      <c r="H19" s="69"/>
      <c r="I19" s="69"/>
      <c r="J19" s="69"/>
      <c r="K19" s="69"/>
    </row>
    <row r="20" spans="1:11" x14ac:dyDescent="0.25">
      <c r="A20" s="69"/>
      <c r="B20" s="69"/>
      <c r="C20" s="69"/>
      <c r="D20" s="69"/>
      <c r="E20" s="69"/>
      <c r="F20" s="69"/>
      <c r="G20" s="69"/>
      <c r="H20" s="69"/>
      <c r="I20" s="69"/>
      <c r="J20" s="69"/>
      <c r="K20" s="69"/>
    </row>
    <row r="21" spans="1:11" x14ac:dyDescent="0.25">
      <c r="A21" s="69"/>
      <c r="B21" s="69"/>
      <c r="C21" s="69"/>
      <c r="D21" s="69"/>
      <c r="E21" s="69"/>
      <c r="F21" s="69"/>
      <c r="G21" s="69"/>
      <c r="H21" s="69"/>
      <c r="I21" s="69"/>
      <c r="J21" s="69"/>
      <c r="K21" s="69"/>
    </row>
    <row r="22" spans="1:11" x14ac:dyDescent="0.25">
      <c r="A22" s="69"/>
      <c r="B22" s="69"/>
      <c r="C22" s="69"/>
      <c r="D22" s="69"/>
      <c r="E22" s="69"/>
      <c r="F22" s="69"/>
      <c r="G22" s="69"/>
      <c r="H22" s="69"/>
      <c r="I22" s="69"/>
      <c r="J22" s="69"/>
      <c r="K22" s="69"/>
    </row>
    <row r="23" spans="1:11" x14ac:dyDescent="0.25">
      <c r="A23" s="69"/>
      <c r="B23" s="69"/>
      <c r="C23" s="69"/>
      <c r="D23" s="69"/>
      <c r="E23" s="69"/>
      <c r="F23" s="69"/>
      <c r="G23" s="69"/>
      <c r="H23" s="69"/>
      <c r="I23" s="69"/>
      <c r="J23" s="69"/>
      <c r="K23" s="69"/>
    </row>
    <row r="24" spans="1:11" x14ac:dyDescent="0.25">
      <c r="A24" s="69"/>
      <c r="B24" s="69"/>
      <c r="C24" s="69"/>
      <c r="D24" s="69"/>
      <c r="E24" s="69"/>
      <c r="F24" s="69"/>
      <c r="G24" s="69"/>
      <c r="H24" s="69"/>
      <c r="I24" s="69"/>
      <c r="J24" s="69"/>
      <c r="K24" s="69"/>
    </row>
    <row r="25" spans="1:11" x14ac:dyDescent="0.25">
      <c r="A25" s="69"/>
      <c r="B25" s="69"/>
      <c r="C25" s="69"/>
      <c r="D25" s="69"/>
      <c r="E25" s="69"/>
      <c r="F25" s="69"/>
      <c r="G25" s="69"/>
      <c r="H25" s="69"/>
      <c r="I25" s="69"/>
      <c r="J25" s="69"/>
      <c r="K25" s="69"/>
    </row>
    <row r="26" spans="1:11" x14ac:dyDescent="0.25">
      <c r="A26" s="69"/>
      <c r="B26" s="69"/>
      <c r="C26" s="69"/>
      <c r="D26" s="69"/>
      <c r="E26" s="69"/>
      <c r="F26" s="69"/>
      <c r="G26" s="69"/>
      <c r="H26" s="69"/>
      <c r="I26" s="69"/>
      <c r="J26" s="69"/>
      <c r="K26" s="69"/>
    </row>
    <row r="27" spans="1:11" x14ac:dyDescent="0.25">
      <c r="A27" s="69"/>
      <c r="B27" s="69"/>
      <c r="C27" s="69"/>
      <c r="D27" s="69"/>
      <c r="E27" s="69"/>
      <c r="F27" s="69"/>
      <c r="G27" s="69"/>
      <c r="H27" s="69"/>
      <c r="I27" s="69"/>
      <c r="J27" s="69"/>
      <c r="K27" s="69"/>
    </row>
    <row r="28" spans="1:11" x14ac:dyDescent="0.25">
      <c r="A28" s="69"/>
      <c r="B28" s="69"/>
      <c r="C28" s="69"/>
      <c r="D28" s="69"/>
      <c r="E28" s="69"/>
      <c r="F28" s="69"/>
      <c r="G28" s="69"/>
      <c r="H28" s="69"/>
      <c r="I28" s="69"/>
      <c r="J28" s="69"/>
      <c r="K28" s="69"/>
    </row>
    <row r="29" spans="1:11" x14ac:dyDescent="0.25">
      <c r="A29" s="69"/>
      <c r="B29" s="69"/>
      <c r="C29" s="69"/>
      <c r="D29" s="69"/>
      <c r="E29" s="69"/>
      <c r="F29" s="69"/>
      <c r="G29" s="69"/>
      <c r="H29" s="69"/>
      <c r="I29" s="69"/>
      <c r="J29" s="69"/>
      <c r="K29" s="69"/>
    </row>
    <row r="30" spans="1:11" x14ac:dyDescent="0.25">
      <c r="A30" s="69"/>
      <c r="B30" s="69"/>
      <c r="C30" s="69"/>
      <c r="D30" s="69"/>
      <c r="E30" s="69"/>
      <c r="F30" s="69"/>
      <c r="G30" s="69"/>
      <c r="H30" s="69"/>
      <c r="I30" s="69"/>
      <c r="J30" s="69"/>
      <c r="K30" s="69"/>
    </row>
    <row r="31" spans="1:11" x14ac:dyDescent="0.25">
      <c r="A31" s="69"/>
      <c r="B31" s="69"/>
      <c r="C31" s="69"/>
      <c r="D31" s="69"/>
      <c r="E31" s="69"/>
      <c r="F31" s="69"/>
      <c r="G31" s="69"/>
      <c r="H31" s="69"/>
      <c r="I31" s="69"/>
      <c r="J31" s="69"/>
      <c r="K31" s="69"/>
    </row>
    <row r="32" spans="1:11" x14ac:dyDescent="0.25">
      <c r="A32" s="69"/>
      <c r="B32" s="69"/>
      <c r="C32" s="69"/>
      <c r="D32" s="69"/>
      <c r="E32" s="69"/>
      <c r="F32" s="69"/>
      <c r="G32" s="69"/>
      <c r="H32" s="69"/>
      <c r="I32" s="69"/>
      <c r="J32" s="69"/>
      <c r="K32" s="69"/>
    </row>
    <row r="33" spans="1:11" x14ac:dyDescent="0.25">
      <c r="A33" s="69"/>
      <c r="B33" s="69"/>
      <c r="C33" s="69"/>
      <c r="D33" s="69"/>
      <c r="E33" s="69"/>
      <c r="F33" s="69"/>
      <c r="G33" s="69"/>
      <c r="H33" s="69"/>
      <c r="I33" s="69"/>
      <c r="J33" s="69"/>
      <c r="K33" s="69"/>
    </row>
    <row r="34" spans="1:11" x14ac:dyDescent="0.25">
      <c r="A34" s="69"/>
      <c r="B34" s="69"/>
      <c r="C34" s="69"/>
      <c r="D34" s="69"/>
      <c r="E34" s="69"/>
      <c r="F34" s="69"/>
      <c r="G34" s="69"/>
      <c r="H34" s="69"/>
      <c r="I34" s="69"/>
      <c r="J34" s="69"/>
      <c r="K34" s="69"/>
    </row>
    <row r="35" spans="1:11" x14ac:dyDescent="0.25">
      <c r="A35" s="69"/>
      <c r="B35" s="69"/>
      <c r="C35" s="69"/>
      <c r="D35" s="69"/>
      <c r="E35" s="69"/>
      <c r="F35" s="69"/>
      <c r="G35" s="69"/>
      <c r="H35" s="69"/>
      <c r="I35" s="69"/>
      <c r="J35" s="69"/>
      <c r="K35" s="69"/>
    </row>
    <row r="36" spans="1:11" x14ac:dyDescent="0.25">
      <c r="A36" s="69"/>
      <c r="B36" s="69"/>
      <c r="C36" s="69"/>
      <c r="D36" s="69"/>
      <c r="E36" s="69"/>
      <c r="F36" s="69"/>
      <c r="G36" s="69"/>
      <c r="H36" s="69"/>
      <c r="I36" s="69"/>
      <c r="J36" s="69"/>
      <c r="K36" s="69"/>
    </row>
    <row r="37" spans="1:11" x14ac:dyDescent="0.25">
      <c r="A37" s="69"/>
      <c r="B37" s="69"/>
      <c r="C37" s="69"/>
      <c r="D37" s="69"/>
      <c r="E37" s="69"/>
      <c r="F37" s="69"/>
      <c r="G37" s="69"/>
      <c r="H37" s="69"/>
      <c r="I37" s="69"/>
      <c r="J37" s="69"/>
      <c r="K37" s="69"/>
    </row>
    <row r="38" spans="1:11" x14ac:dyDescent="0.25">
      <c r="A38" s="69"/>
      <c r="B38" s="69"/>
      <c r="C38" s="69"/>
      <c r="D38" s="69"/>
      <c r="E38" s="69"/>
      <c r="F38" s="69"/>
      <c r="G38" s="69"/>
      <c r="H38" s="69"/>
      <c r="I38" s="69"/>
      <c r="J38" s="69"/>
      <c r="K38" s="69"/>
    </row>
    <row r="39" spans="1:11" x14ac:dyDescent="0.25">
      <c r="A39" s="69"/>
      <c r="B39" s="69"/>
      <c r="C39" s="69"/>
      <c r="D39" s="69"/>
      <c r="E39" s="69"/>
      <c r="F39" s="69"/>
      <c r="G39" s="69"/>
      <c r="H39" s="69"/>
      <c r="I39" s="69"/>
      <c r="J39" s="69"/>
      <c r="K39" s="69"/>
    </row>
    <row r="40" spans="1:11" ht="33" customHeight="1" x14ac:dyDescent="0.25">
      <c r="A40" s="69"/>
      <c r="B40" s="69"/>
      <c r="C40" s="69"/>
      <c r="D40" s="69"/>
      <c r="E40" s="69"/>
      <c r="F40" s="69"/>
      <c r="G40" s="69"/>
      <c r="H40" s="69"/>
      <c r="I40" s="69"/>
      <c r="J40" s="69"/>
      <c r="K40" s="69"/>
    </row>
    <row r="41" spans="1:11" x14ac:dyDescent="0.25">
      <c r="A41" s="53"/>
      <c r="B41" s="53"/>
      <c r="C41" s="53"/>
      <c r="D41" s="53"/>
      <c r="E41" s="53"/>
      <c r="F41" s="53"/>
      <c r="G41" s="53"/>
      <c r="H41" s="53"/>
      <c r="I41" s="53"/>
      <c r="J41" s="53"/>
      <c r="K41" s="53"/>
    </row>
    <row r="42" spans="1:11" x14ac:dyDescent="0.25">
      <c r="A42" s="53" t="s">
        <v>2599</v>
      </c>
      <c r="B42" s="53"/>
      <c r="C42" s="53"/>
      <c r="D42" s="53"/>
      <c r="E42" s="53"/>
      <c r="F42" s="53"/>
      <c r="G42" s="53"/>
      <c r="H42" s="53"/>
      <c r="I42" s="53"/>
      <c r="J42" s="53"/>
      <c r="K42" s="53"/>
    </row>
    <row r="43" spans="1:11" x14ac:dyDescent="0.25">
      <c r="A43" s="54" t="s">
        <v>2600</v>
      </c>
      <c r="B43" s="53"/>
      <c r="C43" s="53"/>
      <c r="D43" s="53"/>
      <c r="E43" s="53"/>
      <c r="F43" s="53"/>
      <c r="G43" s="53"/>
      <c r="H43" s="53"/>
      <c r="I43" s="53"/>
      <c r="J43" s="53"/>
      <c r="K43" s="53"/>
    </row>
    <row r="44" spans="1:11" x14ac:dyDescent="0.25">
      <c r="A44" s="53"/>
      <c r="B44" s="53"/>
      <c r="C44" s="53"/>
      <c r="D44" s="53"/>
      <c r="E44" s="53"/>
      <c r="F44" s="53"/>
      <c r="G44" s="53"/>
      <c r="H44" s="53"/>
      <c r="I44" s="53"/>
      <c r="J44" s="53"/>
      <c r="K44" s="53"/>
    </row>
    <row r="45" spans="1:11" x14ac:dyDescent="0.25">
      <c r="A45" s="53" t="s">
        <v>2601</v>
      </c>
      <c r="B45" s="53"/>
      <c r="C45" s="53"/>
      <c r="D45" s="53"/>
      <c r="E45" s="53"/>
      <c r="F45" s="53"/>
      <c r="G45" s="53"/>
      <c r="H45" s="53"/>
      <c r="I45" s="53"/>
      <c r="J45" s="53"/>
      <c r="K45" s="53"/>
    </row>
    <row r="46" spans="1:11" x14ac:dyDescent="0.25">
      <c r="A46" s="54" t="s">
        <v>2602</v>
      </c>
      <c r="B46" s="53"/>
      <c r="C46" s="53"/>
      <c r="D46" s="53"/>
      <c r="E46" s="53"/>
      <c r="F46" s="53"/>
      <c r="G46" s="53"/>
      <c r="H46" s="53"/>
      <c r="I46" s="53"/>
      <c r="J46" s="53"/>
      <c r="K46" s="53"/>
    </row>
  </sheetData>
  <sheetProtection algorithmName="SHA-512" hashValue="8KM8QIbXaVSu3czELlyr7WnUyR+s73mKEDLmJ7bu1EEoqLCxBl8BVdCnVTc4PGPI+WcAXXWfdcOGkvuhscQUZw==" saltValue="L9ilru6vo0j8g1VN3pM8Ng==" spinCount="100000" sheet="1" objects="1" scenarios="1"/>
  <mergeCells count="1">
    <mergeCell ref="A1:K40"/>
  </mergeCells>
  <hyperlinks>
    <hyperlink ref="A43" r:id="rId1" xr:uid="{A71EBF5F-CAB6-427A-86D5-95999DBEA1F6}"/>
    <hyperlink ref="A46" r:id="rId2" xr:uid="{93D0F3B2-2F1B-4A88-9514-2039AF5FA18E}"/>
  </hyperlinks>
  <pageMargins left="0.7" right="0.7" top="0.75" bottom="0.75" header="0.3" footer="0.3"/>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B5EDCA-7B8D-49F5-880D-A86D8A3A0F29}">
  <dimension ref="A1:K38"/>
  <sheetViews>
    <sheetView topLeftCell="A24" workbookViewId="0">
      <selection sqref="A1:XFD1048576"/>
    </sheetView>
  </sheetViews>
  <sheetFormatPr defaultRowHeight="15" x14ac:dyDescent="0.25"/>
  <sheetData>
    <row r="1" spans="1:11" ht="15" customHeight="1" x14ac:dyDescent="0.25">
      <c r="A1" s="72">
        <v>0.85</v>
      </c>
      <c r="B1" s="73"/>
      <c r="C1" s="73"/>
      <c r="D1" s="76" t="s">
        <v>2564</v>
      </c>
      <c r="E1" s="76"/>
      <c r="F1" s="76"/>
      <c r="G1" s="76"/>
      <c r="H1" s="76"/>
      <c r="I1" s="76"/>
      <c r="J1" s="77"/>
      <c r="K1" s="49"/>
    </row>
    <row r="2" spans="1:11" ht="15" customHeight="1" x14ac:dyDescent="0.25">
      <c r="A2" s="74"/>
      <c r="B2" s="75"/>
      <c r="C2" s="75"/>
      <c r="D2" s="78"/>
      <c r="E2" s="78"/>
      <c r="F2" s="78"/>
      <c r="G2" s="78"/>
      <c r="H2" s="78"/>
      <c r="I2" s="78"/>
      <c r="J2" s="79"/>
      <c r="K2" s="49"/>
    </row>
    <row r="3" spans="1:11" ht="15" customHeight="1" x14ac:dyDescent="0.25">
      <c r="A3" s="74"/>
      <c r="B3" s="75"/>
      <c r="C3" s="75"/>
      <c r="D3" s="78"/>
      <c r="E3" s="78"/>
      <c r="F3" s="78"/>
      <c r="G3" s="78"/>
      <c r="H3" s="78"/>
      <c r="I3" s="78"/>
      <c r="J3" s="79"/>
      <c r="K3" s="49"/>
    </row>
    <row r="4" spans="1:11" ht="15" customHeight="1" x14ac:dyDescent="0.25">
      <c r="A4" s="74"/>
      <c r="B4" s="75"/>
      <c r="C4" s="75"/>
      <c r="D4" s="78"/>
      <c r="E4" s="78"/>
      <c r="F4" s="78"/>
      <c r="G4" s="78"/>
      <c r="H4" s="78"/>
      <c r="I4" s="78"/>
      <c r="J4" s="79"/>
      <c r="K4" s="49"/>
    </row>
    <row r="5" spans="1:11" ht="15" customHeight="1" x14ac:dyDescent="0.25">
      <c r="A5" s="74"/>
      <c r="B5" s="75"/>
      <c r="C5" s="75"/>
      <c r="D5" s="78"/>
      <c r="E5" s="78"/>
      <c r="F5" s="78"/>
      <c r="G5" s="78"/>
      <c r="H5" s="78"/>
      <c r="I5" s="78"/>
      <c r="J5" s="79"/>
      <c r="K5" s="49"/>
    </row>
    <row r="6" spans="1:11" ht="15" customHeight="1" x14ac:dyDescent="0.25">
      <c r="A6" s="74"/>
      <c r="B6" s="75"/>
      <c r="C6" s="75"/>
      <c r="D6" s="78"/>
      <c r="E6" s="78"/>
      <c r="F6" s="78"/>
      <c r="G6" s="78"/>
      <c r="H6" s="78"/>
      <c r="I6" s="78"/>
      <c r="J6" s="79"/>
      <c r="K6" s="49"/>
    </row>
    <row r="7" spans="1:11" ht="15" customHeight="1" x14ac:dyDescent="0.25">
      <c r="A7" s="74"/>
      <c r="B7" s="75"/>
      <c r="C7" s="75"/>
      <c r="D7" s="78"/>
      <c r="E7" s="78"/>
      <c r="F7" s="78"/>
      <c r="G7" s="78"/>
      <c r="H7" s="78"/>
      <c r="I7" s="78"/>
      <c r="J7" s="79"/>
      <c r="K7" s="49"/>
    </row>
    <row r="8" spans="1:11" ht="15" customHeight="1" x14ac:dyDescent="0.25">
      <c r="A8" s="80" t="s">
        <v>2565</v>
      </c>
      <c r="B8" s="81"/>
      <c r="C8" s="81"/>
      <c r="D8" s="81"/>
      <c r="E8" s="81"/>
      <c r="F8" s="81"/>
      <c r="G8" s="81"/>
      <c r="H8" s="81"/>
      <c r="I8" s="81"/>
      <c r="J8" s="82"/>
      <c r="K8" s="5"/>
    </row>
    <row r="9" spans="1:11" x14ac:dyDescent="0.25">
      <c r="A9" s="83"/>
      <c r="B9" s="84"/>
      <c r="C9" s="84"/>
      <c r="D9" s="84"/>
      <c r="E9" s="84"/>
      <c r="F9" s="84"/>
      <c r="G9" s="84"/>
      <c r="H9" s="84"/>
      <c r="I9" s="84"/>
      <c r="J9" s="85"/>
      <c r="K9" s="5"/>
    </row>
    <row r="10" spans="1:11" x14ac:dyDescent="0.25">
      <c r="A10" s="86" t="s">
        <v>2383</v>
      </c>
      <c r="B10" s="87"/>
      <c r="C10" s="87"/>
      <c r="D10" s="87"/>
      <c r="E10" s="87"/>
      <c r="F10" s="87" t="s">
        <v>2568</v>
      </c>
      <c r="G10" s="87"/>
      <c r="H10" s="87"/>
      <c r="I10" s="87"/>
      <c r="J10" s="89"/>
    </row>
    <row r="11" spans="1:11" x14ac:dyDescent="0.25">
      <c r="A11" s="70" t="s">
        <v>7</v>
      </c>
      <c r="B11" s="71"/>
      <c r="C11" s="71"/>
      <c r="D11" s="71"/>
      <c r="E11" s="71"/>
      <c r="F11" s="71" t="s">
        <v>30</v>
      </c>
      <c r="G11" s="71"/>
      <c r="H11" s="71"/>
      <c r="I11" s="71"/>
      <c r="J11" s="88"/>
    </row>
    <row r="12" spans="1:11" x14ac:dyDescent="0.25">
      <c r="A12" s="70" t="s">
        <v>10</v>
      </c>
      <c r="B12" s="71"/>
      <c r="C12" s="71"/>
      <c r="D12" s="71"/>
      <c r="E12" s="71"/>
      <c r="F12" s="71" t="s">
        <v>2569</v>
      </c>
      <c r="G12" s="71"/>
      <c r="H12" s="71"/>
      <c r="I12" s="71"/>
      <c r="J12" s="88"/>
    </row>
    <row r="13" spans="1:11" x14ac:dyDescent="0.25">
      <c r="A13" s="70" t="s">
        <v>11</v>
      </c>
      <c r="B13" s="71"/>
      <c r="C13" s="71"/>
      <c r="D13" s="71"/>
      <c r="E13" s="71"/>
      <c r="F13" s="71" t="s">
        <v>32</v>
      </c>
      <c r="G13" s="71"/>
      <c r="H13" s="71"/>
      <c r="I13" s="71"/>
      <c r="J13" s="88"/>
    </row>
    <row r="14" spans="1:11" x14ac:dyDescent="0.25">
      <c r="A14" s="70" t="s">
        <v>12</v>
      </c>
      <c r="B14" s="71"/>
      <c r="C14" s="71"/>
      <c r="D14" s="71"/>
      <c r="E14" s="71"/>
      <c r="F14" s="71" t="s">
        <v>33</v>
      </c>
      <c r="G14" s="71"/>
      <c r="H14" s="71"/>
      <c r="I14" s="71"/>
      <c r="J14" s="88"/>
    </row>
    <row r="15" spans="1:11" x14ac:dyDescent="0.25">
      <c r="A15" s="70" t="s">
        <v>13</v>
      </c>
      <c r="B15" s="71"/>
      <c r="C15" s="71"/>
      <c r="D15" s="71"/>
      <c r="E15" s="71"/>
      <c r="F15" s="71" t="s">
        <v>2570</v>
      </c>
      <c r="G15" s="71"/>
      <c r="H15" s="71"/>
      <c r="I15" s="71"/>
      <c r="J15" s="88"/>
    </row>
    <row r="16" spans="1:11" x14ac:dyDescent="0.25">
      <c r="A16" s="70" t="s">
        <v>14</v>
      </c>
      <c r="B16" s="71"/>
      <c r="C16" s="71"/>
      <c r="D16" s="71"/>
      <c r="E16" s="71"/>
      <c r="F16" s="71" t="s">
        <v>2571</v>
      </c>
      <c r="G16" s="71"/>
      <c r="H16" s="71"/>
      <c r="I16" s="71"/>
      <c r="J16" s="88"/>
    </row>
    <row r="17" spans="1:10" x14ac:dyDescent="0.25">
      <c r="A17" s="70" t="s">
        <v>15</v>
      </c>
      <c r="B17" s="71"/>
      <c r="C17" s="71"/>
      <c r="D17" s="71"/>
      <c r="E17" s="71"/>
      <c r="F17" s="71" t="s">
        <v>36</v>
      </c>
      <c r="G17" s="71"/>
      <c r="H17" s="71"/>
      <c r="I17" s="71"/>
      <c r="J17" s="88"/>
    </row>
    <row r="18" spans="1:10" x14ac:dyDescent="0.25">
      <c r="A18" s="70" t="s">
        <v>2566</v>
      </c>
      <c r="B18" s="71"/>
      <c r="C18" s="71"/>
      <c r="D18" s="71"/>
      <c r="E18" s="71"/>
      <c r="F18" s="71" t="s">
        <v>2572</v>
      </c>
      <c r="G18" s="71"/>
      <c r="H18" s="71"/>
      <c r="I18" s="71"/>
      <c r="J18" s="88"/>
    </row>
    <row r="19" spans="1:10" x14ac:dyDescent="0.25">
      <c r="A19" s="70" t="s">
        <v>17</v>
      </c>
      <c r="B19" s="71"/>
      <c r="C19" s="71"/>
      <c r="D19" s="71"/>
      <c r="E19" s="71"/>
      <c r="F19" s="71" t="s">
        <v>38</v>
      </c>
      <c r="G19" s="71"/>
      <c r="H19" s="71"/>
      <c r="I19" s="71"/>
      <c r="J19" s="88"/>
    </row>
    <row r="20" spans="1:10" x14ac:dyDescent="0.25">
      <c r="A20" s="70" t="s">
        <v>2567</v>
      </c>
      <c r="B20" s="71"/>
      <c r="C20" s="71"/>
      <c r="D20" s="71"/>
      <c r="E20" s="71"/>
      <c r="F20" s="71" t="s">
        <v>39</v>
      </c>
      <c r="G20" s="71"/>
      <c r="H20" s="71"/>
      <c r="I20" s="71"/>
      <c r="J20" s="88"/>
    </row>
    <row r="21" spans="1:10" x14ac:dyDescent="0.25">
      <c r="A21" s="70" t="s">
        <v>2451</v>
      </c>
      <c r="B21" s="71"/>
      <c r="C21" s="71"/>
      <c r="D21" s="71"/>
      <c r="E21" s="71"/>
      <c r="F21" s="71" t="s">
        <v>40</v>
      </c>
      <c r="G21" s="71"/>
      <c r="H21" s="71"/>
      <c r="I21" s="71"/>
      <c r="J21" s="88"/>
    </row>
    <row r="22" spans="1:10" x14ac:dyDescent="0.25">
      <c r="A22" s="70" t="s">
        <v>22</v>
      </c>
      <c r="B22" s="71"/>
      <c r="C22" s="71"/>
      <c r="D22" s="71"/>
      <c r="E22" s="71"/>
      <c r="F22" s="71" t="s">
        <v>42</v>
      </c>
      <c r="G22" s="71"/>
      <c r="H22" s="71"/>
      <c r="I22" s="71"/>
      <c r="J22" s="88"/>
    </row>
    <row r="23" spans="1:10" x14ac:dyDescent="0.25">
      <c r="A23" s="70" t="s">
        <v>24</v>
      </c>
      <c r="B23" s="71"/>
      <c r="C23" s="71"/>
      <c r="D23" s="71"/>
      <c r="E23" s="71"/>
      <c r="F23" s="71" t="s">
        <v>2574</v>
      </c>
      <c r="G23" s="71"/>
      <c r="H23" s="71"/>
      <c r="I23" s="71"/>
      <c r="J23" s="88"/>
    </row>
    <row r="24" spans="1:10" x14ac:dyDescent="0.25">
      <c r="A24" s="70" t="s">
        <v>25</v>
      </c>
      <c r="B24" s="71"/>
      <c r="C24" s="71"/>
      <c r="D24" s="71"/>
      <c r="E24" s="71"/>
      <c r="F24" s="71" t="s">
        <v>45</v>
      </c>
      <c r="G24" s="71"/>
      <c r="H24" s="71"/>
      <c r="I24" s="71"/>
      <c r="J24" s="88"/>
    </row>
    <row r="25" spans="1:10" x14ac:dyDescent="0.25">
      <c r="A25" s="70" t="s">
        <v>26</v>
      </c>
      <c r="B25" s="71"/>
      <c r="C25" s="71"/>
      <c r="D25" s="71"/>
      <c r="E25" s="71"/>
      <c r="F25" s="71" t="s">
        <v>46</v>
      </c>
      <c r="G25" s="71"/>
      <c r="H25" s="71"/>
      <c r="I25" s="71"/>
      <c r="J25" s="88"/>
    </row>
    <row r="26" spans="1:10" x14ac:dyDescent="0.25">
      <c r="A26" s="70" t="s">
        <v>27</v>
      </c>
      <c r="B26" s="71"/>
      <c r="C26" s="71"/>
      <c r="D26" s="71"/>
      <c r="E26" s="71"/>
      <c r="F26" s="71" t="s">
        <v>48</v>
      </c>
      <c r="G26" s="71"/>
      <c r="H26" s="71"/>
      <c r="I26" s="71"/>
      <c r="J26" s="88"/>
    </row>
    <row r="27" spans="1:10" x14ac:dyDescent="0.25">
      <c r="A27" s="70" t="s">
        <v>28</v>
      </c>
      <c r="B27" s="71"/>
      <c r="C27" s="71"/>
      <c r="D27" s="71"/>
      <c r="E27" s="71"/>
      <c r="F27" s="71"/>
      <c r="G27" s="71"/>
      <c r="H27" s="71"/>
      <c r="I27" s="71"/>
      <c r="J27" s="88"/>
    </row>
    <row r="28" spans="1:10" x14ac:dyDescent="0.25">
      <c r="A28" s="90" t="s">
        <v>2576</v>
      </c>
      <c r="B28" s="91"/>
      <c r="C28" s="91"/>
      <c r="D28" s="91"/>
      <c r="E28" s="91"/>
      <c r="F28" s="91"/>
      <c r="G28" s="91"/>
      <c r="H28" s="91"/>
      <c r="I28" s="91"/>
      <c r="J28" s="92"/>
    </row>
    <row r="29" spans="1:10" x14ac:dyDescent="0.25">
      <c r="A29" s="93"/>
      <c r="B29" s="94"/>
      <c r="C29" s="94"/>
      <c r="D29" s="94"/>
      <c r="E29" s="94"/>
      <c r="F29" s="94"/>
      <c r="G29" s="94"/>
      <c r="H29" s="94"/>
      <c r="I29" s="94"/>
      <c r="J29" s="95"/>
    </row>
    <row r="30" spans="1:10" x14ac:dyDescent="0.25">
      <c r="A30" s="86" t="s">
        <v>23</v>
      </c>
      <c r="B30" s="87"/>
      <c r="C30" s="87"/>
      <c r="D30" s="87"/>
      <c r="E30" s="87"/>
      <c r="F30" s="87" t="s">
        <v>43</v>
      </c>
      <c r="G30" s="87"/>
      <c r="H30" s="87"/>
      <c r="I30" s="87"/>
      <c r="J30" s="89"/>
    </row>
    <row r="31" spans="1:10" x14ac:dyDescent="0.25">
      <c r="A31" s="70" t="s">
        <v>2573</v>
      </c>
      <c r="B31" s="71"/>
      <c r="C31" s="71"/>
      <c r="D31" s="71"/>
      <c r="E31" s="71"/>
      <c r="F31" s="71" t="s">
        <v>2575</v>
      </c>
      <c r="G31" s="71"/>
      <c r="H31" s="71"/>
      <c r="I31" s="71"/>
      <c r="J31" s="88"/>
    </row>
    <row r="32" spans="1:10" x14ac:dyDescent="0.25">
      <c r="A32" s="97" t="s">
        <v>2577</v>
      </c>
      <c r="B32" s="98"/>
      <c r="C32" s="98"/>
      <c r="D32" s="98"/>
      <c r="E32" s="98"/>
      <c r="F32" s="98"/>
      <c r="G32" s="98"/>
      <c r="H32" s="98"/>
      <c r="I32" s="98"/>
      <c r="J32" s="99"/>
    </row>
    <row r="33" spans="1:10" x14ac:dyDescent="0.25">
      <c r="A33" s="100"/>
      <c r="B33" s="101"/>
      <c r="C33" s="101"/>
      <c r="D33" s="101"/>
      <c r="E33" s="101"/>
      <c r="F33" s="101"/>
      <c r="G33" s="101"/>
      <c r="H33" s="101"/>
      <c r="I33" s="101"/>
      <c r="J33" s="102"/>
    </row>
    <row r="34" spans="1:10" x14ac:dyDescent="0.25">
      <c r="A34" s="86" t="s">
        <v>2578</v>
      </c>
      <c r="B34" s="87"/>
      <c r="C34" s="87"/>
      <c r="D34" s="87"/>
      <c r="E34" s="87"/>
      <c r="F34" s="87"/>
      <c r="G34" s="87"/>
      <c r="H34" s="87"/>
      <c r="I34" s="87"/>
      <c r="J34" s="89"/>
    </row>
    <row r="35" spans="1:10" x14ac:dyDescent="0.25">
      <c r="A35" s="103" t="s">
        <v>2579</v>
      </c>
      <c r="B35" s="104"/>
      <c r="C35" s="104"/>
      <c r="D35" s="104"/>
      <c r="E35" s="104"/>
      <c r="F35" s="104"/>
      <c r="G35" s="104"/>
      <c r="H35" s="104"/>
      <c r="I35" s="104"/>
      <c r="J35" s="105"/>
    </row>
    <row r="36" spans="1:10" x14ac:dyDescent="0.25">
      <c r="A36" s="106"/>
      <c r="B36" s="107"/>
      <c r="C36" s="107"/>
      <c r="D36" s="107"/>
      <c r="E36" s="107"/>
      <c r="F36" s="107"/>
      <c r="G36" s="107"/>
      <c r="H36" s="107"/>
      <c r="I36" s="107"/>
      <c r="J36" s="108"/>
    </row>
    <row r="37" spans="1:10" x14ac:dyDescent="0.25">
      <c r="A37" s="109" t="s">
        <v>2596</v>
      </c>
      <c r="B37" s="110"/>
      <c r="C37" s="110"/>
      <c r="D37" s="110"/>
      <c r="E37" s="110"/>
      <c r="F37" s="110"/>
      <c r="G37" s="110"/>
      <c r="H37" s="110"/>
      <c r="I37" s="110"/>
      <c r="J37" s="111"/>
    </row>
    <row r="38" spans="1:10" ht="52.5" customHeight="1" x14ac:dyDescent="0.25">
      <c r="A38" s="96" t="s">
        <v>2597</v>
      </c>
      <c r="B38" s="96"/>
      <c r="C38" s="96"/>
      <c r="D38" s="96"/>
      <c r="E38" s="96"/>
      <c r="F38" s="96"/>
      <c r="G38" s="96"/>
      <c r="H38" s="96"/>
      <c r="I38" s="96"/>
      <c r="J38" s="96"/>
    </row>
  </sheetData>
  <sheetProtection algorithmName="SHA-512" hashValue="PqxH5Jacg1JjWaVumntGBLiQhCtbbXLHG2/XTEZ2eG3phoPQBEAmNQiBbglrjo8rcklwnTvcNSdQrcJmxo5Ugw==" saltValue="d5JUgRmRf5rQUxxqNO4jVg==" spinCount="100000" sheet="1" objects="1" scenarios="1"/>
  <mergeCells count="51">
    <mergeCell ref="A31:E31"/>
    <mergeCell ref="F30:J30"/>
    <mergeCell ref="F31:J31"/>
    <mergeCell ref="A38:J38"/>
    <mergeCell ref="A32:J33"/>
    <mergeCell ref="A34:E34"/>
    <mergeCell ref="F34:J34"/>
    <mergeCell ref="A35:J36"/>
    <mergeCell ref="A37:E37"/>
    <mergeCell ref="F37:J37"/>
    <mergeCell ref="A25:E25"/>
    <mergeCell ref="A27:E27"/>
    <mergeCell ref="F27:J27"/>
    <mergeCell ref="A28:J29"/>
    <mergeCell ref="A30:E30"/>
    <mergeCell ref="A26:E26"/>
    <mergeCell ref="F25:J25"/>
    <mergeCell ref="F26:J26"/>
    <mergeCell ref="A22:E22"/>
    <mergeCell ref="A23:E23"/>
    <mergeCell ref="A18:E18"/>
    <mergeCell ref="A19:E19"/>
    <mergeCell ref="A20:E20"/>
    <mergeCell ref="A12:E12"/>
    <mergeCell ref="F10:J10"/>
    <mergeCell ref="F11:J11"/>
    <mergeCell ref="F12:J12"/>
    <mergeCell ref="A21:E21"/>
    <mergeCell ref="F19:J19"/>
    <mergeCell ref="F20:J20"/>
    <mergeCell ref="A13:E13"/>
    <mergeCell ref="A14:E14"/>
    <mergeCell ref="A15:E15"/>
    <mergeCell ref="A16:E16"/>
    <mergeCell ref="A17:E17"/>
    <mergeCell ref="A24:E24"/>
    <mergeCell ref="A1:C7"/>
    <mergeCell ref="D1:J7"/>
    <mergeCell ref="A8:J9"/>
    <mergeCell ref="A10:E10"/>
    <mergeCell ref="A11:E11"/>
    <mergeCell ref="F24:J24"/>
    <mergeCell ref="F13:J13"/>
    <mergeCell ref="F14:J14"/>
    <mergeCell ref="F15:J15"/>
    <mergeCell ref="F16:J16"/>
    <mergeCell ref="F17:J17"/>
    <mergeCell ref="F18:J18"/>
    <mergeCell ref="F21:J21"/>
    <mergeCell ref="F22:J22"/>
    <mergeCell ref="F23:J2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294134-DF47-4902-BF1D-DB01D979A32B}">
  <dimension ref="A1:O56"/>
  <sheetViews>
    <sheetView topLeftCell="A4" zoomScale="90" zoomScaleNormal="90" workbookViewId="0">
      <selection activeCell="A2" sqref="A2"/>
    </sheetView>
  </sheetViews>
  <sheetFormatPr defaultColWidth="8.7109375" defaultRowHeight="15" x14ac:dyDescent="0.25"/>
  <cols>
    <col min="1" max="1" width="33" style="36" customWidth="1"/>
    <col min="2" max="2" width="16" style="36" bestFit="1" customWidth="1"/>
    <col min="3" max="3" width="15" style="36" customWidth="1"/>
    <col min="4" max="4" width="19" style="36" customWidth="1"/>
    <col min="5" max="5" width="12.5703125" style="36" bestFit="1" customWidth="1"/>
    <col min="6" max="8" width="19.7109375" style="36" customWidth="1"/>
    <col min="9" max="9" width="10.85546875" style="36" bestFit="1" customWidth="1"/>
    <col min="10" max="16384" width="8.7109375" style="36"/>
  </cols>
  <sheetData>
    <row r="1" spans="1:13" ht="48" customHeight="1" x14ac:dyDescent="0.25">
      <c r="A1" s="117" t="s">
        <v>2595</v>
      </c>
      <c r="B1" s="117"/>
      <c r="C1" s="117"/>
      <c r="D1" s="117"/>
      <c r="E1" s="117"/>
      <c r="F1" s="117"/>
      <c r="G1" s="117"/>
      <c r="H1" s="117"/>
    </row>
    <row r="2" spans="1:13" ht="37.5" x14ac:dyDescent="0.25">
      <c r="A2" s="35" t="s">
        <v>13</v>
      </c>
      <c r="B2" s="60">
        <f>VLOOKUP(A2,'School List'!A1:B42, 2, FALSE)</f>
        <v>7830630</v>
      </c>
      <c r="C2" s="55"/>
      <c r="D2" s="55"/>
      <c r="E2" s="55"/>
      <c r="F2" s="55"/>
      <c r="G2" s="55"/>
      <c r="H2" s="55"/>
    </row>
    <row r="3" spans="1:13" s="37" customFormat="1" x14ac:dyDescent="0.25">
      <c r="A3" s="56" t="s">
        <v>2341</v>
      </c>
      <c r="B3" s="56"/>
      <c r="C3" s="56"/>
      <c r="D3" s="56"/>
      <c r="E3" s="56"/>
      <c r="F3" s="56"/>
      <c r="G3" s="56"/>
      <c r="H3" s="56"/>
      <c r="I3" s="57"/>
    </row>
    <row r="4" spans="1:13" s="37" customFormat="1" ht="75" x14ac:dyDescent="0.25">
      <c r="A4" s="57" t="s">
        <v>1</v>
      </c>
      <c r="B4" s="57" t="s">
        <v>2337</v>
      </c>
      <c r="C4" s="57" t="s">
        <v>2123</v>
      </c>
      <c r="D4" s="57" t="s">
        <v>2124</v>
      </c>
      <c r="E4" s="57" t="s">
        <v>2125</v>
      </c>
      <c r="F4" s="57" t="s">
        <v>2126</v>
      </c>
      <c r="G4" s="57" t="s">
        <v>2127</v>
      </c>
      <c r="H4" s="57" t="s">
        <v>2128</v>
      </c>
      <c r="I4" s="58"/>
      <c r="J4" s="38"/>
      <c r="K4" s="38"/>
      <c r="L4" s="38"/>
      <c r="M4" s="38"/>
    </row>
    <row r="5" spans="1:13" x14ac:dyDescent="0.25">
      <c r="A5" s="55" t="s">
        <v>4</v>
      </c>
      <c r="B5" s="61">
        <f>IFERROR(VLOOKUP($B$2,Elementary_Schools_Scores!$A$1:$I$38, 3, FALSE), "")</f>
        <v>60.5</v>
      </c>
      <c r="C5" s="62">
        <f>IFERROR(VLOOKUP($B$2,Elementary_Schools_Scores!$A$1:$I$38, 7, FALSE),"")</f>
        <v>41.639121480808086</v>
      </c>
      <c r="D5" s="62">
        <f>IFERROR(VLOOKUP($B$2,Elementary_Districts_Scores!$A$1:$I$38, 7, FALSE),"")</f>
        <v>44.679292929292927</v>
      </c>
      <c r="E5" s="63" cm="1">
        <f t="array" ref="E5">IFERROR(INDEX(AllGradeBands_Districts_Data!E:E, MATCH(1,(AllGradeBands_Districts_Data!A:A='School Scores'!$B$2)*(AllGradeBands_Districts_Data!C:C="E")*(AllGradeBands_Districts_Data!D:D= "Comparison District Score"),0)),"")</f>
        <v>0.45622119815668205</v>
      </c>
      <c r="F5" s="113">
        <f>IFERROR(VLOOKUP($B$2, AllGradeBands_Schools_Scores!$A$1:$J$42, 3, FALSE), "")</f>
        <v>62.059589976958527</v>
      </c>
      <c r="G5" s="113">
        <f>IFERROR(VLOOKUP($B$2, AllGradeBands_Schools_Scores!$A$1:$J$42, 8, FALSE),"")</f>
        <v>41.394374551152083</v>
      </c>
      <c r="H5" s="113">
        <f>IFERROR(VLOOKUP($B$2, AllGradeBands_Districts_Scores!$A$1:$J$42, 7, FALSE),"")</f>
        <v>43.310253456221197</v>
      </c>
      <c r="I5" s="55"/>
    </row>
    <row r="6" spans="1:13" x14ac:dyDescent="0.25">
      <c r="A6" s="55" t="s">
        <v>6</v>
      </c>
      <c r="B6" s="61">
        <f>IFERROR(VLOOKUP($B$2,Middle_Schools_Scores!$A$1:$I$38, 3, FALSE),"")</f>
        <v>67.599999999999994</v>
      </c>
      <c r="C6" s="62">
        <f>IFERROR(VLOOKUP($B$2,Middle_Schools_Scores!$A$1:$I$38, 7, FALSE),"")</f>
        <v>46.950631257383968</v>
      </c>
      <c r="D6" s="62">
        <f>IFERROR(VLOOKUP($B$2,Middle_Districts_Scores!$A$1:$I$38, 7, FALSE),"")</f>
        <v>48.291561181434595</v>
      </c>
      <c r="E6" s="63" cm="1">
        <f t="array" ref="E6">IFERROR(INDEX(AllGradeBands_Districts_Data!E:E, MATCH(1,(AllGradeBands_Districts_Data!A:A='School Scores'!$B$2)*(AllGradeBands_Districts_Data!C:C="M")*(AllGradeBands_Districts_Data!D:D= "Comparison District Score"),0)),"")</f>
        <v>0.27304147465437795</v>
      </c>
      <c r="F6" s="113"/>
      <c r="G6" s="113"/>
      <c r="H6" s="113"/>
      <c r="I6" s="55"/>
    </row>
    <row r="7" spans="1:13" x14ac:dyDescent="0.25">
      <c r="A7" s="55" t="s">
        <v>5</v>
      </c>
      <c r="B7" s="61">
        <f>IFERROR(VLOOKUP($B$2,High_Schools_Scores!$A$1:$I$38, 3, FALSE),"")</f>
        <v>59.1</v>
      </c>
      <c r="C7" s="62">
        <f>IFERROR(VLOOKUP($B$2,High_Schools_Scores!$A$1:$I$38, 7, FALSE),"")</f>
        <v>35.378297872340433</v>
      </c>
      <c r="D7" s="62">
        <f>IFERROR(VLOOKUP($B$2,High_District_Scores!$A$1:$I$30,7, FALSE), "")</f>
        <v>35.979574468085104</v>
      </c>
      <c r="E7" s="63" cm="1">
        <f t="array" ref="E7">IFERROR(INDEX(AllGradeBands_Districts_Data!E:E, MATCH(1,(AllGradeBands_Districts_Data!A:A='School Scores'!$B$2)*(AllGradeBands_Districts_Data!C:C="H")*(AllGradeBands_Districts_Data!D:D= "Comparison District Score"),0)),"")</f>
        <v>0.27073732718894011</v>
      </c>
      <c r="F7" s="113"/>
      <c r="G7" s="113"/>
      <c r="H7" s="113"/>
      <c r="I7" s="55"/>
    </row>
    <row r="8" spans="1:13" x14ac:dyDescent="0.25">
      <c r="A8" s="55"/>
      <c r="B8" s="55"/>
      <c r="C8" s="55"/>
      <c r="D8" s="55"/>
      <c r="E8" s="55"/>
      <c r="F8" s="55"/>
      <c r="G8" s="55"/>
      <c r="H8" s="55"/>
      <c r="I8" s="55"/>
    </row>
    <row r="9" spans="1:13" s="37" customFormat="1" x14ac:dyDescent="0.25">
      <c r="A9" s="56" t="s">
        <v>2342</v>
      </c>
      <c r="B9" s="56"/>
      <c r="C9" s="56"/>
      <c r="D9" s="56"/>
      <c r="E9" s="56"/>
      <c r="F9" s="56"/>
      <c r="G9" s="56"/>
      <c r="H9" s="56"/>
      <c r="I9" s="57"/>
    </row>
    <row r="10" spans="1:13" s="37" customFormat="1" ht="75" x14ac:dyDescent="0.25">
      <c r="A10" s="57" t="s">
        <v>1</v>
      </c>
      <c r="B10" s="57" t="s">
        <v>2338</v>
      </c>
      <c r="C10" s="57" t="s">
        <v>2123</v>
      </c>
      <c r="D10" s="57" t="s">
        <v>2124</v>
      </c>
      <c r="E10" s="57" t="s">
        <v>2125</v>
      </c>
      <c r="F10" s="57" t="s">
        <v>2126</v>
      </c>
      <c r="G10" s="57" t="s">
        <v>2127</v>
      </c>
      <c r="H10" s="57" t="s">
        <v>2128</v>
      </c>
      <c r="I10" s="57"/>
    </row>
    <row r="11" spans="1:13" x14ac:dyDescent="0.25">
      <c r="A11" s="55" t="s">
        <v>4</v>
      </c>
      <c r="B11" s="61">
        <f>IFERROR(VLOOKUP($B$2,Elementary_Schools_Scores!$A$1:$I$38, 4, FALSE), "")</f>
        <v>78.2</v>
      </c>
      <c r="C11" s="62">
        <f>IFERROR(VLOOKUP($B$2,Elementary_Schools_Scores!$A$1:$I$38, 8, FALSE),"")</f>
        <v>68.30475221212123</v>
      </c>
      <c r="D11" s="62">
        <f>IFERROR(VLOOKUP($B$2,Elementary_Districts_Scores!$A$1:$I$38, 8, FALSE),"")</f>
        <v>93.403535353535361</v>
      </c>
      <c r="E11" s="63" cm="1">
        <f t="array" ref="E11">IFERROR(INDEX(AllGradeBands_Districts_Data!E:E, MATCH(1,(AllGradeBands_Districts_Data!A:A='School Scores'!$B$2)*(AllGradeBands_Districts_Data!C:C="E")*(AllGradeBands_Districts_Data!D:D= "Comparison District Score"),0)),"")</f>
        <v>0.45622119815668205</v>
      </c>
      <c r="F11" s="113">
        <f>IFERROR(VLOOKUP($B$2, AllGradeBands_Schools_Scores!$A$1:$J$42, 4, FALSE),"")</f>
        <v>88.771119019815671</v>
      </c>
      <c r="G11" s="113">
        <f>IFERROR(VLOOKUP($B$2, AllGradeBands_Schools_Scores!$A$1:$J$42, 9, FALSE),"")</f>
        <v>69.253385808755752</v>
      </c>
      <c r="H11" s="113">
        <f>IFERROR(VLOOKUP($B$2, AllGradeBands_Districts_Scores!$A$1:$J$42, 8, FALSE),"")</f>
        <v>81.158410138248854</v>
      </c>
      <c r="I11" s="55"/>
    </row>
    <row r="12" spans="1:13" x14ac:dyDescent="0.25">
      <c r="A12" s="55" t="s">
        <v>6</v>
      </c>
      <c r="B12" s="61">
        <f>IFERROR(VLOOKUP($B$2,Middle_Schools_Scores!$A$1:$I$38, 4, FALSE),"")</f>
        <v>95.3</v>
      </c>
      <c r="C12" s="62">
        <f>IFERROR(VLOOKUP($B$2,Middle_Schools_Scores!$A$1:$I$38, 8, FALSE),"")</f>
        <v>90.109701525738402</v>
      </c>
      <c r="D12" s="62">
        <f>IFERROR(VLOOKUP($B$2,Middle_Districts_Scores!$A$1:$I$38, 8, FALSE),"")</f>
        <v>89.61434599156118</v>
      </c>
      <c r="E12" s="63" cm="1">
        <f t="array" ref="E12">IFERROR(INDEX(AllGradeBands_Districts_Data!E:E, MATCH(1,(AllGradeBands_Districts_Data!A:A='School Scores'!$B$2)*(AllGradeBands_Districts_Data!C:C="M")*(AllGradeBands_Districts_Data!D:D= "Comparison District Score"),0)),"")</f>
        <v>0.27304147465437795</v>
      </c>
      <c r="F12" s="113"/>
      <c r="G12" s="113"/>
      <c r="H12" s="113"/>
      <c r="I12" s="55"/>
    </row>
    <row r="13" spans="1:13" x14ac:dyDescent="0.25">
      <c r="A13" s="55" t="s">
        <v>5</v>
      </c>
      <c r="B13" s="61">
        <f>IFERROR(VLOOKUP($B$2,High_Schools_Scores!$A$1:$I$38, 4, FALSE),"")</f>
        <v>100</v>
      </c>
      <c r="C13" s="62">
        <f>IFERROR(VLOOKUP($B$2,High_Schools_Scores!$A$1:$I$38, 8, FALSE),"")</f>
        <v>49.457446808510639</v>
      </c>
      <c r="D13" s="62">
        <f>IFERROR(VLOOKUP($B$2,High_District_Scores!$A$1:$I$30,8, FALSE), "")</f>
        <v>51.996170212765961</v>
      </c>
      <c r="E13" s="63" cm="1">
        <f t="array" ref="E13">IFERROR(INDEX(AllGradeBands_Districts_Data!E:E, MATCH(1,(AllGradeBands_Districts_Data!A:A='School Scores'!$B$2)*(AllGradeBands_Districts_Data!C:C="H")*(AllGradeBands_Districts_Data!D:D= "Comparison District Score"),0)),"")</f>
        <v>0.27073732718894011</v>
      </c>
      <c r="F13" s="113"/>
      <c r="G13" s="113"/>
      <c r="H13" s="113"/>
      <c r="I13" s="55"/>
    </row>
    <row r="14" spans="1:13" x14ac:dyDescent="0.25">
      <c r="A14" s="55"/>
      <c r="B14" s="55"/>
      <c r="C14" s="55"/>
      <c r="D14" s="55"/>
      <c r="E14" s="55"/>
      <c r="F14" s="55"/>
      <c r="G14" s="55"/>
      <c r="H14" s="55"/>
      <c r="I14" s="55"/>
    </row>
    <row r="15" spans="1:13" s="37" customFormat="1" x14ac:dyDescent="0.25">
      <c r="A15" s="56" t="s">
        <v>2336</v>
      </c>
      <c r="B15" s="56"/>
      <c r="C15" s="56"/>
      <c r="D15" s="56"/>
      <c r="E15" s="56"/>
      <c r="F15" s="56"/>
      <c r="G15" s="56"/>
      <c r="H15" s="56"/>
      <c r="I15" s="57"/>
    </row>
    <row r="16" spans="1:13" s="37" customFormat="1" ht="75" x14ac:dyDescent="0.25">
      <c r="A16" s="57" t="s">
        <v>1</v>
      </c>
      <c r="B16" s="57" t="s">
        <v>2339</v>
      </c>
      <c r="C16" s="57" t="s">
        <v>2123</v>
      </c>
      <c r="D16" s="57" t="s">
        <v>2124</v>
      </c>
      <c r="E16" s="57" t="s">
        <v>2125</v>
      </c>
      <c r="F16" s="57" t="s">
        <v>2126</v>
      </c>
      <c r="G16" s="57" t="s">
        <v>2127</v>
      </c>
      <c r="H16" s="57" t="s">
        <v>2128</v>
      </c>
      <c r="I16" s="57"/>
    </row>
    <row r="17" spans="1:15" x14ac:dyDescent="0.25">
      <c r="A17" s="55" t="s">
        <v>4</v>
      </c>
      <c r="B17" s="61">
        <f>IFERROR(VLOOKUP($B$2,Elementary_Schools_Scores!$A$1:$I$38, 5, FALSE), "")</f>
        <v>74.014999999999986</v>
      </c>
      <c r="C17" s="62">
        <f>IFERROR(VLOOKUP($B$2,Elementary_Schools_Scores!$A$1:$I$38, 9, FALSE),"")</f>
        <v>54.493070057474739</v>
      </c>
      <c r="D17" s="62">
        <f>IFERROR(VLOOKUP($B$2,Elementary_Districts_Scores!$A$1:$I$38, 9, FALSE),"")</f>
        <v>72.275404040404041</v>
      </c>
      <c r="E17" s="63" cm="1">
        <f t="array" ref="E17">IFERROR(INDEX(AllGradeBands_Districts_Data!E:E, MATCH(1,(AllGradeBands_Districts_Data!A:A='School Scores'!$B$2)*(AllGradeBands_Districts_Data!C:C="E")*(AllGradeBands_Districts_Data!D:D= "Comparison District Score"),0)),"")</f>
        <v>0.45622119815668205</v>
      </c>
      <c r="F17" s="113">
        <f>IFERROR(VLOOKUP($B$2, AllGradeBands_Schools_Scores!$A$1:$J$42, 5, FALSE),"")</f>
        <v>78.240782881267279</v>
      </c>
      <c r="G17" s="113">
        <f>IFERROR(VLOOKUP($B$2, AllGradeBands_Schools_Scores!$A$1:$J$42, 10, FALSE),"")</f>
        <v>59.116337167119809</v>
      </c>
      <c r="H17" s="113">
        <f>IFERROR(VLOOKUP($B$2, AllGradeBands_Districts_Scores!$A$1:$J$42, 9, FALSE),"")</f>
        <v>68.270345622119819</v>
      </c>
      <c r="I17" s="55"/>
    </row>
    <row r="18" spans="1:15" x14ac:dyDescent="0.25">
      <c r="A18" s="55" t="s">
        <v>6</v>
      </c>
      <c r="B18" s="61">
        <f>IFERROR(VLOOKUP($B$2,Middle_Schools_Scores!$A$1:$I$38, 5, FALSE),"")</f>
        <v>85.564999999999984</v>
      </c>
      <c r="C18" s="62">
        <f>IFERROR(VLOOKUP($B$2,Middle_Schools_Scores!$A$1:$I$38, 9, FALSE),"")</f>
        <v>74.026389828354411</v>
      </c>
      <c r="D18" s="62">
        <f>IFERROR(VLOOKUP($B$2,Middle_Districts_Scores!$A$1:$I$38, 9, FALSE),"")</f>
        <v>75.277721518987335</v>
      </c>
      <c r="E18" s="63" cm="1">
        <f t="array" ref="E18">IFERROR(INDEX(AllGradeBands_Districts_Data!E:E, MATCH(1,(AllGradeBands_Districts_Data!A:A='School Scores'!$B$2)*(AllGradeBands_Districts_Data!C:C="M")*(AllGradeBands_Districts_Data!D:D= "Comparison District Score"),0)),"")</f>
        <v>0.27304147465437795</v>
      </c>
      <c r="F18" s="113"/>
      <c r="G18" s="113"/>
      <c r="H18" s="113"/>
      <c r="I18" s="55"/>
    </row>
    <row r="19" spans="1:15" x14ac:dyDescent="0.25">
      <c r="A19" s="55" t="s">
        <v>5</v>
      </c>
      <c r="B19" s="61">
        <f>IFERROR(VLOOKUP($B$2,High_Schools_Scores!$A$1:$I$38, 5, FALSE),"")</f>
        <v>77.975000000000009</v>
      </c>
      <c r="C19" s="62">
        <f>IFERROR(VLOOKUP($B$2,High_Schools_Scores!$A$1:$I$38, 9, FALSE),"")</f>
        <v>51.475765957446811</v>
      </c>
      <c r="D19" s="62">
        <f>IFERROR(VLOOKUP($B$2,High_District_Scores!$A$1:$I$30,9, FALSE), "")</f>
        <v>54.454382978723409</v>
      </c>
      <c r="E19" s="63" cm="1">
        <f t="array" ref="E19">IFERROR(INDEX(AllGradeBands_Districts_Data!E:E, MATCH(1,(AllGradeBands_Districts_Data!A:A='School Scores'!$B$2)*(AllGradeBands_Districts_Data!C:C="H")*(AllGradeBands_Districts_Data!D:D= "Comparison District Score"),0)),"")</f>
        <v>0.27073732718894011</v>
      </c>
      <c r="F19" s="113"/>
      <c r="G19" s="113"/>
      <c r="H19" s="113"/>
      <c r="I19" s="55"/>
    </row>
    <row r="20" spans="1:15" x14ac:dyDescent="0.25">
      <c r="A20" s="55"/>
      <c r="B20" s="55"/>
      <c r="C20" s="55"/>
      <c r="D20" s="55"/>
      <c r="E20" s="55"/>
      <c r="F20" s="55"/>
      <c r="G20" s="55"/>
      <c r="H20" s="55"/>
      <c r="I20" s="55"/>
    </row>
    <row r="21" spans="1:15" x14ac:dyDescent="0.25">
      <c r="A21" s="116" t="s">
        <v>2348</v>
      </c>
      <c r="B21" s="116"/>
      <c r="C21" s="116"/>
      <c r="D21" s="116"/>
      <c r="E21" s="116"/>
      <c r="F21" s="116"/>
      <c r="G21" s="116"/>
      <c r="H21" s="116"/>
      <c r="I21" s="116"/>
    </row>
    <row r="22" spans="1:15" ht="75" x14ac:dyDescent="0.25">
      <c r="A22" s="57" t="s">
        <v>1</v>
      </c>
      <c r="B22" s="57" t="s">
        <v>2563</v>
      </c>
      <c r="C22" s="57" t="s">
        <v>2123</v>
      </c>
      <c r="D22" s="57" t="s">
        <v>2124</v>
      </c>
      <c r="E22" s="57" t="s">
        <v>2560</v>
      </c>
      <c r="F22" s="57" t="s">
        <v>2126</v>
      </c>
      <c r="G22" s="57" t="s">
        <v>2127</v>
      </c>
      <c r="H22" s="57" t="s">
        <v>2128</v>
      </c>
      <c r="I22" s="57" t="s">
        <v>2560</v>
      </c>
    </row>
    <row r="23" spans="1:15" x14ac:dyDescent="0.25">
      <c r="A23" s="55" t="s">
        <v>4</v>
      </c>
      <c r="B23" s="64">
        <f>IFERROR(VLOOKUP($B$2,Elementary_Schools_Scores!$A$1:$J$38, 6, FALSE), "")</f>
        <v>-7.8442111611366272E-2</v>
      </c>
      <c r="C23" s="65">
        <f>IFERROR(VLOOKUP($B$2,Elementary_Schools_Scores!$A$1:$J$38, 10, FALSE),"")</f>
        <v>6.7083000000000004E-2</v>
      </c>
      <c r="D23" s="65">
        <f>IFERROR(VLOOKUP($B$2,Elementary_Districts_Scores!$A$1:$K$38, 10, FALSE),"")</f>
        <v>0.13775594010178913</v>
      </c>
      <c r="E23" s="60" t="str" cm="1">
        <f t="array" ref="E23">_xlfn.LET(_xlpm.r,_xlfn.XLOOKUP(1,(Schiman_VAMregression!$B:$B=$B$2)*(Schiman_VAMregression!$C:$C=$A23),Schiman_VAMregression!P:P,"",0,1),IF(_xlpm.r="","",_xlpm.r))</f>
        <v>Lower</v>
      </c>
      <c r="F23" s="115">
        <f>_xlfn.XLOOKUP('School Scores'!$B$2,Schiman_VAMregression!$B:$B,Schiman_VAMregression!R:R,"",0,)</f>
        <v>3.0324293300509453E-2</v>
      </c>
      <c r="G23" s="115">
        <f>_xlfn.XLOOKUP('School Scores'!$B$2,Schiman_VAMregression!$B:$B,Schiman_VAMregression!T:T,"",0,)</f>
        <v>-4.0117425211064983E-2</v>
      </c>
      <c r="H23" s="115">
        <f>_xlfn.XLOOKUP('School Scores'!$B$2,Schiman_VAMregression!$B:$B,Schiman_VAMregression!X:X,"",0,)</f>
        <v>6.5958536118159827E-2</v>
      </c>
      <c r="I23" s="115" t="str">
        <f>_xlfn.XLOOKUP('School Scores'!$B$2,Schiman_VAMregression!$B:$B,Schiman_VAMregression!AA:AA,"",0,)</f>
        <v>Higher</v>
      </c>
    </row>
    <row r="24" spans="1:15" x14ac:dyDescent="0.25">
      <c r="A24" s="55" t="s">
        <v>6</v>
      </c>
      <c r="B24" s="64">
        <f>IFERROR(VLOOKUP($B$2,Middle_Schools_Scores!$A$1:$J$38, 6, FALSE),"")</f>
        <v>8.1999704241752625E-2</v>
      </c>
      <c r="C24" s="65">
        <f>IFERROR(VLOOKUP($B$2,Middle_Schools_Scores!$A$1:$J$38, 10, FALSE),"")</f>
        <v>6.6933999999999994E-2</v>
      </c>
      <c r="D24" s="65">
        <f>IFERROR(VLOOKUP($B$2,Middle_Districts_Scores!$A$1:$K$38, 10, FALSE),"")</f>
        <v>9.6202866426759445E-2</v>
      </c>
      <c r="E24" s="60" t="str" cm="1">
        <f t="array" ref="E24">_xlfn.LET(_xlpm.r,_xlfn.XLOOKUP(1,(Schiman_VAMregression!$B:$B=$B$2)*(Schiman_VAMregression!$C:$C=$A24),Schiman_VAMregression!P:P,"",0,1),IF(_xlpm.r="","",_xlpm.r))</f>
        <v>No</v>
      </c>
      <c r="F24" s="115"/>
      <c r="G24" s="115"/>
      <c r="H24" s="115"/>
      <c r="I24" s="115"/>
    </row>
    <row r="25" spans="1:15" x14ac:dyDescent="0.25">
      <c r="A25" s="55" t="s">
        <v>5</v>
      </c>
      <c r="B25" s="64">
        <f>IFERROR(VLOOKUP($B$2,High_Schools_Scores!$A$1:$J$38, 6, FALSE),"")</f>
        <v>6.7314483225345612E-2</v>
      </c>
      <c r="C25" s="65">
        <f>IFERROR(VLOOKUP($B$2,High_Schools_Scores!$A$1:$J$38, 10, FALSE),"")</f>
        <v>-0.16563</v>
      </c>
      <c r="D25" s="65">
        <f>IFERROR(VLOOKUP($B$2,High_District_Scores!$A$1:$K$30,10, FALSE), "")</f>
        <v>-0.16291980381975779</v>
      </c>
      <c r="E25" s="60" t="str" cm="1">
        <f t="array" ref="E25">_xlfn.LET(_xlpm.r,_xlfn.XLOOKUP(1,(Schiman_VAMregression!$B:$B=$B$2)*(Schiman_VAMregression!$C:$C=$A25),Schiman_VAMregression!P:P,"",0,1),IF(_xlpm.r="","",_xlpm.r))</f>
        <v>Higher</v>
      </c>
      <c r="F25" s="115"/>
      <c r="G25" s="115"/>
      <c r="H25" s="115"/>
      <c r="I25" s="115"/>
    </row>
    <row r="26" spans="1:15" x14ac:dyDescent="0.25">
      <c r="A26" s="55"/>
      <c r="B26" s="55"/>
      <c r="C26" s="55"/>
      <c r="D26" s="55"/>
      <c r="E26" s="55"/>
      <c r="F26" s="55"/>
      <c r="G26" s="55"/>
      <c r="H26" s="55"/>
      <c r="I26" s="55"/>
    </row>
    <row r="27" spans="1:15" ht="44.25" customHeight="1" x14ac:dyDescent="0.25">
      <c r="A27" s="112" t="str">
        <f>VLOOKUP(B2,'School List'!B1:C42, 2, FALSE)</f>
        <v>_</v>
      </c>
      <c r="B27" s="112"/>
      <c r="C27" s="112"/>
      <c r="D27" s="112"/>
      <c r="E27" s="112"/>
      <c r="F27" s="112"/>
      <c r="G27" s="112"/>
      <c r="H27" s="112"/>
      <c r="I27" s="55"/>
    </row>
    <row r="28" spans="1:15" x14ac:dyDescent="0.25">
      <c r="A28" s="55"/>
      <c r="B28" s="55"/>
      <c r="C28" s="55"/>
      <c r="D28" s="55"/>
      <c r="E28" s="55"/>
      <c r="F28" s="55"/>
      <c r="G28" s="55"/>
      <c r="H28" s="55"/>
      <c r="I28" s="55"/>
    </row>
    <row r="29" spans="1:15" ht="15" customHeight="1" x14ac:dyDescent="0.25">
      <c r="A29" s="114" t="s">
        <v>2589</v>
      </c>
      <c r="B29" s="114"/>
      <c r="C29" s="114"/>
      <c r="D29" s="114"/>
      <c r="E29" s="114"/>
      <c r="F29" s="114"/>
      <c r="G29" s="114"/>
      <c r="H29" s="114"/>
      <c r="I29" s="59"/>
      <c r="J29" s="39"/>
      <c r="K29" s="39"/>
      <c r="L29" s="39"/>
      <c r="M29" s="39"/>
      <c r="N29" s="39"/>
      <c r="O29" s="39"/>
    </row>
    <row r="30" spans="1:15" x14ac:dyDescent="0.25">
      <c r="A30" s="114"/>
      <c r="B30" s="114"/>
      <c r="C30" s="114"/>
      <c r="D30" s="114"/>
      <c r="E30" s="114"/>
      <c r="F30" s="114"/>
      <c r="G30" s="114"/>
      <c r="H30" s="114"/>
      <c r="I30" s="59"/>
      <c r="J30" s="39"/>
      <c r="K30" s="39"/>
      <c r="L30" s="39"/>
      <c r="M30" s="39"/>
      <c r="N30" s="39"/>
      <c r="O30" s="39"/>
    </row>
    <row r="31" spans="1:15" x14ac:dyDescent="0.25">
      <c r="A31" s="114"/>
      <c r="B31" s="114"/>
      <c r="C31" s="114"/>
      <c r="D31" s="114"/>
      <c r="E31" s="114"/>
      <c r="F31" s="114"/>
      <c r="G31" s="114"/>
      <c r="H31" s="114"/>
      <c r="I31" s="59"/>
      <c r="J31" s="39"/>
      <c r="K31" s="39"/>
      <c r="L31" s="39"/>
      <c r="M31" s="39"/>
      <c r="N31" s="39"/>
      <c r="O31" s="39"/>
    </row>
    <row r="32" spans="1:15" x14ac:dyDescent="0.25">
      <c r="A32" s="114"/>
      <c r="B32" s="114"/>
      <c r="C32" s="114"/>
      <c r="D32" s="114"/>
      <c r="E32" s="114"/>
      <c r="F32" s="114"/>
      <c r="G32" s="114"/>
      <c r="H32" s="114"/>
      <c r="I32" s="59"/>
      <c r="J32" s="39"/>
      <c r="K32" s="39"/>
      <c r="L32" s="39"/>
      <c r="M32" s="39"/>
      <c r="N32" s="39"/>
      <c r="O32" s="39"/>
    </row>
    <row r="33" spans="1:15" x14ac:dyDescent="0.25">
      <c r="A33" s="114"/>
      <c r="B33" s="114"/>
      <c r="C33" s="114"/>
      <c r="D33" s="114"/>
      <c r="E33" s="114"/>
      <c r="F33" s="114"/>
      <c r="G33" s="114"/>
      <c r="H33" s="114"/>
      <c r="I33" s="59"/>
      <c r="J33" s="39"/>
      <c r="K33" s="39"/>
      <c r="L33" s="39"/>
      <c r="M33" s="39"/>
      <c r="N33" s="39"/>
      <c r="O33" s="39"/>
    </row>
    <row r="34" spans="1:15" x14ac:dyDescent="0.25">
      <c r="A34" s="114"/>
      <c r="B34" s="114"/>
      <c r="C34" s="114"/>
      <c r="D34" s="114"/>
      <c r="E34" s="114"/>
      <c r="F34" s="114"/>
      <c r="G34" s="114"/>
      <c r="H34" s="114"/>
      <c r="I34" s="59"/>
      <c r="J34" s="39"/>
      <c r="K34" s="39"/>
      <c r="L34" s="39"/>
      <c r="M34" s="39"/>
      <c r="N34" s="39"/>
      <c r="O34" s="39"/>
    </row>
    <row r="35" spans="1:15" x14ac:dyDescent="0.25">
      <c r="A35" s="114"/>
      <c r="B35" s="114"/>
      <c r="C35" s="114"/>
      <c r="D35" s="114"/>
      <c r="E35" s="114"/>
      <c r="F35" s="114"/>
      <c r="G35" s="114"/>
      <c r="H35" s="114"/>
      <c r="I35" s="59"/>
      <c r="J35" s="39"/>
      <c r="K35" s="39"/>
      <c r="L35" s="39"/>
      <c r="M35" s="39"/>
      <c r="N35" s="39"/>
      <c r="O35" s="39"/>
    </row>
    <row r="36" spans="1:15" x14ac:dyDescent="0.25">
      <c r="A36" s="114"/>
      <c r="B36" s="114"/>
      <c r="C36" s="114"/>
      <c r="D36" s="114"/>
      <c r="E36" s="114"/>
      <c r="F36" s="114"/>
      <c r="G36" s="114"/>
      <c r="H36" s="114"/>
      <c r="I36" s="59"/>
      <c r="J36" s="39"/>
      <c r="K36" s="39"/>
      <c r="L36" s="39"/>
      <c r="M36" s="39"/>
      <c r="N36" s="39"/>
      <c r="O36" s="39"/>
    </row>
    <row r="37" spans="1:15" x14ac:dyDescent="0.25">
      <c r="A37" s="114"/>
      <c r="B37" s="114"/>
      <c r="C37" s="114"/>
      <c r="D37" s="114"/>
      <c r="E37" s="114"/>
      <c r="F37" s="114"/>
      <c r="G37" s="114"/>
      <c r="H37" s="114"/>
      <c r="I37" s="59"/>
      <c r="J37" s="39"/>
      <c r="K37" s="39"/>
      <c r="L37" s="39"/>
      <c r="M37" s="39"/>
      <c r="N37" s="39"/>
      <c r="O37" s="39"/>
    </row>
    <row r="38" spans="1:15" x14ac:dyDescent="0.25">
      <c r="A38" s="114"/>
      <c r="B38" s="114"/>
      <c r="C38" s="114"/>
      <c r="D38" s="114"/>
      <c r="E38" s="114"/>
      <c r="F38" s="114"/>
      <c r="G38" s="114"/>
      <c r="H38" s="114"/>
      <c r="I38" s="59"/>
      <c r="J38" s="39"/>
      <c r="K38" s="39"/>
      <c r="L38" s="39"/>
      <c r="M38" s="39"/>
      <c r="N38" s="39"/>
      <c r="O38" s="39"/>
    </row>
    <row r="39" spans="1:15" x14ac:dyDescent="0.25">
      <c r="A39" s="114"/>
      <c r="B39" s="114"/>
      <c r="C39" s="114"/>
      <c r="D39" s="114"/>
      <c r="E39" s="114"/>
      <c r="F39" s="114"/>
      <c r="G39" s="114"/>
      <c r="H39" s="114"/>
      <c r="I39" s="59"/>
      <c r="J39" s="39"/>
      <c r="K39" s="39"/>
      <c r="L39" s="39"/>
      <c r="M39" s="39"/>
      <c r="N39" s="39"/>
      <c r="O39" s="39"/>
    </row>
    <row r="40" spans="1:15" x14ac:dyDescent="0.25">
      <c r="A40" s="114"/>
      <c r="B40" s="114"/>
      <c r="C40" s="114"/>
      <c r="D40" s="114"/>
      <c r="E40" s="114"/>
      <c r="F40" s="114"/>
      <c r="G40" s="114"/>
      <c r="H40" s="114"/>
      <c r="I40" s="59"/>
      <c r="J40" s="39"/>
      <c r="K40" s="39"/>
      <c r="L40" s="39"/>
      <c r="M40" s="39"/>
      <c r="N40" s="39"/>
      <c r="O40" s="39"/>
    </row>
    <row r="41" spans="1:15" x14ac:dyDescent="0.25">
      <c r="A41" s="114"/>
      <c r="B41" s="114"/>
      <c r="C41" s="114"/>
      <c r="D41" s="114"/>
      <c r="E41" s="114"/>
      <c r="F41" s="114"/>
      <c r="G41" s="114"/>
      <c r="H41" s="114"/>
      <c r="I41" s="59"/>
      <c r="J41" s="39"/>
      <c r="K41" s="39"/>
      <c r="L41" s="39"/>
      <c r="M41" s="39"/>
      <c r="N41" s="39"/>
      <c r="O41" s="39"/>
    </row>
    <row r="42" spans="1:15" x14ac:dyDescent="0.25">
      <c r="A42" s="114"/>
      <c r="B42" s="114"/>
      <c r="C42" s="114"/>
      <c r="D42" s="114"/>
      <c r="E42" s="114"/>
      <c r="F42" s="114"/>
      <c r="G42" s="114"/>
      <c r="H42" s="114"/>
      <c r="I42" s="59"/>
      <c r="J42" s="39"/>
      <c r="K42" s="39"/>
      <c r="L42" s="39"/>
      <c r="M42" s="39"/>
      <c r="N42" s="39"/>
      <c r="O42" s="39"/>
    </row>
    <row r="43" spans="1:15" x14ac:dyDescent="0.25">
      <c r="A43" s="114"/>
      <c r="B43" s="114"/>
      <c r="C43" s="114"/>
      <c r="D43" s="114"/>
      <c r="E43" s="114"/>
      <c r="F43" s="114"/>
      <c r="G43" s="114"/>
      <c r="H43" s="114"/>
      <c r="I43" s="59"/>
      <c r="J43" s="39"/>
      <c r="K43" s="39"/>
      <c r="L43" s="39"/>
      <c r="M43" s="39"/>
      <c r="N43" s="39"/>
      <c r="O43" s="39"/>
    </row>
    <row r="44" spans="1:15" x14ac:dyDescent="0.25">
      <c r="A44" s="114"/>
      <c r="B44" s="114"/>
      <c r="C44" s="114"/>
      <c r="D44" s="114"/>
      <c r="E44" s="114"/>
      <c r="F44" s="114"/>
      <c r="G44" s="114"/>
      <c r="H44" s="114"/>
      <c r="I44" s="59"/>
      <c r="J44" s="39"/>
      <c r="K44" s="39"/>
      <c r="L44" s="39"/>
      <c r="M44" s="39"/>
      <c r="N44" s="39"/>
      <c r="O44" s="39"/>
    </row>
    <row r="45" spans="1:15" x14ac:dyDescent="0.25">
      <c r="A45" s="114"/>
      <c r="B45" s="114"/>
      <c r="C45" s="114"/>
      <c r="D45" s="114"/>
      <c r="E45" s="114"/>
      <c r="F45" s="114"/>
      <c r="G45" s="114"/>
      <c r="H45" s="114"/>
      <c r="I45" s="59"/>
      <c r="J45" s="39"/>
      <c r="K45" s="39"/>
      <c r="L45" s="39"/>
      <c r="M45" s="39"/>
      <c r="N45" s="39"/>
      <c r="O45" s="39"/>
    </row>
    <row r="46" spans="1:15" x14ac:dyDescent="0.25">
      <c r="A46" s="114"/>
      <c r="B46" s="114"/>
      <c r="C46" s="114"/>
      <c r="D46" s="114"/>
      <c r="E46" s="114"/>
      <c r="F46" s="114"/>
      <c r="G46" s="114"/>
      <c r="H46" s="114"/>
      <c r="I46" s="59"/>
      <c r="J46" s="39"/>
      <c r="K46" s="39"/>
      <c r="L46" s="39"/>
      <c r="M46" s="39"/>
      <c r="N46" s="39"/>
      <c r="O46" s="39"/>
    </row>
    <row r="47" spans="1:15" x14ac:dyDescent="0.25">
      <c r="A47" s="114"/>
      <c r="B47" s="114"/>
      <c r="C47" s="114"/>
      <c r="D47" s="114"/>
      <c r="E47" s="114"/>
      <c r="F47" s="114"/>
      <c r="G47" s="114"/>
      <c r="H47" s="114"/>
      <c r="I47" s="59"/>
      <c r="J47" s="39"/>
      <c r="K47" s="39"/>
      <c r="L47" s="39"/>
      <c r="M47" s="39"/>
      <c r="N47" s="39"/>
      <c r="O47" s="39"/>
    </row>
    <row r="48" spans="1:15" x14ac:dyDescent="0.25">
      <c r="A48" s="114"/>
      <c r="B48" s="114"/>
      <c r="C48" s="114"/>
      <c r="D48" s="114"/>
      <c r="E48" s="114"/>
      <c r="F48" s="114"/>
      <c r="G48" s="114"/>
      <c r="H48" s="114"/>
      <c r="I48" s="59"/>
      <c r="J48" s="39"/>
      <c r="K48" s="39"/>
      <c r="L48" s="39"/>
      <c r="M48" s="39"/>
      <c r="N48" s="39"/>
      <c r="O48" s="39"/>
    </row>
    <row r="49" spans="1:15" x14ac:dyDescent="0.25">
      <c r="A49" s="114"/>
      <c r="B49" s="114"/>
      <c r="C49" s="114"/>
      <c r="D49" s="114"/>
      <c r="E49" s="114"/>
      <c r="F49" s="114"/>
      <c r="G49" s="114"/>
      <c r="H49" s="114"/>
      <c r="I49" s="59"/>
      <c r="J49" s="39"/>
      <c r="K49" s="39"/>
      <c r="L49" s="39"/>
      <c r="M49" s="39"/>
      <c r="N49" s="39"/>
      <c r="O49" s="39"/>
    </row>
    <row r="50" spans="1:15" x14ac:dyDescent="0.25">
      <c r="A50" s="114"/>
      <c r="B50" s="114"/>
      <c r="C50" s="114"/>
      <c r="D50" s="114"/>
      <c r="E50" s="114"/>
      <c r="F50" s="114"/>
      <c r="G50" s="114"/>
      <c r="H50" s="114"/>
      <c r="I50" s="59"/>
      <c r="J50" s="39"/>
      <c r="K50" s="39"/>
      <c r="L50" s="39"/>
      <c r="M50" s="39"/>
      <c r="N50" s="39"/>
      <c r="O50" s="39"/>
    </row>
    <row r="51" spans="1:15" x14ac:dyDescent="0.25">
      <c r="A51" s="114"/>
      <c r="B51" s="114"/>
      <c r="C51" s="114"/>
      <c r="D51" s="114"/>
      <c r="E51" s="114"/>
      <c r="F51" s="114"/>
      <c r="G51" s="114"/>
      <c r="H51" s="114"/>
      <c r="I51" s="59"/>
      <c r="J51" s="39"/>
      <c r="K51" s="39"/>
      <c r="L51" s="39"/>
      <c r="M51" s="39"/>
      <c r="N51" s="39"/>
      <c r="O51" s="39"/>
    </row>
    <row r="52" spans="1:15" x14ac:dyDescent="0.25">
      <c r="A52" s="114"/>
      <c r="B52" s="114"/>
      <c r="C52" s="114"/>
      <c r="D52" s="114"/>
      <c r="E52" s="114"/>
      <c r="F52" s="114"/>
      <c r="G52" s="114"/>
      <c r="H52" s="114"/>
      <c r="I52" s="59"/>
      <c r="J52" s="39"/>
      <c r="K52" s="39"/>
      <c r="L52" s="39"/>
      <c r="M52" s="39"/>
      <c r="N52" s="39"/>
      <c r="O52" s="39"/>
    </row>
    <row r="53" spans="1:15" x14ac:dyDescent="0.25">
      <c r="A53" s="114"/>
      <c r="B53" s="114"/>
      <c r="C53" s="114"/>
      <c r="D53" s="114"/>
      <c r="E53" s="114"/>
      <c r="F53" s="114"/>
      <c r="G53" s="114"/>
      <c r="H53" s="114"/>
      <c r="I53" s="59"/>
      <c r="J53" s="39"/>
      <c r="K53" s="39"/>
      <c r="L53" s="39"/>
      <c r="M53" s="39"/>
      <c r="N53" s="39"/>
      <c r="O53" s="39"/>
    </row>
    <row r="54" spans="1:15" x14ac:dyDescent="0.25">
      <c r="A54" s="114"/>
      <c r="B54" s="114"/>
      <c r="C54" s="114"/>
      <c r="D54" s="114"/>
      <c r="E54" s="114"/>
      <c r="F54" s="114"/>
      <c r="G54" s="114"/>
      <c r="H54" s="114"/>
      <c r="I54" s="59"/>
      <c r="J54" s="39"/>
      <c r="K54" s="39"/>
      <c r="L54" s="39"/>
      <c r="M54" s="39"/>
      <c r="N54" s="39"/>
      <c r="O54" s="39"/>
    </row>
    <row r="55" spans="1:15" x14ac:dyDescent="0.25">
      <c r="A55" s="114"/>
      <c r="B55" s="114"/>
      <c r="C55" s="114"/>
      <c r="D55" s="114"/>
      <c r="E55" s="114"/>
      <c r="F55" s="114"/>
      <c r="G55" s="114"/>
      <c r="H55" s="114"/>
      <c r="I55" s="59"/>
      <c r="J55" s="39"/>
      <c r="K55" s="39"/>
      <c r="L55" s="39"/>
      <c r="M55" s="39"/>
      <c r="N55" s="39"/>
      <c r="O55" s="39"/>
    </row>
    <row r="56" spans="1:15" x14ac:dyDescent="0.25">
      <c r="A56" s="114"/>
      <c r="B56" s="114"/>
      <c r="C56" s="114"/>
      <c r="D56" s="114"/>
      <c r="E56" s="114"/>
      <c r="F56" s="114"/>
      <c r="G56" s="114"/>
      <c r="H56" s="114"/>
      <c r="I56" s="59"/>
      <c r="J56" s="39"/>
      <c r="K56" s="39"/>
      <c r="L56" s="39"/>
      <c r="M56" s="39"/>
      <c r="N56" s="39"/>
      <c r="O56" s="39"/>
    </row>
  </sheetData>
  <sheetProtection algorithmName="SHA-512" hashValue="Pku/XLhlxi5DmjTv9puUwPEqnDxLMCLoORkFBxLD7y8/egmPp/QeBjLjHRtIckIy036l+VL5wsTXTP6gsmRXZw==" saltValue="ef+g4WqizOUMGtAF79jk+Q==" spinCount="100000" sheet="1" objects="1" scenarios="1"/>
  <mergeCells count="17">
    <mergeCell ref="A1:H1"/>
    <mergeCell ref="F5:F7"/>
    <mergeCell ref="G5:G7"/>
    <mergeCell ref="H5:H7"/>
    <mergeCell ref="F11:F13"/>
    <mergeCell ref="G11:G13"/>
    <mergeCell ref="H11:H13"/>
    <mergeCell ref="A27:H27"/>
    <mergeCell ref="F17:F19"/>
    <mergeCell ref="G17:G19"/>
    <mergeCell ref="H17:H19"/>
    <mergeCell ref="A29:H56"/>
    <mergeCell ref="F23:F25"/>
    <mergeCell ref="G23:G25"/>
    <mergeCell ref="H23:H25"/>
    <mergeCell ref="A21:I21"/>
    <mergeCell ref="I23:I25"/>
  </mergeCells>
  <conditionalFormatting sqref="A21">
    <cfRule type="cellIs" dxfId="33" priority="31" operator="equal">
      <formula>"NA"</formula>
    </cfRule>
    <cfRule type="cellIs" dxfId="32" priority="32" operator="equal">
      <formula>"TFS"</formula>
    </cfRule>
  </conditionalFormatting>
  <conditionalFormatting sqref="A3:H19">
    <cfRule type="cellIs" dxfId="31" priority="33" operator="equal">
      <formula>"NA"</formula>
    </cfRule>
    <cfRule type="cellIs" dxfId="30" priority="34" operator="equal">
      <formula>"TFS"</formula>
    </cfRule>
  </conditionalFormatting>
  <conditionalFormatting sqref="A22:I25">
    <cfRule type="cellIs" dxfId="29" priority="13" operator="equal">
      <formula>"NA"</formula>
    </cfRule>
    <cfRule type="cellIs" dxfId="28" priority="14" operator="equal">
      <formula>"TFS"</formula>
    </cfRule>
  </conditionalFormatting>
  <conditionalFormatting sqref="B5">
    <cfRule type="expression" dxfId="27" priority="58">
      <formula>OR(ROUND($B$5,0)&gt;=ROUND($C$5-2,0),ROUND($B$5,0)&gt;=ROUND($D$5-2,0))</formula>
    </cfRule>
    <cfRule type="expression" dxfId="26" priority="57">
      <formula>OR(ROUND($B$5,0)&gt;ROUND($C$5,0),ROUND($B$5,0)&gt;ROUND($D$5,0))</formula>
    </cfRule>
  </conditionalFormatting>
  <conditionalFormatting sqref="B6">
    <cfRule type="expression" dxfId="25" priority="55">
      <formula>OR(ROUND($B$6,0)&gt;ROUND($C$6,0),ROUND($B$6,0)&gt;ROUND($D$6,0))</formula>
    </cfRule>
    <cfRule type="expression" dxfId="24" priority="56">
      <formula>OR(ROUND($B$6,0)&gt;=ROUND($C$6-2,0),ROUND($B$6,0)&gt;=ROUND($D$6-2,0))</formula>
    </cfRule>
  </conditionalFormatting>
  <conditionalFormatting sqref="B7">
    <cfRule type="expression" dxfId="23" priority="53">
      <formula>OR(ROUND($B$7,0)&gt;ROUND($C$7,0),ROUND($B$7,0)&gt;ROUND($D$7,0))</formula>
    </cfRule>
    <cfRule type="expression" dxfId="22" priority="54">
      <formula>OR(ROUND($B$7,0)&gt;=ROUND($C$7-2,0),ROUND($B$7,0)&gt;=ROUND($D$7-2,0))</formula>
    </cfRule>
  </conditionalFormatting>
  <conditionalFormatting sqref="B11">
    <cfRule type="expression" dxfId="21" priority="50">
      <formula>OR(ROUND($B$11,0)&gt;=ROUND($C$11-2,0),ROUND($B$11,0)&gt;=ROUND($D$11-2,0))</formula>
    </cfRule>
    <cfRule type="expression" dxfId="20" priority="49">
      <formula>OR(ROUND($B$11,0)&gt;ROUND($C$11,0),ROUND($B$11,0)&gt;ROUND($D$11,0))</formula>
    </cfRule>
  </conditionalFormatting>
  <conditionalFormatting sqref="B12">
    <cfRule type="expression" dxfId="19" priority="48">
      <formula>OR(ROUND($B$12,0)&gt;=ROUND($C$12-2,0),ROUND($B$12,0)&gt;=ROUND($D$12-2,0))</formula>
    </cfRule>
    <cfRule type="expression" dxfId="18" priority="47">
      <formula>OR(ROUND($B$12,0)&gt;ROUND($C$12,0),ROUND($B$12,0)&gt;ROUND($D$12,0))</formula>
    </cfRule>
  </conditionalFormatting>
  <conditionalFormatting sqref="B13">
    <cfRule type="expression" dxfId="17" priority="46">
      <formula>OR(ROUND($B$13,0)&gt;=ROUND($C$13-2,0),ROUND($B$13,0)&gt;=ROUND($D$13-2,0))</formula>
    </cfRule>
    <cfRule type="expression" dxfId="16" priority="45">
      <formula>OR(ROUND($B$13,0)&gt;ROUND($C$13,0),ROUND($B$13,0)&gt;ROUND($D$13,0))</formula>
    </cfRule>
  </conditionalFormatting>
  <conditionalFormatting sqref="B17">
    <cfRule type="expression" dxfId="15" priority="44">
      <formula>OR(ROUND($B$17,0)&gt;=ROUND($C$17-2,0),ROUND($B$17,0)&gt;=ROUND($D$17-2,0))</formula>
    </cfRule>
    <cfRule type="expression" dxfId="14" priority="43">
      <formula>OR(ROUND($B$17,0)&gt;ROUND($C$17,0),ROUND($B$17,0)&gt;ROUND($D$17,0))</formula>
    </cfRule>
  </conditionalFormatting>
  <conditionalFormatting sqref="B18">
    <cfRule type="expression" dxfId="13" priority="41">
      <formula>OR(ROUND($B$18,0)&gt;ROUND($C$18,0),ROUND($B$18,0)&gt;ROUND($D$18,0))</formula>
    </cfRule>
    <cfRule type="expression" dxfId="12" priority="42">
      <formula>OR(ROUND($B$18,0)&gt;=ROUND($C$18-2,0),ROUND($B$18,0)&gt;=ROUND($D$18-2,0))</formula>
    </cfRule>
  </conditionalFormatting>
  <conditionalFormatting sqref="B19">
    <cfRule type="expression" dxfId="11" priority="40">
      <formula>OR(ROUND($B$19,0)&gt;=ROUND($C$19-2,0),ROUND($B$19,0)&gt;=ROUND($D$19-2,0))</formula>
    </cfRule>
    <cfRule type="expression" dxfId="10" priority="39">
      <formula>OR(ROUND($B$19,0)&gt;ROUND($C$19,0),ROUND($B$19,0)&gt;ROUND($D$19,0))</formula>
    </cfRule>
  </conditionalFormatting>
  <conditionalFormatting sqref="B23">
    <cfRule type="expression" dxfId="9" priority="6">
      <formula>$E$23="Higher"</formula>
    </cfRule>
  </conditionalFormatting>
  <conditionalFormatting sqref="B24">
    <cfRule type="expression" dxfId="8" priority="5">
      <formula>$E$24="Higher"</formula>
    </cfRule>
  </conditionalFormatting>
  <conditionalFormatting sqref="B25">
    <cfRule type="expression" dxfId="7" priority="2">
      <formula>$E$25="Higher"</formula>
    </cfRule>
  </conditionalFormatting>
  <conditionalFormatting sqref="F5:F7">
    <cfRule type="expression" dxfId="6" priority="51">
      <formula>OR(ROUND($F$5,0)&gt;ROUND($G$5,0),ROUND($F$5,0)&gt;ROUND($H$5,0))</formula>
    </cfRule>
    <cfRule type="expression" dxfId="5" priority="52">
      <formula>OR(ROUND($F$5,0)&gt;=ROUND($G$5-2,0),ROUND($F$5,0)&gt;=ROUND($H$5-2,0))</formula>
    </cfRule>
  </conditionalFormatting>
  <conditionalFormatting sqref="F11:F13">
    <cfRule type="expression" dxfId="4" priority="38">
      <formula>OR(ROUND($F$11,0)&gt;=ROUND($G$11-2,0),ROUND($F$11,0)&gt;=ROUND($H$11-2,0))</formula>
    </cfRule>
    <cfRule type="expression" dxfId="3" priority="37">
      <formula>OR(ROUND($F$11,0)&gt;ROUND($G$11,0),ROUND($F$11,0)&gt;ROUND($H$11,0))</formula>
    </cfRule>
  </conditionalFormatting>
  <conditionalFormatting sqref="F17:F19">
    <cfRule type="expression" dxfId="2" priority="36">
      <formula>OR(ROUND($F$17,0)&gt;=ROUND($G$17-2,0),ROUND($F$17,0)&gt;=ROUND($H$17-2,0))</formula>
    </cfRule>
    <cfRule type="expression" dxfId="1" priority="35">
      <formula>OR(ROUND($F$17,0)&gt;ROUND($G$17,0),ROUND($F$17,0)&gt;ROUND($H$17,0))</formula>
    </cfRule>
  </conditionalFormatting>
  <conditionalFormatting sqref="F23:F25">
    <cfRule type="expression" dxfId="0" priority="1">
      <formula>$I$23="Higher"</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2349170F-DBC3-42FE-9EB9-29F72366E94D}">
          <x14:formula1>
            <xm:f>'School List'!$A$1:$A$42</xm:f>
          </x14:formula1>
          <xm:sqref>A2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79779F-3A3D-4AE9-89AC-6828B17EBACD}">
  <dimension ref="A1:N1849"/>
  <sheetViews>
    <sheetView workbookViewId="0">
      <pane ySplit="1" topLeftCell="A74" activePane="bottomLeft" state="frozen"/>
      <selection activeCell="E11" sqref="E11"/>
      <selection pane="bottomLeft" activeCell="N90" sqref="N90"/>
    </sheetView>
  </sheetViews>
  <sheetFormatPr defaultRowHeight="15" x14ac:dyDescent="0.25"/>
  <cols>
    <col min="1" max="1" width="10.7109375" bestFit="1" customWidth="1"/>
    <col min="2" max="2" width="38.5703125" bestFit="1" customWidth="1"/>
    <col min="3" max="3" width="9.140625" style="13"/>
    <col min="4" max="4" width="30.5703125" bestFit="1" customWidth="1"/>
    <col min="5" max="5" width="40.7109375" bestFit="1" customWidth="1"/>
    <col min="6" max="6" width="12" bestFit="1" customWidth="1"/>
    <col min="7" max="12" width="16.7109375" style="13" customWidth="1"/>
    <col min="13" max="14" width="16.85546875" customWidth="1"/>
  </cols>
  <sheetData>
    <row r="1" spans="1:14" ht="60" x14ac:dyDescent="0.25">
      <c r="A1" s="17" t="s">
        <v>2325</v>
      </c>
      <c r="B1" s="18" t="s">
        <v>2320</v>
      </c>
      <c r="C1" s="20" t="s">
        <v>1</v>
      </c>
      <c r="D1" s="18" t="s">
        <v>2326</v>
      </c>
      <c r="E1" s="18" t="s">
        <v>2327</v>
      </c>
      <c r="F1" s="19" t="s">
        <v>2328</v>
      </c>
      <c r="G1" s="20" t="s">
        <v>2330</v>
      </c>
      <c r="H1" s="20" t="s">
        <v>2329</v>
      </c>
      <c r="I1" s="20" t="s">
        <v>2331</v>
      </c>
      <c r="J1" s="20" t="s">
        <v>2333</v>
      </c>
      <c r="K1" s="20" t="s">
        <v>2332</v>
      </c>
      <c r="L1" s="20" t="s">
        <v>2334</v>
      </c>
      <c r="M1" s="20" t="s">
        <v>2562</v>
      </c>
      <c r="N1" s="20" t="s">
        <v>2556</v>
      </c>
    </row>
    <row r="2" spans="1:14" x14ac:dyDescent="0.25">
      <c r="A2" cm="1">
        <f t="array" ref="A2:N48">_xlfn._xlws.FILTER(_xlfn.VSTACK(Elem_Schools_Data:High_Schools_Data!A2:N4000), (_xlfn.VSTACK(Elem_Schools_Data:High_Schools_Data!A2:A4000)&lt;&gt;"")*(_xlfn.VSTACK(Elem_Schools_Data:High_Schools_Data!A2:A4000)='School Scores'!B2))</f>
        <v>7830630</v>
      </c>
      <c r="B2" t="str">
        <v>Baconton Community Charter School</v>
      </c>
      <c r="C2" s="13" t="str">
        <v>E</v>
      </c>
      <c r="D2" t="str">
        <v>Baker County School District</v>
      </c>
      <c r="E2" t="str">
        <v>Baker County K12 School</v>
      </c>
      <c r="F2" s="16">
        <v>4.5454545454545456E-2</v>
      </c>
      <c r="G2" s="14">
        <v>31.2</v>
      </c>
      <c r="H2" s="15">
        <v>1.4181818181818182</v>
      </c>
      <c r="I2" s="14">
        <v>59</v>
      </c>
      <c r="J2" s="15">
        <v>2.6818181818181821</v>
      </c>
      <c r="K2" s="14">
        <v>47.989999999999995</v>
      </c>
      <c r="L2" s="15">
        <v>2.1813636363636362</v>
      </c>
      <c r="M2" s="46">
        <v>-6.7655831575393677E-2</v>
      </c>
      <c r="N2" s="42">
        <v>-3.0752650716088037E-3</v>
      </c>
    </row>
    <row r="3" spans="1:14" x14ac:dyDescent="0.25">
      <c r="A3">
        <v>7830630</v>
      </c>
      <c r="B3" t="str">
        <v>Baconton Community Charter School</v>
      </c>
      <c r="C3" s="13" t="str">
        <v>E</v>
      </c>
      <c r="D3" t="str">
        <v>Colquitt County School District</v>
      </c>
      <c r="E3" t="str">
        <v>Doerun Elementary School</v>
      </c>
      <c r="F3" s="16">
        <v>5.0505050505050509E-3</v>
      </c>
      <c r="G3" s="14">
        <v>45.7</v>
      </c>
      <c r="H3" s="15">
        <v>0.23080808080808085</v>
      </c>
      <c r="I3" s="14">
        <v>82.4</v>
      </c>
      <c r="J3" s="15">
        <v>0.41616161616161623</v>
      </c>
      <c r="K3" s="14">
        <v>71.95</v>
      </c>
      <c r="L3" s="15">
        <v>0.36338383838383842</v>
      </c>
      <c r="M3" s="46">
        <v>-4.1926860809326172E-2</v>
      </c>
      <c r="N3" s="42">
        <v>-2.1175182226932412E-4</v>
      </c>
    </row>
    <row r="4" spans="1:14" x14ac:dyDescent="0.25">
      <c r="A4">
        <v>7830630</v>
      </c>
      <c r="B4" t="str">
        <v>Baconton Community Charter School</v>
      </c>
      <c r="C4" s="13" t="str">
        <v>E</v>
      </c>
      <c r="D4" t="str">
        <v>Decatur County School District</v>
      </c>
      <c r="E4" t="str">
        <v>Hutto Elementary School</v>
      </c>
      <c r="F4" s="16">
        <v>2.5252525252525255E-3</v>
      </c>
      <c r="G4" s="14">
        <v>58.3</v>
      </c>
      <c r="H4" s="15">
        <v>0.14722222222222223</v>
      </c>
      <c r="I4" s="14">
        <v>78.3</v>
      </c>
      <c r="J4" s="15">
        <v>0.19772727272727272</v>
      </c>
      <c r="K4" s="14">
        <v>75.754999999999995</v>
      </c>
      <c r="L4" s="15">
        <v>0.19130050505050505</v>
      </c>
      <c r="M4" s="46">
        <v>-7.5740829110145569E-2</v>
      </c>
      <c r="N4" s="42">
        <v>-1.9126471997511508E-4</v>
      </c>
    </row>
    <row r="5" spans="1:14" x14ac:dyDescent="0.25">
      <c r="A5">
        <v>7830630</v>
      </c>
      <c r="B5" t="str">
        <v>Baconton Community Charter School</v>
      </c>
      <c r="C5" s="13" t="str">
        <v>E</v>
      </c>
      <c r="D5" t="str">
        <v>Dougherty School District</v>
      </c>
      <c r="E5" t="str">
        <v>Alice Coachman Elementary School</v>
      </c>
      <c r="F5" s="16">
        <v>1.0101010101010102E-2</v>
      </c>
      <c r="G5" s="14">
        <v>29.2</v>
      </c>
      <c r="H5" s="15">
        <v>0.29494949494949496</v>
      </c>
      <c r="I5" s="14">
        <v>83.1</v>
      </c>
      <c r="J5" s="15">
        <v>0.83939393939393936</v>
      </c>
      <c r="K5" s="14">
        <v>66.305000000000007</v>
      </c>
      <c r="L5" s="15">
        <v>0.66974747474747487</v>
      </c>
      <c r="M5" s="46">
        <v>0.11755909025669098</v>
      </c>
      <c r="N5" s="42">
        <v>1.1874655581483938E-3</v>
      </c>
    </row>
    <row r="6" spans="1:14" x14ac:dyDescent="0.25">
      <c r="A6">
        <v>7830630</v>
      </c>
      <c r="B6" t="str">
        <v>Baconton Community Charter School</v>
      </c>
      <c r="C6" s="13" t="str">
        <v>E</v>
      </c>
      <c r="D6" t="str">
        <v>Dougherty School District</v>
      </c>
      <c r="E6" t="str">
        <v>Lake Park Elementary School</v>
      </c>
      <c r="F6" s="16">
        <v>1.7676767676767676E-2</v>
      </c>
      <c r="G6" s="14">
        <v>71.599999999999994</v>
      </c>
      <c r="H6" s="15">
        <v>1.2656565656565655</v>
      </c>
      <c r="I6" s="14">
        <v>95.2</v>
      </c>
      <c r="J6" s="15">
        <v>1.6828282828282828</v>
      </c>
      <c r="K6" s="14">
        <v>85.275000000000006</v>
      </c>
      <c r="L6" s="15">
        <v>1.5073863636363636</v>
      </c>
      <c r="M6" s="46">
        <v>0.19931693375110626</v>
      </c>
      <c r="N6" s="42">
        <v>3.5232791319639994E-3</v>
      </c>
    </row>
    <row r="7" spans="1:14" x14ac:dyDescent="0.25">
      <c r="A7">
        <v>7830630</v>
      </c>
      <c r="B7" t="str">
        <v>Baconton Community Charter School</v>
      </c>
      <c r="C7" s="13" t="str">
        <v>E</v>
      </c>
      <c r="D7" t="str">
        <v>Dougherty School District</v>
      </c>
      <c r="E7" t="str">
        <v>Live Oak Elementary School</v>
      </c>
      <c r="F7" s="16">
        <v>7.575757575757576E-3</v>
      </c>
      <c r="G7" s="14">
        <v>42.1</v>
      </c>
      <c r="H7" s="15">
        <v>0.31893939393939397</v>
      </c>
      <c r="I7" s="14">
        <v>69.5</v>
      </c>
      <c r="J7" s="15">
        <v>0.52651515151515149</v>
      </c>
      <c r="K7" s="14">
        <v>61.53</v>
      </c>
      <c r="L7" s="15">
        <v>0.46613636363636368</v>
      </c>
      <c r="M7" s="46">
        <v>-4.6231716871261597E-2</v>
      </c>
      <c r="N7" s="42">
        <v>-3.5024027932773936E-4</v>
      </c>
    </row>
    <row r="8" spans="1:14" x14ac:dyDescent="0.25">
      <c r="A8">
        <v>7830630</v>
      </c>
      <c r="B8" t="str">
        <v>Baconton Community Charter School</v>
      </c>
      <c r="C8" s="13" t="str">
        <v>E</v>
      </c>
      <c r="D8" t="str">
        <v>Dougherty School District</v>
      </c>
      <c r="E8" t="str">
        <v>Martin Luther King, Jr. Elementary School</v>
      </c>
      <c r="F8" s="16">
        <v>1.0101010101010102E-2</v>
      </c>
      <c r="G8" s="14">
        <v>31.8</v>
      </c>
      <c r="H8" s="15">
        <v>0.32121212121212123</v>
      </c>
      <c r="I8" s="14">
        <v>86.6</v>
      </c>
      <c r="J8" s="15">
        <v>0.87474747474747472</v>
      </c>
      <c r="K8" s="14">
        <v>67.754999999999995</v>
      </c>
      <c r="L8" s="15">
        <v>0.68439393939393944</v>
      </c>
      <c r="M8" s="46">
        <v>0.16502122581005096</v>
      </c>
      <c r="N8" s="42">
        <v>1.6668810687883936E-3</v>
      </c>
    </row>
    <row r="9" spans="1:14" x14ac:dyDescent="0.25">
      <c r="A9">
        <v>7830630</v>
      </c>
      <c r="B9" t="str">
        <v>Baconton Community Charter School</v>
      </c>
      <c r="C9" s="13" t="str">
        <v>E</v>
      </c>
      <c r="D9" t="str">
        <v>Dougherty School District</v>
      </c>
      <c r="E9" t="str">
        <v>Northside Elementary School</v>
      </c>
      <c r="F9" s="16">
        <v>5.0505050505050509E-3</v>
      </c>
      <c r="G9" s="14">
        <v>27.6</v>
      </c>
      <c r="H9" s="15">
        <v>0.1393939393939394</v>
      </c>
      <c r="I9" s="14">
        <v>88.2</v>
      </c>
      <c r="J9" s="15">
        <v>0.44545454545454549</v>
      </c>
      <c r="K9" s="14">
        <v>68.27</v>
      </c>
      <c r="L9" s="15">
        <v>0.34479797979797983</v>
      </c>
      <c r="M9" s="46">
        <v>0.22319792211055756</v>
      </c>
      <c r="N9" s="42">
        <v>1.1272622328816039E-3</v>
      </c>
    </row>
    <row r="10" spans="1:14" x14ac:dyDescent="0.25">
      <c r="A10">
        <v>7830630</v>
      </c>
      <c r="B10" t="str">
        <v>Baconton Community Charter School</v>
      </c>
      <c r="C10" s="13" t="str">
        <v>E</v>
      </c>
      <c r="D10" t="str">
        <v>Dougherty School District</v>
      </c>
      <c r="E10" t="str">
        <v>Radium Springs Elementary School</v>
      </c>
      <c r="F10" s="16">
        <v>0.1111111111111111</v>
      </c>
      <c r="G10" s="14">
        <v>36</v>
      </c>
      <c r="H10" s="15">
        <v>4</v>
      </c>
      <c r="I10" s="14">
        <v>82.6</v>
      </c>
      <c r="J10" s="15">
        <v>9.1777777777777771</v>
      </c>
      <c r="K10" s="14">
        <v>63.72</v>
      </c>
      <c r="L10" s="15">
        <v>7.0799999999999992</v>
      </c>
      <c r="M10" s="46">
        <v>2.6537736877799034E-2</v>
      </c>
      <c r="N10" s="42">
        <v>2.9486374308665591E-3</v>
      </c>
    </row>
    <row r="11" spans="1:14" x14ac:dyDescent="0.25">
      <c r="A11">
        <v>7830630</v>
      </c>
      <c r="B11" t="str">
        <v>Baconton Community Charter School</v>
      </c>
      <c r="C11" s="13" t="str">
        <v>E</v>
      </c>
      <c r="D11" t="str">
        <v>Dougherty School District</v>
      </c>
      <c r="E11" t="str">
        <v>Robert H. Harvey Elementary School</v>
      </c>
      <c r="F11" s="16">
        <v>2.5252525252525255E-3</v>
      </c>
      <c r="G11" s="14">
        <v>36.5</v>
      </c>
      <c r="H11" s="15">
        <v>9.2171717171717182E-2</v>
      </c>
      <c r="I11" s="14">
        <v>89.6</v>
      </c>
      <c r="J11" s="15">
        <v>0.22626262626262628</v>
      </c>
      <c r="K11" s="14">
        <v>70.464999999999989</v>
      </c>
      <c r="L11" s="15">
        <v>0.17794191919191918</v>
      </c>
      <c r="M11" s="46">
        <v>9.6574589610099792E-2</v>
      </c>
      <c r="N11" s="42">
        <v>2.4387522628813082E-4</v>
      </c>
    </row>
    <row r="12" spans="1:14" x14ac:dyDescent="0.25">
      <c r="A12">
        <v>7830630</v>
      </c>
      <c r="B12" t="str">
        <v>Baconton Community Charter School</v>
      </c>
      <c r="C12" s="13" t="str">
        <v>E</v>
      </c>
      <c r="D12" t="str">
        <v>Dougherty School District</v>
      </c>
      <c r="E12" t="str">
        <v>Sherwood Acres Elementary School</v>
      </c>
      <c r="F12" s="16">
        <v>7.575757575757576E-3</v>
      </c>
      <c r="G12" s="14">
        <v>50.8</v>
      </c>
      <c r="H12" s="15">
        <v>0.38484848484848483</v>
      </c>
      <c r="I12" s="14">
        <v>80</v>
      </c>
      <c r="J12" s="15">
        <v>0.60606060606060608</v>
      </c>
      <c r="K12" s="14">
        <v>73.97999999999999</v>
      </c>
      <c r="L12" s="15">
        <v>0.56045454545454543</v>
      </c>
      <c r="M12" s="46">
        <v>7.9423882067203522E-2</v>
      </c>
      <c r="N12" s="42">
        <v>6.0169607626669335E-4</v>
      </c>
    </row>
    <row r="13" spans="1:14" x14ac:dyDescent="0.25">
      <c r="A13">
        <v>7830630</v>
      </c>
      <c r="B13" t="str">
        <v>Baconton Community Charter School</v>
      </c>
      <c r="C13" s="13" t="str">
        <v>E</v>
      </c>
      <c r="D13" t="str">
        <v>Laurens County School District</v>
      </c>
      <c r="E13" t="str">
        <v>East Laurens Elementary School</v>
      </c>
      <c r="F13" s="16">
        <v>2.5252525252525255E-3</v>
      </c>
      <c r="G13" s="14">
        <v>59.8</v>
      </c>
      <c r="H13" s="15">
        <v>0.15101010101010101</v>
      </c>
      <c r="I13" s="14">
        <v>93.6</v>
      </c>
      <c r="J13" s="15">
        <v>0.23636363636363636</v>
      </c>
      <c r="K13" s="14">
        <v>79.239999999999995</v>
      </c>
      <c r="L13" s="15">
        <v>0.20010101010101011</v>
      </c>
      <c r="M13" s="46">
        <v>9.1584376990795135E-2</v>
      </c>
      <c r="N13" s="42">
        <v>2.3127367926968471E-4</v>
      </c>
    </row>
    <row r="14" spans="1:14" x14ac:dyDescent="0.25">
      <c r="A14">
        <v>7830630</v>
      </c>
      <c r="B14" t="str">
        <v>Baconton Community Charter School</v>
      </c>
      <c r="C14" s="13" t="str">
        <v>E</v>
      </c>
      <c r="D14" t="str">
        <v>Lee County School District</v>
      </c>
      <c r="E14" t="str">
        <v>Kinchafoonee Primary School</v>
      </c>
      <c r="F14" s="16">
        <v>1.5151515151515152E-2</v>
      </c>
      <c r="G14" s="14">
        <v>73.400000000000006</v>
      </c>
      <c r="H14" s="15">
        <v>1.1121212121212123</v>
      </c>
      <c r="I14" s="14" t="str">
        <v>NA</v>
      </c>
      <c r="J14" s="15" t="str">
        <v/>
      </c>
      <c r="K14" s="14" t="str">
        <v>NA</v>
      </c>
      <c r="L14" s="15" t="str">
        <v/>
      </c>
      <c r="M14" s="46">
        <v>0</v>
      </c>
      <c r="N14" s="42">
        <v>0</v>
      </c>
    </row>
    <row r="15" spans="1:14" x14ac:dyDescent="0.25">
      <c r="A15">
        <v>7830630</v>
      </c>
      <c r="B15" t="str">
        <v>Baconton Community Charter School</v>
      </c>
      <c r="C15" s="13" t="str">
        <v>E</v>
      </c>
      <c r="D15" t="str">
        <v>Lee County School District</v>
      </c>
      <c r="E15" t="str">
        <v>Lee County Elementary School</v>
      </c>
      <c r="F15" s="16">
        <v>7.575757575757576E-3</v>
      </c>
      <c r="G15" s="14">
        <v>76.599999999999994</v>
      </c>
      <c r="H15" s="15">
        <v>0.58030303030303032</v>
      </c>
      <c r="I15" s="14">
        <v>80.5</v>
      </c>
      <c r="J15" s="15">
        <v>0.60984848484848486</v>
      </c>
      <c r="K15" s="14">
        <v>74.52</v>
      </c>
      <c r="L15" s="15">
        <v>0.56454545454545457</v>
      </c>
      <c r="M15" s="46">
        <v>-6.2646523118019104E-2</v>
      </c>
      <c r="N15" s="42">
        <v>-4.7459487210620534E-4</v>
      </c>
    </row>
    <row r="16" spans="1:14" x14ac:dyDescent="0.25">
      <c r="A16">
        <v>7830630</v>
      </c>
      <c r="B16" t="str">
        <v>Baconton Community Charter School</v>
      </c>
      <c r="C16" s="13" t="str">
        <v>E</v>
      </c>
      <c r="D16" t="str">
        <v>Lee County School District</v>
      </c>
      <c r="E16" t="str">
        <v>Lee County Primary School</v>
      </c>
      <c r="F16" s="16">
        <v>1.2626262626262626E-2</v>
      </c>
      <c r="G16" s="14">
        <v>81.8</v>
      </c>
      <c r="H16" s="15">
        <v>1.0328282828282829</v>
      </c>
      <c r="I16" s="14">
        <v>91.2</v>
      </c>
      <c r="J16" s="15">
        <v>1.1515151515151516</v>
      </c>
      <c r="K16" s="14">
        <v>83.57</v>
      </c>
      <c r="L16" s="15">
        <v>1.0551767676767676</v>
      </c>
      <c r="M16" s="46">
        <v>0</v>
      </c>
      <c r="N16" s="42">
        <v>0</v>
      </c>
    </row>
    <row r="17" spans="1:14" x14ac:dyDescent="0.25">
      <c r="A17">
        <v>7830630</v>
      </c>
      <c r="B17" t="str">
        <v>Baconton Community Charter School</v>
      </c>
      <c r="C17" s="13" t="str">
        <v>E</v>
      </c>
      <c r="D17" t="str">
        <v>Lee County School District</v>
      </c>
      <c r="E17" t="str">
        <v>Twin Oaks Elementary School</v>
      </c>
      <c r="F17" s="16">
        <v>1.2626262626262626E-2</v>
      </c>
      <c r="G17" s="14">
        <v>75.7</v>
      </c>
      <c r="H17" s="15">
        <v>0.95580808080808077</v>
      </c>
      <c r="I17" s="14">
        <v>91.4</v>
      </c>
      <c r="J17" s="15">
        <v>1.1540404040404042</v>
      </c>
      <c r="K17" s="14">
        <v>78.365000000000009</v>
      </c>
      <c r="L17" s="15">
        <v>0.98945707070707078</v>
      </c>
      <c r="M17" s="46">
        <v>4.9508295953273773E-2</v>
      </c>
      <c r="N17" s="42">
        <v>6.2510474688476988E-4</v>
      </c>
    </row>
    <row r="18" spans="1:14" x14ac:dyDescent="0.25">
      <c r="A18">
        <v>7830630</v>
      </c>
      <c r="B18" t="str">
        <v>Baconton Community Charter School</v>
      </c>
      <c r="C18" s="13" t="str">
        <v>E</v>
      </c>
      <c r="D18" t="str">
        <v>Mitchell County School District</v>
      </c>
      <c r="E18" t="str">
        <v>Mitchell County Elementary School</v>
      </c>
      <c r="F18" s="16">
        <v>0.464646</v>
      </c>
      <c r="G18" s="14">
        <v>42.9</v>
      </c>
      <c r="H18" s="15">
        <v>19.933313399999999</v>
      </c>
      <c r="I18" s="14">
        <v>98.5</v>
      </c>
      <c r="J18" s="15">
        <v>45.767631000000002</v>
      </c>
      <c r="K18" s="14">
        <v>77.484999999999985</v>
      </c>
      <c r="L18" s="15">
        <v>36.003095309999992</v>
      </c>
      <c r="M18" s="46">
        <v>0.18037521839141846</v>
      </c>
      <c r="N18" s="42">
        <v>8.3810623724699024E-2</v>
      </c>
    </row>
    <row r="19" spans="1:14" x14ac:dyDescent="0.25">
      <c r="A19">
        <v>7830630</v>
      </c>
      <c r="B19" t="str">
        <v>Baconton Community Charter School</v>
      </c>
      <c r="C19" s="13" t="str">
        <v>E</v>
      </c>
      <c r="D19" t="str">
        <v>Mitchell County School District</v>
      </c>
      <c r="E19" t="str">
        <v>Mitchell County Primary School</v>
      </c>
      <c r="F19" s="16">
        <v>0.23484848484848486</v>
      </c>
      <c r="G19" s="14">
        <v>33.9</v>
      </c>
      <c r="H19" s="15">
        <v>7.9613636363636369</v>
      </c>
      <c r="I19" s="14" t="str">
        <v>TFS</v>
      </c>
      <c r="J19" s="15" t="str">
        <v/>
      </c>
      <c r="K19" s="14" t="str">
        <v>NA</v>
      </c>
      <c r="L19" s="15" t="str">
        <v/>
      </c>
      <c r="M19" s="46">
        <v>0</v>
      </c>
      <c r="N19" s="42">
        <v>0</v>
      </c>
    </row>
    <row r="20" spans="1:14" x14ac:dyDescent="0.25">
      <c r="A20">
        <v>7830630</v>
      </c>
      <c r="B20" t="str">
        <v>Baconton Community Charter School</v>
      </c>
      <c r="C20" s="13" t="str">
        <v>E</v>
      </c>
      <c r="D20" t="str">
        <v>Pelham City School District</v>
      </c>
      <c r="E20" t="str">
        <v>Pelham City Elementary School</v>
      </c>
      <c r="F20" s="16">
        <v>1.5151515151515152E-2</v>
      </c>
      <c r="G20" s="14">
        <v>44.7</v>
      </c>
      <c r="H20" s="15">
        <v>0.67727272727272736</v>
      </c>
      <c r="I20" s="14">
        <v>76</v>
      </c>
      <c r="J20" s="15">
        <v>1.1515151515151516</v>
      </c>
      <c r="K20" s="14">
        <v>65.084999999999994</v>
      </c>
      <c r="L20" s="15">
        <v>0.98613636363636359</v>
      </c>
      <c r="M20" s="46">
        <v>1.7546942457556725E-2</v>
      </c>
      <c r="N20" s="42">
        <v>2.6586276450843525E-4</v>
      </c>
    </row>
    <row r="21" spans="1:14" x14ac:dyDescent="0.25">
      <c r="A21">
        <v>7830630</v>
      </c>
      <c r="B21" t="str">
        <v>Baconton Community Charter School</v>
      </c>
      <c r="C21" s="13" t="str">
        <v>E</v>
      </c>
      <c r="D21" t="str">
        <v>Worth County School District</v>
      </c>
      <c r="E21" t="str">
        <v>Worth County Elementary School</v>
      </c>
      <c r="F21" s="16">
        <v>7.575757575757576E-3</v>
      </c>
      <c r="G21" s="14">
        <v>62</v>
      </c>
      <c r="H21" s="15">
        <v>0.46969696969696972</v>
      </c>
      <c r="I21" s="14">
        <v>73.8</v>
      </c>
      <c r="J21" s="15">
        <v>0.55909090909090908</v>
      </c>
      <c r="K21" s="14">
        <v>61.73</v>
      </c>
      <c r="L21" s="15">
        <v>0.46765151515151515</v>
      </c>
      <c r="M21" s="46">
        <v>-6.2483001500368118E-2</v>
      </c>
      <c r="N21" s="42">
        <v>-4.7335607197248578E-4</v>
      </c>
    </row>
    <row r="22" spans="1:14" x14ac:dyDescent="0.25">
      <c r="A22">
        <v>7830630</v>
      </c>
      <c r="B22" t="str">
        <v>Baconton Community Charter School</v>
      </c>
      <c r="C22" s="13" t="str">
        <v>E</v>
      </c>
      <c r="D22" t="str">
        <v>Worth County School District</v>
      </c>
      <c r="E22" t="str">
        <v>Worth County Primary School</v>
      </c>
      <c r="F22" s="16">
        <v>2.5252525252525255E-3</v>
      </c>
      <c r="G22" s="14">
        <v>60.2</v>
      </c>
      <c r="H22" s="15">
        <v>0.15202020202020203</v>
      </c>
      <c r="I22" s="14" t="str">
        <v>TFS</v>
      </c>
      <c r="J22" s="15" t="str">
        <v/>
      </c>
      <c r="K22" s="14" t="str">
        <v>NA</v>
      </c>
      <c r="L22" s="15" t="str">
        <v/>
      </c>
      <c r="M22" s="46">
        <v>0</v>
      </c>
      <c r="N22" s="42">
        <v>0</v>
      </c>
    </row>
    <row r="23" spans="1:14" x14ac:dyDescent="0.25">
      <c r="A23">
        <v>7830630</v>
      </c>
      <c r="B23" t="str">
        <v>Baconton Community Charter School</v>
      </c>
      <c r="C23" s="13" t="str">
        <v>E</v>
      </c>
      <c r="D23" t="str">
        <v>Comparison School Score</v>
      </c>
      <c r="E23">
        <v>0</v>
      </c>
      <c r="F23" s="16">
        <v>0.99999953535353525</v>
      </c>
      <c r="G23" s="14">
        <v>0</v>
      </c>
      <c r="H23" s="15">
        <v>41.639121480808086</v>
      </c>
      <c r="I23" s="14">
        <v>0</v>
      </c>
      <c r="J23" s="15">
        <v>68.30475221212123</v>
      </c>
      <c r="K23" s="14">
        <v>0</v>
      </c>
      <c r="L23" s="15">
        <v>54.493070057474739</v>
      </c>
      <c r="M23" s="46">
        <v>0</v>
      </c>
      <c r="N23" s="42">
        <v>9.1455488803306006E-2</v>
      </c>
    </row>
    <row r="24" spans="1:14" x14ac:dyDescent="0.25">
      <c r="A24">
        <v>7830630</v>
      </c>
      <c r="B24" t="str">
        <v>Baconton Community Charter School</v>
      </c>
      <c r="C24" s="13" t="str">
        <v>M</v>
      </c>
      <c r="D24" t="str">
        <v>Baker County School District</v>
      </c>
      <c r="E24" t="str">
        <v>Baker County K12 School</v>
      </c>
      <c r="F24" s="16">
        <v>3.7974683544303799E-2</v>
      </c>
      <c r="G24" s="14">
        <v>32.799999999999997</v>
      </c>
      <c r="H24" s="15">
        <v>1.2455696202531645</v>
      </c>
      <c r="I24" s="14">
        <v>78.599999999999994</v>
      </c>
      <c r="J24" s="15">
        <v>2.9848101265822784</v>
      </c>
      <c r="K24" s="14">
        <v>59.339999999999996</v>
      </c>
      <c r="L24" s="15">
        <v>2.2534177215189874</v>
      </c>
      <c r="M24" s="46">
        <v>-6.7655831575393677E-2</v>
      </c>
      <c r="N24" s="42">
        <v>-2.5692087940022918E-3</v>
      </c>
    </row>
    <row r="25" spans="1:14" x14ac:dyDescent="0.25">
      <c r="A25">
        <v>7830630</v>
      </c>
      <c r="B25" t="str">
        <v>Baconton Community Charter School</v>
      </c>
      <c r="C25" s="13" t="str">
        <v>M</v>
      </c>
      <c r="D25" t="str">
        <v>Colquitt County School District</v>
      </c>
      <c r="E25" t="str">
        <v>Willie J. Williams Middle School</v>
      </c>
      <c r="F25" s="16">
        <v>8.4388185654008432E-3</v>
      </c>
      <c r="G25" s="14">
        <v>48.5</v>
      </c>
      <c r="H25" s="15">
        <v>0.40928270042194087</v>
      </c>
      <c r="I25" s="14">
        <v>79.099999999999994</v>
      </c>
      <c r="J25" s="15">
        <v>0.66751054852320668</v>
      </c>
      <c r="K25" s="14">
        <v>72.254999999999995</v>
      </c>
      <c r="L25" s="15">
        <v>0.60974683544303787</v>
      </c>
      <c r="M25" s="46">
        <v>2.238280326128006E-2</v>
      </c>
      <c r="N25" s="42">
        <v>1.8888441570700471E-4</v>
      </c>
    </row>
    <row r="26" spans="1:14" x14ac:dyDescent="0.25">
      <c r="A26">
        <v>7830630</v>
      </c>
      <c r="B26" t="str">
        <v>Baconton Community Charter School</v>
      </c>
      <c r="C26" s="13" t="str">
        <v>M</v>
      </c>
      <c r="D26" t="str">
        <v>Decatur County School District</v>
      </c>
      <c r="E26" t="str">
        <v>Bainbridge Middle School</v>
      </c>
      <c r="F26" s="16">
        <v>8.4388185654008432E-3</v>
      </c>
      <c r="G26" s="14">
        <v>48.3</v>
      </c>
      <c r="H26" s="15">
        <v>0.40759493670886071</v>
      </c>
      <c r="I26" s="14">
        <v>78.400000000000006</v>
      </c>
      <c r="J26" s="15">
        <v>0.66160337552742621</v>
      </c>
      <c r="K26" s="14">
        <v>61.08</v>
      </c>
      <c r="L26" s="15">
        <v>0.51544303797468349</v>
      </c>
      <c r="M26" s="46">
        <v>-5.2991636097431183E-2</v>
      </c>
      <c r="N26" s="42">
        <v>-4.4718680250996774E-4</v>
      </c>
    </row>
    <row r="27" spans="1:14" x14ac:dyDescent="0.25">
      <c r="A27">
        <v>7830630</v>
      </c>
      <c r="B27" t="str">
        <v>Baconton Community Charter School</v>
      </c>
      <c r="C27" s="13" t="str">
        <v>M</v>
      </c>
      <c r="D27" t="str">
        <v>Dougherty School District</v>
      </c>
      <c r="E27" t="str">
        <v>Albany Middle School</v>
      </c>
      <c r="F27" s="16">
        <v>0.10126582278481013</v>
      </c>
      <c r="G27" s="14">
        <v>37.9</v>
      </c>
      <c r="H27" s="15">
        <v>3.8379746835443034</v>
      </c>
      <c r="I27" s="14">
        <v>90.2</v>
      </c>
      <c r="J27" s="15">
        <v>9.1341772151898741</v>
      </c>
      <c r="K27" s="14">
        <v>68.64</v>
      </c>
      <c r="L27" s="15">
        <v>6.9508860759493674</v>
      </c>
      <c r="M27" s="46">
        <v>9.7073286771774292E-2</v>
      </c>
      <c r="N27" s="42">
        <v>9.8302062553695477E-3</v>
      </c>
    </row>
    <row r="28" spans="1:14" x14ac:dyDescent="0.25">
      <c r="A28">
        <v>7830630</v>
      </c>
      <c r="B28" t="str">
        <v>Baconton Community Charter School</v>
      </c>
      <c r="C28" s="13" t="str">
        <v>M</v>
      </c>
      <c r="D28" t="str">
        <v>Dougherty School District</v>
      </c>
      <c r="E28" t="str">
        <v>Merry Acres Middle School</v>
      </c>
      <c r="F28" s="16">
        <v>2.9535864978902954E-2</v>
      </c>
      <c r="G28" s="14">
        <v>42.1</v>
      </c>
      <c r="H28" s="15">
        <v>1.2434599156118145</v>
      </c>
      <c r="I28" s="14">
        <v>85.3</v>
      </c>
      <c r="J28" s="15">
        <v>2.5194092827004217</v>
      </c>
      <c r="K28" s="14">
        <v>71.87</v>
      </c>
      <c r="L28" s="15">
        <v>2.1227426160337552</v>
      </c>
      <c r="M28" s="46">
        <v>7.5062796473503113E-2</v>
      </c>
      <c r="N28" s="42">
        <v>2.2170446215802608E-3</v>
      </c>
    </row>
    <row r="29" spans="1:14" x14ac:dyDescent="0.25">
      <c r="A29">
        <v>7830630</v>
      </c>
      <c r="B29" t="str">
        <v>Baconton Community Charter School</v>
      </c>
      <c r="C29" s="13" t="str">
        <v>M</v>
      </c>
      <c r="D29" t="str">
        <v>Dougherty School District</v>
      </c>
      <c r="E29" t="str">
        <v>Radium Springs Middle School</v>
      </c>
      <c r="F29" s="16">
        <v>2.5316455696202531E-2</v>
      </c>
      <c r="G29" s="14">
        <v>22.5</v>
      </c>
      <c r="H29" s="15">
        <v>0.569620253164557</v>
      </c>
      <c r="I29" s="14">
        <v>69.5</v>
      </c>
      <c r="J29" s="15">
        <v>1.759493670886076</v>
      </c>
      <c r="K29" s="14">
        <v>56.125</v>
      </c>
      <c r="L29" s="15">
        <v>1.4208860759493671</v>
      </c>
      <c r="M29" s="46">
        <v>-2.7066223323345184E-2</v>
      </c>
      <c r="N29" s="42">
        <v>-6.8522084362899202E-4</v>
      </c>
    </row>
    <row r="30" spans="1:14" x14ac:dyDescent="0.25">
      <c r="A30">
        <v>7830630</v>
      </c>
      <c r="B30" t="str">
        <v>Baconton Community Charter School</v>
      </c>
      <c r="C30" s="13" t="str">
        <v>M</v>
      </c>
      <c r="D30" t="str">
        <v>Lee County School District</v>
      </c>
      <c r="E30" t="str">
        <v>Lee County Middle School East Campus</v>
      </c>
      <c r="F30" s="16">
        <v>1.2658227848101266E-2</v>
      </c>
      <c r="G30" s="14">
        <v>69.400000000000006</v>
      </c>
      <c r="H30" s="15">
        <v>0.87848101265822787</v>
      </c>
      <c r="I30" s="14">
        <v>81.900000000000006</v>
      </c>
      <c r="J30" s="15">
        <v>1.0367088607594936</v>
      </c>
      <c r="K30" s="14">
        <v>76.58</v>
      </c>
      <c r="L30" s="15">
        <v>0.96936708860759491</v>
      </c>
      <c r="M30" s="46">
        <v>-4.0268309414386749E-2</v>
      </c>
      <c r="N30" s="42">
        <v>-5.0972543562514874E-4</v>
      </c>
    </row>
    <row r="31" spans="1:14" x14ac:dyDescent="0.25">
      <c r="A31">
        <v>7830630</v>
      </c>
      <c r="B31" t="str">
        <v>Baconton Community Charter School</v>
      </c>
      <c r="C31" s="13" t="str">
        <v>M</v>
      </c>
      <c r="D31" t="str">
        <v>Lee County School District</v>
      </c>
      <c r="E31" t="str">
        <v>Lee County MIddle School West Campus</v>
      </c>
      <c r="F31" s="16">
        <v>1.6877637130801686E-2</v>
      </c>
      <c r="G31" s="14">
        <v>76.099999999999994</v>
      </c>
      <c r="H31" s="15">
        <v>1.2843881856540083</v>
      </c>
      <c r="I31" s="14">
        <v>91</v>
      </c>
      <c r="J31" s="15">
        <v>1.5358649789029535</v>
      </c>
      <c r="K31" s="14">
        <v>86.609999999999985</v>
      </c>
      <c r="L31" s="15">
        <v>1.4617721518987339</v>
      </c>
      <c r="M31" s="46">
        <v>2.8562339022755623E-2</v>
      </c>
      <c r="N31" s="42">
        <v>4.8206479363300625E-4</v>
      </c>
    </row>
    <row r="32" spans="1:14" x14ac:dyDescent="0.25">
      <c r="A32">
        <v>7830630</v>
      </c>
      <c r="B32" t="str">
        <v>Baconton Community Charter School</v>
      </c>
      <c r="C32" s="13" t="str">
        <v>M</v>
      </c>
      <c r="D32" t="str">
        <v>Mitchell County School District</v>
      </c>
      <c r="E32" t="str">
        <v>Mitchell County Middle School</v>
      </c>
      <c r="F32" s="16">
        <v>0.74261600000000005</v>
      </c>
      <c r="G32" s="14">
        <v>49</v>
      </c>
      <c r="H32" s="15">
        <v>36.388184000000003</v>
      </c>
      <c r="I32" s="14">
        <v>92.3</v>
      </c>
      <c r="J32" s="15">
        <v>68.543456800000001</v>
      </c>
      <c r="K32" s="14">
        <v>76.334999999999994</v>
      </c>
      <c r="L32" s="15">
        <v>56.687592359999996</v>
      </c>
      <c r="M32" s="46">
        <v>0.11247394979000092</v>
      </c>
      <c r="N32" s="42">
        <v>8.3524954697251325E-2</v>
      </c>
    </row>
    <row r="33" spans="1:14" x14ac:dyDescent="0.25">
      <c r="A33">
        <v>7830630</v>
      </c>
      <c r="B33" t="str">
        <v>Baconton Community Charter School</v>
      </c>
      <c r="C33" s="13" t="str">
        <v>M</v>
      </c>
      <c r="D33" t="str">
        <v>Pelham City School District</v>
      </c>
      <c r="E33" t="str">
        <v>Pelham City Middle School</v>
      </c>
      <c r="F33" s="16">
        <v>1.2658227848101266E-2</v>
      </c>
      <c r="G33" s="14">
        <v>38.1</v>
      </c>
      <c r="H33" s="15">
        <v>0.48227848101265824</v>
      </c>
      <c r="I33" s="14">
        <v>75.7</v>
      </c>
      <c r="J33" s="15">
        <v>0.95822784810126582</v>
      </c>
      <c r="K33" s="14">
        <v>61.664999999999999</v>
      </c>
      <c r="L33" s="15">
        <v>0.78056962025316456</v>
      </c>
      <c r="M33" s="46">
        <v>-4.6136997640132904E-2</v>
      </c>
      <c r="N33" s="42">
        <v>-5.8401262835611266E-4</v>
      </c>
    </row>
    <row r="34" spans="1:14" x14ac:dyDescent="0.25">
      <c r="A34">
        <v>7830630</v>
      </c>
      <c r="B34" t="str">
        <v>Baconton Community Charter School</v>
      </c>
      <c r="C34" s="13" t="str">
        <v>M</v>
      </c>
      <c r="D34" t="str">
        <v>Worth County School District</v>
      </c>
      <c r="E34" t="str">
        <v>Worth County Middle School</v>
      </c>
      <c r="F34" s="16">
        <v>4.2194092827004216E-3</v>
      </c>
      <c r="G34" s="14">
        <v>48.3</v>
      </c>
      <c r="H34" s="15">
        <v>0.20379746835443036</v>
      </c>
      <c r="I34" s="14">
        <v>73.099999999999994</v>
      </c>
      <c r="J34" s="15">
        <v>0.30843881856540079</v>
      </c>
      <c r="K34" s="14">
        <v>60.19</v>
      </c>
      <c r="L34" s="15">
        <v>0.25396624472573837</v>
      </c>
      <c r="M34" s="46">
        <v>-7.91434645652771E-2</v>
      </c>
      <c r="N34" s="42">
        <v>-3.3393866905180207E-4</v>
      </c>
    </row>
    <row r="35" spans="1:14" x14ac:dyDescent="0.25">
      <c r="A35">
        <v>7830630</v>
      </c>
      <c r="B35" t="str">
        <v>Baconton Community Charter School</v>
      </c>
      <c r="C35" s="13" t="str">
        <v>M</v>
      </c>
      <c r="D35" t="str">
        <v>Comparison School Score</v>
      </c>
      <c r="E35">
        <v>0</v>
      </c>
      <c r="F35" s="16">
        <v>0.99999996624472576</v>
      </c>
      <c r="G35" s="14">
        <v>0</v>
      </c>
      <c r="H35" s="15">
        <v>46.950631257383968</v>
      </c>
      <c r="I35" s="14">
        <v>0</v>
      </c>
      <c r="J35" s="15">
        <v>90.109701525738402</v>
      </c>
      <c r="K35" s="14">
        <v>0</v>
      </c>
      <c r="L35" s="15">
        <v>74.026389828354411</v>
      </c>
      <c r="M35" s="46">
        <v>0</v>
      </c>
      <c r="N35" s="42">
        <v>9.1113861610366831E-2</v>
      </c>
    </row>
    <row r="36" spans="1:14" x14ac:dyDescent="0.25">
      <c r="A36">
        <v>7830630</v>
      </c>
      <c r="B36" t="str">
        <v>Baconton Community Charter School</v>
      </c>
      <c r="C36" s="13" t="str">
        <v>H</v>
      </c>
      <c r="D36" t="str">
        <v>Baker County School District</v>
      </c>
      <c r="E36" t="str">
        <v>Baker County K12 School</v>
      </c>
      <c r="F36" s="16">
        <v>4.6808510638297871E-2</v>
      </c>
      <c r="G36" s="14">
        <v>32.200000000000003</v>
      </c>
      <c r="H36" s="15">
        <v>1.5072340425531916</v>
      </c>
      <c r="I36" s="14">
        <v>59</v>
      </c>
      <c r="J36" s="15">
        <v>2.7617021276595746</v>
      </c>
      <c r="K36" s="14">
        <v>47.989999999999995</v>
      </c>
      <c r="L36" s="15">
        <v>2.2463404255319146</v>
      </c>
      <c r="M36" s="46">
        <v>-6.7655831575393677E-2</v>
      </c>
      <c r="N36" s="42">
        <v>-3.1668687120397039E-3</v>
      </c>
    </row>
    <row r="37" spans="1:14" x14ac:dyDescent="0.25">
      <c r="A37">
        <v>7830630</v>
      </c>
      <c r="B37" t="str">
        <v>Baconton Community Charter School</v>
      </c>
      <c r="C37" s="13" t="str">
        <v>H</v>
      </c>
      <c r="D37" t="str">
        <v>Colquitt County School District</v>
      </c>
      <c r="E37" t="str">
        <v>Colquitt County High School</v>
      </c>
      <c r="F37" s="16">
        <v>8.5106382978723406E-3</v>
      </c>
      <c r="G37" s="14">
        <v>52.2</v>
      </c>
      <c r="H37" s="15">
        <v>0.44425531914893618</v>
      </c>
      <c r="I37" s="14">
        <v>69.400000000000006</v>
      </c>
      <c r="J37" s="15">
        <v>0.59063829787234046</v>
      </c>
      <c r="K37" s="14">
        <v>63.25</v>
      </c>
      <c r="L37" s="15">
        <v>0.53829787234042559</v>
      </c>
      <c r="M37" s="46">
        <v>6.5182723104953766E-2</v>
      </c>
      <c r="N37" s="42">
        <v>5.5474657961662776E-4</v>
      </c>
    </row>
    <row r="38" spans="1:14" x14ac:dyDescent="0.25">
      <c r="A38">
        <v>7830630</v>
      </c>
      <c r="B38" t="str">
        <v>Baconton Community Charter School</v>
      </c>
      <c r="C38" s="13" t="str">
        <v>H</v>
      </c>
      <c r="D38" t="str">
        <v>Decatur County School District</v>
      </c>
      <c r="E38" t="str">
        <v>Bainbridge High School</v>
      </c>
      <c r="F38" s="16">
        <v>4.2553191489361703E-3</v>
      </c>
      <c r="G38" s="14">
        <v>60.2</v>
      </c>
      <c r="H38" s="15">
        <v>0.25617021276595747</v>
      </c>
      <c r="I38" s="14">
        <v>93.3</v>
      </c>
      <c r="J38" s="15">
        <v>0.39702127659574465</v>
      </c>
      <c r="K38" s="14">
        <v>75.38</v>
      </c>
      <c r="L38" s="15">
        <v>0.32076595744680847</v>
      </c>
      <c r="M38" s="46">
        <v>0.29129457473754883</v>
      </c>
      <c r="N38" s="42">
        <v>1.2395513818619099E-3</v>
      </c>
    </row>
    <row r="39" spans="1:14" x14ac:dyDescent="0.25">
      <c r="A39">
        <v>7830630</v>
      </c>
      <c r="B39" t="str">
        <v>Baconton Community Charter School</v>
      </c>
      <c r="C39" s="13" t="str">
        <v>H</v>
      </c>
      <c r="D39" t="str">
        <v>Dougherty School District</v>
      </c>
      <c r="E39" t="str">
        <v>Dougherty Comprehensive High School</v>
      </c>
      <c r="F39" s="16">
        <v>8.9361702127659579E-2</v>
      </c>
      <c r="G39" s="14">
        <v>33.200000000000003</v>
      </c>
      <c r="H39" s="15">
        <v>2.9668085106382982</v>
      </c>
      <c r="I39" s="14">
        <v>67.099999999999994</v>
      </c>
      <c r="J39" s="15">
        <v>5.9961702127659571</v>
      </c>
      <c r="K39" s="14">
        <v>61.285000000000004</v>
      </c>
      <c r="L39" s="15">
        <v>5.4765319148936173</v>
      </c>
      <c r="M39" s="46">
        <v>-0.10649944841861725</v>
      </c>
      <c r="N39" s="42">
        <v>-9.5169719863445208E-3</v>
      </c>
    </row>
    <row r="40" spans="1:14" x14ac:dyDescent="0.25">
      <c r="A40">
        <v>7830630</v>
      </c>
      <c r="B40" t="str">
        <v>Baconton Community Charter School</v>
      </c>
      <c r="C40" s="13" t="str">
        <v>H</v>
      </c>
      <c r="D40" t="str">
        <v>Dougherty School District</v>
      </c>
      <c r="E40" t="str">
        <v>Monroe Comprehensive High School</v>
      </c>
      <c r="F40" s="16">
        <v>1.276595744680851E-2</v>
      </c>
      <c r="G40" s="14">
        <v>31</v>
      </c>
      <c r="H40" s="15">
        <v>0.39574468085106379</v>
      </c>
      <c r="I40" s="14">
        <v>66</v>
      </c>
      <c r="J40" s="15">
        <v>0.8425531914893617</v>
      </c>
      <c r="K40" s="14">
        <v>55.050000000000004</v>
      </c>
      <c r="L40" s="15">
        <v>0.70276595744680848</v>
      </c>
      <c r="M40" s="46">
        <v>-6.622932106256485E-2</v>
      </c>
      <c r="N40" s="42">
        <v>-8.4548069441572145E-4</v>
      </c>
    </row>
    <row r="41" spans="1:14" x14ac:dyDescent="0.25">
      <c r="A41">
        <v>7830630</v>
      </c>
      <c r="B41" t="str">
        <v>Baconton Community Charter School</v>
      </c>
      <c r="C41" s="13" t="str">
        <v>H</v>
      </c>
      <c r="D41" t="str">
        <v>Dougherty School District</v>
      </c>
      <c r="E41" t="str">
        <v>Westover Comprehensive High School</v>
      </c>
      <c r="F41" s="16">
        <v>2.1276595744680851E-2</v>
      </c>
      <c r="G41" s="14">
        <v>50.1</v>
      </c>
      <c r="H41" s="15">
        <v>1.0659574468085107</v>
      </c>
      <c r="I41" s="14">
        <v>58.7</v>
      </c>
      <c r="J41" s="15">
        <v>1.2489361702127659</v>
      </c>
      <c r="K41" s="14">
        <v>67.42</v>
      </c>
      <c r="L41" s="15">
        <v>1.4344680851063829</v>
      </c>
      <c r="M41" s="46">
        <v>-9.4467878341674805E-2</v>
      </c>
      <c r="N41" s="42">
        <v>-2.0099548583335063E-3</v>
      </c>
    </row>
    <row r="42" spans="1:14" x14ac:dyDescent="0.25">
      <c r="A42">
        <v>7830630</v>
      </c>
      <c r="B42" t="str">
        <v>Baconton Community Charter School</v>
      </c>
      <c r="C42" s="13" t="str">
        <v>H</v>
      </c>
      <c r="D42" t="str">
        <v>Laurens County School District</v>
      </c>
      <c r="E42" t="str">
        <v>East Laurens High School</v>
      </c>
      <c r="F42" s="16">
        <v>4.2553191489361703E-3</v>
      </c>
      <c r="G42" s="14">
        <v>58.9</v>
      </c>
      <c r="H42" s="15">
        <v>0.25063829787234043</v>
      </c>
      <c r="I42" s="14">
        <v>43.1</v>
      </c>
      <c r="J42" s="15">
        <v>0.18340425531914895</v>
      </c>
      <c r="K42" s="14">
        <v>55.525000000000006</v>
      </c>
      <c r="L42" s="15">
        <v>0.23627659574468088</v>
      </c>
      <c r="M42" s="46">
        <v>-6.3058190047740936E-2</v>
      </c>
      <c r="N42" s="42">
        <v>-2.6833272360740824E-4</v>
      </c>
    </row>
    <row r="43" spans="1:14" x14ac:dyDescent="0.25">
      <c r="A43">
        <v>7830630</v>
      </c>
      <c r="B43" t="str">
        <v>Baconton Community Charter School</v>
      </c>
      <c r="C43" s="13" t="str">
        <v>H</v>
      </c>
      <c r="D43" t="str">
        <v>Lee County School District</v>
      </c>
      <c r="E43" t="str">
        <v>Lee County High School</v>
      </c>
      <c r="F43" s="16">
        <v>2.1276595744680851E-2</v>
      </c>
      <c r="G43" s="14">
        <v>69.2</v>
      </c>
      <c r="H43" s="15">
        <v>1.472340425531915</v>
      </c>
      <c r="I43" s="14" t="str">
        <v>TFS</v>
      </c>
      <c r="J43" s="15" t="str">
        <v/>
      </c>
      <c r="K43" s="14" t="str">
        <v>NA</v>
      </c>
      <c r="L43" s="15" t="str">
        <v/>
      </c>
      <c r="M43" s="46">
        <v>3.9135277271270752E-2</v>
      </c>
      <c r="N43" s="42">
        <v>8.3266547385682445E-4</v>
      </c>
    </row>
    <row r="44" spans="1:14" x14ac:dyDescent="0.25">
      <c r="A44">
        <v>7830630</v>
      </c>
      <c r="B44" t="str">
        <v>Baconton Community Charter School</v>
      </c>
      <c r="C44" s="13" t="str">
        <v>H</v>
      </c>
      <c r="D44" t="str">
        <v>Lee County School District</v>
      </c>
      <c r="E44" t="str">
        <v>Lee County Ninth Grade Campus</v>
      </c>
      <c r="F44" s="16">
        <v>8.5106382978723406E-3</v>
      </c>
      <c r="G44" s="14">
        <v>73.2</v>
      </c>
      <c r="H44" s="15">
        <v>0.62297872340425531</v>
      </c>
      <c r="I44" s="14">
        <v>100</v>
      </c>
      <c r="J44" s="15">
        <v>0.85106382978723405</v>
      </c>
      <c r="K44" s="14" t="str">
        <v>NA</v>
      </c>
      <c r="L44" s="15" t="str">
        <v/>
      </c>
      <c r="M44" s="46">
        <v>0.19262610375881195</v>
      </c>
      <c r="N44" s="42">
        <v>1.6393710958196761E-3</v>
      </c>
    </row>
    <row r="45" spans="1:14" x14ac:dyDescent="0.25">
      <c r="A45">
        <v>7830630</v>
      </c>
      <c r="B45" t="str">
        <v>Baconton Community Charter School</v>
      </c>
      <c r="C45" s="13" t="str">
        <v>H</v>
      </c>
      <c r="D45" t="str">
        <v>Mitchell County School District</v>
      </c>
      <c r="E45" t="str">
        <v>Mitchell County High School</v>
      </c>
      <c r="F45" s="16">
        <v>0.76170212765957446</v>
      </c>
      <c r="G45" s="14">
        <v>33.1</v>
      </c>
      <c r="H45" s="15">
        <v>25.212340425531917</v>
      </c>
      <c r="I45" s="14">
        <v>45.3</v>
      </c>
      <c r="J45" s="15">
        <v>34.505106382978724</v>
      </c>
      <c r="K45" s="14">
        <v>51.004999999999995</v>
      </c>
      <c r="L45" s="15">
        <v>38.850617021276591</v>
      </c>
      <c r="M45" s="46">
        <v>-0.19110563397407532</v>
      </c>
      <c r="N45" s="42">
        <v>-0.14556556800578502</v>
      </c>
    </row>
    <row r="46" spans="1:14" x14ac:dyDescent="0.25">
      <c r="A46">
        <v>7830630</v>
      </c>
      <c r="B46" t="str">
        <v>Baconton Community Charter School</v>
      </c>
      <c r="C46" s="13" t="str">
        <v>H</v>
      </c>
      <c r="D46" t="str">
        <v>Pelham City School District</v>
      </c>
      <c r="E46" t="str">
        <v>Pelham City High School</v>
      </c>
      <c r="F46" s="16">
        <v>8.5106382978723406E-3</v>
      </c>
      <c r="G46" s="14">
        <v>41.3</v>
      </c>
      <c r="H46" s="15">
        <v>0.35148936170212763</v>
      </c>
      <c r="I46" s="14">
        <v>95.1</v>
      </c>
      <c r="J46" s="15">
        <v>0.80936170212765957</v>
      </c>
      <c r="K46" s="14">
        <v>69.23</v>
      </c>
      <c r="L46" s="15">
        <v>0.58919148936170218</v>
      </c>
      <c r="M46">
        <v>-9.6941784024238586E-2</v>
      </c>
      <c r="N46">
        <v>-8.2503645978075396E-4</v>
      </c>
    </row>
    <row r="47" spans="1:14" x14ac:dyDescent="0.25">
      <c r="A47">
        <v>7830630</v>
      </c>
      <c r="B47" t="str">
        <v>Baconton Community Charter School</v>
      </c>
      <c r="C47" s="13" t="str">
        <v>H</v>
      </c>
      <c r="D47" t="str">
        <v>Worth County School District</v>
      </c>
      <c r="E47" t="str">
        <v>Worth County High School</v>
      </c>
      <c r="F47" s="16">
        <v>1.276595744680851E-2</v>
      </c>
      <c r="G47" s="14">
        <v>65.2</v>
      </c>
      <c r="H47" s="15">
        <v>0.8323404255319149</v>
      </c>
      <c r="I47" s="14">
        <v>99.6</v>
      </c>
      <c r="J47" s="15">
        <v>1.2714893617021275</v>
      </c>
      <c r="K47" s="14">
        <v>84.639999999999986</v>
      </c>
      <c r="L47" s="15">
        <v>1.0805106382978722</v>
      </c>
      <c r="M47">
        <v>8.511468768119812E-2</v>
      </c>
      <c r="N47">
        <v>1.0865704810365717E-3</v>
      </c>
    </row>
    <row r="48" spans="1:14" x14ac:dyDescent="0.25">
      <c r="A48">
        <v>7830630</v>
      </c>
      <c r="B48" t="str">
        <v>Baconton Community Charter School</v>
      </c>
      <c r="C48" s="13" t="str">
        <v>H</v>
      </c>
      <c r="D48" t="str">
        <v>Comparison School Score</v>
      </c>
      <c r="E48">
        <v>0</v>
      </c>
      <c r="F48" s="16">
        <v>1</v>
      </c>
      <c r="G48" s="14">
        <v>0</v>
      </c>
      <c r="H48" s="15">
        <v>35.378297872340433</v>
      </c>
      <c r="I48" s="14">
        <v>0</v>
      </c>
      <c r="J48" s="15">
        <v>49.457446808510639</v>
      </c>
      <c r="K48" s="14">
        <v>0</v>
      </c>
      <c r="L48" s="15">
        <v>51.475765957446811</v>
      </c>
      <c r="M48">
        <v>0</v>
      </c>
      <c r="N48">
        <v>-0.156845308428115</v>
      </c>
    </row>
    <row r="49" spans="6:12" x14ac:dyDescent="0.25">
      <c r="F49" s="16"/>
      <c r="G49" s="14"/>
      <c r="H49" s="15"/>
      <c r="I49" s="14"/>
      <c r="J49" s="15"/>
      <c r="K49" s="14"/>
      <c r="L49" s="15"/>
    </row>
    <row r="50" spans="6:12" x14ac:dyDescent="0.25">
      <c r="F50" s="16"/>
      <c r="G50" s="14"/>
      <c r="H50" s="15"/>
      <c r="I50" s="14"/>
      <c r="J50" s="15"/>
      <c r="K50" s="14"/>
      <c r="L50" s="15"/>
    </row>
    <row r="51" spans="6:12" x14ac:dyDescent="0.25">
      <c r="F51" s="16"/>
      <c r="G51" s="14"/>
      <c r="H51" s="15"/>
      <c r="I51" s="14"/>
      <c r="J51" s="15"/>
      <c r="K51" s="14"/>
      <c r="L51" s="15"/>
    </row>
    <row r="52" spans="6:12" x14ac:dyDescent="0.25">
      <c r="F52" s="16"/>
      <c r="G52" s="14"/>
      <c r="H52" s="15"/>
      <c r="I52" s="14"/>
      <c r="J52" s="15"/>
      <c r="K52" s="14"/>
      <c r="L52" s="15"/>
    </row>
    <row r="53" spans="6:12" x14ac:dyDescent="0.25">
      <c r="F53" s="16"/>
      <c r="G53" s="14"/>
      <c r="H53" s="15"/>
      <c r="I53" s="14"/>
      <c r="J53" s="15"/>
      <c r="K53" s="14"/>
      <c r="L53" s="15"/>
    </row>
    <row r="54" spans="6:12" x14ac:dyDescent="0.25">
      <c r="F54" s="16"/>
      <c r="G54" s="14"/>
      <c r="H54" s="15"/>
      <c r="I54" s="14"/>
      <c r="J54" s="15"/>
      <c r="K54" s="14"/>
      <c r="L54" s="15"/>
    </row>
    <row r="55" spans="6:12" x14ac:dyDescent="0.25">
      <c r="F55" s="16"/>
      <c r="G55" s="14"/>
      <c r="H55" s="15"/>
      <c r="I55" s="14"/>
      <c r="J55" s="15"/>
      <c r="K55" s="14"/>
      <c r="L55" s="15"/>
    </row>
    <row r="56" spans="6:12" x14ac:dyDescent="0.25">
      <c r="F56" s="16"/>
      <c r="G56" s="14"/>
      <c r="H56" s="15"/>
      <c r="I56" s="14"/>
      <c r="J56" s="15"/>
      <c r="K56" s="14"/>
      <c r="L56" s="15"/>
    </row>
    <row r="57" spans="6:12" x14ac:dyDescent="0.25">
      <c r="F57" s="16"/>
      <c r="G57" s="14"/>
      <c r="H57" s="15"/>
      <c r="I57" s="14"/>
      <c r="J57" s="15"/>
      <c r="K57" s="14"/>
      <c r="L57" s="15"/>
    </row>
    <row r="58" spans="6:12" x14ac:dyDescent="0.25">
      <c r="F58" s="16"/>
      <c r="G58" s="14"/>
      <c r="H58" s="15"/>
      <c r="I58" s="14"/>
      <c r="J58" s="15"/>
      <c r="K58" s="14"/>
      <c r="L58" s="15"/>
    </row>
    <row r="59" spans="6:12" x14ac:dyDescent="0.25">
      <c r="F59" s="16"/>
      <c r="G59" s="14"/>
      <c r="H59" s="15"/>
      <c r="I59" s="14"/>
      <c r="J59" s="15"/>
      <c r="K59" s="14"/>
      <c r="L59" s="15"/>
    </row>
    <row r="60" spans="6:12" x14ac:dyDescent="0.25">
      <c r="F60" s="16"/>
      <c r="G60" s="14"/>
      <c r="H60" s="15"/>
      <c r="I60" s="14"/>
      <c r="J60" s="15"/>
      <c r="K60" s="14"/>
      <c r="L60" s="15"/>
    </row>
    <row r="61" spans="6:12" x14ac:dyDescent="0.25">
      <c r="F61" s="16"/>
      <c r="G61" s="14"/>
      <c r="H61" s="15"/>
      <c r="I61" s="14"/>
      <c r="J61" s="15"/>
      <c r="K61" s="14"/>
      <c r="L61" s="15"/>
    </row>
    <row r="62" spans="6:12" x14ac:dyDescent="0.25">
      <c r="F62" s="16"/>
      <c r="G62" s="14"/>
      <c r="H62" s="15"/>
      <c r="I62" s="14"/>
      <c r="J62" s="15"/>
      <c r="K62" s="14"/>
      <c r="L62" s="15"/>
    </row>
    <row r="63" spans="6:12" x14ac:dyDescent="0.25">
      <c r="F63" s="16"/>
      <c r="G63" s="14"/>
      <c r="H63" s="15"/>
      <c r="I63" s="14"/>
      <c r="J63" s="15"/>
      <c r="K63" s="14"/>
      <c r="L63" s="15"/>
    </row>
    <row r="64" spans="6:12" x14ac:dyDescent="0.25">
      <c r="F64" s="16"/>
      <c r="G64" s="14"/>
      <c r="H64" s="15"/>
      <c r="I64" s="14"/>
      <c r="J64" s="15"/>
      <c r="K64" s="14"/>
      <c r="L64" s="15"/>
    </row>
    <row r="65" spans="6:12" x14ac:dyDescent="0.25">
      <c r="F65" s="16"/>
      <c r="G65" s="14"/>
      <c r="H65" s="15"/>
      <c r="I65" s="14"/>
      <c r="J65" s="15"/>
      <c r="K65" s="14"/>
      <c r="L65" s="15"/>
    </row>
    <row r="66" spans="6:12" x14ac:dyDescent="0.25">
      <c r="F66" s="16"/>
      <c r="G66" s="14"/>
      <c r="H66" s="15"/>
      <c r="I66" s="14"/>
      <c r="J66" s="15"/>
      <c r="K66" s="14"/>
      <c r="L66" s="15"/>
    </row>
    <row r="67" spans="6:12" x14ac:dyDescent="0.25">
      <c r="F67" s="16"/>
      <c r="G67" s="14"/>
      <c r="H67" s="15"/>
      <c r="I67" s="14"/>
      <c r="J67" s="15"/>
      <c r="K67" s="14"/>
      <c r="L67" s="15"/>
    </row>
    <row r="68" spans="6:12" x14ac:dyDescent="0.25">
      <c r="F68" s="16"/>
      <c r="G68" s="14"/>
      <c r="H68" s="15"/>
      <c r="I68" s="14"/>
      <c r="J68" s="15"/>
      <c r="K68" s="14"/>
      <c r="L68" s="15"/>
    </row>
    <row r="69" spans="6:12" x14ac:dyDescent="0.25">
      <c r="F69" s="16"/>
      <c r="G69" s="14"/>
      <c r="H69" s="15"/>
      <c r="I69" s="14"/>
      <c r="J69" s="15"/>
      <c r="K69" s="14"/>
      <c r="L69" s="15"/>
    </row>
    <row r="70" spans="6:12" x14ac:dyDescent="0.25">
      <c r="F70" s="16"/>
      <c r="G70" s="14"/>
      <c r="H70" s="15"/>
      <c r="I70" s="14"/>
      <c r="J70" s="15"/>
      <c r="K70" s="14"/>
      <c r="L70" s="15"/>
    </row>
    <row r="71" spans="6:12" x14ac:dyDescent="0.25">
      <c r="F71" s="16"/>
      <c r="G71" s="14"/>
      <c r="H71" s="15"/>
      <c r="I71" s="14"/>
      <c r="J71" s="15"/>
      <c r="K71" s="14"/>
      <c r="L71" s="15"/>
    </row>
    <row r="72" spans="6:12" x14ac:dyDescent="0.25">
      <c r="F72" s="16"/>
      <c r="G72" s="14"/>
      <c r="H72" s="15"/>
      <c r="I72" s="14"/>
      <c r="J72" s="15"/>
      <c r="K72" s="14"/>
      <c r="L72" s="15"/>
    </row>
    <row r="73" spans="6:12" x14ac:dyDescent="0.25">
      <c r="F73" s="16"/>
      <c r="G73" s="14"/>
      <c r="H73" s="15"/>
      <c r="I73" s="14"/>
      <c r="J73" s="15"/>
      <c r="K73" s="14"/>
      <c r="L73" s="15"/>
    </row>
    <row r="74" spans="6:12" x14ac:dyDescent="0.25">
      <c r="F74" s="16"/>
      <c r="G74" s="14"/>
      <c r="H74" s="15"/>
      <c r="I74" s="14"/>
      <c r="J74" s="15"/>
      <c r="K74" s="14"/>
      <c r="L74" s="15"/>
    </row>
    <row r="75" spans="6:12" x14ac:dyDescent="0.25">
      <c r="F75" s="16"/>
      <c r="G75" s="14"/>
      <c r="H75" s="15"/>
      <c r="I75" s="14"/>
      <c r="J75" s="15"/>
      <c r="K75" s="14"/>
      <c r="L75" s="15"/>
    </row>
    <row r="76" spans="6:12" x14ac:dyDescent="0.25">
      <c r="F76" s="16"/>
      <c r="G76" s="14"/>
      <c r="H76" s="15"/>
      <c r="I76" s="14"/>
      <c r="J76" s="15"/>
      <c r="K76" s="14"/>
      <c r="L76" s="15"/>
    </row>
    <row r="77" spans="6:12" x14ac:dyDescent="0.25">
      <c r="F77" s="16"/>
      <c r="G77" s="14"/>
      <c r="H77" s="15"/>
      <c r="I77" s="14"/>
      <c r="J77" s="15"/>
      <c r="K77" s="14"/>
      <c r="L77" s="15"/>
    </row>
    <row r="78" spans="6:12" x14ac:dyDescent="0.25">
      <c r="F78" s="16"/>
      <c r="G78" s="14"/>
      <c r="H78" s="15"/>
      <c r="I78" s="14"/>
      <c r="J78" s="15"/>
      <c r="K78" s="14"/>
      <c r="L78" s="15"/>
    </row>
    <row r="79" spans="6:12" x14ac:dyDescent="0.25">
      <c r="F79" s="16"/>
      <c r="G79" s="14"/>
      <c r="H79" s="15"/>
      <c r="I79" s="14"/>
      <c r="J79" s="15"/>
      <c r="K79" s="14"/>
      <c r="L79" s="15"/>
    </row>
    <row r="80" spans="6:12" x14ac:dyDescent="0.25">
      <c r="F80" s="16"/>
      <c r="G80" s="14"/>
      <c r="H80" s="15"/>
      <c r="I80" s="14"/>
      <c r="J80" s="15"/>
      <c r="K80" s="14"/>
      <c r="L80" s="15"/>
    </row>
    <row r="81" spans="6:12" x14ac:dyDescent="0.25">
      <c r="F81" s="16"/>
      <c r="G81" s="14"/>
      <c r="H81" s="15"/>
      <c r="I81" s="14"/>
      <c r="J81" s="15"/>
      <c r="K81" s="14"/>
      <c r="L81" s="15"/>
    </row>
    <row r="82" spans="6:12" x14ac:dyDescent="0.25">
      <c r="F82" s="16"/>
      <c r="G82" s="14"/>
      <c r="H82" s="15"/>
      <c r="I82" s="14"/>
      <c r="J82" s="15"/>
      <c r="K82" s="14"/>
      <c r="L82" s="15"/>
    </row>
    <row r="83" spans="6:12" x14ac:dyDescent="0.25">
      <c r="F83" s="16"/>
      <c r="G83" s="14"/>
      <c r="H83" s="15"/>
      <c r="I83" s="14"/>
      <c r="J83" s="15"/>
      <c r="K83" s="14"/>
      <c r="L83" s="15"/>
    </row>
    <row r="84" spans="6:12" x14ac:dyDescent="0.25">
      <c r="F84" s="16"/>
      <c r="G84" s="14"/>
      <c r="H84" s="15"/>
      <c r="I84" s="14"/>
      <c r="J84" s="15"/>
      <c r="K84" s="14"/>
      <c r="L84" s="15"/>
    </row>
    <row r="85" spans="6:12" x14ac:dyDescent="0.25">
      <c r="F85" s="16"/>
      <c r="G85" s="14"/>
      <c r="H85" s="15"/>
      <c r="I85" s="14"/>
      <c r="J85" s="15"/>
      <c r="K85" s="14"/>
      <c r="L85" s="15"/>
    </row>
    <row r="86" spans="6:12" x14ac:dyDescent="0.25">
      <c r="F86" s="16"/>
      <c r="G86" s="14"/>
      <c r="H86" s="15"/>
      <c r="I86" s="14"/>
      <c r="J86" s="15"/>
      <c r="K86" s="14"/>
      <c r="L86" s="15"/>
    </row>
    <row r="87" spans="6:12" x14ac:dyDescent="0.25">
      <c r="F87" s="16"/>
      <c r="G87" s="14"/>
      <c r="H87" s="15"/>
      <c r="I87" s="14"/>
      <c r="J87" s="15"/>
      <c r="K87" s="14"/>
      <c r="L87" s="15"/>
    </row>
    <row r="88" spans="6:12" x14ac:dyDescent="0.25">
      <c r="F88" s="16"/>
      <c r="G88" s="14"/>
      <c r="H88" s="15"/>
      <c r="I88" s="14"/>
      <c r="J88" s="15"/>
      <c r="K88" s="14"/>
      <c r="L88" s="15"/>
    </row>
    <row r="89" spans="6:12" x14ac:dyDescent="0.25">
      <c r="F89" s="16"/>
      <c r="G89" s="14"/>
      <c r="H89" s="15"/>
      <c r="I89" s="14"/>
      <c r="J89" s="15"/>
      <c r="K89" s="14"/>
      <c r="L89" s="15"/>
    </row>
    <row r="90" spans="6:12" x14ac:dyDescent="0.25">
      <c r="F90" s="16"/>
      <c r="G90" s="14"/>
      <c r="H90" s="15"/>
      <c r="I90" s="14"/>
      <c r="J90" s="15"/>
      <c r="K90" s="14"/>
      <c r="L90" s="15"/>
    </row>
    <row r="91" spans="6:12" x14ac:dyDescent="0.25">
      <c r="F91" s="16"/>
      <c r="G91" s="14"/>
      <c r="H91" s="15"/>
      <c r="I91" s="14"/>
      <c r="J91" s="15"/>
      <c r="K91" s="14"/>
      <c r="L91" s="15"/>
    </row>
    <row r="92" spans="6:12" x14ac:dyDescent="0.25">
      <c r="F92" s="16"/>
      <c r="G92" s="14"/>
      <c r="H92" s="15"/>
      <c r="I92" s="14"/>
      <c r="J92" s="15"/>
      <c r="K92" s="14"/>
      <c r="L92" s="15"/>
    </row>
    <row r="93" spans="6:12" x14ac:dyDescent="0.25">
      <c r="F93" s="16"/>
      <c r="G93" s="14"/>
      <c r="H93" s="15"/>
      <c r="I93" s="14"/>
      <c r="J93" s="15"/>
      <c r="K93" s="14"/>
      <c r="L93" s="15"/>
    </row>
    <row r="94" spans="6:12" x14ac:dyDescent="0.25">
      <c r="F94" s="16"/>
      <c r="G94" s="14"/>
      <c r="H94" s="15"/>
      <c r="I94" s="14"/>
      <c r="J94" s="15"/>
      <c r="K94" s="14"/>
      <c r="L94" s="15"/>
    </row>
    <row r="95" spans="6:12" x14ac:dyDescent="0.25">
      <c r="F95" s="16"/>
      <c r="G95" s="14"/>
      <c r="H95" s="15"/>
      <c r="I95" s="14"/>
      <c r="J95" s="15"/>
      <c r="K95" s="14"/>
      <c r="L95" s="15"/>
    </row>
    <row r="96" spans="6:12" x14ac:dyDescent="0.25">
      <c r="F96" s="16"/>
      <c r="G96" s="14"/>
      <c r="H96" s="15"/>
      <c r="I96" s="14"/>
      <c r="J96" s="15"/>
      <c r="K96" s="14"/>
      <c r="L96" s="15"/>
    </row>
    <row r="97" spans="6:12" x14ac:dyDescent="0.25">
      <c r="F97" s="16"/>
      <c r="G97" s="14"/>
      <c r="H97" s="15"/>
      <c r="I97" s="14"/>
      <c r="J97" s="15"/>
      <c r="K97" s="14"/>
      <c r="L97" s="15"/>
    </row>
    <row r="98" spans="6:12" x14ac:dyDescent="0.25">
      <c r="F98" s="16"/>
      <c r="G98" s="14"/>
      <c r="H98" s="15"/>
      <c r="I98" s="14"/>
      <c r="J98" s="15"/>
      <c r="K98" s="14"/>
      <c r="L98" s="15"/>
    </row>
    <row r="99" spans="6:12" x14ac:dyDescent="0.25">
      <c r="F99" s="16"/>
      <c r="G99" s="14"/>
      <c r="H99" s="15"/>
      <c r="I99" s="14"/>
      <c r="J99" s="15"/>
      <c r="K99" s="14"/>
      <c r="L99" s="15"/>
    </row>
    <row r="100" spans="6:12" x14ac:dyDescent="0.25">
      <c r="F100" s="16"/>
      <c r="G100" s="14"/>
      <c r="H100" s="15"/>
      <c r="I100" s="14"/>
      <c r="J100" s="15"/>
      <c r="K100" s="14"/>
      <c r="L100" s="15"/>
    </row>
    <row r="101" spans="6:12" x14ac:dyDescent="0.25">
      <c r="F101" s="16"/>
      <c r="G101" s="14"/>
      <c r="H101" s="15"/>
      <c r="I101" s="14"/>
      <c r="J101" s="15"/>
      <c r="K101" s="14"/>
      <c r="L101" s="15"/>
    </row>
    <row r="102" spans="6:12" x14ac:dyDescent="0.25">
      <c r="F102" s="16"/>
      <c r="G102" s="14"/>
      <c r="H102" s="15"/>
      <c r="I102" s="14"/>
      <c r="J102" s="15"/>
      <c r="K102" s="14"/>
      <c r="L102" s="15"/>
    </row>
    <row r="103" spans="6:12" x14ac:dyDescent="0.25">
      <c r="F103" s="16"/>
      <c r="G103" s="14"/>
      <c r="H103" s="15"/>
      <c r="I103" s="14"/>
      <c r="J103" s="15"/>
      <c r="K103" s="14"/>
      <c r="L103" s="15"/>
    </row>
    <row r="104" spans="6:12" x14ac:dyDescent="0.25">
      <c r="F104" s="16"/>
      <c r="G104" s="14"/>
      <c r="H104" s="15"/>
      <c r="I104" s="14"/>
      <c r="J104" s="15"/>
      <c r="K104" s="14"/>
      <c r="L104" s="15"/>
    </row>
    <row r="105" spans="6:12" x14ac:dyDescent="0.25">
      <c r="F105" s="16"/>
      <c r="G105" s="14"/>
      <c r="H105" s="15"/>
      <c r="I105" s="14"/>
      <c r="J105" s="15"/>
      <c r="K105" s="14"/>
      <c r="L105" s="15"/>
    </row>
    <row r="106" spans="6:12" x14ac:dyDescent="0.25">
      <c r="F106" s="16"/>
      <c r="G106" s="14"/>
      <c r="H106" s="15"/>
      <c r="I106" s="14"/>
      <c r="J106" s="15"/>
      <c r="K106" s="14"/>
      <c r="L106" s="15"/>
    </row>
    <row r="107" spans="6:12" x14ac:dyDescent="0.25">
      <c r="F107" s="16"/>
      <c r="G107" s="14"/>
      <c r="H107" s="15"/>
      <c r="I107" s="14"/>
      <c r="J107" s="15"/>
      <c r="K107" s="14"/>
      <c r="L107" s="15"/>
    </row>
    <row r="108" spans="6:12" x14ac:dyDescent="0.25">
      <c r="F108" s="16"/>
      <c r="G108" s="14"/>
      <c r="H108" s="15"/>
      <c r="I108" s="14"/>
      <c r="J108" s="15"/>
      <c r="K108" s="14"/>
      <c r="L108" s="15"/>
    </row>
    <row r="109" spans="6:12" x14ac:dyDescent="0.25">
      <c r="F109" s="16"/>
      <c r="G109" s="14"/>
      <c r="H109" s="15"/>
      <c r="I109" s="14"/>
      <c r="J109" s="15"/>
      <c r="K109" s="14"/>
      <c r="L109" s="15"/>
    </row>
    <row r="110" spans="6:12" x14ac:dyDescent="0.25">
      <c r="F110" s="16"/>
      <c r="G110" s="14"/>
      <c r="H110" s="15"/>
      <c r="I110" s="14"/>
      <c r="J110" s="15"/>
      <c r="K110" s="14"/>
      <c r="L110" s="15"/>
    </row>
    <row r="111" spans="6:12" x14ac:dyDescent="0.25">
      <c r="F111" s="16"/>
      <c r="G111" s="14"/>
      <c r="H111" s="15"/>
      <c r="I111" s="14"/>
      <c r="J111" s="15"/>
      <c r="K111" s="14"/>
      <c r="L111" s="15"/>
    </row>
    <row r="112" spans="6:12" x14ac:dyDescent="0.25">
      <c r="F112" s="16"/>
      <c r="G112" s="14"/>
      <c r="H112" s="15"/>
      <c r="I112" s="14"/>
      <c r="J112" s="15"/>
      <c r="K112" s="14"/>
      <c r="L112" s="15"/>
    </row>
    <row r="113" spans="6:12" x14ac:dyDescent="0.25">
      <c r="F113" s="16"/>
      <c r="G113" s="14"/>
      <c r="H113" s="15"/>
      <c r="I113" s="14"/>
      <c r="J113" s="15"/>
      <c r="K113" s="14"/>
      <c r="L113" s="15"/>
    </row>
    <row r="114" spans="6:12" x14ac:dyDescent="0.25">
      <c r="F114" s="16"/>
      <c r="G114" s="14"/>
      <c r="H114" s="15"/>
      <c r="I114" s="14"/>
      <c r="J114" s="15"/>
      <c r="K114" s="14"/>
      <c r="L114" s="15"/>
    </row>
    <row r="115" spans="6:12" x14ac:dyDescent="0.25">
      <c r="F115" s="16"/>
      <c r="G115" s="14"/>
      <c r="H115" s="15"/>
      <c r="I115" s="14"/>
      <c r="J115" s="15"/>
      <c r="K115" s="14"/>
      <c r="L115" s="15"/>
    </row>
    <row r="116" spans="6:12" x14ac:dyDescent="0.25">
      <c r="F116" s="16"/>
      <c r="G116" s="14"/>
      <c r="H116" s="15"/>
      <c r="I116" s="14"/>
      <c r="J116" s="15"/>
      <c r="K116" s="14"/>
      <c r="L116" s="15"/>
    </row>
    <row r="117" spans="6:12" x14ac:dyDescent="0.25">
      <c r="F117" s="16"/>
      <c r="G117" s="14"/>
      <c r="H117" s="15"/>
      <c r="I117" s="14"/>
      <c r="J117" s="15"/>
      <c r="K117" s="14"/>
      <c r="L117" s="15"/>
    </row>
    <row r="118" spans="6:12" x14ac:dyDescent="0.25">
      <c r="F118" s="16"/>
      <c r="G118" s="14"/>
      <c r="H118" s="15"/>
      <c r="I118" s="14"/>
      <c r="J118" s="15"/>
      <c r="K118" s="14"/>
      <c r="L118" s="15"/>
    </row>
    <row r="119" spans="6:12" x14ac:dyDescent="0.25">
      <c r="F119" s="16"/>
      <c r="G119" s="14"/>
      <c r="H119" s="15"/>
      <c r="I119" s="14"/>
      <c r="J119" s="15"/>
      <c r="K119" s="14"/>
      <c r="L119" s="15"/>
    </row>
    <row r="120" spans="6:12" x14ac:dyDescent="0.25">
      <c r="F120" s="16"/>
      <c r="G120" s="14"/>
      <c r="H120" s="15"/>
      <c r="I120" s="14"/>
      <c r="J120" s="15"/>
      <c r="K120" s="14"/>
      <c r="L120" s="15"/>
    </row>
    <row r="121" spans="6:12" x14ac:dyDescent="0.25">
      <c r="F121" s="16"/>
      <c r="G121" s="14"/>
      <c r="H121" s="15"/>
      <c r="I121" s="14"/>
      <c r="J121" s="15"/>
      <c r="K121" s="14"/>
      <c r="L121" s="15"/>
    </row>
    <row r="122" spans="6:12" x14ac:dyDescent="0.25">
      <c r="F122" s="16"/>
      <c r="G122" s="14"/>
      <c r="H122" s="15"/>
      <c r="I122" s="14"/>
      <c r="J122" s="15"/>
      <c r="K122" s="14"/>
      <c r="L122" s="15"/>
    </row>
    <row r="123" spans="6:12" x14ac:dyDescent="0.25">
      <c r="F123" s="16"/>
      <c r="G123" s="14"/>
      <c r="H123" s="15"/>
      <c r="I123" s="14"/>
      <c r="J123" s="15"/>
      <c r="K123" s="14"/>
      <c r="L123" s="15"/>
    </row>
    <row r="124" spans="6:12" x14ac:dyDescent="0.25">
      <c r="F124" s="16"/>
      <c r="G124" s="14"/>
      <c r="H124" s="15"/>
      <c r="I124" s="14"/>
      <c r="J124" s="15"/>
      <c r="K124" s="14"/>
      <c r="L124" s="15"/>
    </row>
    <row r="125" spans="6:12" x14ac:dyDescent="0.25">
      <c r="F125" s="16"/>
      <c r="G125" s="14"/>
      <c r="H125" s="15"/>
      <c r="I125" s="14"/>
      <c r="J125" s="15"/>
      <c r="K125" s="14"/>
      <c r="L125" s="15"/>
    </row>
    <row r="126" spans="6:12" x14ac:dyDescent="0.25">
      <c r="F126" s="16"/>
      <c r="G126" s="14"/>
      <c r="H126" s="15"/>
      <c r="I126" s="14"/>
      <c r="J126" s="15"/>
      <c r="K126" s="14"/>
      <c r="L126" s="15"/>
    </row>
    <row r="127" spans="6:12" x14ac:dyDescent="0.25">
      <c r="F127" s="16"/>
      <c r="G127" s="14"/>
      <c r="H127" s="15"/>
      <c r="I127" s="14"/>
      <c r="J127" s="15"/>
      <c r="K127" s="14"/>
      <c r="L127" s="15"/>
    </row>
    <row r="128" spans="6:12" x14ac:dyDescent="0.25">
      <c r="F128" s="16"/>
      <c r="G128" s="14"/>
      <c r="H128" s="15"/>
      <c r="I128" s="14"/>
      <c r="J128" s="15"/>
      <c r="K128" s="14"/>
      <c r="L128" s="15"/>
    </row>
    <row r="129" spans="6:12" x14ac:dyDescent="0.25">
      <c r="F129" s="16"/>
      <c r="G129" s="14"/>
      <c r="H129" s="15"/>
      <c r="I129" s="14"/>
      <c r="J129" s="15"/>
      <c r="K129" s="14"/>
      <c r="L129" s="15"/>
    </row>
    <row r="130" spans="6:12" x14ac:dyDescent="0.25">
      <c r="F130" s="16"/>
      <c r="G130" s="14"/>
      <c r="H130" s="15"/>
      <c r="I130" s="14"/>
      <c r="J130" s="15"/>
      <c r="K130" s="14"/>
      <c r="L130" s="15"/>
    </row>
    <row r="131" spans="6:12" x14ac:dyDescent="0.25">
      <c r="F131" s="16"/>
      <c r="G131" s="14"/>
      <c r="H131" s="15"/>
      <c r="I131" s="14"/>
      <c r="J131" s="15"/>
      <c r="K131" s="14"/>
      <c r="L131" s="15"/>
    </row>
    <row r="132" spans="6:12" x14ac:dyDescent="0.25">
      <c r="F132" s="16"/>
      <c r="G132" s="14"/>
      <c r="H132" s="15"/>
      <c r="I132" s="14"/>
      <c r="J132" s="15"/>
      <c r="K132" s="14"/>
      <c r="L132" s="15"/>
    </row>
    <row r="133" spans="6:12" x14ac:dyDescent="0.25">
      <c r="F133" s="16"/>
      <c r="G133" s="14"/>
      <c r="H133" s="15"/>
      <c r="I133" s="14"/>
      <c r="J133" s="15"/>
      <c r="K133" s="14"/>
      <c r="L133" s="15"/>
    </row>
    <row r="134" spans="6:12" x14ac:dyDescent="0.25">
      <c r="F134" s="16"/>
      <c r="G134" s="14"/>
      <c r="H134" s="15"/>
      <c r="I134" s="14"/>
      <c r="J134" s="15"/>
      <c r="K134" s="14"/>
      <c r="L134" s="15"/>
    </row>
    <row r="135" spans="6:12" x14ac:dyDescent="0.25">
      <c r="F135" s="16"/>
      <c r="G135" s="14"/>
      <c r="H135" s="15"/>
      <c r="I135" s="14"/>
      <c r="J135" s="15"/>
      <c r="K135" s="14"/>
      <c r="L135" s="15"/>
    </row>
    <row r="136" spans="6:12" x14ac:dyDescent="0.25">
      <c r="F136" s="16"/>
      <c r="G136" s="14"/>
      <c r="H136" s="15"/>
      <c r="I136" s="14"/>
      <c r="J136" s="15"/>
      <c r="K136" s="14"/>
      <c r="L136" s="15"/>
    </row>
    <row r="137" spans="6:12" x14ac:dyDescent="0.25">
      <c r="F137" s="16"/>
      <c r="G137" s="14"/>
      <c r="H137" s="15"/>
      <c r="I137" s="14"/>
      <c r="J137" s="15"/>
      <c r="K137" s="14"/>
      <c r="L137" s="15"/>
    </row>
    <row r="138" spans="6:12" x14ac:dyDescent="0.25">
      <c r="F138" s="16"/>
      <c r="G138" s="14"/>
      <c r="H138" s="15"/>
      <c r="I138" s="14"/>
      <c r="J138" s="15"/>
      <c r="K138" s="14"/>
      <c r="L138" s="15"/>
    </row>
    <row r="139" spans="6:12" x14ac:dyDescent="0.25">
      <c r="F139" s="16"/>
      <c r="G139" s="14"/>
      <c r="H139" s="15"/>
      <c r="I139" s="14"/>
      <c r="J139" s="15"/>
      <c r="K139" s="14"/>
      <c r="L139" s="15"/>
    </row>
    <row r="140" spans="6:12" x14ac:dyDescent="0.25">
      <c r="F140" s="16"/>
      <c r="G140" s="14"/>
      <c r="H140" s="15"/>
      <c r="I140" s="14"/>
      <c r="J140" s="15"/>
      <c r="K140" s="14"/>
      <c r="L140" s="15"/>
    </row>
    <row r="141" spans="6:12" x14ac:dyDescent="0.25">
      <c r="F141" s="16"/>
      <c r="G141" s="14"/>
      <c r="H141" s="15"/>
      <c r="I141" s="14"/>
      <c r="J141" s="15"/>
      <c r="K141" s="14"/>
      <c r="L141" s="15"/>
    </row>
    <row r="142" spans="6:12" x14ac:dyDescent="0.25">
      <c r="F142" s="16"/>
      <c r="G142" s="14"/>
      <c r="H142" s="15"/>
      <c r="I142" s="14"/>
      <c r="J142" s="15"/>
      <c r="K142" s="14"/>
      <c r="L142" s="15"/>
    </row>
    <row r="143" spans="6:12" x14ac:dyDescent="0.25">
      <c r="F143" s="16"/>
      <c r="G143" s="14"/>
      <c r="H143" s="15"/>
      <c r="I143" s="14"/>
      <c r="J143" s="15"/>
      <c r="K143" s="14"/>
      <c r="L143" s="15"/>
    </row>
    <row r="144" spans="6:12" x14ac:dyDescent="0.25">
      <c r="F144" s="16"/>
      <c r="G144" s="14"/>
      <c r="H144" s="15"/>
      <c r="I144" s="14"/>
      <c r="J144" s="15"/>
      <c r="K144" s="14"/>
      <c r="L144" s="15"/>
    </row>
    <row r="145" spans="6:12" x14ac:dyDescent="0.25">
      <c r="F145" s="16"/>
      <c r="G145" s="14"/>
      <c r="H145" s="15"/>
      <c r="I145" s="14"/>
      <c r="J145" s="15"/>
      <c r="K145" s="14"/>
      <c r="L145" s="15"/>
    </row>
    <row r="146" spans="6:12" x14ac:dyDescent="0.25">
      <c r="F146" s="16"/>
      <c r="G146" s="14"/>
      <c r="H146" s="15"/>
      <c r="I146" s="14"/>
      <c r="J146" s="15"/>
      <c r="K146" s="14"/>
      <c r="L146" s="15"/>
    </row>
    <row r="147" spans="6:12" x14ac:dyDescent="0.25">
      <c r="F147" s="16"/>
      <c r="G147" s="14"/>
      <c r="H147" s="15"/>
      <c r="I147" s="14"/>
      <c r="J147" s="15"/>
      <c r="K147" s="14"/>
      <c r="L147" s="15"/>
    </row>
    <row r="148" spans="6:12" x14ac:dyDescent="0.25">
      <c r="F148" s="16"/>
      <c r="G148" s="14"/>
      <c r="H148" s="15"/>
      <c r="I148" s="14"/>
      <c r="J148" s="15"/>
      <c r="K148" s="14"/>
      <c r="L148" s="15"/>
    </row>
    <row r="149" spans="6:12" x14ac:dyDescent="0.25">
      <c r="F149" s="16"/>
      <c r="G149" s="14"/>
      <c r="H149" s="15"/>
      <c r="I149" s="14"/>
      <c r="J149" s="15"/>
      <c r="K149" s="14"/>
      <c r="L149" s="15"/>
    </row>
    <row r="150" spans="6:12" x14ac:dyDescent="0.25">
      <c r="F150" s="16"/>
      <c r="G150" s="14"/>
      <c r="H150" s="15"/>
      <c r="I150" s="14"/>
      <c r="J150" s="15"/>
      <c r="K150" s="14"/>
      <c r="L150" s="15"/>
    </row>
    <row r="151" spans="6:12" x14ac:dyDescent="0.25">
      <c r="F151" s="16"/>
      <c r="G151" s="14"/>
      <c r="H151" s="15"/>
      <c r="I151" s="14"/>
      <c r="J151" s="15"/>
      <c r="K151" s="14"/>
      <c r="L151" s="15"/>
    </row>
    <row r="152" spans="6:12" x14ac:dyDescent="0.25">
      <c r="F152" s="16"/>
      <c r="G152" s="14"/>
      <c r="H152" s="15"/>
      <c r="I152" s="14"/>
      <c r="J152" s="15"/>
      <c r="K152" s="14"/>
      <c r="L152" s="15"/>
    </row>
    <row r="153" spans="6:12" x14ac:dyDescent="0.25">
      <c r="F153" s="16"/>
      <c r="G153" s="14"/>
      <c r="H153" s="15"/>
      <c r="I153" s="14"/>
      <c r="J153" s="15"/>
      <c r="K153" s="14"/>
      <c r="L153" s="15"/>
    </row>
    <row r="154" spans="6:12" x14ac:dyDescent="0.25">
      <c r="F154" s="16"/>
      <c r="G154" s="14"/>
      <c r="H154" s="15"/>
      <c r="I154" s="14"/>
      <c r="J154" s="15"/>
      <c r="K154" s="14"/>
      <c r="L154" s="15"/>
    </row>
    <row r="155" spans="6:12" x14ac:dyDescent="0.25">
      <c r="F155" s="16"/>
      <c r="G155" s="14"/>
      <c r="H155" s="15"/>
      <c r="I155" s="14"/>
      <c r="J155" s="15"/>
      <c r="K155" s="14"/>
      <c r="L155" s="15"/>
    </row>
    <row r="156" spans="6:12" x14ac:dyDescent="0.25">
      <c r="F156" s="16"/>
      <c r="G156" s="14"/>
      <c r="H156" s="15"/>
      <c r="I156" s="14"/>
      <c r="J156" s="15"/>
      <c r="K156" s="14"/>
      <c r="L156" s="15"/>
    </row>
    <row r="157" spans="6:12" x14ac:dyDescent="0.25">
      <c r="F157" s="16"/>
      <c r="G157" s="14"/>
      <c r="H157" s="15"/>
      <c r="I157" s="14"/>
      <c r="J157" s="15"/>
      <c r="K157" s="14"/>
      <c r="L157" s="15"/>
    </row>
    <row r="158" spans="6:12" x14ac:dyDescent="0.25">
      <c r="F158" s="16"/>
      <c r="G158" s="14"/>
      <c r="H158" s="15"/>
      <c r="I158" s="14"/>
      <c r="J158" s="15"/>
      <c r="K158" s="14"/>
      <c r="L158" s="15"/>
    </row>
    <row r="159" spans="6:12" x14ac:dyDescent="0.25">
      <c r="F159" s="16"/>
      <c r="G159" s="14"/>
      <c r="H159" s="15"/>
      <c r="I159" s="14"/>
      <c r="J159" s="15"/>
      <c r="K159" s="14"/>
      <c r="L159" s="15"/>
    </row>
    <row r="160" spans="6:12" x14ac:dyDescent="0.25">
      <c r="F160" s="16"/>
      <c r="G160" s="14"/>
      <c r="H160" s="15"/>
      <c r="I160" s="14"/>
      <c r="J160" s="15"/>
      <c r="K160" s="14"/>
      <c r="L160" s="15"/>
    </row>
    <row r="161" spans="6:12" x14ac:dyDescent="0.25">
      <c r="F161" s="16"/>
      <c r="G161" s="14"/>
      <c r="H161" s="15"/>
      <c r="I161" s="14"/>
      <c r="J161" s="15"/>
      <c r="K161" s="14"/>
      <c r="L161" s="15"/>
    </row>
    <row r="162" spans="6:12" x14ac:dyDescent="0.25">
      <c r="F162" s="16"/>
      <c r="G162" s="14"/>
      <c r="H162" s="15"/>
      <c r="I162" s="14"/>
      <c r="J162" s="15"/>
      <c r="K162" s="14"/>
      <c r="L162" s="15"/>
    </row>
    <row r="163" spans="6:12" x14ac:dyDescent="0.25">
      <c r="F163" s="16"/>
      <c r="G163" s="14"/>
      <c r="H163" s="15"/>
      <c r="I163" s="14"/>
      <c r="J163" s="15"/>
      <c r="K163" s="14"/>
      <c r="L163" s="15"/>
    </row>
    <row r="164" spans="6:12" x14ac:dyDescent="0.25">
      <c r="F164" s="16"/>
      <c r="G164" s="14"/>
      <c r="H164" s="15"/>
      <c r="I164" s="14"/>
      <c r="J164" s="15"/>
      <c r="K164" s="14"/>
      <c r="L164" s="15"/>
    </row>
    <row r="165" spans="6:12" x14ac:dyDescent="0.25">
      <c r="F165" s="16"/>
      <c r="G165" s="14"/>
      <c r="H165" s="15"/>
      <c r="I165" s="14"/>
      <c r="J165" s="15"/>
      <c r="K165" s="14"/>
      <c r="L165" s="15"/>
    </row>
    <row r="166" spans="6:12" x14ac:dyDescent="0.25">
      <c r="F166" s="16"/>
      <c r="G166" s="14"/>
      <c r="H166" s="15"/>
      <c r="I166" s="14"/>
      <c r="J166" s="15"/>
      <c r="K166" s="14"/>
      <c r="L166" s="15"/>
    </row>
    <row r="167" spans="6:12" x14ac:dyDescent="0.25">
      <c r="F167" s="16"/>
      <c r="G167" s="14"/>
      <c r="H167" s="15"/>
      <c r="I167" s="14"/>
      <c r="J167" s="15"/>
      <c r="K167" s="14"/>
      <c r="L167" s="15"/>
    </row>
    <row r="168" spans="6:12" x14ac:dyDescent="0.25">
      <c r="F168" s="16"/>
      <c r="G168" s="14"/>
      <c r="H168" s="15"/>
      <c r="I168" s="14"/>
      <c r="J168" s="15"/>
      <c r="K168" s="14"/>
      <c r="L168" s="15"/>
    </row>
    <row r="169" spans="6:12" x14ac:dyDescent="0.25">
      <c r="F169" s="16"/>
      <c r="G169" s="14"/>
      <c r="H169" s="15"/>
      <c r="I169" s="14"/>
      <c r="J169" s="15"/>
      <c r="K169" s="14"/>
      <c r="L169" s="15"/>
    </row>
    <row r="170" spans="6:12" x14ac:dyDescent="0.25">
      <c r="F170" s="16"/>
      <c r="G170" s="14"/>
      <c r="H170" s="15"/>
      <c r="I170" s="14"/>
      <c r="J170" s="15"/>
      <c r="K170" s="14"/>
      <c r="L170" s="15"/>
    </row>
    <row r="171" spans="6:12" x14ac:dyDescent="0.25">
      <c r="F171" s="16"/>
      <c r="G171" s="14"/>
      <c r="H171" s="15"/>
      <c r="I171" s="14"/>
      <c r="J171" s="15"/>
      <c r="K171" s="14"/>
      <c r="L171" s="15"/>
    </row>
    <row r="172" spans="6:12" x14ac:dyDescent="0.25">
      <c r="F172" s="16"/>
      <c r="G172" s="14"/>
      <c r="H172" s="15"/>
      <c r="I172" s="14"/>
      <c r="J172" s="15"/>
      <c r="K172" s="14"/>
      <c r="L172" s="15"/>
    </row>
    <row r="173" spans="6:12" x14ac:dyDescent="0.25">
      <c r="F173" s="16"/>
      <c r="G173" s="14"/>
      <c r="H173" s="15"/>
      <c r="I173" s="14"/>
      <c r="J173" s="15"/>
      <c r="K173" s="14"/>
      <c r="L173" s="15"/>
    </row>
    <row r="174" spans="6:12" x14ac:dyDescent="0.25">
      <c r="F174" s="16"/>
      <c r="G174" s="14"/>
      <c r="H174" s="15"/>
      <c r="I174" s="14"/>
      <c r="J174" s="15"/>
      <c r="K174" s="14"/>
      <c r="L174" s="15"/>
    </row>
    <row r="175" spans="6:12" x14ac:dyDescent="0.25">
      <c r="F175" s="16"/>
      <c r="G175" s="14"/>
      <c r="H175" s="15"/>
      <c r="I175" s="14"/>
      <c r="J175" s="15"/>
      <c r="K175" s="14"/>
      <c r="L175" s="15"/>
    </row>
    <row r="176" spans="6:12" x14ac:dyDescent="0.25">
      <c r="F176" s="16"/>
      <c r="G176" s="14"/>
      <c r="H176" s="15"/>
      <c r="I176" s="14"/>
      <c r="J176" s="15"/>
      <c r="K176" s="14"/>
      <c r="L176" s="15"/>
    </row>
    <row r="177" spans="6:12" x14ac:dyDescent="0.25">
      <c r="F177" s="16"/>
      <c r="G177" s="14"/>
      <c r="H177" s="15"/>
      <c r="I177" s="14"/>
      <c r="J177" s="15"/>
      <c r="K177" s="14"/>
      <c r="L177" s="15"/>
    </row>
    <row r="178" spans="6:12" x14ac:dyDescent="0.25">
      <c r="F178" s="16"/>
      <c r="G178" s="14"/>
      <c r="H178" s="15"/>
      <c r="I178" s="14"/>
      <c r="J178" s="15"/>
      <c r="K178" s="14"/>
      <c r="L178" s="15"/>
    </row>
    <row r="179" spans="6:12" x14ac:dyDescent="0.25">
      <c r="F179" s="16"/>
      <c r="G179" s="14"/>
      <c r="H179" s="15"/>
      <c r="I179" s="14"/>
      <c r="J179" s="15"/>
      <c r="K179" s="14"/>
      <c r="L179" s="15"/>
    </row>
    <row r="180" spans="6:12" x14ac:dyDescent="0.25">
      <c r="F180" s="16"/>
      <c r="G180" s="14"/>
      <c r="H180" s="15"/>
      <c r="I180" s="14"/>
      <c r="J180" s="15"/>
      <c r="K180" s="14"/>
      <c r="L180" s="15"/>
    </row>
    <row r="181" spans="6:12" x14ac:dyDescent="0.25">
      <c r="F181" s="16"/>
      <c r="G181" s="14"/>
      <c r="H181" s="15"/>
      <c r="I181" s="14"/>
      <c r="J181" s="15"/>
      <c r="K181" s="14"/>
      <c r="L181" s="15"/>
    </row>
    <row r="182" spans="6:12" x14ac:dyDescent="0.25">
      <c r="F182" s="16"/>
      <c r="G182" s="14"/>
      <c r="H182" s="15"/>
      <c r="I182" s="14"/>
      <c r="J182" s="15"/>
      <c r="K182" s="14"/>
      <c r="L182" s="15"/>
    </row>
    <row r="183" spans="6:12" x14ac:dyDescent="0.25">
      <c r="F183" s="16"/>
      <c r="G183" s="14"/>
      <c r="H183" s="15"/>
      <c r="I183" s="14"/>
      <c r="J183" s="15"/>
      <c r="K183" s="14"/>
      <c r="L183" s="15"/>
    </row>
    <row r="184" spans="6:12" x14ac:dyDescent="0.25">
      <c r="F184" s="16"/>
      <c r="G184" s="14"/>
      <c r="H184" s="15"/>
      <c r="I184" s="14"/>
      <c r="J184" s="15"/>
      <c r="K184" s="14"/>
      <c r="L184" s="15"/>
    </row>
    <row r="185" spans="6:12" x14ac:dyDescent="0.25">
      <c r="F185" s="16"/>
      <c r="G185" s="14"/>
      <c r="H185" s="15"/>
      <c r="I185" s="14"/>
      <c r="J185" s="15"/>
      <c r="K185" s="14"/>
      <c r="L185" s="15"/>
    </row>
    <row r="186" spans="6:12" x14ac:dyDescent="0.25">
      <c r="F186" s="16"/>
      <c r="G186" s="14"/>
      <c r="H186" s="15"/>
      <c r="I186" s="14"/>
      <c r="J186" s="15"/>
      <c r="K186" s="14"/>
      <c r="L186" s="15"/>
    </row>
    <row r="187" spans="6:12" x14ac:dyDescent="0.25">
      <c r="F187" s="16"/>
      <c r="G187" s="14"/>
      <c r="H187" s="15"/>
      <c r="I187" s="14"/>
      <c r="J187" s="15"/>
      <c r="K187" s="14"/>
      <c r="L187" s="15"/>
    </row>
    <row r="188" spans="6:12" x14ac:dyDescent="0.25">
      <c r="F188" s="16"/>
      <c r="G188" s="14"/>
      <c r="H188" s="15"/>
      <c r="I188" s="14"/>
      <c r="J188" s="15"/>
      <c r="K188" s="14"/>
      <c r="L188" s="15"/>
    </row>
    <row r="189" spans="6:12" x14ac:dyDescent="0.25">
      <c r="F189" s="16"/>
      <c r="G189" s="14"/>
      <c r="H189" s="15"/>
      <c r="I189" s="14"/>
      <c r="J189" s="15"/>
      <c r="K189" s="14"/>
      <c r="L189" s="15"/>
    </row>
    <row r="190" spans="6:12" x14ac:dyDescent="0.25">
      <c r="F190" s="16"/>
      <c r="G190" s="14"/>
      <c r="H190" s="15"/>
      <c r="I190" s="14"/>
      <c r="J190" s="15"/>
      <c r="K190" s="14"/>
      <c r="L190" s="15"/>
    </row>
    <row r="191" spans="6:12" x14ac:dyDescent="0.25">
      <c r="F191" s="16"/>
      <c r="G191" s="14"/>
      <c r="H191" s="15"/>
      <c r="I191" s="14"/>
      <c r="J191" s="15"/>
      <c r="K191" s="14"/>
      <c r="L191" s="15"/>
    </row>
    <row r="192" spans="6:12" x14ac:dyDescent="0.25">
      <c r="F192" s="16"/>
      <c r="G192" s="14"/>
      <c r="H192" s="15"/>
      <c r="I192" s="14"/>
      <c r="J192" s="15"/>
      <c r="K192" s="14"/>
      <c r="L192" s="15"/>
    </row>
    <row r="193" spans="6:12" x14ac:dyDescent="0.25">
      <c r="F193" s="16"/>
      <c r="G193" s="14"/>
      <c r="H193" s="15"/>
      <c r="I193" s="14"/>
      <c r="J193" s="15"/>
      <c r="K193" s="14"/>
      <c r="L193" s="15"/>
    </row>
    <row r="194" spans="6:12" x14ac:dyDescent="0.25">
      <c r="F194" s="16"/>
      <c r="G194" s="14"/>
      <c r="H194" s="15"/>
      <c r="I194" s="14"/>
      <c r="J194" s="15"/>
      <c r="K194" s="14"/>
      <c r="L194" s="15"/>
    </row>
    <row r="195" spans="6:12" x14ac:dyDescent="0.25">
      <c r="F195" s="16"/>
      <c r="G195" s="14"/>
      <c r="H195" s="15"/>
      <c r="I195" s="14"/>
      <c r="J195" s="15"/>
      <c r="K195" s="14"/>
      <c r="L195" s="15"/>
    </row>
    <row r="196" spans="6:12" x14ac:dyDescent="0.25">
      <c r="F196" s="16"/>
      <c r="G196" s="14"/>
      <c r="H196" s="15"/>
      <c r="I196" s="14"/>
      <c r="J196" s="15"/>
      <c r="K196" s="14"/>
      <c r="L196" s="15"/>
    </row>
    <row r="197" spans="6:12" x14ac:dyDescent="0.25">
      <c r="F197" s="16"/>
      <c r="G197" s="14"/>
      <c r="H197" s="15"/>
      <c r="I197" s="14"/>
      <c r="J197" s="15"/>
      <c r="K197" s="14"/>
      <c r="L197" s="15"/>
    </row>
    <row r="198" spans="6:12" x14ac:dyDescent="0.25">
      <c r="F198" s="16"/>
      <c r="G198" s="14"/>
      <c r="H198" s="15"/>
      <c r="I198" s="14"/>
      <c r="J198" s="15"/>
      <c r="K198" s="14"/>
      <c r="L198" s="15"/>
    </row>
    <row r="199" spans="6:12" x14ac:dyDescent="0.25">
      <c r="F199" s="16"/>
      <c r="G199" s="14"/>
      <c r="H199" s="15"/>
      <c r="I199" s="14"/>
      <c r="J199" s="15"/>
      <c r="K199" s="14"/>
      <c r="L199" s="15"/>
    </row>
    <row r="200" spans="6:12" x14ac:dyDescent="0.25">
      <c r="F200" s="16"/>
      <c r="G200" s="14"/>
      <c r="H200" s="15"/>
      <c r="I200" s="14"/>
      <c r="J200" s="15"/>
      <c r="K200" s="14"/>
      <c r="L200" s="15"/>
    </row>
    <row r="201" spans="6:12" x14ac:dyDescent="0.25">
      <c r="F201" s="16"/>
      <c r="G201" s="14"/>
      <c r="H201" s="15"/>
      <c r="I201" s="14"/>
      <c r="J201" s="15"/>
      <c r="K201" s="14"/>
      <c r="L201" s="15"/>
    </row>
    <row r="202" spans="6:12" x14ac:dyDescent="0.25">
      <c r="F202" s="16"/>
      <c r="G202" s="14"/>
      <c r="H202" s="15"/>
      <c r="I202" s="14"/>
      <c r="J202" s="15"/>
      <c r="K202" s="14"/>
      <c r="L202" s="15"/>
    </row>
    <row r="203" spans="6:12" x14ac:dyDescent="0.25">
      <c r="F203" s="16"/>
      <c r="G203" s="14"/>
      <c r="H203" s="15"/>
      <c r="I203" s="14"/>
      <c r="J203" s="15"/>
      <c r="K203" s="14"/>
      <c r="L203" s="15"/>
    </row>
    <row r="204" spans="6:12" x14ac:dyDescent="0.25">
      <c r="F204" s="16"/>
      <c r="G204" s="14"/>
      <c r="H204" s="15"/>
      <c r="I204" s="14"/>
      <c r="J204" s="15"/>
      <c r="K204" s="14"/>
      <c r="L204" s="15"/>
    </row>
    <row r="205" spans="6:12" x14ac:dyDescent="0.25">
      <c r="F205" s="16"/>
      <c r="G205" s="14"/>
      <c r="H205" s="15"/>
      <c r="I205" s="14"/>
      <c r="J205" s="15"/>
      <c r="K205" s="14"/>
      <c r="L205" s="15"/>
    </row>
    <row r="206" spans="6:12" x14ac:dyDescent="0.25">
      <c r="F206" s="16"/>
      <c r="G206" s="14"/>
      <c r="H206" s="15"/>
      <c r="I206" s="14"/>
      <c r="J206" s="15"/>
      <c r="K206" s="14"/>
      <c r="L206" s="15"/>
    </row>
    <row r="207" spans="6:12" x14ac:dyDescent="0.25">
      <c r="F207" s="16"/>
      <c r="G207" s="14"/>
      <c r="H207" s="15"/>
      <c r="I207" s="14"/>
      <c r="J207" s="15"/>
      <c r="K207" s="14"/>
      <c r="L207" s="15"/>
    </row>
    <row r="208" spans="6:12" x14ac:dyDescent="0.25">
      <c r="F208" s="16"/>
      <c r="G208" s="14"/>
      <c r="H208" s="15"/>
      <c r="I208" s="14"/>
      <c r="J208" s="15"/>
      <c r="K208" s="14"/>
      <c r="L208" s="15"/>
    </row>
    <row r="209" spans="6:12" x14ac:dyDescent="0.25">
      <c r="F209" s="16"/>
      <c r="G209" s="14"/>
      <c r="H209" s="15"/>
      <c r="I209" s="14"/>
      <c r="J209" s="15"/>
      <c r="K209" s="14"/>
      <c r="L209" s="15"/>
    </row>
    <row r="210" spans="6:12" x14ac:dyDescent="0.25">
      <c r="F210" s="16"/>
      <c r="G210" s="14"/>
      <c r="H210" s="15"/>
      <c r="I210" s="14"/>
      <c r="J210" s="15"/>
      <c r="K210" s="14"/>
      <c r="L210" s="15"/>
    </row>
    <row r="211" spans="6:12" x14ac:dyDescent="0.25">
      <c r="F211" s="16"/>
      <c r="G211" s="14"/>
      <c r="H211" s="15"/>
      <c r="I211" s="14"/>
      <c r="J211" s="15"/>
      <c r="K211" s="14"/>
      <c r="L211" s="15"/>
    </row>
    <row r="212" spans="6:12" x14ac:dyDescent="0.25">
      <c r="F212" s="16"/>
      <c r="G212" s="14"/>
      <c r="H212" s="15"/>
      <c r="I212" s="14"/>
      <c r="J212" s="15"/>
      <c r="K212" s="14"/>
      <c r="L212" s="15"/>
    </row>
    <row r="213" spans="6:12" x14ac:dyDescent="0.25">
      <c r="F213" s="16"/>
      <c r="G213" s="14"/>
      <c r="H213" s="15"/>
      <c r="I213" s="14"/>
      <c r="J213" s="15"/>
      <c r="K213" s="14"/>
      <c r="L213" s="15"/>
    </row>
    <row r="214" spans="6:12" x14ac:dyDescent="0.25">
      <c r="F214" s="16"/>
      <c r="G214" s="14"/>
      <c r="H214" s="15"/>
      <c r="I214" s="14"/>
      <c r="J214" s="15"/>
      <c r="K214" s="14"/>
      <c r="L214" s="15"/>
    </row>
    <row r="215" spans="6:12" x14ac:dyDescent="0.25">
      <c r="F215" s="16"/>
      <c r="G215" s="14"/>
      <c r="H215" s="15"/>
      <c r="I215" s="14"/>
      <c r="J215" s="15"/>
      <c r="K215" s="14"/>
      <c r="L215" s="15"/>
    </row>
    <row r="216" spans="6:12" x14ac:dyDescent="0.25">
      <c r="F216" s="16"/>
      <c r="G216" s="14"/>
      <c r="H216" s="15"/>
      <c r="I216" s="14"/>
      <c r="J216" s="15"/>
      <c r="K216" s="14"/>
      <c r="L216" s="15"/>
    </row>
    <row r="217" spans="6:12" x14ac:dyDescent="0.25">
      <c r="F217" s="16"/>
      <c r="G217" s="14"/>
      <c r="H217" s="15"/>
      <c r="I217" s="14"/>
      <c r="J217" s="15"/>
      <c r="K217" s="14"/>
      <c r="L217" s="15"/>
    </row>
    <row r="218" spans="6:12" x14ac:dyDescent="0.25">
      <c r="F218" s="16"/>
      <c r="G218" s="14"/>
      <c r="H218" s="15"/>
      <c r="I218" s="14"/>
      <c r="J218" s="15"/>
      <c r="K218" s="14"/>
      <c r="L218" s="15"/>
    </row>
    <row r="219" spans="6:12" x14ac:dyDescent="0.25">
      <c r="F219" s="16"/>
      <c r="G219" s="14"/>
      <c r="H219" s="15"/>
      <c r="I219" s="14"/>
      <c r="J219" s="15"/>
      <c r="K219" s="14"/>
      <c r="L219" s="15"/>
    </row>
    <row r="220" spans="6:12" x14ac:dyDescent="0.25">
      <c r="F220" s="16"/>
      <c r="G220" s="14"/>
      <c r="H220" s="15"/>
      <c r="I220" s="14"/>
      <c r="J220" s="15"/>
      <c r="K220" s="14"/>
      <c r="L220" s="15"/>
    </row>
    <row r="221" spans="6:12" x14ac:dyDescent="0.25">
      <c r="F221" s="16"/>
      <c r="G221" s="14"/>
      <c r="H221" s="15"/>
      <c r="I221" s="14"/>
      <c r="J221" s="15"/>
      <c r="K221" s="14"/>
      <c r="L221" s="15"/>
    </row>
    <row r="222" spans="6:12" x14ac:dyDescent="0.25">
      <c r="F222" s="16"/>
      <c r="G222" s="14"/>
      <c r="H222" s="15"/>
      <c r="I222" s="14"/>
      <c r="J222" s="15"/>
      <c r="K222" s="14"/>
      <c r="L222" s="15"/>
    </row>
    <row r="223" spans="6:12" x14ac:dyDescent="0.25">
      <c r="F223" s="16"/>
      <c r="G223" s="14"/>
      <c r="H223" s="15"/>
      <c r="I223" s="14"/>
      <c r="J223" s="15"/>
      <c r="K223" s="14"/>
      <c r="L223" s="15"/>
    </row>
    <row r="224" spans="6:12" x14ac:dyDescent="0.25">
      <c r="F224" s="16"/>
      <c r="G224" s="14"/>
      <c r="H224" s="15"/>
      <c r="I224" s="14"/>
      <c r="J224" s="15"/>
      <c r="K224" s="14"/>
      <c r="L224" s="15"/>
    </row>
    <row r="225" spans="6:12" x14ac:dyDescent="0.25">
      <c r="F225" s="16"/>
      <c r="G225" s="14"/>
      <c r="H225" s="15"/>
      <c r="I225" s="14"/>
      <c r="J225" s="15"/>
      <c r="K225" s="14"/>
      <c r="L225" s="15"/>
    </row>
    <row r="226" spans="6:12" x14ac:dyDescent="0.25">
      <c r="F226" s="16"/>
      <c r="G226" s="14"/>
      <c r="H226" s="15"/>
      <c r="I226" s="14"/>
      <c r="J226" s="15"/>
      <c r="K226" s="14"/>
      <c r="L226" s="15"/>
    </row>
    <row r="227" spans="6:12" x14ac:dyDescent="0.25">
      <c r="F227" s="16"/>
      <c r="G227" s="14"/>
      <c r="H227" s="15"/>
      <c r="I227" s="14"/>
      <c r="J227" s="15"/>
      <c r="K227" s="14"/>
      <c r="L227" s="15"/>
    </row>
    <row r="228" spans="6:12" x14ac:dyDescent="0.25">
      <c r="F228" s="16"/>
      <c r="G228" s="14"/>
      <c r="H228" s="15"/>
      <c r="I228" s="14"/>
      <c r="J228" s="15"/>
      <c r="K228" s="14"/>
      <c r="L228" s="15"/>
    </row>
    <row r="229" spans="6:12" x14ac:dyDescent="0.25">
      <c r="F229" s="16"/>
      <c r="G229" s="14"/>
      <c r="H229" s="15"/>
      <c r="I229" s="14"/>
      <c r="J229" s="15"/>
      <c r="K229" s="14"/>
      <c r="L229" s="15"/>
    </row>
    <row r="230" spans="6:12" x14ac:dyDescent="0.25">
      <c r="F230" s="16"/>
      <c r="G230" s="14"/>
      <c r="H230" s="15"/>
      <c r="I230" s="14"/>
      <c r="J230" s="15"/>
      <c r="K230" s="14"/>
      <c r="L230" s="15"/>
    </row>
    <row r="231" spans="6:12" x14ac:dyDescent="0.25">
      <c r="F231" s="16"/>
      <c r="G231" s="14"/>
      <c r="H231" s="15"/>
      <c r="I231" s="14"/>
      <c r="J231" s="15"/>
      <c r="K231" s="14"/>
      <c r="L231" s="15"/>
    </row>
    <row r="232" spans="6:12" x14ac:dyDescent="0.25">
      <c r="F232" s="16"/>
      <c r="G232" s="14"/>
      <c r="H232" s="15"/>
      <c r="I232" s="14"/>
      <c r="J232" s="15"/>
      <c r="K232" s="14"/>
      <c r="L232" s="15"/>
    </row>
    <row r="233" spans="6:12" x14ac:dyDescent="0.25">
      <c r="F233" s="16"/>
      <c r="G233" s="14"/>
      <c r="H233" s="15"/>
      <c r="I233" s="14"/>
      <c r="J233" s="15"/>
      <c r="K233" s="14"/>
      <c r="L233" s="15"/>
    </row>
    <row r="234" spans="6:12" x14ac:dyDescent="0.25">
      <c r="F234" s="16"/>
      <c r="G234" s="14"/>
      <c r="H234" s="15"/>
      <c r="I234" s="14"/>
      <c r="J234" s="15"/>
      <c r="K234" s="14"/>
      <c r="L234" s="15"/>
    </row>
    <row r="235" spans="6:12" x14ac:dyDescent="0.25">
      <c r="F235" s="16"/>
      <c r="G235" s="14"/>
      <c r="H235" s="15"/>
      <c r="I235" s="14"/>
      <c r="J235" s="15"/>
      <c r="K235" s="14"/>
      <c r="L235" s="15"/>
    </row>
    <row r="236" spans="6:12" x14ac:dyDescent="0.25">
      <c r="F236" s="16"/>
      <c r="G236" s="14"/>
      <c r="H236" s="15"/>
      <c r="I236" s="14"/>
      <c r="J236" s="15"/>
      <c r="K236" s="14"/>
      <c r="L236" s="15"/>
    </row>
    <row r="237" spans="6:12" x14ac:dyDescent="0.25">
      <c r="F237" s="16"/>
      <c r="G237" s="14"/>
      <c r="H237" s="15"/>
      <c r="I237" s="14"/>
      <c r="J237" s="15"/>
      <c r="K237" s="14"/>
      <c r="L237" s="15"/>
    </row>
    <row r="238" spans="6:12" x14ac:dyDescent="0.25">
      <c r="F238" s="16"/>
      <c r="G238" s="14"/>
      <c r="H238" s="15"/>
      <c r="I238" s="14"/>
      <c r="J238" s="15"/>
      <c r="K238" s="14"/>
      <c r="L238" s="15"/>
    </row>
    <row r="239" spans="6:12" x14ac:dyDescent="0.25">
      <c r="F239" s="16"/>
      <c r="G239" s="14"/>
      <c r="H239" s="15"/>
      <c r="I239" s="14"/>
      <c r="J239" s="15"/>
      <c r="K239" s="14"/>
      <c r="L239" s="15"/>
    </row>
    <row r="240" spans="6:12" x14ac:dyDescent="0.25">
      <c r="F240" s="16"/>
      <c r="G240" s="14"/>
      <c r="H240" s="15"/>
      <c r="I240" s="14"/>
      <c r="J240" s="15"/>
      <c r="K240" s="14"/>
      <c r="L240" s="15"/>
    </row>
    <row r="241" spans="6:12" x14ac:dyDescent="0.25">
      <c r="F241" s="16"/>
      <c r="G241" s="14"/>
      <c r="H241" s="15"/>
      <c r="I241" s="14"/>
      <c r="J241" s="15"/>
      <c r="K241" s="14"/>
      <c r="L241" s="15"/>
    </row>
    <row r="242" spans="6:12" x14ac:dyDescent="0.25">
      <c r="F242" s="16"/>
      <c r="G242" s="14"/>
      <c r="H242" s="15"/>
      <c r="I242" s="14"/>
      <c r="J242" s="15"/>
      <c r="K242" s="14"/>
      <c r="L242" s="15"/>
    </row>
    <row r="243" spans="6:12" x14ac:dyDescent="0.25">
      <c r="F243" s="16"/>
      <c r="G243" s="14"/>
      <c r="H243" s="15"/>
      <c r="I243" s="14"/>
      <c r="J243" s="15"/>
      <c r="K243" s="14"/>
      <c r="L243" s="15"/>
    </row>
    <row r="244" spans="6:12" x14ac:dyDescent="0.25">
      <c r="F244" s="16"/>
      <c r="G244" s="14"/>
      <c r="H244" s="15"/>
      <c r="I244" s="14"/>
      <c r="J244" s="15"/>
      <c r="K244" s="14"/>
      <c r="L244" s="15"/>
    </row>
    <row r="245" spans="6:12" x14ac:dyDescent="0.25">
      <c r="F245" s="16"/>
      <c r="G245" s="14"/>
      <c r="H245" s="15"/>
      <c r="I245" s="14"/>
      <c r="J245" s="15"/>
      <c r="K245" s="14"/>
      <c r="L245" s="15"/>
    </row>
    <row r="246" spans="6:12" x14ac:dyDescent="0.25">
      <c r="F246" s="16"/>
      <c r="G246" s="14"/>
      <c r="H246" s="15"/>
      <c r="I246" s="14"/>
      <c r="J246" s="15"/>
      <c r="K246" s="14"/>
      <c r="L246" s="15"/>
    </row>
    <row r="247" spans="6:12" x14ac:dyDescent="0.25">
      <c r="F247" s="16"/>
      <c r="G247" s="14"/>
      <c r="H247" s="15"/>
      <c r="I247" s="14"/>
      <c r="J247" s="15"/>
      <c r="K247" s="14"/>
      <c r="L247" s="15"/>
    </row>
    <row r="248" spans="6:12" x14ac:dyDescent="0.25">
      <c r="F248" s="16"/>
      <c r="G248" s="14"/>
      <c r="H248" s="15"/>
      <c r="I248" s="14"/>
      <c r="J248" s="15"/>
      <c r="K248" s="14"/>
      <c r="L248" s="15"/>
    </row>
    <row r="249" spans="6:12" x14ac:dyDescent="0.25">
      <c r="F249" s="16"/>
      <c r="G249" s="14"/>
      <c r="H249" s="15"/>
      <c r="I249" s="14"/>
      <c r="J249" s="15"/>
      <c r="K249" s="14"/>
      <c r="L249" s="15"/>
    </row>
    <row r="250" spans="6:12" x14ac:dyDescent="0.25">
      <c r="F250" s="16"/>
      <c r="G250" s="14"/>
      <c r="H250" s="15"/>
      <c r="I250" s="14"/>
      <c r="J250" s="15"/>
      <c r="K250" s="14"/>
      <c r="L250" s="15"/>
    </row>
    <row r="251" spans="6:12" x14ac:dyDescent="0.25">
      <c r="F251" s="16"/>
      <c r="G251" s="14"/>
      <c r="H251" s="15"/>
      <c r="I251" s="14"/>
      <c r="J251" s="15"/>
      <c r="K251" s="14"/>
      <c r="L251" s="15"/>
    </row>
    <row r="252" spans="6:12" x14ac:dyDescent="0.25">
      <c r="F252" s="16"/>
      <c r="G252" s="14"/>
      <c r="H252" s="15"/>
      <c r="I252" s="14"/>
      <c r="J252" s="15"/>
      <c r="K252" s="14"/>
      <c r="L252" s="15"/>
    </row>
    <row r="253" spans="6:12" x14ac:dyDescent="0.25">
      <c r="F253" s="16"/>
      <c r="G253" s="14"/>
      <c r="H253" s="15"/>
      <c r="I253" s="14"/>
      <c r="J253" s="15"/>
      <c r="K253" s="14"/>
      <c r="L253" s="15"/>
    </row>
    <row r="254" spans="6:12" x14ac:dyDescent="0.25">
      <c r="F254" s="16"/>
      <c r="G254" s="14"/>
      <c r="H254" s="15"/>
      <c r="I254" s="14"/>
      <c r="J254" s="15"/>
      <c r="K254" s="14"/>
      <c r="L254" s="15"/>
    </row>
    <row r="255" spans="6:12" x14ac:dyDescent="0.25">
      <c r="F255" s="16"/>
      <c r="G255" s="14"/>
      <c r="H255" s="15"/>
      <c r="I255" s="14"/>
      <c r="J255" s="15"/>
      <c r="K255" s="14"/>
      <c r="L255" s="15"/>
    </row>
    <row r="256" spans="6:12" x14ac:dyDescent="0.25">
      <c r="F256" s="16"/>
      <c r="G256" s="14"/>
      <c r="H256" s="15"/>
      <c r="I256" s="14"/>
      <c r="J256" s="15"/>
      <c r="K256" s="14"/>
      <c r="L256" s="15"/>
    </row>
    <row r="257" spans="6:12" x14ac:dyDescent="0.25">
      <c r="F257" s="16"/>
      <c r="G257" s="14"/>
      <c r="H257" s="15"/>
      <c r="I257" s="14"/>
      <c r="J257" s="15"/>
      <c r="K257" s="14"/>
      <c r="L257" s="15"/>
    </row>
    <row r="258" spans="6:12" x14ac:dyDescent="0.25">
      <c r="F258" s="16"/>
      <c r="G258" s="14"/>
      <c r="H258" s="15"/>
      <c r="I258" s="14"/>
      <c r="J258" s="15"/>
      <c r="K258" s="14"/>
      <c r="L258" s="15"/>
    </row>
    <row r="259" spans="6:12" x14ac:dyDescent="0.25">
      <c r="F259" s="16"/>
      <c r="G259" s="14"/>
      <c r="H259" s="15"/>
      <c r="I259" s="14"/>
      <c r="J259" s="15"/>
      <c r="K259" s="14"/>
      <c r="L259" s="15"/>
    </row>
    <row r="260" spans="6:12" x14ac:dyDescent="0.25">
      <c r="F260" s="16"/>
      <c r="G260" s="14"/>
      <c r="H260" s="15"/>
      <c r="I260" s="14"/>
      <c r="J260" s="15"/>
      <c r="K260" s="14"/>
      <c r="L260" s="15"/>
    </row>
    <row r="261" spans="6:12" x14ac:dyDescent="0.25">
      <c r="F261" s="16"/>
      <c r="G261" s="14"/>
      <c r="H261" s="15"/>
      <c r="I261" s="14"/>
      <c r="J261" s="15"/>
      <c r="K261" s="14"/>
      <c r="L261" s="15"/>
    </row>
    <row r="262" spans="6:12" x14ac:dyDescent="0.25">
      <c r="F262" s="16"/>
      <c r="G262" s="14"/>
      <c r="H262" s="15"/>
      <c r="I262" s="14"/>
      <c r="J262" s="15"/>
      <c r="K262" s="14"/>
      <c r="L262" s="15"/>
    </row>
    <row r="263" spans="6:12" x14ac:dyDescent="0.25">
      <c r="F263" s="16"/>
      <c r="G263" s="14"/>
      <c r="H263" s="15"/>
      <c r="I263" s="14"/>
      <c r="J263" s="15"/>
      <c r="K263" s="14"/>
      <c r="L263" s="15"/>
    </row>
    <row r="264" spans="6:12" x14ac:dyDescent="0.25">
      <c r="F264" s="16"/>
      <c r="G264" s="14"/>
      <c r="H264" s="15"/>
      <c r="I264" s="14"/>
      <c r="J264" s="15"/>
      <c r="K264" s="14"/>
      <c r="L264" s="15"/>
    </row>
    <row r="265" spans="6:12" x14ac:dyDescent="0.25">
      <c r="F265" s="16"/>
      <c r="G265" s="14"/>
      <c r="H265" s="15"/>
      <c r="I265" s="14"/>
      <c r="J265" s="15"/>
      <c r="K265" s="14"/>
      <c r="L265" s="15"/>
    </row>
    <row r="266" spans="6:12" x14ac:dyDescent="0.25">
      <c r="F266" s="16"/>
      <c r="G266" s="14"/>
      <c r="H266" s="15"/>
      <c r="I266" s="14"/>
      <c r="J266" s="15"/>
      <c r="K266" s="14"/>
      <c r="L266" s="15"/>
    </row>
    <row r="267" spans="6:12" x14ac:dyDescent="0.25">
      <c r="F267" s="16"/>
      <c r="G267" s="14"/>
      <c r="H267" s="15"/>
      <c r="I267" s="14"/>
      <c r="J267" s="15"/>
      <c r="K267" s="14"/>
      <c r="L267" s="15"/>
    </row>
    <row r="268" spans="6:12" x14ac:dyDescent="0.25">
      <c r="F268" s="16"/>
      <c r="G268" s="14"/>
      <c r="H268" s="15"/>
      <c r="I268" s="14"/>
      <c r="J268" s="15"/>
      <c r="K268" s="14"/>
      <c r="L268" s="15"/>
    </row>
    <row r="269" spans="6:12" x14ac:dyDescent="0.25">
      <c r="F269" s="16"/>
      <c r="G269" s="14"/>
      <c r="H269" s="15"/>
      <c r="I269" s="14"/>
      <c r="J269" s="15"/>
      <c r="K269" s="14"/>
      <c r="L269" s="15"/>
    </row>
    <row r="270" spans="6:12" x14ac:dyDescent="0.25">
      <c r="F270" s="16"/>
      <c r="G270" s="14"/>
      <c r="H270" s="15"/>
      <c r="I270" s="14"/>
      <c r="J270" s="15"/>
      <c r="K270" s="14"/>
      <c r="L270" s="15"/>
    </row>
    <row r="271" spans="6:12" x14ac:dyDescent="0.25">
      <c r="F271" s="16"/>
      <c r="G271" s="14"/>
      <c r="H271" s="15"/>
      <c r="I271" s="14"/>
      <c r="J271" s="15"/>
      <c r="K271" s="14"/>
      <c r="L271" s="15"/>
    </row>
    <row r="272" spans="6:12" x14ac:dyDescent="0.25">
      <c r="F272" s="16"/>
      <c r="G272" s="14"/>
      <c r="H272" s="15"/>
      <c r="I272" s="14"/>
      <c r="J272" s="15"/>
      <c r="K272" s="14"/>
      <c r="L272" s="15"/>
    </row>
    <row r="273" spans="6:12" x14ac:dyDescent="0.25">
      <c r="F273" s="16"/>
      <c r="G273" s="14"/>
      <c r="H273" s="15"/>
      <c r="I273" s="14"/>
      <c r="J273" s="15"/>
      <c r="K273" s="14"/>
      <c r="L273" s="15"/>
    </row>
    <row r="274" spans="6:12" x14ac:dyDescent="0.25">
      <c r="F274" s="16"/>
      <c r="G274" s="14"/>
      <c r="H274" s="15"/>
      <c r="I274" s="14"/>
      <c r="J274" s="15"/>
      <c r="K274" s="14"/>
      <c r="L274" s="15"/>
    </row>
    <row r="275" spans="6:12" x14ac:dyDescent="0.25">
      <c r="F275" s="16"/>
      <c r="G275" s="14"/>
      <c r="H275" s="15"/>
      <c r="I275" s="14"/>
      <c r="J275" s="15"/>
      <c r="K275" s="14"/>
      <c r="L275" s="15"/>
    </row>
    <row r="276" spans="6:12" x14ac:dyDescent="0.25">
      <c r="F276" s="16"/>
      <c r="G276" s="14"/>
      <c r="H276" s="15"/>
      <c r="I276" s="14"/>
      <c r="J276" s="15"/>
      <c r="K276" s="14"/>
      <c r="L276" s="15"/>
    </row>
    <row r="277" spans="6:12" x14ac:dyDescent="0.25">
      <c r="F277" s="16"/>
      <c r="G277" s="14"/>
      <c r="H277" s="15"/>
      <c r="I277" s="14"/>
      <c r="J277" s="15"/>
      <c r="K277" s="14"/>
      <c r="L277" s="15"/>
    </row>
    <row r="278" spans="6:12" x14ac:dyDescent="0.25">
      <c r="F278" s="16"/>
      <c r="G278" s="14"/>
      <c r="H278" s="15"/>
      <c r="I278" s="14"/>
      <c r="J278" s="15"/>
      <c r="K278" s="14"/>
      <c r="L278" s="15"/>
    </row>
    <row r="279" spans="6:12" x14ac:dyDescent="0.25">
      <c r="F279" s="16"/>
      <c r="G279" s="14"/>
      <c r="H279" s="15"/>
      <c r="I279" s="14"/>
      <c r="J279" s="15"/>
      <c r="K279" s="14"/>
      <c r="L279" s="15"/>
    </row>
    <row r="280" spans="6:12" x14ac:dyDescent="0.25">
      <c r="F280" s="16"/>
      <c r="G280" s="14"/>
      <c r="H280" s="15"/>
      <c r="I280" s="14"/>
      <c r="J280" s="15"/>
      <c r="K280" s="14"/>
      <c r="L280" s="15"/>
    </row>
    <row r="281" spans="6:12" x14ac:dyDescent="0.25">
      <c r="F281" s="16"/>
      <c r="G281" s="14"/>
      <c r="H281" s="15"/>
      <c r="I281" s="14"/>
      <c r="J281" s="15"/>
      <c r="K281" s="14"/>
      <c r="L281" s="15"/>
    </row>
    <row r="282" spans="6:12" x14ac:dyDescent="0.25">
      <c r="F282" s="16"/>
      <c r="G282" s="14"/>
      <c r="H282" s="15"/>
      <c r="I282" s="14"/>
      <c r="J282" s="15"/>
      <c r="K282" s="14"/>
      <c r="L282" s="15"/>
    </row>
    <row r="283" spans="6:12" x14ac:dyDescent="0.25">
      <c r="F283" s="16"/>
      <c r="G283" s="14"/>
      <c r="H283" s="15"/>
      <c r="I283" s="14"/>
      <c r="J283" s="15"/>
      <c r="K283" s="14"/>
      <c r="L283" s="15"/>
    </row>
    <row r="284" spans="6:12" x14ac:dyDescent="0.25">
      <c r="F284" s="16"/>
      <c r="G284" s="14"/>
      <c r="H284" s="15"/>
      <c r="I284" s="14"/>
      <c r="J284" s="15"/>
      <c r="K284" s="14"/>
      <c r="L284" s="15"/>
    </row>
    <row r="285" spans="6:12" x14ac:dyDescent="0.25">
      <c r="F285" s="16"/>
      <c r="G285" s="14"/>
      <c r="H285" s="15"/>
      <c r="I285" s="14"/>
      <c r="J285" s="15"/>
      <c r="K285" s="14"/>
      <c r="L285" s="15"/>
    </row>
    <row r="286" spans="6:12" x14ac:dyDescent="0.25">
      <c r="F286" s="16"/>
      <c r="G286" s="14"/>
      <c r="H286" s="15"/>
      <c r="I286" s="14"/>
      <c r="J286" s="15"/>
      <c r="K286" s="14"/>
      <c r="L286" s="15"/>
    </row>
    <row r="287" spans="6:12" x14ac:dyDescent="0.25">
      <c r="F287" s="16"/>
      <c r="G287" s="14"/>
      <c r="H287" s="15"/>
      <c r="I287" s="14"/>
      <c r="J287" s="15"/>
      <c r="K287" s="14"/>
      <c r="L287" s="15"/>
    </row>
    <row r="288" spans="6:12" x14ac:dyDescent="0.25">
      <c r="F288" s="16"/>
      <c r="G288" s="14"/>
      <c r="H288" s="15"/>
      <c r="I288" s="14"/>
      <c r="J288" s="15"/>
      <c r="K288" s="14"/>
      <c r="L288" s="15"/>
    </row>
    <row r="289" spans="6:12" x14ac:dyDescent="0.25">
      <c r="F289" s="16"/>
      <c r="G289" s="14"/>
      <c r="H289" s="15"/>
      <c r="I289" s="14"/>
      <c r="J289" s="15"/>
      <c r="K289" s="14"/>
      <c r="L289" s="15"/>
    </row>
    <row r="290" spans="6:12" x14ac:dyDescent="0.25">
      <c r="F290" s="16"/>
      <c r="G290" s="14"/>
      <c r="H290" s="15"/>
      <c r="I290" s="14"/>
      <c r="J290" s="15"/>
      <c r="K290" s="14"/>
      <c r="L290" s="15"/>
    </row>
    <row r="291" spans="6:12" x14ac:dyDescent="0.25">
      <c r="F291" s="16"/>
      <c r="G291" s="14"/>
      <c r="H291" s="15"/>
      <c r="I291" s="14"/>
      <c r="J291" s="15"/>
      <c r="K291" s="14"/>
      <c r="L291" s="15"/>
    </row>
    <row r="292" spans="6:12" x14ac:dyDescent="0.25">
      <c r="F292" s="16"/>
      <c r="G292" s="14"/>
      <c r="H292" s="15"/>
      <c r="I292" s="14"/>
      <c r="J292" s="15"/>
      <c r="K292" s="14"/>
      <c r="L292" s="15"/>
    </row>
    <row r="293" spans="6:12" x14ac:dyDescent="0.25">
      <c r="F293" s="16"/>
      <c r="G293" s="14"/>
      <c r="H293" s="15"/>
      <c r="I293" s="14"/>
      <c r="J293" s="15"/>
      <c r="K293" s="14"/>
      <c r="L293" s="15"/>
    </row>
    <row r="294" spans="6:12" x14ac:dyDescent="0.25">
      <c r="F294" s="16"/>
      <c r="G294" s="14"/>
      <c r="H294" s="15"/>
      <c r="I294" s="14"/>
      <c r="J294" s="15"/>
      <c r="K294" s="14"/>
      <c r="L294" s="15"/>
    </row>
    <row r="295" spans="6:12" x14ac:dyDescent="0.25">
      <c r="F295" s="16"/>
      <c r="G295" s="14"/>
      <c r="H295" s="15"/>
      <c r="I295" s="14"/>
      <c r="J295" s="15"/>
      <c r="K295" s="14"/>
      <c r="L295" s="15"/>
    </row>
    <row r="296" spans="6:12" x14ac:dyDescent="0.25">
      <c r="F296" s="16"/>
      <c r="G296" s="14"/>
      <c r="H296" s="15"/>
      <c r="I296" s="14"/>
      <c r="J296" s="15"/>
      <c r="K296" s="14"/>
      <c r="L296" s="15"/>
    </row>
    <row r="297" spans="6:12" x14ac:dyDescent="0.25">
      <c r="F297" s="16"/>
      <c r="G297" s="14"/>
      <c r="H297" s="15"/>
      <c r="I297" s="14"/>
      <c r="J297" s="15"/>
      <c r="K297" s="14"/>
      <c r="L297" s="15"/>
    </row>
    <row r="298" spans="6:12" x14ac:dyDescent="0.25">
      <c r="F298" s="16"/>
      <c r="G298" s="14"/>
      <c r="H298" s="15"/>
      <c r="I298" s="14"/>
      <c r="J298" s="15"/>
      <c r="K298" s="14"/>
      <c r="L298" s="15"/>
    </row>
    <row r="299" spans="6:12" x14ac:dyDescent="0.25">
      <c r="F299" s="16"/>
      <c r="G299" s="14"/>
      <c r="H299" s="15"/>
      <c r="I299" s="14"/>
      <c r="J299" s="15"/>
      <c r="K299" s="14"/>
      <c r="L299" s="15"/>
    </row>
    <row r="300" spans="6:12" x14ac:dyDescent="0.25">
      <c r="F300" s="16"/>
      <c r="G300" s="14"/>
      <c r="H300" s="15"/>
      <c r="I300" s="14"/>
      <c r="J300" s="15"/>
      <c r="K300" s="14"/>
      <c r="L300" s="15"/>
    </row>
    <row r="301" spans="6:12" x14ac:dyDescent="0.25">
      <c r="F301" s="16"/>
      <c r="G301" s="14"/>
      <c r="H301" s="15"/>
      <c r="I301" s="14"/>
      <c r="J301" s="15"/>
      <c r="K301" s="14"/>
      <c r="L301" s="15"/>
    </row>
    <row r="302" spans="6:12" x14ac:dyDescent="0.25">
      <c r="F302" s="16"/>
      <c r="G302" s="14"/>
      <c r="H302" s="15"/>
      <c r="I302" s="14"/>
      <c r="J302" s="15"/>
      <c r="K302" s="14"/>
      <c r="L302" s="15"/>
    </row>
    <row r="303" spans="6:12" x14ac:dyDescent="0.25">
      <c r="F303" s="16"/>
      <c r="G303" s="14"/>
      <c r="H303" s="15"/>
      <c r="I303" s="14"/>
      <c r="J303" s="15"/>
      <c r="K303" s="14"/>
      <c r="L303" s="15"/>
    </row>
    <row r="304" spans="6:12" x14ac:dyDescent="0.25">
      <c r="F304" s="16"/>
      <c r="G304" s="14"/>
      <c r="H304" s="15"/>
      <c r="I304" s="14"/>
      <c r="J304" s="15"/>
      <c r="K304" s="14"/>
      <c r="L304" s="15"/>
    </row>
    <row r="305" spans="6:12" x14ac:dyDescent="0.25">
      <c r="F305" s="16"/>
      <c r="G305" s="14"/>
      <c r="H305" s="15"/>
      <c r="I305" s="14"/>
      <c r="J305" s="15"/>
      <c r="K305" s="14"/>
      <c r="L305" s="15"/>
    </row>
    <row r="306" spans="6:12" x14ac:dyDescent="0.25">
      <c r="F306" s="16"/>
      <c r="G306" s="14"/>
      <c r="H306" s="15"/>
      <c r="I306" s="14"/>
      <c r="J306" s="15"/>
      <c r="K306" s="14"/>
      <c r="L306" s="15"/>
    </row>
    <row r="307" spans="6:12" x14ac:dyDescent="0.25">
      <c r="F307" s="16"/>
      <c r="G307" s="14"/>
      <c r="H307" s="15"/>
      <c r="I307" s="14"/>
      <c r="J307" s="15"/>
      <c r="K307" s="14"/>
      <c r="L307" s="15"/>
    </row>
    <row r="308" spans="6:12" x14ac:dyDescent="0.25">
      <c r="F308" s="16"/>
      <c r="G308" s="14"/>
      <c r="H308" s="15"/>
      <c r="I308" s="14"/>
      <c r="J308" s="15"/>
      <c r="K308" s="14"/>
      <c r="L308" s="15"/>
    </row>
    <row r="309" spans="6:12" x14ac:dyDescent="0.25">
      <c r="F309" s="16"/>
      <c r="G309" s="14"/>
      <c r="H309" s="15"/>
      <c r="I309" s="14"/>
      <c r="J309" s="15"/>
      <c r="K309" s="14"/>
      <c r="L309" s="15"/>
    </row>
    <row r="310" spans="6:12" x14ac:dyDescent="0.25">
      <c r="F310" s="16"/>
      <c r="G310" s="14"/>
      <c r="H310" s="15"/>
      <c r="I310" s="14"/>
      <c r="J310" s="15"/>
      <c r="K310" s="14"/>
      <c r="L310" s="15"/>
    </row>
    <row r="311" spans="6:12" x14ac:dyDescent="0.25">
      <c r="F311" s="16"/>
      <c r="G311" s="14"/>
      <c r="H311" s="15"/>
      <c r="I311" s="14"/>
      <c r="J311" s="15"/>
      <c r="K311" s="14"/>
      <c r="L311" s="15"/>
    </row>
    <row r="312" spans="6:12" x14ac:dyDescent="0.25">
      <c r="F312" s="16"/>
      <c r="G312" s="14"/>
      <c r="H312" s="15"/>
      <c r="I312" s="14"/>
      <c r="J312" s="15"/>
      <c r="K312" s="14"/>
      <c r="L312" s="15"/>
    </row>
    <row r="313" spans="6:12" x14ac:dyDescent="0.25">
      <c r="F313" s="16"/>
      <c r="G313" s="14"/>
      <c r="H313" s="15"/>
      <c r="I313" s="14"/>
      <c r="J313" s="15"/>
      <c r="K313" s="14"/>
      <c r="L313" s="15"/>
    </row>
    <row r="314" spans="6:12" x14ac:dyDescent="0.25">
      <c r="F314" s="16"/>
      <c r="G314" s="14"/>
      <c r="H314" s="15"/>
      <c r="I314" s="14"/>
      <c r="J314" s="15"/>
      <c r="K314" s="14"/>
      <c r="L314" s="15"/>
    </row>
    <row r="315" spans="6:12" x14ac:dyDescent="0.25">
      <c r="F315" s="16"/>
      <c r="G315" s="14"/>
      <c r="H315" s="15"/>
      <c r="I315" s="14"/>
      <c r="J315" s="15"/>
      <c r="K315" s="14"/>
      <c r="L315" s="15"/>
    </row>
    <row r="316" spans="6:12" x14ac:dyDescent="0.25">
      <c r="F316" s="16"/>
      <c r="G316" s="14"/>
      <c r="H316" s="15"/>
      <c r="I316" s="14"/>
      <c r="J316" s="15"/>
      <c r="K316" s="14"/>
      <c r="L316" s="15"/>
    </row>
    <row r="317" spans="6:12" x14ac:dyDescent="0.25">
      <c r="F317" s="16"/>
      <c r="G317" s="14"/>
      <c r="H317" s="15"/>
      <c r="I317" s="14"/>
      <c r="J317" s="15"/>
      <c r="K317" s="14"/>
      <c r="L317" s="15"/>
    </row>
    <row r="318" spans="6:12" x14ac:dyDescent="0.25">
      <c r="F318" s="16"/>
      <c r="G318" s="14"/>
      <c r="H318" s="15"/>
      <c r="I318" s="14"/>
      <c r="J318" s="15"/>
      <c r="K318" s="14"/>
      <c r="L318" s="15"/>
    </row>
    <row r="319" spans="6:12" x14ac:dyDescent="0.25">
      <c r="F319" s="16"/>
      <c r="G319" s="14"/>
      <c r="H319" s="15"/>
      <c r="I319" s="14"/>
      <c r="J319" s="15"/>
      <c r="K319" s="14"/>
      <c r="L319" s="15"/>
    </row>
    <row r="320" spans="6:12" x14ac:dyDescent="0.25">
      <c r="F320" s="16"/>
      <c r="G320" s="14"/>
      <c r="H320" s="15"/>
      <c r="I320" s="14"/>
      <c r="J320" s="15"/>
      <c r="K320" s="14"/>
      <c r="L320" s="15"/>
    </row>
    <row r="321" spans="6:12" x14ac:dyDescent="0.25">
      <c r="F321" s="16"/>
      <c r="G321" s="14"/>
      <c r="H321" s="15"/>
      <c r="I321" s="14"/>
      <c r="J321" s="15"/>
      <c r="K321" s="14"/>
      <c r="L321" s="15"/>
    </row>
    <row r="322" spans="6:12" x14ac:dyDescent="0.25">
      <c r="F322" s="16"/>
      <c r="G322" s="14"/>
      <c r="H322" s="15"/>
      <c r="I322" s="14"/>
      <c r="J322" s="15"/>
      <c r="K322" s="14"/>
      <c r="L322" s="15"/>
    </row>
    <row r="323" spans="6:12" x14ac:dyDescent="0.25">
      <c r="F323" s="16"/>
      <c r="G323" s="14"/>
      <c r="H323" s="15"/>
      <c r="I323" s="14"/>
      <c r="J323" s="15"/>
      <c r="K323" s="14"/>
      <c r="L323" s="15"/>
    </row>
    <row r="324" spans="6:12" x14ac:dyDescent="0.25">
      <c r="F324" s="16"/>
      <c r="G324" s="14"/>
      <c r="H324" s="15"/>
      <c r="I324" s="14"/>
      <c r="J324" s="15"/>
      <c r="K324" s="14"/>
      <c r="L324" s="15"/>
    </row>
    <row r="325" spans="6:12" x14ac:dyDescent="0.25">
      <c r="F325" s="16"/>
      <c r="G325" s="14"/>
      <c r="H325" s="15"/>
      <c r="I325" s="14"/>
      <c r="J325" s="15"/>
      <c r="K325" s="14"/>
      <c r="L325" s="15"/>
    </row>
    <row r="326" spans="6:12" x14ac:dyDescent="0.25">
      <c r="F326" s="16"/>
      <c r="G326" s="14"/>
      <c r="H326" s="15"/>
      <c r="I326" s="14"/>
      <c r="J326" s="15"/>
      <c r="K326" s="14"/>
      <c r="L326" s="15"/>
    </row>
    <row r="327" spans="6:12" x14ac:dyDescent="0.25">
      <c r="F327" s="16"/>
      <c r="G327" s="14"/>
      <c r="H327" s="15"/>
      <c r="I327" s="14"/>
      <c r="J327" s="15"/>
      <c r="K327" s="14"/>
      <c r="L327" s="15"/>
    </row>
    <row r="328" spans="6:12" x14ac:dyDescent="0.25">
      <c r="F328" s="16"/>
      <c r="G328" s="14"/>
      <c r="H328" s="15"/>
      <c r="I328" s="14"/>
      <c r="J328" s="15"/>
      <c r="K328" s="14"/>
      <c r="L328" s="15"/>
    </row>
    <row r="329" spans="6:12" x14ac:dyDescent="0.25">
      <c r="F329" s="16"/>
      <c r="G329" s="14"/>
      <c r="H329" s="15"/>
      <c r="I329" s="14"/>
      <c r="J329" s="15"/>
      <c r="K329" s="14"/>
      <c r="L329" s="15"/>
    </row>
    <row r="330" spans="6:12" x14ac:dyDescent="0.25">
      <c r="F330" s="16"/>
      <c r="G330" s="14"/>
      <c r="H330" s="15"/>
      <c r="I330" s="14"/>
      <c r="J330" s="15"/>
      <c r="K330" s="14"/>
      <c r="L330" s="15"/>
    </row>
    <row r="331" spans="6:12" x14ac:dyDescent="0.25">
      <c r="F331" s="16"/>
      <c r="G331" s="14"/>
      <c r="H331" s="15"/>
      <c r="I331" s="14"/>
      <c r="J331" s="15"/>
      <c r="K331" s="14"/>
      <c r="L331" s="15"/>
    </row>
    <row r="332" spans="6:12" x14ac:dyDescent="0.25">
      <c r="F332" s="16"/>
      <c r="G332" s="14"/>
      <c r="H332" s="15"/>
      <c r="I332" s="14"/>
      <c r="J332" s="15"/>
      <c r="K332" s="14"/>
      <c r="L332" s="15"/>
    </row>
    <row r="333" spans="6:12" x14ac:dyDescent="0.25">
      <c r="F333" s="16"/>
      <c r="G333" s="14"/>
      <c r="H333" s="15"/>
      <c r="I333" s="14"/>
      <c r="J333" s="15"/>
      <c r="K333" s="14"/>
      <c r="L333" s="15"/>
    </row>
    <row r="334" spans="6:12" x14ac:dyDescent="0.25">
      <c r="F334" s="16"/>
      <c r="G334" s="14"/>
      <c r="H334" s="15"/>
      <c r="I334" s="14"/>
      <c r="J334" s="15"/>
      <c r="K334" s="14"/>
      <c r="L334" s="15"/>
    </row>
    <row r="335" spans="6:12" x14ac:dyDescent="0.25">
      <c r="F335" s="16"/>
      <c r="G335" s="14"/>
      <c r="H335" s="15"/>
      <c r="I335" s="14"/>
      <c r="J335" s="15"/>
      <c r="K335" s="14"/>
      <c r="L335" s="15"/>
    </row>
    <row r="336" spans="6:12" x14ac:dyDescent="0.25">
      <c r="F336" s="16"/>
      <c r="G336" s="14"/>
      <c r="H336" s="15"/>
      <c r="I336" s="14"/>
      <c r="J336" s="15"/>
      <c r="K336" s="14"/>
      <c r="L336" s="15"/>
    </row>
    <row r="337" spans="6:12" x14ac:dyDescent="0.25">
      <c r="F337" s="16"/>
      <c r="G337" s="14"/>
      <c r="H337" s="15"/>
      <c r="I337" s="14"/>
      <c r="J337" s="15"/>
      <c r="K337" s="14"/>
      <c r="L337" s="15"/>
    </row>
    <row r="338" spans="6:12" x14ac:dyDescent="0.25">
      <c r="F338" s="16"/>
      <c r="G338" s="14"/>
      <c r="H338" s="15"/>
      <c r="I338" s="14"/>
      <c r="J338" s="15"/>
      <c r="K338" s="14"/>
      <c r="L338" s="15"/>
    </row>
    <row r="339" spans="6:12" x14ac:dyDescent="0.25">
      <c r="F339" s="16"/>
      <c r="G339" s="14"/>
      <c r="H339" s="15"/>
      <c r="I339" s="14"/>
      <c r="J339" s="15"/>
      <c r="K339" s="14"/>
      <c r="L339" s="15"/>
    </row>
    <row r="340" spans="6:12" x14ac:dyDescent="0.25">
      <c r="F340" s="16"/>
      <c r="G340" s="14"/>
      <c r="H340" s="15"/>
      <c r="I340" s="14"/>
      <c r="J340" s="15"/>
      <c r="K340" s="14"/>
      <c r="L340" s="15"/>
    </row>
    <row r="341" spans="6:12" x14ac:dyDescent="0.25">
      <c r="F341" s="16"/>
      <c r="G341" s="14"/>
      <c r="H341" s="15"/>
      <c r="I341" s="14"/>
      <c r="J341" s="15"/>
      <c r="K341" s="14"/>
      <c r="L341" s="15"/>
    </row>
    <row r="342" spans="6:12" x14ac:dyDescent="0.25">
      <c r="F342" s="16"/>
      <c r="G342" s="14"/>
      <c r="H342" s="15"/>
      <c r="I342" s="14"/>
      <c r="J342" s="15"/>
      <c r="K342" s="14"/>
      <c r="L342" s="15"/>
    </row>
    <row r="343" spans="6:12" x14ac:dyDescent="0.25">
      <c r="F343" s="16"/>
      <c r="G343" s="14"/>
      <c r="H343" s="15"/>
      <c r="I343" s="14"/>
      <c r="J343" s="15"/>
      <c r="K343" s="14"/>
      <c r="L343" s="15"/>
    </row>
    <row r="344" spans="6:12" x14ac:dyDescent="0.25">
      <c r="F344" s="16"/>
      <c r="G344" s="14"/>
      <c r="H344" s="15"/>
      <c r="I344" s="14"/>
      <c r="J344" s="15"/>
      <c r="K344" s="14"/>
      <c r="L344" s="15"/>
    </row>
    <row r="345" spans="6:12" x14ac:dyDescent="0.25">
      <c r="F345" s="16"/>
      <c r="G345" s="14"/>
      <c r="H345" s="15"/>
      <c r="I345" s="14"/>
      <c r="J345" s="15"/>
      <c r="K345" s="14"/>
      <c r="L345" s="15"/>
    </row>
    <row r="346" spans="6:12" x14ac:dyDescent="0.25">
      <c r="F346" s="16"/>
      <c r="G346" s="14"/>
      <c r="H346" s="15"/>
      <c r="I346" s="14"/>
      <c r="J346" s="15"/>
      <c r="K346" s="14"/>
      <c r="L346" s="15"/>
    </row>
    <row r="347" spans="6:12" x14ac:dyDescent="0.25">
      <c r="F347" s="16"/>
      <c r="G347" s="14"/>
      <c r="H347" s="15"/>
      <c r="I347" s="14"/>
      <c r="J347" s="15"/>
      <c r="K347" s="14"/>
      <c r="L347" s="15"/>
    </row>
    <row r="348" spans="6:12" x14ac:dyDescent="0.25">
      <c r="F348" s="16"/>
      <c r="G348" s="14"/>
      <c r="H348" s="15"/>
      <c r="I348" s="14"/>
      <c r="J348" s="15"/>
      <c r="K348" s="14"/>
      <c r="L348" s="15"/>
    </row>
    <row r="349" spans="6:12" x14ac:dyDescent="0.25">
      <c r="F349" s="16"/>
      <c r="G349" s="14"/>
      <c r="H349" s="15"/>
      <c r="I349" s="14"/>
      <c r="J349" s="15"/>
      <c r="K349" s="14"/>
      <c r="L349" s="15"/>
    </row>
    <row r="350" spans="6:12" x14ac:dyDescent="0.25">
      <c r="F350" s="16"/>
      <c r="G350" s="14"/>
      <c r="H350" s="15"/>
      <c r="I350" s="14"/>
      <c r="J350" s="15"/>
      <c r="K350" s="14"/>
      <c r="L350" s="15"/>
    </row>
    <row r="351" spans="6:12" x14ac:dyDescent="0.25">
      <c r="F351" s="16"/>
      <c r="G351" s="14"/>
      <c r="H351" s="15"/>
      <c r="I351" s="14"/>
      <c r="J351" s="15"/>
      <c r="K351" s="14"/>
      <c r="L351" s="15"/>
    </row>
    <row r="352" spans="6:12" x14ac:dyDescent="0.25">
      <c r="F352" s="16"/>
      <c r="G352" s="14"/>
      <c r="H352" s="15"/>
      <c r="I352" s="14"/>
      <c r="J352" s="15"/>
      <c r="K352" s="14"/>
      <c r="L352" s="15"/>
    </row>
    <row r="353" spans="6:12" x14ac:dyDescent="0.25">
      <c r="F353" s="16"/>
      <c r="G353" s="14"/>
      <c r="H353" s="15"/>
      <c r="I353" s="14"/>
      <c r="J353" s="15"/>
      <c r="K353" s="14"/>
      <c r="L353" s="15"/>
    </row>
    <row r="354" spans="6:12" x14ac:dyDescent="0.25">
      <c r="F354" s="16"/>
      <c r="G354" s="14"/>
      <c r="H354" s="15"/>
      <c r="I354" s="14"/>
      <c r="J354" s="15"/>
      <c r="K354" s="14"/>
      <c r="L354" s="15"/>
    </row>
    <row r="355" spans="6:12" x14ac:dyDescent="0.25">
      <c r="F355" s="16"/>
      <c r="G355" s="14"/>
      <c r="H355" s="15"/>
      <c r="I355" s="14"/>
      <c r="J355" s="15"/>
      <c r="K355" s="14"/>
      <c r="L355" s="15"/>
    </row>
    <row r="356" spans="6:12" x14ac:dyDescent="0.25">
      <c r="F356" s="16"/>
      <c r="G356" s="14"/>
      <c r="H356" s="15"/>
      <c r="I356" s="14"/>
      <c r="J356" s="15"/>
      <c r="K356" s="14"/>
      <c r="L356" s="15"/>
    </row>
    <row r="357" spans="6:12" x14ac:dyDescent="0.25">
      <c r="F357" s="16"/>
      <c r="G357" s="14"/>
      <c r="H357" s="15"/>
      <c r="I357" s="14"/>
      <c r="J357" s="15"/>
      <c r="K357" s="14"/>
      <c r="L357" s="15"/>
    </row>
    <row r="358" spans="6:12" x14ac:dyDescent="0.25">
      <c r="F358" s="16"/>
      <c r="G358" s="14"/>
      <c r="H358" s="15"/>
      <c r="I358" s="14"/>
      <c r="J358" s="15"/>
      <c r="K358" s="14"/>
      <c r="L358" s="15"/>
    </row>
    <row r="359" spans="6:12" x14ac:dyDescent="0.25">
      <c r="F359" s="16"/>
      <c r="G359" s="14"/>
      <c r="H359" s="15"/>
      <c r="I359" s="14"/>
      <c r="J359" s="15"/>
      <c r="K359" s="14"/>
      <c r="L359" s="15"/>
    </row>
    <row r="360" spans="6:12" x14ac:dyDescent="0.25">
      <c r="F360" s="16"/>
      <c r="G360" s="14"/>
      <c r="H360" s="15"/>
      <c r="I360" s="14"/>
      <c r="J360" s="15"/>
      <c r="K360" s="14"/>
      <c r="L360" s="15"/>
    </row>
    <row r="361" spans="6:12" x14ac:dyDescent="0.25">
      <c r="F361" s="16"/>
      <c r="G361" s="14"/>
      <c r="H361" s="15"/>
      <c r="I361" s="14"/>
      <c r="J361" s="15"/>
      <c r="K361" s="14"/>
      <c r="L361" s="15"/>
    </row>
    <row r="362" spans="6:12" x14ac:dyDescent="0.25">
      <c r="F362" s="16"/>
      <c r="G362" s="14"/>
      <c r="H362" s="15"/>
      <c r="I362" s="14"/>
      <c r="J362" s="15"/>
      <c r="K362" s="14"/>
      <c r="L362" s="15"/>
    </row>
    <row r="363" spans="6:12" x14ac:dyDescent="0.25">
      <c r="F363" s="16"/>
      <c r="G363" s="14"/>
      <c r="H363" s="15"/>
      <c r="I363" s="14"/>
      <c r="J363" s="15"/>
      <c r="K363" s="14"/>
      <c r="L363" s="15"/>
    </row>
    <row r="364" spans="6:12" x14ac:dyDescent="0.25">
      <c r="F364" s="16"/>
      <c r="G364" s="14"/>
      <c r="H364" s="15"/>
      <c r="I364" s="14"/>
      <c r="J364" s="15"/>
      <c r="K364" s="14"/>
      <c r="L364" s="15"/>
    </row>
    <row r="365" spans="6:12" x14ac:dyDescent="0.25">
      <c r="F365" s="16"/>
      <c r="G365" s="14"/>
      <c r="H365" s="15"/>
      <c r="I365" s="14"/>
      <c r="J365" s="15"/>
      <c r="K365" s="14"/>
      <c r="L365" s="15"/>
    </row>
    <row r="366" spans="6:12" x14ac:dyDescent="0.25">
      <c r="F366" s="16"/>
      <c r="G366" s="14"/>
      <c r="H366" s="15"/>
      <c r="I366" s="14"/>
      <c r="J366" s="15"/>
      <c r="K366" s="14"/>
      <c r="L366" s="15"/>
    </row>
    <row r="367" spans="6:12" x14ac:dyDescent="0.25">
      <c r="F367" s="16"/>
      <c r="G367" s="14"/>
      <c r="H367" s="15"/>
      <c r="I367" s="14"/>
      <c r="J367" s="15"/>
      <c r="K367" s="14"/>
      <c r="L367" s="15"/>
    </row>
    <row r="368" spans="6:12" x14ac:dyDescent="0.25">
      <c r="F368" s="16"/>
      <c r="G368" s="14"/>
      <c r="H368" s="15"/>
      <c r="I368" s="14"/>
      <c r="J368" s="15"/>
      <c r="K368" s="14"/>
      <c r="L368" s="15"/>
    </row>
    <row r="369" spans="6:12" x14ac:dyDescent="0.25">
      <c r="F369" s="16"/>
      <c r="G369" s="14"/>
      <c r="H369" s="15"/>
      <c r="I369" s="14"/>
      <c r="J369" s="15"/>
      <c r="K369" s="14"/>
      <c r="L369" s="15"/>
    </row>
    <row r="370" spans="6:12" x14ac:dyDescent="0.25">
      <c r="F370" s="16"/>
      <c r="G370" s="14"/>
      <c r="H370" s="15"/>
      <c r="I370" s="14"/>
      <c r="J370" s="15"/>
      <c r="K370" s="14"/>
      <c r="L370" s="15"/>
    </row>
    <row r="371" spans="6:12" x14ac:dyDescent="0.25">
      <c r="F371" s="16"/>
      <c r="G371" s="14"/>
      <c r="H371" s="15"/>
      <c r="I371" s="14"/>
      <c r="J371" s="15"/>
      <c r="K371" s="14"/>
      <c r="L371" s="15"/>
    </row>
    <row r="372" spans="6:12" x14ac:dyDescent="0.25">
      <c r="F372" s="16"/>
      <c r="G372" s="14"/>
      <c r="H372" s="15"/>
      <c r="I372" s="14"/>
      <c r="J372" s="15"/>
      <c r="K372" s="14"/>
      <c r="L372" s="15"/>
    </row>
    <row r="373" spans="6:12" x14ac:dyDescent="0.25">
      <c r="F373" s="16"/>
      <c r="G373" s="14"/>
      <c r="H373" s="15"/>
      <c r="I373" s="14"/>
      <c r="J373" s="15"/>
      <c r="K373" s="14"/>
      <c r="L373" s="15"/>
    </row>
    <row r="374" spans="6:12" x14ac:dyDescent="0.25">
      <c r="F374" s="16"/>
      <c r="G374" s="14"/>
      <c r="H374" s="15"/>
      <c r="I374" s="14"/>
      <c r="J374" s="15"/>
      <c r="K374" s="14"/>
      <c r="L374" s="15"/>
    </row>
    <row r="375" spans="6:12" x14ac:dyDescent="0.25">
      <c r="F375" s="16"/>
      <c r="G375" s="14"/>
      <c r="H375" s="15"/>
      <c r="I375" s="14"/>
      <c r="J375" s="15"/>
      <c r="K375" s="14"/>
      <c r="L375" s="15"/>
    </row>
    <row r="376" spans="6:12" x14ac:dyDescent="0.25">
      <c r="F376" s="16"/>
      <c r="G376" s="14"/>
      <c r="H376" s="15"/>
      <c r="I376" s="14"/>
      <c r="J376" s="15"/>
      <c r="K376" s="14"/>
      <c r="L376" s="15"/>
    </row>
    <row r="377" spans="6:12" x14ac:dyDescent="0.25">
      <c r="F377" s="16"/>
      <c r="G377" s="14"/>
      <c r="H377" s="15"/>
      <c r="I377" s="14"/>
      <c r="J377" s="15"/>
      <c r="K377" s="14"/>
      <c r="L377" s="15"/>
    </row>
    <row r="378" spans="6:12" x14ac:dyDescent="0.25">
      <c r="F378" s="16"/>
      <c r="G378" s="14"/>
      <c r="H378" s="15"/>
      <c r="I378" s="14"/>
      <c r="J378" s="15"/>
      <c r="K378" s="14"/>
      <c r="L378" s="15"/>
    </row>
    <row r="379" spans="6:12" x14ac:dyDescent="0.25">
      <c r="F379" s="16"/>
      <c r="G379" s="14"/>
      <c r="H379" s="15"/>
      <c r="I379" s="14"/>
      <c r="J379" s="15"/>
      <c r="K379" s="14"/>
      <c r="L379" s="15"/>
    </row>
    <row r="380" spans="6:12" x14ac:dyDescent="0.25">
      <c r="F380" s="16"/>
      <c r="G380" s="14"/>
      <c r="H380" s="15"/>
      <c r="I380" s="14"/>
      <c r="J380" s="15"/>
      <c r="K380" s="14"/>
      <c r="L380" s="15"/>
    </row>
    <row r="381" spans="6:12" x14ac:dyDescent="0.25">
      <c r="F381" s="16"/>
      <c r="G381" s="14"/>
      <c r="H381" s="15"/>
      <c r="I381" s="14"/>
      <c r="J381" s="15"/>
      <c r="K381" s="14"/>
      <c r="L381" s="15"/>
    </row>
    <row r="382" spans="6:12" x14ac:dyDescent="0.25">
      <c r="F382" s="16"/>
      <c r="G382" s="14"/>
      <c r="H382" s="15"/>
      <c r="I382" s="14"/>
      <c r="J382" s="15"/>
      <c r="K382" s="14"/>
      <c r="L382" s="15"/>
    </row>
    <row r="383" spans="6:12" x14ac:dyDescent="0.25">
      <c r="F383" s="16"/>
      <c r="G383" s="14"/>
      <c r="H383" s="15"/>
      <c r="I383" s="14"/>
      <c r="J383" s="15"/>
      <c r="K383" s="14"/>
      <c r="L383" s="15"/>
    </row>
    <row r="384" spans="6:12" x14ac:dyDescent="0.25">
      <c r="F384" s="16"/>
      <c r="G384" s="14"/>
      <c r="H384" s="15"/>
      <c r="I384" s="14"/>
      <c r="J384" s="15"/>
      <c r="K384" s="14"/>
      <c r="L384" s="15"/>
    </row>
    <row r="385" spans="6:12" x14ac:dyDescent="0.25">
      <c r="F385" s="16"/>
      <c r="G385" s="14"/>
      <c r="H385" s="15"/>
      <c r="I385" s="14"/>
      <c r="J385" s="15"/>
      <c r="K385" s="14"/>
      <c r="L385" s="15"/>
    </row>
    <row r="386" spans="6:12" x14ac:dyDescent="0.25">
      <c r="F386" s="16"/>
      <c r="G386" s="14"/>
      <c r="H386" s="15"/>
      <c r="I386" s="14"/>
      <c r="J386" s="15"/>
      <c r="K386" s="14"/>
      <c r="L386" s="15"/>
    </row>
    <row r="387" spans="6:12" x14ac:dyDescent="0.25">
      <c r="F387" s="16"/>
      <c r="G387" s="14"/>
      <c r="H387" s="15"/>
      <c r="I387" s="14"/>
      <c r="J387" s="15"/>
      <c r="K387" s="14"/>
      <c r="L387" s="15"/>
    </row>
    <row r="388" spans="6:12" x14ac:dyDescent="0.25">
      <c r="F388" s="16"/>
      <c r="G388" s="14"/>
      <c r="H388" s="15"/>
      <c r="I388" s="14"/>
      <c r="J388" s="15"/>
      <c r="K388" s="14"/>
      <c r="L388" s="15"/>
    </row>
    <row r="389" spans="6:12" x14ac:dyDescent="0.25">
      <c r="F389" s="16"/>
      <c r="G389" s="14"/>
      <c r="H389" s="15"/>
      <c r="I389" s="14"/>
      <c r="J389" s="15"/>
      <c r="K389" s="14"/>
      <c r="L389" s="15"/>
    </row>
    <row r="390" spans="6:12" x14ac:dyDescent="0.25">
      <c r="F390" s="16"/>
      <c r="G390" s="14"/>
      <c r="H390" s="15"/>
      <c r="I390" s="14"/>
      <c r="J390" s="15"/>
      <c r="K390" s="14"/>
      <c r="L390" s="15"/>
    </row>
    <row r="391" spans="6:12" x14ac:dyDescent="0.25">
      <c r="F391" s="16"/>
      <c r="G391" s="14"/>
      <c r="H391" s="15"/>
      <c r="I391" s="14"/>
      <c r="J391" s="15"/>
      <c r="K391" s="14"/>
      <c r="L391" s="15"/>
    </row>
    <row r="392" spans="6:12" x14ac:dyDescent="0.25">
      <c r="F392" s="16"/>
      <c r="G392" s="14"/>
      <c r="H392" s="15"/>
      <c r="I392" s="14"/>
      <c r="J392" s="15"/>
      <c r="K392" s="14"/>
      <c r="L392" s="15"/>
    </row>
    <row r="393" spans="6:12" x14ac:dyDescent="0.25">
      <c r="F393" s="16"/>
      <c r="G393" s="14"/>
      <c r="H393" s="15"/>
      <c r="I393" s="14"/>
      <c r="J393" s="15"/>
      <c r="K393" s="14"/>
      <c r="L393" s="15"/>
    </row>
    <row r="394" spans="6:12" x14ac:dyDescent="0.25">
      <c r="F394" s="16"/>
      <c r="G394" s="14"/>
      <c r="H394" s="15"/>
      <c r="I394" s="14"/>
      <c r="J394" s="15"/>
      <c r="K394" s="14"/>
      <c r="L394" s="15"/>
    </row>
    <row r="395" spans="6:12" x14ac:dyDescent="0.25">
      <c r="F395" s="16"/>
      <c r="G395" s="14"/>
      <c r="H395" s="15"/>
      <c r="I395" s="14"/>
      <c r="J395" s="15"/>
      <c r="K395" s="14"/>
      <c r="L395" s="15"/>
    </row>
    <row r="396" spans="6:12" x14ac:dyDescent="0.25">
      <c r="F396" s="16"/>
      <c r="G396" s="14"/>
      <c r="H396" s="15"/>
      <c r="I396" s="14"/>
      <c r="J396" s="15"/>
      <c r="K396" s="14"/>
      <c r="L396" s="15"/>
    </row>
    <row r="397" spans="6:12" x14ac:dyDescent="0.25">
      <c r="F397" s="16"/>
      <c r="G397" s="14"/>
      <c r="H397" s="15"/>
      <c r="I397" s="14"/>
      <c r="J397" s="15"/>
      <c r="K397" s="14"/>
      <c r="L397" s="15"/>
    </row>
    <row r="398" spans="6:12" x14ac:dyDescent="0.25">
      <c r="F398" s="16"/>
      <c r="G398" s="14"/>
      <c r="H398" s="15"/>
      <c r="I398" s="14"/>
      <c r="J398" s="15"/>
      <c r="K398" s="14"/>
      <c r="L398" s="15"/>
    </row>
    <row r="399" spans="6:12" x14ac:dyDescent="0.25">
      <c r="F399" s="16"/>
      <c r="G399" s="14"/>
      <c r="H399" s="15"/>
      <c r="I399" s="14"/>
      <c r="J399" s="15"/>
      <c r="K399" s="14"/>
      <c r="L399" s="15"/>
    </row>
    <row r="400" spans="6:12" x14ac:dyDescent="0.25">
      <c r="F400" s="16"/>
      <c r="G400" s="14"/>
      <c r="H400" s="15"/>
      <c r="I400" s="14"/>
      <c r="J400" s="15"/>
      <c r="K400" s="14"/>
      <c r="L400" s="15"/>
    </row>
    <row r="401" spans="6:12" x14ac:dyDescent="0.25">
      <c r="F401" s="16"/>
      <c r="G401" s="14"/>
      <c r="H401" s="15"/>
      <c r="I401" s="14"/>
      <c r="J401" s="15"/>
      <c r="K401" s="14"/>
      <c r="L401" s="15"/>
    </row>
    <row r="402" spans="6:12" x14ac:dyDescent="0.25">
      <c r="F402" s="16"/>
      <c r="G402" s="14"/>
      <c r="H402" s="15"/>
      <c r="I402" s="14"/>
      <c r="J402" s="15"/>
      <c r="K402" s="14"/>
      <c r="L402" s="15"/>
    </row>
    <row r="403" spans="6:12" x14ac:dyDescent="0.25">
      <c r="F403" s="16"/>
      <c r="G403" s="14"/>
      <c r="H403" s="15"/>
      <c r="I403" s="14"/>
      <c r="J403" s="15"/>
      <c r="K403" s="14"/>
      <c r="L403" s="15"/>
    </row>
    <row r="404" spans="6:12" x14ac:dyDescent="0.25">
      <c r="F404" s="16"/>
      <c r="G404" s="14"/>
      <c r="H404" s="15"/>
      <c r="I404" s="14"/>
      <c r="J404" s="15"/>
      <c r="K404" s="14"/>
      <c r="L404" s="15"/>
    </row>
    <row r="405" spans="6:12" x14ac:dyDescent="0.25">
      <c r="F405" s="16"/>
      <c r="G405" s="14"/>
      <c r="H405" s="15"/>
      <c r="I405" s="14"/>
      <c r="J405" s="15"/>
      <c r="K405" s="14"/>
      <c r="L405" s="15"/>
    </row>
    <row r="406" spans="6:12" x14ac:dyDescent="0.25">
      <c r="F406" s="16"/>
      <c r="G406" s="14"/>
      <c r="H406" s="15"/>
      <c r="I406" s="14"/>
      <c r="J406" s="15"/>
      <c r="K406" s="14"/>
      <c r="L406" s="15"/>
    </row>
    <row r="407" spans="6:12" x14ac:dyDescent="0.25">
      <c r="F407" s="16"/>
      <c r="G407" s="14"/>
      <c r="H407" s="15"/>
      <c r="I407" s="14"/>
      <c r="J407" s="15"/>
      <c r="K407" s="14"/>
      <c r="L407" s="15"/>
    </row>
    <row r="408" spans="6:12" x14ac:dyDescent="0.25">
      <c r="F408" s="16"/>
      <c r="G408" s="14"/>
      <c r="H408" s="15"/>
      <c r="I408" s="14"/>
      <c r="J408" s="15"/>
      <c r="K408" s="14"/>
      <c r="L408" s="15"/>
    </row>
    <row r="409" spans="6:12" x14ac:dyDescent="0.25">
      <c r="F409" s="16"/>
      <c r="G409" s="14"/>
      <c r="H409" s="15"/>
      <c r="I409" s="14"/>
      <c r="J409" s="15"/>
      <c r="K409" s="14"/>
      <c r="L409" s="15"/>
    </row>
    <row r="410" spans="6:12" x14ac:dyDescent="0.25">
      <c r="F410" s="16"/>
      <c r="G410" s="14"/>
      <c r="H410" s="15"/>
      <c r="I410" s="14"/>
      <c r="J410" s="15"/>
      <c r="K410" s="14"/>
      <c r="L410" s="15"/>
    </row>
    <row r="411" spans="6:12" x14ac:dyDescent="0.25">
      <c r="F411" s="16"/>
      <c r="G411" s="14"/>
      <c r="H411" s="15"/>
      <c r="I411" s="14"/>
      <c r="J411" s="15"/>
      <c r="K411" s="14"/>
      <c r="L411" s="15"/>
    </row>
    <row r="412" spans="6:12" x14ac:dyDescent="0.25">
      <c r="F412" s="16"/>
      <c r="G412" s="14"/>
      <c r="H412" s="15"/>
      <c r="I412" s="14"/>
      <c r="J412" s="15"/>
      <c r="K412" s="14"/>
      <c r="L412" s="15"/>
    </row>
    <row r="413" spans="6:12" x14ac:dyDescent="0.25">
      <c r="F413" s="16"/>
      <c r="G413" s="14"/>
      <c r="H413" s="15"/>
      <c r="I413" s="14"/>
      <c r="J413" s="15"/>
      <c r="K413" s="14"/>
      <c r="L413" s="15"/>
    </row>
    <row r="414" spans="6:12" x14ac:dyDescent="0.25">
      <c r="F414" s="16"/>
      <c r="G414" s="14"/>
      <c r="H414" s="15"/>
      <c r="I414" s="14"/>
      <c r="J414" s="15"/>
      <c r="K414" s="14"/>
      <c r="L414" s="15"/>
    </row>
    <row r="415" spans="6:12" x14ac:dyDescent="0.25">
      <c r="F415" s="16"/>
      <c r="G415" s="14"/>
      <c r="H415" s="15"/>
      <c r="I415" s="14"/>
      <c r="J415" s="15"/>
      <c r="K415" s="14"/>
      <c r="L415" s="15"/>
    </row>
    <row r="416" spans="6:12" x14ac:dyDescent="0.25">
      <c r="F416" s="16"/>
      <c r="G416" s="14"/>
      <c r="H416" s="15"/>
      <c r="I416" s="14"/>
      <c r="J416" s="15"/>
      <c r="K416" s="14"/>
      <c r="L416" s="15"/>
    </row>
    <row r="417" spans="6:12" x14ac:dyDescent="0.25">
      <c r="F417" s="16"/>
      <c r="G417" s="14"/>
      <c r="H417" s="15"/>
      <c r="I417" s="14"/>
      <c r="J417" s="15"/>
      <c r="K417" s="14"/>
      <c r="L417" s="15"/>
    </row>
    <row r="418" spans="6:12" x14ac:dyDescent="0.25">
      <c r="F418" s="16"/>
      <c r="G418" s="14"/>
      <c r="H418" s="15"/>
      <c r="I418" s="14"/>
      <c r="J418" s="15"/>
      <c r="K418" s="14"/>
      <c r="L418" s="15"/>
    </row>
    <row r="419" spans="6:12" x14ac:dyDescent="0.25">
      <c r="F419" s="16"/>
      <c r="G419" s="14"/>
      <c r="H419" s="15"/>
      <c r="I419" s="14"/>
      <c r="J419" s="15"/>
      <c r="K419" s="14"/>
      <c r="L419" s="15"/>
    </row>
    <row r="420" spans="6:12" x14ac:dyDescent="0.25">
      <c r="F420" s="16"/>
      <c r="G420" s="14"/>
      <c r="H420" s="15"/>
      <c r="I420" s="14"/>
      <c r="J420" s="15"/>
      <c r="K420" s="14"/>
      <c r="L420" s="15"/>
    </row>
    <row r="421" spans="6:12" x14ac:dyDescent="0.25">
      <c r="F421" s="16"/>
      <c r="G421" s="14"/>
      <c r="H421" s="15"/>
      <c r="I421" s="14"/>
      <c r="J421" s="15"/>
      <c r="K421" s="14"/>
      <c r="L421" s="15"/>
    </row>
    <row r="422" spans="6:12" x14ac:dyDescent="0.25">
      <c r="F422" s="16"/>
      <c r="G422" s="14"/>
      <c r="H422" s="15"/>
      <c r="I422" s="14"/>
      <c r="J422" s="15"/>
      <c r="K422" s="14"/>
      <c r="L422" s="15"/>
    </row>
    <row r="423" spans="6:12" x14ac:dyDescent="0.25">
      <c r="F423" s="16"/>
      <c r="G423" s="14"/>
      <c r="H423" s="15"/>
      <c r="I423" s="14"/>
      <c r="J423" s="15"/>
      <c r="K423" s="14"/>
      <c r="L423" s="15"/>
    </row>
    <row r="424" spans="6:12" x14ac:dyDescent="0.25">
      <c r="F424" s="16"/>
      <c r="G424" s="14"/>
      <c r="H424" s="15"/>
      <c r="I424" s="14"/>
      <c r="J424" s="15"/>
      <c r="K424" s="14"/>
      <c r="L424" s="15"/>
    </row>
    <row r="425" spans="6:12" x14ac:dyDescent="0.25">
      <c r="F425" s="16"/>
      <c r="G425" s="14"/>
      <c r="H425" s="15"/>
      <c r="I425" s="14"/>
      <c r="J425" s="15"/>
      <c r="K425" s="14"/>
      <c r="L425" s="15"/>
    </row>
    <row r="426" spans="6:12" x14ac:dyDescent="0.25">
      <c r="F426" s="16"/>
      <c r="G426" s="14"/>
      <c r="H426" s="15"/>
      <c r="I426" s="14"/>
      <c r="J426" s="15"/>
      <c r="K426" s="14"/>
      <c r="L426" s="15"/>
    </row>
    <row r="427" spans="6:12" x14ac:dyDescent="0.25">
      <c r="F427" s="16"/>
      <c r="G427" s="14"/>
      <c r="H427" s="15"/>
      <c r="I427" s="14"/>
      <c r="J427" s="15"/>
      <c r="K427" s="14"/>
      <c r="L427" s="15"/>
    </row>
    <row r="428" spans="6:12" x14ac:dyDescent="0.25">
      <c r="F428" s="16"/>
      <c r="G428" s="14"/>
      <c r="H428" s="15"/>
      <c r="I428" s="14"/>
      <c r="J428" s="15"/>
      <c r="K428" s="14"/>
      <c r="L428" s="15"/>
    </row>
    <row r="429" spans="6:12" x14ac:dyDescent="0.25">
      <c r="F429" s="16"/>
      <c r="G429" s="14"/>
      <c r="H429" s="15"/>
      <c r="I429" s="14"/>
      <c r="J429" s="15"/>
      <c r="K429" s="14"/>
      <c r="L429" s="15"/>
    </row>
    <row r="430" spans="6:12" x14ac:dyDescent="0.25">
      <c r="F430" s="16"/>
      <c r="G430" s="14"/>
      <c r="H430" s="15"/>
      <c r="I430" s="14"/>
      <c r="J430" s="15"/>
      <c r="K430" s="14"/>
      <c r="L430" s="15"/>
    </row>
    <row r="431" spans="6:12" x14ac:dyDescent="0.25">
      <c r="F431" s="16"/>
      <c r="G431" s="14"/>
      <c r="H431" s="15"/>
      <c r="I431" s="14"/>
      <c r="J431" s="15"/>
      <c r="K431" s="14"/>
      <c r="L431" s="15"/>
    </row>
    <row r="432" spans="6:12" x14ac:dyDescent="0.25">
      <c r="F432" s="16"/>
      <c r="G432" s="14"/>
      <c r="H432" s="15"/>
      <c r="I432" s="14"/>
      <c r="J432" s="15"/>
      <c r="K432" s="14"/>
      <c r="L432" s="15"/>
    </row>
    <row r="433" spans="6:12" x14ac:dyDescent="0.25">
      <c r="F433" s="16"/>
      <c r="G433" s="14"/>
      <c r="H433" s="15"/>
      <c r="I433" s="14"/>
      <c r="J433" s="15"/>
      <c r="K433" s="14"/>
      <c r="L433" s="15"/>
    </row>
    <row r="434" spans="6:12" x14ac:dyDescent="0.25">
      <c r="F434" s="16"/>
      <c r="G434" s="14"/>
      <c r="H434" s="15"/>
      <c r="I434" s="14"/>
      <c r="J434" s="15"/>
      <c r="K434" s="14"/>
      <c r="L434" s="15"/>
    </row>
    <row r="435" spans="6:12" x14ac:dyDescent="0.25">
      <c r="F435" s="16"/>
      <c r="G435" s="14"/>
      <c r="H435" s="15"/>
      <c r="I435" s="14"/>
      <c r="J435" s="15"/>
      <c r="K435" s="14"/>
      <c r="L435" s="15"/>
    </row>
    <row r="436" spans="6:12" x14ac:dyDescent="0.25">
      <c r="F436" s="16"/>
      <c r="G436" s="14"/>
      <c r="H436" s="15"/>
      <c r="I436" s="14"/>
      <c r="J436" s="15"/>
      <c r="K436" s="14"/>
      <c r="L436" s="15"/>
    </row>
    <row r="437" spans="6:12" x14ac:dyDescent="0.25">
      <c r="F437" s="16"/>
      <c r="G437" s="14"/>
      <c r="H437" s="15"/>
      <c r="I437" s="14"/>
      <c r="J437" s="15"/>
      <c r="K437" s="14"/>
      <c r="L437" s="15"/>
    </row>
    <row r="438" spans="6:12" x14ac:dyDescent="0.25">
      <c r="F438" s="16"/>
      <c r="G438" s="14"/>
      <c r="H438" s="15"/>
      <c r="I438" s="14"/>
      <c r="J438" s="15"/>
      <c r="K438" s="14"/>
      <c r="L438" s="15"/>
    </row>
    <row r="439" spans="6:12" x14ac:dyDescent="0.25">
      <c r="F439" s="16"/>
      <c r="G439" s="14"/>
      <c r="H439" s="15"/>
      <c r="I439" s="14"/>
      <c r="J439" s="15"/>
      <c r="K439" s="14"/>
      <c r="L439" s="15"/>
    </row>
    <row r="440" spans="6:12" x14ac:dyDescent="0.25">
      <c r="F440" s="16"/>
      <c r="G440" s="14"/>
      <c r="H440" s="15"/>
      <c r="I440" s="14"/>
      <c r="J440" s="15"/>
      <c r="K440" s="14"/>
      <c r="L440" s="15"/>
    </row>
    <row r="441" spans="6:12" x14ac:dyDescent="0.25">
      <c r="F441" s="16"/>
      <c r="G441" s="14"/>
      <c r="H441" s="15"/>
      <c r="I441" s="14"/>
      <c r="J441" s="15"/>
      <c r="K441" s="14"/>
      <c r="L441" s="15"/>
    </row>
    <row r="442" spans="6:12" x14ac:dyDescent="0.25">
      <c r="F442" s="16"/>
      <c r="G442" s="14"/>
      <c r="H442" s="15"/>
      <c r="I442" s="14"/>
      <c r="J442" s="15"/>
      <c r="K442" s="14"/>
      <c r="L442" s="15"/>
    </row>
    <row r="443" spans="6:12" x14ac:dyDescent="0.25">
      <c r="F443" s="16"/>
      <c r="G443" s="14"/>
      <c r="H443" s="15"/>
      <c r="I443" s="14"/>
      <c r="J443" s="15"/>
      <c r="K443" s="14"/>
      <c r="L443" s="15"/>
    </row>
    <row r="444" spans="6:12" x14ac:dyDescent="0.25">
      <c r="F444" s="16"/>
      <c r="G444" s="14"/>
      <c r="H444" s="15"/>
      <c r="I444" s="14"/>
      <c r="J444" s="15"/>
      <c r="K444" s="14"/>
      <c r="L444" s="15"/>
    </row>
    <row r="445" spans="6:12" x14ac:dyDescent="0.25">
      <c r="F445" s="16"/>
      <c r="G445" s="14"/>
      <c r="H445" s="15"/>
      <c r="I445" s="14"/>
      <c r="J445" s="15"/>
      <c r="K445" s="14"/>
      <c r="L445" s="15"/>
    </row>
    <row r="446" spans="6:12" x14ac:dyDescent="0.25">
      <c r="F446" s="16"/>
      <c r="G446" s="14"/>
      <c r="H446" s="15"/>
      <c r="I446" s="14"/>
      <c r="J446" s="15"/>
      <c r="K446" s="14"/>
      <c r="L446" s="15"/>
    </row>
    <row r="447" spans="6:12" x14ac:dyDescent="0.25">
      <c r="F447" s="16"/>
      <c r="G447" s="14"/>
      <c r="H447" s="15"/>
      <c r="I447" s="14"/>
      <c r="J447" s="15"/>
      <c r="K447" s="14"/>
      <c r="L447" s="15"/>
    </row>
    <row r="448" spans="6:12" x14ac:dyDescent="0.25">
      <c r="F448" s="16"/>
      <c r="G448" s="14"/>
      <c r="H448" s="15"/>
      <c r="I448" s="14"/>
      <c r="J448" s="15"/>
      <c r="K448" s="14"/>
      <c r="L448" s="15"/>
    </row>
    <row r="449" spans="6:12" x14ac:dyDescent="0.25">
      <c r="F449" s="16"/>
      <c r="G449" s="14"/>
      <c r="H449" s="15"/>
      <c r="I449" s="14"/>
      <c r="J449" s="15"/>
      <c r="K449" s="14"/>
      <c r="L449" s="15"/>
    </row>
    <row r="450" spans="6:12" x14ac:dyDescent="0.25">
      <c r="F450" s="16"/>
      <c r="G450" s="14"/>
      <c r="H450" s="15"/>
      <c r="I450" s="14"/>
      <c r="J450" s="15"/>
      <c r="K450" s="14"/>
      <c r="L450" s="15"/>
    </row>
    <row r="451" spans="6:12" x14ac:dyDescent="0.25">
      <c r="F451" s="16"/>
      <c r="G451" s="14"/>
      <c r="H451" s="15"/>
      <c r="I451" s="14"/>
      <c r="J451" s="15"/>
      <c r="K451" s="14"/>
      <c r="L451" s="15"/>
    </row>
    <row r="452" spans="6:12" x14ac:dyDescent="0.25">
      <c r="F452" s="16"/>
      <c r="G452" s="14"/>
      <c r="H452" s="15"/>
      <c r="I452" s="14"/>
      <c r="J452" s="15"/>
      <c r="K452" s="14"/>
      <c r="L452" s="15"/>
    </row>
    <row r="453" spans="6:12" x14ac:dyDescent="0.25">
      <c r="F453" s="16"/>
      <c r="G453" s="14"/>
      <c r="H453" s="15"/>
      <c r="I453" s="14"/>
      <c r="J453" s="15"/>
      <c r="K453" s="14"/>
      <c r="L453" s="15"/>
    </row>
    <row r="454" spans="6:12" x14ac:dyDescent="0.25">
      <c r="F454" s="16"/>
      <c r="G454" s="14"/>
      <c r="H454" s="15"/>
      <c r="I454" s="14"/>
      <c r="J454" s="15"/>
      <c r="K454" s="14"/>
      <c r="L454" s="15"/>
    </row>
    <row r="455" spans="6:12" x14ac:dyDescent="0.25">
      <c r="F455" s="16"/>
      <c r="G455" s="14"/>
      <c r="H455" s="15"/>
      <c r="I455" s="14"/>
      <c r="J455" s="15"/>
      <c r="K455" s="14"/>
      <c r="L455" s="15"/>
    </row>
    <row r="456" spans="6:12" x14ac:dyDescent="0.25">
      <c r="F456" s="16"/>
      <c r="G456" s="14"/>
      <c r="H456" s="15"/>
      <c r="I456" s="14"/>
      <c r="J456" s="15"/>
      <c r="K456" s="14"/>
      <c r="L456" s="15"/>
    </row>
    <row r="457" spans="6:12" x14ac:dyDescent="0.25">
      <c r="F457" s="16"/>
      <c r="G457" s="14"/>
      <c r="H457" s="15"/>
      <c r="I457" s="14"/>
      <c r="J457" s="15"/>
      <c r="K457" s="14"/>
      <c r="L457" s="15"/>
    </row>
    <row r="458" spans="6:12" x14ac:dyDescent="0.25">
      <c r="F458" s="16"/>
      <c r="G458" s="14"/>
      <c r="H458" s="15"/>
      <c r="I458" s="14"/>
      <c r="J458" s="15"/>
      <c r="K458" s="14"/>
      <c r="L458" s="15"/>
    </row>
    <row r="459" spans="6:12" x14ac:dyDescent="0.25">
      <c r="F459" s="16"/>
      <c r="G459" s="14"/>
      <c r="H459" s="15"/>
      <c r="I459" s="14"/>
      <c r="J459" s="15"/>
      <c r="K459" s="14"/>
      <c r="L459" s="15"/>
    </row>
    <row r="460" spans="6:12" x14ac:dyDescent="0.25">
      <c r="F460" s="16"/>
      <c r="G460" s="14"/>
      <c r="H460" s="15"/>
      <c r="I460" s="14"/>
      <c r="J460" s="15"/>
      <c r="K460" s="14"/>
      <c r="L460" s="15"/>
    </row>
    <row r="461" spans="6:12" x14ac:dyDescent="0.25">
      <c r="F461" s="16"/>
      <c r="G461" s="14"/>
      <c r="H461" s="15"/>
      <c r="I461" s="14"/>
      <c r="J461" s="15"/>
      <c r="K461" s="14"/>
      <c r="L461" s="15"/>
    </row>
    <row r="462" spans="6:12" x14ac:dyDescent="0.25">
      <c r="F462" s="16"/>
      <c r="G462" s="14"/>
      <c r="H462" s="15"/>
      <c r="I462" s="14"/>
      <c r="J462" s="15"/>
      <c r="K462" s="14"/>
      <c r="L462" s="15"/>
    </row>
    <row r="463" spans="6:12" x14ac:dyDescent="0.25">
      <c r="F463" s="16"/>
      <c r="G463" s="14"/>
      <c r="H463" s="15"/>
      <c r="I463" s="14"/>
      <c r="J463" s="15"/>
      <c r="K463" s="14"/>
      <c r="L463" s="15"/>
    </row>
    <row r="464" spans="6:12" x14ac:dyDescent="0.25">
      <c r="F464" s="16"/>
      <c r="G464" s="14"/>
      <c r="H464" s="15"/>
      <c r="I464" s="14"/>
      <c r="J464" s="15"/>
      <c r="K464" s="14"/>
      <c r="L464" s="15"/>
    </row>
    <row r="465" spans="6:12" x14ac:dyDescent="0.25">
      <c r="F465" s="16"/>
      <c r="G465" s="14"/>
      <c r="H465" s="15"/>
      <c r="I465" s="14"/>
      <c r="J465" s="15"/>
      <c r="K465" s="14"/>
      <c r="L465" s="15"/>
    </row>
    <row r="466" spans="6:12" x14ac:dyDescent="0.25">
      <c r="F466" s="16"/>
      <c r="G466" s="14"/>
      <c r="H466" s="15"/>
      <c r="I466" s="14"/>
      <c r="J466" s="15"/>
      <c r="K466" s="14"/>
      <c r="L466" s="15"/>
    </row>
    <row r="467" spans="6:12" x14ac:dyDescent="0.25">
      <c r="F467" s="16"/>
      <c r="G467" s="14"/>
      <c r="H467" s="15"/>
      <c r="I467" s="14"/>
      <c r="J467" s="15"/>
      <c r="K467" s="14"/>
      <c r="L467" s="15"/>
    </row>
    <row r="468" spans="6:12" x14ac:dyDescent="0.25">
      <c r="F468" s="16"/>
      <c r="G468" s="14"/>
      <c r="H468" s="15"/>
      <c r="I468" s="14"/>
      <c r="J468" s="15"/>
      <c r="K468" s="14"/>
      <c r="L468" s="15"/>
    </row>
    <row r="469" spans="6:12" x14ac:dyDescent="0.25">
      <c r="F469" s="16"/>
      <c r="G469" s="14"/>
      <c r="H469" s="15"/>
      <c r="I469" s="14"/>
      <c r="J469" s="15"/>
      <c r="K469" s="14"/>
      <c r="L469" s="15"/>
    </row>
    <row r="470" spans="6:12" x14ac:dyDescent="0.25">
      <c r="F470" s="16"/>
      <c r="G470" s="14"/>
      <c r="H470" s="15"/>
      <c r="I470" s="14"/>
      <c r="J470" s="15"/>
      <c r="K470" s="14"/>
      <c r="L470" s="15"/>
    </row>
    <row r="471" spans="6:12" x14ac:dyDescent="0.25">
      <c r="F471" s="16"/>
      <c r="G471" s="14"/>
      <c r="H471" s="15"/>
      <c r="I471" s="14"/>
      <c r="J471" s="15"/>
      <c r="K471" s="14"/>
      <c r="L471" s="15"/>
    </row>
    <row r="472" spans="6:12" x14ac:dyDescent="0.25">
      <c r="F472" s="16"/>
      <c r="G472" s="14"/>
      <c r="H472" s="15"/>
      <c r="I472" s="14"/>
      <c r="J472" s="15"/>
      <c r="K472" s="14"/>
      <c r="L472" s="15"/>
    </row>
    <row r="473" spans="6:12" x14ac:dyDescent="0.25">
      <c r="F473" s="16"/>
      <c r="G473" s="14"/>
      <c r="H473" s="15"/>
      <c r="I473" s="14"/>
      <c r="J473" s="15"/>
      <c r="K473" s="14"/>
      <c r="L473" s="15"/>
    </row>
    <row r="474" spans="6:12" x14ac:dyDescent="0.25">
      <c r="F474" s="16"/>
      <c r="G474" s="14"/>
      <c r="H474" s="15"/>
      <c r="I474" s="14"/>
      <c r="J474" s="15"/>
      <c r="K474" s="14"/>
      <c r="L474" s="15"/>
    </row>
    <row r="475" spans="6:12" x14ac:dyDescent="0.25">
      <c r="F475" s="16"/>
      <c r="G475" s="14"/>
      <c r="H475" s="15"/>
      <c r="I475" s="14"/>
      <c r="J475" s="15"/>
      <c r="K475" s="14"/>
      <c r="L475" s="15"/>
    </row>
    <row r="476" spans="6:12" x14ac:dyDescent="0.25">
      <c r="F476" s="16"/>
      <c r="G476" s="14"/>
      <c r="H476" s="15"/>
      <c r="I476" s="14"/>
      <c r="J476" s="15"/>
      <c r="K476" s="14"/>
      <c r="L476" s="15"/>
    </row>
    <row r="477" spans="6:12" x14ac:dyDescent="0.25">
      <c r="F477" s="16"/>
      <c r="G477" s="14"/>
      <c r="H477" s="15"/>
      <c r="I477" s="14"/>
      <c r="J477" s="15"/>
      <c r="K477" s="14"/>
      <c r="L477" s="15"/>
    </row>
    <row r="478" spans="6:12" x14ac:dyDescent="0.25">
      <c r="F478" s="16"/>
      <c r="G478" s="14"/>
      <c r="H478" s="15"/>
      <c r="I478" s="14"/>
      <c r="J478" s="15"/>
      <c r="K478" s="14"/>
      <c r="L478" s="15"/>
    </row>
    <row r="479" spans="6:12" x14ac:dyDescent="0.25">
      <c r="F479" s="16"/>
      <c r="G479" s="14"/>
      <c r="H479" s="15"/>
      <c r="I479" s="14"/>
      <c r="J479" s="15"/>
      <c r="K479" s="14"/>
      <c r="L479" s="15"/>
    </row>
    <row r="480" spans="6:12" x14ac:dyDescent="0.25">
      <c r="F480" s="16"/>
      <c r="G480" s="14"/>
      <c r="H480" s="15"/>
      <c r="I480" s="14"/>
      <c r="J480" s="15"/>
      <c r="K480" s="14"/>
      <c r="L480" s="15"/>
    </row>
    <row r="481" spans="6:12" x14ac:dyDescent="0.25">
      <c r="F481" s="16"/>
      <c r="G481" s="14"/>
      <c r="H481" s="15"/>
      <c r="I481" s="14"/>
      <c r="J481" s="15"/>
      <c r="K481" s="14"/>
      <c r="L481" s="15"/>
    </row>
    <row r="482" spans="6:12" x14ac:dyDescent="0.25">
      <c r="F482" s="16"/>
      <c r="G482" s="14"/>
      <c r="H482" s="15"/>
      <c r="I482" s="14"/>
      <c r="J482" s="15"/>
      <c r="K482" s="14"/>
      <c r="L482" s="15"/>
    </row>
    <row r="483" spans="6:12" x14ac:dyDescent="0.25">
      <c r="F483" s="16"/>
      <c r="G483" s="14"/>
      <c r="H483" s="15"/>
      <c r="I483" s="14"/>
      <c r="J483" s="15"/>
      <c r="K483" s="14"/>
      <c r="L483" s="15"/>
    </row>
    <row r="484" spans="6:12" x14ac:dyDescent="0.25">
      <c r="F484" s="16"/>
      <c r="G484" s="14"/>
      <c r="H484" s="15"/>
      <c r="I484" s="14"/>
      <c r="J484" s="15"/>
      <c r="K484" s="14"/>
      <c r="L484" s="15"/>
    </row>
    <row r="485" spans="6:12" x14ac:dyDescent="0.25">
      <c r="F485" s="16"/>
      <c r="G485" s="14"/>
      <c r="H485" s="15"/>
      <c r="I485" s="14"/>
      <c r="J485" s="15"/>
      <c r="K485" s="14"/>
      <c r="L485" s="15"/>
    </row>
    <row r="486" spans="6:12" x14ac:dyDescent="0.25">
      <c r="F486" s="16"/>
      <c r="G486" s="14"/>
      <c r="H486" s="15"/>
      <c r="I486" s="14"/>
      <c r="J486" s="15"/>
      <c r="K486" s="14"/>
      <c r="L486" s="15"/>
    </row>
    <row r="487" spans="6:12" x14ac:dyDescent="0.25">
      <c r="F487" s="16"/>
      <c r="G487" s="14"/>
      <c r="H487" s="15"/>
      <c r="I487" s="14"/>
      <c r="J487" s="15"/>
      <c r="K487" s="14"/>
      <c r="L487" s="15"/>
    </row>
    <row r="488" spans="6:12" x14ac:dyDescent="0.25">
      <c r="F488" s="16"/>
      <c r="G488" s="14"/>
      <c r="H488" s="15"/>
      <c r="I488" s="14"/>
      <c r="J488" s="15"/>
      <c r="K488" s="14"/>
      <c r="L488" s="15"/>
    </row>
    <row r="489" spans="6:12" x14ac:dyDescent="0.25">
      <c r="F489" s="16"/>
      <c r="G489" s="14"/>
      <c r="H489" s="15"/>
      <c r="I489" s="14"/>
      <c r="J489" s="15"/>
      <c r="K489" s="14"/>
      <c r="L489" s="15"/>
    </row>
    <row r="490" spans="6:12" x14ac:dyDescent="0.25">
      <c r="F490" s="16"/>
      <c r="G490" s="14"/>
      <c r="H490" s="15"/>
      <c r="I490" s="14"/>
      <c r="J490" s="15"/>
      <c r="K490" s="14"/>
      <c r="L490" s="15"/>
    </row>
    <row r="491" spans="6:12" x14ac:dyDescent="0.25">
      <c r="F491" s="16"/>
      <c r="G491" s="14"/>
      <c r="H491" s="15"/>
      <c r="I491" s="14"/>
      <c r="J491" s="15"/>
      <c r="K491" s="14"/>
      <c r="L491" s="15"/>
    </row>
    <row r="492" spans="6:12" x14ac:dyDescent="0.25">
      <c r="F492" s="16"/>
      <c r="G492" s="14"/>
      <c r="H492" s="15"/>
      <c r="I492" s="14"/>
      <c r="J492" s="15"/>
      <c r="K492" s="14"/>
      <c r="L492" s="15"/>
    </row>
    <row r="493" spans="6:12" x14ac:dyDescent="0.25">
      <c r="F493" s="16"/>
      <c r="G493" s="14"/>
      <c r="H493" s="15"/>
      <c r="I493" s="14"/>
      <c r="J493" s="15"/>
      <c r="K493" s="14"/>
      <c r="L493" s="15"/>
    </row>
    <row r="494" spans="6:12" x14ac:dyDescent="0.25">
      <c r="F494" s="16"/>
      <c r="G494" s="14"/>
      <c r="H494" s="15"/>
      <c r="I494" s="14"/>
      <c r="J494" s="15"/>
      <c r="K494" s="14"/>
      <c r="L494" s="15"/>
    </row>
    <row r="495" spans="6:12" x14ac:dyDescent="0.25">
      <c r="F495" s="16"/>
      <c r="G495" s="14"/>
      <c r="H495" s="15"/>
      <c r="I495" s="14"/>
      <c r="J495" s="15"/>
      <c r="K495" s="14"/>
      <c r="L495" s="15"/>
    </row>
    <row r="496" spans="6:12" x14ac:dyDescent="0.25">
      <c r="F496" s="16"/>
      <c r="G496" s="14"/>
      <c r="H496" s="15"/>
      <c r="I496" s="14"/>
      <c r="J496" s="15"/>
      <c r="K496" s="14"/>
      <c r="L496" s="15"/>
    </row>
    <row r="497" spans="6:12" x14ac:dyDescent="0.25">
      <c r="F497" s="16"/>
      <c r="G497" s="14"/>
      <c r="H497" s="15"/>
      <c r="I497" s="14"/>
      <c r="J497" s="15"/>
      <c r="K497" s="14"/>
      <c r="L497" s="15"/>
    </row>
    <row r="498" spans="6:12" x14ac:dyDescent="0.25">
      <c r="F498" s="16"/>
      <c r="G498" s="14"/>
      <c r="H498" s="15"/>
      <c r="I498" s="14"/>
      <c r="J498" s="15"/>
      <c r="K498" s="14"/>
      <c r="L498" s="15"/>
    </row>
    <row r="499" spans="6:12" x14ac:dyDescent="0.25">
      <c r="F499" s="16"/>
      <c r="G499" s="14"/>
      <c r="H499" s="15"/>
      <c r="I499" s="14"/>
      <c r="J499" s="15"/>
      <c r="K499" s="14"/>
      <c r="L499" s="15"/>
    </row>
    <row r="500" spans="6:12" x14ac:dyDescent="0.25">
      <c r="F500" s="16"/>
      <c r="G500" s="14"/>
      <c r="H500" s="15"/>
      <c r="I500" s="14"/>
      <c r="J500" s="15"/>
      <c r="K500" s="14"/>
      <c r="L500" s="15"/>
    </row>
    <row r="501" spans="6:12" x14ac:dyDescent="0.25">
      <c r="F501" s="16"/>
      <c r="G501" s="14"/>
      <c r="H501" s="15"/>
      <c r="I501" s="14"/>
      <c r="J501" s="15"/>
      <c r="K501" s="14"/>
      <c r="L501" s="15"/>
    </row>
    <row r="502" spans="6:12" x14ac:dyDescent="0.25">
      <c r="F502" s="16"/>
      <c r="G502" s="14"/>
      <c r="H502" s="15"/>
      <c r="I502" s="14"/>
      <c r="J502" s="15"/>
      <c r="K502" s="14"/>
      <c r="L502" s="15"/>
    </row>
    <row r="503" spans="6:12" x14ac:dyDescent="0.25">
      <c r="F503" s="16"/>
      <c r="G503" s="14"/>
      <c r="H503" s="15"/>
      <c r="I503" s="14"/>
      <c r="J503" s="15"/>
      <c r="K503" s="14"/>
      <c r="L503" s="15"/>
    </row>
    <row r="504" spans="6:12" x14ac:dyDescent="0.25">
      <c r="F504" s="16"/>
      <c r="G504" s="14"/>
      <c r="H504" s="15"/>
      <c r="I504" s="14"/>
      <c r="J504" s="15"/>
      <c r="K504" s="14"/>
      <c r="L504" s="15"/>
    </row>
    <row r="505" spans="6:12" x14ac:dyDescent="0.25">
      <c r="F505" s="16"/>
      <c r="G505" s="14"/>
      <c r="H505" s="15"/>
      <c r="I505" s="14"/>
      <c r="J505" s="15"/>
      <c r="K505" s="14"/>
      <c r="L505" s="15"/>
    </row>
    <row r="506" spans="6:12" x14ac:dyDescent="0.25">
      <c r="F506" s="16"/>
      <c r="G506" s="14"/>
      <c r="H506" s="15"/>
      <c r="I506" s="14"/>
      <c r="J506" s="15"/>
      <c r="K506" s="14"/>
      <c r="L506" s="15"/>
    </row>
    <row r="507" spans="6:12" x14ac:dyDescent="0.25">
      <c r="F507" s="16"/>
      <c r="G507" s="14"/>
      <c r="H507" s="15"/>
      <c r="I507" s="14"/>
      <c r="J507" s="15"/>
      <c r="K507" s="14"/>
      <c r="L507" s="15"/>
    </row>
    <row r="508" spans="6:12" x14ac:dyDescent="0.25">
      <c r="F508" s="16"/>
      <c r="G508" s="14"/>
      <c r="H508" s="15"/>
      <c r="I508" s="14"/>
      <c r="J508" s="15"/>
      <c r="K508" s="14"/>
      <c r="L508" s="15"/>
    </row>
    <row r="509" spans="6:12" x14ac:dyDescent="0.25">
      <c r="F509" s="16"/>
      <c r="G509" s="14"/>
      <c r="H509" s="15"/>
      <c r="I509" s="14"/>
      <c r="J509" s="15"/>
      <c r="K509" s="14"/>
      <c r="L509" s="15"/>
    </row>
    <row r="510" spans="6:12" x14ac:dyDescent="0.25">
      <c r="F510" s="16"/>
      <c r="G510" s="14"/>
      <c r="H510" s="15"/>
      <c r="I510" s="14"/>
      <c r="J510" s="15"/>
      <c r="K510" s="14"/>
      <c r="L510" s="15"/>
    </row>
    <row r="511" spans="6:12" x14ac:dyDescent="0.25">
      <c r="F511" s="16"/>
      <c r="G511" s="14"/>
      <c r="H511" s="15"/>
      <c r="I511" s="14"/>
      <c r="J511" s="15"/>
      <c r="K511" s="14"/>
      <c r="L511" s="15"/>
    </row>
    <row r="512" spans="6:12" x14ac:dyDescent="0.25">
      <c r="F512" s="16"/>
      <c r="G512" s="14"/>
      <c r="H512" s="15"/>
      <c r="I512" s="14"/>
      <c r="J512" s="15"/>
      <c r="K512" s="14"/>
      <c r="L512" s="15"/>
    </row>
    <row r="513" spans="6:12" x14ac:dyDescent="0.25">
      <c r="F513" s="16"/>
      <c r="G513" s="14"/>
      <c r="H513" s="15"/>
      <c r="I513" s="14"/>
      <c r="J513" s="15"/>
      <c r="K513" s="14"/>
      <c r="L513" s="15"/>
    </row>
    <row r="514" spans="6:12" x14ac:dyDescent="0.25">
      <c r="F514" s="16"/>
      <c r="G514" s="14"/>
      <c r="H514" s="15"/>
      <c r="I514" s="14"/>
      <c r="J514" s="15"/>
      <c r="K514" s="14"/>
      <c r="L514" s="15"/>
    </row>
    <row r="515" spans="6:12" x14ac:dyDescent="0.25">
      <c r="F515" s="16"/>
      <c r="G515" s="14"/>
      <c r="H515" s="15"/>
      <c r="I515" s="14"/>
      <c r="J515" s="15"/>
      <c r="K515" s="14"/>
      <c r="L515" s="15"/>
    </row>
    <row r="516" spans="6:12" x14ac:dyDescent="0.25">
      <c r="F516" s="16"/>
      <c r="G516" s="14"/>
      <c r="H516" s="15"/>
      <c r="I516" s="14"/>
      <c r="J516" s="15"/>
      <c r="K516" s="14"/>
      <c r="L516" s="15"/>
    </row>
    <row r="517" spans="6:12" x14ac:dyDescent="0.25">
      <c r="F517" s="16"/>
      <c r="G517" s="14"/>
      <c r="H517" s="15"/>
      <c r="I517" s="14"/>
      <c r="J517" s="15"/>
      <c r="K517" s="14"/>
      <c r="L517" s="15"/>
    </row>
    <row r="518" spans="6:12" x14ac:dyDescent="0.25">
      <c r="F518" s="16"/>
      <c r="G518" s="14"/>
      <c r="H518" s="15"/>
      <c r="I518" s="14"/>
      <c r="J518" s="15"/>
      <c r="K518" s="14"/>
      <c r="L518" s="15"/>
    </row>
    <row r="519" spans="6:12" x14ac:dyDescent="0.25">
      <c r="F519" s="16"/>
      <c r="G519" s="14"/>
      <c r="H519" s="15"/>
      <c r="I519" s="14"/>
      <c r="J519" s="15"/>
      <c r="K519" s="14"/>
      <c r="L519" s="15"/>
    </row>
    <row r="520" spans="6:12" x14ac:dyDescent="0.25">
      <c r="F520" s="16"/>
      <c r="G520" s="14"/>
      <c r="H520" s="15"/>
      <c r="I520" s="14"/>
      <c r="J520" s="15"/>
      <c r="K520" s="14"/>
      <c r="L520" s="15"/>
    </row>
    <row r="521" spans="6:12" x14ac:dyDescent="0.25">
      <c r="F521" s="16"/>
      <c r="G521" s="14"/>
      <c r="H521" s="15"/>
      <c r="I521" s="14"/>
      <c r="J521" s="15"/>
      <c r="K521" s="14"/>
      <c r="L521" s="15"/>
    </row>
    <row r="522" spans="6:12" x14ac:dyDescent="0.25">
      <c r="F522" s="16"/>
      <c r="G522" s="14"/>
      <c r="H522" s="15"/>
      <c r="I522" s="14"/>
      <c r="J522" s="15"/>
      <c r="K522" s="14"/>
      <c r="L522" s="15"/>
    </row>
    <row r="523" spans="6:12" x14ac:dyDescent="0.25">
      <c r="F523" s="16"/>
      <c r="G523" s="14"/>
      <c r="H523" s="15"/>
      <c r="I523" s="14"/>
      <c r="J523" s="15"/>
      <c r="K523" s="14"/>
      <c r="L523" s="15"/>
    </row>
    <row r="524" spans="6:12" x14ac:dyDescent="0.25">
      <c r="F524" s="16"/>
      <c r="G524" s="14"/>
      <c r="H524" s="15"/>
      <c r="I524" s="14"/>
      <c r="J524" s="15"/>
      <c r="K524" s="14"/>
      <c r="L524" s="15"/>
    </row>
    <row r="525" spans="6:12" x14ac:dyDescent="0.25">
      <c r="F525" s="16"/>
      <c r="G525" s="14"/>
      <c r="H525" s="15"/>
      <c r="I525" s="14"/>
      <c r="J525" s="15"/>
      <c r="K525" s="14"/>
      <c r="L525" s="15"/>
    </row>
    <row r="526" spans="6:12" x14ac:dyDescent="0.25">
      <c r="F526" s="16"/>
      <c r="G526" s="14"/>
      <c r="H526" s="15"/>
      <c r="I526" s="14"/>
      <c r="J526" s="15"/>
      <c r="K526" s="14"/>
      <c r="L526" s="15"/>
    </row>
    <row r="527" spans="6:12" x14ac:dyDescent="0.25">
      <c r="F527" s="16"/>
      <c r="G527" s="14"/>
      <c r="H527" s="15"/>
      <c r="I527" s="14"/>
      <c r="J527" s="15"/>
      <c r="K527" s="14"/>
      <c r="L527" s="15"/>
    </row>
    <row r="528" spans="6:12" x14ac:dyDescent="0.25">
      <c r="F528" s="16"/>
      <c r="G528" s="14"/>
      <c r="H528" s="15"/>
      <c r="I528" s="14"/>
      <c r="J528" s="15"/>
      <c r="K528" s="14"/>
      <c r="L528" s="15"/>
    </row>
    <row r="529" spans="6:12" x14ac:dyDescent="0.25">
      <c r="F529" s="16"/>
      <c r="G529" s="14"/>
      <c r="H529" s="15"/>
      <c r="I529" s="14"/>
      <c r="J529" s="15"/>
      <c r="K529" s="14"/>
      <c r="L529" s="15"/>
    </row>
    <row r="530" spans="6:12" x14ac:dyDescent="0.25">
      <c r="F530" s="16"/>
      <c r="G530" s="14"/>
      <c r="H530" s="15"/>
      <c r="I530" s="14"/>
      <c r="J530" s="15"/>
      <c r="K530" s="14"/>
      <c r="L530" s="15"/>
    </row>
    <row r="531" spans="6:12" x14ac:dyDescent="0.25">
      <c r="F531" s="16"/>
      <c r="G531" s="14"/>
      <c r="H531" s="15"/>
      <c r="I531" s="14"/>
      <c r="J531" s="15"/>
      <c r="K531" s="14"/>
      <c r="L531" s="15"/>
    </row>
    <row r="532" spans="6:12" x14ac:dyDescent="0.25">
      <c r="F532" s="16"/>
      <c r="G532" s="14"/>
      <c r="H532" s="15"/>
      <c r="I532" s="14"/>
      <c r="J532" s="15"/>
      <c r="K532" s="14"/>
      <c r="L532" s="15"/>
    </row>
    <row r="533" spans="6:12" x14ac:dyDescent="0.25">
      <c r="F533" s="16"/>
      <c r="G533" s="14"/>
      <c r="H533" s="15"/>
      <c r="I533" s="14"/>
      <c r="J533" s="15"/>
      <c r="K533" s="14"/>
      <c r="L533" s="15"/>
    </row>
    <row r="534" spans="6:12" x14ac:dyDescent="0.25">
      <c r="F534" s="16"/>
      <c r="G534" s="14"/>
      <c r="H534" s="15"/>
      <c r="I534" s="14"/>
      <c r="J534" s="15"/>
      <c r="K534" s="14"/>
      <c r="L534" s="15"/>
    </row>
    <row r="535" spans="6:12" x14ac:dyDescent="0.25">
      <c r="F535" s="16"/>
      <c r="G535" s="14"/>
      <c r="H535" s="15"/>
      <c r="I535" s="14"/>
      <c r="J535" s="15"/>
      <c r="K535" s="14"/>
      <c r="L535" s="15"/>
    </row>
    <row r="536" spans="6:12" x14ac:dyDescent="0.25">
      <c r="F536" s="16"/>
      <c r="G536" s="14"/>
      <c r="H536" s="15"/>
      <c r="I536" s="14"/>
      <c r="J536" s="15"/>
      <c r="K536" s="14"/>
      <c r="L536" s="15"/>
    </row>
    <row r="537" spans="6:12" x14ac:dyDescent="0.25">
      <c r="F537" s="16"/>
      <c r="G537" s="14"/>
      <c r="H537" s="15"/>
      <c r="I537" s="14"/>
      <c r="J537" s="15"/>
      <c r="K537" s="14"/>
      <c r="L537" s="15"/>
    </row>
    <row r="538" spans="6:12" x14ac:dyDescent="0.25">
      <c r="F538" s="16"/>
      <c r="G538" s="14"/>
      <c r="H538" s="15"/>
      <c r="I538" s="14"/>
      <c r="J538" s="15"/>
      <c r="K538" s="14"/>
      <c r="L538" s="15"/>
    </row>
    <row r="539" spans="6:12" x14ac:dyDescent="0.25">
      <c r="F539" s="16"/>
      <c r="G539" s="14"/>
      <c r="H539" s="15"/>
      <c r="I539" s="14"/>
      <c r="J539" s="15"/>
      <c r="K539" s="14"/>
      <c r="L539" s="15"/>
    </row>
    <row r="540" spans="6:12" x14ac:dyDescent="0.25">
      <c r="F540" s="16"/>
      <c r="G540" s="14"/>
      <c r="H540" s="15"/>
      <c r="I540" s="14"/>
      <c r="J540" s="15"/>
      <c r="K540" s="14"/>
      <c r="L540" s="15"/>
    </row>
    <row r="541" spans="6:12" x14ac:dyDescent="0.25">
      <c r="F541" s="16"/>
      <c r="G541" s="14"/>
      <c r="H541" s="15"/>
      <c r="I541" s="14"/>
      <c r="J541" s="15"/>
      <c r="K541" s="14"/>
      <c r="L541" s="15"/>
    </row>
    <row r="542" spans="6:12" x14ac:dyDescent="0.25">
      <c r="F542" s="16"/>
      <c r="G542" s="14"/>
      <c r="H542" s="15"/>
      <c r="I542" s="14"/>
      <c r="J542" s="15"/>
      <c r="K542" s="14"/>
      <c r="L542" s="15"/>
    </row>
    <row r="543" spans="6:12" x14ac:dyDescent="0.25">
      <c r="F543" s="16"/>
      <c r="G543" s="14"/>
      <c r="H543" s="15"/>
      <c r="I543" s="14"/>
      <c r="J543" s="15"/>
      <c r="K543" s="14"/>
      <c r="L543" s="15"/>
    </row>
    <row r="544" spans="6:12" x14ac:dyDescent="0.25">
      <c r="F544" s="16"/>
      <c r="G544" s="14"/>
      <c r="H544" s="15"/>
      <c r="I544" s="14"/>
      <c r="J544" s="15"/>
      <c r="K544" s="14"/>
      <c r="L544" s="15"/>
    </row>
    <row r="545" spans="6:12" x14ac:dyDescent="0.25">
      <c r="F545" s="16"/>
      <c r="G545" s="14"/>
      <c r="H545" s="15"/>
      <c r="I545" s="14"/>
      <c r="J545" s="15"/>
      <c r="K545" s="14"/>
      <c r="L545" s="15"/>
    </row>
    <row r="546" spans="6:12" x14ac:dyDescent="0.25">
      <c r="F546" s="16"/>
      <c r="G546" s="14"/>
      <c r="H546" s="15"/>
      <c r="I546" s="14"/>
      <c r="J546" s="15"/>
      <c r="K546" s="14"/>
      <c r="L546" s="15"/>
    </row>
    <row r="547" spans="6:12" x14ac:dyDescent="0.25">
      <c r="F547" s="16"/>
      <c r="G547" s="14"/>
      <c r="H547" s="15"/>
      <c r="I547" s="14"/>
      <c r="J547" s="15"/>
      <c r="K547" s="14"/>
      <c r="L547" s="15"/>
    </row>
    <row r="548" spans="6:12" x14ac:dyDescent="0.25">
      <c r="F548" s="16"/>
      <c r="G548" s="14"/>
      <c r="H548" s="15"/>
      <c r="I548" s="14"/>
      <c r="J548" s="15"/>
      <c r="K548" s="14"/>
      <c r="L548" s="15"/>
    </row>
    <row r="549" spans="6:12" x14ac:dyDescent="0.25">
      <c r="F549" s="16"/>
      <c r="G549" s="14"/>
      <c r="H549" s="15"/>
      <c r="I549" s="14"/>
      <c r="J549" s="15"/>
      <c r="K549" s="14"/>
      <c r="L549" s="15"/>
    </row>
    <row r="550" spans="6:12" x14ac:dyDescent="0.25">
      <c r="F550" s="16"/>
      <c r="G550" s="14"/>
      <c r="H550" s="15"/>
      <c r="I550" s="14"/>
      <c r="J550" s="15"/>
      <c r="K550" s="14"/>
      <c r="L550" s="15"/>
    </row>
    <row r="551" spans="6:12" x14ac:dyDescent="0.25">
      <c r="F551" s="16"/>
      <c r="G551" s="14"/>
      <c r="H551" s="15"/>
      <c r="I551" s="14"/>
      <c r="J551" s="15"/>
      <c r="K551" s="14"/>
      <c r="L551" s="15"/>
    </row>
    <row r="552" spans="6:12" x14ac:dyDescent="0.25">
      <c r="F552" s="16"/>
      <c r="G552" s="14"/>
      <c r="H552" s="15"/>
      <c r="I552" s="14"/>
      <c r="J552" s="15"/>
      <c r="K552" s="14"/>
      <c r="L552" s="15"/>
    </row>
    <row r="553" spans="6:12" x14ac:dyDescent="0.25">
      <c r="F553" s="16"/>
      <c r="G553" s="14"/>
      <c r="H553" s="15"/>
      <c r="I553" s="14"/>
      <c r="J553" s="15"/>
      <c r="K553" s="14"/>
      <c r="L553" s="15"/>
    </row>
    <row r="554" spans="6:12" x14ac:dyDescent="0.25">
      <c r="F554" s="16"/>
      <c r="G554" s="14"/>
      <c r="H554" s="15"/>
      <c r="I554" s="14"/>
      <c r="J554" s="15"/>
      <c r="K554" s="14"/>
      <c r="L554" s="15"/>
    </row>
    <row r="555" spans="6:12" x14ac:dyDescent="0.25">
      <c r="F555" s="16"/>
      <c r="G555" s="14"/>
      <c r="H555" s="15"/>
      <c r="I555" s="14"/>
      <c r="J555" s="15"/>
      <c r="K555" s="14"/>
      <c r="L555" s="15"/>
    </row>
    <row r="556" spans="6:12" x14ac:dyDescent="0.25">
      <c r="F556" s="16"/>
      <c r="G556" s="14"/>
      <c r="H556" s="15"/>
      <c r="I556" s="14"/>
      <c r="J556" s="15"/>
      <c r="K556" s="14"/>
      <c r="L556" s="15"/>
    </row>
    <row r="557" spans="6:12" x14ac:dyDescent="0.25">
      <c r="F557" s="16"/>
      <c r="G557" s="14"/>
      <c r="H557" s="15"/>
      <c r="I557" s="14"/>
      <c r="J557" s="15"/>
      <c r="K557" s="14"/>
      <c r="L557" s="15"/>
    </row>
    <row r="558" spans="6:12" x14ac:dyDescent="0.25">
      <c r="F558" s="16"/>
      <c r="G558" s="14"/>
      <c r="H558" s="15"/>
      <c r="I558" s="14"/>
      <c r="J558" s="15"/>
      <c r="K558" s="14"/>
      <c r="L558" s="15"/>
    </row>
    <row r="559" spans="6:12" x14ac:dyDescent="0.25">
      <c r="F559" s="16"/>
      <c r="G559" s="14"/>
      <c r="H559" s="15"/>
      <c r="I559" s="14"/>
      <c r="J559" s="15"/>
      <c r="K559" s="14"/>
      <c r="L559" s="15"/>
    </row>
    <row r="560" spans="6:12" x14ac:dyDescent="0.25">
      <c r="F560" s="16"/>
      <c r="G560" s="14"/>
      <c r="H560" s="15"/>
      <c r="I560" s="14"/>
      <c r="J560" s="15"/>
      <c r="K560" s="14"/>
      <c r="L560" s="15"/>
    </row>
    <row r="561" spans="6:12" x14ac:dyDescent="0.25">
      <c r="F561" s="16"/>
      <c r="G561" s="14"/>
      <c r="H561" s="15"/>
      <c r="I561" s="14"/>
      <c r="J561" s="15"/>
      <c r="K561" s="14"/>
      <c r="L561" s="15"/>
    </row>
    <row r="562" spans="6:12" x14ac:dyDescent="0.25">
      <c r="F562" s="16"/>
      <c r="G562" s="14"/>
      <c r="H562" s="15"/>
      <c r="I562" s="14"/>
      <c r="J562" s="15"/>
      <c r="K562" s="14"/>
      <c r="L562" s="15"/>
    </row>
    <row r="563" spans="6:12" x14ac:dyDescent="0.25">
      <c r="F563" s="16"/>
      <c r="G563" s="14"/>
      <c r="H563" s="15"/>
      <c r="I563" s="14"/>
      <c r="J563" s="15"/>
      <c r="K563" s="14"/>
      <c r="L563" s="15"/>
    </row>
    <row r="564" spans="6:12" x14ac:dyDescent="0.25">
      <c r="F564" s="16"/>
      <c r="G564" s="14"/>
      <c r="H564" s="15"/>
      <c r="I564" s="14"/>
      <c r="J564" s="15"/>
      <c r="K564" s="14"/>
      <c r="L564" s="15"/>
    </row>
    <row r="565" spans="6:12" x14ac:dyDescent="0.25">
      <c r="F565" s="16"/>
      <c r="G565" s="14"/>
      <c r="H565" s="15"/>
      <c r="I565" s="14"/>
      <c r="J565" s="15"/>
      <c r="K565" s="14"/>
      <c r="L565" s="15"/>
    </row>
    <row r="566" spans="6:12" x14ac:dyDescent="0.25">
      <c r="F566" s="16"/>
      <c r="G566" s="14"/>
      <c r="H566" s="15"/>
      <c r="I566" s="14"/>
      <c r="J566" s="15"/>
      <c r="K566" s="14"/>
      <c r="L566" s="15"/>
    </row>
    <row r="567" spans="6:12" x14ac:dyDescent="0.25">
      <c r="F567" s="16"/>
      <c r="G567" s="14"/>
      <c r="H567" s="15"/>
      <c r="I567" s="14"/>
      <c r="J567" s="15"/>
      <c r="K567" s="14"/>
      <c r="L567" s="15"/>
    </row>
    <row r="568" spans="6:12" x14ac:dyDescent="0.25">
      <c r="F568" s="16"/>
      <c r="G568" s="14"/>
      <c r="H568" s="15"/>
      <c r="I568" s="14"/>
      <c r="J568" s="15"/>
      <c r="K568" s="14"/>
      <c r="L568" s="15"/>
    </row>
    <row r="569" spans="6:12" x14ac:dyDescent="0.25">
      <c r="F569" s="16"/>
      <c r="G569" s="14"/>
      <c r="H569" s="15"/>
      <c r="I569" s="14"/>
      <c r="J569" s="15"/>
      <c r="K569" s="14"/>
      <c r="L569" s="15"/>
    </row>
    <row r="570" spans="6:12" x14ac:dyDescent="0.25">
      <c r="F570" s="16"/>
      <c r="G570" s="14"/>
      <c r="H570" s="15"/>
      <c r="I570" s="14"/>
      <c r="J570" s="15"/>
      <c r="K570" s="14"/>
      <c r="L570" s="15"/>
    </row>
    <row r="571" spans="6:12" x14ac:dyDescent="0.25">
      <c r="F571" s="16"/>
      <c r="G571" s="14"/>
      <c r="H571" s="15"/>
      <c r="I571" s="14"/>
      <c r="J571" s="15"/>
      <c r="K571" s="14"/>
      <c r="L571" s="15"/>
    </row>
    <row r="572" spans="6:12" x14ac:dyDescent="0.25">
      <c r="F572" s="16"/>
      <c r="G572" s="14"/>
      <c r="H572" s="15"/>
      <c r="I572" s="14"/>
      <c r="J572" s="15"/>
      <c r="K572" s="14"/>
      <c r="L572" s="15"/>
    </row>
    <row r="573" spans="6:12" x14ac:dyDescent="0.25">
      <c r="F573" s="16"/>
      <c r="G573" s="14"/>
      <c r="H573" s="15"/>
      <c r="I573" s="14"/>
      <c r="J573" s="15"/>
      <c r="K573" s="14"/>
      <c r="L573" s="15"/>
    </row>
    <row r="574" spans="6:12" x14ac:dyDescent="0.25">
      <c r="F574" s="16"/>
      <c r="G574" s="14"/>
      <c r="H574" s="15"/>
      <c r="I574" s="14"/>
      <c r="J574" s="15"/>
      <c r="K574" s="14"/>
      <c r="L574" s="15"/>
    </row>
    <row r="575" spans="6:12" x14ac:dyDescent="0.25">
      <c r="F575" s="16"/>
      <c r="G575" s="14"/>
      <c r="H575" s="15"/>
      <c r="I575" s="14"/>
      <c r="J575" s="15"/>
      <c r="K575" s="14"/>
      <c r="L575" s="15"/>
    </row>
    <row r="576" spans="6:12" x14ac:dyDescent="0.25">
      <c r="F576" s="16"/>
      <c r="G576" s="14"/>
      <c r="H576" s="15"/>
      <c r="I576" s="14"/>
      <c r="J576" s="15"/>
      <c r="K576" s="14"/>
      <c r="L576" s="15"/>
    </row>
    <row r="577" spans="6:12" x14ac:dyDescent="0.25">
      <c r="F577" s="16"/>
      <c r="G577" s="14"/>
      <c r="H577" s="15"/>
      <c r="I577" s="14"/>
      <c r="J577" s="15"/>
      <c r="K577" s="14"/>
      <c r="L577" s="15"/>
    </row>
    <row r="578" spans="6:12" x14ac:dyDescent="0.25">
      <c r="F578" s="16"/>
      <c r="G578" s="14"/>
      <c r="H578" s="15"/>
      <c r="I578" s="14"/>
      <c r="J578" s="15"/>
      <c r="K578" s="14"/>
      <c r="L578" s="15"/>
    </row>
    <row r="579" spans="6:12" x14ac:dyDescent="0.25">
      <c r="F579" s="16"/>
      <c r="G579" s="14"/>
      <c r="H579" s="15"/>
      <c r="I579" s="14"/>
      <c r="J579" s="15"/>
      <c r="K579" s="14"/>
      <c r="L579" s="15"/>
    </row>
    <row r="580" spans="6:12" x14ac:dyDescent="0.25">
      <c r="F580" s="16"/>
      <c r="G580" s="14"/>
      <c r="H580" s="15"/>
      <c r="I580" s="14"/>
      <c r="J580" s="15"/>
      <c r="K580" s="14"/>
      <c r="L580" s="15"/>
    </row>
    <row r="581" spans="6:12" x14ac:dyDescent="0.25">
      <c r="F581" s="16"/>
      <c r="G581" s="14"/>
      <c r="H581" s="15"/>
      <c r="I581" s="14"/>
      <c r="J581" s="15"/>
      <c r="K581" s="14"/>
      <c r="L581" s="15"/>
    </row>
    <row r="582" spans="6:12" x14ac:dyDescent="0.25">
      <c r="F582" s="16"/>
      <c r="G582" s="14"/>
      <c r="H582" s="15"/>
      <c r="I582" s="14"/>
      <c r="J582" s="15"/>
      <c r="K582" s="14"/>
      <c r="L582" s="15"/>
    </row>
    <row r="583" spans="6:12" x14ac:dyDescent="0.25">
      <c r="F583" s="16"/>
      <c r="G583" s="14"/>
      <c r="H583" s="15"/>
      <c r="I583" s="14"/>
      <c r="J583" s="15"/>
      <c r="K583" s="14"/>
      <c r="L583" s="15"/>
    </row>
    <row r="584" spans="6:12" x14ac:dyDescent="0.25">
      <c r="F584" s="16"/>
      <c r="G584" s="14"/>
      <c r="H584" s="15"/>
      <c r="I584" s="14"/>
      <c r="J584" s="15"/>
      <c r="K584" s="14"/>
      <c r="L584" s="15"/>
    </row>
    <row r="585" spans="6:12" x14ac:dyDescent="0.25">
      <c r="F585" s="16"/>
      <c r="G585" s="14"/>
      <c r="H585" s="15"/>
      <c r="I585" s="14"/>
      <c r="J585" s="15"/>
      <c r="K585" s="14"/>
      <c r="L585" s="15"/>
    </row>
    <row r="586" spans="6:12" x14ac:dyDescent="0.25">
      <c r="F586" s="16"/>
      <c r="G586" s="14"/>
      <c r="H586" s="15"/>
      <c r="I586" s="14"/>
      <c r="J586" s="15"/>
      <c r="K586" s="14"/>
      <c r="L586" s="15"/>
    </row>
    <row r="587" spans="6:12" x14ac:dyDescent="0.25">
      <c r="F587" s="16"/>
      <c r="G587" s="14"/>
      <c r="H587" s="15"/>
      <c r="I587" s="14"/>
      <c r="J587" s="15"/>
      <c r="K587" s="14"/>
      <c r="L587" s="15"/>
    </row>
    <row r="588" spans="6:12" x14ac:dyDescent="0.25">
      <c r="F588" s="16"/>
      <c r="G588" s="14"/>
      <c r="H588" s="15"/>
      <c r="I588" s="14"/>
      <c r="J588" s="15"/>
      <c r="K588" s="14"/>
      <c r="L588" s="15"/>
    </row>
    <row r="589" spans="6:12" x14ac:dyDescent="0.25">
      <c r="F589" s="16"/>
      <c r="G589" s="14"/>
      <c r="H589" s="15"/>
      <c r="I589" s="14"/>
      <c r="J589" s="15"/>
      <c r="K589" s="14"/>
      <c r="L589" s="15"/>
    </row>
    <row r="590" spans="6:12" x14ac:dyDescent="0.25">
      <c r="F590" s="16"/>
      <c r="G590" s="14"/>
      <c r="H590" s="15"/>
      <c r="I590" s="14"/>
      <c r="J590" s="15"/>
      <c r="K590" s="14"/>
      <c r="L590" s="15"/>
    </row>
    <row r="591" spans="6:12" x14ac:dyDescent="0.25">
      <c r="F591" s="16"/>
      <c r="G591" s="14"/>
      <c r="H591" s="15"/>
      <c r="I591" s="14"/>
      <c r="J591" s="15"/>
      <c r="K591" s="14"/>
      <c r="L591" s="15"/>
    </row>
    <row r="592" spans="6:12" x14ac:dyDescent="0.25">
      <c r="F592" s="16"/>
      <c r="G592" s="14"/>
      <c r="H592" s="15"/>
      <c r="I592" s="14"/>
      <c r="J592" s="15"/>
      <c r="K592" s="14"/>
      <c r="L592" s="15"/>
    </row>
    <row r="593" spans="6:12" x14ac:dyDescent="0.25">
      <c r="F593" s="16"/>
      <c r="G593" s="14"/>
      <c r="H593" s="15"/>
      <c r="I593" s="14"/>
      <c r="J593" s="15"/>
      <c r="K593" s="14"/>
      <c r="L593" s="15"/>
    </row>
    <row r="594" spans="6:12" x14ac:dyDescent="0.25">
      <c r="F594" s="16"/>
      <c r="G594" s="14"/>
      <c r="H594" s="15"/>
      <c r="I594" s="14"/>
      <c r="J594" s="15"/>
      <c r="K594" s="14"/>
      <c r="L594" s="15"/>
    </row>
    <row r="595" spans="6:12" x14ac:dyDescent="0.25">
      <c r="F595" s="16"/>
      <c r="G595" s="14"/>
      <c r="H595" s="15"/>
      <c r="I595" s="14"/>
      <c r="J595" s="15"/>
      <c r="K595" s="14"/>
      <c r="L595" s="15"/>
    </row>
    <row r="596" spans="6:12" x14ac:dyDescent="0.25">
      <c r="F596" s="16"/>
      <c r="G596" s="14"/>
      <c r="H596" s="15"/>
      <c r="I596" s="14"/>
      <c r="J596" s="15"/>
      <c r="K596" s="14"/>
      <c r="L596" s="15"/>
    </row>
    <row r="597" spans="6:12" x14ac:dyDescent="0.25">
      <c r="F597" s="16"/>
      <c r="G597" s="14"/>
      <c r="H597" s="15"/>
      <c r="I597" s="14"/>
      <c r="J597" s="15"/>
      <c r="K597" s="14"/>
      <c r="L597" s="15"/>
    </row>
    <row r="598" spans="6:12" x14ac:dyDescent="0.25">
      <c r="F598" s="16"/>
      <c r="G598" s="14"/>
      <c r="H598" s="15"/>
      <c r="I598" s="14"/>
      <c r="J598" s="15"/>
      <c r="K598" s="14"/>
      <c r="L598" s="15"/>
    </row>
    <row r="599" spans="6:12" x14ac:dyDescent="0.25">
      <c r="F599" s="16"/>
      <c r="G599" s="14"/>
      <c r="H599" s="15"/>
      <c r="I599" s="14"/>
      <c r="J599" s="15"/>
      <c r="K599" s="14"/>
      <c r="L599" s="15"/>
    </row>
    <row r="600" spans="6:12" x14ac:dyDescent="0.25">
      <c r="F600" s="16"/>
      <c r="G600" s="14"/>
      <c r="H600" s="15"/>
      <c r="I600" s="14"/>
      <c r="J600" s="15"/>
      <c r="K600" s="14"/>
      <c r="L600" s="15"/>
    </row>
    <row r="601" spans="6:12" x14ac:dyDescent="0.25">
      <c r="F601" s="16"/>
      <c r="G601" s="14"/>
      <c r="H601" s="15"/>
      <c r="I601" s="14"/>
      <c r="J601" s="15"/>
      <c r="K601" s="14"/>
      <c r="L601" s="15"/>
    </row>
    <row r="602" spans="6:12" x14ac:dyDescent="0.25">
      <c r="F602" s="16"/>
      <c r="G602" s="14"/>
      <c r="H602" s="15"/>
      <c r="I602" s="14"/>
      <c r="J602" s="15"/>
      <c r="K602" s="14"/>
      <c r="L602" s="15"/>
    </row>
    <row r="603" spans="6:12" x14ac:dyDescent="0.25">
      <c r="F603" s="16"/>
      <c r="G603" s="14"/>
      <c r="H603" s="15"/>
      <c r="I603" s="14"/>
      <c r="J603" s="15"/>
      <c r="K603" s="14"/>
      <c r="L603" s="15"/>
    </row>
    <row r="604" spans="6:12" x14ac:dyDescent="0.25">
      <c r="F604" s="16"/>
      <c r="G604" s="14"/>
      <c r="H604" s="15"/>
      <c r="I604" s="14"/>
      <c r="J604" s="15"/>
      <c r="K604" s="14"/>
      <c r="L604" s="15"/>
    </row>
    <row r="605" spans="6:12" x14ac:dyDescent="0.25">
      <c r="F605" s="16"/>
      <c r="G605" s="14"/>
      <c r="H605" s="15"/>
      <c r="I605" s="14"/>
      <c r="J605" s="15"/>
      <c r="K605" s="14"/>
      <c r="L605" s="15"/>
    </row>
    <row r="606" spans="6:12" x14ac:dyDescent="0.25">
      <c r="F606" s="16"/>
      <c r="G606" s="14"/>
      <c r="H606" s="15"/>
      <c r="I606" s="14"/>
      <c r="J606" s="15"/>
      <c r="K606" s="14"/>
      <c r="L606" s="15"/>
    </row>
    <row r="607" spans="6:12" x14ac:dyDescent="0.25">
      <c r="F607" s="16"/>
      <c r="G607" s="14"/>
      <c r="H607" s="15"/>
      <c r="I607" s="14"/>
      <c r="J607" s="15"/>
      <c r="K607" s="14"/>
      <c r="L607" s="15"/>
    </row>
    <row r="608" spans="6:12" x14ac:dyDescent="0.25">
      <c r="F608" s="16"/>
      <c r="G608" s="14"/>
      <c r="H608" s="15"/>
      <c r="I608" s="14"/>
      <c r="J608" s="15"/>
      <c r="K608" s="14"/>
      <c r="L608" s="15"/>
    </row>
    <row r="609" spans="6:12" x14ac:dyDescent="0.25">
      <c r="F609" s="16"/>
      <c r="G609" s="14"/>
      <c r="H609" s="15"/>
      <c r="I609" s="14"/>
      <c r="J609" s="15"/>
      <c r="K609" s="14"/>
      <c r="L609" s="15"/>
    </row>
    <row r="610" spans="6:12" x14ac:dyDescent="0.25">
      <c r="F610" s="16"/>
      <c r="G610" s="14"/>
      <c r="H610" s="15"/>
      <c r="I610" s="14"/>
      <c r="J610" s="15"/>
      <c r="K610" s="14"/>
      <c r="L610" s="15"/>
    </row>
    <row r="611" spans="6:12" x14ac:dyDescent="0.25">
      <c r="F611" s="16"/>
      <c r="G611" s="14"/>
      <c r="H611" s="15"/>
      <c r="I611" s="14"/>
      <c r="J611" s="15"/>
      <c r="K611" s="14"/>
      <c r="L611" s="15"/>
    </row>
    <row r="612" spans="6:12" x14ac:dyDescent="0.25">
      <c r="F612" s="16"/>
      <c r="G612" s="14"/>
      <c r="H612" s="15"/>
      <c r="I612" s="14"/>
      <c r="J612" s="15"/>
      <c r="K612" s="14"/>
      <c r="L612" s="15"/>
    </row>
    <row r="613" spans="6:12" x14ac:dyDescent="0.25">
      <c r="F613" s="16"/>
      <c r="G613" s="14"/>
      <c r="H613" s="15"/>
      <c r="I613" s="14"/>
      <c r="J613" s="15"/>
      <c r="K613" s="14"/>
      <c r="L613" s="15"/>
    </row>
    <row r="614" spans="6:12" x14ac:dyDescent="0.25">
      <c r="F614" s="16"/>
      <c r="G614" s="14"/>
      <c r="H614" s="15"/>
      <c r="I614" s="14"/>
      <c r="J614" s="15"/>
      <c r="K614" s="14"/>
      <c r="L614" s="15"/>
    </row>
    <row r="615" spans="6:12" x14ac:dyDescent="0.25">
      <c r="F615" s="16"/>
      <c r="G615" s="14"/>
      <c r="H615" s="15"/>
      <c r="I615" s="14"/>
      <c r="J615" s="15"/>
      <c r="K615" s="14"/>
      <c r="L615" s="15"/>
    </row>
    <row r="616" spans="6:12" x14ac:dyDescent="0.25">
      <c r="F616" s="16"/>
      <c r="G616" s="14"/>
      <c r="H616" s="15"/>
      <c r="I616" s="14"/>
      <c r="J616" s="15"/>
      <c r="K616" s="14"/>
      <c r="L616" s="15"/>
    </row>
    <row r="617" spans="6:12" x14ac:dyDescent="0.25">
      <c r="F617" s="16"/>
      <c r="G617" s="14"/>
      <c r="H617" s="15"/>
      <c r="I617" s="14"/>
      <c r="J617" s="15"/>
      <c r="K617" s="14"/>
      <c r="L617" s="15"/>
    </row>
    <row r="618" spans="6:12" x14ac:dyDescent="0.25">
      <c r="F618" s="16"/>
      <c r="G618" s="14"/>
      <c r="H618" s="15"/>
      <c r="I618" s="14"/>
      <c r="J618" s="15"/>
      <c r="K618" s="14"/>
      <c r="L618" s="15"/>
    </row>
    <row r="619" spans="6:12" x14ac:dyDescent="0.25">
      <c r="F619" s="16"/>
      <c r="G619" s="14"/>
      <c r="H619" s="15"/>
      <c r="I619" s="14"/>
      <c r="J619" s="15"/>
      <c r="K619" s="14"/>
      <c r="L619" s="15"/>
    </row>
    <row r="620" spans="6:12" x14ac:dyDescent="0.25">
      <c r="F620" s="16"/>
      <c r="G620" s="14"/>
      <c r="H620" s="15"/>
      <c r="I620" s="14"/>
      <c r="J620" s="15"/>
      <c r="K620" s="14"/>
      <c r="L620" s="15"/>
    </row>
    <row r="621" spans="6:12" x14ac:dyDescent="0.25">
      <c r="F621" s="16"/>
      <c r="G621" s="14"/>
      <c r="H621" s="15"/>
      <c r="I621" s="14"/>
      <c r="J621" s="15"/>
      <c r="K621" s="14"/>
      <c r="L621" s="15"/>
    </row>
    <row r="622" spans="6:12" x14ac:dyDescent="0.25">
      <c r="F622" s="16"/>
      <c r="G622" s="14"/>
      <c r="H622" s="15"/>
      <c r="I622" s="14"/>
      <c r="J622" s="15"/>
      <c r="K622" s="14"/>
      <c r="L622" s="15"/>
    </row>
    <row r="623" spans="6:12" x14ac:dyDescent="0.25">
      <c r="F623" s="16"/>
      <c r="G623" s="14"/>
      <c r="H623" s="15"/>
      <c r="I623" s="14"/>
      <c r="J623" s="15"/>
      <c r="K623" s="14"/>
      <c r="L623" s="15"/>
    </row>
    <row r="624" spans="6:12" x14ac:dyDescent="0.25">
      <c r="F624" s="16"/>
      <c r="G624" s="14"/>
      <c r="H624" s="15"/>
      <c r="I624" s="14"/>
      <c r="J624" s="15"/>
      <c r="K624" s="14"/>
      <c r="L624" s="15"/>
    </row>
    <row r="625" spans="6:12" x14ac:dyDescent="0.25">
      <c r="F625" s="16"/>
      <c r="G625" s="14"/>
      <c r="H625" s="15"/>
      <c r="I625" s="14"/>
      <c r="J625" s="15"/>
      <c r="K625" s="14"/>
      <c r="L625" s="15"/>
    </row>
    <row r="626" spans="6:12" x14ac:dyDescent="0.25">
      <c r="F626" s="16"/>
      <c r="G626" s="14"/>
      <c r="H626" s="15"/>
      <c r="I626" s="14"/>
      <c r="J626" s="15"/>
      <c r="K626" s="14"/>
      <c r="L626" s="15"/>
    </row>
    <row r="627" spans="6:12" x14ac:dyDescent="0.25">
      <c r="F627" s="16"/>
      <c r="G627" s="14"/>
      <c r="H627" s="15"/>
      <c r="I627" s="14"/>
      <c r="J627" s="15"/>
      <c r="K627" s="14"/>
      <c r="L627" s="15"/>
    </row>
    <row r="628" spans="6:12" x14ac:dyDescent="0.25">
      <c r="F628" s="16"/>
      <c r="G628" s="14"/>
      <c r="H628" s="15"/>
      <c r="I628" s="14"/>
      <c r="J628" s="15"/>
      <c r="K628" s="14"/>
      <c r="L628" s="15"/>
    </row>
    <row r="629" spans="6:12" x14ac:dyDescent="0.25">
      <c r="F629" s="16"/>
      <c r="G629" s="14"/>
      <c r="H629" s="15"/>
      <c r="I629" s="14"/>
      <c r="J629" s="15"/>
      <c r="K629" s="14"/>
      <c r="L629" s="15"/>
    </row>
    <row r="630" spans="6:12" x14ac:dyDescent="0.25">
      <c r="F630" s="16"/>
      <c r="G630" s="14"/>
      <c r="H630" s="15"/>
      <c r="I630" s="14"/>
      <c r="J630" s="15"/>
      <c r="K630" s="14"/>
      <c r="L630" s="15"/>
    </row>
    <row r="631" spans="6:12" x14ac:dyDescent="0.25">
      <c r="F631" s="16"/>
      <c r="G631" s="14"/>
      <c r="H631" s="15"/>
      <c r="I631" s="14"/>
      <c r="J631" s="15"/>
      <c r="K631" s="14"/>
      <c r="L631" s="15"/>
    </row>
    <row r="632" spans="6:12" x14ac:dyDescent="0.25">
      <c r="F632" s="16"/>
      <c r="G632" s="14"/>
      <c r="H632" s="15"/>
      <c r="I632" s="14"/>
      <c r="J632" s="15"/>
      <c r="K632" s="14"/>
      <c r="L632" s="15"/>
    </row>
    <row r="633" spans="6:12" x14ac:dyDescent="0.25">
      <c r="F633" s="16"/>
      <c r="G633" s="14"/>
      <c r="H633" s="15"/>
      <c r="I633" s="14"/>
      <c r="J633" s="15"/>
      <c r="K633" s="14"/>
      <c r="L633" s="15"/>
    </row>
    <row r="634" spans="6:12" x14ac:dyDescent="0.25">
      <c r="F634" s="16"/>
      <c r="G634" s="14"/>
      <c r="H634" s="15"/>
      <c r="I634" s="14"/>
      <c r="J634" s="15"/>
      <c r="K634" s="14"/>
      <c r="L634" s="15"/>
    </row>
    <row r="635" spans="6:12" x14ac:dyDescent="0.25">
      <c r="F635" s="16"/>
      <c r="G635" s="14"/>
      <c r="H635" s="15"/>
      <c r="I635" s="14"/>
      <c r="J635" s="15"/>
      <c r="K635" s="14"/>
      <c r="L635" s="15"/>
    </row>
    <row r="636" spans="6:12" x14ac:dyDescent="0.25">
      <c r="F636" s="16"/>
      <c r="G636" s="14"/>
      <c r="H636" s="15"/>
      <c r="I636" s="14"/>
      <c r="J636" s="15"/>
      <c r="K636" s="14"/>
      <c r="L636" s="15"/>
    </row>
    <row r="637" spans="6:12" x14ac:dyDescent="0.25">
      <c r="F637" s="16"/>
      <c r="G637" s="14"/>
      <c r="H637" s="15"/>
      <c r="I637" s="14"/>
      <c r="J637" s="15"/>
      <c r="K637" s="14"/>
      <c r="L637" s="15"/>
    </row>
    <row r="638" spans="6:12" x14ac:dyDescent="0.25">
      <c r="F638" s="16"/>
      <c r="G638" s="14"/>
      <c r="H638" s="15"/>
      <c r="I638" s="14"/>
      <c r="J638" s="15"/>
      <c r="K638" s="14"/>
      <c r="L638" s="15"/>
    </row>
    <row r="639" spans="6:12" x14ac:dyDescent="0.25">
      <c r="F639" s="16"/>
      <c r="G639" s="14"/>
      <c r="H639" s="15"/>
      <c r="I639" s="14"/>
      <c r="J639" s="15"/>
      <c r="K639" s="14"/>
      <c r="L639" s="15"/>
    </row>
    <row r="640" spans="6:12" x14ac:dyDescent="0.25">
      <c r="F640" s="16"/>
      <c r="G640" s="14"/>
      <c r="H640" s="15"/>
      <c r="I640" s="14"/>
      <c r="J640" s="15"/>
      <c r="K640" s="14"/>
      <c r="L640" s="15"/>
    </row>
    <row r="641" spans="6:12" x14ac:dyDescent="0.25">
      <c r="F641" s="16"/>
      <c r="G641" s="14"/>
      <c r="H641" s="15"/>
      <c r="I641" s="14"/>
      <c r="J641" s="15"/>
      <c r="K641" s="14"/>
      <c r="L641" s="15"/>
    </row>
    <row r="642" spans="6:12" x14ac:dyDescent="0.25">
      <c r="F642" s="16"/>
      <c r="G642" s="14"/>
      <c r="H642" s="15"/>
      <c r="I642" s="14"/>
      <c r="J642" s="15"/>
      <c r="K642" s="14"/>
      <c r="L642" s="15"/>
    </row>
    <row r="643" spans="6:12" x14ac:dyDescent="0.25">
      <c r="F643" s="16"/>
      <c r="G643" s="14"/>
      <c r="H643" s="15"/>
      <c r="I643" s="14"/>
      <c r="J643" s="15"/>
      <c r="K643" s="14"/>
      <c r="L643" s="15"/>
    </row>
    <row r="644" spans="6:12" x14ac:dyDescent="0.25">
      <c r="F644" s="16"/>
      <c r="G644" s="14"/>
      <c r="H644" s="15"/>
      <c r="I644" s="14"/>
      <c r="J644" s="15"/>
      <c r="K644" s="14"/>
      <c r="L644" s="15"/>
    </row>
    <row r="645" spans="6:12" x14ac:dyDescent="0.25">
      <c r="F645" s="16"/>
      <c r="G645" s="14"/>
      <c r="H645" s="15"/>
      <c r="I645" s="14"/>
      <c r="J645" s="15"/>
      <c r="K645" s="14"/>
      <c r="L645" s="15"/>
    </row>
    <row r="646" spans="6:12" x14ac:dyDescent="0.25">
      <c r="F646" s="16"/>
      <c r="G646" s="14"/>
      <c r="H646" s="15"/>
      <c r="I646" s="14"/>
      <c r="J646" s="15"/>
      <c r="K646" s="14"/>
      <c r="L646" s="15"/>
    </row>
    <row r="647" spans="6:12" x14ac:dyDescent="0.25">
      <c r="F647" s="16"/>
      <c r="G647" s="14"/>
      <c r="H647" s="15"/>
      <c r="I647" s="14"/>
      <c r="J647" s="15"/>
      <c r="K647" s="14"/>
      <c r="L647" s="15"/>
    </row>
    <row r="648" spans="6:12" x14ac:dyDescent="0.25">
      <c r="F648" s="16"/>
      <c r="G648" s="14"/>
      <c r="H648" s="15"/>
      <c r="I648" s="14"/>
      <c r="J648" s="15"/>
      <c r="K648" s="14"/>
      <c r="L648" s="15"/>
    </row>
    <row r="649" spans="6:12" x14ac:dyDescent="0.25">
      <c r="F649" s="16"/>
      <c r="G649" s="14"/>
      <c r="H649" s="15"/>
      <c r="I649" s="14"/>
      <c r="J649" s="15"/>
      <c r="K649" s="14"/>
      <c r="L649" s="15"/>
    </row>
    <row r="650" spans="6:12" x14ac:dyDescent="0.25">
      <c r="F650" s="16"/>
      <c r="G650" s="14"/>
      <c r="H650" s="15"/>
      <c r="I650" s="14"/>
      <c r="J650" s="15"/>
      <c r="K650" s="14"/>
      <c r="L650" s="15"/>
    </row>
    <row r="651" spans="6:12" x14ac:dyDescent="0.25">
      <c r="F651" s="16"/>
      <c r="G651" s="14"/>
      <c r="H651" s="15"/>
      <c r="I651" s="14"/>
      <c r="J651" s="15"/>
      <c r="K651" s="14"/>
      <c r="L651" s="15"/>
    </row>
    <row r="652" spans="6:12" x14ac:dyDescent="0.25">
      <c r="F652" s="16"/>
      <c r="G652" s="14"/>
      <c r="H652" s="15"/>
      <c r="I652" s="14"/>
      <c r="J652" s="15"/>
      <c r="K652" s="14"/>
      <c r="L652" s="15"/>
    </row>
    <row r="653" spans="6:12" x14ac:dyDescent="0.25">
      <c r="F653" s="16"/>
      <c r="G653" s="14"/>
      <c r="H653" s="15"/>
      <c r="I653" s="14"/>
      <c r="J653" s="15"/>
      <c r="K653" s="14"/>
      <c r="L653" s="15"/>
    </row>
    <row r="654" spans="6:12" x14ac:dyDescent="0.25">
      <c r="F654" s="16"/>
      <c r="G654" s="14"/>
      <c r="H654" s="15"/>
      <c r="I654" s="14"/>
      <c r="J654" s="15"/>
      <c r="K654" s="14"/>
      <c r="L654" s="15"/>
    </row>
    <row r="655" spans="6:12" x14ac:dyDescent="0.25">
      <c r="F655" s="16"/>
      <c r="G655" s="14"/>
      <c r="H655" s="15"/>
      <c r="I655" s="14"/>
      <c r="J655" s="15"/>
      <c r="K655" s="14"/>
      <c r="L655" s="15"/>
    </row>
    <row r="656" spans="6:12" x14ac:dyDescent="0.25">
      <c r="F656" s="16"/>
      <c r="G656" s="14"/>
      <c r="H656" s="15"/>
      <c r="I656" s="14"/>
      <c r="J656" s="15"/>
      <c r="K656" s="14"/>
      <c r="L656" s="15"/>
    </row>
    <row r="657" spans="6:12" x14ac:dyDescent="0.25">
      <c r="F657" s="16"/>
      <c r="G657" s="14"/>
      <c r="H657" s="15"/>
      <c r="I657" s="14"/>
      <c r="J657" s="15"/>
      <c r="K657" s="14"/>
      <c r="L657" s="15"/>
    </row>
    <row r="658" spans="6:12" x14ac:dyDescent="0.25">
      <c r="F658" s="16"/>
      <c r="G658" s="14"/>
      <c r="H658" s="15"/>
      <c r="I658" s="14"/>
      <c r="J658" s="15"/>
      <c r="K658" s="14"/>
      <c r="L658" s="15"/>
    </row>
    <row r="659" spans="6:12" x14ac:dyDescent="0.25">
      <c r="F659" s="16"/>
      <c r="G659" s="14"/>
      <c r="H659" s="15"/>
      <c r="I659" s="14"/>
      <c r="J659" s="15"/>
      <c r="K659" s="14"/>
      <c r="L659" s="15"/>
    </row>
    <row r="660" spans="6:12" x14ac:dyDescent="0.25">
      <c r="F660" s="16"/>
      <c r="G660" s="14"/>
      <c r="H660" s="15"/>
      <c r="I660" s="14"/>
      <c r="J660" s="15"/>
      <c r="K660" s="14"/>
      <c r="L660" s="15"/>
    </row>
    <row r="661" spans="6:12" x14ac:dyDescent="0.25">
      <c r="F661" s="16"/>
      <c r="G661" s="14"/>
      <c r="H661" s="15"/>
      <c r="I661" s="14"/>
      <c r="J661" s="15"/>
      <c r="K661" s="14"/>
      <c r="L661" s="15"/>
    </row>
    <row r="662" spans="6:12" x14ac:dyDescent="0.25">
      <c r="F662" s="16"/>
      <c r="G662" s="14"/>
      <c r="H662" s="15"/>
      <c r="I662" s="14"/>
      <c r="J662" s="15"/>
      <c r="K662" s="14"/>
      <c r="L662" s="15"/>
    </row>
    <row r="663" spans="6:12" x14ac:dyDescent="0.25">
      <c r="F663" s="16"/>
      <c r="G663" s="14"/>
      <c r="H663" s="15"/>
      <c r="I663" s="14"/>
      <c r="J663" s="15"/>
      <c r="K663" s="14"/>
      <c r="L663" s="15"/>
    </row>
    <row r="664" spans="6:12" x14ac:dyDescent="0.25">
      <c r="F664" s="16"/>
      <c r="G664" s="14"/>
      <c r="H664" s="15"/>
      <c r="I664" s="14"/>
      <c r="J664" s="15"/>
      <c r="K664" s="14"/>
      <c r="L664" s="15"/>
    </row>
    <row r="665" spans="6:12" x14ac:dyDescent="0.25">
      <c r="F665" s="16"/>
      <c r="G665" s="14"/>
      <c r="H665" s="15"/>
      <c r="I665" s="14"/>
      <c r="J665" s="15"/>
      <c r="K665" s="14"/>
      <c r="L665" s="15"/>
    </row>
    <row r="666" spans="6:12" x14ac:dyDescent="0.25">
      <c r="F666" s="16"/>
      <c r="G666" s="14"/>
      <c r="H666" s="15"/>
      <c r="I666" s="14"/>
      <c r="J666" s="15"/>
      <c r="K666" s="14"/>
      <c r="L666" s="15"/>
    </row>
    <row r="667" spans="6:12" x14ac:dyDescent="0.25">
      <c r="F667" s="16"/>
      <c r="G667" s="14"/>
      <c r="H667" s="15"/>
      <c r="I667" s="14"/>
      <c r="J667" s="15"/>
      <c r="K667" s="14"/>
      <c r="L667" s="15"/>
    </row>
    <row r="668" spans="6:12" x14ac:dyDescent="0.25">
      <c r="F668" s="16"/>
      <c r="G668" s="14"/>
      <c r="H668" s="15"/>
      <c r="I668" s="14"/>
      <c r="J668" s="15"/>
      <c r="K668" s="14"/>
      <c r="L668" s="15"/>
    </row>
    <row r="669" spans="6:12" x14ac:dyDescent="0.25">
      <c r="F669" s="16"/>
      <c r="G669" s="14"/>
      <c r="H669" s="15"/>
      <c r="I669" s="14"/>
      <c r="J669" s="15"/>
      <c r="K669" s="14"/>
      <c r="L669" s="15"/>
    </row>
    <row r="670" spans="6:12" x14ac:dyDescent="0.25">
      <c r="F670" s="16"/>
      <c r="G670" s="14"/>
      <c r="H670" s="15"/>
      <c r="I670" s="14"/>
      <c r="J670" s="15"/>
      <c r="K670" s="14"/>
      <c r="L670" s="15"/>
    </row>
    <row r="671" spans="6:12" x14ac:dyDescent="0.25">
      <c r="F671" s="16"/>
      <c r="G671" s="14"/>
      <c r="H671" s="15"/>
      <c r="I671" s="14"/>
      <c r="J671" s="15"/>
      <c r="K671" s="14"/>
      <c r="L671" s="15"/>
    </row>
    <row r="672" spans="6:12" x14ac:dyDescent="0.25">
      <c r="F672" s="16"/>
      <c r="G672" s="14"/>
      <c r="H672" s="15"/>
      <c r="I672" s="14"/>
      <c r="J672" s="15"/>
      <c r="K672" s="14"/>
      <c r="L672" s="15"/>
    </row>
    <row r="673" spans="6:12" x14ac:dyDescent="0.25">
      <c r="F673" s="16"/>
      <c r="G673" s="14"/>
      <c r="H673" s="15"/>
      <c r="I673" s="14"/>
      <c r="J673" s="15"/>
      <c r="K673" s="14"/>
      <c r="L673" s="15"/>
    </row>
    <row r="674" spans="6:12" x14ac:dyDescent="0.25">
      <c r="F674" s="16"/>
      <c r="G674" s="14"/>
      <c r="H674" s="15"/>
      <c r="I674" s="14"/>
      <c r="J674" s="15"/>
      <c r="K674" s="14"/>
      <c r="L674" s="15"/>
    </row>
    <row r="675" spans="6:12" x14ac:dyDescent="0.25">
      <c r="F675" s="16"/>
      <c r="G675" s="14"/>
      <c r="H675" s="15"/>
      <c r="I675" s="14"/>
      <c r="J675" s="15"/>
      <c r="K675" s="14"/>
      <c r="L675" s="15"/>
    </row>
    <row r="676" spans="6:12" x14ac:dyDescent="0.25">
      <c r="F676" s="16"/>
      <c r="G676" s="14"/>
      <c r="H676" s="15"/>
      <c r="I676" s="14"/>
      <c r="J676" s="15"/>
      <c r="K676" s="14"/>
      <c r="L676" s="15"/>
    </row>
    <row r="677" spans="6:12" x14ac:dyDescent="0.25">
      <c r="F677" s="16"/>
      <c r="G677" s="14"/>
      <c r="H677" s="15"/>
      <c r="I677" s="14"/>
      <c r="J677" s="15"/>
      <c r="K677" s="14"/>
      <c r="L677" s="15"/>
    </row>
    <row r="678" spans="6:12" x14ac:dyDescent="0.25">
      <c r="F678" s="16"/>
      <c r="G678" s="14"/>
      <c r="H678" s="15"/>
      <c r="I678" s="14"/>
      <c r="J678" s="15"/>
      <c r="K678" s="14"/>
      <c r="L678" s="15"/>
    </row>
    <row r="679" spans="6:12" x14ac:dyDescent="0.25">
      <c r="F679" s="16"/>
      <c r="G679" s="14"/>
      <c r="H679" s="15"/>
      <c r="I679" s="14"/>
      <c r="J679" s="15"/>
      <c r="K679" s="14"/>
      <c r="L679" s="15"/>
    </row>
    <row r="680" spans="6:12" x14ac:dyDescent="0.25">
      <c r="F680" s="16"/>
      <c r="G680" s="14"/>
      <c r="H680" s="15"/>
      <c r="I680" s="14"/>
      <c r="J680" s="15"/>
      <c r="K680" s="14"/>
      <c r="L680" s="15"/>
    </row>
    <row r="681" spans="6:12" x14ac:dyDescent="0.25">
      <c r="F681" s="16"/>
      <c r="G681" s="14"/>
      <c r="H681" s="15"/>
      <c r="I681" s="14"/>
      <c r="J681" s="15"/>
      <c r="K681" s="14"/>
      <c r="L681" s="15"/>
    </row>
    <row r="682" spans="6:12" x14ac:dyDescent="0.25">
      <c r="F682" s="16"/>
      <c r="G682" s="14"/>
      <c r="H682" s="15"/>
      <c r="I682" s="14"/>
      <c r="J682" s="15"/>
      <c r="K682" s="14"/>
      <c r="L682" s="15"/>
    </row>
    <row r="683" spans="6:12" x14ac:dyDescent="0.25">
      <c r="F683" s="16"/>
      <c r="G683" s="14"/>
      <c r="H683" s="15"/>
      <c r="I683" s="14"/>
      <c r="J683" s="15"/>
      <c r="K683" s="14"/>
      <c r="L683" s="15"/>
    </row>
    <row r="684" spans="6:12" x14ac:dyDescent="0.25">
      <c r="F684" s="16"/>
      <c r="G684" s="14"/>
      <c r="H684" s="15"/>
      <c r="I684" s="14"/>
      <c r="J684" s="15"/>
      <c r="K684" s="14"/>
      <c r="L684" s="15"/>
    </row>
    <row r="685" spans="6:12" x14ac:dyDescent="0.25">
      <c r="F685" s="16"/>
      <c r="G685" s="14"/>
      <c r="H685" s="15"/>
      <c r="I685" s="14"/>
      <c r="J685" s="15"/>
      <c r="K685" s="14"/>
      <c r="L685" s="15"/>
    </row>
    <row r="686" spans="6:12" x14ac:dyDescent="0.25">
      <c r="F686" s="16"/>
      <c r="G686" s="14"/>
      <c r="H686" s="15"/>
      <c r="I686" s="14"/>
      <c r="J686" s="15"/>
      <c r="K686" s="14"/>
      <c r="L686" s="15"/>
    </row>
    <row r="687" spans="6:12" x14ac:dyDescent="0.25">
      <c r="F687" s="16"/>
      <c r="G687" s="14"/>
      <c r="H687" s="15"/>
      <c r="I687" s="14"/>
      <c r="J687" s="15"/>
      <c r="K687" s="14"/>
      <c r="L687" s="15"/>
    </row>
    <row r="688" spans="6:12" x14ac:dyDescent="0.25">
      <c r="F688" s="16"/>
      <c r="G688" s="14"/>
      <c r="H688" s="15"/>
      <c r="I688" s="14"/>
      <c r="J688" s="15"/>
      <c r="K688" s="14"/>
      <c r="L688" s="15"/>
    </row>
    <row r="689" spans="6:12" x14ac:dyDescent="0.25">
      <c r="F689" s="16"/>
      <c r="G689" s="14"/>
      <c r="H689" s="15"/>
      <c r="I689" s="14"/>
      <c r="J689" s="15"/>
      <c r="K689" s="14"/>
      <c r="L689" s="15"/>
    </row>
    <row r="690" spans="6:12" x14ac:dyDescent="0.25">
      <c r="F690" s="16"/>
      <c r="G690" s="14"/>
      <c r="H690" s="15"/>
      <c r="I690" s="14"/>
      <c r="J690" s="15"/>
      <c r="K690" s="14"/>
      <c r="L690" s="15"/>
    </row>
    <row r="691" spans="6:12" x14ac:dyDescent="0.25">
      <c r="F691" s="16"/>
      <c r="G691" s="14"/>
      <c r="H691" s="15"/>
      <c r="I691" s="14"/>
      <c r="J691" s="15"/>
      <c r="K691" s="14"/>
      <c r="L691" s="15"/>
    </row>
    <row r="692" spans="6:12" x14ac:dyDescent="0.25">
      <c r="F692" s="16"/>
      <c r="G692" s="14"/>
      <c r="H692" s="15"/>
      <c r="I692" s="14"/>
      <c r="J692" s="15"/>
      <c r="K692" s="14"/>
      <c r="L692" s="15"/>
    </row>
    <row r="693" spans="6:12" x14ac:dyDescent="0.25">
      <c r="F693" s="16"/>
      <c r="G693" s="14"/>
      <c r="H693" s="15"/>
      <c r="I693" s="14"/>
      <c r="J693" s="15"/>
      <c r="K693" s="14"/>
      <c r="L693" s="15"/>
    </row>
    <row r="694" spans="6:12" x14ac:dyDescent="0.25">
      <c r="F694" s="16"/>
      <c r="G694" s="14"/>
      <c r="H694" s="15"/>
      <c r="I694" s="14"/>
      <c r="J694" s="15"/>
      <c r="K694" s="14"/>
      <c r="L694" s="15"/>
    </row>
    <row r="695" spans="6:12" x14ac:dyDescent="0.25">
      <c r="F695" s="16"/>
      <c r="G695" s="14"/>
      <c r="H695" s="15"/>
      <c r="I695" s="14"/>
      <c r="J695" s="15"/>
      <c r="K695" s="14"/>
      <c r="L695" s="15"/>
    </row>
    <row r="696" spans="6:12" x14ac:dyDescent="0.25">
      <c r="F696" s="16"/>
      <c r="G696" s="14"/>
      <c r="H696" s="15"/>
      <c r="I696" s="14"/>
      <c r="J696" s="15"/>
      <c r="K696" s="14"/>
      <c r="L696" s="15"/>
    </row>
    <row r="697" spans="6:12" x14ac:dyDescent="0.25">
      <c r="F697" s="16"/>
      <c r="G697" s="14"/>
      <c r="H697" s="15"/>
      <c r="I697" s="14"/>
      <c r="J697" s="15"/>
      <c r="K697" s="14"/>
      <c r="L697" s="15"/>
    </row>
    <row r="698" spans="6:12" x14ac:dyDescent="0.25">
      <c r="F698" s="16"/>
      <c r="G698" s="14"/>
      <c r="H698" s="15"/>
      <c r="I698" s="14"/>
      <c r="J698" s="15"/>
      <c r="K698" s="14"/>
      <c r="L698" s="15"/>
    </row>
    <row r="699" spans="6:12" x14ac:dyDescent="0.25">
      <c r="F699" s="16"/>
      <c r="G699" s="14"/>
      <c r="H699" s="15"/>
      <c r="I699" s="14"/>
      <c r="J699" s="15"/>
      <c r="K699" s="14"/>
      <c r="L699" s="15"/>
    </row>
    <row r="700" spans="6:12" x14ac:dyDescent="0.25">
      <c r="F700" s="16"/>
      <c r="G700" s="14"/>
      <c r="H700" s="15"/>
      <c r="I700" s="14"/>
      <c r="J700" s="15"/>
      <c r="K700" s="14"/>
      <c r="L700" s="15"/>
    </row>
    <row r="701" spans="6:12" x14ac:dyDescent="0.25">
      <c r="F701" s="16"/>
      <c r="G701" s="14"/>
      <c r="H701" s="15"/>
      <c r="I701" s="14"/>
      <c r="J701" s="15"/>
      <c r="K701" s="14"/>
      <c r="L701" s="15"/>
    </row>
    <row r="702" spans="6:12" x14ac:dyDescent="0.25">
      <c r="F702" s="16"/>
      <c r="G702" s="14"/>
      <c r="H702" s="15"/>
      <c r="I702" s="14"/>
      <c r="J702" s="15"/>
      <c r="K702" s="14"/>
      <c r="L702" s="15"/>
    </row>
    <row r="703" spans="6:12" x14ac:dyDescent="0.25">
      <c r="F703" s="16"/>
      <c r="G703" s="14"/>
      <c r="H703" s="15"/>
      <c r="I703" s="14"/>
      <c r="J703" s="15"/>
      <c r="K703" s="14"/>
      <c r="L703" s="15"/>
    </row>
    <row r="704" spans="6:12" x14ac:dyDescent="0.25">
      <c r="F704" s="16"/>
      <c r="G704" s="14"/>
      <c r="H704" s="15"/>
      <c r="I704" s="14"/>
      <c r="J704" s="15"/>
      <c r="K704" s="14"/>
      <c r="L704" s="15"/>
    </row>
    <row r="705" spans="6:12" x14ac:dyDescent="0.25">
      <c r="F705" s="16"/>
      <c r="G705" s="14"/>
      <c r="H705" s="15"/>
      <c r="I705" s="14"/>
      <c r="J705" s="15"/>
      <c r="K705" s="14"/>
      <c r="L705" s="15"/>
    </row>
    <row r="706" spans="6:12" x14ac:dyDescent="0.25">
      <c r="F706" s="16"/>
      <c r="G706" s="14"/>
      <c r="H706" s="15"/>
      <c r="I706" s="14"/>
      <c r="J706" s="15"/>
      <c r="K706" s="14"/>
      <c r="L706" s="15"/>
    </row>
    <row r="707" spans="6:12" x14ac:dyDescent="0.25">
      <c r="F707" s="16"/>
      <c r="G707" s="14"/>
      <c r="H707" s="15"/>
      <c r="I707" s="14"/>
      <c r="J707" s="15"/>
      <c r="K707" s="14"/>
      <c r="L707" s="15"/>
    </row>
    <row r="708" spans="6:12" x14ac:dyDescent="0.25">
      <c r="F708" s="16"/>
      <c r="G708" s="14"/>
      <c r="H708" s="15"/>
      <c r="I708" s="14"/>
      <c r="J708" s="15"/>
      <c r="K708" s="14"/>
      <c r="L708" s="15"/>
    </row>
    <row r="709" spans="6:12" x14ac:dyDescent="0.25">
      <c r="F709" s="16"/>
      <c r="G709" s="14"/>
      <c r="H709" s="15"/>
      <c r="I709" s="14"/>
      <c r="J709" s="15"/>
      <c r="K709" s="14"/>
      <c r="L709" s="15"/>
    </row>
    <row r="710" spans="6:12" x14ac:dyDescent="0.25">
      <c r="F710" s="16"/>
      <c r="G710" s="14"/>
      <c r="H710" s="15"/>
      <c r="I710" s="14"/>
      <c r="J710" s="15"/>
      <c r="K710" s="14"/>
      <c r="L710" s="15"/>
    </row>
    <row r="711" spans="6:12" x14ac:dyDescent="0.25">
      <c r="F711" s="16"/>
      <c r="G711" s="14"/>
      <c r="H711" s="15"/>
      <c r="I711" s="14"/>
      <c r="J711" s="15"/>
      <c r="K711" s="14"/>
      <c r="L711" s="15"/>
    </row>
    <row r="712" spans="6:12" x14ac:dyDescent="0.25">
      <c r="F712" s="16"/>
      <c r="G712" s="14"/>
      <c r="H712" s="15"/>
      <c r="I712" s="14"/>
      <c r="J712" s="15"/>
      <c r="K712" s="14"/>
      <c r="L712" s="15"/>
    </row>
    <row r="713" spans="6:12" x14ac:dyDescent="0.25">
      <c r="F713" s="16"/>
      <c r="G713" s="14"/>
      <c r="H713" s="15"/>
      <c r="I713" s="14"/>
      <c r="J713" s="15"/>
      <c r="K713" s="14"/>
      <c r="L713" s="15"/>
    </row>
    <row r="714" spans="6:12" x14ac:dyDescent="0.25">
      <c r="F714" s="16"/>
      <c r="G714" s="14"/>
      <c r="H714" s="15"/>
      <c r="I714" s="14"/>
      <c r="J714" s="15"/>
      <c r="K714" s="14"/>
      <c r="L714" s="15"/>
    </row>
    <row r="715" spans="6:12" x14ac:dyDescent="0.25">
      <c r="F715" s="16"/>
      <c r="G715" s="14"/>
      <c r="H715" s="15"/>
      <c r="I715" s="14"/>
      <c r="J715" s="15"/>
      <c r="K715" s="14"/>
      <c r="L715" s="15"/>
    </row>
    <row r="716" spans="6:12" x14ac:dyDescent="0.25">
      <c r="F716" s="16"/>
      <c r="G716" s="14"/>
      <c r="H716" s="15"/>
      <c r="I716" s="14"/>
      <c r="J716" s="15"/>
      <c r="K716" s="14"/>
      <c r="L716" s="15"/>
    </row>
    <row r="717" spans="6:12" x14ac:dyDescent="0.25">
      <c r="F717" s="16"/>
      <c r="G717" s="14"/>
      <c r="H717" s="15"/>
      <c r="I717" s="14"/>
      <c r="J717" s="15"/>
      <c r="K717" s="14"/>
      <c r="L717" s="15"/>
    </row>
    <row r="718" spans="6:12" x14ac:dyDescent="0.25">
      <c r="F718" s="16"/>
      <c r="G718" s="14"/>
      <c r="H718" s="15"/>
      <c r="I718" s="14"/>
      <c r="J718" s="15"/>
      <c r="K718" s="14"/>
      <c r="L718" s="15"/>
    </row>
    <row r="719" spans="6:12" x14ac:dyDescent="0.25">
      <c r="F719" s="16"/>
      <c r="G719" s="14"/>
      <c r="H719" s="15"/>
      <c r="I719" s="14"/>
      <c r="J719" s="15"/>
      <c r="K719" s="14"/>
      <c r="L719" s="15"/>
    </row>
    <row r="720" spans="6:12" x14ac:dyDescent="0.25">
      <c r="F720" s="16"/>
      <c r="G720" s="14"/>
      <c r="H720" s="15"/>
      <c r="I720" s="14"/>
      <c r="J720" s="15"/>
      <c r="K720" s="14"/>
      <c r="L720" s="15"/>
    </row>
    <row r="721" spans="6:12" x14ac:dyDescent="0.25">
      <c r="F721" s="16"/>
      <c r="G721" s="14"/>
      <c r="H721" s="15"/>
      <c r="I721" s="14"/>
      <c r="J721" s="15"/>
      <c r="K721" s="14"/>
      <c r="L721" s="15"/>
    </row>
    <row r="722" spans="6:12" x14ac:dyDescent="0.25">
      <c r="F722" s="16"/>
      <c r="G722" s="14"/>
      <c r="H722" s="15"/>
      <c r="I722" s="14"/>
      <c r="J722" s="15"/>
      <c r="K722" s="14"/>
      <c r="L722" s="15"/>
    </row>
    <row r="723" spans="6:12" x14ac:dyDescent="0.25">
      <c r="F723" s="16"/>
      <c r="G723" s="14"/>
      <c r="H723" s="15"/>
      <c r="I723" s="14"/>
      <c r="J723" s="15"/>
      <c r="K723" s="14"/>
      <c r="L723" s="15"/>
    </row>
    <row r="724" spans="6:12" x14ac:dyDescent="0.25">
      <c r="F724" s="16"/>
      <c r="G724" s="14"/>
      <c r="H724" s="15"/>
      <c r="I724" s="14"/>
      <c r="J724" s="15"/>
      <c r="K724" s="14"/>
      <c r="L724" s="15"/>
    </row>
    <row r="725" spans="6:12" x14ac:dyDescent="0.25">
      <c r="F725" s="16"/>
      <c r="G725" s="14"/>
      <c r="H725" s="15"/>
      <c r="I725" s="14"/>
      <c r="J725" s="15"/>
      <c r="K725" s="14"/>
      <c r="L725" s="15"/>
    </row>
    <row r="726" spans="6:12" x14ac:dyDescent="0.25">
      <c r="F726" s="16"/>
      <c r="G726" s="14"/>
      <c r="H726" s="15"/>
      <c r="I726" s="14"/>
      <c r="J726" s="15"/>
      <c r="K726" s="14"/>
      <c r="L726" s="15"/>
    </row>
    <row r="727" spans="6:12" x14ac:dyDescent="0.25">
      <c r="F727" s="16"/>
      <c r="G727" s="14"/>
      <c r="H727" s="15"/>
      <c r="I727" s="14"/>
      <c r="J727" s="15"/>
      <c r="K727" s="14"/>
      <c r="L727" s="15"/>
    </row>
    <row r="728" spans="6:12" x14ac:dyDescent="0.25">
      <c r="F728" s="16"/>
      <c r="G728" s="14"/>
      <c r="H728" s="15"/>
      <c r="I728" s="14"/>
      <c r="J728" s="15"/>
      <c r="K728" s="14"/>
      <c r="L728" s="15"/>
    </row>
    <row r="729" spans="6:12" x14ac:dyDescent="0.25">
      <c r="F729" s="16"/>
      <c r="G729" s="14"/>
      <c r="H729" s="15"/>
      <c r="I729" s="14"/>
      <c r="J729" s="15"/>
      <c r="K729" s="14"/>
      <c r="L729" s="15"/>
    </row>
    <row r="730" spans="6:12" x14ac:dyDescent="0.25">
      <c r="F730" s="16"/>
      <c r="G730" s="14"/>
      <c r="H730" s="15"/>
      <c r="I730" s="14"/>
      <c r="J730" s="15"/>
      <c r="K730" s="14"/>
      <c r="L730" s="15"/>
    </row>
    <row r="731" spans="6:12" x14ac:dyDescent="0.25">
      <c r="F731" s="16"/>
      <c r="G731" s="14"/>
      <c r="H731" s="15"/>
      <c r="I731" s="14"/>
      <c r="J731" s="15"/>
      <c r="K731" s="14"/>
      <c r="L731" s="15"/>
    </row>
    <row r="732" spans="6:12" x14ac:dyDescent="0.25">
      <c r="F732" s="16"/>
      <c r="G732" s="14"/>
      <c r="H732" s="15"/>
      <c r="I732" s="14"/>
      <c r="J732" s="15"/>
      <c r="K732" s="14"/>
      <c r="L732" s="15"/>
    </row>
    <row r="733" spans="6:12" x14ac:dyDescent="0.25">
      <c r="F733" s="16"/>
      <c r="G733" s="14"/>
      <c r="H733" s="15"/>
      <c r="I733" s="14"/>
      <c r="J733" s="15"/>
      <c r="K733" s="14"/>
      <c r="L733" s="15"/>
    </row>
    <row r="734" spans="6:12" x14ac:dyDescent="0.25">
      <c r="F734" s="16"/>
      <c r="G734" s="14"/>
      <c r="H734" s="15"/>
      <c r="I734" s="14"/>
      <c r="J734" s="15"/>
      <c r="K734" s="14"/>
      <c r="L734" s="15"/>
    </row>
    <row r="735" spans="6:12" x14ac:dyDescent="0.25">
      <c r="F735" s="16"/>
      <c r="G735" s="14"/>
      <c r="H735" s="15"/>
      <c r="I735" s="14"/>
      <c r="J735" s="15"/>
      <c r="K735" s="14"/>
      <c r="L735" s="15"/>
    </row>
    <row r="736" spans="6:12" x14ac:dyDescent="0.25">
      <c r="F736" s="16"/>
      <c r="G736" s="14"/>
      <c r="H736" s="15"/>
      <c r="I736" s="14"/>
      <c r="J736" s="15"/>
      <c r="K736" s="14"/>
      <c r="L736" s="15"/>
    </row>
    <row r="737" spans="6:12" x14ac:dyDescent="0.25">
      <c r="F737" s="16"/>
      <c r="G737" s="14"/>
      <c r="H737" s="15"/>
      <c r="I737" s="14"/>
      <c r="J737" s="15"/>
      <c r="K737" s="14"/>
      <c r="L737" s="15"/>
    </row>
    <row r="738" spans="6:12" x14ac:dyDescent="0.25">
      <c r="F738" s="16"/>
      <c r="G738" s="14"/>
      <c r="H738" s="15"/>
      <c r="I738" s="14"/>
      <c r="J738" s="15"/>
      <c r="K738" s="14"/>
      <c r="L738" s="15"/>
    </row>
    <row r="739" spans="6:12" x14ac:dyDescent="0.25">
      <c r="F739" s="16"/>
      <c r="G739" s="14"/>
      <c r="H739" s="15"/>
      <c r="I739" s="14"/>
      <c r="J739" s="15"/>
      <c r="K739" s="14"/>
      <c r="L739" s="15"/>
    </row>
    <row r="740" spans="6:12" x14ac:dyDescent="0.25">
      <c r="F740" s="16"/>
      <c r="G740" s="14"/>
      <c r="H740" s="15"/>
      <c r="I740" s="14"/>
      <c r="J740" s="15"/>
      <c r="K740" s="14"/>
      <c r="L740" s="15"/>
    </row>
    <row r="741" spans="6:12" x14ac:dyDescent="0.25">
      <c r="F741" s="16"/>
      <c r="G741" s="14"/>
      <c r="H741" s="15"/>
      <c r="I741" s="14"/>
      <c r="J741" s="15"/>
      <c r="K741" s="14"/>
      <c r="L741" s="15"/>
    </row>
    <row r="742" spans="6:12" x14ac:dyDescent="0.25">
      <c r="F742" s="16"/>
      <c r="G742" s="14"/>
      <c r="H742" s="15"/>
      <c r="I742" s="14"/>
      <c r="J742" s="15"/>
      <c r="K742" s="14"/>
      <c r="L742" s="15"/>
    </row>
    <row r="743" spans="6:12" x14ac:dyDescent="0.25">
      <c r="F743" s="16"/>
      <c r="G743" s="14"/>
      <c r="H743" s="15"/>
      <c r="I743" s="14"/>
      <c r="J743" s="15"/>
      <c r="K743" s="14"/>
      <c r="L743" s="15"/>
    </row>
    <row r="744" spans="6:12" x14ac:dyDescent="0.25">
      <c r="F744" s="16"/>
      <c r="G744" s="14"/>
      <c r="H744" s="15"/>
      <c r="I744" s="14"/>
      <c r="J744" s="15"/>
      <c r="K744" s="14"/>
      <c r="L744" s="15"/>
    </row>
    <row r="745" spans="6:12" x14ac:dyDescent="0.25">
      <c r="F745" s="16"/>
      <c r="G745" s="14"/>
      <c r="H745" s="15"/>
      <c r="I745" s="14"/>
      <c r="J745" s="15"/>
      <c r="K745" s="14"/>
      <c r="L745" s="15"/>
    </row>
    <row r="746" spans="6:12" x14ac:dyDescent="0.25">
      <c r="F746" s="16"/>
      <c r="G746" s="14"/>
      <c r="H746" s="15"/>
      <c r="I746" s="14"/>
      <c r="J746" s="15"/>
      <c r="K746" s="14"/>
      <c r="L746" s="15"/>
    </row>
    <row r="747" spans="6:12" x14ac:dyDescent="0.25">
      <c r="F747" s="16"/>
      <c r="G747" s="14"/>
      <c r="H747" s="15"/>
      <c r="I747" s="14"/>
      <c r="J747" s="15"/>
      <c r="K747" s="14"/>
      <c r="L747" s="15"/>
    </row>
    <row r="748" spans="6:12" x14ac:dyDescent="0.25">
      <c r="F748" s="16"/>
      <c r="G748" s="14"/>
      <c r="H748" s="15"/>
      <c r="I748" s="14"/>
      <c r="J748" s="15"/>
      <c r="K748" s="14"/>
      <c r="L748" s="15"/>
    </row>
    <row r="749" spans="6:12" x14ac:dyDescent="0.25">
      <c r="F749" s="16"/>
      <c r="G749" s="14"/>
      <c r="H749" s="15"/>
      <c r="I749" s="14"/>
      <c r="J749" s="15"/>
      <c r="K749" s="14"/>
      <c r="L749" s="15"/>
    </row>
    <row r="750" spans="6:12" x14ac:dyDescent="0.25">
      <c r="F750" s="16"/>
      <c r="G750" s="14"/>
      <c r="H750" s="15"/>
      <c r="I750" s="14"/>
      <c r="J750" s="15"/>
      <c r="K750" s="14"/>
      <c r="L750" s="15"/>
    </row>
    <row r="751" spans="6:12" x14ac:dyDescent="0.25">
      <c r="F751" s="16"/>
      <c r="G751" s="14"/>
      <c r="H751" s="15"/>
      <c r="I751" s="14"/>
      <c r="J751" s="15"/>
      <c r="K751" s="14"/>
      <c r="L751" s="15"/>
    </row>
    <row r="752" spans="6:12" x14ac:dyDescent="0.25">
      <c r="F752" s="16"/>
      <c r="G752" s="14"/>
      <c r="H752" s="15"/>
      <c r="I752" s="14"/>
      <c r="J752" s="15"/>
      <c r="K752" s="14"/>
      <c r="L752" s="15"/>
    </row>
    <row r="753" spans="6:12" x14ac:dyDescent="0.25">
      <c r="F753" s="16"/>
      <c r="G753" s="14"/>
      <c r="H753" s="15"/>
      <c r="I753" s="14"/>
      <c r="J753" s="15"/>
      <c r="K753" s="14"/>
      <c r="L753" s="15"/>
    </row>
    <row r="754" spans="6:12" x14ac:dyDescent="0.25">
      <c r="F754" s="16"/>
      <c r="G754" s="14"/>
      <c r="H754" s="15"/>
      <c r="I754" s="14"/>
      <c r="J754" s="15"/>
      <c r="K754" s="14"/>
      <c r="L754" s="15"/>
    </row>
    <row r="755" spans="6:12" x14ac:dyDescent="0.25">
      <c r="F755" s="16"/>
      <c r="G755" s="14"/>
      <c r="H755" s="15"/>
      <c r="I755" s="14"/>
      <c r="J755" s="15"/>
      <c r="K755" s="14"/>
      <c r="L755" s="15"/>
    </row>
    <row r="756" spans="6:12" x14ac:dyDescent="0.25">
      <c r="F756" s="16"/>
      <c r="G756" s="14"/>
      <c r="H756" s="15"/>
      <c r="I756" s="14"/>
      <c r="J756" s="15"/>
      <c r="K756" s="14"/>
      <c r="L756" s="15"/>
    </row>
    <row r="757" spans="6:12" x14ac:dyDescent="0.25">
      <c r="F757" s="16"/>
      <c r="G757" s="14"/>
      <c r="H757" s="15"/>
      <c r="I757" s="14"/>
      <c r="J757" s="15"/>
      <c r="K757" s="14"/>
      <c r="L757" s="15"/>
    </row>
    <row r="758" spans="6:12" x14ac:dyDescent="0.25">
      <c r="F758" s="16"/>
      <c r="G758" s="14"/>
      <c r="H758" s="15"/>
      <c r="I758" s="14"/>
      <c r="J758" s="15"/>
      <c r="K758" s="14"/>
      <c r="L758" s="15"/>
    </row>
    <row r="759" spans="6:12" x14ac:dyDescent="0.25">
      <c r="F759" s="16"/>
      <c r="G759" s="14"/>
      <c r="H759" s="15"/>
      <c r="I759" s="14"/>
      <c r="J759" s="15"/>
      <c r="K759" s="14"/>
      <c r="L759" s="15"/>
    </row>
    <row r="760" spans="6:12" x14ac:dyDescent="0.25">
      <c r="F760" s="16"/>
      <c r="G760" s="14"/>
      <c r="H760" s="15"/>
      <c r="I760" s="14"/>
      <c r="J760" s="15"/>
      <c r="K760" s="14"/>
      <c r="L760" s="15"/>
    </row>
    <row r="761" spans="6:12" x14ac:dyDescent="0.25">
      <c r="F761" s="16"/>
      <c r="G761" s="14"/>
      <c r="H761" s="15"/>
      <c r="I761" s="14"/>
      <c r="J761" s="15"/>
      <c r="K761" s="14"/>
      <c r="L761" s="15"/>
    </row>
    <row r="762" spans="6:12" x14ac:dyDescent="0.25">
      <c r="F762" s="16"/>
      <c r="G762" s="14"/>
      <c r="H762" s="15"/>
      <c r="I762" s="14"/>
      <c r="J762" s="15"/>
      <c r="K762" s="14"/>
      <c r="L762" s="15"/>
    </row>
    <row r="763" spans="6:12" x14ac:dyDescent="0.25">
      <c r="F763" s="16"/>
      <c r="G763" s="14"/>
      <c r="H763" s="15"/>
      <c r="I763" s="14"/>
      <c r="J763" s="15"/>
      <c r="K763" s="14"/>
      <c r="L763" s="15"/>
    </row>
    <row r="764" spans="6:12" x14ac:dyDescent="0.25">
      <c r="F764" s="16"/>
      <c r="G764" s="14"/>
      <c r="H764" s="15"/>
      <c r="I764" s="14"/>
      <c r="J764" s="15"/>
      <c r="K764" s="14"/>
      <c r="L764" s="15"/>
    </row>
    <row r="765" spans="6:12" x14ac:dyDescent="0.25">
      <c r="F765" s="16"/>
      <c r="G765" s="14"/>
      <c r="H765" s="15"/>
      <c r="I765" s="14"/>
      <c r="J765" s="15"/>
      <c r="K765" s="14"/>
      <c r="L765" s="15"/>
    </row>
    <row r="766" spans="6:12" x14ac:dyDescent="0.25">
      <c r="F766" s="16"/>
      <c r="G766" s="14"/>
      <c r="H766" s="15"/>
      <c r="I766" s="14"/>
      <c r="J766" s="15"/>
      <c r="K766" s="14"/>
      <c r="L766" s="15"/>
    </row>
    <row r="767" spans="6:12" x14ac:dyDescent="0.25">
      <c r="F767" s="16"/>
      <c r="G767" s="14"/>
      <c r="H767" s="15"/>
      <c r="I767" s="14"/>
      <c r="J767" s="15"/>
      <c r="K767" s="14"/>
      <c r="L767" s="15"/>
    </row>
    <row r="768" spans="6:12" x14ac:dyDescent="0.25">
      <c r="F768" s="16"/>
      <c r="G768" s="14"/>
      <c r="H768" s="15"/>
      <c r="I768" s="14"/>
      <c r="J768" s="15"/>
      <c r="K768" s="14"/>
      <c r="L768" s="15"/>
    </row>
    <row r="769" spans="6:12" x14ac:dyDescent="0.25">
      <c r="F769" s="16"/>
      <c r="G769" s="14"/>
      <c r="H769" s="15"/>
      <c r="I769" s="14"/>
      <c r="J769" s="15"/>
      <c r="K769" s="14"/>
      <c r="L769" s="15"/>
    </row>
    <row r="770" spans="6:12" x14ac:dyDescent="0.25">
      <c r="F770" s="16"/>
      <c r="G770" s="14"/>
      <c r="H770" s="15"/>
      <c r="I770" s="14"/>
      <c r="J770" s="15"/>
      <c r="K770" s="14"/>
      <c r="L770" s="15"/>
    </row>
    <row r="771" spans="6:12" x14ac:dyDescent="0.25">
      <c r="F771" s="16"/>
      <c r="G771" s="14"/>
      <c r="H771" s="15"/>
      <c r="I771" s="14"/>
      <c r="J771" s="15"/>
      <c r="K771" s="14"/>
      <c r="L771" s="15"/>
    </row>
    <row r="772" spans="6:12" x14ac:dyDescent="0.25">
      <c r="F772" s="16"/>
      <c r="G772" s="14"/>
      <c r="H772" s="15"/>
      <c r="I772" s="14"/>
      <c r="J772" s="15"/>
      <c r="K772" s="14"/>
      <c r="L772" s="15"/>
    </row>
    <row r="773" spans="6:12" x14ac:dyDescent="0.25">
      <c r="F773" s="16"/>
      <c r="G773" s="14"/>
      <c r="H773" s="15"/>
      <c r="I773" s="14"/>
      <c r="J773" s="15"/>
      <c r="K773" s="14"/>
      <c r="L773" s="15"/>
    </row>
    <row r="774" spans="6:12" x14ac:dyDescent="0.25">
      <c r="F774" s="16"/>
      <c r="G774" s="14"/>
      <c r="H774" s="15"/>
      <c r="I774" s="14"/>
      <c r="J774" s="15"/>
      <c r="K774" s="14"/>
      <c r="L774" s="15"/>
    </row>
    <row r="775" spans="6:12" x14ac:dyDescent="0.25">
      <c r="F775" s="16"/>
      <c r="G775" s="14"/>
      <c r="H775" s="15"/>
      <c r="I775" s="14"/>
      <c r="J775" s="15"/>
      <c r="K775" s="14"/>
      <c r="L775" s="15"/>
    </row>
    <row r="776" spans="6:12" x14ac:dyDescent="0.25">
      <c r="F776" s="16"/>
      <c r="G776" s="14"/>
      <c r="H776" s="15"/>
      <c r="I776" s="14"/>
      <c r="J776" s="15"/>
      <c r="K776" s="14"/>
      <c r="L776" s="15"/>
    </row>
    <row r="777" spans="6:12" x14ac:dyDescent="0.25">
      <c r="F777" s="16"/>
      <c r="G777" s="14"/>
      <c r="H777" s="15"/>
      <c r="I777" s="14"/>
      <c r="J777" s="15"/>
      <c r="K777" s="14"/>
      <c r="L777" s="15"/>
    </row>
    <row r="778" spans="6:12" x14ac:dyDescent="0.25">
      <c r="F778" s="16"/>
      <c r="G778" s="14"/>
      <c r="H778" s="15"/>
      <c r="I778" s="14"/>
      <c r="J778" s="15"/>
      <c r="K778" s="14"/>
      <c r="L778" s="15"/>
    </row>
    <row r="779" spans="6:12" x14ac:dyDescent="0.25">
      <c r="F779" s="16"/>
      <c r="G779" s="14"/>
      <c r="H779" s="15"/>
      <c r="I779" s="14"/>
      <c r="J779" s="15"/>
      <c r="K779" s="14"/>
      <c r="L779" s="15"/>
    </row>
    <row r="780" spans="6:12" x14ac:dyDescent="0.25">
      <c r="F780" s="16"/>
      <c r="G780" s="14"/>
      <c r="H780" s="15"/>
      <c r="I780" s="14"/>
      <c r="J780" s="15"/>
      <c r="K780" s="14"/>
      <c r="L780" s="15"/>
    </row>
    <row r="781" spans="6:12" x14ac:dyDescent="0.25">
      <c r="F781" s="16"/>
      <c r="G781" s="14"/>
      <c r="H781" s="15"/>
      <c r="I781" s="14"/>
      <c r="J781" s="15"/>
      <c r="K781" s="14"/>
      <c r="L781" s="15"/>
    </row>
    <row r="782" spans="6:12" x14ac:dyDescent="0.25">
      <c r="F782" s="16"/>
      <c r="G782" s="14"/>
      <c r="H782" s="15"/>
      <c r="I782" s="14"/>
      <c r="J782" s="15"/>
      <c r="K782" s="14"/>
      <c r="L782" s="15"/>
    </row>
    <row r="783" spans="6:12" x14ac:dyDescent="0.25">
      <c r="F783" s="16"/>
      <c r="G783" s="14"/>
      <c r="H783" s="15"/>
      <c r="I783" s="14"/>
      <c r="J783" s="15"/>
      <c r="K783" s="14"/>
      <c r="L783" s="15"/>
    </row>
    <row r="784" spans="6:12" x14ac:dyDescent="0.25">
      <c r="F784" s="16"/>
      <c r="G784" s="14"/>
      <c r="H784" s="15"/>
      <c r="I784" s="14"/>
      <c r="J784" s="15"/>
      <c r="K784" s="14"/>
      <c r="L784" s="15"/>
    </row>
    <row r="785" spans="6:12" x14ac:dyDescent="0.25">
      <c r="F785" s="16"/>
      <c r="G785" s="14"/>
      <c r="H785" s="15"/>
      <c r="I785" s="14"/>
      <c r="J785" s="15"/>
      <c r="K785" s="14"/>
      <c r="L785" s="15"/>
    </row>
    <row r="786" spans="6:12" x14ac:dyDescent="0.25">
      <c r="F786" s="16"/>
      <c r="G786" s="14"/>
      <c r="H786" s="15"/>
      <c r="I786" s="14"/>
      <c r="J786" s="15"/>
      <c r="K786" s="14"/>
      <c r="L786" s="15"/>
    </row>
    <row r="787" spans="6:12" x14ac:dyDescent="0.25">
      <c r="F787" s="16"/>
      <c r="G787" s="14"/>
      <c r="H787" s="15"/>
      <c r="I787" s="14"/>
      <c r="J787" s="15"/>
      <c r="K787" s="14"/>
      <c r="L787" s="15"/>
    </row>
    <row r="788" spans="6:12" x14ac:dyDescent="0.25">
      <c r="F788" s="16"/>
      <c r="G788" s="14"/>
      <c r="H788" s="15"/>
      <c r="I788" s="14"/>
      <c r="J788" s="15"/>
      <c r="K788" s="14"/>
      <c r="L788" s="15"/>
    </row>
    <row r="789" spans="6:12" x14ac:dyDescent="0.25">
      <c r="F789" s="16"/>
      <c r="G789" s="14"/>
      <c r="H789" s="15"/>
      <c r="I789" s="14"/>
      <c r="J789" s="15"/>
      <c r="K789" s="14"/>
      <c r="L789" s="15"/>
    </row>
    <row r="790" spans="6:12" x14ac:dyDescent="0.25">
      <c r="F790" s="16"/>
      <c r="G790" s="14"/>
      <c r="H790" s="15"/>
      <c r="I790" s="14"/>
      <c r="J790" s="15"/>
      <c r="K790" s="14"/>
      <c r="L790" s="15"/>
    </row>
    <row r="791" spans="6:12" x14ac:dyDescent="0.25">
      <c r="F791" s="16"/>
      <c r="G791" s="14"/>
      <c r="H791" s="15"/>
      <c r="I791" s="14"/>
      <c r="J791" s="15"/>
      <c r="K791" s="14"/>
      <c r="L791" s="15"/>
    </row>
    <row r="792" spans="6:12" x14ac:dyDescent="0.25">
      <c r="F792" s="16"/>
      <c r="G792" s="14"/>
      <c r="H792" s="15"/>
      <c r="I792" s="14"/>
      <c r="J792" s="15"/>
      <c r="K792" s="14"/>
      <c r="L792" s="15"/>
    </row>
    <row r="793" spans="6:12" x14ac:dyDescent="0.25">
      <c r="F793" s="16"/>
      <c r="G793" s="14"/>
      <c r="H793" s="15"/>
      <c r="I793" s="14"/>
      <c r="J793" s="15"/>
      <c r="K793" s="14"/>
      <c r="L793" s="15"/>
    </row>
    <row r="794" spans="6:12" x14ac:dyDescent="0.25">
      <c r="F794" s="16"/>
      <c r="G794" s="14"/>
      <c r="H794" s="15"/>
      <c r="I794" s="14"/>
      <c r="J794" s="15"/>
      <c r="K794" s="14"/>
      <c r="L794" s="15"/>
    </row>
    <row r="795" spans="6:12" x14ac:dyDescent="0.25">
      <c r="F795" s="16"/>
      <c r="G795" s="14"/>
      <c r="H795" s="15"/>
      <c r="I795" s="14"/>
      <c r="J795" s="15"/>
      <c r="K795" s="14"/>
      <c r="L795" s="15"/>
    </row>
    <row r="796" spans="6:12" x14ac:dyDescent="0.25">
      <c r="F796" s="16"/>
      <c r="G796" s="14"/>
      <c r="H796" s="15"/>
      <c r="I796" s="14"/>
      <c r="J796" s="15"/>
      <c r="K796" s="14"/>
      <c r="L796" s="15"/>
    </row>
    <row r="797" spans="6:12" x14ac:dyDescent="0.25">
      <c r="F797" s="16"/>
      <c r="G797" s="14"/>
      <c r="H797" s="15"/>
      <c r="I797" s="14"/>
      <c r="J797" s="15"/>
      <c r="K797" s="14"/>
      <c r="L797" s="15"/>
    </row>
    <row r="798" spans="6:12" x14ac:dyDescent="0.25">
      <c r="F798" s="16"/>
      <c r="G798" s="14"/>
      <c r="H798" s="15"/>
      <c r="I798" s="14"/>
      <c r="J798" s="15"/>
      <c r="K798" s="14"/>
      <c r="L798" s="15"/>
    </row>
    <row r="799" spans="6:12" x14ac:dyDescent="0.25">
      <c r="F799" s="16"/>
      <c r="G799" s="14"/>
      <c r="H799" s="15"/>
      <c r="I799" s="14"/>
      <c r="J799" s="15"/>
      <c r="K799" s="14"/>
      <c r="L799" s="15"/>
    </row>
    <row r="800" spans="6:12" x14ac:dyDescent="0.25">
      <c r="F800" s="16"/>
      <c r="G800" s="14"/>
      <c r="H800" s="15"/>
      <c r="I800" s="14"/>
      <c r="J800" s="15"/>
      <c r="K800" s="14"/>
      <c r="L800" s="15"/>
    </row>
    <row r="801" spans="6:12" x14ac:dyDescent="0.25">
      <c r="F801" s="16"/>
      <c r="G801" s="14"/>
      <c r="H801" s="15"/>
      <c r="I801" s="14"/>
      <c r="J801" s="15"/>
      <c r="K801" s="14"/>
      <c r="L801" s="15"/>
    </row>
    <row r="802" spans="6:12" x14ac:dyDescent="0.25">
      <c r="F802" s="16"/>
      <c r="G802" s="14"/>
      <c r="H802" s="15"/>
      <c r="I802" s="14"/>
      <c r="J802" s="15"/>
      <c r="K802" s="14"/>
      <c r="L802" s="15"/>
    </row>
    <row r="803" spans="6:12" x14ac:dyDescent="0.25">
      <c r="F803" s="16"/>
      <c r="G803" s="14"/>
      <c r="H803" s="15"/>
      <c r="I803" s="14"/>
      <c r="J803" s="15"/>
      <c r="K803" s="14"/>
      <c r="L803" s="15"/>
    </row>
    <row r="804" spans="6:12" x14ac:dyDescent="0.25">
      <c r="F804" s="16"/>
      <c r="G804" s="14"/>
      <c r="H804" s="15"/>
      <c r="I804" s="14"/>
      <c r="J804" s="15"/>
      <c r="K804" s="14"/>
      <c r="L804" s="15"/>
    </row>
    <row r="805" spans="6:12" x14ac:dyDescent="0.25">
      <c r="F805" s="16"/>
      <c r="G805" s="14"/>
      <c r="H805" s="15"/>
      <c r="I805" s="14"/>
      <c r="J805" s="15"/>
      <c r="K805" s="14"/>
      <c r="L805" s="15"/>
    </row>
    <row r="806" spans="6:12" x14ac:dyDescent="0.25">
      <c r="F806" s="16"/>
      <c r="G806" s="14"/>
      <c r="H806" s="15"/>
      <c r="I806" s="14"/>
      <c r="J806" s="15"/>
      <c r="K806" s="14"/>
      <c r="L806" s="15"/>
    </row>
    <row r="807" spans="6:12" x14ac:dyDescent="0.25">
      <c r="F807" s="16"/>
      <c r="G807" s="14"/>
      <c r="H807" s="15"/>
      <c r="I807" s="14"/>
      <c r="J807" s="15"/>
      <c r="K807" s="14"/>
      <c r="L807" s="15"/>
    </row>
    <row r="808" spans="6:12" x14ac:dyDescent="0.25">
      <c r="F808" s="16"/>
      <c r="G808" s="14"/>
      <c r="H808" s="15"/>
      <c r="I808" s="14"/>
      <c r="J808" s="15"/>
      <c r="K808" s="14"/>
      <c r="L808" s="15"/>
    </row>
    <row r="809" spans="6:12" x14ac:dyDescent="0.25">
      <c r="F809" s="16"/>
      <c r="G809" s="14"/>
      <c r="H809" s="15"/>
      <c r="I809" s="14"/>
      <c r="J809" s="15"/>
      <c r="K809" s="14"/>
      <c r="L809" s="15"/>
    </row>
    <row r="810" spans="6:12" x14ac:dyDescent="0.25">
      <c r="F810" s="16"/>
      <c r="G810" s="14"/>
      <c r="H810" s="15"/>
      <c r="I810" s="14"/>
      <c r="J810" s="15"/>
      <c r="K810" s="14"/>
      <c r="L810" s="15"/>
    </row>
    <row r="811" spans="6:12" x14ac:dyDescent="0.25">
      <c r="F811" s="16"/>
      <c r="G811" s="14"/>
      <c r="H811" s="15"/>
      <c r="I811" s="14"/>
      <c r="J811" s="15"/>
      <c r="K811" s="14"/>
      <c r="L811" s="15"/>
    </row>
    <row r="812" spans="6:12" x14ac:dyDescent="0.25">
      <c r="F812" s="16"/>
      <c r="G812" s="14"/>
      <c r="H812" s="15"/>
      <c r="I812" s="14"/>
      <c r="J812" s="15"/>
      <c r="K812" s="14"/>
      <c r="L812" s="15"/>
    </row>
    <row r="813" spans="6:12" x14ac:dyDescent="0.25">
      <c r="F813" s="16"/>
      <c r="G813" s="14"/>
      <c r="H813" s="15"/>
      <c r="I813" s="14"/>
      <c r="J813" s="15"/>
      <c r="K813" s="14"/>
      <c r="L813" s="15"/>
    </row>
    <row r="814" spans="6:12" x14ac:dyDescent="0.25">
      <c r="F814" s="16"/>
      <c r="G814" s="14"/>
      <c r="H814" s="15"/>
      <c r="I814" s="14"/>
      <c r="J814" s="15"/>
      <c r="K814" s="14"/>
      <c r="L814" s="15"/>
    </row>
    <row r="815" spans="6:12" x14ac:dyDescent="0.25">
      <c r="F815" s="16"/>
      <c r="G815" s="14"/>
      <c r="H815" s="15"/>
      <c r="I815" s="14"/>
      <c r="J815" s="15"/>
      <c r="K815" s="14"/>
      <c r="L815" s="15"/>
    </row>
    <row r="816" spans="6:12" x14ac:dyDescent="0.25">
      <c r="F816" s="16"/>
      <c r="G816" s="14"/>
      <c r="H816" s="15"/>
      <c r="I816" s="14"/>
      <c r="J816" s="15"/>
      <c r="K816" s="14"/>
      <c r="L816" s="15"/>
    </row>
    <row r="817" spans="6:12" x14ac:dyDescent="0.25">
      <c r="F817" s="16"/>
      <c r="G817" s="14"/>
      <c r="H817" s="15"/>
      <c r="I817" s="14"/>
      <c r="J817" s="15"/>
      <c r="K817" s="14"/>
      <c r="L817" s="15"/>
    </row>
    <row r="818" spans="6:12" x14ac:dyDescent="0.25">
      <c r="F818" s="16"/>
      <c r="G818" s="14"/>
      <c r="H818" s="15"/>
      <c r="I818" s="14"/>
      <c r="J818" s="15"/>
      <c r="K818" s="14"/>
      <c r="L818" s="15"/>
    </row>
    <row r="819" spans="6:12" x14ac:dyDescent="0.25">
      <c r="F819" s="16"/>
      <c r="G819" s="14"/>
      <c r="H819" s="15"/>
      <c r="I819" s="14"/>
      <c r="J819" s="15"/>
      <c r="K819" s="14"/>
      <c r="L819" s="15"/>
    </row>
    <row r="820" spans="6:12" x14ac:dyDescent="0.25">
      <c r="F820" s="16"/>
      <c r="G820" s="14"/>
      <c r="H820" s="15"/>
      <c r="I820" s="14"/>
      <c r="J820" s="15"/>
      <c r="K820" s="14"/>
      <c r="L820" s="15"/>
    </row>
    <row r="821" spans="6:12" x14ac:dyDescent="0.25">
      <c r="F821" s="16"/>
      <c r="G821" s="14"/>
      <c r="H821" s="15"/>
      <c r="I821" s="14"/>
      <c r="J821" s="15"/>
      <c r="K821" s="14"/>
      <c r="L821" s="15"/>
    </row>
    <row r="822" spans="6:12" x14ac:dyDescent="0.25">
      <c r="F822" s="16"/>
      <c r="G822" s="14"/>
      <c r="H822" s="15"/>
      <c r="I822" s="14"/>
      <c r="J822" s="15"/>
      <c r="K822" s="14"/>
      <c r="L822" s="15"/>
    </row>
    <row r="823" spans="6:12" x14ac:dyDescent="0.25">
      <c r="F823" s="16"/>
      <c r="G823" s="14"/>
      <c r="H823" s="15"/>
      <c r="I823" s="14"/>
      <c r="J823" s="15"/>
      <c r="K823" s="14"/>
      <c r="L823" s="15"/>
    </row>
    <row r="824" spans="6:12" x14ac:dyDescent="0.25">
      <c r="F824" s="16"/>
      <c r="G824" s="14"/>
      <c r="H824" s="15"/>
      <c r="I824" s="14"/>
      <c r="J824" s="15"/>
      <c r="K824" s="14"/>
      <c r="L824" s="15"/>
    </row>
    <row r="825" spans="6:12" x14ac:dyDescent="0.25">
      <c r="F825" s="16"/>
      <c r="G825" s="14"/>
      <c r="H825" s="15"/>
      <c r="I825" s="14"/>
      <c r="J825" s="15"/>
      <c r="K825" s="14"/>
      <c r="L825" s="15"/>
    </row>
    <row r="826" spans="6:12" x14ac:dyDescent="0.25">
      <c r="F826" s="16"/>
      <c r="G826" s="14"/>
      <c r="H826" s="15"/>
      <c r="I826" s="14"/>
      <c r="J826" s="15"/>
      <c r="K826" s="14"/>
      <c r="L826" s="15"/>
    </row>
    <row r="827" spans="6:12" x14ac:dyDescent="0.25">
      <c r="F827" s="16"/>
      <c r="G827" s="14"/>
      <c r="H827" s="15"/>
      <c r="I827" s="14"/>
      <c r="J827" s="15"/>
      <c r="K827" s="14"/>
      <c r="L827" s="15"/>
    </row>
    <row r="828" spans="6:12" x14ac:dyDescent="0.25">
      <c r="F828" s="16"/>
      <c r="G828" s="14"/>
      <c r="H828" s="15"/>
      <c r="I828" s="14"/>
      <c r="J828" s="15"/>
      <c r="K828" s="14"/>
      <c r="L828" s="15"/>
    </row>
    <row r="829" spans="6:12" x14ac:dyDescent="0.25">
      <c r="F829" s="16"/>
      <c r="G829" s="14"/>
      <c r="H829" s="15"/>
      <c r="I829" s="14"/>
      <c r="J829" s="15"/>
      <c r="K829" s="14"/>
      <c r="L829" s="15"/>
    </row>
    <row r="830" spans="6:12" x14ac:dyDescent="0.25">
      <c r="F830" s="16"/>
      <c r="G830" s="14"/>
      <c r="H830" s="15"/>
      <c r="I830" s="14"/>
      <c r="J830" s="15"/>
      <c r="K830" s="14"/>
      <c r="L830" s="15"/>
    </row>
    <row r="831" spans="6:12" x14ac:dyDescent="0.25">
      <c r="F831" s="16"/>
      <c r="G831" s="14"/>
      <c r="H831" s="15"/>
      <c r="I831" s="14"/>
      <c r="J831" s="15"/>
      <c r="K831" s="14"/>
      <c r="L831" s="15"/>
    </row>
    <row r="832" spans="6:12" x14ac:dyDescent="0.25">
      <c r="F832" s="16"/>
      <c r="G832" s="14"/>
      <c r="H832" s="15"/>
      <c r="I832" s="14"/>
      <c r="J832" s="15"/>
      <c r="K832" s="14"/>
      <c r="L832" s="15"/>
    </row>
    <row r="833" spans="6:12" x14ac:dyDescent="0.25">
      <c r="F833" s="16"/>
      <c r="G833" s="14"/>
      <c r="H833" s="15"/>
      <c r="I833" s="14"/>
      <c r="J833" s="15"/>
      <c r="K833" s="14"/>
      <c r="L833" s="15"/>
    </row>
    <row r="834" spans="6:12" x14ac:dyDescent="0.25">
      <c r="F834" s="16"/>
      <c r="G834" s="14"/>
      <c r="H834" s="15"/>
      <c r="I834" s="14"/>
      <c r="J834" s="15"/>
      <c r="K834" s="14"/>
      <c r="L834" s="15"/>
    </row>
    <row r="835" spans="6:12" x14ac:dyDescent="0.25">
      <c r="F835" s="16"/>
      <c r="G835" s="14"/>
      <c r="H835" s="15"/>
      <c r="I835" s="14"/>
      <c r="J835" s="15"/>
      <c r="K835" s="14"/>
      <c r="L835" s="15"/>
    </row>
    <row r="836" spans="6:12" x14ac:dyDescent="0.25">
      <c r="F836" s="16"/>
      <c r="G836" s="14"/>
      <c r="H836" s="15"/>
      <c r="I836" s="14"/>
      <c r="J836" s="15"/>
      <c r="K836" s="14"/>
      <c r="L836" s="15"/>
    </row>
    <row r="837" spans="6:12" x14ac:dyDescent="0.25">
      <c r="F837" s="16"/>
      <c r="G837" s="14"/>
      <c r="H837" s="15"/>
      <c r="I837" s="14"/>
      <c r="J837" s="15"/>
      <c r="K837" s="14"/>
      <c r="L837" s="15"/>
    </row>
    <row r="838" spans="6:12" x14ac:dyDescent="0.25">
      <c r="F838" s="16"/>
      <c r="G838" s="14"/>
      <c r="H838" s="15"/>
      <c r="I838" s="14"/>
      <c r="J838" s="15"/>
      <c r="K838" s="14"/>
      <c r="L838" s="15"/>
    </row>
    <row r="839" spans="6:12" x14ac:dyDescent="0.25">
      <c r="F839" s="16"/>
      <c r="G839" s="14"/>
      <c r="H839" s="15"/>
      <c r="I839" s="14"/>
      <c r="J839" s="15"/>
      <c r="K839" s="14"/>
      <c r="L839" s="15"/>
    </row>
    <row r="840" spans="6:12" x14ac:dyDescent="0.25">
      <c r="F840" s="16"/>
      <c r="G840" s="14"/>
      <c r="H840" s="15"/>
      <c r="I840" s="14"/>
      <c r="J840" s="15"/>
      <c r="K840" s="14"/>
      <c r="L840" s="15"/>
    </row>
    <row r="841" spans="6:12" x14ac:dyDescent="0.25">
      <c r="F841" s="16"/>
      <c r="G841" s="14"/>
      <c r="H841" s="15"/>
      <c r="I841" s="14"/>
      <c r="J841" s="15"/>
      <c r="K841" s="14"/>
      <c r="L841" s="15"/>
    </row>
    <row r="842" spans="6:12" x14ac:dyDescent="0.25">
      <c r="F842" s="16"/>
      <c r="G842" s="14"/>
      <c r="H842" s="15"/>
      <c r="I842" s="14"/>
      <c r="J842" s="15"/>
      <c r="K842" s="14"/>
      <c r="L842" s="15"/>
    </row>
    <row r="843" spans="6:12" x14ac:dyDescent="0.25">
      <c r="F843" s="16"/>
      <c r="G843" s="14"/>
      <c r="H843" s="15"/>
      <c r="I843" s="14"/>
      <c r="J843" s="15"/>
      <c r="K843" s="14"/>
      <c r="L843" s="15"/>
    </row>
    <row r="844" spans="6:12" x14ac:dyDescent="0.25">
      <c r="F844" s="16"/>
      <c r="G844" s="14"/>
      <c r="H844" s="15"/>
      <c r="I844" s="14"/>
      <c r="J844" s="15"/>
      <c r="K844" s="14"/>
      <c r="L844" s="15"/>
    </row>
    <row r="845" spans="6:12" x14ac:dyDescent="0.25">
      <c r="F845" s="16"/>
      <c r="G845" s="14"/>
      <c r="H845" s="15"/>
      <c r="I845" s="14"/>
      <c r="J845" s="15"/>
      <c r="K845" s="14"/>
      <c r="L845" s="15"/>
    </row>
    <row r="846" spans="6:12" x14ac:dyDescent="0.25">
      <c r="F846" s="16"/>
      <c r="G846" s="14"/>
      <c r="H846" s="15"/>
      <c r="I846" s="14"/>
      <c r="J846" s="15"/>
      <c r="K846" s="14"/>
      <c r="L846" s="15"/>
    </row>
    <row r="847" spans="6:12" x14ac:dyDescent="0.25">
      <c r="F847" s="16"/>
      <c r="G847" s="14"/>
      <c r="H847" s="15"/>
      <c r="I847" s="14"/>
      <c r="J847" s="15"/>
      <c r="K847" s="14"/>
      <c r="L847" s="15"/>
    </row>
    <row r="848" spans="6:12" x14ac:dyDescent="0.25">
      <c r="F848" s="16"/>
      <c r="G848" s="14"/>
      <c r="H848" s="15"/>
      <c r="I848" s="14"/>
      <c r="J848" s="15"/>
      <c r="K848" s="14"/>
      <c r="L848" s="15"/>
    </row>
    <row r="849" spans="6:12" x14ac:dyDescent="0.25">
      <c r="F849" s="16"/>
      <c r="G849" s="14"/>
      <c r="H849" s="15"/>
      <c r="I849" s="14"/>
      <c r="J849" s="15"/>
      <c r="K849" s="14"/>
      <c r="L849" s="15"/>
    </row>
    <row r="850" spans="6:12" x14ac:dyDescent="0.25">
      <c r="F850" s="16"/>
      <c r="G850" s="14"/>
      <c r="H850" s="15"/>
      <c r="I850" s="14"/>
      <c r="J850" s="15"/>
      <c r="K850" s="14"/>
      <c r="L850" s="15"/>
    </row>
    <row r="851" spans="6:12" x14ac:dyDescent="0.25">
      <c r="F851" s="16"/>
      <c r="G851" s="14"/>
      <c r="H851" s="15"/>
      <c r="I851" s="14"/>
      <c r="J851" s="15"/>
      <c r="K851" s="14"/>
      <c r="L851" s="15"/>
    </row>
    <row r="852" spans="6:12" x14ac:dyDescent="0.25">
      <c r="F852" s="16"/>
      <c r="G852" s="14"/>
      <c r="H852" s="15"/>
      <c r="I852" s="14"/>
      <c r="J852" s="15"/>
      <c r="K852" s="14"/>
      <c r="L852" s="15"/>
    </row>
    <row r="853" spans="6:12" x14ac:dyDescent="0.25">
      <c r="F853" s="16"/>
      <c r="G853" s="14"/>
      <c r="H853" s="15"/>
      <c r="I853" s="14"/>
      <c r="J853" s="15"/>
      <c r="K853" s="14"/>
      <c r="L853" s="15"/>
    </row>
    <row r="854" spans="6:12" x14ac:dyDescent="0.25">
      <c r="F854" s="16"/>
      <c r="G854" s="14"/>
      <c r="H854" s="15"/>
      <c r="I854" s="14"/>
      <c r="J854" s="15"/>
      <c r="K854" s="14"/>
      <c r="L854" s="15"/>
    </row>
    <row r="855" spans="6:12" x14ac:dyDescent="0.25">
      <c r="F855" s="16"/>
      <c r="G855" s="14"/>
      <c r="H855" s="15"/>
      <c r="I855" s="14"/>
      <c r="J855" s="15"/>
      <c r="K855" s="14"/>
      <c r="L855" s="15"/>
    </row>
    <row r="856" spans="6:12" x14ac:dyDescent="0.25">
      <c r="F856" s="16"/>
      <c r="G856" s="14"/>
      <c r="H856" s="15"/>
      <c r="I856" s="14"/>
      <c r="J856" s="15"/>
      <c r="K856" s="14"/>
      <c r="L856" s="15"/>
    </row>
    <row r="857" spans="6:12" x14ac:dyDescent="0.25">
      <c r="F857" s="16"/>
      <c r="G857" s="14"/>
      <c r="H857" s="15"/>
      <c r="I857" s="14"/>
      <c r="J857" s="15"/>
      <c r="K857" s="14"/>
      <c r="L857" s="15"/>
    </row>
    <row r="858" spans="6:12" x14ac:dyDescent="0.25">
      <c r="F858" s="16"/>
      <c r="G858" s="14"/>
      <c r="H858" s="15"/>
      <c r="I858" s="14"/>
      <c r="J858" s="15"/>
      <c r="K858" s="14"/>
      <c r="L858" s="15"/>
    </row>
    <row r="859" spans="6:12" x14ac:dyDescent="0.25">
      <c r="F859" s="16"/>
      <c r="G859" s="14"/>
      <c r="H859" s="15"/>
      <c r="I859" s="14"/>
      <c r="J859" s="15"/>
      <c r="K859" s="14"/>
      <c r="L859" s="15"/>
    </row>
    <row r="860" spans="6:12" x14ac:dyDescent="0.25">
      <c r="F860" s="16"/>
      <c r="G860" s="14"/>
      <c r="H860" s="15"/>
      <c r="I860" s="14"/>
      <c r="J860" s="15"/>
      <c r="K860" s="14"/>
      <c r="L860" s="15"/>
    </row>
    <row r="861" spans="6:12" x14ac:dyDescent="0.25">
      <c r="F861" s="16"/>
      <c r="G861" s="14"/>
      <c r="H861" s="15"/>
      <c r="I861" s="14"/>
      <c r="J861" s="15"/>
      <c r="K861" s="14"/>
      <c r="L861" s="15"/>
    </row>
    <row r="862" spans="6:12" x14ac:dyDescent="0.25">
      <c r="F862" s="16"/>
      <c r="G862" s="14"/>
      <c r="H862" s="15"/>
      <c r="I862" s="14"/>
      <c r="J862" s="15"/>
      <c r="K862" s="14"/>
      <c r="L862" s="15"/>
    </row>
    <row r="863" spans="6:12" x14ac:dyDescent="0.25">
      <c r="F863" s="16"/>
      <c r="G863" s="14"/>
      <c r="H863" s="15"/>
      <c r="I863" s="14"/>
      <c r="J863" s="15"/>
      <c r="K863" s="14"/>
      <c r="L863" s="15"/>
    </row>
    <row r="864" spans="6:12" x14ac:dyDescent="0.25">
      <c r="F864" s="16"/>
      <c r="G864" s="14"/>
      <c r="H864" s="15"/>
      <c r="I864" s="14"/>
      <c r="J864" s="15"/>
      <c r="K864" s="14"/>
      <c r="L864" s="15"/>
    </row>
    <row r="865" spans="6:12" x14ac:dyDescent="0.25">
      <c r="F865" s="16"/>
      <c r="G865" s="14"/>
      <c r="H865" s="15"/>
      <c r="I865" s="14"/>
      <c r="J865" s="15"/>
      <c r="K865" s="14"/>
      <c r="L865" s="15"/>
    </row>
    <row r="866" spans="6:12" x14ac:dyDescent="0.25">
      <c r="F866" s="16"/>
      <c r="G866" s="14"/>
      <c r="H866" s="15"/>
      <c r="I866" s="14"/>
      <c r="J866" s="15"/>
      <c r="K866" s="14"/>
      <c r="L866" s="15"/>
    </row>
    <row r="867" spans="6:12" x14ac:dyDescent="0.25">
      <c r="F867" s="16"/>
      <c r="G867" s="14"/>
      <c r="H867" s="15"/>
      <c r="I867" s="14"/>
      <c r="J867" s="15"/>
      <c r="K867" s="14"/>
      <c r="L867" s="15"/>
    </row>
    <row r="868" spans="6:12" x14ac:dyDescent="0.25">
      <c r="F868" s="16"/>
      <c r="G868" s="14"/>
      <c r="H868" s="15"/>
      <c r="I868" s="14"/>
      <c r="J868" s="15"/>
      <c r="K868" s="14"/>
      <c r="L868" s="15"/>
    </row>
    <row r="869" spans="6:12" x14ac:dyDescent="0.25">
      <c r="F869" s="16"/>
      <c r="G869" s="14"/>
      <c r="H869" s="15"/>
      <c r="I869" s="14"/>
      <c r="J869" s="15"/>
      <c r="K869" s="14"/>
      <c r="L869" s="15"/>
    </row>
    <row r="870" spans="6:12" x14ac:dyDescent="0.25">
      <c r="F870" s="16"/>
      <c r="G870" s="14"/>
      <c r="H870" s="15"/>
      <c r="I870" s="14"/>
      <c r="J870" s="15"/>
      <c r="K870" s="14"/>
      <c r="L870" s="15"/>
    </row>
    <row r="871" spans="6:12" x14ac:dyDescent="0.25">
      <c r="F871" s="16"/>
      <c r="G871" s="14"/>
      <c r="H871" s="15"/>
      <c r="I871" s="14"/>
      <c r="J871" s="15"/>
      <c r="K871" s="14"/>
      <c r="L871" s="15"/>
    </row>
    <row r="872" spans="6:12" x14ac:dyDescent="0.25">
      <c r="F872" s="16"/>
      <c r="G872" s="14"/>
      <c r="H872" s="15"/>
      <c r="I872" s="14"/>
      <c r="J872" s="15"/>
      <c r="K872" s="14"/>
      <c r="L872" s="15"/>
    </row>
    <row r="873" spans="6:12" x14ac:dyDescent="0.25">
      <c r="F873" s="16"/>
      <c r="G873" s="14"/>
      <c r="H873" s="15"/>
      <c r="I873" s="14"/>
      <c r="J873" s="15"/>
      <c r="K873" s="14"/>
      <c r="L873" s="15"/>
    </row>
    <row r="874" spans="6:12" x14ac:dyDescent="0.25">
      <c r="F874" s="16"/>
      <c r="G874" s="14"/>
      <c r="H874" s="15"/>
      <c r="I874" s="14"/>
      <c r="J874" s="15"/>
      <c r="K874" s="14"/>
      <c r="L874" s="15"/>
    </row>
    <row r="875" spans="6:12" x14ac:dyDescent="0.25">
      <c r="F875" s="16"/>
      <c r="G875" s="14"/>
      <c r="H875" s="15"/>
      <c r="I875" s="14"/>
      <c r="J875" s="15"/>
      <c r="K875" s="14"/>
      <c r="L875" s="15"/>
    </row>
    <row r="876" spans="6:12" x14ac:dyDescent="0.25">
      <c r="F876" s="16"/>
      <c r="G876" s="14"/>
      <c r="H876" s="15"/>
      <c r="I876" s="14"/>
      <c r="J876" s="15"/>
      <c r="K876" s="14"/>
      <c r="L876" s="15"/>
    </row>
    <row r="877" spans="6:12" x14ac:dyDescent="0.25">
      <c r="F877" s="16"/>
      <c r="G877" s="14"/>
      <c r="H877" s="15"/>
      <c r="I877" s="14"/>
      <c r="J877" s="15"/>
      <c r="K877" s="14"/>
      <c r="L877" s="15"/>
    </row>
    <row r="878" spans="6:12" x14ac:dyDescent="0.25">
      <c r="F878" s="16"/>
      <c r="G878" s="14"/>
      <c r="H878" s="15"/>
      <c r="I878" s="14"/>
      <c r="J878" s="15"/>
      <c r="K878" s="14"/>
      <c r="L878" s="15"/>
    </row>
    <row r="879" spans="6:12" x14ac:dyDescent="0.25">
      <c r="F879" s="16"/>
      <c r="G879" s="14"/>
      <c r="H879" s="15"/>
      <c r="I879" s="14"/>
      <c r="J879" s="15"/>
      <c r="K879" s="14"/>
      <c r="L879" s="15"/>
    </row>
    <row r="880" spans="6:12" x14ac:dyDescent="0.25">
      <c r="F880" s="16"/>
      <c r="G880" s="14"/>
      <c r="H880" s="15"/>
      <c r="I880" s="14"/>
      <c r="J880" s="15"/>
      <c r="K880" s="14"/>
      <c r="L880" s="15"/>
    </row>
    <row r="881" spans="6:12" x14ac:dyDescent="0.25">
      <c r="F881" s="16"/>
      <c r="G881" s="14"/>
      <c r="H881" s="15"/>
      <c r="I881" s="14"/>
      <c r="J881" s="15"/>
      <c r="K881" s="14"/>
      <c r="L881" s="15"/>
    </row>
    <row r="882" spans="6:12" x14ac:dyDescent="0.25">
      <c r="F882" s="16"/>
      <c r="G882" s="14"/>
      <c r="H882" s="15"/>
      <c r="I882" s="14"/>
      <c r="J882" s="15"/>
      <c r="K882" s="14"/>
      <c r="L882" s="15"/>
    </row>
    <row r="883" spans="6:12" x14ac:dyDescent="0.25">
      <c r="F883" s="16"/>
      <c r="G883" s="14"/>
      <c r="H883" s="15"/>
      <c r="I883" s="14"/>
      <c r="J883" s="15"/>
      <c r="K883" s="14"/>
      <c r="L883" s="15"/>
    </row>
    <row r="884" spans="6:12" x14ac:dyDescent="0.25">
      <c r="F884" s="16"/>
      <c r="G884" s="14"/>
      <c r="H884" s="15"/>
      <c r="I884" s="14"/>
      <c r="J884" s="15"/>
      <c r="K884" s="14"/>
      <c r="L884" s="15"/>
    </row>
    <row r="885" spans="6:12" x14ac:dyDescent="0.25">
      <c r="F885" s="16"/>
      <c r="G885" s="14"/>
      <c r="H885" s="15"/>
      <c r="I885" s="14"/>
      <c r="J885" s="15"/>
      <c r="K885" s="14"/>
      <c r="L885" s="15"/>
    </row>
    <row r="886" spans="6:12" x14ac:dyDescent="0.25">
      <c r="F886" s="16"/>
      <c r="G886" s="14"/>
      <c r="H886" s="15"/>
      <c r="I886" s="14"/>
      <c r="J886" s="15"/>
      <c r="K886" s="14"/>
      <c r="L886" s="15"/>
    </row>
    <row r="887" spans="6:12" x14ac:dyDescent="0.25">
      <c r="F887" s="16"/>
      <c r="G887" s="14"/>
      <c r="H887" s="15"/>
      <c r="I887" s="14"/>
      <c r="J887" s="15"/>
      <c r="K887" s="14"/>
      <c r="L887" s="15"/>
    </row>
    <row r="888" spans="6:12" x14ac:dyDescent="0.25">
      <c r="F888" s="16"/>
      <c r="G888" s="14"/>
      <c r="H888" s="15"/>
      <c r="I888" s="14"/>
      <c r="J888" s="15"/>
      <c r="K888" s="14"/>
      <c r="L888" s="15"/>
    </row>
    <row r="889" spans="6:12" x14ac:dyDescent="0.25">
      <c r="F889" s="16"/>
      <c r="G889" s="14"/>
      <c r="H889" s="15"/>
      <c r="I889" s="14"/>
      <c r="J889" s="15"/>
      <c r="K889" s="14"/>
      <c r="L889" s="15"/>
    </row>
    <row r="890" spans="6:12" x14ac:dyDescent="0.25">
      <c r="F890" s="16"/>
      <c r="G890" s="14"/>
      <c r="H890" s="15"/>
      <c r="I890" s="14"/>
      <c r="J890" s="15"/>
      <c r="K890" s="14"/>
      <c r="L890" s="15"/>
    </row>
    <row r="891" spans="6:12" x14ac:dyDescent="0.25">
      <c r="F891" s="16"/>
      <c r="G891" s="14"/>
      <c r="H891" s="15"/>
      <c r="I891" s="14"/>
      <c r="J891" s="15"/>
      <c r="K891" s="14"/>
      <c r="L891" s="15"/>
    </row>
    <row r="892" spans="6:12" x14ac:dyDescent="0.25">
      <c r="F892" s="16"/>
      <c r="G892" s="14"/>
      <c r="H892" s="15"/>
      <c r="I892" s="14"/>
      <c r="J892" s="15"/>
      <c r="K892" s="14"/>
      <c r="L892" s="15"/>
    </row>
    <row r="893" spans="6:12" x14ac:dyDescent="0.25">
      <c r="F893" s="16"/>
      <c r="G893" s="14"/>
      <c r="H893" s="15"/>
      <c r="I893" s="14"/>
      <c r="J893" s="15"/>
      <c r="K893" s="14"/>
      <c r="L893" s="15"/>
    </row>
    <row r="894" spans="6:12" x14ac:dyDescent="0.25">
      <c r="F894" s="16"/>
      <c r="G894" s="14"/>
      <c r="H894" s="15"/>
      <c r="I894" s="14"/>
      <c r="J894" s="15"/>
      <c r="K894" s="14"/>
      <c r="L894" s="15"/>
    </row>
    <row r="895" spans="6:12" x14ac:dyDescent="0.25">
      <c r="F895" s="16"/>
      <c r="G895" s="14"/>
      <c r="H895" s="15"/>
      <c r="I895" s="14"/>
      <c r="J895" s="15"/>
      <c r="K895" s="14"/>
      <c r="L895" s="15"/>
    </row>
    <row r="896" spans="6:12" x14ac:dyDescent="0.25">
      <c r="F896" s="16"/>
      <c r="G896" s="14"/>
      <c r="H896" s="15"/>
      <c r="I896" s="14"/>
      <c r="J896" s="15"/>
      <c r="K896" s="14"/>
      <c r="L896" s="15"/>
    </row>
    <row r="897" spans="6:12" x14ac:dyDescent="0.25">
      <c r="F897" s="16"/>
      <c r="G897" s="14"/>
      <c r="H897" s="15"/>
      <c r="I897" s="14"/>
      <c r="J897" s="15"/>
      <c r="K897" s="14"/>
      <c r="L897" s="15"/>
    </row>
    <row r="898" spans="6:12" x14ac:dyDescent="0.25">
      <c r="F898" s="16"/>
      <c r="G898" s="14"/>
      <c r="H898" s="15"/>
      <c r="I898" s="14"/>
      <c r="J898" s="15"/>
      <c r="K898" s="14"/>
      <c r="L898" s="15"/>
    </row>
    <row r="899" spans="6:12" x14ac:dyDescent="0.25">
      <c r="F899" s="16"/>
      <c r="G899" s="14"/>
      <c r="H899" s="15"/>
      <c r="I899" s="14"/>
      <c r="J899" s="15"/>
      <c r="K899" s="14"/>
      <c r="L899" s="15"/>
    </row>
    <row r="900" spans="6:12" x14ac:dyDescent="0.25">
      <c r="F900" s="16"/>
      <c r="G900" s="14"/>
      <c r="H900" s="15"/>
      <c r="I900" s="14"/>
      <c r="J900" s="15"/>
      <c r="K900" s="14"/>
      <c r="L900" s="15"/>
    </row>
    <row r="901" spans="6:12" x14ac:dyDescent="0.25">
      <c r="F901" s="16"/>
      <c r="G901" s="14"/>
      <c r="H901" s="15"/>
      <c r="I901" s="14"/>
      <c r="J901" s="15"/>
      <c r="K901" s="14"/>
      <c r="L901" s="15"/>
    </row>
    <row r="902" spans="6:12" x14ac:dyDescent="0.25">
      <c r="F902" s="16"/>
      <c r="G902" s="14"/>
      <c r="H902" s="15"/>
      <c r="I902" s="14"/>
      <c r="J902" s="15"/>
      <c r="K902" s="14"/>
      <c r="L902" s="15"/>
    </row>
    <row r="903" spans="6:12" x14ac:dyDescent="0.25">
      <c r="F903" s="16"/>
      <c r="G903" s="14"/>
      <c r="H903" s="15"/>
      <c r="I903" s="14"/>
      <c r="J903" s="15"/>
      <c r="K903" s="14"/>
      <c r="L903" s="15"/>
    </row>
    <row r="904" spans="6:12" x14ac:dyDescent="0.25">
      <c r="F904" s="16"/>
      <c r="G904" s="14"/>
      <c r="H904" s="15"/>
      <c r="I904" s="14"/>
      <c r="J904" s="15"/>
      <c r="K904" s="14"/>
      <c r="L904" s="15"/>
    </row>
    <row r="905" spans="6:12" x14ac:dyDescent="0.25">
      <c r="F905" s="16"/>
      <c r="G905" s="14"/>
      <c r="H905" s="15"/>
      <c r="I905" s="14"/>
      <c r="J905" s="15"/>
      <c r="K905" s="14"/>
      <c r="L905" s="15"/>
    </row>
    <row r="906" spans="6:12" x14ac:dyDescent="0.25">
      <c r="F906" s="16"/>
      <c r="G906" s="14"/>
      <c r="H906" s="15"/>
      <c r="I906" s="14"/>
      <c r="J906" s="15"/>
      <c r="K906" s="14"/>
      <c r="L906" s="15"/>
    </row>
    <row r="907" spans="6:12" x14ac:dyDescent="0.25">
      <c r="F907" s="16"/>
      <c r="G907" s="14"/>
      <c r="H907" s="15"/>
      <c r="I907" s="14"/>
      <c r="J907" s="15"/>
      <c r="K907" s="14"/>
      <c r="L907" s="15"/>
    </row>
    <row r="908" spans="6:12" x14ac:dyDescent="0.25">
      <c r="F908" s="16"/>
      <c r="G908" s="14"/>
      <c r="H908" s="15"/>
      <c r="I908" s="14"/>
      <c r="J908" s="15"/>
      <c r="K908" s="14"/>
      <c r="L908" s="15"/>
    </row>
    <row r="909" spans="6:12" x14ac:dyDescent="0.25">
      <c r="F909" s="16"/>
      <c r="G909" s="14"/>
      <c r="H909" s="15"/>
      <c r="I909" s="14"/>
      <c r="J909" s="15"/>
      <c r="K909" s="14"/>
      <c r="L909" s="15"/>
    </row>
    <row r="910" spans="6:12" x14ac:dyDescent="0.25">
      <c r="F910" s="16"/>
      <c r="G910" s="14"/>
      <c r="H910" s="15"/>
      <c r="I910" s="14"/>
      <c r="J910" s="15"/>
      <c r="K910" s="14"/>
      <c r="L910" s="15"/>
    </row>
    <row r="911" spans="6:12" x14ac:dyDescent="0.25">
      <c r="F911" s="16"/>
      <c r="G911" s="14"/>
      <c r="H911" s="15"/>
      <c r="I911" s="14"/>
      <c r="J911" s="15"/>
      <c r="K911" s="14"/>
      <c r="L911" s="15"/>
    </row>
    <row r="912" spans="6:12" x14ac:dyDescent="0.25">
      <c r="F912" s="16"/>
      <c r="G912" s="14"/>
      <c r="H912" s="15"/>
      <c r="I912" s="14"/>
      <c r="J912" s="15"/>
      <c r="K912" s="14"/>
      <c r="L912" s="15"/>
    </row>
    <row r="913" spans="6:12" x14ac:dyDescent="0.25">
      <c r="F913" s="16"/>
      <c r="G913" s="14"/>
      <c r="H913" s="15"/>
      <c r="I913" s="14"/>
      <c r="J913" s="15"/>
      <c r="K913" s="14"/>
      <c r="L913" s="15"/>
    </row>
    <row r="914" spans="6:12" x14ac:dyDescent="0.25">
      <c r="F914" s="16"/>
      <c r="G914" s="14"/>
      <c r="H914" s="15"/>
      <c r="I914" s="14"/>
      <c r="J914" s="15"/>
      <c r="K914" s="14"/>
      <c r="L914" s="15"/>
    </row>
    <row r="915" spans="6:12" x14ac:dyDescent="0.25">
      <c r="F915" s="16"/>
      <c r="G915" s="14"/>
      <c r="H915" s="15"/>
      <c r="I915" s="14"/>
      <c r="J915" s="15"/>
      <c r="K915" s="14"/>
      <c r="L915" s="15"/>
    </row>
    <row r="916" spans="6:12" x14ac:dyDescent="0.25">
      <c r="F916" s="16"/>
      <c r="G916" s="14"/>
      <c r="H916" s="15"/>
      <c r="I916" s="14"/>
      <c r="J916" s="15"/>
      <c r="K916" s="14"/>
      <c r="L916" s="15"/>
    </row>
    <row r="917" spans="6:12" x14ac:dyDescent="0.25">
      <c r="F917" s="16"/>
      <c r="G917" s="14"/>
      <c r="H917" s="15"/>
      <c r="I917" s="14"/>
      <c r="J917" s="15"/>
      <c r="K917" s="14"/>
      <c r="L917" s="15"/>
    </row>
    <row r="918" spans="6:12" x14ac:dyDescent="0.25">
      <c r="F918" s="16"/>
      <c r="G918" s="14"/>
      <c r="H918" s="15"/>
      <c r="I918" s="14"/>
      <c r="J918" s="15"/>
      <c r="K918" s="14"/>
      <c r="L918" s="15"/>
    </row>
    <row r="919" spans="6:12" x14ac:dyDescent="0.25">
      <c r="F919" s="16"/>
      <c r="G919" s="14"/>
      <c r="H919" s="15"/>
      <c r="I919" s="14"/>
      <c r="J919" s="15"/>
      <c r="K919" s="14"/>
      <c r="L919" s="15"/>
    </row>
    <row r="920" spans="6:12" x14ac:dyDescent="0.25">
      <c r="F920" s="16"/>
      <c r="G920" s="14"/>
      <c r="H920" s="15"/>
      <c r="I920" s="14"/>
      <c r="J920" s="15"/>
      <c r="K920" s="14"/>
      <c r="L920" s="15"/>
    </row>
    <row r="921" spans="6:12" x14ac:dyDescent="0.25">
      <c r="F921" s="16"/>
      <c r="G921" s="14"/>
      <c r="H921" s="15"/>
      <c r="I921" s="14"/>
      <c r="J921" s="15"/>
      <c r="K921" s="14"/>
      <c r="L921" s="15"/>
    </row>
    <row r="922" spans="6:12" x14ac:dyDescent="0.25">
      <c r="F922" s="16"/>
      <c r="G922" s="14"/>
      <c r="H922" s="15"/>
      <c r="I922" s="14"/>
      <c r="J922" s="15"/>
      <c r="K922" s="14"/>
      <c r="L922" s="15"/>
    </row>
    <row r="923" spans="6:12" x14ac:dyDescent="0.25">
      <c r="F923" s="16"/>
      <c r="G923" s="14"/>
      <c r="H923" s="15"/>
      <c r="I923" s="14"/>
      <c r="J923" s="15"/>
      <c r="K923" s="14"/>
      <c r="L923" s="15"/>
    </row>
    <row r="924" spans="6:12" x14ac:dyDescent="0.25">
      <c r="F924" s="16"/>
      <c r="G924" s="14"/>
      <c r="H924" s="15"/>
      <c r="I924" s="14"/>
      <c r="J924" s="15"/>
      <c r="K924" s="14"/>
      <c r="L924" s="15"/>
    </row>
    <row r="925" spans="6:12" x14ac:dyDescent="0.25">
      <c r="F925" s="16"/>
      <c r="G925" s="14"/>
      <c r="H925" s="15"/>
      <c r="I925" s="14"/>
      <c r="J925" s="15"/>
      <c r="K925" s="14"/>
      <c r="L925" s="15"/>
    </row>
    <row r="926" spans="6:12" x14ac:dyDescent="0.25">
      <c r="F926" s="16"/>
      <c r="G926" s="14"/>
      <c r="H926" s="15"/>
      <c r="I926" s="14"/>
      <c r="J926" s="15"/>
      <c r="K926" s="14"/>
      <c r="L926" s="15"/>
    </row>
    <row r="927" spans="6:12" x14ac:dyDescent="0.25">
      <c r="F927" s="16"/>
      <c r="G927" s="14"/>
      <c r="H927" s="15"/>
      <c r="I927" s="14"/>
      <c r="J927" s="15"/>
      <c r="K927" s="14"/>
      <c r="L927" s="15"/>
    </row>
    <row r="928" spans="6:12" x14ac:dyDescent="0.25">
      <c r="F928" s="16"/>
      <c r="G928" s="14"/>
      <c r="H928" s="15"/>
      <c r="I928" s="14"/>
      <c r="J928" s="15"/>
      <c r="K928" s="14"/>
      <c r="L928" s="15"/>
    </row>
    <row r="929" spans="6:12" x14ac:dyDescent="0.25">
      <c r="F929" s="16"/>
      <c r="G929" s="14"/>
      <c r="H929" s="15"/>
      <c r="I929" s="14"/>
      <c r="J929" s="15"/>
      <c r="K929" s="14"/>
      <c r="L929" s="15"/>
    </row>
    <row r="930" spans="6:12" x14ac:dyDescent="0.25">
      <c r="F930" s="16"/>
      <c r="G930" s="14"/>
      <c r="H930" s="15"/>
      <c r="I930" s="14"/>
      <c r="J930" s="15"/>
      <c r="K930" s="14"/>
      <c r="L930" s="15"/>
    </row>
    <row r="931" spans="6:12" x14ac:dyDescent="0.25">
      <c r="F931" s="16"/>
      <c r="G931" s="14"/>
      <c r="H931" s="15"/>
      <c r="I931" s="14"/>
      <c r="J931" s="15"/>
      <c r="K931" s="14"/>
      <c r="L931" s="15"/>
    </row>
    <row r="932" spans="6:12" x14ac:dyDescent="0.25">
      <c r="F932" s="16"/>
      <c r="G932" s="14"/>
      <c r="H932" s="15"/>
      <c r="I932" s="14"/>
      <c r="J932" s="15"/>
      <c r="K932" s="14"/>
      <c r="L932" s="15"/>
    </row>
    <row r="933" spans="6:12" x14ac:dyDescent="0.25">
      <c r="F933" s="16"/>
      <c r="G933" s="14"/>
      <c r="H933" s="15"/>
      <c r="I933" s="14"/>
      <c r="J933" s="15"/>
      <c r="K933" s="14"/>
      <c r="L933" s="15"/>
    </row>
    <row r="934" spans="6:12" x14ac:dyDescent="0.25">
      <c r="F934" s="16"/>
      <c r="G934" s="14"/>
      <c r="H934" s="15"/>
      <c r="I934" s="14"/>
      <c r="J934" s="15"/>
      <c r="K934" s="14"/>
      <c r="L934" s="15"/>
    </row>
    <row r="935" spans="6:12" x14ac:dyDescent="0.25">
      <c r="F935" s="16"/>
      <c r="G935" s="14"/>
      <c r="H935" s="15"/>
      <c r="I935" s="14"/>
      <c r="J935" s="15"/>
      <c r="K935" s="14"/>
      <c r="L935" s="15"/>
    </row>
    <row r="936" spans="6:12" x14ac:dyDescent="0.25">
      <c r="F936" s="16"/>
      <c r="G936" s="14"/>
      <c r="H936" s="15"/>
      <c r="I936" s="14"/>
      <c r="J936" s="15"/>
      <c r="K936" s="14"/>
      <c r="L936" s="15"/>
    </row>
    <row r="937" spans="6:12" x14ac:dyDescent="0.25">
      <c r="F937" s="16"/>
      <c r="G937" s="14"/>
      <c r="H937" s="15"/>
      <c r="I937" s="14"/>
      <c r="J937" s="15"/>
      <c r="K937" s="14"/>
      <c r="L937" s="15"/>
    </row>
    <row r="938" spans="6:12" x14ac:dyDescent="0.25">
      <c r="F938" s="16"/>
      <c r="G938" s="14"/>
      <c r="H938" s="15"/>
      <c r="I938" s="14"/>
      <c r="J938" s="15"/>
      <c r="K938" s="14"/>
      <c r="L938" s="15"/>
    </row>
    <row r="939" spans="6:12" x14ac:dyDescent="0.25">
      <c r="F939" s="16"/>
      <c r="G939" s="14"/>
      <c r="H939" s="15"/>
      <c r="I939" s="14"/>
      <c r="J939" s="15"/>
      <c r="K939" s="14"/>
      <c r="L939" s="15"/>
    </row>
    <row r="940" spans="6:12" x14ac:dyDescent="0.25">
      <c r="F940" s="16"/>
      <c r="G940" s="14"/>
      <c r="H940" s="15"/>
      <c r="I940" s="14"/>
      <c r="J940" s="15"/>
      <c r="K940" s="14"/>
      <c r="L940" s="15"/>
    </row>
    <row r="941" spans="6:12" x14ac:dyDescent="0.25">
      <c r="F941" s="16"/>
      <c r="G941" s="14"/>
      <c r="H941" s="15"/>
      <c r="I941" s="14"/>
      <c r="J941" s="15"/>
      <c r="K941" s="14"/>
      <c r="L941" s="15"/>
    </row>
    <row r="942" spans="6:12" x14ac:dyDescent="0.25">
      <c r="F942" s="16"/>
      <c r="G942" s="14"/>
      <c r="H942" s="15"/>
      <c r="I942" s="14"/>
      <c r="J942" s="15"/>
      <c r="K942" s="14"/>
      <c r="L942" s="15"/>
    </row>
    <row r="943" spans="6:12" x14ac:dyDescent="0.25">
      <c r="F943" s="16"/>
      <c r="G943" s="14"/>
      <c r="H943" s="15"/>
      <c r="I943" s="14"/>
      <c r="J943" s="15"/>
      <c r="K943" s="14"/>
      <c r="L943" s="15"/>
    </row>
    <row r="944" spans="6:12" x14ac:dyDescent="0.25">
      <c r="F944" s="16"/>
      <c r="G944" s="14"/>
      <c r="H944" s="15"/>
      <c r="I944" s="14"/>
      <c r="J944" s="15"/>
      <c r="K944" s="14"/>
      <c r="L944" s="15"/>
    </row>
    <row r="945" spans="6:12" x14ac:dyDescent="0.25">
      <c r="F945" s="16"/>
      <c r="G945" s="14"/>
      <c r="H945" s="15"/>
      <c r="I945" s="14"/>
      <c r="J945" s="15"/>
      <c r="K945" s="14"/>
      <c r="L945" s="15"/>
    </row>
    <row r="946" spans="6:12" x14ac:dyDescent="0.25">
      <c r="F946" s="16"/>
      <c r="G946" s="14"/>
      <c r="H946" s="15"/>
      <c r="I946" s="14"/>
      <c r="J946" s="15"/>
      <c r="K946" s="14"/>
      <c r="L946" s="15"/>
    </row>
    <row r="947" spans="6:12" x14ac:dyDescent="0.25">
      <c r="F947" s="16"/>
      <c r="G947" s="14"/>
      <c r="H947" s="15"/>
      <c r="I947" s="14"/>
      <c r="J947" s="15"/>
      <c r="K947" s="14"/>
      <c r="L947" s="15"/>
    </row>
    <row r="948" spans="6:12" x14ac:dyDescent="0.25">
      <c r="F948" s="16"/>
      <c r="G948" s="14"/>
      <c r="H948" s="15"/>
      <c r="I948" s="14"/>
      <c r="J948" s="15"/>
      <c r="K948" s="14"/>
      <c r="L948" s="15"/>
    </row>
    <row r="949" spans="6:12" x14ac:dyDescent="0.25">
      <c r="F949" s="16"/>
      <c r="G949" s="14"/>
      <c r="H949" s="15"/>
      <c r="I949" s="14"/>
      <c r="J949" s="15"/>
      <c r="K949" s="14"/>
      <c r="L949" s="15"/>
    </row>
    <row r="950" spans="6:12" x14ac:dyDescent="0.25">
      <c r="F950" s="16"/>
      <c r="G950" s="14"/>
      <c r="H950" s="15"/>
      <c r="I950" s="14"/>
      <c r="J950" s="15"/>
      <c r="K950" s="14"/>
      <c r="L950" s="15"/>
    </row>
    <row r="951" spans="6:12" x14ac:dyDescent="0.25">
      <c r="F951" s="16"/>
      <c r="G951" s="14"/>
      <c r="H951" s="15"/>
      <c r="I951" s="14"/>
      <c r="J951" s="15"/>
      <c r="K951" s="14"/>
      <c r="L951" s="15"/>
    </row>
    <row r="952" spans="6:12" x14ac:dyDescent="0.25">
      <c r="F952" s="16"/>
      <c r="G952" s="14"/>
      <c r="H952" s="15"/>
      <c r="I952" s="14"/>
      <c r="J952" s="15"/>
      <c r="K952" s="14"/>
      <c r="L952" s="15"/>
    </row>
    <row r="953" spans="6:12" x14ac:dyDescent="0.25">
      <c r="F953" s="16"/>
      <c r="G953" s="14"/>
      <c r="H953" s="15"/>
      <c r="I953" s="14"/>
      <c r="J953" s="15"/>
      <c r="K953" s="14"/>
      <c r="L953" s="15"/>
    </row>
    <row r="954" spans="6:12" x14ac:dyDescent="0.25">
      <c r="F954" s="16"/>
      <c r="G954" s="14"/>
      <c r="H954" s="15"/>
      <c r="I954" s="14"/>
      <c r="J954" s="15"/>
      <c r="K954" s="14"/>
      <c r="L954" s="15"/>
    </row>
    <row r="955" spans="6:12" x14ac:dyDescent="0.25">
      <c r="F955" s="16"/>
      <c r="G955" s="14"/>
      <c r="H955" s="15"/>
      <c r="I955" s="14"/>
      <c r="J955" s="15"/>
      <c r="K955" s="14"/>
      <c r="L955" s="15"/>
    </row>
    <row r="956" spans="6:12" x14ac:dyDescent="0.25">
      <c r="F956" s="16"/>
      <c r="G956" s="14"/>
      <c r="H956" s="15"/>
      <c r="I956" s="14"/>
      <c r="J956" s="15"/>
      <c r="K956" s="14"/>
      <c r="L956" s="15"/>
    </row>
    <row r="957" spans="6:12" x14ac:dyDescent="0.25">
      <c r="F957" s="16"/>
      <c r="G957" s="14"/>
      <c r="H957" s="15"/>
      <c r="I957" s="14"/>
      <c r="J957" s="15"/>
      <c r="K957" s="14"/>
      <c r="L957" s="15"/>
    </row>
    <row r="958" spans="6:12" x14ac:dyDescent="0.25">
      <c r="F958" s="16"/>
      <c r="G958" s="14"/>
      <c r="H958" s="15"/>
      <c r="I958" s="14"/>
      <c r="J958" s="15"/>
      <c r="K958" s="14"/>
      <c r="L958" s="15"/>
    </row>
    <row r="959" spans="6:12" x14ac:dyDescent="0.25">
      <c r="F959" s="16"/>
      <c r="G959" s="14"/>
      <c r="H959" s="15"/>
      <c r="I959" s="14"/>
      <c r="J959" s="15"/>
      <c r="K959" s="14"/>
      <c r="L959" s="15"/>
    </row>
    <row r="960" spans="6:12" x14ac:dyDescent="0.25">
      <c r="F960" s="16"/>
      <c r="G960" s="14"/>
      <c r="H960" s="15"/>
      <c r="I960" s="14"/>
      <c r="J960" s="15"/>
      <c r="K960" s="14"/>
      <c r="L960" s="15"/>
    </row>
    <row r="961" spans="6:12" x14ac:dyDescent="0.25">
      <c r="F961" s="16"/>
      <c r="G961" s="14"/>
      <c r="H961" s="15"/>
      <c r="I961" s="14"/>
      <c r="J961" s="15"/>
      <c r="K961" s="14"/>
      <c r="L961" s="15"/>
    </row>
    <row r="962" spans="6:12" x14ac:dyDescent="0.25">
      <c r="F962" s="16"/>
      <c r="G962" s="14"/>
      <c r="H962" s="15"/>
      <c r="I962" s="14"/>
      <c r="J962" s="15"/>
      <c r="K962" s="14"/>
      <c r="L962" s="15"/>
    </row>
    <row r="963" spans="6:12" x14ac:dyDescent="0.25">
      <c r="F963" s="16"/>
      <c r="G963" s="14"/>
      <c r="H963" s="15"/>
      <c r="I963" s="14"/>
      <c r="J963" s="15"/>
      <c r="K963" s="14"/>
      <c r="L963" s="15"/>
    </row>
    <row r="964" spans="6:12" x14ac:dyDescent="0.25">
      <c r="F964" s="16"/>
      <c r="G964" s="14"/>
      <c r="H964" s="15"/>
      <c r="I964" s="14"/>
      <c r="J964" s="15"/>
      <c r="K964" s="14"/>
      <c r="L964" s="15"/>
    </row>
    <row r="965" spans="6:12" x14ac:dyDescent="0.25">
      <c r="F965" s="16"/>
      <c r="G965" s="14"/>
      <c r="H965" s="15"/>
      <c r="I965" s="14"/>
      <c r="J965" s="15"/>
      <c r="K965" s="14"/>
      <c r="L965" s="15"/>
    </row>
    <row r="966" spans="6:12" x14ac:dyDescent="0.25">
      <c r="F966" s="16"/>
      <c r="G966" s="14"/>
      <c r="H966" s="15"/>
      <c r="I966" s="14"/>
      <c r="J966" s="15"/>
      <c r="K966" s="14"/>
      <c r="L966" s="15"/>
    </row>
    <row r="967" spans="6:12" x14ac:dyDescent="0.25">
      <c r="F967" s="16"/>
      <c r="G967" s="14"/>
      <c r="H967" s="15"/>
      <c r="I967" s="14"/>
      <c r="J967" s="15"/>
      <c r="K967" s="14"/>
      <c r="L967" s="15"/>
    </row>
    <row r="968" spans="6:12" x14ac:dyDescent="0.25">
      <c r="F968" s="16"/>
      <c r="G968" s="14"/>
      <c r="H968" s="15"/>
      <c r="I968" s="14"/>
      <c r="J968" s="15"/>
      <c r="K968" s="14"/>
      <c r="L968" s="15"/>
    </row>
    <row r="969" spans="6:12" x14ac:dyDescent="0.25">
      <c r="F969" s="16"/>
      <c r="G969" s="14"/>
      <c r="H969" s="15"/>
      <c r="I969" s="14"/>
      <c r="J969" s="15"/>
      <c r="K969" s="14"/>
      <c r="L969" s="15"/>
    </row>
    <row r="970" spans="6:12" x14ac:dyDescent="0.25">
      <c r="F970" s="16"/>
      <c r="G970" s="14"/>
      <c r="H970" s="15"/>
      <c r="I970" s="14"/>
      <c r="J970" s="15"/>
      <c r="K970" s="14"/>
      <c r="L970" s="15"/>
    </row>
    <row r="971" spans="6:12" x14ac:dyDescent="0.25">
      <c r="F971" s="16"/>
      <c r="G971" s="14"/>
      <c r="H971" s="15"/>
      <c r="I971" s="14"/>
      <c r="J971" s="15"/>
      <c r="K971" s="14"/>
      <c r="L971" s="15"/>
    </row>
    <row r="972" spans="6:12" x14ac:dyDescent="0.25">
      <c r="F972" s="16"/>
      <c r="G972" s="14"/>
      <c r="H972" s="15"/>
      <c r="I972" s="14"/>
      <c r="J972" s="15"/>
      <c r="K972" s="14"/>
      <c r="L972" s="15"/>
    </row>
    <row r="973" spans="6:12" x14ac:dyDescent="0.25">
      <c r="F973" s="16"/>
      <c r="G973" s="14"/>
      <c r="H973" s="15"/>
      <c r="I973" s="14"/>
      <c r="J973" s="15"/>
      <c r="K973" s="14"/>
      <c r="L973" s="15"/>
    </row>
    <row r="974" spans="6:12" x14ac:dyDescent="0.25">
      <c r="F974" s="16"/>
      <c r="G974" s="14"/>
      <c r="H974" s="15"/>
      <c r="I974" s="14"/>
      <c r="J974" s="15"/>
      <c r="K974" s="14"/>
      <c r="L974" s="15"/>
    </row>
    <row r="975" spans="6:12" x14ac:dyDescent="0.25">
      <c r="F975" s="16"/>
      <c r="G975" s="14"/>
      <c r="H975" s="15"/>
      <c r="I975" s="14"/>
      <c r="J975" s="15"/>
      <c r="K975" s="14"/>
      <c r="L975" s="15"/>
    </row>
    <row r="976" spans="6:12" x14ac:dyDescent="0.25">
      <c r="F976" s="16"/>
      <c r="G976" s="14"/>
      <c r="H976" s="15"/>
      <c r="I976" s="14"/>
      <c r="J976" s="15"/>
      <c r="K976" s="14"/>
      <c r="L976" s="15"/>
    </row>
    <row r="977" spans="6:12" x14ac:dyDescent="0.25">
      <c r="F977" s="16"/>
      <c r="G977" s="14"/>
      <c r="H977" s="15"/>
      <c r="I977" s="14"/>
      <c r="J977" s="15"/>
      <c r="K977" s="14"/>
      <c r="L977" s="15"/>
    </row>
    <row r="978" spans="6:12" x14ac:dyDescent="0.25">
      <c r="F978" s="16"/>
      <c r="G978" s="14"/>
      <c r="H978" s="15"/>
      <c r="I978" s="14"/>
      <c r="J978" s="15"/>
      <c r="K978" s="14"/>
      <c r="L978" s="15"/>
    </row>
    <row r="979" spans="6:12" x14ac:dyDescent="0.25">
      <c r="F979" s="16"/>
      <c r="G979" s="14"/>
      <c r="H979" s="15"/>
      <c r="I979" s="14"/>
      <c r="J979" s="15"/>
      <c r="K979" s="14"/>
      <c r="L979" s="15"/>
    </row>
    <row r="980" spans="6:12" x14ac:dyDescent="0.25">
      <c r="F980" s="16"/>
      <c r="G980" s="14"/>
      <c r="H980" s="15"/>
      <c r="I980" s="14"/>
      <c r="J980" s="15"/>
      <c r="K980" s="14"/>
      <c r="L980" s="15"/>
    </row>
    <row r="981" spans="6:12" x14ac:dyDescent="0.25">
      <c r="F981" s="16"/>
      <c r="G981" s="14"/>
      <c r="H981" s="15"/>
      <c r="I981" s="14"/>
      <c r="J981" s="15"/>
      <c r="K981" s="14"/>
      <c r="L981" s="15"/>
    </row>
    <row r="982" spans="6:12" x14ac:dyDescent="0.25">
      <c r="F982" s="16"/>
      <c r="G982" s="14"/>
      <c r="H982" s="15"/>
      <c r="I982" s="14"/>
      <c r="J982" s="15"/>
      <c r="K982" s="14"/>
      <c r="L982" s="15"/>
    </row>
    <row r="983" spans="6:12" x14ac:dyDescent="0.25">
      <c r="F983" s="16"/>
      <c r="G983" s="14"/>
      <c r="H983" s="15"/>
      <c r="I983" s="14"/>
      <c r="J983" s="15"/>
      <c r="K983" s="14"/>
      <c r="L983" s="15"/>
    </row>
    <row r="984" spans="6:12" x14ac:dyDescent="0.25">
      <c r="F984" s="16"/>
      <c r="G984" s="14"/>
      <c r="H984" s="15"/>
      <c r="I984" s="14"/>
      <c r="J984" s="15"/>
      <c r="K984" s="14"/>
      <c r="L984" s="15"/>
    </row>
    <row r="985" spans="6:12" x14ac:dyDescent="0.25">
      <c r="F985" s="16"/>
      <c r="G985" s="14"/>
      <c r="H985" s="15"/>
      <c r="I985" s="14"/>
      <c r="J985" s="15"/>
      <c r="K985" s="14"/>
      <c r="L985" s="15"/>
    </row>
    <row r="986" spans="6:12" x14ac:dyDescent="0.25">
      <c r="F986" s="16"/>
      <c r="G986" s="14"/>
      <c r="H986" s="15"/>
      <c r="I986" s="14"/>
      <c r="J986" s="15"/>
      <c r="K986" s="14"/>
      <c r="L986" s="15"/>
    </row>
    <row r="987" spans="6:12" x14ac:dyDescent="0.25">
      <c r="F987" s="16"/>
      <c r="G987" s="14"/>
      <c r="H987" s="15"/>
      <c r="I987" s="14"/>
      <c r="J987" s="15"/>
      <c r="K987" s="14"/>
      <c r="L987" s="15"/>
    </row>
    <row r="988" spans="6:12" x14ac:dyDescent="0.25">
      <c r="F988" s="16"/>
      <c r="G988" s="14"/>
      <c r="H988" s="15"/>
      <c r="I988" s="14"/>
      <c r="J988" s="15"/>
      <c r="K988" s="14"/>
      <c r="L988" s="15"/>
    </row>
    <row r="989" spans="6:12" x14ac:dyDescent="0.25">
      <c r="F989" s="16"/>
      <c r="G989" s="14"/>
      <c r="H989" s="15"/>
      <c r="I989" s="14"/>
      <c r="J989" s="15"/>
      <c r="K989" s="14"/>
      <c r="L989" s="15"/>
    </row>
    <row r="990" spans="6:12" x14ac:dyDescent="0.25">
      <c r="F990" s="16"/>
      <c r="G990" s="14"/>
      <c r="H990" s="15"/>
      <c r="I990" s="14"/>
      <c r="J990" s="15"/>
      <c r="K990" s="14"/>
      <c r="L990" s="15"/>
    </row>
    <row r="991" spans="6:12" x14ac:dyDescent="0.25">
      <c r="F991" s="16"/>
      <c r="G991" s="14"/>
      <c r="H991" s="15"/>
      <c r="I991" s="14"/>
      <c r="J991" s="15"/>
      <c r="K991" s="14"/>
      <c r="L991" s="15"/>
    </row>
    <row r="992" spans="6:12" x14ac:dyDescent="0.25">
      <c r="F992" s="16"/>
      <c r="G992" s="14"/>
      <c r="H992" s="15"/>
      <c r="I992" s="14"/>
      <c r="J992" s="15"/>
      <c r="K992" s="14"/>
      <c r="L992" s="15"/>
    </row>
    <row r="993" spans="6:12" x14ac:dyDescent="0.25">
      <c r="F993" s="16"/>
      <c r="G993" s="14"/>
      <c r="H993" s="15"/>
      <c r="I993" s="14"/>
      <c r="J993" s="15"/>
      <c r="K993" s="14"/>
      <c r="L993" s="15"/>
    </row>
    <row r="994" spans="6:12" x14ac:dyDescent="0.25">
      <c r="F994" s="16"/>
      <c r="G994" s="14"/>
      <c r="H994" s="15"/>
      <c r="I994" s="14"/>
      <c r="J994" s="15"/>
      <c r="K994" s="14"/>
      <c r="L994" s="15"/>
    </row>
    <row r="995" spans="6:12" x14ac:dyDescent="0.25">
      <c r="F995" s="16"/>
      <c r="G995" s="14"/>
      <c r="H995" s="15"/>
      <c r="I995" s="14"/>
      <c r="J995" s="15"/>
      <c r="K995" s="14"/>
      <c r="L995" s="15"/>
    </row>
    <row r="996" spans="6:12" x14ac:dyDescent="0.25">
      <c r="F996" s="16"/>
      <c r="G996" s="14"/>
      <c r="H996" s="15"/>
      <c r="I996" s="14"/>
      <c r="J996" s="15"/>
      <c r="K996" s="14"/>
      <c r="L996" s="15"/>
    </row>
    <row r="997" spans="6:12" x14ac:dyDescent="0.25">
      <c r="F997" s="16"/>
      <c r="G997" s="14"/>
      <c r="H997" s="15"/>
      <c r="I997" s="14"/>
      <c r="J997" s="15"/>
      <c r="K997" s="14"/>
      <c r="L997" s="15"/>
    </row>
    <row r="998" spans="6:12" x14ac:dyDescent="0.25">
      <c r="F998" s="16"/>
      <c r="G998" s="14"/>
      <c r="H998" s="15"/>
      <c r="I998" s="14"/>
      <c r="J998" s="15"/>
      <c r="K998" s="14"/>
      <c r="L998" s="15"/>
    </row>
    <row r="999" spans="6:12" x14ac:dyDescent="0.25">
      <c r="F999" s="16"/>
      <c r="G999" s="14"/>
      <c r="H999" s="15"/>
      <c r="I999" s="14"/>
      <c r="J999" s="15"/>
      <c r="K999" s="14"/>
      <c r="L999" s="15"/>
    </row>
    <row r="1000" spans="6:12" x14ac:dyDescent="0.25">
      <c r="F1000" s="16"/>
      <c r="G1000" s="14"/>
      <c r="H1000" s="15"/>
      <c r="I1000" s="14"/>
      <c r="J1000" s="15"/>
      <c r="K1000" s="14"/>
      <c r="L1000" s="15"/>
    </row>
    <row r="1001" spans="6:12" x14ac:dyDescent="0.25">
      <c r="F1001" s="16"/>
      <c r="G1001" s="14"/>
      <c r="H1001" s="15"/>
      <c r="I1001" s="14"/>
      <c r="J1001" s="15"/>
      <c r="K1001" s="14"/>
      <c r="L1001" s="15"/>
    </row>
    <row r="1002" spans="6:12" x14ac:dyDescent="0.25">
      <c r="F1002" s="16"/>
      <c r="G1002" s="14"/>
      <c r="H1002" s="15"/>
      <c r="I1002" s="14"/>
      <c r="J1002" s="15"/>
      <c r="K1002" s="14"/>
      <c r="L1002" s="15"/>
    </row>
    <row r="1003" spans="6:12" x14ac:dyDescent="0.25">
      <c r="F1003" s="16"/>
      <c r="G1003" s="14"/>
      <c r="H1003" s="15"/>
      <c r="I1003" s="14"/>
      <c r="J1003" s="15"/>
      <c r="K1003" s="14"/>
      <c r="L1003" s="15"/>
    </row>
    <row r="1004" spans="6:12" x14ac:dyDescent="0.25">
      <c r="F1004" s="16"/>
      <c r="G1004" s="14"/>
      <c r="H1004" s="15"/>
      <c r="I1004" s="14"/>
      <c r="J1004" s="15"/>
      <c r="K1004" s="14"/>
      <c r="L1004" s="15"/>
    </row>
    <row r="1005" spans="6:12" x14ac:dyDescent="0.25">
      <c r="F1005" s="16"/>
      <c r="G1005" s="14"/>
      <c r="H1005" s="15"/>
      <c r="I1005" s="14"/>
      <c r="J1005" s="15"/>
      <c r="K1005" s="14"/>
      <c r="L1005" s="15"/>
    </row>
    <row r="1006" spans="6:12" x14ac:dyDescent="0.25">
      <c r="F1006" s="16"/>
      <c r="G1006" s="14"/>
      <c r="H1006" s="15"/>
      <c r="I1006" s="14"/>
      <c r="J1006" s="15"/>
      <c r="K1006" s="14"/>
      <c r="L1006" s="15"/>
    </row>
    <row r="1007" spans="6:12" x14ac:dyDescent="0.25">
      <c r="F1007" s="16"/>
      <c r="G1007" s="14"/>
      <c r="H1007" s="15"/>
      <c r="I1007" s="14"/>
      <c r="J1007" s="15"/>
      <c r="K1007" s="14"/>
      <c r="L1007" s="15"/>
    </row>
    <row r="1008" spans="6:12" x14ac:dyDescent="0.25">
      <c r="F1008" s="16"/>
      <c r="G1008" s="14"/>
      <c r="H1008" s="15"/>
      <c r="I1008" s="14"/>
      <c r="J1008" s="15"/>
      <c r="K1008" s="14"/>
      <c r="L1008" s="15"/>
    </row>
    <row r="1009" spans="6:12" x14ac:dyDescent="0.25">
      <c r="F1009" s="16"/>
      <c r="G1009" s="14"/>
      <c r="H1009" s="15"/>
      <c r="I1009" s="14"/>
      <c r="J1009" s="15"/>
      <c r="K1009" s="14"/>
      <c r="L1009" s="15"/>
    </row>
    <row r="1010" spans="6:12" x14ac:dyDescent="0.25">
      <c r="F1010" s="16"/>
      <c r="G1010" s="14"/>
      <c r="H1010" s="15"/>
      <c r="I1010" s="14"/>
      <c r="J1010" s="15"/>
      <c r="K1010" s="14"/>
      <c r="L1010" s="15"/>
    </row>
    <row r="1011" spans="6:12" x14ac:dyDescent="0.25">
      <c r="F1011" s="16"/>
      <c r="G1011" s="14"/>
      <c r="H1011" s="15"/>
      <c r="I1011" s="14"/>
      <c r="J1011" s="15"/>
      <c r="K1011" s="14"/>
      <c r="L1011" s="15"/>
    </row>
    <row r="1012" spans="6:12" x14ac:dyDescent="0.25">
      <c r="F1012" s="16"/>
      <c r="G1012" s="14"/>
      <c r="H1012" s="15"/>
      <c r="I1012" s="14"/>
      <c r="J1012" s="15"/>
      <c r="K1012" s="14"/>
      <c r="L1012" s="15"/>
    </row>
    <row r="1013" spans="6:12" x14ac:dyDescent="0.25">
      <c r="F1013" s="16"/>
      <c r="G1013" s="14"/>
      <c r="H1013" s="15"/>
      <c r="I1013" s="14"/>
      <c r="J1013" s="15"/>
      <c r="K1013" s="14"/>
      <c r="L1013" s="15"/>
    </row>
    <row r="1014" spans="6:12" x14ac:dyDescent="0.25">
      <c r="F1014" s="16"/>
      <c r="G1014" s="14"/>
      <c r="H1014" s="15"/>
      <c r="I1014" s="14"/>
      <c r="J1014" s="15"/>
      <c r="K1014" s="14"/>
      <c r="L1014" s="15"/>
    </row>
    <row r="1015" spans="6:12" x14ac:dyDescent="0.25">
      <c r="F1015" s="16"/>
      <c r="G1015" s="14"/>
      <c r="H1015" s="15"/>
      <c r="I1015" s="14"/>
      <c r="J1015" s="15"/>
      <c r="K1015" s="14"/>
      <c r="L1015" s="15"/>
    </row>
    <row r="1016" spans="6:12" x14ac:dyDescent="0.25">
      <c r="F1016" s="16"/>
      <c r="G1016" s="14"/>
      <c r="H1016" s="15"/>
      <c r="I1016" s="14"/>
      <c r="J1016" s="15"/>
      <c r="K1016" s="14"/>
      <c r="L1016" s="15"/>
    </row>
    <row r="1017" spans="6:12" x14ac:dyDescent="0.25">
      <c r="F1017" s="16"/>
      <c r="G1017" s="14"/>
      <c r="H1017" s="15"/>
      <c r="I1017" s="14"/>
      <c r="J1017" s="15"/>
      <c r="K1017" s="14"/>
      <c r="L1017" s="15"/>
    </row>
    <row r="1018" spans="6:12" x14ac:dyDescent="0.25">
      <c r="F1018" s="16"/>
      <c r="G1018" s="14"/>
      <c r="H1018" s="15"/>
      <c r="I1018" s="14"/>
      <c r="J1018" s="15"/>
      <c r="K1018" s="14"/>
      <c r="L1018" s="15"/>
    </row>
    <row r="1019" spans="6:12" x14ac:dyDescent="0.25">
      <c r="F1019" s="16"/>
      <c r="G1019" s="14"/>
      <c r="H1019" s="15"/>
      <c r="I1019" s="14"/>
      <c r="J1019" s="15"/>
      <c r="K1019" s="14"/>
      <c r="L1019" s="15"/>
    </row>
    <row r="1020" spans="6:12" x14ac:dyDescent="0.25">
      <c r="F1020" s="16"/>
      <c r="G1020" s="14"/>
      <c r="H1020" s="15"/>
      <c r="I1020" s="14"/>
      <c r="J1020" s="15"/>
      <c r="K1020" s="14"/>
      <c r="L1020" s="15"/>
    </row>
    <row r="1021" spans="6:12" x14ac:dyDescent="0.25">
      <c r="F1021" s="16"/>
      <c r="G1021" s="14"/>
      <c r="H1021" s="15"/>
      <c r="I1021" s="14"/>
      <c r="J1021" s="15"/>
      <c r="K1021" s="14"/>
      <c r="L1021" s="15"/>
    </row>
    <row r="1022" spans="6:12" x14ac:dyDescent="0.25">
      <c r="F1022" s="16"/>
      <c r="G1022" s="14"/>
      <c r="H1022" s="15"/>
      <c r="I1022" s="14"/>
      <c r="J1022" s="15"/>
      <c r="K1022" s="14"/>
      <c r="L1022" s="15"/>
    </row>
    <row r="1023" spans="6:12" x14ac:dyDescent="0.25">
      <c r="F1023" s="16"/>
      <c r="G1023" s="14"/>
      <c r="H1023" s="15"/>
      <c r="I1023" s="14"/>
      <c r="J1023" s="15"/>
      <c r="K1023" s="14"/>
      <c r="L1023" s="15"/>
    </row>
    <row r="1024" spans="6:12" x14ac:dyDescent="0.25">
      <c r="F1024" s="16"/>
      <c r="G1024" s="14"/>
      <c r="H1024" s="15"/>
      <c r="I1024" s="14"/>
      <c r="J1024" s="15"/>
      <c r="K1024" s="14"/>
      <c r="L1024" s="15"/>
    </row>
    <row r="1025" spans="6:12" x14ac:dyDescent="0.25">
      <c r="F1025" s="16"/>
      <c r="G1025" s="14"/>
      <c r="H1025" s="15"/>
      <c r="I1025" s="14"/>
      <c r="J1025" s="15"/>
      <c r="K1025" s="14"/>
      <c r="L1025" s="15"/>
    </row>
    <row r="1026" spans="6:12" x14ac:dyDescent="0.25">
      <c r="F1026" s="16"/>
      <c r="G1026" s="14"/>
      <c r="H1026" s="15"/>
      <c r="I1026" s="14"/>
      <c r="J1026" s="15"/>
      <c r="K1026" s="14"/>
      <c r="L1026" s="15"/>
    </row>
    <row r="1027" spans="6:12" x14ac:dyDescent="0.25">
      <c r="F1027" s="16"/>
      <c r="G1027" s="14"/>
      <c r="H1027" s="15"/>
      <c r="I1027" s="14"/>
      <c r="J1027" s="15"/>
      <c r="K1027" s="14"/>
      <c r="L1027" s="15"/>
    </row>
    <row r="1028" spans="6:12" x14ac:dyDescent="0.25">
      <c r="F1028" s="16"/>
      <c r="G1028" s="14"/>
      <c r="H1028" s="15"/>
      <c r="I1028" s="14"/>
      <c r="J1028" s="15"/>
      <c r="K1028" s="14"/>
      <c r="L1028" s="15"/>
    </row>
    <row r="1029" spans="6:12" x14ac:dyDescent="0.25">
      <c r="F1029" s="16"/>
      <c r="G1029" s="14"/>
      <c r="H1029" s="15"/>
      <c r="I1029" s="14"/>
      <c r="J1029" s="15"/>
      <c r="K1029" s="14"/>
      <c r="L1029" s="15"/>
    </row>
    <row r="1030" spans="6:12" x14ac:dyDescent="0.25">
      <c r="F1030" s="16"/>
      <c r="G1030" s="14"/>
      <c r="H1030" s="15"/>
      <c r="I1030" s="14"/>
      <c r="J1030" s="15"/>
      <c r="K1030" s="14"/>
      <c r="L1030" s="15"/>
    </row>
    <row r="1031" spans="6:12" x14ac:dyDescent="0.25">
      <c r="F1031" s="16"/>
      <c r="G1031" s="14"/>
      <c r="H1031" s="15"/>
      <c r="I1031" s="14"/>
      <c r="J1031" s="15"/>
      <c r="K1031" s="14"/>
      <c r="L1031" s="15"/>
    </row>
    <row r="1032" spans="6:12" x14ac:dyDescent="0.25">
      <c r="F1032" s="16"/>
      <c r="G1032" s="14"/>
      <c r="H1032" s="15"/>
      <c r="I1032" s="14"/>
      <c r="J1032" s="15"/>
      <c r="K1032" s="14"/>
      <c r="L1032" s="15"/>
    </row>
    <row r="1033" spans="6:12" x14ac:dyDescent="0.25">
      <c r="F1033" s="16"/>
      <c r="G1033" s="14"/>
      <c r="H1033" s="15"/>
      <c r="I1033" s="14"/>
      <c r="J1033" s="15"/>
      <c r="K1033" s="14"/>
      <c r="L1033" s="15"/>
    </row>
    <row r="1034" spans="6:12" x14ac:dyDescent="0.25">
      <c r="F1034" s="16"/>
      <c r="G1034" s="14"/>
      <c r="H1034" s="15"/>
      <c r="I1034" s="14"/>
      <c r="J1034" s="15"/>
      <c r="K1034" s="14"/>
      <c r="L1034" s="15"/>
    </row>
    <row r="1035" spans="6:12" x14ac:dyDescent="0.25">
      <c r="F1035" s="16"/>
      <c r="G1035" s="14"/>
      <c r="H1035" s="15"/>
      <c r="I1035" s="14"/>
      <c r="J1035" s="15"/>
      <c r="K1035" s="14"/>
      <c r="L1035" s="15"/>
    </row>
    <row r="1036" spans="6:12" x14ac:dyDescent="0.25">
      <c r="F1036" s="16"/>
      <c r="G1036" s="14"/>
      <c r="H1036" s="15"/>
      <c r="I1036" s="14"/>
      <c r="J1036" s="15"/>
      <c r="K1036" s="14"/>
      <c r="L1036" s="15"/>
    </row>
    <row r="1037" spans="6:12" x14ac:dyDescent="0.25">
      <c r="F1037" s="16"/>
      <c r="G1037" s="14"/>
      <c r="H1037" s="15"/>
      <c r="I1037" s="14"/>
      <c r="J1037" s="15"/>
      <c r="K1037" s="14"/>
      <c r="L1037" s="15"/>
    </row>
    <row r="1038" spans="6:12" x14ac:dyDescent="0.25">
      <c r="F1038" s="16"/>
      <c r="G1038" s="14"/>
      <c r="H1038" s="15"/>
      <c r="I1038" s="14"/>
      <c r="J1038" s="15"/>
      <c r="K1038" s="14"/>
      <c r="L1038" s="15"/>
    </row>
    <row r="1039" spans="6:12" x14ac:dyDescent="0.25">
      <c r="F1039" s="16"/>
      <c r="G1039" s="14"/>
      <c r="H1039" s="15"/>
      <c r="I1039" s="14"/>
      <c r="J1039" s="15"/>
      <c r="K1039" s="14"/>
      <c r="L1039" s="15"/>
    </row>
    <row r="1040" spans="6:12" x14ac:dyDescent="0.25">
      <c r="F1040" s="16"/>
      <c r="G1040" s="14"/>
      <c r="H1040" s="15"/>
      <c r="I1040" s="14"/>
      <c r="J1040" s="15"/>
      <c r="K1040" s="14"/>
      <c r="L1040" s="15"/>
    </row>
    <row r="1041" spans="6:12" x14ac:dyDescent="0.25">
      <c r="F1041" s="16"/>
      <c r="G1041" s="14"/>
      <c r="H1041" s="15"/>
      <c r="I1041" s="14"/>
      <c r="J1041" s="15"/>
      <c r="K1041" s="14"/>
      <c r="L1041" s="15"/>
    </row>
    <row r="1042" spans="6:12" x14ac:dyDescent="0.25">
      <c r="F1042" s="16"/>
      <c r="G1042" s="14"/>
      <c r="H1042" s="15"/>
      <c r="I1042" s="14"/>
      <c r="J1042" s="15"/>
      <c r="K1042" s="14"/>
      <c r="L1042" s="15"/>
    </row>
    <row r="1043" spans="6:12" x14ac:dyDescent="0.25">
      <c r="F1043" s="16"/>
      <c r="G1043" s="14"/>
      <c r="H1043" s="15"/>
      <c r="I1043" s="14"/>
      <c r="J1043" s="15"/>
      <c r="K1043" s="14"/>
      <c r="L1043" s="15"/>
    </row>
    <row r="1044" spans="6:12" x14ac:dyDescent="0.25">
      <c r="F1044" s="16"/>
      <c r="G1044" s="14"/>
      <c r="H1044" s="15"/>
      <c r="I1044" s="14"/>
      <c r="J1044" s="15"/>
      <c r="K1044" s="14"/>
      <c r="L1044" s="15"/>
    </row>
    <row r="1045" spans="6:12" x14ac:dyDescent="0.25">
      <c r="F1045" s="16"/>
      <c r="G1045" s="14"/>
      <c r="H1045" s="15"/>
      <c r="I1045" s="14"/>
      <c r="J1045" s="15"/>
      <c r="K1045" s="14"/>
      <c r="L1045" s="15"/>
    </row>
    <row r="1046" spans="6:12" x14ac:dyDescent="0.25">
      <c r="F1046" s="16"/>
      <c r="G1046" s="14"/>
      <c r="H1046" s="15"/>
      <c r="I1046" s="14"/>
      <c r="J1046" s="15"/>
      <c r="K1046" s="14"/>
      <c r="L1046" s="15"/>
    </row>
    <row r="1047" spans="6:12" x14ac:dyDescent="0.25">
      <c r="F1047" s="16"/>
      <c r="G1047" s="14"/>
      <c r="H1047" s="15"/>
      <c r="I1047" s="14"/>
      <c r="J1047" s="15"/>
      <c r="K1047" s="14"/>
      <c r="L1047" s="15"/>
    </row>
    <row r="1048" spans="6:12" x14ac:dyDescent="0.25">
      <c r="F1048" s="16"/>
      <c r="G1048" s="14"/>
      <c r="H1048" s="15"/>
      <c r="I1048" s="14"/>
      <c r="J1048" s="15"/>
      <c r="K1048" s="14"/>
      <c r="L1048" s="15"/>
    </row>
    <row r="1049" spans="6:12" x14ac:dyDescent="0.25">
      <c r="F1049" s="16"/>
      <c r="G1049" s="14"/>
      <c r="H1049" s="15"/>
      <c r="I1049" s="14"/>
      <c r="J1049" s="15"/>
      <c r="K1049" s="14"/>
      <c r="L1049" s="15"/>
    </row>
    <row r="1050" spans="6:12" x14ac:dyDescent="0.25">
      <c r="F1050" s="16"/>
      <c r="G1050" s="14"/>
      <c r="H1050" s="15"/>
      <c r="I1050" s="14"/>
      <c r="J1050" s="15"/>
      <c r="K1050" s="14"/>
      <c r="L1050" s="15"/>
    </row>
    <row r="1051" spans="6:12" x14ac:dyDescent="0.25">
      <c r="F1051" s="16"/>
      <c r="G1051" s="14"/>
      <c r="H1051" s="15"/>
      <c r="I1051" s="14"/>
      <c r="J1051" s="15"/>
      <c r="K1051" s="14"/>
      <c r="L1051" s="15"/>
    </row>
    <row r="1052" spans="6:12" x14ac:dyDescent="0.25">
      <c r="F1052" s="16"/>
      <c r="G1052" s="14"/>
      <c r="H1052" s="15"/>
      <c r="I1052" s="14"/>
      <c r="J1052" s="15"/>
      <c r="K1052" s="14"/>
      <c r="L1052" s="15"/>
    </row>
    <row r="1053" spans="6:12" x14ac:dyDescent="0.25">
      <c r="F1053" s="16"/>
      <c r="G1053" s="14"/>
      <c r="H1053" s="15"/>
      <c r="I1053" s="14"/>
      <c r="J1053" s="15"/>
      <c r="K1053" s="14"/>
      <c r="L1053" s="15"/>
    </row>
    <row r="1054" spans="6:12" x14ac:dyDescent="0.25">
      <c r="F1054" s="16"/>
      <c r="G1054" s="14"/>
      <c r="H1054" s="15"/>
      <c r="I1054" s="14"/>
      <c r="J1054" s="15"/>
      <c r="K1054" s="14"/>
      <c r="L1054" s="15"/>
    </row>
    <row r="1055" spans="6:12" x14ac:dyDescent="0.25">
      <c r="F1055" s="16"/>
      <c r="G1055" s="14"/>
      <c r="H1055" s="15"/>
      <c r="I1055" s="14"/>
      <c r="J1055" s="15"/>
      <c r="K1055" s="14"/>
      <c r="L1055" s="15"/>
    </row>
    <row r="1056" spans="6:12" x14ac:dyDescent="0.25">
      <c r="F1056" s="16"/>
      <c r="G1056" s="14"/>
      <c r="H1056" s="15"/>
      <c r="I1056" s="14"/>
      <c r="J1056" s="15"/>
      <c r="K1056" s="14"/>
      <c r="L1056" s="15"/>
    </row>
    <row r="1057" spans="6:12" x14ac:dyDescent="0.25">
      <c r="F1057" s="16"/>
      <c r="G1057" s="14"/>
      <c r="H1057" s="15"/>
      <c r="I1057" s="14"/>
      <c r="J1057" s="15"/>
      <c r="K1057" s="14"/>
      <c r="L1057" s="15"/>
    </row>
    <row r="1058" spans="6:12" x14ac:dyDescent="0.25">
      <c r="F1058" s="16"/>
      <c r="G1058" s="14"/>
      <c r="H1058" s="15"/>
      <c r="I1058" s="14"/>
      <c r="J1058" s="15"/>
      <c r="K1058" s="14"/>
      <c r="L1058" s="15"/>
    </row>
    <row r="1059" spans="6:12" x14ac:dyDescent="0.25">
      <c r="F1059" s="16"/>
      <c r="G1059" s="14"/>
      <c r="H1059" s="15"/>
      <c r="I1059" s="14"/>
      <c r="J1059" s="15"/>
      <c r="K1059" s="14"/>
      <c r="L1059" s="15"/>
    </row>
    <row r="1060" spans="6:12" x14ac:dyDescent="0.25">
      <c r="F1060" s="16"/>
      <c r="G1060" s="14"/>
      <c r="H1060" s="15"/>
      <c r="I1060" s="14"/>
      <c r="J1060" s="15"/>
      <c r="K1060" s="14"/>
      <c r="L1060" s="15"/>
    </row>
    <row r="1061" spans="6:12" x14ac:dyDescent="0.25">
      <c r="F1061" s="16"/>
      <c r="G1061" s="14"/>
      <c r="H1061" s="15"/>
      <c r="I1061" s="14"/>
      <c r="J1061" s="15"/>
      <c r="K1061" s="14"/>
      <c r="L1061" s="15"/>
    </row>
    <row r="1062" spans="6:12" x14ac:dyDescent="0.25">
      <c r="F1062" s="16"/>
      <c r="G1062" s="14"/>
      <c r="H1062" s="15"/>
      <c r="I1062" s="14"/>
      <c r="J1062" s="15"/>
      <c r="K1062" s="14"/>
      <c r="L1062" s="15"/>
    </row>
    <row r="1063" spans="6:12" x14ac:dyDescent="0.25">
      <c r="F1063" s="16"/>
      <c r="G1063" s="14"/>
      <c r="H1063" s="15"/>
      <c r="I1063" s="14"/>
      <c r="J1063" s="15"/>
      <c r="K1063" s="14"/>
      <c r="L1063" s="15"/>
    </row>
    <row r="1064" spans="6:12" x14ac:dyDescent="0.25">
      <c r="F1064" s="16"/>
      <c r="G1064" s="14"/>
      <c r="H1064" s="15"/>
      <c r="I1064" s="14"/>
      <c r="J1064" s="15"/>
      <c r="K1064" s="14"/>
      <c r="L1064" s="15"/>
    </row>
    <row r="1065" spans="6:12" x14ac:dyDescent="0.25">
      <c r="F1065" s="16"/>
      <c r="G1065" s="14"/>
      <c r="H1065" s="15"/>
      <c r="I1065" s="14"/>
      <c r="J1065" s="15"/>
      <c r="K1065" s="14"/>
      <c r="L1065" s="15"/>
    </row>
    <row r="1066" spans="6:12" x14ac:dyDescent="0.25">
      <c r="F1066" s="16"/>
      <c r="G1066" s="14"/>
      <c r="H1066" s="15"/>
      <c r="I1066" s="14"/>
      <c r="J1066" s="15"/>
      <c r="K1066" s="14"/>
      <c r="L1066" s="15"/>
    </row>
    <row r="1067" spans="6:12" x14ac:dyDescent="0.25">
      <c r="F1067" s="16"/>
      <c r="G1067" s="14"/>
      <c r="H1067" s="15"/>
      <c r="I1067" s="14"/>
      <c r="J1067" s="15"/>
      <c r="K1067" s="14"/>
      <c r="L1067" s="15"/>
    </row>
    <row r="1068" spans="6:12" x14ac:dyDescent="0.25">
      <c r="F1068" s="16"/>
      <c r="G1068" s="14"/>
      <c r="H1068" s="15"/>
      <c r="I1068" s="14"/>
      <c r="J1068" s="15"/>
      <c r="K1068" s="14"/>
      <c r="L1068" s="15"/>
    </row>
    <row r="1069" spans="6:12" x14ac:dyDescent="0.25">
      <c r="F1069" s="16"/>
      <c r="G1069" s="14"/>
      <c r="H1069" s="15"/>
      <c r="I1069" s="14"/>
      <c r="J1069" s="15"/>
      <c r="K1069" s="14"/>
      <c r="L1069" s="15"/>
    </row>
    <row r="1070" spans="6:12" x14ac:dyDescent="0.25">
      <c r="F1070" s="16"/>
      <c r="G1070" s="14"/>
      <c r="H1070" s="15"/>
      <c r="I1070" s="14"/>
      <c r="J1070" s="15"/>
      <c r="K1070" s="14"/>
      <c r="L1070" s="15"/>
    </row>
    <row r="1071" spans="6:12" x14ac:dyDescent="0.25">
      <c r="F1071" s="16"/>
      <c r="G1071" s="14"/>
      <c r="H1071" s="15"/>
      <c r="I1071" s="14"/>
      <c r="J1071" s="15"/>
      <c r="K1071" s="14"/>
      <c r="L1071" s="15"/>
    </row>
    <row r="1072" spans="6:12" x14ac:dyDescent="0.25">
      <c r="F1072" s="16"/>
      <c r="G1072" s="14"/>
      <c r="H1072" s="15"/>
      <c r="I1072" s="14"/>
      <c r="J1072" s="15"/>
      <c r="K1072" s="14"/>
      <c r="L1072" s="15"/>
    </row>
    <row r="1073" spans="6:12" x14ac:dyDescent="0.25">
      <c r="F1073" s="16"/>
      <c r="G1073" s="14"/>
      <c r="H1073" s="15"/>
      <c r="I1073" s="14"/>
      <c r="J1073" s="15"/>
      <c r="K1073" s="14"/>
      <c r="L1073" s="15"/>
    </row>
    <row r="1074" spans="6:12" x14ac:dyDescent="0.25">
      <c r="F1074" s="16"/>
      <c r="G1074" s="14"/>
      <c r="H1074" s="15"/>
      <c r="I1074" s="14"/>
      <c r="J1074" s="15"/>
      <c r="K1074" s="14"/>
      <c r="L1074" s="15"/>
    </row>
    <row r="1075" spans="6:12" x14ac:dyDescent="0.25">
      <c r="F1075" s="16"/>
      <c r="G1075" s="14"/>
      <c r="H1075" s="15"/>
      <c r="I1075" s="14"/>
      <c r="J1075" s="15"/>
      <c r="K1075" s="14"/>
      <c r="L1075" s="15"/>
    </row>
    <row r="1076" spans="6:12" x14ac:dyDescent="0.25">
      <c r="F1076" s="16"/>
      <c r="G1076" s="14"/>
      <c r="H1076" s="15"/>
      <c r="I1076" s="14"/>
      <c r="J1076" s="15"/>
      <c r="K1076" s="14"/>
      <c r="L1076" s="15"/>
    </row>
    <row r="1077" spans="6:12" x14ac:dyDescent="0.25">
      <c r="F1077" s="16"/>
      <c r="G1077" s="14"/>
      <c r="H1077" s="15"/>
      <c r="I1077" s="14"/>
      <c r="J1077" s="15"/>
      <c r="K1077" s="14"/>
      <c r="L1077" s="15"/>
    </row>
    <row r="1078" spans="6:12" x14ac:dyDescent="0.25">
      <c r="F1078" s="16"/>
      <c r="G1078" s="14"/>
      <c r="H1078" s="15"/>
      <c r="I1078" s="14"/>
      <c r="J1078" s="15"/>
      <c r="K1078" s="14"/>
      <c r="L1078" s="15"/>
    </row>
    <row r="1079" spans="6:12" x14ac:dyDescent="0.25">
      <c r="F1079" s="16"/>
      <c r="G1079" s="14"/>
      <c r="H1079" s="15"/>
      <c r="I1079" s="14"/>
      <c r="J1079" s="15"/>
      <c r="K1079" s="14"/>
      <c r="L1079" s="15"/>
    </row>
    <row r="1080" spans="6:12" x14ac:dyDescent="0.25">
      <c r="F1080" s="16"/>
      <c r="G1080" s="14"/>
      <c r="H1080" s="15"/>
      <c r="I1080" s="14"/>
      <c r="J1080" s="15"/>
      <c r="K1080" s="14"/>
      <c r="L1080" s="15"/>
    </row>
    <row r="1081" spans="6:12" x14ac:dyDescent="0.25">
      <c r="F1081" s="16"/>
      <c r="G1081" s="14"/>
      <c r="H1081" s="15"/>
      <c r="I1081" s="14"/>
      <c r="J1081" s="15"/>
      <c r="K1081" s="14"/>
      <c r="L1081" s="15"/>
    </row>
    <row r="1082" spans="6:12" x14ac:dyDescent="0.25">
      <c r="F1082" s="16"/>
      <c r="G1082" s="14"/>
      <c r="H1082" s="15"/>
      <c r="I1082" s="14"/>
      <c r="J1082" s="15"/>
      <c r="K1082" s="14"/>
      <c r="L1082" s="15"/>
    </row>
    <row r="1083" spans="6:12" x14ac:dyDescent="0.25">
      <c r="F1083" s="16"/>
      <c r="G1083" s="14"/>
      <c r="H1083" s="15"/>
      <c r="I1083" s="14"/>
      <c r="J1083" s="15"/>
      <c r="K1083" s="14"/>
      <c r="L1083" s="15"/>
    </row>
    <row r="1084" spans="6:12" x14ac:dyDescent="0.25">
      <c r="F1084" s="16"/>
      <c r="G1084" s="14"/>
      <c r="H1084" s="15"/>
      <c r="I1084" s="14"/>
      <c r="J1084" s="15"/>
      <c r="K1084" s="14"/>
      <c r="L1084" s="15"/>
    </row>
    <row r="1085" spans="6:12" x14ac:dyDescent="0.25">
      <c r="F1085" s="16"/>
      <c r="G1085" s="14"/>
      <c r="H1085" s="15"/>
      <c r="I1085" s="14"/>
      <c r="J1085" s="15"/>
      <c r="K1085" s="14"/>
      <c r="L1085" s="15"/>
    </row>
    <row r="1086" spans="6:12" x14ac:dyDescent="0.25">
      <c r="F1086" s="16"/>
      <c r="G1086" s="14"/>
      <c r="H1086" s="15"/>
      <c r="I1086" s="14"/>
      <c r="J1086" s="15"/>
      <c r="K1086" s="14"/>
      <c r="L1086" s="15"/>
    </row>
    <row r="1087" spans="6:12" x14ac:dyDescent="0.25">
      <c r="F1087" s="16"/>
      <c r="G1087" s="14"/>
      <c r="H1087" s="15"/>
      <c r="I1087" s="14"/>
      <c r="J1087" s="15"/>
      <c r="K1087" s="14"/>
      <c r="L1087" s="15"/>
    </row>
    <row r="1088" spans="6:12" x14ac:dyDescent="0.25">
      <c r="F1088" s="16"/>
      <c r="G1088" s="14"/>
      <c r="H1088" s="15"/>
      <c r="I1088" s="14"/>
      <c r="J1088" s="15"/>
      <c r="K1088" s="14"/>
      <c r="L1088" s="15"/>
    </row>
    <row r="1089" spans="6:12" x14ac:dyDescent="0.25">
      <c r="F1089" s="16"/>
      <c r="G1089" s="14"/>
      <c r="H1089" s="15"/>
      <c r="I1089" s="14"/>
      <c r="J1089" s="15"/>
      <c r="K1089" s="14"/>
      <c r="L1089" s="15"/>
    </row>
    <row r="1090" spans="6:12" x14ac:dyDescent="0.25">
      <c r="F1090" s="16"/>
      <c r="G1090" s="14"/>
      <c r="H1090" s="15"/>
      <c r="I1090" s="14"/>
      <c r="J1090" s="15"/>
      <c r="K1090" s="14"/>
      <c r="L1090" s="15"/>
    </row>
    <row r="1091" spans="6:12" x14ac:dyDescent="0.25">
      <c r="F1091" s="16"/>
      <c r="G1091" s="14"/>
      <c r="H1091" s="15"/>
      <c r="I1091" s="14"/>
      <c r="J1091" s="15"/>
      <c r="K1091" s="14"/>
      <c r="L1091" s="15"/>
    </row>
    <row r="1092" spans="6:12" x14ac:dyDescent="0.25">
      <c r="F1092" s="16"/>
      <c r="G1092" s="14"/>
      <c r="H1092" s="15"/>
      <c r="I1092" s="14"/>
      <c r="J1092" s="15"/>
      <c r="K1092" s="14"/>
      <c r="L1092" s="15"/>
    </row>
    <row r="1093" spans="6:12" x14ac:dyDescent="0.25">
      <c r="F1093" s="16"/>
      <c r="G1093" s="14"/>
      <c r="H1093" s="15"/>
      <c r="I1093" s="14"/>
      <c r="J1093" s="15"/>
      <c r="K1093" s="14"/>
      <c r="L1093" s="15"/>
    </row>
    <row r="1094" spans="6:12" x14ac:dyDescent="0.25">
      <c r="F1094" s="16"/>
      <c r="G1094" s="14"/>
      <c r="H1094" s="15"/>
      <c r="I1094" s="14"/>
      <c r="J1094" s="15"/>
      <c r="K1094" s="14"/>
      <c r="L1094" s="15"/>
    </row>
    <row r="1095" spans="6:12" x14ac:dyDescent="0.25">
      <c r="F1095" s="16"/>
      <c r="G1095" s="14"/>
      <c r="H1095" s="15"/>
      <c r="I1095" s="14"/>
      <c r="J1095" s="15"/>
      <c r="K1095" s="14"/>
      <c r="L1095" s="15"/>
    </row>
    <row r="1096" spans="6:12" x14ac:dyDescent="0.25">
      <c r="F1096" s="16"/>
      <c r="G1096" s="14"/>
      <c r="H1096" s="15"/>
      <c r="I1096" s="14"/>
      <c r="J1096" s="15"/>
      <c r="K1096" s="14"/>
      <c r="L1096" s="15"/>
    </row>
    <row r="1097" spans="6:12" x14ac:dyDescent="0.25">
      <c r="F1097" s="16"/>
      <c r="G1097" s="14"/>
      <c r="H1097" s="15"/>
      <c r="I1097" s="14"/>
      <c r="J1097" s="15"/>
      <c r="K1097" s="14"/>
      <c r="L1097" s="15"/>
    </row>
    <row r="1098" spans="6:12" x14ac:dyDescent="0.25">
      <c r="F1098" s="16"/>
      <c r="G1098" s="14"/>
      <c r="H1098" s="15"/>
      <c r="I1098" s="14"/>
      <c r="J1098" s="15"/>
      <c r="K1098" s="14"/>
      <c r="L1098" s="15"/>
    </row>
    <row r="1099" spans="6:12" x14ac:dyDescent="0.25">
      <c r="F1099" s="16"/>
      <c r="G1099" s="14"/>
      <c r="H1099" s="15"/>
      <c r="I1099" s="14"/>
      <c r="J1099" s="15"/>
      <c r="K1099" s="14"/>
      <c r="L1099" s="15"/>
    </row>
    <row r="1100" spans="6:12" x14ac:dyDescent="0.25">
      <c r="F1100" s="16"/>
      <c r="G1100" s="14"/>
      <c r="H1100" s="15"/>
      <c r="I1100" s="14"/>
      <c r="J1100" s="15"/>
      <c r="K1100" s="14"/>
      <c r="L1100" s="15"/>
    </row>
    <row r="1101" spans="6:12" x14ac:dyDescent="0.25">
      <c r="F1101" s="16"/>
      <c r="G1101" s="14"/>
      <c r="H1101" s="15"/>
      <c r="I1101" s="14"/>
      <c r="J1101" s="15"/>
      <c r="K1101" s="14"/>
      <c r="L1101" s="15"/>
    </row>
    <row r="1102" spans="6:12" x14ac:dyDescent="0.25">
      <c r="F1102" s="16"/>
      <c r="G1102" s="14"/>
      <c r="H1102" s="15"/>
      <c r="I1102" s="14"/>
      <c r="J1102" s="15"/>
      <c r="K1102" s="14"/>
      <c r="L1102" s="15"/>
    </row>
    <row r="1103" spans="6:12" x14ac:dyDescent="0.25">
      <c r="F1103" s="16"/>
      <c r="G1103" s="14"/>
      <c r="H1103" s="15"/>
      <c r="I1103" s="14"/>
      <c r="J1103" s="15"/>
      <c r="K1103" s="14"/>
      <c r="L1103" s="15"/>
    </row>
    <row r="1104" spans="6:12" x14ac:dyDescent="0.25">
      <c r="F1104" s="16"/>
      <c r="G1104" s="14"/>
      <c r="H1104" s="15"/>
      <c r="I1104" s="14"/>
      <c r="J1104" s="15"/>
      <c r="K1104" s="14"/>
      <c r="L1104" s="15"/>
    </row>
    <row r="1105" spans="6:12" x14ac:dyDescent="0.25">
      <c r="F1105" s="16"/>
      <c r="G1105" s="14"/>
      <c r="H1105" s="15"/>
      <c r="I1105" s="14"/>
      <c r="J1105" s="15"/>
      <c r="K1105" s="14"/>
      <c r="L1105" s="15"/>
    </row>
    <row r="1106" spans="6:12" x14ac:dyDescent="0.25">
      <c r="F1106" s="16"/>
      <c r="G1106" s="14"/>
      <c r="H1106" s="15"/>
      <c r="I1106" s="14"/>
      <c r="J1106" s="15"/>
      <c r="K1106" s="14"/>
      <c r="L1106" s="15"/>
    </row>
    <row r="1107" spans="6:12" x14ac:dyDescent="0.25">
      <c r="F1107" s="16"/>
      <c r="G1107" s="14"/>
      <c r="H1107" s="15"/>
      <c r="I1107" s="14"/>
      <c r="J1107" s="15"/>
      <c r="K1107" s="14"/>
      <c r="L1107" s="15"/>
    </row>
    <row r="1108" spans="6:12" x14ac:dyDescent="0.25">
      <c r="F1108" s="16"/>
      <c r="G1108" s="14"/>
      <c r="H1108" s="15"/>
      <c r="I1108" s="14"/>
      <c r="J1108" s="15"/>
      <c r="K1108" s="14"/>
      <c r="L1108" s="15"/>
    </row>
    <row r="1109" spans="6:12" x14ac:dyDescent="0.25">
      <c r="F1109" s="16"/>
      <c r="G1109" s="14"/>
      <c r="H1109" s="15"/>
      <c r="I1109" s="14"/>
      <c r="J1109" s="15"/>
      <c r="K1109" s="14"/>
      <c r="L1109" s="15"/>
    </row>
    <row r="1110" spans="6:12" x14ac:dyDescent="0.25">
      <c r="F1110" s="16"/>
      <c r="G1110" s="14"/>
      <c r="H1110" s="15"/>
      <c r="I1110" s="14"/>
      <c r="J1110" s="15"/>
      <c r="K1110" s="14"/>
      <c r="L1110" s="15"/>
    </row>
    <row r="1111" spans="6:12" x14ac:dyDescent="0.25">
      <c r="F1111" s="16"/>
      <c r="G1111" s="14"/>
      <c r="H1111" s="15"/>
      <c r="I1111" s="14"/>
      <c r="J1111" s="15"/>
      <c r="K1111" s="14"/>
      <c r="L1111" s="15"/>
    </row>
    <row r="1112" spans="6:12" x14ac:dyDescent="0.25">
      <c r="F1112" s="16"/>
      <c r="G1112" s="14"/>
      <c r="H1112" s="15"/>
      <c r="I1112" s="14"/>
      <c r="J1112" s="15"/>
      <c r="K1112" s="14"/>
      <c r="L1112" s="15"/>
    </row>
    <row r="1113" spans="6:12" x14ac:dyDescent="0.25">
      <c r="F1113" s="16"/>
      <c r="G1113" s="14"/>
      <c r="H1113" s="15"/>
      <c r="I1113" s="14"/>
      <c r="J1113" s="15"/>
      <c r="K1113" s="14"/>
      <c r="L1113" s="15"/>
    </row>
    <row r="1114" spans="6:12" x14ac:dyDescent="0.25">
      <c r="F1114" s="16"/>
      <c r="G1114" s="14"/>
      <c r="H1114" s="15"/>
      <c r="I1114" s="14"/>
      <c r="J1114" s="15"/>
      <c r="K1114" s="14"/>
      <c r="L1114" s="15"/>
    </row>
    <row r="1115" spans="6:12" x14ac:dyDescent="0.25">
      <c r="F1115" s="16"/>
      <c r="G1115" s="14"/>
      <c r="H1115" s="15"/>
      <c r="I1115" s="14"/>
      <c r="J1115" s="15"/>
      <c r="K1115" s="14"/>
      <c r="L1115" s="15"/>
    </row>
    <row r="1116" spans="6:12" x14ac:dyDescent="0.25">
      <c r="F1116" s="16"/>
      <c r="G1116" s="14"/>
      <c r="H1116" s="15"/>
      <c r="I1116" s="14"/>
      <c r="J1116" s="15"/>
      <c r="K1116" s="14"/>
      <c r="L1116" s="15"/>
    </row>
    <row r="1117" spans="6:12" x14ac:dyDescent="0.25">
      <c r="F1117" s="16"/>
      <c r="G1117" s="14"/>
      <c r="H1117" s="15"/>
      <c r="I1117" s="14"/>
      <c r="J1117" s="15"/>
      <c r="K1117" s="14"/>
      <c r="L1117" s="15"/>
    </row>
    <row r="1118" spans="6:12" x14ac:dyDescent="0.25">
      <c r="F1118" s="16"/>
      <c r="G1118" s="14"/>
      <c r="H1118" s="15"/>
      <c r="I1118" s="14"/>
      <c r="J1118" s="15"/>
      <c r="K1118" s="14"/>
      <c r="L1118" s="15"/>
    </row>
    <row r="1119" spans="6:12" x14ac:dyDescent="0.25">
      <c r="F1119" s="16"/>
      <c r="G1119" s="14"/>
      <c r="H1119" s="15"/>
      <c r="I1119" s="14"/>
      <c r="J1119" s="15"/>
      <c r="K1119" s="14"/>
      <c r="L1119" s="15"/>
    </row>
    <row r="1120" spans="6:12" x14ac:dyDescent="0.25">
      <c r="F1120" s="16"/>
      <c r="G1120" s="14"/>
      <c r="H1120" s="15"/>
      <c r="I1120" s="14"/>
      <c r="J1120" s="15"/>
      <c r="K1120" s="14"/>
      <c r="L1120" s="15"/>
    </row>
    <row r="1121" spans="6:12" x14ac:dyDescent="0.25">
      <c r="F1121" s="16"/>
      <c r="G1121" s="14"/>
      <c r="H1121" s="15"/>
      <c r="I1121" s="14"/>
      <c r="J1121" s="15"/>
      <c r="K1121" s="14"/>
      <c r="L1121" s="15"/>
    </row>
    <row r="1122" spans="6:12" x14ac:dyDescent="0.25">
      <c r="F1122" s="16"/>
      <c r="G1122" s="14"/>
      <c r="H1122" s="15"/>
      <c r="I1122" s="14"/>
      <c r="J1122" s="15"/>
      <c r="K1122" s="14"/>
      <c r="L1122" s="15"/>
    </row>
    <row r="1123" spans="6:12" x14ac:dyDescent="0.25">
      <c r="F1123" s="16"/>
      <c r="G1123" s="14"/>
      <c r="H1123" s="15"/>
      <c r="I1123" s="14"/>
      <c r="J1123" s="15"/>
      <c r="K1123" s="14"/>
      <c r="L1123" s="15"/>
    </row>
    <row r="1124" spans="6:12" x14ac:dyDescent="0.25">
      <c r="F1124" s="16"/>
      <c r="G1124" s="14"/>
      <c r="H1124" s="15"/>
      <c r="I1124" s="14"/>
      <c r="J1124" s="15"/>
      <c r="K1124" s="14"/>
      <c r="L1124" s="15"/>
    </row>
    <row r="1125" spans="6:12" x14ac:dyDescent="0.25">
      <c r="F1125" s="16"/>
      <c r="G1125" s="14"/>
      <c r="H1125" s="15"/>
      <c r="I1125" s="14"/>
      <c r="J1125" s="15"/>
      <c r="K1125" s="14"/>
      <c r="L1125" s="15"/>
    </row>
    <row r="1126" spans="6:12" x14ac:dyDescent="0.25">
      <c r="F1126" s="16"/>
      <c r="G1126" s="14"/>
      <c r="H1126" s="15"/>
      <c r="I1126" s="14"/>
      <c r="J1126" s="15"/>
      <c r="K1126" s="14"/>
      <c r="L1126" s="15"/>
    </row>
    <row r="1127" spans="6:12" x14ac:dyDescent="0.25">
      <c r="F1127" s="16"/>
      <c r="G1127" s="14"/>
      <c r="H1127" s="15"/>
      <c r="I1127" s="14"/>
      <c r="J1127" s="15"/>
      <c r="K1127" s="14"/>
      <c r="L1127" s="15"/>
    </row>
    <row r="1128" spans="6:12" x14ac:dyDescent="0.25">
      <c r="F1128" s="16"/>
      <c r="G1128" s="14"/>
      <c r="H1128" s="15"/>
      <c r="I1128" s="14"/>
      <c r="J1128" s="15"/>
      <c r="K1128" s="14"/>
      <c r="L1128" s="15"/>
    </row>
    <row r="1129" spans="6:12" x14ac:dyDescent="0.25">
      <c r="F1129" s="16"/>
      <c r="G1129" s="14"/>
      <c r="H1129" s="15"/>
      <c r="I1129" s="14"/>
      <c r="J1129" s="15"/>
      <c r="K1129" s="14"/>
      <c r="L1129" s="15"/>
    </row>
    <row r="1130" spans="6:12" x14ac:dyDescent="0.25">
      <c r="F1130" s="16"/>
      <c r="G1130" s="14"/>
      <c r="H1130" s="15"/>
      <c r="I1130" s="14"/>
      <c r="J1130" s="15"/>
      <c r="K1130" s="14"/>
      <c r="L1130" s="15"/>
    </row>
    <row r="1131" spans="6:12" x14ac:dyDescent="0.25">
      <c r="F1131" s="16"/>
      <c r="G1131" s="14"/>
      <c r="H1131" s="15"/>
      <c r="I1131" s="14"/>
      <c r="J1131" s="15"/>
      <c r="K1131" s="14"/>
      <c r="L1131" s="15"/>
    </row>
    <row r="1132" spans="6:12" x14ac:dyDescent="0.25">
      <c r="F1132" s="16"/>
      <c r="G1132" s="14"/>
      <c r="H1132" s="15"/>
      <c r="I1132" s="14"/>
      <c r="J1132" s="15"/>
      <c r="K1132" s="14"/>
      <c r="L1132" s="15"/>
    </row>
    <row r="1133" spans="6:12" x14ac:dyDescent="0.25">
      <c r="F1133" s="16"/>
      <c r="G1133" s="14"/>
      <c r="H1133" s="15"/>
      <c r="I1133" s="14"/>
      <c r="J1133" s="15"/>
      <c r="K1133" s="14"/>
      <c r="L1133" s="15"/>
    </row>
    <row r="1134" spans="6:12" x14ac:dyDescent="0.25">
      <c r="F1134" s="16"/>
      <c r="G1134" s="14"/>
      <c r="H1134" s="15"/>
      <c r="I1134" s="14"/>
      <c r="J1134" s="15"/>
      <c r="K1134" s="14"/>
      <c r="L1134" s="15"/>
    </row>
    <row r="1135" spans="6:12" x14ac:dyDescent="0.25">
      <c r="F1135" s="16"/>
      <c r="G1135" s="14"/>
      <c r="H1135" s="15"/>
      <c r="I1135" s="14"/>
      <c r="J1135" s="15"/>
      <c r="K1135" s="14"/>
      <c r="L1135" s="15"/>
    </row>
    <row r="1136" spans="6:12" x14ac:dyDescent="0.25">
      <c r="F1136" s="16"/>
      <c r="G1136" s="14"/>
      <c r="H1136" s="15"/>
      <c r="I1136" s="14"/>
      <c r="J1136" s="15"/>
      <c r="K1136" s="14"/>
      <c r="L1136" s="15"/>
    </row>
    <row r="1137" spans="6:12" x14ac:dyDescent="0.25">
      <c r="F1137" s="16"/>
      <c r="G1137" s="14"/>
      <c r="H1137" s="15"/>
      <c r="I1137" s="14"/>
      <c r="J1137" s="15"/>
      <c r="K1137" s="14"/>
      <c r="L1137" s="15"/>
    </row>
    <row r="1138" spans="6:12" x14ac:dyDescent="0.25">
      <c r="F1138" s="16"/>
      <c r="G1138" s="14"/>
      <c r="H1138" s="15"/>
      <c r="I1138" s="14"/>
      <c r="J1138" s="15"/>
      <c r="K1138" s="14"/>
      <c r="L1138" s="15"/>
    </row>
    <row r="1139" spans="6:12" x14ac:dyDescent="0.25">
      <c r="F1139" s="16"/>
      <c r="G1139" s="14"/>
      <c r="H1139" s="15"/>
      <c r="I1139" s="14"/>
      <c r="J1139" s="15"/>
      <c r="K1139" s="14"/>
      <c r="L1139" s="15"/>
    </row>
    <row r="1140" spans="6:12" x14ac:dyDescent="0.25">
      <c r="F1140" s="16"/>
      <c r="G1140" s="14"/>
      <c r="H1140" s="15"/>
      <c r="I1140" s="14"/>
      <c r="J1140" s="15"/>
      <c r="K1140" s="14"/>
      <c r="L1140" s="15"/>
    </row>
    <row r="1141" spans="6:12" x14ac:dyDescent="0.25">
      <c r="F1141" s="16"/>
      <c r="G1141" s="14"/>
      <c r="H1141" s="15"/>
      <c r="I1141" s="14"/>
      <c r="J1141" s="15"/>
      <c r="K1141" s="14"/>
      <c r="L1141" s="15"/>
    </row>
    <row r="1142" spans="6:12" x14ac:dyDescent="0.25">
      <c r="F1142" s="16"/>
      <c r="G1142" s="14"/>
      <c r="H1142" s="15"/>
      <c r="I1142" s="14"/>
      <c r="J1142" s="15"/>
      <c r="K1142" s="14"/>
      <c r="L1142" s="15"/>
    </row>
    <row r="1143" spans="6:12" x14ac:dyDescent="0.25">
      <c r="F1143" s="16"/>
      <c r="G1143" s="14"/>
      <c r="H1143" s="15"/>
      <c r="I1143" s="14"/>
      <c r="J1143" s="15"/>
      <c r="K1143" s="14"/>
      <c r="L1143" s="15"/>
    </row>
    <row r="1144" spans="6:12" x14ac:dyDescent="0.25">
      <c r="F1144" s="16"/>
      <c r="G1144" s="14"/>
      <c r="H1144" s="15"/>
      <c r="I1144" s="14"/>
      <c r="J1144" s="15"/>
      <c r="K1144" s="14"/>
      <c r="L1144" s="15"/>
    </row>
    <row r="1145" spans="6:12" x14ac:dyDescent="0.25">
      <c r="F1145" s="16"/>
      <c r="G1145" s="14"/>
      <c r="H1145" s="15"/>
      <c r="I1145" s="14"/>
      <c r="J1145" s="15"/>
      <c r="K1145" s="14"/>
      <c r="L1145" s="15"/>
    </row>
    <row r="1146" spans="6:12" x14ac:dyDescent="0.25">
      <c r="F1146" s="16"/>
      <c r="G1146" s="14"/>
      <c r="H1146" s="15"/>
      <c r="I1146" s="14"/>
      <c r="J1146" s="15"/>
      <c r="K1146" s="14"/>
      <c r="L1146" s="15"/>
    </row>
    <row r="1147" spans="6:12" x14ac:dyDescent="0.25">
      <c r="F1147" s="16"/>
      <c r="G1147" s="14"/>
      <c r="H1147" s="15"/>
      <c r="I1147" s="14"/>
      <c r="J1147" s="15"/>
      <c r="K1147" s="14"/>
      <c r="L1147" s="15"/>
    </row>
    <row r="1148" spans="6:12" x14ac:dyDescent="0.25">
      <c r="F1148" s="16"/>
      <c r="G1148" s="14"/>
      <c r="H1148" s="15"/>
      <c r="I1148" s="14"/>
      <c r="J1148" s="15"/>
      <c r="K1148" s="14"/>
      <c r="L1148" s="15"/>
    </row>
    <row r="1149" spans="6:12" x14ac:dyDescent="0.25">
      <c r="F1149" s="16"/>
      <c r="G1149" s="14"/>
      <c r="H1149" s="15"/>
      <c r="I1149" s="14"/>
      <c r="J1149" s="15"/>
      <c r="K1149" s="14"/>
      <c r="L1149" s="15"/>
    </row>
    <row r="1150" spans="6:12" x14ac:dyDescent="0.25">
      <c r="F1150" s="16"/>
      <c r="G1150" s="14"/>
      <c r="H1150" s="15"/>
      <c r="I1150" s="14"/>
      <c r="J1150" s="15"/>
      <c r="K1150" s="14"/>
      <c r="L1150" s="15"/>
    </row>
    <row r="1151" spans="6:12" x14ac:dyDescent="0.25">
      <c r="F1151" s="16"/>
      <c r="G1151" s="14"/>
      <c r="H1151" s="15"/>
      <c r="I1151" s="14"/>
      <c r="J1151" s="15"/>
      <c r="K1151" s="14"/>
      <c r="L1151" s="15"/>
    </row>
    <row r="1152" spans="6:12" x14ac:dyDescent="0.25">
      <c r="F1152" s="16"/>
      <c r="G1152" s="14"/>
      <c r="H1152" s="15"/>
      <c r="I1152" s="14"/>
      <c r="J1152" s="15"/>
      <c r="K1152" s="14"/>
      <c r="L1152" s="15"/>
    </row>
    <row r="1153" spans="6:12" x14ac:dyDescent="0.25">
      <c r="F1153" s="16"/>
      <c r="G1153" s="14"/>
      <c r="H1153" s="15"/>
      <c r="I1153" s="14"/>
      <c r="J1153" s="15"/>
      <c r="K1153" s="14"/>
      <c r="L1153" s="15"/>
    </row>
    <row r="1154" spans="6:12" x14ac:dyDescent="0.25">
      <c r="F1154" s="16"/>
      <c r="G1154" s="14"/>
      <c r="H1154" s="15"/>
      <c r="I1154" s="14"/>
      <c r="J1154" s="15"/>
      <c r="K1154" s="14"/>
      <c r="L1154" s="15"/>
    </row>
    <row r="1155" spans="6:12" x14ac:dyDescent="0.25">
      <c r="F1155" s="16"/>
      <c r="G1155" s="14"/>
      <c r="H1155" s="15"/>
      <c r="I1155" s="14"/>
      <c r="J1155" s="15"/>
      <c r="K1155" s="14"/>
      <c r="L1155" s="15"/>
    </row>
    <row r="1156" spans="6:12" x14ac:dyDescent="0.25">
      <c r="F1156" s="16"/>
      <c r="G1156" s="14"/>
      <c r="H1156" s="15"/>
      <c r="I1156" s="14"/>
      <c r="J1156" s="15"/>
      <c r="K1156" s="14"/>
      <c r="L1156" s="15"/>
    </row>
    <row r="1157" spans="6:12" x14ac:dyDescent="0.25">
      <c r="F1157" s="16"/>
      <c r="G1157" s="14"/>
      <c r="H1157" s="15"/>
      <c r="I1157" s="14"/>
      <c r="J1157" s="15"/>
      <c r="K1157" s="14"/>
      <c r="L1157" s="15"/>
    </row>
    <row r="1158" spans="6:12" x14ac:dyDescent="0.25">
      <c r="F1158" s="16"/>
      <c r="G1158" s="14"/>
      <c r="H1158" s="15"/>
      <c r="I1158" s="14"/>
      <c r="J1158" s="15"/>
      <c r="K1158" s="14"/>
      <c r="L1158" s="15"/>
    </row>
    <row r="1159" spans="6:12" x14ac:dyDescent="0.25">
      <c r="F1159" s="16"/>
      <c r="G1159" s="14"/>
      <c r="H1159" s="15"/>
      <c r="I1159" s="14"/>
      <c r="J1159" s="15"/>
      <c r="K1159" s="14"/>
      <c r="L1159" s="15"/>
    </row>
    <row r="1160" spans="6:12" x14ac:dyDescent="0.25">
      <c r="F1160" s="16"/>
      <c r="G1160" s="14"/>
      <c r="H1160" s="15"/>
      <c r="I1160" s="14"/>
      <c r="J1160" s="15"/>
      <c r="K1160" s="14"/>
      <c r="L1160" s="15"/>
    </row>
    <row r="1161" spans="6:12" x14ac:dyDescent="0.25">
      <c r="F1161" s="16"/>
      <c r="G1161" s="14"/>
      <c r="H1161" s="15"/>
      <c r="I1161" s="14"/>
      <c r="J1161" s="15"/>
      <c r="K1161" s="14"/>
      <c r="L1161" s="15"/>
    </row>
    <row r="1162" spans="6:12" x14ac:dyDescent="0.25">
      <c r="F1162" s="16"/>
      <c r="G1162" s="14"/>
      <c r="H1162" s="15"/>
      <c r="I1162" s="14"/>
      <c r="J1162" s="15"/>
      <c r="K1162" s="14"/>
      <c r="L1162" s="15"/>
    </row>
    <row r="1163" spans="6:12" x14ac:dyDescent="0.25">
      <c r="F1163" s="16"/>
      <c r="G1163" s="14"/>
      <c r="H1163" s="15"/>
      <c r="I1163" s="14"/>
      <c r="J1163" s="15"/>
      <c r="K1163" s="14"/>
      <c r="L1163" s="15"/>
    </row>
    <row r="1164" spans="6:12" x14ac:dyDescent="0.25">
      <c r="F1164" s="16"/>
      <c r="G1164" s="14"/>
      <c r="H1164" s="15"/>
      <c r="I1164" s="14"/>
      <c r="J1164" s="15"/>
      <c r="K1164" s="14"/>
      <c r="L1164" s="15"/>
    </row>
    <row r="1165" spans="6:12" x14ac:dyDescent="0.25">
      <c r="F1165" s="16"/>
      <c r="G1165" s="14"/>
      <c r="H1165" s="15"/>
      <c r="I1165" s="14"/>
      <c r="J1165" s="15"/>
      <c r="K1165" s="14"/>
      <c r="L1165" s="15"/>
    </row>
    <row r="1166" spans="6:12" x14ac:dyDescent="0.25">
      <c r="F1166" s="16"/>
      <c r="G1166" s="14"/>
      <c r="H1166" s="15"/>
      <c r="I1166" s="14"/>
      <c r="J1166" s="15"/>
      <c r="K1166" s="14"/>
      <c r="L1166" s="15"/>
    </row>
    <row r="1167" spans="6:12" x14ac:dyDescent="0.25">
      <c r="F1167" s="16"/>
      <c r="G1167" s="14"/>
      <c r="H1167" s="15"/>
      <c r="I1167" s="14"/>
      <c r="J1167" s="15"/>
      <c r="K1167" s="14"/>
      <c r="L1167" s="15"/>
    </row>
    <row r="1168" spans="6:12" x14ac:dyDescent="0.25">
      <c r="F1168" s="16"/>
      <c r="G1168" s="14"/>
      <c r="H1168" s="15"/>
      <c r="I1168" s="14"/>
      <c r="J1168" s="15"/>
      <c r="K1168" s="14"/>
      <c r="L1168" s="15"/>
    </row>
    <row r="1169" spans="6:12" x14ac:dyDescent="0.25">
      <c r="F1169" s="16"/>
      <c r="G1169" s="14"/>
      <c r="H1169" s="15"/>
      <c r="I1169" s="14"/>
      <c r="J1169" s="15"/>
      <c r="K1169" s="14"/>
      <c r="L1169" s="15"/>
    </row>
    <row r="1170" spans="6:12" x14ac:dyDescent="0.25">
      <c r="F1170" s="16"/>
      <c r="G1170" s="14"/>
      <c r="H1170" s="15"/>
      <c r="I1170" s="14"/>
      <c r="J1170" s="15"/>
      <c r="K1170" s="14"/>
      <c r="L1170" s="15"/>
    </row>
    <row r="1171" spans="6:12" x14ac:dyDescent="0.25">
      <c r="F1171" s="16"/>
      <c r="G1171" s="14"/>
      <c r="H1171" s="15"/>
      <c r="I1171" s="14"/>
      <c r="J1171" s="15"/>
      <c r="K1171" s="14"/>
      <c r="L1171" s="15"/>
    </row>
    <row r="1172" spans="6:12" x14ac:dyDescent="0.25">
      <c r="F1172" s="16"/>
      <c r="G1172" s="14"/>
      <c r="H1172" s="15"/>
      <c r="I1172" s="14"/>
      <c r="J1172" s="15"/>
      <c r="K1172" s="14"/>
      <c r="L1172" s="15"/>
    </row>
    <row r="1173" spans="6:12" x14ac:dyDescent="0.25">
      <c r="F1173" s="16"/>
      <c r="G1173" s="14"/>
      <c r="H1173" s="15"/>
      <c r="I1173" s="14"/>
      <c r="J1173" s="15"/>
      <c r="K1173" s="14"/>
      <c r="L1173" s="15"/>
    </row>
    <row r="1174" spans="6:12" x14ac:dyDescent="0.25">
      <c r="F1174" s="16"/>
      <c r="G1174" s="14"/>
      <c r="H1174" s="15"/>
      <c r="I1174" s="14"/>
      <c r="J1174" s="15"/>
      <c r="K1174" s="14"/>
      <c r="L1174" s="15"/>
    </row>
    <row r="1175" spans="6:12" x14ac:dyDescent="0.25">
      <c r="F1175" s="16"/>
      <c r="G1175" s="14"/>
      <c r="H1175" s="15"/>
      <c r="I1175" s="14"/>
      <c r="J1175" s="15"/>
      <c r="K1175" s="14"/>
      <c r="L1175" s="15"/>
    </row>
    <row r="1176" spans="6:12" x14ac:dyDescent="0.25">
      <c r="F1176" s="16"/>
      <c r="G1176" s="14"/>
      <c r="H1176" s="15"/>
      <c r="I1176" s="14"/>
      <c r="J1176" s="15"/>
      <c r="K1176" s="14"/>
      <c r="L1176" s="15"/>
    </row>
    <row r="1177" spans="6:12" x14ac:dyDescent="0.25">
      <c r="F1177" s="16"/>
      <c r="G1177" s="14"/>
      <c r="H1177" s="15"/>
      <c r="I1177" s="14"/>
      <c r="J1177" s="15"/>
      <c r="K1177" s="14"/>
      <c r="L1177" s="15"/>
    </row>
    <row r="1178" spans="6:12" x14ac:dyDescent="0.25">
      <c r="F1178" s="16"/>
      <c r="G1178" s="14"/>
      <c r="H1178" s="15"/>
      <c r="I1178" s="14"/>
      <c r="J1178" s="15"/>
      <c r="K1178" s="14"/>
      <c r="L1178" s="15"/>
    </row>
    <row r="1179" spans="6:12" x14ac:dyDescent="0.25">
      <c r="F1179" s="16"/>
      <c r="G1179" s="14"/>
      <c r="H1179" s="15"/>
      <c r="I1179" s="14"/>
      <c r="J1179" s="15"/>
      <c r="K1179" s="14"/>
      <c r="L1179" s="15"/>
    </row>
    <row r="1180" spans="6:12" x14ac:dyDescent="0.25">
      <c r="F1180" s="16"/>
      <c r="G1180" s="14"/>
      <c r="H1180" s="15"/>
      <c r="I1180" s="14"/>
      <c r="J1180" s="15"/>
      <c r="K1180" s="14"/>
      <c r="L1180" s="15"/>
    </row>
    <row r="1181" spans="6:12" x14ac:dyDescent="0.25">
      <c r="F1181" s="16"/>
      <c r="G1181" s="14"/>
      <c r="H1181" s="15"/>
      <c r="I1181" s="14"/>
      <c r="J1181" s="15"/>
      <c r="K1181" s="14"/>
      <c r="L1181" s="15"/>
    </row>
    <row r="1182" spans="6:12" x14ac:dyDescent="0.25">
      <c r="F1182" s="16"/>
      <c r="G1182" s="14"/>
      <c r="H1182" s="15"/>
      <c r="I1182" s="14"/>
      <c r="J1182" s="15"/>
      <c r="K1182" s="14"/>
      <c r="L1182" s="15"/>
    </row>
    <row r="1183" spans="6:12" x14ac:dyDescent="0.25">
      <c r="F1183" s="16"/>
      <c r="G1183" s="14"/>
      <c r="H1183" s="15"/>
      <c r="I1183" s="14"/>
      <c r="J1183" s="15"/>
      <c r="K1183" s="14"/>
      <c r="L1183" s="15"/>
    </row>
    <row r="1184" spans="6:12" x14ac:dyDescent="0.25">
      <c r="F1184" s="16"/>
      <c r="G1184" s="14"/>
      <c r="H1184" s="15"/>
      <c r="I1184" s="14"/>
      <c r="J1184" s="15"/>
      <c r="K1184" s="14"/>
      <c r="L1184" s="15"/>
    </row>
    <row r="1185" spans="6:12" x14ac:dyDescent="0.25">
      <c r="F1185" s="16"/>
      <c r="G1185" s="14"/>
      <c r="H1185" s="15"/>
      <c r="I1185" s="14"/>
      <c r="J1185" s="15"/>
      <c r="K1185" s="14"/>
      <c r="L1185" s="15"/>
    </row>
    <row r="1186" spans="6:12" x14ac:dyDescent="0.25">
      <c r="F1186" s="16"/>
      <c r="G1186" s="14"/>
      <c r="H1186" s="15"/>
      <c r="I1186" s="14"/>
      <c r="J1186" s="15"/>
      <c r="K1186" s="14"/>
      <c r="L1186" s="15"/>
    </row>
    <row r="1187" spans="6:12" x14ac:dyDescent="0.25">
      <c r="F1187" s="16"/>
      <c r="G1187" s="14"/>
      <c r="H1187" s="15"/>
      <c r="I1187" s="14"/>
      <c r="J1187" s="15"/>
      <c r="K1187" s="14"/>
      <c r="L1187" s="15"/>
    </row>
    <row r="1188" spans="6:12" x14ac:dyDescent="0.25">
      <c r="F1188" s="16"/>
      <c r="G1188" s="14"/>
      <c r="H1188" s="15"/>
      <c r="I1188" s="14"/>
      <c r="J1188" s="15"/>
      <c r="K1188" s="14"/>
      <c r="L1188" s="15"/>
    </row>
    <row r="1189" spans="6:12" x14ac:dyDescent="0.25">
      <c r="F1189" s="16"/>
      <c r="G1189" s="14"/>
      <c r="H1189" s="15"/>
      <c r="I1189" s="14"/>
      <c r="J1189" s="15"/>
      <c r="K1189" s="14"/>
      <c r="L1189" s="15"/>
    </row>
    <row r="1190" spans="6:12" x14ac:dyDescent="0.25">
      <c r="F1190" s="16"/>
      <c r="G1190" s="14"/>
      <c r="H1190" s="15"/>
      <c r="I1190" s="14"/>
      <c r="J1190" s="15"/>
      <c r="K1190" s="14"/>
      <c r="L1190" s="15"/>
    </row>
    <row r="1191" spans="6:12" x14ac:dyDescent="0.25">
      <c r="F1191" s="16"/>
      <c r="G1191" s="14"/>
      <c r="H1191" s="15"/>
      <c r="I1191" s="14"/>
      <c r="J1191" s="15"/>
      <c r="K1191" s="14"/>
      <c r="L1191" s="15"/>
    </row>
    <row r="1192" spans="6:12" x14ac:dyDescent="0.25">
      <c r="F1192" s="16"/>
      <c r="G1192" s="14"/>
      <c r="H1192" s="15"/>
      <c r="I1192" s="14"/>
      <c r="J1192" s="15"/>
      <c r="K1192" s="14"/>
      <c r="L1192" s="15"/>
    </row>
    <row r="1193" spans="6:12" x14ac:dyDescent="0.25">
      <c r="F1193" s="16"/>
      <c r="G1193" s="14"/>
      <c r="H1193" s="15"/>
      <c r="I1193" s="14"/>
      <c r="J1193" s="15"/>
      <c r="K1193" s="14"/>
      <c r="L1193" s="15"/>
    </row>
    <row r="1194" spans="6:12" x14ac:dyDescent="0.25">
      <c r="F1194" s="16"/>
      <c r="G1194" s="14"/>
      <c r="H1194" s="15"/>
      <c r="I1194" s="14"/>
      <c r="J1194" s="15"/>
      <c r="K1194" s="14"/>
      <c r="L1194" s="15"/>
    </row>
    <row r="1195" spans="6:12" x14ac:dyDescent="0.25">
      <c r="F1195" s="16"/>
      <c r="G1195" s="14"/>
      <c r="H1195" s="15"/>
      <c r="I1195" s="14"/>
      <c r="J1195" s="15"/>
      <c r="K1195" s="14"/>
      <c r="L1195" s="15"/>
    </row>
    <row r="1196" spans="6:12" x14ac:dyDescent="0.25">
      <c r="F1196" s="16"/>
      <c r="G1196" s="14"/>
      <c r="H1196" s="15"/>
      <c r="I1196" s="14"/>
      <c r="J1196" s="15"/>
      <c r="K1196" s="14"/>
      <c r="L1196" s="15"/>
    </row>
    <row r="1197" spans="6:12" x14ac:dyDescent="0.25">
      <c r="F1197" s="16"/>
      <c r="G1197" s="14"/>
      <c r="H1197" s="15"/>
      <c r="I1197" s="14"/>
      <c r="J1197" s="15"/>
      <c r="K1197" s="14"/>
      <c r="L1197" s="15"/>
    </row>
    <row r="1198" spans="6:12" x14ac:dyDescent="0.25">
      <c r="F1198" s="16"/>
      <c r="G1198" s="14"/>
      <c r="H1198" s="15"/>
      <c r="I1198" s="14"/>
      <c r="J1198" s="15"/>
      <c r="K1198" s="14"/>
      <c r="L1198" s="15"/>
    </row>
    <row r="1199" spans="6:12" x14ac:dyDescent="0.25">
      <c r="F1199" s="16"/>
      <c r="G1199" s="14"/>
      <c r="H1199" s="15"/>
      <c r="I1199" s="14"/>
      <c r="J1199" s="15"/>
      <c r="K1199" s="14"/>
      <c r="L1199" s="15"/>
    </row>
    <row r="1200" spans="6:12" x14ac:dyDescent="0.25">
      <c r="F1200" s="16"/>
      <c r="G1200" s="14"/>
      <c r="H1200" s="15"/>
      <c r="I1200" s="14"/>
      <c r="J1200" s="15"/>
      <c r="K1200" s="14"/>
      <c r="L1200" s="15"/>
    </row>
    <row r="1201" spans="6:12" x14ac:dyDescent="0.25">
      <c r="F1201" s="16"/>
      <c r="G1201" s="14"/>
      <c r="H1201" s="15"/>
      <c r="I1201" s="14"/>
      <c r="J1201" s="15"/>
      <c r="K1201" s="14"/>
      <c r="L1201" s="15"/>
    </row>
    <row r="1202" spans="6:12" x14ac:dyDescent="0.25">
      <c r="F1202" s="16"/>
      <c r="G1202" s="14"/>
      <c r="H1202" s="15"/>
      <c r="I1202" s="14"/>
      <c r="J1202" s="15"/>
      <c r="K1202" s="14"/>
      <c r="L1202" s="15"/>
    </row>
    <row r="1203" spans="6:12" x14ac:dyDescent="0.25">
      <c r="F1203" s="16"/>
      <c r="G1203" s="14"/>
      <c r="H1203" s="15"/>
      <c r="I1203" s="14"/>
      <c r="J1203" s="15"/>
      <c r="K1203" s="14"/>
      <c r="L1203" s="15"/>
    </row>
    <row r="1204" spans="6:12" x14ac:dyDescent="0.25">
      <c r="F1204" s="16"/>
      <c r="G1204" s="14"/>
      <c r="H1204" s="15"/>
      <c r="I1204" s="14"/>
      <c r="J1204" s="15"/>
      <c r="K1204" s="14"/>
      <c r="L1204" s="15"/>
    </row>
    <row r="1205" spans="6:12" x14ac:dyDescent="0.25">
      <c r="F1205" s="16"/>
      <c r="G1205" s="14"/>
      <c r="H1205" s="15"/>
      <c r="I1205" s="14"/>
      <c r="J1205" s="15"/>
      <c r="K1205" s="14"/>
      <c r="L1205" s="15"/>
    </row>
    <row r="1206" spans="6:12" x14ac:dyDescent="0.25">
      <c r="F1206" s="16"/>
      <c r="G1206" s="14"/>
      <c r="H1206" s="15"/>
      <c r="I1206" s="14"/>
      <c r="J1206" s="15"/>
      <c r="K1206" s="14"/>
      <c r="L1206" s="15"/>
    </row>
    <row r="1207" spans="6:12" x14ac:dyDescent="0.25">
      <c r="F1207" s="16"/>
      <c r="G1207" s="14"/>
      <c r="H1207" s="15"/>
      <c r="I1207" s="14"/>
      <c r="J1207" s="15"/>
      <c r="K1207" s="14"/>
      <c r="L1207" s="15"/>
    </row>
    <row r="1208" spans="6:12" x14ac:dyDescent="0.25">
      <c r="F1208" s="16"/>
      <c r="G1208" s="14"/>
      <c r="H1208" s="15"/>
      <c r="I1208" s="14"/>
      <c r="J1208" s="15"/>
      <c r="K1208" s="14"/>
      <c r="L1208" s="15"/>
    </row>
    <row r="1209" spans="6:12" x14ac:dyDescent="0.25">
      <c r="F1209" s="16"/>
      <c r="G1209" s="14"/>
      <c r="H1209" s="15"/>
      <c r="I1209" s="14"/>
      <c r="J1209" s="15"/>
      <c r="K1209" s="14"/>
      <c r="L1209" s="15"/>
    </row>
    <row r="1210" spans="6:12" x14ac:dyDescent="0.25">
      <c r="F1210" s="16"/>
      <c r="G1210" s="14"/>
      <c r="H1210" s="15"/>
      <c r="I1210" s="14"/>
      <c r="J1210" s="15"/>
      <c r="K1210" s="14"/>
      <c r="L1210" s="15"/>
    </row>
    <row r="1211" spans="6:12" x14ac:dyDescent="0.25">
      <c r="F1211" s="16"/>
      <c r="G1211" s="14"/>
      <c r="H1211" s="15"/>
      <c r="I1211" s="14"/>
      <c r="J1211" s="15"/>
      <c r="K1211" s="14"/>
      <c r="L1211" s="15"/>
    </row>
    <row r="1212" spans="6:12" x14ac:dyDescent="0.25">
      <c r="F1212" s="16"/>
      <c r="G1212" s="14"/>
      <c r="H1212" s="15"/>
      <c r="I1212" s="14"/>
      <c r="J1212" s="15"/>
      <c r="K1212" s="14"/>
      <c r="L1212" s="15"/>
    </row>
    <row r="1213" spans="6:12" x14ac:dyDescent="0.25">
      <c r="F1213" s="16"/>
      <c r="G1213" s="14"/>
      <c r="H1213" s="15"/>
      <c r="I1213" s="14"/>
      <c r="J1213" s="15"/>
      <c r="K1213" s="14"/>
      <c r="L1213" s="15"/>
    </row>
    <row r="1214" spans="6:12" x14ac:dyDescent="0.25">
      <c r="F1214" s="16"/>
      <c r="G1214" s="14"/>
      <c r="H1214" s="15"/>
      <c r="I1214" s="14"/>
      <c r="J1214" s="15"/>
      <c r="K1214" s="14"/>
      <c r="L1214" s="15"/>
    </row>
    <row r="1215" spans="6:12" x14ac:dyDescent="0.25">
      <c r="F1215" s="16"/>
      <c r="G1215" s="14"/>
      <c r="H1215" s="15"/>
      <c r="I1215" s="14"/>
      <c r="J1215" s="15"/>
      <c r="K1215" s="14"/>
      <c r="L1215" s="15"/>
    </row>
    <row r="1216" spans="6:12" x14ac:dyDescent="0.25">
      <c r="F1216" s="16"/>
      <c r="G1216" s="14"/>
      <c r="H1216" s="15"/>
      <c r="I1216" s="14"/>
      <c r="J1216" s="15"/>
      <c r="K1216" s="14"/>
      <c r="L1216" s="15"/>
    </row>
    <row r="1217" spans="6:12" x14ac:dyDescent="0.25">
      <c r="F1217" s="16"/>
      <c r="G1217" s="14"/>
      <c r="H1217" s="15"/>
      <c r="I1217" s="14"/>
      <c r="J1217" s="15"/>
      <c r="K1217" s="14"/>
      <c r="L1217" s="15"/>
    </row>
    <row r="1218" spans="6:12" x14ac:dyDescent="0.25">
      <c r="F1218" s="16"/>
      <c r="G1218" s="14"/>
      <c r="H1218" s="15"/>
      <c r="I1218" s="14"/>
      <c r="J1218" s="15"/>
      <c r="K1218" s="14"/>
      <c r="L1218" s="15"/>
    </row>
    <row r="1219" spans="6:12" x14ac:dyDescent="0.25">
      <c r="F1219" s="16"/>
      <c r="G1219" s="14"/>
      <c r="H1219" s="15"/>
      <c r="I1219" s="14"/>
      <c r="J1219" s="15"/>
      <c r="K1219" s="14"/>
      <c r="L1219" s="15"/>
    </row>
    <row r="1220" spans="6:12" x14ac:dyDescent="0.25">
      <c r="F1220" s="16"/>
      <c r="G1220" s="14"/>
      <c r="H1220" s="15"/>
      <c r="I1220" s="14"/>
      <c r="J1220" s="15"/>
      <c r="K1220" s="14"/>
      <c r="L1220" s="15"/>
    </row>
    <row r="1221" spans="6:12" x14ac:dyDescent="0.25">
      <c r="F1221" s="16"/>
      <c r="G1221" s="14"/>
      <c r="H1221" s="15"/>
      <c r="I1221" s="14"/>
      <c r="J1221" s="15"/>
      <c r="K1221" s="14"/>
      <c r="L1221" s="15"/>
    </row>
    <row r="1222" spans="6:12" x14ac:dyDescent="0.25">
      <c r="F1222" s="16"/>
      <c r="G1222" s="14"/>
      <c r="H1222" s="15"/>
      <c r="I1222" s="14"/>
      <c r="J1222" s="15"/>
      <c r="K1222" s="14"/>
      <c r="L1222" s="15"/>
    </row>
    <row r="1223" spans="6:12" x14ac:dyDescent="0.25">
      <c r="F1223" s="16"/>
      <c r="G1223" s="14"/>
      <c r="H1223" s="15"/>
      <c r="I1223" s="14"/>
      <c r="J1223" s="15"/>
      <c r="K1223" s="14"/>
      <c r="L1223" s="15"/>
    </row>
    <row r="1224" spans="6:12" x14ac:dyDescent="0.25">
      <c r="F1224" s="16"/>
      <c r="G1224" s="14"/>
      <c r="H1224" s="15"/>
      <c r="I1224" s="14"/>
      <c r="J1224" s="15"/>
      <c r="K1224" s="14"/>
      <c r="L1224" s="15"/>
    </row>
    <row r="1225" spans="6:12" x14ac:dyDescent="0.25">
      <c r="F1225" s="16"/>
      <c r="G1225" s="14"/>
      <c r="H1225" s="15"/>
      <c r="I1225" s="14"/>
      <c r="J1225" s="15"/>
      <c r="K1225" s="14"/>
      <c r="L1225" s="15"/>
    </row>
    <row r="1226" spans="6:12" x14ac:dyDescent="0.25">
      <c r="F1226" s="16"/>
      <c r="G1226" s="14"/>
      <c r="H1226" s="15"/>
      <c r="I1226" s="14"/>
      <c r="J1226" s="15"/>
      <c r="K1226" s="14"/>
      <c r="L1226" s="15"/>
    </row>
    <row r="1227" spans="6:12" x14ac:dyDescent="0.25">
      <c r="F1227" s="16"/>
      <c r="G1227" s="14"/>
      <c r="H1227" s="15"/>
      <c r="I1227" s="14"/>
      <c r="J1227" s="15"/>
      <c r="K1227" s="14"/>
      <c r="L1227" s="15"/>
    </row>
    <row r="1228" spans="6:12" x14ac:dyDescent="0.25">
      <c r="F1228" s="16"/>
      <c r="G1228" s="14"/>
      <c r="H1228" s="15"/>
      <c r="I1228" s="14"/>
      <c r="J1228" s="15"/>
      <c r="K1228" s="14"/>
      <c r="L1228" s="15"/>
    </row>
    <row r="1229" spans="6:12" x14ac:dyDescent="0.25">
      <c r="F1229" s="16"/>
      <c r="G1229" s="14"/>
      <c r="H1229" s="15"/>
      <c r="I1229" s="14"/>
      <c r="J1229" s="15"/>
      <c r="K1229" s="14"/>
      <c r="L1229" s="15"/>
    </row>
    <row r="1230" spans="6:12" x14ac:dyDescent="0.25">
      <c r="F1230" s="16"/>
      <c r="G1230" s="14"/>
      <c r="H1230" s="15"/>
      <c r="I1230" s="14"/>
      <c r="J1230" s="15"/>
      <c r="K1230" s="14"/>
      <c r="L1230" s="15"/>
    </row>
    <row r="1231" spans="6:12" x14ac:dyDescent="0.25">
      <c r="F1231" s="16"/>
      <c r="G1231" s="14"/>
      <c r="H1231" s="15"/>
      <c r="I1231" s="14"/>
      <c r="J1231" s="15"/>
      <c r="K1231" s="14"/>
      <c r="L1231" s="15"/>
    </row>
    <row r="1232" spans="6:12" x14ac:dyDescent="0.25">
      <c r="F1232" s="16"/>
      <c r="G1232" s="14"/>
      <c r="H1232" s="15"/>
      <c r="I1232" s="14"/>
      <c r="J1232" s="15"/>
      <c r="K1232" s="14"/>
      <c r="L1232" s="15"/>
    </row>
    <row r="1233" spans="6:12" x14ac:dyDescent="0.25">
      <c r="F1233" s="16"/>
      <c r="G1233" s="14"/>
      <c r="H1233" s="15"/>
      <c r="I1233" s="14"/>
      <c r="J1233" s="15"/>
      <c r="K1233" s="14"/>
      <c r="L1233" s="15"/>
    </row>
    <row r="1234" spans="6:12" x14ac:dyDescent="0.25">
      <c r="F1234" s="16"/>
      <c r="G1234" s="14"/>
      <c r="H1234" s="15"/>
      <c r="I1234" s="14"/>
      <c r="J1234" s="15"/>
      <c r="K1234" s="14"/>
      <c r="L1234" s="15"/>
    </row>
    <row r="1235" spans="6:12" x14ac:dyDescent="0.25">
      <c r="F1235" s="16"/>
      <c r="G1235" s="14"/>
      <c r="H1235" s="15"/>
      <c r="I1235" s="14"/>
      <c r="J1235" s="15"/>
      <c r="K1235" s="14"/>
      <c r="L1235" s="15"/>
    </row>
    <row r="1236" spans="6:12" x14ac:dyDescent="0.25">
      <c r="F1236" s="16"/>
      <c r="G1236" s="14"/>
      <c r="H1236" s="15"/>
      <c r="I1236" s="14"/>
      <c r="J1236" s="15"/>
      <c r="K1236" s="14"/>
      <c r="L1236" s="15"/>
    </row>
    <row r="1237" spans="6:12" x14ac:dyDescent="0.25">
      <c r="F1237" s="16"/>
      <c r="G1237" s="14"/>
      <c r="H1237" s="15"/>
      <c r="I1237" s="14"/>
      <c r="J1237" s="15"/>
      <c r="K1237" s="14"/>
      <c r="L1237" s="15"/>
    </row>
    <row r="1238" spans="6:12" x14ac:dyDescent="0.25">
      <c r="F1238" s="16"/>
      <c r="G1238" s="14"/>
      <c r="H1238" s="15"/>
      <c r="I1238" s="14"/>
      <c r="J1238" s="15"/>
      <c r="K1238" s="14"/>
      <c r="L1238" s="15"/>
    </row>
    <row r="1239" spans="6:12" x14ac:dyDescent="0.25">
      <c r="F1239" s="16"/>
      <c r="G1239" s="14"/>
      <c r="H1239" s="15"/>
      <c r="I1239" s="14"/>
      <c r="J1239" s="15"/>
      <c r="K1239" s="14"/>
      <c r="L1239" s="15"/>
    </row>
    <row r="1240" spans="6:12" x14ac:dyDescent="0.25">
      <c r="F1240" s="16"/>
      <c r="G1240" s="14"/>
      <c r="H1240" s="15"/>
      <c r="I1240" s="14"/>
      <c r="J1240" s="15"/>
      <c r="K1240" s="14"/>
      <c r="L1240" s="15"/>
    </row>
    <row r="1241" spans="6:12" x14ac:dyDescent="0.25">
      <c r="F1241" s="16"/>
      <c r="G1241" s="14"/>
      <c r="H1241" s="15"/>
      <c r="I1241" s="14"/>
      <c r="J1241" s="15"/>
      <c r="K1241" s="14"/>
      <c r="L1241" s="15"/>
    </row>
    <row r="1242" spans="6:12" x14ac:dyDescent="0.25">
      <c r="F1242" s="16"/>
      <c r="G1242" s="14"/>
      <c r="H1242" s="15"/>
      <c r="I1242" s="14"/>
      <c r="J1242" s="15"/>
      <c r="K1242" s="14"/>
      <c r="L1242" s="15"/>
    </row>
    <row r="1243" spans="6:12" x14ac:dyDescent="0.25">
      <c r="F1243" s="16"/>
      <c r="G1243" s="14"/>
      <c r="H1243" s="15"/>
      <c r="I1243" s="14"/>
      <c r="J1243" s="15"/>
      <c r="K1243" s="14"/>
      <c r="L1243" s="15"/>
    </row>
    <row r="1244" spans="6:12" x14ac:dyDescent="0.25">
      <c r="F1244" s="16"/>
      <c r="G1244" s="14"/>
      <c r="H1244" s="15"/>
      <c r="I1244" s="14"/>
      <c r="J1244" s="15"/>
      <c r="K1244" s="14"/>
      <c r="L1244" s="15"/>
    </row>
    <row r="1245" spans="6:12" x14ac:dyDescent="0.25">
      <c r="F1245" s="16"/>
      <c r="G1245" s="14"/>
      <c r="H1245" s="15"/>
      <c r="I1245" s="14"/>
      <c r="J1245" s="15"/>
      <c r="K1245" s="14"/>
      <c r="L1245" s="15"/>
    </row>
    <row r="1246" spans="6:12" x14ac:dyDescent="0.25">
      <c r="F1246" s="16"/>
      <c r="G1246" s="14"/>
      <c r="H1246" s="15"/>
      <c r="I1246" s="14"/>
      <c r="J1246" s="15"/>
      <c r="K1246" s="14"/>
      <c r="L1246" s="15"/>
    </row>
    <row r="1247" spans="6:12" x14ac:dyDescent="0.25">
      <c r="F1247" s="16"/>
      <c r="G1247" s="14"/>
      <c r="H1247" s="15"/>
      <c r="I1247" s="14"/>
      <c r="J1247" s="15"/>
      <c r="K1247" s="14"/>
      <c r="L1247" s="15"/>
    </row>
    <row r="1248" spans="6:12" x14ac:dyDescent="0.25">
      <c r="F1248" s="16"/>
      <c r="G1248" s="14"/>
      <c r="H1248" s="15"/>
      <c r="I1248" s="14"/>
      <c r="J1248" s="15"/>
      <c r="K1248" s="14"/>
      <c r="L1248" s="15"/>
    </row>
    <row r="1249" spans="6:12" x14ac:dyDescent="0.25">
      <c r="F1249" s="16"/>
      <c r="G1249" s="14"/>
      <c r="H1249" s="15"/>
      <c r="I1249" s="14"/>
      <c r="J1249" s="15"/>
      <c r="K1249" s="14"/>
      <c r="L1249" s="15"/>
    </row>
    <row r="1250" spans="6:12" x14ac:dyDescent="0.25">
      <c r="F1250" s="16"/>
      <c r="G1250" s="14"/>
      <c r="H1250" s="15"/>
      <c r="I1250" s="14"/>
      <c r="J1250" s="15"/>
      <c r="K1250" s="14"/>
      <c r="L1250" s="15"/>
    </row>
    <row r="1251" spans="6:12" x14ac:dyDescent="0.25">
      <c r="F1251" s="16"/>
      <c r="G1251" s="14"/>
      <c r="H1251" s="15"/>
      <c r="I1251" s="14"/>
      <c r="J1251" s="15"/>
      <c r="K1251" s="14"/>
      <c r="L1251" s="15"/>
    </row>
    <row r="1252" spans="6:12" x14ac:dyDescent="0.25">
      <c r="F1252" s="16"/>
      <c r="G1252" s="14"/>
      <c r="H1252" s="15"/>
      <c r="I1252" s="14"/>
      <c r="J1252" s="15"/>
      <c r="K1252" s="14"/>
      <c r="L1252" s="15"/>
    </row>
    <row r="1253" spans="6:12" x14ac:dyDescent="0.25">
      <c r="F1253" s="16"/>
      <c r="G1253" s="14"/>
      <c r="H1253" s="15"/>
      <c r="I1253" s="14"/>
      <c r="J1253" s="15"/>
      <c r="K1253" s="14"/>
      <c r="L1253" s="15"/>
    </row>
    <row r="1254" spans="6:12" x14ac:dyDescent="0.25">
      <c r="F1254" s="16"/>
      <c r="G1254" s="14"/>
      <c r="H1254" s="15"/>
      <c r="I1254" s="14"/>
      <c r="J1254" s="15"/>
      <c r="K1254" s="14"/>
      <c r="L1254" s="15"/>
    </row>
    <row r="1255" spans="6:12" x14ac:dyDescent="0.25">
      <c r="F1255" s="16"/>
      <c r="G1255" s="14"/>
      <c r="H1255" s="15"/>
      <c r="I1255" s="14"/>
      <c r="J1255" s="15"/>
      <c r="K1255" s="14"/>
      <c r="L1255" s="15"/>
    </row>
    <row r="1256" spans="6:12" x14ac:dyDescent="0.25">
      <c r="F1256" s="16"/>
      <c r="G1256" s="14"/>
      <c r="H1256" s="15"/>
      <c r="I1256" s="14"/>
      <c r="J1256" s="15"/>
      <c r="K1256" s="14"/>
      <c r="L1256" s="15"/>
    </row>
    <row r="1257" spans="6:12" x14ac:dyDescent="0.25">
      <c r="F1257" s="16"/>
      <c r="G1257" s="14"/>
      <c r="H1257" s="15"/>
      <c r="I1257" s="14"/>
      <c r="J1257" s="15"/>
      <c r="K1257" s="14"/>
      <c r="L1257" s="15"/>
    </row>
    <row r="1258" spans="6:12" x14ac:dyDescent="0.25">
      <c r="F1258" s="16"/>
      <c r="G1258" s="14"/>
      <c r="H1258" s="15"/>
      <c r="I1258" s="14"/>
      <c r="J1258" s="15"/>
      <c r="K1258" s="14"/>
      <c r="L1258" s="15"/>
    </row>
    <row r="1259" spans="6:12" x14ac:dyDescent="0.25">
      <c r="F1259" s="16"/>
      <c r="G1259" s="14"/>
      <c r="H1259" s="15"/>
      <c r="I1259" s="14"/>
      <c r="J1259" s="15"/>
      <c r="K1259" s="14"/>
      <c r="L1259" s="15"/>
    </row>
    <row r="1260" spans="6:12" x14ac:dyDescent="0.25">
      <c r="F1260" s="16"/>
      <c r="G1260" s="14"/>
      <c r="H1260" s="15"/>
      <c r="I1260" s="14"/>
      <c r="J1260" s="15"/>
      <c r="K1260" s="14"/>
      <c r="L1260" s="15"/>
    </row>
    <row r="1261" spans="6:12" x14ac:dyDescent="0.25">
      <c r="F1261" s="16"/>
      <c r="G1261" s="14"/>
      <c r="H1261" s="15"/>
      <c r="I1261" s="14"/>
      <c r="J1261" s="15"/>
      <c r="K1261" s="14"/>
      <c r="L1261" s="15"/>
    </row>
    <row r="1262" spans="6:12" x14ac:dyDescent="0.25">
      <c r="F1262" s="16"/>
      <c r="G1262" s="14"/>
      <c r="H1262" s="15"/>
      <c r="I1262" s="14"/>
      <c r="J1262" s="15"/>
      <c r="K1262" s="14"/>
      <c r="L1262" s="15"/>
    </row>
    <row r="1263" spans="6:12" x14ac:dyDescent="0.25">
      <c r="F1263" s="16"/>
      <c r="G1263" s="14"/>
      <c r="H1263" s="15"/>
      <c r="I1263" s="14"/>
      <c r="J1263" s="15"/>
      <c r="K1263" s="14"/>
      <c r="L1263" s="15"/>
    </row>
    <row r="1264" spans="6:12" x14ac:dyDescent="0.25">
      <c r="F1264" s="16"/>
      <c r="G1264" s="14"/>
      <c r="H1264" s="15"/>
      <c r="I1264" s="14"/>
      <c r="J1264" s="15"/>
      <c r="K1264" s="14"/>
      <c r="L1264" s="15"/>
    </row>
    <row r="1265" spans="6:12" x14ac:dyDescent="0.25">
      <c r="F1265" s="16"/>
      <c r="G1265" s="14"/>
      <c r="H1265" s="15"/>
      <c r="I1265" s="14"/>
      <c r="J1265" s="15"/>
      <c r="K1265" s="14"/>
      <c r="L1265" s="15"/>
    </row>
    <row r="1266" spans="6:12" x14ac:dyDescent="0.25">
      <c r="F1266" s="16"/>
      <c r="G1266" s="14"/>
      <c r="H1266" s="15"/>
      <c r="I1266" s="14"/>
      <c r="J1266" s="15"/>
      <c r="K1266" s="14"/>
      <c r="L1266" s="15"/>
    </row>
    <row r="1267" spans="6:12" x14ac:dyDescent="0.25">
      <c r="F1267" s="16"/>
      <c r="G1267" s="14"/>
      <c r="H1267" s="15"/>
      <c r="I1267" s="14"/>
      <c r="J1267" s="15"/>
      <c r="K1267" s="14"/>
      <c r="L1267" s="15"/>
    </row>
    <row r="1268" spans="6:12" x14ac:dyDescent="0.25">
      <c r="F1268" s="16"/>
      <c r="G1268" s="14"/>
      <c r="H1268" s="15"/>
      <c r="I1268" s="14"/>
      <c r="J1268" s="15"/>
      <c r="K1268" s="14"/>
      <c r="L1268" s="15"/>
    </row>
    <row r="1269" spans="6:12" x14ac:dyDescent="0.25">
      <c r="F1269" s="16"/>
      <c r="G1269" s="14"/>
      <c r="H1269" s="15"/>
      <c r="I1269" s="14"/>
      <c r="J1269" s="15"/>
      <c r="K1269" s="14"/>
      <c r="L1269" s="15"/>
    </row>
    <row r="1270" spans="6:12" x14ac:dyDescent="0.25">
      <c r="F1270" s="16"/>
      <c r="G1270" s="14"/>
      <c r="H1270" s="15"/>
      <c r="I1270" s="14"/>
      <c r="J1270" s="15"/>
      <c r="K1270" s="14"/>
      <c r="L1270" s="15"/>
    </row>
    <row r="1271" spans="6:12" x14ac:dyDescent="0.25">
      <c r="F1271" s="16"/>
      <c r="G1271" s="14"/>
      <c r="H1271" s="15"/>
      <c r="I1271" s="14"/>
      <c r="J1271" s="15"/>
      <c r="K1271" s="14"/>
      <c r="L1271" s="15"/>
    </row>
    <row r="1272" spans="6:12" x14ac:dyDescent="0.25">
      <c r="F1272" s="16"/>
      <c r="G1272" s="14"/>
      <c r="H1272" s="15"/>
      <c r="I1272" s="14"/>
      <c r="J1272" s="15"/>
      <c r="K1272" s="14"/>
      <c r="L1272" s="15"/>
    </row>
    <row r="1273" spans="6:12" x14ac:dyDescent="0.25">
      <c r="F1273" s="16"/>
      <c r="G1273" s="14"/>
      <c r="H1273" s="15"/>
      <c r="I1273" s="14"/>
      <c r="J1273" s="15"/>
      <c r="K1273" s="14"/>
      <c r="L1273" s="15"/>
    </row>
    <row r="1274" spans="6:12" x14ac:dyDescent="0.25">
      <c r="F1274" s="16"/>
      <c r="G1274" s="14"/>
      <c r="H1274" s="15"/>
      <c r="I1274" s="14"/>
      <c r="J1274" s="15"/>
      <c r="K1274" s="14"/>
      <c r="L1274" s="15"/>
    </row>
    <row r="1275" spans="6:12" x14ac:dyDescent="0.25">
      <c r="F1275" s="16"/>
      <c r="G1275" s="14"/>
      <c r="H1275" s="15"/>
      <c r="I1275" s="14"/>
      <c r="J1275" s="15"/>
      <c r="K1275" s="14"/>
      <c r="L1275" s="15"/>
    </row>
    <row r="1276" spans="6:12" x14ac:dyDescent="0.25">
      <c r="F1276" s="16"/>
      <c r="G1276" s="14"/>
      <c r="H1276" s="15"/>
      <c r="I1276" s="14"/>
      <c r="J1276" s="15"/>
      <c r="K1276" s="14"/>
      <c r="L1276" s="15"/>
    </row>
    <row r="1277" spans="6:12" x14ac:dyDescent="0.25">
      <c r="F1277" s="16"/>
      <c r="G1277" s="14"/>
      <c r="H1277" s="15"/>
      <c r="I1277" s="14"/>
      <c r="J1277" s="15"/>
      <c r="K1277" s="14"/>
      <c r="L1277" s="15"/>
    </row>
    <row r="1278" spans="6:12" x14ac:dyDescent="0.25">
      <c r="F1278" s="16"/>
      <c r="G1278" s="14"/>
      <c r="H1278" s="15"/>
      <c r="I1278" s="14"/>
      <c r="J1278" s="15"/>
      <c r="K1278" s="14"/>
      <c r="L1278" s="15"/>
    </row>
    <row r="1279" spans="6:12" x14ac:dyDescent="0.25">
      <c r="F1279" s="16"/>
      <c r="G1279" s="14"/>
      <c r="H1279" s="15"/>
      <c r="I1279" s="14"/>
      <c r="J1279" s="15"/>
      <c r="K1279" s="14"/>
      <c r="L1279" s="15"/>
    </row>
    <row r="1280" spans="6:12" x14ac:dyDescent="0.25">
      <c r="F1280" s="16"/>
      <c r="G1280" s="14"/>
      <c r="H1280" s="15"/>
      <c r="I1280" s="14"/>
      <c r="J1280" s="15"/>
      <c r="K1280" s="14"/>
      <c r="L1280" s="15"/>
    </row>
    <row r="1281" spans="6:12" x14ac:dyDescent="0.25">
      <c r="F1281" s="16"/>
      <c r="G1281" s="14"/>
      <c r="H1281" s="15"/>
      <c r="I1281" s="14"/>
      <c r="J1281" s="15"/>
      <c r="K1281" s="14"/>
      <c r="L1281" s="15"/>
    </row>
    <row r="1282" spans="6:12" x14ac:dyDescent="0.25">
      <c r="F1282" s="16"/>
      <c r="G1282" s="14"/>
      <c r="H1282" s="15"/>
      <c r="I1282" s="14"/>
      <c r="J1282" s="15"/>
      <c r="K1282" s="14"/>
      <c r="L1282" s="15"/>
    </row>
    <row r="1283" spans="6:12" x14ac:dyDescent="0.25">
      <c r="F1283" s="16"/>
      <c r="G1283" s="14"/>
      <c r="H1283" s="15"/>
      <c r="I1283" s="14"/>
      <c r="J1283" s="15"/>
      <c r="K1283" s="14"/>
      <c r="L1283" s="15"/>
    </row>
    <row r="1284" spans="6:12" x14ac:dyDescent="0.25">
      <c r="F1284" s="16"/>
      <c r="G1284" s="14"/>
      <c r="H1284" s="15"/>
      <c r="I1284" s="14"/>
      <c r="J1284" s="15"/>
      <c r="K1284" s="14"/>
      <c r="L1284" s="15"/>
    </row>
    <row r="1285" spans="6:12" x14ac:dyDescent="0.25">
      <c r="F1285" s="16"/>
      <c r="G1285" s="14"/>
      <c r="H1285" s="15"/>
      <c r="I1285" s="14"/>
      <c r="J1285" s="15"/>
      <c r="K1285" s="14"/>
      <c r="L1285" s="15"/>
    </row>
    <row r="1286" spans="6:12" x14ac:dyDescent="0.25">
      <c r="F1286" s="16"/>
      <c r="G1286" s="14"/>
      <c r="H1286" s="15"/>
      <c r="I1286" s="14"/>
      <c r="J1286" s="15"/>
      <c r="K1286" s="14"/>
      <c r="L1286" s="15"/>
    </row>
    <row r="1287" spans="6:12" x14ac:dyDescent="0.25">
      <c r="F1287" s="16"/>
      <c r="G1287" s="14"/>
      <c r="H1287" s="15"/>
      <c r="I1287" s="14"/>
      <c r="J1287" s="15"/>
      <c r="K1287" s="14"/>
      <c r="L1287" s="15"/>
    </row>
    <row r="1288" spans="6:12" x14ac:dyDescent="0.25">
      <c r="F1288" s="16"/>
      <c r="G1288" s="14"/>
      <c r="H1288" s="15"/>
      <c r="I1288" s="14"/>
      <c r="J1288" s="15"/>
      <c r="K1288" s="14"/>
      <c r="L1288" s="15"/>
    </row>
    <row r="1289" spans="6:12" x14ac:dyDescent="0.25">
      <c r="F1289" s="16"/>
      <c r="G1289" s="14"/>
      <c r="H1289" s="15"/>
      <c r="I1289" s="14"/>
      <c r="J1289" s="15"/>
      <c r="K1289" s="14"/>
      <c r="L1289" s="15"/>
    </row>
    <row r="1290" spans="6:12" x14ac:dyDescent="0.25">
      <c r="F1290" s="16"/>
      <c r="G1290" s="14"/>
      <c r="H1290" s="15"/>
      <c r="I1290" s="14"/>
      <c r="J1290" s="15"/>
      <c r="K1290" s="14"/>
      <c r="L1290" s="15"/>
    </row>
    <row r="1291" spans="6:12" x14ac:dyDescent="0.25">
      <c r="F1291" s="16"/>
      <c r="G1291" s="14"/>
      <c r="H1291" s="15"/>
      <c r="I1291" s="14"/>
      <c r="J1291" s="15"/>
      <c r="K1291" s="14"/>
      <c r="L1291" s="15"/>
    </row>
    <row r="1292" spans="6:12" x14ac:dyDescent="0.25">
      <c r="F1292" s="16"/>
      <c r="G1292" s="14"/>
      <c r="H1292" s="15"/>
      <c r="I1292" s="14"/>
      <c r="J1292" s="15"/>
      <c r="K1292" s="14"/>
      <c r="L1292" s="15"/>
    </row>
    <row r="1293" spans="6:12" x14ac:dyDescent="0.25">
      <c r="F1293" s="16"/>
      <c r="G1293" s="14"/>
      <c r="H1293" s="15"/>
      <c r="I1293" s="14"/>
      <c r="J1293" s="15"/>
      <c r="K1293" s="14"/>
      <c r="L1293" s="15"/>
    </row>
    <row r="1294" spans="6:12" x14ac:dyDescent="0.25">
      <c r="F1294" s="16"/>
      <c r="G1294" s="14"/>
      <c r="H1294" s="15"/>
      <c r="I1294" s="14"/>
      <c r="J1294" s="15"/>
      <c r="K1294" s="14"/>
      <c r="L1294" s="15"/>
    </row>
    <row r="1295" spans="6:12" x14ac:dyDescent="0.25">
      <c r="F1295" s="16"/>
      <c r="G1295" s="14"/>
      <c r="H1295" s="15"/>
      <c r="I1295" s="14"/>
      <c r="J1295" s="15"/>
      <c r="K1295" s="14"/>
      <c r="L1295" s="15"/>
    </row>
    <row r="1296" spans="6:12" x14ac:dyDescent="0.25">
      <c r="F1296" s="16"/>
      <c r="G1296" s="14"/>
      <c r="H1296" s="15"/>
      <c r="I1296" s="14"/>
      <c r="J1296" s="15"/>
      <c r="K1296" s="14"/>
      <c r="L1296" s="15"/>
    </row>
    <row r="1297" spans="6:12" x14ac:dyDescent="0.25">
      <c r="F1297" s="16"/>
      <c r="G1297" s="14"/>
      <c r="H1297" s="15"/>
      <c r="I1297" s="14"/>
      <c r="J1297" s="15"/>
      <c r="K1297" s="14"/>
      <c r="L1297" s="15"/>
    </row>
    <row r="1298" spans="6:12" x14ac:dyDescent="0.25">
      <c r="F1298" s="16"/>
      <c r="G1298" s="14"/>
      <c r="H1298" s="15"/>
      <c r="I1298" s="14"/>
      <c r="J1298" s="15"/>
      <c r="K1298" s="14"/>
      <c r="L1298" s="15"/>
    </row>
    <row r="1299" spans="6:12" x14ac:dyDescent="0.25">
      <c r="F1299" s="16"/>
      <c r="G1299" s="14"/>
      <c r="H1299" s="15"/>
      <c r="I1299" s="14"/>
      <c r="J1299" s="15"/>
      <c r="K1299" s="14"/>
      <c r="L1299" s="15"/>
    </row>
    <row r="1300" spans="6:12" x14ac:dyDescent="0.25">
      <c r="F1300" s="16"/>
      <c r="G1300" s="14"/>
      <c r="H1300" s="15"/>
      <c r="I1300" s="14"/>
      <c r="J1300" s="15"/>
      <c r="K1300" s="14"/>
      <c r="L1300" s="15"/>
    </row>
    <row r="1301" spans="6:12" x14ac:dyDescent="0.25">
      <c r="F1301" s="16"/>
      <c r="G1301" s="14"/>
      <c r="H1301" s="15"/>
      <c r="I1301" s="14"/>
      <c r="J1301" s="15"/>
      <c r="K1301" s="14"/>
      <c r="L1301" s="15"/>
    </row>
    <row r="1302" spans="6:12" x14ac:dyDescent="0.25">
      <c r="F1302" s="16"/>
      <c r="G1302" s="14"/>
      <c r="H1302" s="15"/>
      <c r="I1302" s="14"/>
      <c r="J1302" s="15"/>
      <c r="K1302" s="14"/>
      <c r="L1302" s="15"/>
    </row>
    <row r="1303" spans="6:12" x14ac:dyDescent="0.25">
      <c r="F1303" s="16"/>
      <c r="G1303" s="14"/>
      <c r="H1303" s="15"/>
      <c r="I1303" s="14"/>
      <c r="J1303" s="15"/>
      <c r="K1303" s="14"/>
      <c r="L1303" s="15"/>
    </row>
    <row r="1304" spans="6:12" x14ac:dyDescent="0.25">
      <c r="F1304" s="16"/>
      <c r="G1304" s="14"/>
      <c r="H1304" s="15"/>
      <c r="I1304" s="14"/>
      <c r="J1304" s="15"/>
      <c r="K1304" s="14"/>
      <c r="L1304" s="15"/>
    </row>
    <row r="1305" spans="6:12" x14ac:dyDescent="0.25">
      <c r="F1305" s="16"/>
      <c r="G1305" s="14"/>
      <c r="H1305" s="15"/>
      <c r="I1305" s="14"/>
      <c r="J1305" s="15"/>
      <c r="K1305" s="14"/>
      <c r="L1305" s="15"/>
    </row>
    <row r="1306" spans="6:12" x14ac:dyDescent="0.25">
      <c r="F1306" s="16"/>
      <c r="G1306" s="14"/>
      <c r="H1306" s="15"/>
      <c r="I1306" s="14"/>
      <c r="J1306" s="15"/>
      <c r="K1306" s="14"/>
      <c r="L1306" s="15"/>
    </row>
    <row r="1307" spans="6:12" x14ac:dyDescent="0.25">
      <c r="F1307" s="16"/>
      <c r="G1307" s="14"/>
      <c r="H1307" s="15"/>
      <c r="I1307" s="14"/>
      <c r="J1307" s="15"/>
      <c r="K1307" s="14"/>
      <c r="L1307" s="15"/>
    </row>
    <row r="1308" spans="6:12" x14ac:dyDescent="0.25">
      <c r="F1308" s="16"/>
      <c r="G1308" s="14"/>
      <c r="H1308" s="15"/>
      <c r="I1308" s="14"/>
      <c r="J1308" s="15"/>
      <c r="K1308" s="14"/>
      <c r="L1308" s="15"/>
    </row>
    <row r="1309" spans="6:12" x14ac:dyDescent="0.25">
      <c r="F1309" s="16"/>
      <c r="G1309" s="14"/>
      <c r="H1309" s="15"/>
      <c r="I1309" s="14"/>
      <c r="J1309" s="15"/>
      <c r="K1309" s="14"/>
      <c r="L1309" s="15"/>
    </row>
    <row r="1310" spans="6:12" x14ac:dyDescent="0.25">
      <c r="F1310" s="16"/>
      <c r="G1310" s="14"/>
      <c r="H1310" s="15"/>
      <c r="I1310" s="14"/>
      <c r="J1310" s="15"/>
      <c r="K1310" s="14"/>
      <c r="L1310" s="15"/>
    </row>
    <row r="1311" spans="6:12" x14ac:dyDescent="0.25">
      <c r="F1311" s="16"/>
      <c r="G1311" s="14"/>
      <c r="H1311" s="15"/>
      <c r="I1311" s="14"/>
      <c r="J1311" s="15"/>
      <c r="K1311" s="14"/>
      <c r="L1311" s="15"/>
    </row>
    <row r="1312" spans="6:12" x14ac:dyDescent="0.25">
      <c r="F1312" s="16"/>
      <c r="G1312" s="14"/>
      <c r="H1312" s="15"/>
      <c r="I1312" s="14"/>
      <c r="J1312" s="15"/>
      <c r="K1312" s="14"/>
      <c r="L1312" s="15"/>
    </row>
    <row r="1313" spans="6:12" x14ac:dyDescent="0.25">
      <c r="F1313" s="16"/>
      <c r="G1313" s="14"/>
      <c r="H1313" s="15"/>
      <c r="I1313" s="14"/>
      <c r="J1313" s="15"/>
      <c r="K1313" s="14"/>
      <c r="L1313" s="15"/>
    </row>
    <row r="1314" spans="6:12" x14ac:dyDescent="0.25">
      <c r="F1314" s="16"/>
      <c r="G1314" s="14"/>
      <c r="H1314" s="15"/>
      <c r="I1314" s="14"/>
      <c r="J1314" s="15"/>
      <c r="K1314" s="14"/>
      <c r="L1314" s="15"/>
    </row>
    <row r="1315" spans="6:12" x14ac:dyDescent="0.25">
      <c r="F1315" s="16"/>
      <c r="G1315" s="14"/>
      <c r="H1315" s="15"/>
      <c r="I1315" s="14"/>
      <c r="J1315" s="15"/>
      <c r="K1315" s="14"/>
      <c r="L1315" s="15"/>
    </row>
    <row r="1316" spans="6:12" x14ac:dyDescent="0.25">
      <c r="F1316" s="16"/>
      <c r="G1316" s="14"/>
      <c r="H1316" s="15"/>
      <c r="I1316" s="14"/>
      <c r="J1316" s="15"/>
      <c r="K1316" s="14"/>
      <c r="L1316" s="15"/>
    </row>
    <row r="1317" spans="6:12" x14ac:dyDescent="0.25">
      <c r="F1317" s="16"/>
      <c r="G1317" s="14"/>
      <c r="H1317" s="15"/>
      <c r="I1317" s="14"/>
      <c r="J1317" s="15"/>
      <c r="K1317" s="14"/>
      <c r="L1317" s="15"/>
    </row>
    <row r="1318" spans="6:12" x14ac:dyDescent="0.25">
      <c r="F1318" s="16"/>
      <c r="G1318" s="14"/>
      <c r="H1318" s="15"/>
      <c r="I1318" s="14"/>
      <c r="J1318" s="15"/>
      <c r="K1318" s="14"/>
      <c r="L1318" s="15"/>
    </row>
    <row r="1319" spans="6:12" x14ac:dyDescent="0.25">
      <c r="F1319" s="16"/>
      <c r="G1319" s="14"/>
      <c r="H1319" s="15"/>
      <c r="I1319" s="14"/>
      <c r="J1319" s="15"/>
      <c r="K1319" s="14"/>
      <c r="L1319" s="15"/>
    </row>
    <row r="1320" spans="6:12" x14ac:dyDescent="0.25">
      <c r="F1320" s="16"/>
      <c r="G1320" s="14"/>
      <c r="H1320" s="15"/>
      <c r="I1320" s="14"/>
      <c r="J1320" s="15"/>
      <c r="K1320" s="14"/>
      <c r="L1320" s="15"/>
    </row>
    <row r="1321" spans="6:12" x14ac:dyDescent="0.25">
      <c r="F1321" s="16"/>
      <c r="G1321" s="14"/>
      <c r="H1321" s="15"/>
      <c r="I1321" s="14"/>
      <c r="J1321" s="15"/>
      <c r="K1321" s="14"/>
      <c r="L1321" s="15"/>
    </row>
    <row r="1322" spans="6:12" x14ac:dyDescent="0.25">
      <c r="F1322" s="16"/>
      <c r="G1322" s="14"/>
      <c r="H1322" s="15"/>
      <c r="I1322" s="14"/>
      <c r="J1322" s="15"/>
      <c r="K1322" s="14"/>
      <c r="L1322" s="15"/>
    </row>
    <row r="1323" spans="6:12" x14ac:dyDescent="0.25">
      <c r="F1323" s="16"/>
      <c r="G1323" s="14"/>
      <c r="H1323" s="15"/>
      <c r="I1323" s="14"/>
      <c r="J1323" s="15"/>
      <c r="K1323" s="14"/>
      <c r="L1323" s="15"/>
    </row>
    <row r="1324" spans="6:12" x14ac:dyDescent="0.25">
      <c r="F1324" s="16"/>
      <c r="G1324" s="14"/>
      <c r="H1324" s="15"/>
      <c r="I1324" s="14"/>
      <c r="J1324" s="15"/>
      <c r="K1324" s="14"/>
      <c r="L1324" s="15"/>
    </row>
    <row r="1325" spans="6:12" x14ac:dyDescent="0.25">
      <c r="F1325" s="16"/>
      <c r="G1325" s="14"/>
      <c r="H1325" s="15"/>
      <c r="I1325" s="14"/>
      <c r="J1325" s="15"/>
      <c r="K1325" s="14"/>
      <c r="L1325" s="15"/>
    </row>
    <row r="1326" spans="6:12" x14ac:dyDescent="0.25">
      <c r="F1326" s="16"/>
      <c r="G1326" s="14"/>
      <c r="H1326" s="15"/>
      <c r="I1326" s="14"/>
      <c r="J1326" s="15"/>
      <c r="K1326" s="14"/>
      <c r="L1326" s="15"/>
    </row>
    <row r="1327" spans="6:12" x14ac:dyDescent="0.25">
      <c r="F1327" s="16"/>
      <c r="G1327" s="14"/>
      <c r="H1327" s="15"/>
      <c r="I1327" s="14"/>
      <c r="J1327" s="15"/>
      <c r="K1327" s="14"/>
      <c r="L1327" s="15"/>
    </row>
    <row r="1328" spans="6:12" x14ac:dyDescent="0.25">
      <c r="F1328" s="16"/>
      <c r="G1328" s="14"/>
      <c r="H1328" s="15"/>
      <c r="I1328" s="14"/>
      <c r="J1328" s="15"/>
      <c r="K1328" s="14"/>
      <c r="L1328" s="15"/>
    </row>
    <row r="1329" spans="6:12" x14ac:dyDescent="0.25">
      <c r="F1329" s="16"/>
      <c r="G1329" s="14"/>
      <c r="H1329" s="15"/>
      <c r="I1329" s="14"/>
      <c r="J1329" s="15"/>
      <c r="K1329" s="14"/>
      <c r="L1329" s="15"/>
    </row>
    <row r="1330" spans="6:12" x14ac:dyDescent="0.25">
      <c r="F1330" s="16"/>
      <c r="G1330" s="14"/>
      <c r="H1330" s="15"/>
      <c r="I1330" s="14"/>
      <c r="J1330" s="15"/>
      <c r="K1330" s="14"/>
      <c r="L1330" s="15"/>
    </row>
    <row r="1331" spans="6:12" x14ac:dyDescent="0.25">
      <c r="F1331" s="16"/>
      <c r="G1331" s="14"/>
      <c r="H1331" s="15"/>
      <c r="I1331" s="14"/>
      <c r="J1331" s="15"/>
      <c r="K1331" s="14"/>
      <c r="L1331" s="15"/>
    </row>
    <row r="1332" spans="6:12" x14ac:dyDescent="0.25">
      <c r="F1332" s="16"/>
      <c r="G1332" s="14"/>
      <c r="H1332" s="15"/>
      <c r="I1332" s="14"/>
      <c r="J1332" s="15"/>
      <c r="K1332" s="14"/>
      <c r="L1332" s="15"/>
    </row>
    <row r="1333" spans="6:12" x14ac:dyDescent="0.25">
      <c r="F1333" s="16"/>
      <c r="G1333" s="14"/>
      <c r="H1333" s="15"/>
      <c r="I1333" s="14"/>
      <c r="J1333" s="15"/>
      <c r="K1333" s="14"/>
      <c r="L1333" s="15"/>
    </row>
    <row r="1334" spans="6:12" x14ac:dyDescent="0.25">
      <c r="F1334" s="16"/>
      <c r="G1334" s="14"/>
      <c r="H1334" s="15"/>
      <c r="I1334" s="14"/>
      <c r="J1334" s="15"/>
      <c r="K1334" s="14"/>
      <c r="L1334" s="15"/>
    </row>
    <row r="1335" spans="6:12" x14ac:dyDescent="0.25">
      <c r="F1335" s="16"/>
      <c r="G1335" s="14"/>
      <c r="H1335" s="15"/>
      <c r="I1335" s="14"/>
      <c r="J1335" s="15"/>
      <c r="K1335" s="14"/>
      <c r="L1335" s="15"/>
    </row>
    <row r="1336" spans="6:12" x14ac:dyDescent="0.25">
      <c r="F1336" s="16"/>
      <c r="G1336" s="14"/>
      <c r="H1336" s="15"/>
      <c r="I1336" s="14"/>
      <c r="J1336" s="15"/>
      <c r="K1336" s="14"/>
      <c r="L1336" s="15"/>
    </row>
    <row r="1337" spans="6:12" x14ac:dyDescent="0.25">
      <c r="F1337" s="16"/>
      <c r="G1337" s="14"/>
      <c r="H1337" s="15"/>
      <c r="I1337" s="14"/>
      <c r="J1337" s="15"/>
      <c r="K1337" s="14"/>
      <c r="L1337" s="15"/>
    </row>
    <row r="1338" spans="6:12" x14ac:dyDescent="0.25">
      <c r="F1338" s="16"/>
      <c r="G1338" s="14"/>
      <c r="H1338" s="15"/>
      <c r="I1338" s="14"/>
      <c r="J1338" s="15"/>
      <c r="K1338" s="14"/>
      <c r="L1338" s="15"/>
    </row>
    <row r="1339" spans="6:12" x14ac:dyDescent="0.25">
      <c r="F1339" s="16"/>
      <c r="G1339" s="14"/>
      <c r="H1339" s="15"/>
      <c r="I1339" s="14"/>
      <c r="J1339" s="15"/>
      <c r="K1339" s="14"/>
      <c r="L1339" s="15"/>
    </row>
    <row r="1340" spans="6:12" x14ac:dyDescent="0.25">
      <c r="F1340" s="16"/>
      <c r="G1340" s="14"/>
      <c r="H1340" s="15"/>
      <c r="I1340" s="14"/>
      <c r="J1340" s="15"/>
      <c r="K1340" s="14"/>
      <c r="L1340" s="15"/>
    </row>
    <row r="1341" spans="6:12" x14ac:dyDescent="0.25">
      <c r="F1341" s="16"/>
      <c r="G1341" s="14"/>
      <c r="H1341" s="15"/>
      <c r="I1341" s="14"/>
      <c r="J1341" s="15"/>
      <c r="K1341" s="14"/>
      <c r="L1341" s="15"/>
    </row>
    <row r="1342" spans="6:12" x14ac:dyDescent="0.25">
      <c r="F1342" s="16"/>
      <c r="G1342" s="14"/>
      <c r="H1342" s="15"/>
      <c r="I1342" s="14"/>
      <c r="J1342" s="15"/>
      <c r="K1342" s="14"/>
      <c r="L1342" s="15"/>
    </row>
    <row r="1343" spans="6:12" x14ac:dyDescent="0.25">
      <c r="F1343" s="16"/>
      <c r="G1343" s="14"/>
      <c r="H1343" s="15"/>
      <c r="I1343" s="14"/>
      <c r="J1343" s="15"/>
      <c r="K1343" s="14"/>
      <c r="L1343" s="15"/>
    </row>
    <row r="1344" spans="6:12" x14ac:dyDescent="0.25">
      <c r="F1344" s="16"/>
      <c r="G1344" s="14"/>
      <c r="H1344" s="15"/>
      <c r="I1344" s="14"/>
      <c r="J1344" s="15"/>
      <c r="K1344" s="14"/>
      <c r="L1344" s="15"/>
    </row>
    <row r="1345" spans="6:12" x14ac:dyDescent="0.25">
      <c r="F1345" s="16"/>
      <c r="G1345" s="14"/>
      <c r="H1345" s="15"/>
      <c r="I1345" s="14"/>
      <c r="J1345" s="15"/>
      <c r="K1345" s="14"/>
      <c r="L1345" s="15"/>
    </row>
    <row r="1346" spans="6:12" x14ac:dyDescent="0.25">
      <c r="F1346" s="16"/>
      <c r="G1346" s="14"/>
      <c r="H1346" s="15"/>
      <c r="I1346" s="14"/>
      <c r="J1346" s="15"/>
      <c r="K1346" s="14"/>
      <c r="L1346" s="15"/>
    </row>
    <row r="1347" spans="6:12" x14ac:dyDescent="0.25">
      <c r="F1347" s="16"/>
      <c r="G1347" s="14"/>
      <c r="H1347" s="15"/>
      <c r="I1347" s="14"/>
      <c r="J1347" s="15"/>
      <c r="K1347" s="14"/>
      <c r="L1347" s="15"/>
    </row>
    <row r="1348" spans="6:12" x14ac:dyDescent="0.25">
      <c r="F1348" s="16"/>
      <c r="G1348" s="14"/>
      <c r="H1348" s="15"/>
      <c r="I1348" s="14"/>
      <c r="J1348" s="15"/>
      <c r="K1348" s="14"/>
      <c r="L1348" s="15"/>
    </row>
    <row r="1349" spans="6:12" x14ac:dyDescent="0.25">
      <c r="F1349" s="16"/>
      <c r="G1349" s="14"/>
      <c r="H1349" s="15"/>
      <c r="I1349" s="14"/>
      <c r="J1349" s="15"/>
      <c r="K1349" s="14"/>
      <c r="L1349" s="15"/>
    </row>
    <row r="1350" spans="6:12" x14ac:dyDescent="0.25">
      <c r="F1350" s="16"/>
      <c r="G1350" s="14"/>
      <c r="H1350" s="15"/>
      <c r="I1350" s="14"/>
      <c r="J1350" s="15"/>
      <c r="K1350" s="14"/>
      <c r="L1350" s="15"/>
    </row>
    <row r="1351" spans="6:12" x14ac:dyDescent="0.25">
      <c r="F1351" s="16"/>
      <c r="G1351" s="14"/>
      <c r="H1351" s="15"/>
      <c r="I1351" s="14"/>
      <c r="J1351" s="15"/>
      <c r="K1351" s="14"/>
      <c r="L1351" s="15"/>
    </row>
    <row r="1352" spans="6:12" x14ac:dyDescent="0.25">
      <c r="F1352" s="16"/>
      <c r="G1352" s="14"/>
      <c r="H1352" s="15"/>
      <c r="I1352" s="14"/>
      <c r="J1352" s="15"/>
      <c r="K1352" s="14"/>
      <c r="L1352" s="15"/>
    </row>
    <row r="1353" spans="6:12" x14ac:dyDescent="0.25">
      <c r="F1353" s="16"/>
      <c r="G1353" s="14"/>
      <c r="H1353" s="15"/>
      <c r="I1353" s="14"/>
      <c r="J1353" s="15"/>
      <c r="K1353" s="14"/>
      <c r="L1353" s="15"/>
    </row>
    <row r="1354" spans="6:12" x14ac:dyDescent="0.25">
      <c r="F1354" s="16"/>
      <c r="G1354" s="14"/>
      <c r="H1354" s="15"/>
      <c r="I1354" s="14"/>
      <c r="J1354" s="15"/>
      <c r="K1354" s="14"/>
      <c r="L1354" s="15"/>
    </row>
    <row r="1355" spans="6:12" x14ac:dyDescent="0.25">
      <c r="F1355" s="16"/>
      <c r="G1355" s="14"/>
      <c r="H1355" s="15"/>
      <c r="I1355" s="14"/>
      <c r="J1355" s="15"/>
      <c r="K1355" s="14"/>
      <c r="L1355" s="15"/>
    </row>
    <row r="1356" spans="6:12" x14ac:dyDescent="0.25">
      <c r="F1356" s="16"/>
      <c r="G1356" s="14"/>
      <c r="H1356" s="15"/>
      <c r="I1356" s="14"/>
      <c r="J1356" s="15"/>
      <c r="K1356" s="14"/>
      <c r="L1356" s="15"/>
    </row>
    <row r="1357" spans="6:12" x14ac:dyDescent="0.25">
      <c r="F1357" s="16"/>
      <c r="G1357" s="14"/>
      <c r="H1357" s="15"/>
      <c r="I1357" s="14"/>
      <c r="J1357" s="15"/>
      <c r="K1357" s="14"/>
      <c r="L1357" s="15"/>
    </row>
    <row r="1358" spans="6:12" x14ac:dyDescent="0.25">
      <c r="F1358" s="16"/>
      <c r="G1358" s="14"/>
      <c r="H1358" s="15"/>
      <c r="I1358" s="14"/>
      <c r="J1358" s="15"/>
      <c r="K1358" s="14"/>
      <c r="L1358" s="15"/>
    </row>
    <row r="1359" spans="6:12" x14ac:dyDescent="0.25">
      <c r="F1359" s="16"/>
      <c r="G1359" s="14"/>
      <c r="H1359" s="15"/>
      <c r="I1359" s="14"/>
      <c r="J1359" s="15"/>
      <c r="K1359" s="14"/>
      <c r="L1359" s="15"/>
    </row>
    <row r="1360" spans="6:12" x14ac:dyDescent="0.25">
      <c r="F1360" s="16"/>
      <c r="G1360" s="14"/>
      <c r="H1360" s="15"/>
      <c r="I1360" s="14"/>
      <c r="J1360" s="15"/>
      <c r="K1360" s="14"/>
      <c r="L1360" s="15"/>
    </row>
    <row r="1361" spans="6:12" x14ac:dyDescent="0.25">
      <c r="F1361" s="16"/>
      <c r="G1361" s="14"/>
      <c r="H1361" s="15"/>
      <c r="I1361" s="14"/>
      <c r="J1361" s="15"/>
      <c r="K1361" s="14"/>
      <c r="L1361" s="15"/>
    </row>
    <row r="1362" spans="6:12" x14ac:dyDescent="0.25">
      <c r="F1362" s="16"/>
      <c r="G1362" s="14"/>
      <c r="H1362" s="15"/>
      <c r="I1362" s="14"/>
      <c r="J1362" s="15"/>
      <c r="K1362" s="14"/>
      <c r="L1362" s="15"/>
    </row>
    <row r="1363" spans="6:12" x14ac:dyDescent="0.25">
      <c r="F1363" s="16"/>
      <c r="G1363" s="14"/>
      <c r="H1363" s="15"/>
      <c r="I1363" s="14"/>
      <c r="J1363" s="15"/>
      <c r="K1363" s="14"/>
      <c r="L1363" s="15"/>
    </row>
    <row r="1364" spans="6:12" x14ac:dyDescent="0.25">
      <c r="F1364" s="16"/>
      <c r="G1364" s="14"/>
      <c r="H1364" s="15"/>
      <c r="I1364" s="14"/>
      <c r="J1364" s="15"/>
      <c r="K1364" s="14"/>
      <c r="L1364" s="15"/>
    </row>
    <row r="1365" spans="6:12" x14ac:dyDescent="0.25">
      <c r="F1365" s="16"/>
      <c r="G1365" s="14"/>
      <c r="H1365" s="15"/>
      <c r="I1365" s="14"/>
      <c r="J1365" s="15"/>
      <c r="K1365" s="14"/>
      <c r="L1365" s="15"/>
    </row>
    <row r="1366" spans="6:12" x14ac:dyDescent="0.25">
      <c r="F1366" s="16"/>
      <c r="G1366" s="14"/>
      <c r="H1366" s="15"/>
      <c r="I1366" s="14"/>
      <c r="J1366" s="15"/>
      <c r="K1366" s="14"/>
      <c r="L1366" s="15"/>
    </row>
    <row r="1367" spans="6:12" x14ac:dyDescent="0.25">
      <c r="F1367" s="16"/>
      <c r="G1367" s="14"/>
      <c r="H1367" s="15"/>
      <c r="I1367" s="14"/>
      <c r="J1367" s="15"/>
      <c r="K1367" s="14"/>
      <c r="L1367" s="15"/>
    </row>
    <row r="1368" spans="6:12" x14ac:dyDescent="0.25">
      <c r="F1368" s="16"/>
      <c r="G1368" s="14"/>
      <c r="H1368" s="15"/>
      <c r="I1368" s="14"/>
      <c r="J1368" s="15"/>
      <c r="K1368" s="14"/>
      <c r="L1368" s="15"/>
    </row>
    <row r="1369" spans="6:12" x14ac:dyDescent="0.25">
      <c r="F1369" s="16"/>
      <c r="G1369" s="14"/>
      <c r="H1369" s="15"/>
      <c r="I1369" s="14"/>
      <c r="J1369" s="15"/>
      <c r="K1369" s="14"/>
      <c r="L1369" s="15"/>
    </row>
    <row r="1370" spans="6:12" x14ac:dyDescent="0.25">
      <c r="F1370" s="16"/>
      <c r="G1370" s="14"/>
      <c r="H1370" s="15"/>
      <c r="I1370" s="14"/>
      <c r="J1370" s="15"/>
      <c r="K1370" s="14"/>
      <c r="L1370" s="15"/>
    </row>
    <row r="1371" spans="6:12" x14ac:dyDescent="0.25">
      <c r="F1371" s="16"/>
      <c r="G1371" s="14"/>
      <c r="H1371" s="15"/>
      <c r="I1371" s="14"/>
      <c r="J1371" s="15"/>
      <c r="K1371" s="14"/>
      <c r="L1371" s="15"/>
    </row>
    <row r="1372" spans="6:12" x14ac:dyDescent="0.25">
      <c r="F1372" s="16"/>
      <c r="G1372" s="14"/>
      <c r="H1372" s="15"/>
      <c r="I1372" s="14"/>
      <c r="J1372" s="15"/>
      <c r="K1372" s="14"/>
      <c r="L1372" s="15"/>
    </row>
    <row r="1373" spans="6:12" x14ac:dyDescent="0.25">
      <c r="F1373" s="16"/>
      <c r="G1373" s="14"/>
      <c r="H1373" s="15"/>
      <c r="I1373" s="14"/>
      <c r="J1373" s="15"/>
      <c r="K1373" s="14"/>
      <c r="L1373" s="15"/>
    </row>
    <row r="1374" spans="6:12" x14ac:dyDescent="0.25">
      <c r="F1374" s="16"/>
      <c r="G1374" s="14"/>
      <c r="H1374" s="15"/>
      <c r="I1374" s="14"/>
      <c r="J1374" s="15"/>
      <c r="K1374" s="14"/>
      <c r="L1374" s="15"/>
    </row>
    <row r="1375" spans="6:12" x14ac:dyDescent="0.25">
      <c r="F1375" s="16"/>
      <c r="G1375" s="14"/>
      <c r="H1375" s="15"/>
      <c r="I1375" s="14"/>
      <c r="J1375" s="15"/>
      <c r="K1375" s="14"/>
      <c r="L1375" s="15"/>
    </row>
    <row r="1376" spans="6:12" x14ac:dyDescent="0.25">
      <c r="F1376" s="16"/>
      <c r="G1376" s="14"/>
      <c r="H1376" s="15"/>
      <c r="I1376" s="14"/>
      <c r="J1376" s="15"/>
      <c r="K1376" s="14"/>
      <c r="L1376" s="15"/>
    </row>
    <row r="1377" spans="6:12" x14ac:dyDescent="0.25">
      <c r="F1377" s="16"/>
      <c r="G1377" s="14"/>
      <c r="H1377" s="15"/>
      <c r="I1377" s="14"/>
      <c r="J1377" s="15"/>
      <c r="K1377" s="14"/>
      <c r="L1377" s="15"/>
    </row>
    <row r="1378" spans="6:12" x14ac:dyDescent="0.25">
      <c r="F1378" s="16"/>
      <c r="G1378" s="14"/>
      <c r="H1378" s="15"/>
      <c r="I1378" s="14"/>
      <c r="J1378" s="15"/>
      <c r="K1378" s="14"/>
      <c r="L1378" s="15"/>
    </row>
    <row r="1379" spans="6:12" x14ac:dyDescent="0.25">
      <c r="F1379" s="16"/>
      <c r="G1379" s="14"/>
      <c r="H1379" s="15"/>
      <c r="I1379" s="14"/>
      <c r="J1379" s="15"/>
      <c r="K1379" s="14"/>
      <c r="L1379" s="15"/>
    </row>
    <row r="1380" spans="6:12" x14ac:dyDescent="0.25">
      <c r="F1380" s="16"/>
      <c r="G1380" s="14"/>
      <c r="H1380" s="15"/>
      <c r="I1380" s="14"/>
      <c r="J1380" s="15"/>
      <c r="K1380" s="14"/>
      <c r="L1380" s="15"/>
    </row>
    <row r="1381" spans="6:12" x14ac:dyDescent="0.25">
      <c r="F1381" s="16"/>
      <c r="G1381" s="14"/>
      <c r="H1381" s="15"/>
      <c r="I1381" s="14"/>
      <c r="J1381" s="15"/>
      <c r="K1381" s="14"/>
      <c r="L1381" s="15"/>
    </row>
    <row r="1382" spans="6:12" x14ac:dyDescent="0.25">
      <c r="F1382" s="16"/>
      <c r="G1382" s="14"/>
      <c r="H1382" s="15"/>
      <c r="I1382" s="14"/>
      <c r="J1382" s="15"/>
      <c r="K1382" s="14"/>
      <c r="L1382" s="15"/>
    </row>
    <row r="1383" spans="6:12" x14ac:dyDescent="0.25">
      <c r="F1383" s="16"/>
      <c r="G1383" s="14"/>
      <c r="H1383" s="15"/>
      <c r="I1383" s="14"/>
      <c r="J1383" s="15"/>
      <c r="K1383" s="14"/>
      <c r="L1383" s="15"/>
    </row>
    <row r="1384" spans="6:12" x14ac:dyDescent="0.25">
      <c r="F1384" s="16"/>
      <c r="G1384" s="14"/>
      <c r="H1384" s="15"/>
      <c r="I1384" s="14"/>
      <c r="J1384" s="15"/>
      <c r="K1384" s="14"/>
      <c r="L1384" s="15"/>
    </row>
    <row r="1385" spans="6:12" x14ac:dyDescent="0.25">
      <c r="F1385" s="16"/>
      <c r="G1385" s="14"/>
      <c r="H1385" s="15"/>
      <c r="I1385" s="14"/>
      <c r="J1385" s="15"/>
      <c r="K1385" s="14"/>
      <c r="L1385" s="15"/>
    </row>
    <row r="1386" spans="6:12" x14ac:dyDescent="0.25">
      <c r="F1386" s="16"/>
      <c r="G1386" s="14"/>
      <c r="H1386" s="15"/>
      <c r="I1386" s="14"/>
      <c r="J1386" s="15"/>
      <c r="K1386" s="14"/>
      <c r="L1386" s="15"/>
    </row>
    <row r="1387" spans="6:12" x14ac:dyDescent="0.25">
      <c r="F1387" s="16"/>
      <c r="G1387" s="14"/>
      <c r="H1387" s="15"/>
      <c r="I1387" s="14"/>
      <c r="J1387" s="15"/>
      <c r="K1387" s="14"/>
      <c r="L1387" s="15"/>
    </row>
    <row r="1388" spans="6:12" x14ac:dyDescent="0.25">
      <c r="F1388" s="16"/>
      <c r="G1388" s="14"/>
      <c r="H1388" s="15"/>
      <c r="I1388" s="14"/>
      <c r="J1388" s="15"/>
      <c r="K1388" s="14"/>
      <c r="L1388" s="15"/>
    </row>
    <row r="1389" spans="6:12" x14ac:dyDescent="0.25">
      <c r="F1389" s="16"/>
      <c r="G1389" s="14"/>
      <c r="H1389" s="15"/>
      <c r="I1389" s="14"/>
      <c r="J1389" s="15"/>
      <c r="K1389" s="14"/>
      <c r="L1389" s="15"/>
    </row>
    <row r="1390" spans="6:12" x14ac:dyDescent="0.25">
      <c r="F1390" s="16"/>
      <c r="G1390" s="14"/>
      <c r="H1390" s="15"/>
      <c r="I1390" s="14"/>
      <c r="J1390" s="15"/>
      <c r="K1390" s="14"/>
      <c r="L1390" s="15"/>
    </row>
    <row r="1391" spans="6:12" x14ac:dyDescent="0.25">
      <c r="F1391" s="16"/>
      <c r="G1391" s="14"/>
      <c r="H1391" s="15"/>
      <c r="I1391" s="14"/>
      <c r="J1391" s="15"/>
      <c r="K1391" s="14"/>
      <c r="L1391" s="15"/>
    </row>
    <row r="1392" spans="6:12" x14ac:dyDescent="0.25">
      <c r="F1392" s="16"/>
      <c r="G1392" s="14"/>
      <c r="H1392" s="15"/>
      <c r="I1392" s="14"/>
      <c r="J1392" s="15"/>
      <c r="K1392" s="14"/>
      <c r="L1392" s="15"/>
    </row>
    <row r="1393" spans="6:12" x14ac:dyDescent="0.25">
      <c r="F1393" s="16"/>
      <c r="G1393" s="14"/>
      <c r="H1393" s="15"/>
      <c r="I1393" s="14"/>
      <c r="J1393" s="15"/>
      <c r="K1393" s="14"/>
      <c r="L1393" s="15"/>
    </row>
    <row r="1394" spans="6:12" x14ac:dyDescent="0.25">
      <c r="F1394" s="16"/>
      <c r="G1394" s="14"/>
      <c r="H1394" s="15"/>
      <c r="I1394" s="14"/>
      <c r="J1394" s="15"/>
      <c r="K1394" s="14"/>
      <c r="L1394" s="15"/>
    </row>
    <row r="1395" spans="6:12" x14ac:dyDescent="0.25">
      <c r="F1395" s="16"/>
      <c r="G1395" s="14"/>
      <c r="H1395" s="15"/>
      <c r="I1395" s="14"/>
      <c r="J1395" s="15"/>
      <c r="K1395" s="14"/>
      <c r="L1395" s="15"/>
    </row>
    <row r="1396" spans="6:12" x14ac:dyDescent="0.25">
      <c r="F1396" s="16"/>
      <c r="G1396" s="14"/>
      <c r="H1396" s="15"/>
      <c r="I1396" s="14"/>
      <c r="J1396" s="15"/>
      <c r="K1396" s="14"/>
      <c r="L1396" s="15"/>
    </row>
    <row r="1397" spans="6:12" x14ac:dyDescent="0.25">
      <c r="F1397" s="16"/>
      <c r="G1397" s="14"/>
      <c r="H1397" s="15"/>
      <c r="I1397" s="14"/>
      <c r="J1397" s="15"/>
      <c r="K1397" s="14"/>
      <c r="L1397" s="15"/>
    </row>
    <row r="1398" spans="6:12" x14ac:dyDescent="0.25">
      <c r="F1398" s="16"/>
      <c r="G1398" s="14"/>
      <c r="H1398" s="15"/>
      <c r="I1398" s="14"/>
      <c r="J1398" s="15"/>
      <c r="K1398" s="14"/>
      <c r="L1398" s="15"/>
    </row>
    <row r="1399" spans="6:12" x14ac:dyDescent="0.25">
      <c r="F1399" s="16"/>
      <c r="G1399" s="14"/>
      <c r="H1399" s="15"/>
      <c r="I1399" s="14"/>
      <c r="J1399" s="15"/>
      <c r="K1399" s="14"/>
      <c r="L1399" s="15"/>
    </row>
    <row r="1400" spans="6:12" x14ac:dyDescent="0.25">
      <c r="F1400" s="16"/>
      <c r="G1400" s="14"/>
      <c r="H1400" s="15"/>
      <c r="I1400" s="14"/>
      <c r="J1400" s="15"/>
      <c r="K1400" s="14"/>
      <c r="L1400" s="15"/>
    </row>
    <row r="1401" spans="6:12" x14ac:dyDescent="0.25">
      <c r="F1401" s="16"/>
      <c r="G1401" s="14"/>
      <c r="H1401" s="15"/>
      <c r="I1401" s="14"/>
      <c r="J1401" s="15"/>
      <c r="K1401" s="14"/>
      <c r="L1401" s="15"/>
    </row>
    <row r="1402" spans="6:12" x14ac:dyDescent="0.25">
      <c r="F1402" s="16"/>
      <c r="G1402" s="14"/>
      <c r="H1402" s="15"/>
      <c r="I1402" s="14"/>
      <c r="J1402" s="15"/>
      <c r="K1402" s="14"/>
      <c r="L1402" s="15"/>
    </row>
    <row r="1403" spans="6:12" x14ac:dyDescent="0.25">
      <c r="F1403" s="16"/>
      <c r="G1403" s="14"/>
      <c r="H1403" s="15"/>
      <c r="I1403" s="14"/>
      <c r="J1403" s="15"/>
      <c r="K1403" s="14"/>
      <c r="L1403" s="15"/>
    </row>
    <row r="1404" spans="6:12" x14ac:dyDescent="0.25">
      <c r="F1404" s="16"/>
      <c r="G1404" s="14"/>
      <c r="H1404" s="15"/>
      <c r="I1404" s="14"/>
      <c r="J1404" s="15"/>
      <c r="K1404" s="14"/>
      <c r="L1404" s="15"/>
    </row>
    <row r="1405" spans="6:12" x14ac:dyDescent="0.25">
      <c r="F1405" s="16"/>
      <c r="G1405" s="14"/>
      <c r="H1405" s="15"/>
      <c r="I1405" s="14"/>
      <c r="J1405" s="15"/>
      <c r="K1405" s="14"/>
      <c r="L1405" s="15"/>
    </row>
    <row r="1406" spans="6:12" x14ac:dyDescent="0.25">
      <c r="F1406" s="16"/>
      <c r="G1406" s="14"/>
      <c r="H1406" s="15"/>
      <c r="I1406" s="14"/>
      <c r="J1406" s="15"/>
      <c r="K1406" s="14"/>
      <c r="L1406" s="15"/>
    </row>
    <row r="1407" spans="6:12" x14ac:dyDescent="0.25">
      <c r="F1407" s="16"/>
      <c r="G1407" s="14"/>
      <c r="H1407" s="15"/>
      <c r="I1407" s="14"/>
      <c r="J1407" s="15"/>
      <c r="K1407" s="14"/>
      <c r="L1407" s="15"/>
    </row>
    <row r="1408" spans="6:12" x14ac:dyDescent="0.25">
      <c r="F1408" s="16"/>
      <c r="G1408" s="14"/>
      <c r="H1408" s="15"/>
      <c r="I1408" s="14"/>
      <c r="J1408" s="15"/>
      <c r="K1408" s="14"/>
      <c r="L1408" s="15"/>
    </row>
    <row r="1409" spans="6:12" x14ac:dyDescent="0.25">
      <c r="F1409" s="16"/>
      <c r="G1409" s="14"/>
      <c r="H1409" s="15"/>
      <c r="I1409" s="14"/>
      <c r="J1409" s="15"/>
      <c r="K1409" s="14"/>
      <c r="L1409" s="15"/>
    </row>
    <row r="1410" spans="6:12" x14ac:dyDescent="0.25">
      <c r="F1410" s="16"/>
      <c r="G1410" s="14"/>
      <c r="H1410" s="15"/>
      <c r="I1410" s="14"/>
      <c r="J1410" s="15"/>
      <c r="K1410" s="14"/>
      <c r="L1410" s="15"/>
    </row>
    <row r="1411" spans="6:12" x14ac:dyDescent="0.25">
      <c r="F1411" s="16"/>
      <c r="G1411" s="14"/>
      <c r="H1411" s="15"/>
      <c r="I1411" s="14"/>
      <c r="J1411" s="15"/>
      <c r="K1411" s="14"/>
      <c r="L1411" s="15"/>
    </row>
    <row r="1412" spans="6:12" x14ac:dyDescent="0.25">
      <c r="F1412" s="16"/>
      <c r="G1412" s="14"/>
      <c r="H1412" s="15"/>
      <c r="I1412" s="14"/>
      <c r="J1412" s="15"/>
      <c r="K1412" s="14"/>
      <c r="L1412" s="15"/>
    </row>
    <row r="1413" spans="6:12" x14ac:dyDescent="0.25">
      <c r="F1413" s="16"/>
      <c r="G1413" s="14"/>
      <c r="H1413" s="15"/>
      <c r="I1413" s="14"/>
      <c r="J1413" s="15"/>
      <c r="K1413" s="14"/>
      <c r="L1413" s="15"/>
    </row>
    <row r="1414" spans="6:12" x14ac:dyDescent="0.25">
      <c r="F1414" s="16"/>
      <c r="G1414" s="14"/>
      <c r="H1414" s="15"/>
      <c r="I1414" s="14"/>
      <c r="J1414" s="15"/>
      <c r="K1414" s="14"/>
      <c r="L1414" s="15"/>
    </row>
    <row r="1415" spans="6:12" x14ac:dyDescent="0.25">
      <c r="F1415" s="16"/>
      <c r="G1415" s="14"/>
      <c r="H1415" s="15"/>
      <c r="I1415" s="14"/>
      <c r="J1415" s="15"/>
      <c r="K1415" s="14"/>
      <c r="L1415" s="15"/>
    </row>
    <row r="1416" spans="6:12" x14ac:dyDescent="0.25">
      <c r="F1416" s="16"/>
      <c r="G1416" s="14"/>
      <c r="H1416" s="15"/>
      <c r="I1416" s="14"/>
      <c r="J1416" s="15"/>
      <c r="K1416" s="14"/>
      <c r="L1416" s="15"/>
    </row>
    <row r="1417" spans="6:12" x14ac:dyDescent="0.25">
      <c r="F1417" s="16"/>
      <c r="G1417" s="14"/>
      <c r="H1417" s="15"/>
      <c r="I1417" s="14"/>
      <c r="J1417" s="15"/>
      <c r="K1417" s="14"/>
      <c r="L1417" s="15"/>
    </row>
    <row r="1418" spans="6:12" x14ac:dyDescent="0.25">
      <c r="F1418" s="16"/>
      <c r="G1418" s="14"/>
      <c r="H1418" s="15"/>
      <c r="I1418" s="14"/>
      <c r="J1418" s="15"/>
      <c r="K1418" s="14"/>
      <c r="L1418" s="15"/>
    </row>
    <row r="1419" spans="6:12" x14ac:dyDescent="0.25">
      <c r="F1419" s="16"/>
      <c r="G1419" s="14"/>
      <c r="H1419" s="15"/>
      <c r="I1419" s="14"/>
      <c r="J1419" s="15"/>
      <c r="K1419" s="14"/>
      <c r="L1419" s="15"/>
    </row>
    <row r="1420" spans="6:12" x14ac:dyDescent="0.25">
      <c r="F1420" s="16"/>
      <c r="G1420" s="14"/>
      <c r="H1420" s="15"/>
      <c r="I1420" s="14"/>
      <c r="J1420" s="15"/>
      <c r="K1420" s="14"/>
      <c r="L1420" s="15"/>
    </row>
    <row r="1421" spans="6:12" x14ac:dyDescent="0.25">
      <c r="F1421" s="16"/>
      <c r="G1421" s="14"/>
      <c r="H1421" s="15"/>
      <c r="I1421" s="14"/>
      <c r="J1421" s="15"/>
      <c r="K1421" s="14"/>
      <c r="L1421" s="15"/>
    </row>
    <row r="1422" spans="6:12" x14ac:dyDescent="0.25">
      <c r="F1422" s="16"/>
      <c r="G1422" s="14"/>
      <c r="H1422" s="15"/>
      <c r="I1422" s="14"/>
      <c r="J1422" s="15"/>
      <c r="K1422" s="14"/>
      <c r="L1422" s="15"/>
    </row>
    <row r="1423" spans="6:12" x14ac:dyDescent="0.25">
      <c r="F1423" s="16"/>
      <c r="G1423" s="14"/>
      <c r="H1423" s="15"/>
      <c r="I1423" s="14"/>
      <c r="J1423" s="15"/>
      <c r="K1423" s="14"/>
      <c r="L1423" s="15"/>
    </row>
    <row r="1424" spans="6:12" x14ac:dyDescent="0.25">
      <c r="F1424" s="16"/>
      <c r="G1424" s="14"/>
      <c r="H1424" s="15"/>
      <c r="I1424" s="14"/>
      <c r="J1424" s="15"/>
      <c r="K1424" s="14"/>
      <c r="L1424" s="15"/>
    </row>
    <row r="1425" spans="6:12" x14ac:dyDescent="0.25">
      <c r="F1425" s="16"/>
      <c r="G1425" s="14"/>
      <c r="H1425" s="15"/>
      <c r="I1425" s="14"/>
      <c r="J1425" s="15"/>
      <c r="K1425" s="14"/>
      <c r="L1425" s="15"/>
    </row>
    <row r="1426" spans="6:12" x14ac:dyDescent="0.25">
      <c r="F1426" s="16"/>
      <c r="G1426" s="14"/>
      <c r="H1426" s="15"/>
      <c r="I1426" s="14"/>
      <c r="J1426" s="15"/>
      <c r="K1426" s="14"/>
      <c r="L1426" s="15"/>
    </row>
    <row r="1427" spans="6:12" x14ac:dyDescent="0.25">
      <c r="F1427" s="16"/>
      <c r="G1427" s="14"/>
      <c r="H1427" s="15"/>
      <c r="I1427" s="14"/>
      <c r="J1427" s="15"/>
      <c r="K1427" s="14"/>
      <c r="L1427" s="15"/>
    </row>
    <row r="1428" spans="6:12" x14ac:dyDescent="0.25">
      <c r="F1428" s="16"/>
      <c r="G1428" s="14"/>
      <c r="H1428" s="15"/>
      <c r="I1428" s="14"/>
      <c r="J1428" s="15"/>
      <c r="K1428" s="14"/>
      <c r="L1428" s="15"/>
    </row>
    <row r="1429" spans="6:12" x14ac:dyDescent="0.25">
      <c r="F1429" s="16"/>
      <c r="G1429" s="14"/>
      <c r="H1429" s="15"/>
      <c r="I1429" s="14"/>
      <c r="J1429" s="15"/>
      <c r="K1429" s="14"/>
      <c r="L1429" s="15"/>
    </row>
    <row r="1430" spans="6:12" x14ac:dyDescent="0.25">
      <c r="F1430" s="16"/>
      <c r="G1430" s="14"/>
      <c r="H1430" s="15"/>
      <c r="I1430" s="14"/>
      <c r="J1430" s="15"/>
      <c r="K1430" s="14"/>
      <c r="L1430" s="15"/>
    </row>
    <row r="1431" spans="6:12" x14ac:dyDescent="0.25">
      <c r="F1431" s="16"/>
      <c r="G1431" s="14"/>
      <c r="H1431" s="15"/>
      <c r="I1431" s="14"/>
      <c r="J1431" s="15"/>
      <c r="K1431" s="14"/>
      <c r="L1431" s="15"/>
    </row>
    <row r="1432" spans="6:12" x14ac:dyDescent="0.25">
      <c r="F1432" s="16"/>
      <c r="G1432" s="14"/>
      <c r="H1432" s="15"/>
      <c r="I1432" s="14"/>
      <c r="J1432" s="15"/>
      <c r="K1432" s="14"/>
      <c r="L1432" s="15"/>
    </row>
    <row r="1433" spans="6:12" x14ac:dyDescent="0.25">
      <c r="F1433" s="16"/>
      <c r="G1433" s="14"/>
      <c r="H1433" s="15"/>
      <c r="I1433" s="14"/>
      <c r="J1433" s="15"/>
      <c r="K1433" s="14"/>
      <c r="L1433" s="15"/>
    </row>
    <row r="1434" spans="6:12" x14ac:dyDescent="0.25">
      <c r="F1434" s="16"/>
      <c r="G1434" s="14"/>
      <c r="H1434" s="15"/>
      <c r="I1434" s="14"/>
      <c r="J1434" s="15"/>
      <c r="K1434" s="14"/>
      <c r="L1434" s="15"/>
    </row>
    <row r="1435" spans="6:12" x14ac:dyDescent="0.25">
      <c r="F1435" s="16"/>
      <c r="G1435" s="14"/>
      <c r="H1435" s="15"/>
      <c r="I1435" s="14"/>
      <c r="J1435" s="15"/>
      <c r="K1435" s="14"/>
      <c r="L1435" s="15"/>
    </row>
    <row r="1436" spans="6:12" x14ac:dyDescent="0.25">
      <c r="F1436" s="16"/>
      <c r="G1436" s="14"/>
      <c r="H1436" s="15"/>
      <c r="I1436" s="14"/>
      <c r="J1436" s="15"/>
      <c r="K1436" s="14"/>
      <c r="L1436" s="15"/>
    </row>
    <row r="1437" spans="6:12" x14ac:dyDescent="0.25">
      <c r="F1437" s="16"/>
      <c r="G1437" s="14"/>
      <c r="H1437" s="15"/>
      <c r="I1437" s="14"/>
      <c r="J1437" s="15"/>
      <c r="K1437" s="14"/>
      <c r="L1437" s="15"/>
    </row>
    <row r="1438" spans="6:12" x14ac:dyDescent="0.25">
      <c r="F1438" s="16"/>
      <c r="G1438" s="14"/>
      <c r="H1438" s="15"/>
      <c r="I1438" s="14"/>
      <c r="J1438" s="15"/>
      <c r="K1438" s="14"/>
      <c r="L1438" s="15"/>
    </row>
    <row r="1439" spans="6:12" x14ac:dyDescent="0.25">
      <c r="F1439" s="16"/>
      <c r="G1439" s="14"/>
      <c r="H1439" s="15"/>
      <c r="I1439" s="14"/>
      <c r="J1439" s="15"/>
      <c r="K1439" s="14"/>
      <c r="L1439" s="15"/>
    </row>
    <row r="1440" spans="6:12" x14ac:dyDescent="0.25">
      <c r="F1440" s="16"/>
      <c r="G1440" s="14"/>
      <c r="H1440" s="15"/>
      <c r="I1440" s="14"/>
      <c r="J1440" s="15"/>
      <c r="K1440" s="14"/>
      <c r="L1440" s="15"/>
    </row>
    <row r="1441" spans="6:12" x14ac:dyDescent="0.25">
      <c r="F1441" s="16"/>
      <c r="G1441" s="14"/>
      <c r="H1441" s="15"/>
      <c r="I1441" s="14"/>
      <c r="J1441" s="15"/>
      <c r="K1441" s="14"/>
      <c r="L1441" s="15"/>
    </row>
    <row r="1442" spans="6:12" x14ac:dyDescent="0.25">
      <c r="F1442" s="16"/>
      <c r="G1442" s="14"/>
      <c r="H1442" s="15"/>
      <c r="I1442" s="14"/>
      <c r="J1442" s="15"/>
      <c r="K1442" s="14"/>
      <c r="L1442" s="15"/>
    </row>
    <row r="1443" spans="6:12" x14ac:dyDescent="0.25">
      <c r="F1443" s="16"/>
      <c r="G1443" s="14"/>
      <c r="H1443" s="15"/>
      <c r="I1443" s="14"/>
      <c r="J1443" s="15"/>
      <c r="K1443" s="14"/>
      <c r="L1443" s="15"/>
    </row>
    <row r="1444" spans="6:12" x14ac:dyDescent="0.25">
      <c r="F1444" s="16"/>
      <c r="G1444" s="14"/>
      <c r="H1444" s="15"/>
      <c r="I1444" s="14"/>
      <c r="J1444" s="15"/>
      <c r="K1444" s="14"/>
      <c r="L1444" s="15"/>
    </row>
    <row r="1445" spans="6:12" x14ac:dyDescent="0.25">
      <c r="F1445" s="16"/>
      <c r="G1445" s="14"/>
      <c r="H1445" s="15"/>
      <c r="I1445" s="14"/>
      <c r="J1445" s="15"/>
      <c r="K1445" s="14"/>
      <c r="L1445" s="15"/>
    </row>
    <row r="1446" spans="6:12" x14ac:dyDescent="0.25">
      <c r="F1446" s="16"/>
      <c r="G1446" s="14"/>
      <c r="H1446" s="15"/>
      <c r="I1446" s="14"/>
      <c r="J1446" s="15"/>
      <c r="K1446" s="14"/>
      <c r="L1446" s="15"/>
    </row>
    <row r="1447" spans="6:12" x14ac:dyDescent="0.25">
      <c r="F1447" s="16"/>
      <c r="G1447" s="14"/>
      <c r="H1447" s="15"/>
      <c r="I1447" s="14"/>
      <c r="J1447" s="15"/>
      <c r="K1447" s="14"/>
      <c r="L1447" s="15"/>
    </row>
    <row r="1448" spans="6:12" x14ac:dyDescent="0.25">
      <c r="F1448" s="16"/>
      <c r="G1448" s="14"/>
      <c r="H1448" s="15"/>
      <c r="I1448" s="14"/>
      <c r="J1448" s="15"/>
      <c r="K1448" s="14"/>
      <c r="L1448" s="15"/>
    </row>
    <row r="1449" spans="6:12" x14ac:dyDescent="0.25">
      <c r="F1449" s="16"/>
      <c r="G1449" s="14"/>
      <c r="H1449" s="15"/>
      <c r="I1449" s="14"/>
      <c r="J1449" s="15"/>
      <c r="K1449" s="14"/>
      <c r="L1449" s="15"/>
    </row>
    <row r="1450" spans="6:12" x14ac:dyDescent="0.25">
      <c r="F1450" s="16"/>
      <c r="G1450" s="14"/>
      <c r="H1450" s="15"/>
      <c r="I1450" s="14"/>
      <c r="J1450" s="15"/>
      <c r="K1450" s="14"/>
      <c r="L1450" s="15"/>
    </row>
    <row r="1451" spans="6:12" x14ac:dyDescent="0.25">
      <c r="F1451" s="16"/>
      <c r="G1451" s="14"/>
      <c r="H1451" s="15"/>
      <c r="I1451" s="14"/>
      <c r="J1451" s="15"/>
      <c r="K1451" s="14"/>
      <c r="L1451" s="15"/>
    </row>
    <row r="1452" spans="6:12" x14ac:dyDescent="0.25">
      <c r="F1452" s="16"/>
      <c r="G1452" s="14"/>
      <c r="H1452" s="15"/>
      <c r="I1452" s="14"/>
      <c r="J1452" s="15"/>
      <c r="K1452" s="14"/>
      <c r="L1452" s="15"/>
    </row>
    <row r="1453" spans="6:12" x14ac:dyDescent="0.25">
      <c r="F1453" s="16"/>
      <c r="G1453" s="14"/>
      <c r="H1453" s="15"/>
      <c r="I1453" s="14"/>
      <c r="J1453" s="15"/>
      <c r="K1453" s="14"/>
      <c r="L1453" s="15"/>
    </row>
    <row r="1454" spans="6:12" x14ac:dyDescent="0.25">
      <c r="F1454" s="16"/>
      <c r="G1454" s="14"/>
      <c r="H1454" s="15"/>
      <c r="I1454" s="14"/>
      <c r="J1454" s="15"/>
      <c r="K1454" s="14"/>
      <c r="L1454" s="15"/>
    </row>
    <row r="1455" spans="6:12" x14ac:dyDescent="0.25">
      <c r="F1455" s="16"/>
      <c r="G1455" s="14"/>
      <c r="H1455" s="15"/>
      <c r="I1455" s="14"/>
      <c r="J1455" s="15"/>
      <c r="K1455" s="14"/>
      <c r="L1455" s="15"/>
    </row>
    <row r="1456" spans="6:12" x14ac:dyDescent="0.25">
      <c r="F1456" s="16"/>
      <c r="G1456" s="14"/>
      <c r="H1456" s="15"/>
      <c r="I1456" s="14"/>
      <c r="J1456" s="15"/>
      <c r="K1456" s="14"/>
      <c r="L1456" s="15"/>
    </row>
    <row r="1457" spans="6:12" x14ac:dyDescent="0.25">
      <c r="F1457" s="16"/>
      <c r="G1457" s="14"/>
      <c r="H1457" s="15"/>
      <c r="I1457" s="14"/>
      <c r="J1457" s="15"/>
      <c r="K1457" s="14"/>
      <c r="L1457" s="15"/>
    </row>
    <row r="1458" spans="6:12" x14ac:dyDescent="0.25">
      <c r="F1458" s="16"/>
      <c r="G1458" s="14"/>
      <c r="H1458" s="15"/>
      <c r="I1458" s="14"/>
      <c r="J1458" s="15"/>
      <c r="K1458" s="14"/>
      <c r="L1458" s="15"/>
    </row>
    <row r="1459" spans="6:12" x14ac:dyDescent="0.25">
      <c r="F1459" s="16"/>
      <c r="G1459" s="14"/>
      <c r="H1459" s="15"/>
      <c r="I1459" s="14"/>
      <c r="J1459" s="15"/>
      <c r="K1459" s="14"/>
      <c r="L1459" s="15"/>
    </row>
    <row r="1460" spans="6:12" x14ac:dyDescent="0.25">
      <c r="F1460" s="16"/>
      <c r="G1460" s="14"/>
      <c r="H1460" s="15"/>
      <c r="I1460" s="14"/>
      <c r="J1460" s="15"/>
      <c r="K1460" s="14"/>
      <c r="L1460" s="15"/>
    </row>
    <row r="1461" spans="6:12" x14ac:dyDescent="0.25">
      <c r="F1461" s="16"/>
      <c r="G1461" s="14"/>
      <c r="H1461" s="15"/>
      <c r="I1461" s="14"/>
      <c r="J1461" s="15"/>
      <c r="K1461" s="14"/>
      <c r="L1461" s="15"/>
    </row>
    <row r="1462" spans="6:12" x14ac:dyDescent="0.25">
      <c r="F1462" s="16"/>
      <c r="G1462" s="14"/>
      <c r="H1462" s="15"/>
      <c r="I1462" s="14"/>
      <c r="J1462" s="15"/>
      <c r="K1462" s="14"/>
      <c r="L1462" s="15"/>
    </row>
    <row r="1463" spans="6:12" x14ac:dyDescent="0.25">
      <c r="F1463" s="16"/>
      <c r="G1463" s="14"/>
      <c r="H1463" s="15"/>
      <c r="I1463" s="14"/>
      <c r="J1463" s="15"/>
      <c r="K1463" s="14"/>
      <c r="L1463" s="15"/>
    </row>
    <row r="1464" spans="6:12" x14ac:dyDescent="0.25">
      <c r="F1464" s="16"/>
      <c r="G1464" s="14"/>
      <c r="H1464" s="15"/>
      <c r="I1464" s="14"/>
      <c r="J1464" s="15"/>
      <c r="K1464" s="14"/>
      <c r="L1464" s="15"/>
    </row>
    <row r="1465" spans="6:12" x14ac:dyDescent="0.25">
      <c r="F1465" s="16"/>
      <c r="G1465" s="14"/>
      <c r="H1465" s="15"/>
      <c r="I1465" s="14"/>
      <c r="J1465" s="15"/>
      <c r="K1465" s="14"/>
      <c r="L1465" s="15"/>
    </row>
    <row r="1466" spans="6:12" x14ac:dyDescent="0.25">
      <c r="F1466" s="16"/>
      <c r="G1466" s="14"/>
      <c r="H1466" s="15"/>
      <c r="I1466" s="14"/>
      <c r="J1466" s="15"/>
      <c r="K1466" s="14"/>
      <c r="L1466" s="15"/>
    </row>
    <row r="1467" spans="6:12" x14ac:dyDescent="0.25">
      <c r="F1467" s="16"/>
      <c r="G1467" s="14"/>
      <c r="H1467" s="15"/>
      <c r="I1467" s="14"/>
      <c r="J1467" s="15"/>
      <c r="K1467" s="14"/>
      <c r="L1467" s="15"/>
    </row>
    <row r="1468" spans="6:12" x14ac:dyDescent="0.25">
      <c r="F1468" s="16"/>
      <c r="G1468" s="14"/>
      <c r="H1468" s="15"/>
      <c r="I1468" s="14"/>
      <c r="J1468" s="15"/>
      <c r="K1468" s="14"/>
      <c r="L1468" s="15"/>
    </row>
    <row r="1469" spans="6:12" x14ac:dyDescent="0.25">
      <c r="F1469" s="16"/>
      <c r="G1469" s="14"/>
      <c r="H1469" s="15"/>
      <c r="I1469" s="14"/>
      <c r="J1469" s="15"/>
      <c r="K1469" s="14"/>
      <c r="L1469" s="15"/>
    </row>
    <row r="1470" spans="6:12" x14ac:dyDescent="0.25">
      <c r="F1470" s="16"/>
      <c r="G1470" s="14"/>
      <c r="H1470" s="15"/>
      <c r="I1470" s="14"/>
      <c r="J1470" s="15"/>
      <c r="K1470" s="14"/>
      <c r="L1470" s="15"/>
    </row>
    <row r="1471" spans="6:12" x14ac:dyDescent="0.25">
      <c r="F1471" s="16"/>
      <c r="G1471" s="14"/>
      <c r="H1471" s="15"/>
      <c r="I1471" s="14"/>
      <c r="J1471" s="15"/>
      <c r="K1471" s="14"/>
      <c r="L1471" s="15"/>
    </row>
    <row r="1472" spans="6:12" x14ac:dyDescent="0.25">
      <c r="F1472" s="16"/>
      <c r="G1472" s="14"/>
      <c r="H1472" s="15"/>
      <c r="I1472" s="14"/>
      <c r="J1472" s="15"/>
      <c r="K1472" s="14"/>
      <c r="L1472" s="15"/>
    </row>
    <row r="1473" spans="6:12" x14ac:dyDescent="0.25">
      <c r="F1473" s="16"/>
      <c r="G1473" s="14"/>
      <c r="H1473" s="15"/>
      <c r="I1473" s="14"/>
      <c r="J1473" s="15"/>
      <c r="K1473" s="14"/>
      <c r="L1473" s="15"/>
    </row>
    <row r="1474" spans="6:12" x14ac:dyDescent="0.25">
      <c r="F1474" s="16"/>
      <c r="G1474" s="14"/>
      <c r="H1474" s="15"/>
      <c r="I1474" s="14"/>
      <c r="J1474" s="15"/>
      <c r="K1474" s="14"/>
      <c r="L1474" s="15"/>
    </row>
    <row r="1475" spans="6:12" x14ac:dyDescent="0.25">
      <c r="F1475" s="16"/>
      <c r="G1475" s="14"/>
      <c r="H1475" s="15"/>
      <c r="I1475" s="14"/>
      <c r="J1475" s="15"/>
      <c r="K1475" s="14"/>
      <c r="L1475" s="15"/>
    </row>
    <row r="1476" spans="6:12" x14ac:dyDescent="0.25">
      <c r="F1476" s="16"/>
      <c r="G1476" s="14"/>
      <c r="H1476" s="15"/>
      <c r="I1476" s="14"/>
      <c r="J1476" s="15"/>
      <c r="K1476" s="14"/>
      <c r="L1476" s="15"/>
    </row>
    <row r="1477" spans="6:12" x14ac:dyDescent="0.25">
      <c r="F1477" s="16"/>
      <c r="G1477" s="14"/>
      <c r="H1477" s="15"/>
      <c r="I1477" s="14"/>
      <c r="J1477" s="15"/>
      <c r="K1477" s="14"/>
      <c r="L1477" s="15"/>
    </row>
    <row r="1478" spans="6:12" x14ac:dyDescent="0.25">
      <c r="F1478" s="16"/>
      <c r="G1478" s="14"/>
      <c r="H1478" s="15"/>
      <c r="I1478" s="14"/>
      <c r="J1478" s="15"/>
      <c r="K1478" s="14"/>
      <c r="L1478" s="15"/>
    </row>
    <row r="1479" spans="6:12" x14ac:dyDescent="0.25">
      <c r="F1479" s="16"/>
      <c r="G1479" s="14"/>
      <c r="H1479" s="15"/>
      <c r="I1479" s="14"/>
      <c r="J1479" s="15"/>
      <c r="K1479" s="14"/>
      <c r="L1479" s="15"/>
    </row>
    <row r="1480" spans="6:12" x14ac:dyDescent="0.25">
      <c r="F1480" s="16"/>
      <c r="G1480" s="14"/>
      <c r="H1480" s="15"/>
      <c r="I1480" s="14"/>
      <c r="J1480" s="15"/>
      <c r="K1480" s="14"/>
      <c r="L1480" s="15"/>
    </row>
    <row r="1481" spans="6:12" x14ac:dyDescent="0.25">
      <c r="F1481" s="16"/>
      <c r="G1481" s="14"/>
      <c r="H1481" s="15"/>
      <c r="I1481" s="14"/>
      <c r="J1481" s="15"/>
      <c r="K1481" s="14"/>
      <c r="L1481" s="15"/>
    </row>
    <row r="1482" spans="6:12" x14ac:dyDescent="0.25">
      <c r="F1482" s="16"/>
      <c r="G1482" s="14"/>
      <c r="H1482" s="15"/>
      <c r="I1482" s="14"/>
      <c r="J1482" s="15"/>
      <c r="K1482" s="14"/>
      <c r="L1482" s="15"/>
    </row>
    <row r="1483" spans="6:12" x14ac:dyDescent="0.25">
      <c r="F1483" s="16"/>
      <c r="G1483" s="14"/>
      <c r="H1483" s="15"/>
      <c r="I1483" s="14"/>
      <c r="J1483" s="15"/>
      <c r="K1483" s="14"/>
      <c r="L1483" s="15"/>
    </row>
    <row r="1484" spans="6:12" x14ac:dyDescent="0.25">
      <c r="F1484" s="16"/>
      <c r="G1484" s="14"/>
      <c r="H1484" s="15"/>
      <c r="I1484" s="14"/>
      <c r="J1484" s="15"/>
      <c r="K1484" s="14"/>
      <c r="L1484" s="15"/>
    </row>
    <row r="1485" spans="6:12" x14ac:dyDescent="0.25">
      <c r="F1485" s="16"/>
      <c r="G1485" s="14"/>
      <c r="H1485" s="15"/>
      <c r="I1485" s="14"/>
      <c r="J1485" s="15"/>
      <c r="K1485" s="14"/>
      <c r="L1485" s="15"/>
    </row>
    <row r="1486" spans="6:12" x14ac:dyDescent="0.25">
      <c r="F1486" s="16"/>
      <c r="G1486" s="14"/>
      <c r="H1486" s="15"/>
      <c r="I1486" s="14"/>
      <c r="J1486" s="15"/>
      <c r="K1486" s="14"/>
      <c r="L1486" s="15"/>
    </row>
    <row r="1487" spans="6:12" x14ac:dyDescent="0.25">
      <c r="F1487" s="16"/>
      <c r="G1487" s="14"/>
      <c r="H1487" s="15"/>
      <c r="I1487" s="14"/>
      <c r="J1487" s="15"/>
      <c r="K1487" s="14"/>
      <c r="L1487" s="15"/>
    </row>
    <row r="1488" spans="6:12" x14ac:dyDescent="0.25">
      <c r="F1488" s="16"/>
      <c r="G1488" s="14"/>
      <c r="H1488" s="15"/>
      <c r="I1488" s="14"/>
      <c r="J1488" s="15"/>
      <c r="K1488" s="14"/>
      <c r="L1488" s="15"/>
    </row>
    <row r="1489" spans="6:12" x14ac:dyDescent="0.25">
      <c r="F1489" s="16"/>
      <c r="G1489" s="14"/>
      <c r="H1489" s="15"/>
      <c r="I1489" s="14"/>
      <c r="J1489" s="15"/>
      <c r="K1489" s="14"/>
      <c r="L1489" s="15"/>
    </row>
    <row r="1490" spans="6:12" x14ac:dyDescent="0.25">
      <c r="F1490" s="16"/>
      <c r="G1490" s="14"/>
      <c r="H1490" s="15"/>
      <c r="I1490" s="14"/>
      <c r="J1490" s="15"/>
      <c r="K1490" s="14"/>
      <c r="L1490" s="15"/>
    </row>
    <row r="1491" spans="6:12" x14ac:dyDescent="0.25">
      <c r="F1491" s="16"/>
      <c r="G1491" s="14"/>
      <c r="H1491" s="15"/>
      <c r="I1491" s="14"/>
      <c r="J1491" s="15"/>
      <c r="K1491" s="14"/>
      <c r="L1491" s="15"/>
    </row>
    <row r="1492" spans="6:12" x14ac:dyDescent="0.25">
      <c r="F1492" s="16"/>
      <c r="G1492" s="14"/>
      <c r="H1492" s="15"/>
      <c r="I1492" s="14"/>
      <c r="J1492" s="15"/>
      <c r="K1492" s="14"/>
      <c r="L1492" s="15"/>
    </row>
    <row r="1493" spans="6:12" x14ac:dyDescent="0.25">
      <c r="F1493" s="16"/>
      <c r="G1493" s="14"/>
      <c r="H1493" s="15"/>
      <c r="I1493" s="14"/>
      <c r="J1493" s="15"/>
      <c r="K1493" s="14"/>
      <c r="L1493" s="15"/>
    </row>
    <row r="1494" spans="6:12" x14ac:dyDescent="0.25">
      <c r="F1494" s="16"/>
      <c r="G1494" s="14"/>
      <c r="H1494" s="15"/>
      <c r="I1494" s="14"/>
      <c r="J1494" s="15"/>
      <c r="K1494" s="14"/>
      <c r="L1494" s="15"/>
    </row>
    <row r="1495" spans="6:12" x14ac:dyDescent="0.25">
      <c r="F1495" s="16"/>
      <c r="G1495" s="14"/>
      <c r="H1495" s="15"/>
      <c r="I1495" s="14"/>
      <c r="J1495" s="15"/>
      <c r="K1495" s="14"/>
      <c r="L1495" s="15"/>
    </row>
    <row r="1496" spans="6:12" x14ac:dyDescent="0.25">
      <c r="F1496" s="16"/>
      <c r="G1496" s="14"/>
      <c r="H1496" s="15"/>
      <c r="I1496" s="14"/>
      <c r="J1496" s="15"/>
      <c r="K1496" s="14"/>
      <c r="L1496" s="15"/>
    </row>
    <row r="1497" spans="6:12" x14ac:dyDescent="0.25">
      <c r="F1497" s="16"/>
      <c r="G1497" s="14"/>
      <c r="H1497" s="15"/>
      <c r="I1497" s="14"/>
      <c r="J1497" s="15"/>
      <c r="K1497" s="14"/>
      <c r="L1497" s="15"/>
    </row>
    <row r="1498" spans="6:12" x14ac:dyDescent="0.25">
      <c r="F1498" s="16"/>
      <c r="G1498" s="14"/>
      <c r="H1498" s="15"/>
      <c r="I1498" s="14"/>
      <c r="J1498" s="15"/>
      <c r="K1498" s="14"/>
      <c r="L1498" s="15"/>
    </row>
    <row r="1499" spans="6:12" x14ac:dyDescent="0.25">
      <c r="F1499" s="16"/>
      <c r="G1499" s="14"/>
      <c r="H1499" s="15"/>
      <c r="I1499" s="14"/>
      <c r="J1499" s="15"/>
      <c r="K1499" s="14"/>
      <c r="L1499" s="15"/>
    </row>
    <row r="1500" spans="6:12" x14ac:dyDescent="0.25">
      <c r="F1500" s="16"/>
      <c r="G1500" s="14"/>
      <c r="H1500" s="15"/>
      <c r="I1500" s="14"/>
      <c r="J1500" s="15"/>
      <c r="K1500" s="14"/>
      <c r="L1500" s="15"/>
    </row>
    <row r="1501" spans="6:12" x14ac:dyDescent="0.25">
      <c r="F1501" s="16"/>
      <c r="G1501" s="14"/>
      <c r="H1501" s="15"/>
      <c r="I1501" s="14"/>
      <c r="J1501" s="15"/>
      <c r="K1501" s="14"/>
      <c r="L1501" s="15"/>
    </row>
    <row r="1502" spans="6:12" x14ac:dyDescent="0.25">
      <c r="F1502" s="16"/>
      <c r="G1502" s="14"/>
      <c r="H1502" s="15"/>
      <c r="I1502" s="14"/>
      <c r="J1502" s="15"/>
      <c r="K1502" s="14"/>
      <c r="L1502" s="15"/>
    </row>
    <row r="1503" spans="6:12" x14ac:dyDescent="0.25">
      <c r="F1503" s="16"/>
      <c r="G1503" s="14"/>
      <c r="H1503" s="15"/>
      <c r="I1503" s="14"/>
      <c r="J1503" s="15"/>
      <c r="K1503" s="14"/>
      <c r="L1503" s="15"/>
    </row>
    <row r="1504" spans="6:12" x14ac:dyDescent="0.25">
      <c r="F1504" s="16"/>
      <c r="G1504" s="14"/>
      <c r="H1504" s="15"/>
      <c r="I1504" s="14"/>
      <c r="J1504" s="15"/>
      <c r="K1504" s="14"/>
      <c r="L1504" s="15"/>
    </row>
    <row r="1505" spans="6:12" x14ac:dyDescent="0.25">
      <c r="F1505" s="16"/>
      <c r="G1505" s="14"/>
      <c r="H1505" s="15"/>
      <c r="I1505" s="14"/>
      <c r="J1505" s="15"/>
      <c r="K1505" s="14"/>
      <c r="L1505" s="15"/>
    </row>
    <row r="1506" spans="6:12" x14ac:dyDescent="0.25">
      <c r="F1506" s="16"/>
      <c r="G1506" s="14"/>
      <c r="H1506" s="15"/>
      <c r="I1506" s="14"/>
      <c r="J1506" s="15"/>
      <c r="K1506" s="14"/>
      <c r="L1506" s="15"/>
    </row>
    <row r="1507" spans="6:12" x14ac:dyDescent="0.25">
      <c r="F1507" s="16"/>
      <c r="G1507" s="14"/>
      <c r="H1507" s="15"/>
      <c r="I1507" s="14"/>
      <c r="J1507" s="15"/>
      <c r="K1507" s="14"/>
      <c r="L1507" s="15"/>
    </row>
    <row r="1508" spans="6:12" x14ac:dyDescent="0.25">
      <c r="F1508" s="16"/>
      <c r="G1508" s="14"/>
      <c r="H1508" s="15"/>
      <c r="I1508" s="14"/>
      <c r="J1508" s="15"/>
      <c r="K1508" s="14"/>
      <c r="L1508" s="15"/>
    </row>
    <row r="1509" spans="6:12" x14ac:dyDescent="0.25">
      <c r="F1509" s="16"/>
      <c r="G1509" s="14"/>
      <c r="H1509" s="15"/>
      <c r="I1509" s="14"/>
      <c r="J1509" s="15"/>
      <c r="K1509" s="14"/>
      <c r="L1509" s="15"/>
    </row>
    <row r="1510" spans="6:12" x14ac:dyDescent="0.25">
      <c r="F1510" s="16"/>
      <c r="G1510" s="14"/>
      <c r="H1510" s="15"/>
      <c r="I1510" s="14"/>
      <c r="J1510" s="15"/>
      <c r="K1510" s="14"/>
      <c r="L1510" s="15"/>
    </row>
    <row r="1511" spans="6:12" x14ac:dyDescent="0.25">
      <c r="F1511" s="16"/>
      <c r="G1511" s="14"/>
      <c r="H1511" s="15"/>
      <c r="I1511" s="14"/>
      <c r="J1511" s="15"/>
      <c r="K1511" s="14"/>
      <c r="L1511" s="15"/>
    </row>
    <row r="1512" spans="6:12" x14ac:dyDescent="0.25">
      <c r="F1512" s="16"/>
      <c r="G1512" s="14"/>
      <c r="H1512" s="15"/>
      <c r="I1512" s="14"/>
      <c r="J1512" s="15"/>
      <c r="K1512" s="14"/>
      <c r="L1512" s="15"/>
    </row>
    <row r="1513" spans="6:12" x14ac:dyDescent="0.25">
      <c r="F1513" s="16"/>
      <c r="G1513" s="14"/>
      <c r="H1513" s="15"/>
      <c r="I1513" s="14"/>
      <c r="J1513" s="15"/>
      <c r="K1513" s="14"/>
      <c r="L1513" s="15"/>
    </row>
    <row r="1514" spans="6:12" x14ac:dyDescent="0.25">
      <c r="F1514" s="16"/>
      <c r="G1514" s="14"/>
      <c r="H1514" s="15"/>
      <c r="I1514" s="14"/>
      <c r="J1514" s="15"/>
      <c r="K1514" s="14"/>
      <c r="L1514" s="15"/>
    </row>
    <row r="1515" spans="6:12" x14ac:dyDescent="0.25">
      <c r="F1515" s="16"/>
      <c r="G1515" s="14"/>
      <c r="H1515" s="15"/>
      <c r="I1515" s="14"/>
      <c r="J1515" s="15"/>
      <c r="K1515" s="14"/>
      <c r="L1515" s="15"/>
    </row>
    <row r="1516" spans="6:12" x14ac:dyDescent="0.25">
      <c r="F1516" s="16"/>
      <c r="G1516" s="14"/>
      <c r="H1516" s="15"/>
      <c r="I1516" s="14"/>
      <c r="J1516" s="15"/>
      <c r="K1516" s="14"/>
      <c r="L1516" s="15"/>
    </row>
    <row r="1517" spans="6:12" x14ac:dyDescent="0.25">
      <c r="F1517" s="16"/>
      <c r="G1517" s="14"/>
      <c r="H1517" s="15"/>
      <c r="I1517" s="14"/>
      <c r="J1517" s="15"/>
      <c r="K1517" s="14"/>
      <c r="L1517" s="15"/>
    </row>
    <row r="1518" spans="6:12" x14ac:dyDescent="0.25">
      <c r="F1518" s="16"/>
      <c r="G1518" s="14"/>
      <c r="H1518" s="15"/>
      <c r="I1518" s="14"/>
      <c r="J1518" s="15"/>
      <c r="K1518" s="14"/>
      <c r="L1518" s="15"/>
    </row>
    <row r="1519" spans="6:12" x14ac:dyDescent="0.25">
      <c r="F1519" s="16"/>
      <c r="G1519" s="14"/>
      <c r="H1519" s="15"/>
      <c r="I1519" s="14"/>
      <c r="J1519" s="15"/>
      <c r="K1519" s="14"/>
      <c r="L1519" s="15"/>
    </row>
    <row r="1520" spans="6:12" x14ac:dyDescent="0.25">
      <c r="F1520" s="16"/>
      <c r="G1520" s="14"/>
      <c r="H1520" s="15"/>
      <c r="I1520" s="14"/>
      <c r="J1520" s="15"/>
      <c r="K1520" s="14"/>
      <c r="L1520" s="15"/>
    </row>
    <row r="1521" spans="6:12" x14ac:dyDescent="0.25">
      <c r="F1521" s="16"/>
      <c r="G1521" s="14"/>
      <c r="H1521" s="15"/>
      <c r="I1521" s="14"/>
      <c r="J1521" s="15"/>
      <c r="K1521" s="14"/>
      <c r="L1521" s="15"/>
    </row>
    <row r="1522" spans="6:12" x14ac:dyDescent="0.25">
      <c r="F1522" s="16"/>
      <c r="G1522" s="14"/>
      <c r="H1522" s="15"/>
      <c r="I1522" s="14"/>
      <c r="J1522" s="15"/>
      <c r="K1522" s="14"/>
      <c r="L1522" s="15"/>
    </row>
    <row r="1523" spans="6:12" x14ac:dyDescent="0.25">
      <c r="F1523" s="16"/>
      <c r="G1523" s="14"/>
      <c r="H1523" s="15"/>
      <c r="I1523" s="14"/>
      <c r="J1523" s="15"/>
      <c r="K1523" s="14"/>
      <c r="L1523" s="15"/>
    </row>
    <row r="1524" spans="6:12" x14ac:dyDescent="0.25">
      <c r="F1524" s="16"/>
      <c r="G1524" s="14"/>
      <c r="H1524" s="15"/>
      <c r="I1524" s="14"/>
      <c r="J1524" s="15"/>
      <c r="K1524" s="14"/>
      <c r="L1524" s="15"/>
    </row>
    <row r="1525" spans="6:12" x14ac:dyDescent="0.25">
      <c r="F1525" s="16"/>
      <c r="G1525" s="14"/>
      <c r="H1525" s="15"/>
      <c r="I1525" s="14"/>
      <c r="J1525" s="15"/>
      <c r="K1525" s="14"/>
      <c r="L1525" s="15"/>
    </row>
    <row r="1526" spans="6:12" x14ac:dyDescent="0.25">
      <c r="F1526" s="16"/>
      <c r="G1526" s="14"/>
      <c r="H1526" s="15"/>
      <c r="I1526" s="14"/>
      <c r="J1526" s="15"/>
      <c r="K1526" s="14"/>
      <c r="L1526" s="15"/>
    </row>
    <row r="1527" spans="6:12" x14ac:dyDescent="0.25">
      <c r="F1527" s="16"/>
      <c r="G1527" s="14"/>
      <c r="H1527" s="15"/>
      <c r="I1527" s="14"/>
      <c r="J1527" s="15"/>
      <c r="K1527" s="14"/>
      <c r="L1527" s="15"/>
    </row>
    <row r="1528" spans="6:12" x14ac:dyDescent="0.25">
      <c r="F1528" s="16"/>
      <c r="G1528" s="14"/>
      <c r="H1528" s="15"/>
      <c r="I1528" s="14"/>
      <c r="J1528" s="15"/>
      <c r="K1528" s="14"/>
      <c r="L1528" s="15"/>
    </row>
    <row r="1529" spans="6:12" x14ac:dyDescent="0.25">
      <c r="F1529" s="16"/>
      <c r="G1529" s="14"/>
      <c r="H1529" s="15"/>
      <c r="I1529" s="14"/>
      <c r="J1529" s="15"/>
      <c r="K1529" s="14"/>
      <c r="L1529" s="15"/>
    </row>
    <row r="1530" spans="6:12" x14ac:dyDescent="0.25">
      <c r="F1530" s="16"/>
      <c r="G1530" s="14"/>
      <c r="H1530" s="15"/>
      <c r="I1530" s="14"/>
      <c r="J1530" s="15"/>
      <c r="K1530" s="14"/>
      <c r="L1530" s="15"/>
    </row>
    <row r="1531" spans="6:12" x14ac:dyDescent="0.25">
      <c r="F1531" s="16"/>
      <c r="G1531" s="14"/>
      <c r="H1531" s="15"/>
      <c r="I1531" s="14"/>
      <c r="J1531" s="15"/>
      <c r="K1531" s="14"/>
      <c r="L1531" s="15"/>
    </row>
    <row r="1532" spans="6:12" x14ac:dyDescent="0.25">
      <c r="F1532" s="16"/>
      <c r="G1532" s="14"/>
      <c r="H1532" s="15"/>
      <c r="I1532" s="14"/>
      <c r="J1532" s="15"/>
      <c r="K1532" s="14"/>
      <c r="L1532" s="15"/>
    </row>
    <row r="1533" spans="6:12" x14ac:dyDescent="0.25">
      <c r="F1533" s="16"/>
      <c r="G1533" s="14"/>
      <c r="H1533" s="15"/>
      <c r="I1533" s="14"/>
      <c r="J1533" s="15"/>
      <c r="K1533" s="14"/>
      <c r="L1533" s="15"/>
    </row>
    <row r="1534" spans="6:12" x14ac:dyDescent="0.25">
      <c r="F1534" s="16"/>
      <c r="G1534" s="14"/>
      <c r="H1534" s="15"/>
      <c r="I1534" s="14"/>
      <c r="J1534" s="15"/>
      <c r="K1534" s="14"/>
      <c r="L1534" s="15"/>
    </row>
    <row r="1535" spans="6:12" x14ac:dyDescent="0.25">
      <c r="F1535" s="16"/>
      <c r="G1535" s="14"/>
      <c r="H1535" s="15"/>
      <c r="I1535" s="14"/>
      <c r="J1535" s="15"/>
      <c r="K1535" s="14"/>
      <c r="L1535" s="15"/>
    </row>
    <row r="1536" spans="6:12" x14ac:dyDescent="0.25">
      <c r="F1536" s="16"/>
      <c r="G1536" s="14"/>
      <c r="H1536" s="15"/>
      <c r="I1536" s="14"/>
      <c r="J1536" s="15"/>
      <c r="K1536" s="14"/>
      <c r="L1536" s="15"/>
    </row>
    <row r="1537" spans="6:12" x14ac:dyDescent="0.25">
      <c r="F1537" s="16"/>
      <c r="G1537" s="14"/>
      <c r="H1537" s="15"/>
      <c r="I1537" s="14"/>
      <c r="J1537" s="15"/>
      <c r="K1537" s="14"/>
      <c r="L1537" s="15"/>
    </row>
    <row r="1538" spans="6:12" x14ac:dyDescent="0.25">
      <c r="F1538" s="16"/>
      <c r="G1538" s="14"/>
      <c r="H1538" s="15"/>
      <c r="I1538" s="14"/>
      <c r="J1538" s="15"/>
      <c r="K1538" s="14"/>
      <c r="L1538" s="15"/>
    </row>
    <row r="1539" spans="6:12" x14ac:dyDescent="0.25">
      <c r="F1539" s="16"/>
      <c r="G1539" s="14"/>
      <c r="H1539" s="15"/>
      <c r="I1539" s="14"/>
      <c r="J1539" s="15"/>
      <c r="K1539" s="14"/>
      <c r="L1539" s="15"/>
    </row>
    <row r="1540" spans="6:12" x14ac:dyDescent="0.25">
      <c r="F1540" s="16"/>
      <c r="G1540" s="14"/>
      <c r="H1540" s="15"/>
      <c r="I1540" s="14"/>
      <c r="J1540" s="15"/>
      <c r="K1540" s="14"/>
      <c r="L1540" s="15"/>
    </row>
    <row r="1541" spans="6:12" x14ac:dyDescent="0.25">
      <c r="F1541" s="16"/>
      <c r="G1541" s="14"/>
      <c r="H1541" s="15"/>
      <c r="I1541" s="14"/>
      <c r="J1541" s="15"/>
      <c r="K1541" s="14"/>
      <c r="L1541" s="15"/>
    </row>
    <row r="1542" spans="6:12" x14ac:dyDescent="0.25">
      <c r="F1542" s="16"/>
      <c r="G1542" s="14"/>
      <c r="H1542" s="15"/>
      <c r="I1542" s="14"/>
      <c r="J1542" s="15"/>
      <c r="K1542" s="14"/>
      <c r="L1542" s="15"/>
    </row>
    <row r="1543" spans="6:12" x14ac:dyDescent="0.25">
      <c r="F1543" s="16"/>
      <c r="G1543" s="14"/>
      <c r="H1543" s="15"/>
      <c r="I1543" s="14"/>
      <c r="J1543" s="15"/>
      <c r="K1543" s="14"/>
      <c r="L1543" s="15"/>
    </row>
    <row r="1544" spans="6:12" x14ac:dyDescent="0.25">
      <c r="F1544" s="16"/>
      <c r="G1544" s="14"/>
      <c r="H1544" s="15"/>
      <c r="I1544" s="14"/>
      <c r="J1544" s="15"/>
      <c r="K1544" s="14"/>
      <c r="L1544" s="15"/>
    </row>
    <row r="1545" spans="6:12" x14ac:dyDescent="0.25">
      <c r="F1545" s="16"/>
      <c r="G1545" s="14"/>
      <c r="H1545" s="15"/>
      <c r="I1545" s="14"/>
      <c r="J1545" s="15"/>
      <c r="K1545" s="14"/>
      <c r="L1545" s="15"/>
    </row>
    <row r="1546" spans="6:12" x14ac:dyDescent="0.25">
      <c r="F1546" s="16"/>
      <c r="G1546" s="14"/>
      <c r="H1546" s="15"/>
      <c r="I1546" s="14"/>
      <c r="J1546" s="15"/>
      <c r="K1546" s="14"/>
      <c r="L1546" s="15"/>
    </row>
    <row r="1547" spans="6:12" x14ac:dyDescent="0.25">
      <c r="F1547" s="16"/>
      <c r="G1547" s="14"/>
      <c r="H1547" s="15"/>
      <c r="I1547" s="14"/>
      <c r="J1547" s="15"/>
      <c r="K1547" s="14"/>
      <c r="L1547" s="15"/>
    </row>
    <row r="1548" spans="6:12" x14ac:dyDescent="0.25">
      <c r="F1548" s="16"/>
      <c r="G1548" s="14"/>
      <c r="H1548" s="15"/>
      <c r="I1548" s="14"/>
      <c r="J1548" s="15"/>
      <c r="K1548" s="14"/>
      <c r="L1548" s="15"/>
    </row>
    <row r="1549" spans="6:12" x14ac:dyDescent="0.25">
      <c r="F1549" s="16"/>
      <c r="G1549" s="14"/>
      <c r="H1549" s="15"/>
      <c r="I1549" s="14"/>
      <c r="J1549" s="15"/>
      <c r="K1549" s="14"/>
      <c r="L1549" s="15"/>
    </row>
    <row r="1550" spans="6:12" x14ac:dyDescent="0.25">
      <c r="F1550" s="16"/>
      <c r="G1550" s="14"/>
      <c r="H1550" s="15"/>
      <c r="I1550" s="14"/>
      <c r="J1550" s="15"/>
      <c r="K1550" s="14"/>
      <c r="L1550" s="15"/>
    </row>
    <row r="1551" spans="6:12" x14ac:dyDescent="0.25">
      <c r="F1551" s="16"/>
      <c r="G1551" s="14"/>
      <c r="H1551" s="15"/>
      <c r="I1551" s="14"/>
      <c r="J1551" s="15"/>
      <c r="K1551" s="14"/>
      <c r="L1551" s="15"/>
    </row>
    <row r="1552" spans="6:12" x14ac:dyDescent="0.25">
      <c r="F1552" s="16"/>
      <c r="G1552" s="14"/>
      <c r="H1552" s="15"/>
      <c r="I1552" s="14"/>
      <c r="J1552" s="15"/>
      <c r="K1552" s="14"/>
      <c r="L1552" s="15"/>
    </row>
    <row r="1553" spans="6:12" x14ac:dyDescent="0.25">
      <c r="F1553" s="16"/>
      <c r="G1553" s="14"/>
      <c r="H1553" s="15"/>
      <c r="I1553" s="14"/>
      <c r="J1553" s="15"/>
      <c r="K1553" s="14"/>
      <c r="L1553" s="15"/>
    </row>
    <row r="1554" spans="6:12" x14ac:dyDescent="0.25">
      <c r="F1554" s="16"/>
      <c r="G1554" s="14"/>
      <c r="H1554" s="15"/>
      <c r="I1554" s="14"/>
      <c r="J1554" s="15"/>
      <c r="K1554" s="14"/>
      <c r="L1554" s="15"/>
    </row>
    <row r="1555" spans="6:12" x14ac:dyDescent="0.25">
      <c r="F1555" s="16"/>
      <c r="G1555" s="14"/>
      <c r="H1555" s="15"/>
      <c r="I1555" s="14"/>
      <c r="J1555" s="15"/>
      <c r="K1555" s="14"/>
      <c r="L1555" s="15"/>
    </row>
    <row r="1556" spans="6:12" x14ac:dyDescent="0.25">
      <c r="F1556" s="16"/>
      <c r="G1556" s="14"/>
      <c r="H1556" s="15"/>
      <c r="I1556" s="14"/>
      <c r="J1556" s="15"/>
      <c r="K1556" s="14"/>
      <c r="L1556" s="15"/>
    </row>
    <row r="1557" spans="6:12" x14ac:dyDescent="0.25">
      <c r="F1557" s="16"/>
      <c r="G1557" s="14"/>
      <c r="H1557" s="15"/>
      <c r="I1557" s="14"/>
      <c r="J1557" s="15"/>
      <c r="K1557" s="14"/>
      <c r="L1557" s="15"/>
    </row>
    <row r="1558" spans="6:12" x14ac:dyDescent="0.25">
      <c r="F1558" s="16"/>
      <c r="G1558" s="14"/>
      <c r="H1558" s="15"/>
      <c r="I1558" s="14"/>
      <c r="J1558" s="15"/>
      <c r="K1558" s="14"/>
      <c r="L1558" s="15"/>
    </row>
    <row r="1559" spans="6:12" x14ac:dyDescent="0.25">
      <c r="F1559" s="16"/>
      <c r="G1559" s="14"/>
      <c r="H1559" s="15"/>
      <c r="I1559" s="14"/>
      <c r="J1559" s="15"/>
      <c r="K1559" s="14"/>
      <c r="L1559" s="15"/>
    </row>
    <row r="1560" spans="6:12" x14ac:dyDescent="0.25">
      <c r="F1560" s="16"/>
      <c r="G1560" s="14"/>
      <c r="H1560" s="15"/>
      <c r="I1560" s="14"/>
      <c r="J1560" s="15"/>
      <c r="K1560" s="14"/>
      <c r="L1560" s="15"/>
    </row>
    <row r="1561" spans="6:12" x14ac:dyDescent="0.25">
      <c r="F1561" s="16"/>
      <c r="G1561" s="14"/>
      <c r="H1561" s="15"/>
      <c r="I1561" s="14"/>
      <c r="J1561" s="15"/>
      <c r="K1561" s="14"/>
      <c r="L1561" s="15"/>
    </row>
    <row r="1562" spans="6:12" x14ac:dyDescent="0.25">
      <c r="F1562" s="16"/>
      <c r="G1562" s="14"/>
      <c r="H1562" s="15"/>
      <c r="I1562" s="14"/>
      <c r="J1562" s="15"/>
      <c r="K1562" s="14"/>
      <c r="L1562" s="15"/>
    </row>
    <row r="1563" spans="6:12" x14ac:dyDescent="0.25">
      <c r="F1563" s="16"/>
      <c r="G1563" s="14"/>
      <c r="H1563" s="15"/>
      <c r="I1563" s="14"/>
      <c r="J1563" s="15"/>
      <c r="K1563" s="14"/>
      <c r="L1563" s="15"/>
    </row>
    <row r="1564" spans="6:12" x14ac:dyDescent="0.25">
      <c r="F1564" s="16"/>
      <c r="G1564" s="14"/>
      <c r="H1564" s="15"/>
      <c r="I1564" s="14"/>
      <c r="J1564" s="15"/>
      <c r="K1564" s="14"/>
      <c r="L1564" s="15"/>
    </row>
    <row r="1565" spans="6:12" x14ac:dyDescent="0.25">
      <c r="F1565" s="16"/>
      <c r="G1565" s="14"/>
      <c r="H1565" s="15"/>
      <c r="I1565" s="14"/>
      <c r="J1565" s="15"/>
      <c r="K1565" s="14"/>
      <c r="L1565" s="15"/>
    </row>
    <row r="1566" spans="6:12" x14ac:dyDescent="0.25">
      <c r="F1566" s="16"/>
      <c r="G1566" s="14"/>
      <c r="H1566" s="15"/>
      <c r="I1566" s="14"/>
      <c r="J1566" s="15"/>
      <c r="K1566" s="14"/>
      <c r="L1566" s="15"/>
    </row>
    <row r="1567" spans="6:12" x14ac:dyDescent="0.25">
      <c r="F1567" s="16"/>
      <c r="G1567" s="14"/>
      <c r="H1567" s="15"/>
      <c r="I1567" s="14"/>
      <c r="J1567" s="15"/>
      <c r="K1567" s="14"/>
      <c r="L1567" s="15"/>
    </row>
    <row r="1568" spans="6:12" x14ac:dyDescent="0.25">
      <c r="F1568" s="16"/>
      <c r="G1568" s="14"/>
      <c r="H1568" s="15"/>
      <c r="I1568" s="14"/>
      <c r="J1568" s="15"/>
      <c r="K1568" s="14"/>
      <c r="L1568" s="15"/>
    </row>
    <row r="1569" spans="6:12" x14ac:dyDescent="0.25">
      <c r="F1569" s="16"/>
      <c r="G1569" s="14"/>
      <c r="H1569" s="15"/>
      <c r="I1569" s="14"/>
      <c r="J1569" s="15"/>
      <c r="K1569" s="14"/>
      <c r="L1569" s="15"/>
    </row>
    <row r="1570" spans="6:12" x14ac:dyDescent="0.25">
      <c r="F1570" s="16"/>
      <c r="G1570" s="14"/>
      <c r="H1570" s="15"/>
      <c r="I1570" s="14"/>
      <c r="J1570" s="15"/>
      <c r="K1570" s="14"/>
      <c r="L1570" s="15"/>
    </row>
    <row r="1571" spans="6:12" x14ac:dyDescent="0.25">
      <c r="F1571" s="16"/>
      <c r="G1571" s="14"/>
      <c r="H1571" s="15"/>
      <c r="I1571" s="14"/>
      <c r="J1571" s="15"/>
      <c r="K1571" s="14"/>
      <c r="L1571" s="15"/>
    </row>
    <row r="1572" spans="6:12" x14ac:dyDescent="0.25">
      <c r="F1572" s="16"/>
      <c r="G1572" s="14"/>
      <c r="H1572" s="15"/>
      <c r="I1572" s="14"/>
      <c r="J1572" s="15"/>
      <c r="K1572" s="14"/>
      <c r="L1572" s="15"/>
    </row>
    <row r="1573" spans="6:12" x14ac:dyDescent="0.25">
      <c r="F1573" s="16"/>
      <c r="G1573" s="14"/>
      <c r="H1573" s="15"/>
      <c r="I1573" s="14"/>
      <c r="J1573" s="15"/>
      <c r="K1573" s="14"/>
      <c r="L1573" s="15"/>
    </row>
    <row r="1574" spans="6:12" x14ac:dyDescent="0.25">
      <c r="F1574" s="16"/>
      <c r="G1574" s="14"/>
      <c r="H1574" s="15"/>
      <c r="I1574" s="14"/>
      <c r="J1574" s="15"/>
      <c r="K1574" s="14"/>
      <c r="L1574" s="15"/>
    </row>
    <row r="1575" spans="6:12" x14ac:dyDescent="0.25">
      <c r="F1575" s="16"/>
      <c r="G1575" s="14"/>
      <c r="H1575" s="15"/>
      <c r="I1575" s="14"/>
      <c r="J1575" s="15"/>
      <c r="K1575" s="14"/>
      <c r="L1575" s="15"/>
    </row>
    <row r="1576" spans="6:12" x14ac:dyDescent="0.25">
      <c r="F1576" s="16"/>
      <c r="G1576" s="14"/>
      <c r="H1576" s="15"/>
      <c r="I1576" s="14"/>
      <c r="J1576" s="15"/>
      <c r="K1576" s="14"/>
      <c r="L1576" s="15"/>
    </row>
    <row r="1577" spans="6:12" x14ac:dyDescent="0.25">
      <c r="F1577" s="16"/>
      <c r="G1577" s="14"/>
      <c r="H1577" s="15"/>
      <c r="I1577" s="14"/>
      <c r="J1577" s="15"/>
      <c r="K1577" s="14"/>
      <c r="L1577" s="15"/>
    </row>
    <row r="1578" spans="6:12" x14ac:dyDescent="0.25">
      <c r="F1578" s="16"/>
      <c r="G1578" s="14"/>
      <c r="H1578" s="15"/>
      <c r="I1578" s="14"/>
      <c r="J1578" s="15"/>
      <c r="K1578" s="14"/>
      <c r="L1578" s="15"/>
    </row>
    <row r="1579" spans="6:12" x14ac:dyDescent="0.25">
      <c r="F1579" s="16"/>
      <c r="G1579" s="14"/>
      <c r="H1579" s="15"/>
      <c r="I1579" s="14"/>
      <c r="J1579" s="15"/>
      <c r="K1579" s="14"/>
      <c r="L1579" s="15"/>
    </row>
    <row r="1580" spans="6:12" x14ac:dyDescent="0.25">
      <c r="F1580" s="16"/>
      <c r="G1580" s="14"/>
      <c r="H1580" s="15"/>
      <c r="I1580" s="14"/>
      <c r="J1580" s="15"/>
      <c r="K1580" s="14"/>
      <c r="L1580" s="15"/>
    </row>
    <row r="1581" spans="6:12" x14ac:dyDescent="0.25">
      <c r="F1581" s="16"/>
      <c r="G1581" s="14"/>
      <c r="H1581" s="15"/>
      <c r="I1581" s="14"/>
      <c r="J1581" s="15"/>
      <c r="K1581" s="14"/>
      <c r="L1581" s="15"/>
    </row>
    <row r="1582" spans="6:12" x14ac:dyDescent="0.25">
      <c r="F1582" s="16"/>
      <c r="G1582" s="14"/>
      <c r="H1582" s="15"/>
      <c r="I1582" s="14"/>
      <c r="J1582" s="15"/>
      <c r="K1582" s="14"/>
      <c r="L1582" s="15"/>
    </row>
    <row r="1583" spans="6:12" x14ac:dyDescent="0.25">
      <c r="F1583" s="16"/>
      <c r="G1583" s="14"/>
      <c r="H1583" s="15"/>
      <c r="I1583" s="14"/>
      <c r="J1583" s="15"/>
      <c r="K1583" s="14"/>
      <c r="L1583" s="15"/>
    </row>
    <row r="1584" spans="6:12" x14ac:dyDescent="0.25">
      <c r="F1584" s="16"/>
      <c r="G1584" s="14"/>
      <c r="H1584" s="15"/>
      <c r="I1584" s="14"/>
      <c r="J1584" s="15"/>
      <c r="K1584" s="14"/>
      <c r="L1584" s="15"/>
    </row>
    <row r="1585" spans="6:12" x14ac:dyDescent="0.25">
      <c r="F1585" s="16"/>
      <c r="G1585" s="14"/>
      <c r="H1585" s="15"/>
      <c r="I1585" s="14"/>
      <c r="J1585" s="15"/>
      <c r="K1585" s="14"/>
      <c r="L1585" s="15"/>
    </row>
    <row r="1586" spans="6:12" x14ac:dyDescent="0.25">
      <c r="F1586" s="16"/>
      <c r="G1586" s="14"/>
      <c r="H1586" s="15"/>
      <c r="I1586" s="14"/>
      <c r="J1586" s="15"/>
      <c r="K1586" s="14"/>
      <c r="L1586" s="15"/>
    </row>
    <row r="1587" spans="6:12" x14ac:dyDescent="0.25">
      <c r="F1587" s="16"/>
      <c r="G1587" s="14"/>
      <c r="H1587" s="15"/>
      <c r="I1587" s="14"/>
      <c r="J1587" s="15"/>
      <c r="K1587" s="14"/>
      <c r="L1587" s="15"/>
    </row>
    <row r="1588" spans="6:12" x14ac:dyDescent="0.25">
      <c r="F1588" s="16"/>
      <c r="G1588" s="14"/>
      <c r="H1588" s="15"/>
      <c r="I1588" s="14"/>
      <c r="J1588" s="15"/>
      <c r="K1588" s="14"/>
      <c r="L1588" s="15"/>
    </row>
    <row r="1589" spans="6:12" x14ac:dyDescent="0.25">
      <c r="F1589" s="16"/>
      <c r="G1589" s="14"/>
      <c r="H1589" s="15"/>
      <c r="I1589" s="14"/>
      <c r="J1589" s="15"/>
      <c r="K1589" s="14"/>
      <c r="L1589" s="15"/>
    </row>
    <row r="1590" spans="6:12" x14ac:dyDescent="0.25">
      <c r="F1590" s="16"/>
      <c r="G1590" s="14"/>
      <c r="H1590" s="15"/>
      <c r="I1590" s="14"/>
      <c r="J1590" s="15"/>
      <c r="K1590" s="14"/>
      <c r="L1590" s="15"/>
    </row>
    <row r="1591" spans="6:12" x14ac:dyDescent="0.25">
      <c r="F1591" s="16"/>
      <c r="G1591" s="14"/>
      <c r="H1591" s="15"/>
      <c r="I1591" s="14"/>
      <c r="J1591" s="15"/>
      <c r="K1591" s="14"/>
      <c r="L1591" s="15"/>
    </row>
    <row r="1592" spans="6:12" x14ac:dyDescent="0.25">
      <c r="F1592" s="16"/>
      <c r="G1592" s="14"/>
      <c r="H1592" s="15"/>
      <c r="I1592" s="14"/>
      <c r="J1592" s="15"/>
      <c r="K1592" s="14"/>
      <c r="L1592" s="15"/>
    </row>
    <row r="1593" spans="6:12" x14ac:dyDescent="0.25">
      <c r="F1593" s="16"/>
      <c r="G1593" s="14"/>
      <c r="H1593" s="15"/>
      <c r="I1593" s="14"/>
      <c r="J1593" s="15"/>
      <c r="K1593" s="14"/>
      <c r="L1593" s="15"/>
    </row>
    <row r="1594" spans="6:12" x14ac:dyDescent="0.25">
      <c r="F1594" s="16"/>
      <c r="G1594" s="14"/>
      <c r="H1594" s="15"/>
      <c r="I1594" s="14"/>
      <c r="J1594" s="15"/>
      <c r="K1594" s="14"/>
      <c r="L1594" s="15"/>
    </row>
    <row r="1595" spans="6:12" x14ac:dyDescent="0.25">
      <c r="F1595" s="16"/>
      <c r="G1595" s="14"/>
      <c r="H1595" s="15"/>
      <c r="I1595" s="14"/>
      <c r="J1595" s="15"/>
      <c r="K1595" s="14"/>
      <c r="L1595" s="15"/>
    </row>
    <row r="1596" spans="6:12" x14ac:dyDescent="0.25">
      <c r="F1596" s="16"/>
      <c r="G1596" s="14"/>
      <c r="H1596" s="15"/>
      <c r="I1596" s="14"/>
      <c r="J1596" s="15"/>
      <c r="K1596" s="14"/>
      <c r="L1596" s="15"/>
    </row>
    <row r="1597" spans="6:12" x14ac:dyDescent="0.25">
      <c r="F1597" s="16"/>
      <c r="G1597" s="14"/>
      <c r="H1597" s="15"/>
      <c r="I1597" s="14"/>
      <c r="J1597" s="15"/>
      <c r="K1597" s="14"/>
      <c r="L1597" s="15"/>
    </row>
    <row r="1598" spans="6:12" x14ac:dyDescent="0.25">
      <c r="F1598" s="16"/>
      <c r="G1598" s="14"/>
      <c r="H1598" s="15"/>
      <c r="I1598" s="14"/>
      <c r="J1598" s="15"/>
      <c r="K1598" s="14"/>
      <c r="L1598" s="15"/>
    </row>
    <row r="1599" spans="6:12" x14ac:dyDescent="0.25">
      <c r="F1599" s="16"/>
      <c r="G1599" s="14"/>
      <c r="H1599" s="15"/>
      <c r="I1599" s="14"/>
      <c r="J1599" s="15"/>
      <c r="K1599" s="14"/>
      <c r="L1599" s="15"/>
    </row>
    <row r="1600" spans="6:12" x14ac:dyDescent="0.25">
      <c r="F1600" s="16"/>
      <c r="G1600" s="14"/>
      <c r="H1600" s="15"/>
      <c r="I1600" s="14"/>
      <c r="J1600" s="15"/>
      <c r="K1600" s="14"/>
      <c r="L1600" s="15"/>
    </row>
    <row r="1601" spans="6:12" x14ac:dyDescent="0.25">
      <c r="F1601" s="16"/>
      <c r="G1601" s="14"/>
      <c r="H1601" s="15"/>
      <c r="I1601" s="14"/>
      <c r="J1601" s="15"/>
      <c r="K1601" s="14"/>
      <c r="L1601" s="15"/>
    </row>
    <row r="1602" spans="6:12" x14ac:dyDescent="0.25">
      <c r="F1602" s="16"/>
      <c r="G1602" s="14"/>
      <c r="H1602" s="15"/>
      <c r="I1602" s="14"/>
      <c r="J1602" s="15"/>
      <c r="K1602" s="14"/>
      <c r="L1602" s="15"/>
    </row>
    <row r="1603" spans="6:12" x14ac:dyDescent="0.25">
      <c r="F1603" s="16"/>
      <c r="G1603" s="14"/>
      <c r="H1603" s="15"/>
      <c r="I1603" s="14"/>
      <c r="J1603" s="15"/>
      <c r="K1603" s="14"/>
      <c r="L1603" s="15"/>
    </row>
    <row r="1604" spans="6:12" x14ac:dyDescent="0.25">
      <c r="F1604" s="16"/>
      <c r="G1604" s="14"/>
      <c r="H1604" s="15"/>
      <c r="I1604" s="14"/>
      <c r="J1604" s="15"/>
      <c r="K1604" s="14"/>
      <c r="L1604" s="15"/>
    </row>
    <row r="1605" spans="6:12" x14ac:dyDescent="0.25">
      <c r="F1605" s="16"/>
      <c r="G1605" s="14"/>
      <c r="H1605" s="15"/>
      <c r="I1605" s="14"/>
      <c r="J1605" s="15"/>
      <c r="K1605" s="14"/>
      <c r="L1605" s="15"/>
    </row>
    <row r="1606" spans="6:12" x14ac:dyDescent="0.25">
      <c r="F1606" s="16"/>
      <c r="G1606" s="14"/>
      <c r="H1606" s="15"/>
      <c r="I1606" s="14"/>
      <c r="J1606" s="15"/>
      <c r="K1606" s="14"/>
      <c r="L1606" s="15"/>
    </row>
    <row r="1607" spans="6:12" x14ac:dyDescent="0.25">
      <c r="F1607" s="16"/>
      <c r="G1607" s="14"/>
      <c r="H1607" s="15"/>
      <c r="I1607" s="14"/>
      <c r="J1607" s="15"/>
      <c r="K1607" s="14"/>
      <c r="L1607" s="15"/>
    </row>
    <row r="1608" spans="6:12" x14ac:dyDescent="0.25">
      <c r="F1608" s="16"/>
      <c r="G1608" s="14"/>
      <c r="H1608" s="15"/>
      <c r="I1608" s="14"/>
      <c r="J1608" s="15"/>
      <c r="K1608" s="14"/>
      <c r="L1608" s="15"/>
    </row>
    <row r="1609" spans="6:12" x14ac:dyDescent="0.25">
      <c r="F1609" s="16"/>
      <c r="G1609" s="14"/>
      <c r="H1609" s="15"/>
      <c r="I1609" s="14"/>
      <c r="J1609" s="15"/>
      <c r="K1609" s="14"/>
      <c r="L1609" s="15"/>
    </row>
    <row r="1610" spans="6:12" x14ac:dyDescent="0.25">
      <c r="F1610" s="16"/>
      <c r="G1610" s="14"/>
      <c r="H1610" s="15"/>
      <c r="I1610" s="14"/>
      <c r="J1610" s="15"/>
      <c r="K1610" s="14"/>
      <c r="L1610" s="15"/>
    </row>
    <row r="1611" spans="6:12" x14ac:dyDescent="0.25">
      <c r="F1611" s="16"/>
      <c r="G1611" s="14"/>
      <c r="H1611" s="15"/>
      <c r="I1611" s="14"/>
      <c r="J1611" s="15"/>
      <c r="K1611" s="14"/>
      <c r="L1611" s="15"/>
    </row>
    <row r="1612" spans="6:12" x14ac:dyDescent="0.25">
      <c r="F1612" s="16"/>
      <c r="G1612" s="14"/>
      <c r="H1612" s="15"/>
      <c r="I1612" s="14"/>
      <c r="J1612" s="15"/>
      <c r="K1612" s="14"/>
      <c r="L1612" s="15"/>
    </row>
    <row r="1613" spans="6:12" x14ac:dyDescent="0.25">
      <c r="F1613" s="16"/>
      <c r="G1613" s="14"/>
      <c r="H1613" s="15"/>
      <c r="I1613" s="14"/>
      <c r="J1613" s="15"/>
      <c r="K1613" s="14"/>
      <c r="L1613" s="15"/>
    </row>
    <row r="1614" spans="6:12" x14ac:dyDescent="0.25">
      <c r="F1614" s="16"/>
      <c r="G1614" s="14"/>
      <c r="H1614" s="15"/>
      <c r="I1614" s="14"/>
      <c r="J1614" s="15"/>
      <c r="K1614" s="14"/>
      <c r="L1614" s="15"/>
    </row>
    <row r="1615" spans="6:12" x14ac:dyDescent="0.25">
      <c r="F1615" s="16"/>
      <c r="G1615" s="14"/>
      <c r="H1615" s="15"/>
      <c r="I1615" s="14"/>
      <c r="J1615" s="15"/>
      <c r="K1615" s="14"/>
      <c r="L1615" s="15"/>
    </row>
    <row r="1616" spans="6:12" x14ac:dyDescent="0.25">
      <c r="F1616" s="16"/>
      <c r="G1616" s="14"/>
      <c r="H1616" s="15"/>
      <c r="I1616" s="14"/>
      <c r="J1616" s="15"/>
      <c r="K1616" s="14"/>
      <c r="L1616" s="15"/>
    </row>
    <row r="1617" spans="6:12" x14ac:dyDescent="0.25">
      <c r="F1617" s="16"/>
      <c r="G1617" s="14"/>
      <c r="H1617" s="15"/>
      <c r="I1617" s="14"/>
      <c r="J1617" s="15"/>
      <c r="K1617" s="14"/>
      <c r="L1617" s="15"/>
    </row>
    <row r="1618" spans="6:12" x14ac:dyDescent="0.25">
      <c r="F1618" s="16"/>
      <c r="G1618" s="14"/>
      <c r="H1618" s="15"/>
      <c r="I1618" s="14"/>
      <c r="J1618" s="15"/>
      <c r="K1618" s="14"/>
      <c r="L1618" s="15"/>
    </row>
    <row r="1619" spans="6:12" x14ac:dyDescent="0.25">
      <c r="F1619" s="16"/>
      <c r="G1619" s="14"/>
      <c r="H1619" s="15"/>
      <c r="I1619" s="14"/>
      <c r="J1619" s="15"/>
      <c r="K1619" s="14"/>
      <c r="L1619" s="15"/>
    </row>
    <row r="1620" spans="6:12" x14ac:dyDescent="0.25">
      <c r="F1620" s="16"/>
      <c r="G1620" s="14"/>
      <c r="H1620" s="15"/>
      <c r="I1620" s="14"/>
      <c r="J1620" s="15"/>
      <c r="K1620" s="14"/>
      <c r="L1620" s="15"/>
    </row>
    <row r="1621" spans="6:12" x14ac:dyDescent="0.25">
      <c r="F1621" s="16"/>
      <c r="G1621" s="14"/>
      <c r="H1621" s="15"/>
      <c r="I1621" s="14"/>
      <c r="J1621" s="15"/>
      <c r="K1621" s="14"/>
      <c r="L1621" s="15"/>
    </row>
    <row r="1622" spans="6:12" x14ac:dyDescent="0.25">
      <c r="F1622" s="16"/>
      <c r="G1622" s="14"/>
      <c r="H1622" s="15"/>
      <c r="I1622" s="14"/>
      <c r="J1622" s="15"/>
      <c r="K1622" s="14"/>
      <c r="L1622" s="15"/>
    </row>
    <row r="1623" spans="6:12" x14ac:dyDescent="0.25">
      <c r="F1623" s="16"/>
      <c r="G1623" s="14"/>
      <c r="H1623" s="15"/>
      <c r="I1623" s="14"/>
      <c r="J1623" s="15"/>
      <c r="K1623" s="14"/>
      <c r="L1623" s="15"/>
    </row>
    <row r="1624" spans="6:12" x14ac:dyDescent="0.25">
      <c r="F1624" s="16"/>
      <c r="G1624" s="14"/>
      <c r="H1624" s="15"/>
      <c r="I1624" s="14"/>
      <c r="J1624" s="15"/>
      <c r="K1624" s="14"/>
      <c r="L1624" s="15"/>
    </row>
    <row r="1625" spans="6:12" x14ac:dyDescent="0.25">
      <c r="F1625" s="16"/>
      <c r="G1625" s="14"/>
      <c r="H1625" s="15"/>
      <c r="I1625" s="14"/>
      <c r="J1625" s="15"/>
      <c r="K1625" s="14"/>
      <c r="L1625" s="15"/>
    </row>
    <row r="1626" spans="6:12" x14ac:dyDescent="0.25">
      <c r="F1626" s="16"/>
      <c r="G1626" s="14"/>
      <c r="H1626" s="15"/>
      <c r="I1626" s="14"/>
      <c r="J1626" s="15"/>
      <c r="K1626" s="14"/>
      <c r="L1626" s="15"/>
    </row>
    <row r="1627" spans="6:12" x14ac:dyDescent="0.25">
      <c r="F1627" s="16"/>
      <c r="G1627" s="14"/>
      <c r="H1627" s="15"/>
      <c r="I1627" s="14"/>
      <c r="J1627" s="15"/>
      <c r="K1627" s="14"/>
      <c r="L1627" s="15"/>
    </row>
    <row r="1628" spans="6:12" x14ac:dyDescent="0.25">
      <c r="F1628" s="16"/>
      <c r="G1628" s="14"/>
      <c r="H1628" s="15"/>
      <c r="I1628" s="14"/>
      <c r="J1628" s="15"/>
      <c r="K1628" s="14"/>
      <c r="L1628" s="15"/>
    </row>
    <row r="1629" spans="6:12" x14ac:dyDescent="0.25">
      <c r="F1629" s="16"/>
      <c r="G1629" s="14"/>
      <c r="H1629" s="15"/>
      <c r="I1629" s="14"/>
      <c r="J1629" s="15"/>
      <c r="K1629" s="14"/>
      <c r="L1629" s="15"/>
    </row>
    <row r="1630" spans="6:12" x14ac:dyDescent="0.25">
      <c r="F1630" s="16"/>
      <c r="G1630" s="14"/>
      <c r="H1630" s="15"/>
      <c r="I1630" s="14"/>
      <c r="J1630" s="15"/>
      <c r="K1630" s="14"/>
      <c r="L1630" s="15"/>
    </row>
    <row r="1631" spans="6:12" x14ac:dyDescent="0.25">
      <c r="F1631" s="16"/>
      <c r="G1631" s="14"/>
      <c r="H1631" s="15"/>
      <c r="I1631" s="14"/>
      <c r="J1631" s="15"/>
      <c r="K1631" s="14"/>
      <c r="L1631" s="15"/>
    </row>
    <row r="1632" spans="6:12" x14ac:dyDescent="0.25">
      <c r="F1632" s="16"/>
      <c r="G1632" s="14"/>
      <c r="H1632" s="15"/>
      <c r="I1632" s="14"/>
      <c r="J1632" s="15"/>
      <c r="K1632" s="14"/>
      <c r="L1632" s="15"/>
    </row>
    <row r="1633" spans="6:12" x14ac:dyDescent="0.25">
      <c r="F1633" s="16"/>
      <c r="G1633" s="14"/>
      <c r="H1633" s="15"/>
      <c r="I1633" s="14"/>
      <c r="J1633" s="15"/>
      <c r="K1633" s="14"/>
      <c r="L1633" s="15"/>
    </row>
    <row r="1634" spans="6:12" x14ac:dyDescent="0.25">
      <c r="F1634" s="16"/>
      <c r="G1634" s="14"/>
      <c r="H1634" s="15"/>
      <c r="I1634" s="14"/>
      <c r="J1634" s="15"/>
      <c r="K1634" s="14"/>
      <c r="L1634" s="15"/>
    </row>
    <row r="1635" spans="6:12" x14ac:dyDescent="0.25">
      <c r="F1635" s="16"/>
      <c r="G1635" s="14"/>
      <c r="H1635" s="15"/>
      <c r="I1635" s="14"/>
      <c r="J1635" s="15"/>
      <c r="K1635" s="14"/>
      <c r="L1635" s="15"/>
    </row>
    <row r="1636" spans="6:12" x14ac:dyDescent="0.25">
      <c r="F1636" s="16"/>
      <c r="G1636" s="14"/>
      <c r="H1636" s="15"/>
      <c r="I1636" s="14"/>
      <c r="J1636" s="15"/>
      <c r="K1636" s="14"/>
      <c r="L1636" s="15"/>
    </row>
    <row r="1637" spans="6:12" x14ac:dyDescent="0.25">
      <c r="F1637" s="16"/>
      <c r="G1637" s="14"/>
      <c r="H1637" s="15"/>
      <c r="I1637" s="14"/>
      <c r="J1637" s="15"/>
      <c r="K1637" s="14"/>
      <c r="L1637" s="15"/>
    </row>
    <row r="1638" spans="6:12" x14ac:dyDescent="0.25">
      <c r="F1638" s="16"/>
      <c r="G1638" s="14"/>
      <c r="H1638" s="15"/>
      <c r="I1638" s="14"/>
      <c r="J1638" s="15"/>
      <c r="K1638" s="14"/>
      <c r="L1638" s="15"/>
    </row>
    <row r="1639" spans="6:12" x14ac:dyDescent="0.25">
      <c r="F1639" s="16"/>
      <c r="G1639" s="14"/>
      <c r="H1639" s="15"/>
      <c r="I1639" s="14"/>
      <c r="J1639" s="15"/>
      <c r="K1639" s="14"/>
      <c r="L1639" s="15"/>
    </row>
    <row r="1640" spans="6:12" x14ac:dyDescent="0.25">
      <c r="F1640" s="16"/>
      <c r="G1640" s="14"/>
      <c r="H1640" s="15"/>
      <c r="I1640" s="14"/>
      <c r="J1640" s="15"/>
      <c r="K1640" s="14"/>
      <c r="L1640" s="15"/>
    </row>
    <row r="1641" spans="6:12" x14ac:dyDescent="0.25">
      <c r="F1641" s="16"/>
      <c r="G1641" s="14"/>
      <c r="H1641" s="15"/>
      <c r="I1641" s="14"/>
      <c r="J1641" s="15"/>
      <c r="K1641" s="14"/>
      <c r="L1641" s="15"/>
    </row>
    <row r="1642" spans="6:12" x14ac:dyDescent="0.25">
      <c r="F1642" s="16"/>
      <c r="G1642" s="14"/>
      <c r="H1642" s="15"/>
      <c r="I1642" s="14"/>
      <c r="J1642" s="15"/>
      <c r="K1642" s="14"/>
      <c r="L1642" s="15"/>
    </row>
    <row r="1643" spans="6:12" x14ac:dyDescent="0.25">
      <c r="F1643" s="16"/>
      <c r="G1643" s="14"/>
      <c r="H1643" s="15"/>
      <c r="I1643" s="14"/>
      <c r="J1643" s="15"/>
      <c r="K1643" s="14"/>
      <c r="L1643" s="15"/>
    </row>
    <row r="1644" spans="6:12" x14ac:dyDescent="0.25">
      <c r="F1644" s="16"/>
      <c r="G1644" s="14"/>
      <c r="H1644" s="15"/>
      <c r="I1644" s="14"/>
      <c r="J1644" s="15"/>
      <c r="K1644" s="14"/>
      <c r="L1644" s="15"/>
    </row>
    <row r="1645" spans="6:12" x14ac:dyDescent="0.25">
      <c r="F1645" s="16"/>
      <c r="G1645" s="14"/>
      <c r="H1645" s="15"/>
      <c r="I1645" s="14"/>
      <c r="J1645" s="15"/>
      <c r="K1645" s="14"/>
      <c r="L1645" s="15"/>
    </row>
    <row r="1646" spans="6:12" x14ac:dyDescent="0.25">
      <c r="F1646" s="16"/>
      <c r="G1646" s="14"/>
      <c r="H1646" s="15"/>
      <c r="I1646" s="14"/>
      <c r="J1646" s="15"/>
      <c r="K1646" s="14"/>
      <c r="L1646" s="15"/>
    </row>
    <row r="1647" spans="6:12" x14ac:dyDescent="0.25">
      <c r="F1647" s="16"/>
      <c r="G1647" s="14"/>
      <c r="H1647" s="15"/>
      <c r="I1647" s="14"/>
      <c r="J1647" s="15"/>
      <c r="K1647" s="14"/>
      <c r="L1647" s="15"/>
    </row>
    <row r="1648" spans="6:12" x14ac:dyDescent="0.25">
      <c r="F1648" s="16"/>
      <c r="G1648" s="14"/>
      <c r="H1648" s="15"/>
      <c r="I1648" s="14"/>
      <c r="J1648" s="15"/>
      <c r="K1648" s="14"/>
      <c r="L1648" s="15"/>
    </row>
    <row r="1649" spans="6:12" x14ac:dyDescent="0.25">
      <c r="F1649" s="16"/>
      <c r="G1649" s="14"/>
      <c r="H1649" s="15"/>
      <c r="I1649" s="14"/>
      <c r="J1649" s="15"/>
      <c r="K1649" s="14"/>
      <c r="L1649" s="15"/>
    </row>
    <row r="1650" spans="6:12" x14ac:dyDescent="0.25">
      <c r="F1650" s="16"/>
      <c r="G1650" s="14"/>
      <c r="H1650" s="15"/>
      <c r="I1650" s="14"/>
      <c r="J1650" s="15"/>
      <c r="K1650" s="14"/>
      <c r="L1650" s="15"/>
    </row>
    <row r="1651" spans="6:12" x14ac:dyDescent="0.25">
      <c r="F1651" s="16"/>
      <c r="G1651" s="14"/>
      <c r="H1651" s="15"/>
      <c r="I1651" s="14"/>
      <c r="J1651" s="15"/>
      <c r="K1651" s="14"/>
      <c r="L1651" s="15"/>
    </row>
    <row r="1652" spans="6:12" x14ac:dyDescent="0.25">
      <c r="F1652" s="16"/>
      <c r="G1652" s="14"/>
      <c r="H1652" s="15"/>
      <c r="I1652" s="14"/>
      <c r="J1652" s="15"/>
      <c r="K1652" s="14"/>
      <c r="L1652" s="15"/>
    </row>
    <row r="1653" spans="6:12" x14ac:dyDescent="0.25">
      <c r="F1653" s="16"/>
      <c r="G1653" s="14"/>
      <c r="H1653" s="15"/>
      <c r="I1653" s="14"/>
      <c r="J1653" s="15"/>
      <c r="K1653" s="14"/>
      <c r="L1653" s="15"/>
    </row>
    <row r="1654" spans="6:12" x14ac:dyDescent="0.25">
      <c r="F1654" s="16"/>
      <c r="G1654" s="14"/>
      <c r="H1654" s="15"/>
      <c r="I1654" s="14"/>
      <c r="J1654" s="15"/>
      <c r="K1654" s="14"/>
      <c r="L1654" s="15"/>
    </row>
    <row r="1655" spans="6:12" x14ac:dyDescent="0.25">
      <c r="F1655" s="16"/>
      <c r="G1655" s="14"/>
      <c r="H1655" s="15"/>
      <c r="I1655" s="14"/>
      <c r="J1655" s="15"/>
      <c r="K1655" s="14"/>
      <c r="L1655" s="15"/>
    </row>
    <row r="1656" spans="6:12" x14ac:dyDescent="0.25">
      <c r="F1656" s="16"/>
      <c r="G1656" s="14"/>
      <c r="H1656" s="15"/>
      <c r="I1656" s="14"/>
      <c r="J1656" s="15"/>
      <c r="K1656" s="14"/>
      <c r="L1656" s="15"/>
    </row>
    <row r="1657" spans="6:12" x14ac:dyDescent="0.25">
      <c r="F1657" s="16"/>
      <c r="G1657" s="14"/>
      <c r="H1657" s="15"/>
      <c r="I1657" s="14"/>
      <c r="J1657" s="15"/>
      <c r="K1657" s="14"/>
      <c r="L1657" s="15"/>
    </row>
    <row r="1658" spans="6:12" x14ac:dyDescent="0.25">
      <c r="F1658" s="16"/>
      <c r="G1658" s="14"/>
      <c r="H1658" s="15"/>
      <c r="I1658" s="14"/>
      <c r="J1658" s="15"/>
      <c r="K1658" s="14"/>
      <c r="L1658" s="15"/>
    </row>
    <row r="1659" spans="6:12" x14ac:dyDescent="0.25">
      <c r="F1659" s="16"/>
      <c r="G1659" s="14"/>
      <c r="H1659" s="15"/>
      <c r="I1659" s="14"/>
      <c r="J1659" s="15"/>
      <c r="K1659" s="14"/>
      <c r="L1659" s="15"/>
    </row>
    <row r="1660" spans="6:12" x14ac:dyDescent="0.25">
      <c r="F1660" s="16"/>
      <c r="G1660" s="14"/>
      <c r="H1660" s="15"/>
      <c r="I1660" s="14"/>
      <c r="J1660" s="15"/>
      <c r="K1660" s="14"/>
      <c r="L1660" s="15"/>
    </row>
    <row r="1661" spans="6:12" x14ac:dyDescent="0.25">
      <c r="F1661" s="16"/>
      <c r="G1661" s="14"/>
      <c r="H1661" s="15"/>
      <c r="I1661" s="14"/>
      <c r="J1661" s="15"/>
      <c r="K1661" s="14"/>
      <c r="L1661" s="15"/>
    </row>
    <row r="1662" spans="6:12" x14ac:dyDescent="0.25">
      <c r="F1662" s="16"/>
      <c r="G1662" s="14"/>
      <c r="H1662" s="15"/>
      <c r="I1662" s="14"/>
      <c r="J1662" s="15"/>
      <c r="K1662" s="14"/>
      <c r="L1662" s="15"/>
    </row>
    <row r="1663" spans="6:12" x14ac:dyDescent="0.25">
      <c r="F1663" s="16"/>
      <c r="G1663" s="14"/>
      <c r="H1663" s="15"/>
      <c r="I1663" s="14"/>
      <c r="J1663" s="15"/>
      <c r="K1663" s="14"/>
      <c r="L1663" s="15"/>
    </row>
    <row r="1664" spans="6:12" x14ac:dyDescent="0.25">
      <c r="F1664" s="16"/>
      <c r="G1664" s="14"/>
      <c r="H1664" s="15"/>
      <c r="I1664" s="14"/>
      <c r="J1664" s="15"/>
      <c r="K1664" s="14"/>
      <c r="L1664" s="15"/>
    </row>
    <row r="1665" spans="6:12" x14ac:dyDescent="0.25">
      <c r="F1665" s="16"/>
      <c r="G1665" s="14"/>
      <c r="H1665" s="15"/>
      <c r="I1665" s="14"/>
      <c r="J1665" s="15"/>
      <c r="K1665" s="14"/>
      <c r="L1665" s="15"/>
    </row>
    <row r="1666" spans="6:12" x14ac:dyDescent="0.25">
      <c r="F1666" s="16"/>
      <c r="G1666" s="14"/>
      <c r="H1666" s="15"/>
      <c r="I1666" s="14"/>
      <c r="J1666" s="15"/>
      <c r="K1666" s="14"/>
      <c r="L1666" s="15"/>
    </row>
    <row r="1667" spans="6:12" x14ac:dyDescent="0.25">
      <c r="F1667" s="16"/>
      <c r="G1667" s="14"/>
      <c r="H1667" s="15"/>
      <c r="I1667" s="14"/>
      <c r="J1667" s="15"/>
      <c r="K1667" s="14"/>
      <c r="L1667" s="15"/>
    </row>
    <row r="1668" spans="6:12" x14ac:dyDescent="0.25">
      <c r="F1668" s="16"/>
      <c r="G1668" s="14"/>
      <c r="H1668" s="15"/>
      <c r="I1668" s="14"/>
      <c r="J1668" s="15"/>
      <c r="K1668" s="14"/>
      <c r="L1668" s="15"/>
    </row>
    <row r="1669" spans="6:12" x14ac:dyDescent="0.25">
      <c r="F1669" s="16"/>
      <c r="G1669" s="14"/>
      <c r="H1669" s="15"/>
      <c r="I1669" s="14"/>
      <c r="J1669" s="15"/>
      <c r="K1669" s="14"/>
      <c r="L1669" s="15"/>
    </row>
    <row r="1670" spans="6:12" x14ac:dyDescent="0.25">
      <c r="F1670" s="16"/>
      <c r="G1670" s="14"/>
      <c r="H1670" s="15"/>
      <c r="I1670" s="14"/>
      <c r="J1670" s="15"/>
      <c r="K1670" s="14"/>
      <c r="L1670" s="15"/>
    </row>
    <row r="1671" spans="6:12" x14ac:dyDescent="0.25">
      <c r="F1671" s="16"/>
      <c r="G1671" s="14"/>
      <c r="H1671" s="15"/>
      <c r="I1671" s="14"/>
      <c r="J1671" s="15"/>
      <c r="K1671" s="14"/>
      <c r="L1671" s="15"/>
    </row>
    <row r="1672" spans="6:12" x14ac:dyDescent="0.25">
      <c r="F1672" s="16"/>
      <c r="G1672" s="14"/>
      <c r="H1672" s="15"/>
      <c r="I1672" s="14"/>
      <c r="J1672" s="15"/>
      <c r="K1672" s="14"/>
      <c r="L1672" s="15"/>
    </row>
    <row r="1673" spans="6:12" x14ac:dyDescent="0.25">
      <c r="F1673" s="16"/>
      <c r="G1673" s="14"/>
      <c r="H1673" s="15"/>
      <c r="I1673" s="14"/>
      <c r="J1673" s="15"/>
      <c r="K1673" s="14"/>
      <c r="L1673" s="15"/>
    </row>
    <row r="1674" spans="6:12" x14ac:dyDescent="0.25">
      <c r="F1674" s="16"/>
      <c r="G1674" s="14"/>
      <c r="H1674" s="15"/>
      <c r="I1674" s="14"/>
      <c r="J1674" s="15"/>
      <c r="K1674" s="14"/>
      <c r="L1674" s="15"/>
    </row>
    <row r="1675" spans="6:12" x14ac:dyDescent="0.25">
      <c r="F1675" s="16"/>
      <c r="G1675" s="14"/>
      <c r="H1675" s="15"/>
      <c r="I1675" s="14"/>
      <c r="J1675" s="15"/>
      <c r="K1675" s="14"/>
      <c r="L1675" s="15"/>
    </row>
    <row r="1676" spans="6:12" x14ac:dyDescent="0.25">
      <c r="F1676" s="16"/>
      <c r="G1676" s="14"/>
      <c r="H1676" s="15"/>
      <c r="I1676" s="14"/>
      <c r="J1676" s="15"/>
      <c r="K1676" s="14"/>
      <c r="L1676" s="15"/>
    </row>
    <row r="1677" spans="6:12" x14ac:dyDescent="0.25">
      <c r="F1677" s="16"/>
      <c r="G1677" s="14"/>
      <c r="H1677" s="15"/>
      <c r="I1677" s="14"/>
      <c r="J1677" s="15"/>
      <c r="K1677" s="14"/>
      <c r="L1677" s="15"/>
    </row>
    <row r="1678" spans="6:12" x14ac:dyDescent="0.25">
      <c r="F1678" s="16"/>
      <c r="G1678" s="14"/>
      <c r="H1678" s="15"/>
      <c r="I1678" s="14"/>
      <c r="J1678" s="15"/>
      <c r="K1678" s="14"/>
      <c r="L1678" s="15"/>
    </row>
    <row r="1679" spans="6:12" x14ac:dyDescent="0.25">
      <c r="F1679" s="16"/>
      <c r="G1679" s="14"/>
      <c r="H1679" s="15"/>
      <c r="I1679" s="14"/>
      <c r="J1679" s="15"/>
      <c r="K1679" s="14"/>
      <c r="L1679" s="15"/>
    </row>
    <row r="1680" spans="6:12" x14ac:dyDescent="0.25">
      <c r="F1680" s="16"/>
      <c r="G1680" s="14"/>
      <c r="H1680" s="15"/>
      <c r="I1680" s="14"/>
      <c r="J1680" s="15"/>
      <c r="K1680" s="14"/>
      <c r="L1680" s="15"/>
    </row>
    <row r="1681" spans="6:12" x14ac:dyDescent="0.25">
      <c r="F1681" s="16"/>
      <c r="G1681" s="14"/>
      <c r="H1681" s="15"/>
      <c r="I1681" s="14"/>
      <c r="J1681" s="15"/>
      <c r="K1681" s="14"/>
      <c r="L1681" s="15"/>
    </row>
    <row r="1682" spans="6:12" x14ac:dyDescent="0.25">
      <c r="F1682" s="16"/>
      <c r="G1682" s="14"/>
      <c r="H1682" s="15"/>
      <c r="I1682" s="14"/>
      <c r="J1682" s="15"/>
      <c r="K1682" s="14"/>
      <c r="L1682" s="15"/>
    </row>
    <row r="1683" spans="6:12" x14ac:dyDescent="0.25">
      <c r="F1683" s="16"/>
      <c r="G1683" s="14"/>
      <c r="H1683" s="15"/>
      <c r="I1683" s="14"/>
      <c r="J1683" s="15"/>
      <c r="K1683" s="14"/>
      <c r="L1683" s="15"/>
    </row>
    <row r="1684" spans="6:12" x14ac:dyDescent="0.25">
      <c r="F1684" s="16"/>
      <c r="G1684" s="14"/>
      <c r="H1684" s="15"/>
      <c r="I1684" s="14"/>
      <c r="J1684" s="15"/>
      <c r="K1684" s="14"/>
      <c r="L1684" s="15"/>
    </row>
    <row r="1685" spans="6:12" x14ac:dyDescent="0.25">
      <c r="F1685" s="16"/>
      <c r="G1685" s="14"/>
      <c r="H1685" s="15"/>
      <c r="I1685" s="14"/>
      <c r="J1685" s="15"/>
      <c r="K1685" s="14"/>
      <c r="L1685" s="15"/>
    </row>
    <row r="1686" spans="6:12" x14ac:dyDescent="0.25">
      <c r="F1686" s="16"/>
      <c r="G1686" s="14"/>
      <c r="H1686" s="15"/>
      <c r="I1686" s="14"/>
      <c r="J1686" s="15"/>
      <c r="K1686" s="14"/>
      <c r="L1686" s="15"/>
    </row>
    <row r="1687" spans="6:12" x14ac:dyDescent="0.25">
      <c r="F1687" s="16"/>
      <c r="G1687" s="14"/>
      <c r="H1687" s="15"/>
      <c r="I1687" s="14"/>
      <c r="J1687" s="15"/>
      <c r="K1687" s="14"/>
      <c r="L1687" s="15"/>
    </row>
    <row r="1688" spans="6:12" x14ac:dyDescent="0.25">
      <c r="F1688" s="16"/>
      <c r="G1688" s="14"/>
      <c r="H1688" s="15"/>
      <c r="I1688" s="14"/>
      <c r="J1688" s="15"/>
      <c r="K1688" s="14"/>
      <c r="L1688" s="15"/>
    </row>
    <row r="1689" spans="6:12" x14ac:dyDescent="0.25">
      <c r="F1689" s="16"/>
      <c r="G1689" s="14"/>
      <c r="H1689" s="15"/>
      <c r="I1689" s="14"/>
      <c r="J1689" s="15"/>
      <c r="K1689" s="14"/>
      <c r="L1689" s="15"/>
    </row>
    <row r="1690" spans="6:12" x14ac:dyDescent="0.25">
      <c r="F1690" s="16"/>
      <c r="G1690" s="14"/>
      <c r="H1690" s="15"/>
      <c r="I1690" s="14"/>
      <c r="J1690" s="15"/>
      <c r="K1690" s="14"/>
      <c r="L1690" s="15"/>
    </row>
    <row r="1691" spans="6:12" x14ac:dyDescent="0.25">
      <c r="F1691" s="16"/>
      <c r="G1691" s="14"/>
      <c r="H1691" s="15"/>
      <c r="I1691" s="14"/>
      <c r="J1691" s="15"/>
      <c r="K1691" s="14"/>
      <c r="L1691" s="15"/>
    </row>
    <row r="1692" spans="6:12" x14ac:dyDescent="0.25">
      <c r="F1692" s="16"/>
      <c r="G1692" s="14"/>
      <c r="H1692" s="15"/>
      <c r="I1692" s="14"/>
      <c r="J1692" s="15"/>
      <c r="K1692" s="14"/>
      <c r="L1692" s="15"/>
    </row>
    <row r="1693" spans="6:12" x14ac:dyDescent="0.25">
      <c r="F1693" s="16"/>
      <c r="G1693" s="14"/>
      <c r="H1693" s="15"/>
      <c r="I1693" s="14"/>
      <c r="J1693" s="15"/>
      <c r="K1693" s="14"/>
      <c r="L1693" s="15"/>
    </row>
    <row r="1694" spans="6:12" x14ac:dyDescent="0.25">
      <c r="F1694" s="16"/>
      <c r="G1694" s="14"/>
      <c r="H1694" s="15"/>
      <c r="I1694" s="14"/>
      <c r="J1694" s="15"/>
      <c r="K1694" s="14"/>
      <c r="L1694" s="15"/>
    </row>
    <row r="1695" spans="6:12" x14ac:dyDescent="0.25">
      <c r="F1695" s="16"/>
      <c r="G1695" s="14"/>
      <c r="H1695" s="15"/>
      <c r="I1695" s="14"/>
      <c r="J1695" s="15"/>
      <c r="K1695" s="14"/>
      <c r="L1695" s="15"/>
    </row>
    <row r="1696" spans="6:12" x14ac:dyDescent="0.25">
      <c r="F1696" s="16"/>
      <c r="G1696" s="14"/>
      <c r="H1696" s="15"/>
      <c r="I1696" s="14"/>
      <c r="J1696" s="15"/>
      <c r="K1696" s="14"/>
      <c r="L1696" s="15"/>
    </row>
    <row r="1697" spans="6:12" x14ac:dyDescent="0.25">
      <c r="F1697" s="16"/>
      <c r="G1697" s="14"/>
      <c r="H1697" s="15"/>
      <c r="I1697" s="14"/>
      <c r="J1697" s="15"/>
      <c r="K1697" s="14"/>
      <c r="L1697" s="15"/>
    </row>
    <row r="1698" spans="6:12" x14ac:dyDescent="0.25">
      <c r="F1698" s="16"/>
      <c r="G1698" s="14"/>
      <c r="H1698" s="15"/>
      <c r="I1698" s="14"/>
      <c r="J1698" s="15"/>
      <c r="K1698" s="14"/>
      <c r="L1698" s="15"/>
    </row>
    <row r="1699" spans="6:12" x14ac:dyDescent="0.25">
      <c r="F1699" s="16"/>
      <c r="G1699" s="14"/>
      <c r="H1699" s="15"/>
      <c r="I1699" s="14"/>
      <c r="J1699" s="15"/>
      <c r="K1699" s="14"/>
      <c r="L1699" s="15"/>
    </row>
    <row r="1700" spans="6:12" x14ac:dyDescent="0.25">
      <c r="F1700" s="16"/>
      <c r="G1700" s="14"/>
      <c r="H1700" s="15"/>
      <c r="I1700" s="14"/>
      <c r="J1700" s="15"/>
      <c r="K1700" s="14"/>
      <c r="L1700" s="15"/>
    </row>
    <row r="1701" spans="6:12" x14ac:dyDescent="0.25">
      <c r="F1701" s="16"/>
      <c r="G1701" s="14"/>
      <c r="H1701" s="15"/>
      <c r="I1701" s="14"/>
      <c r="J1701" s="15"/>
      <c r="K1701" s="14"/>
      <c r="L1701" s="15"/>
    </row>
    <row r="1702" spans="6:12" x14ac:dyDescent="0.25">
      <c r="F1702" s="16"/>
      <c r="G1702" s="14"/>
      <c r="H1702" s="15"/>
      <c r="I1702" s="14"/>
      <c r="J1702" s="15"/>
      <c r="K1702" s="14"/>
      <c r="L1702" s="15"/>
    </row>
    <row r="1703" spans="6:12" x14ac:dyDescent="0.25">
      <c r="F1703" s="16"/>
      <c r="G1703" s="14"/>
      <c r="H1703" s="15"/>
      <c r="I1703" s="14"/>
      <c r="J1703" s="15"/>
      <c r="K1703" s="14"/>
      <c r="L1703" s="15"/>
    </row>
    <row r="1704" spans="6:12" x14ac:dyDescent="0.25">
      <c r="F1704" s="16"/>
      <c r="G1704" s="14"/>
      <c r="H1704" s="15"/>
      <c r="I1704" s="14"/>
      <c r="J1704" s="15"/>
      <c r="K1704" s="14"/>
      <c r="L1704" s="15"/>
    </row>
    <row r="1705" spans="6:12" x14ac:dyDescent="0.25">
      <c r="F1705" s="16"/>
      <c r="G1705" s="14"/>
      <c r="H1705" s="15"/>
      <c r="I1705" s="14"/>
      <c r="J1705" s="15"/>
      <c r="K1705" s="14"/>
      <c r="L1705" s="15"/>
    </row>
    <row r="1706" spans="6:12" x14ac:dyDescent="0.25">
      <c r="F1706" s="16"/>
      <c r="G1706" s="14"/>
      <c r="H1706" s="15"/>
      <c r="I1706" s="14"/>
      <c r="J1706" s="15"/>
      <c r="K1706" s="14"/>
      <c r="L1706" s="15"/>
    </row>
    <row r="1707" spans="6:12" x14ac:dyDescent="0.25">
      <c r="F1707" s="16"/>
      <c r="G1707" s="14"/>
      <c r="H1707" s="15"/>
      <c r="I1707" s="14"/>
      <c r="J1707" s="15"/>
      <c r="K1707" s="14"/>
      <c r="L1707" s="15"/>
    </row>
    <row r="1708" spans="6:12" x14ac:dyDescent="0.25">
      <c r="F1708" s="16"/>
      <c r="G1708" s="14"/>
      <c r="H1708" s="15"/>
      <c r="I1708" s="14"/>
      <c r="J1708" s="15"/>
      <c r="K1708" s="14"/>
      <c r="L1708" s="15"/>
    </row>
    <row r="1709" spans="6:12" x14ac:dyDescent="0.25">
      <c r="F1709" s="16"/>
      <c r="G1709" s="14"/>
      <c r="H1709" s="15"/>
      <c r="I1709" s="14"/>
      <c r="J1709" s="15"/>
      <c r="K1709" s="14"/>
      <c r="L1709" s="15"/>
    </row>
    <row r="1710" spans="6:12" x14ac:dyDescent="0.25">
      <c r="F1710" s="16"/>
      <c r="G1710" s="14"/>
      <c r="H1710" s="15"/>
      <c r="I1710" s="14"/>
      <c r="J1710" s="15"/>
      <c r="K1710" s="14"/>
      <c r="L1710" s="15"/>
    </row>
    <row r="1711" spans="6:12" x14ac:dyDescent="0.25">
      <c r="F1711" s="16"/>
      <c r="G1711" s="14"/>
      <c r="H1711" s="15"/>
      <c r="I1711" s="14"/>
      <c r="J1711" s="15"/>
      <c r="K1711" s="14"/>
      <c r="L1711" s="15"/>
    </row>
    <row r="1712" spans="6:12" x14ac:dyDescent="0.25">
      <c r="F1712" s="16"/>
      <c r="G1712" s="14"/>
      <c r="H1712" s="15"/>
      <c r="I1712" s="14"/>
      <c r="J1712" s="15"/>
      <c r="K1712" s="14"/>
      <c r="L1712" s="15"/>
    </row>
    <row r="1713" spans="6:12" x14ac:dyDescent="0.25">
      <c r="F1713" s="16"/>
      <c r="G1713" s="14"/>
      <c r="H1713" s="15"/>
      <c r="I1713" s="14"/>
      <c r="J1713" s="15"/>
      <c r="K1713" s="14"/>
      <c r="L1713" s="15"/>
    </row>
    <row r="1714" spans="6:12" x14ac:dyDescent="0.25">
      <c r="F1714" s="16"/>
      <c r="G1714" s="14"/>
      <c r="H1714" s="15"/>
      <c r="I1714" s="14"/>
      <c r="J1714" s="15"/>
      <c r="K1714" s="14"/>
      <c r="L1714" s="15"/>
    </row>
    <row r="1715" spans="6:12" x14ac:dyDescent="0.25">
      <c r="F1715" s="16"/>
      <c r="G1715" s="14"/>
      <c r="H1715" s="15"/>
      <c r="I1715" s="14"/>
      <c r="J1715" s="15"/>
      <c r="K1715" s="14"/>
      <c r="L1715" s="15"/>
    </row>
    <row r="1716" spans="6:12" x14ac:dyDescent="0.25">
      <c r="F1716" s="16"/>
      <c r="G1716" s="14"/>
      <c r="H1716" s="15"/>
      <c r="I1716" s="14"/>
      <c r="J1716" s="15"/>
      <c r="K1716" s="14"/>
      <c r="L1716" s="15"/>
    </row>
    <row r="1717" spans="6:12" x14ac:dyDescent="0.25">
      <c r="F1717" s="16"/>
      <c r="G1717" s="14"/>
      <c r="H1717" s="15"/>
      <c r="I1717" s="14"/>
      <c r="J1717" s="15"/>
      <c r="K1717" s="14"/>
      <c r="L1717" s="15"/>
    </row>
    <row r="1718" spans="6:12" x14ac:dyDescent="0.25">
      <c r="F1718" s="16"/>
      <c r="G1718" s="14"/>
      <c r="H1718" s="15"/>
      <c r="I1718" s="14"/>
      <c r="J1718" s="15"/>
      <c r="K1718" s="14"/>
      <c r="L1718" s="15"/>
    </row>
    <row r="1719" spans="6:12" x14ac:dyDescent="0.25">
      <c r="F1719" s="16"/>
      <c r="G1719" s="14"/>
      <c r="H1719" s="15"/>
      <c r="I1719" s="14"/>
      <c r="J1719" s="15"/>
      <c r="K1719" s="14"/>
      <c r="L1719" s="15"/>
    </row>
    <row r="1720" spans="6:12" x14ac:dyDescent="0.25">
      <c r="F1720" s="16"/>
      <c r="G1720" s="14"/>
      <c r="H1720" s="15"/>
      <c r="I1720" s="14"/>
      <c r="J1720" s="15"/>
      <c r="K1720" s="14"/>
      <c r="L1720" s="15"/>
    </row>
    <row r="1721" spans="6:12" x14ac:dyDescent="0.25">
      <c r="F1721" s="16"/>
      <c r="G1721" s="14"/>
      <c r="H1721" s="15"/>
      <c r="I1721" s="14"/>
      <c r="J1721" s="15"/>
      <c r="K1721" s="14"/>
      <c r="L1721" s="15"/>
    </row>
    <row r="1722" spans="6:12" x14ac:dyDescent="0.25">
      <c r="F1722" s="16"/>
      <c r="G1722" s="14"/>
      <c r="H1722" s="15"/>
      <c r="I1722" s="14"/>
      <c r="J1722" s="15"/>
      <c r="K1722" s="14"/>
      <c r="L1722" s="15"/>
    </row>
    <row r="1723" spans="6:12" x14ac:dyDescent="0.25">
      <c r="F1723" s="16"/>
      <c r="G1723" s="14"/>
      <c r="H1723" s="15"/>
      <c r="I1723" s="14"/>
      <c r="J1723" s="15"/>
      <c r="K1723" s="14"/>
      <c r="L1723" s="15"/>
    </row>
    <row r="1724" spans="6:12" x14ac:dyDescent="0.25">
      <c r="F1724" s="16"/>
      <c r="G1724" s="14"/>
      <c r="H1724" s="15"/>
      <c r="I1724" s="14"/>
      <c r="J1724" s="15"/>
      <c r="K1724" s="14"/>
      <c r="L1724" s="15"/>
    </row>
    <row r="1725" spans="6:12" x14ac:dyDescent="0.25">
      <c r="F1725" s="16"/>
      <c r="G1725" s="14"/>
      <c r="H1725" s="15"/>
      <c r="I1725" s="14"/>
      <c r="J1725" s="15"/>
      <c r="K1725" s="14"/>
      <c r="L1725" s="15"/>
    </row>
    <row r="1726" spans="6:12" x14ac:dyDescent="0.25">
      <c r="F1726" s="16"/>
      <c r="G1726" s="14"/>
      <c r="H1726" s="15"/>
      <c r="I1726" s="14"/>
      <c r="J1726" s="15"/>
      <c r="K1726" s="14"/>
      <c r="L1726" s="15"/>
    </row>
    <row r="1727" spans="6:12" x14ac:dyDescent="0.25">
      <c r="F1727" s="16"/>
      <c r="G1727" s="14"/>
      <c r="H1727" s="15"/>
      <c r="I1727" s="14"/>
      <c r="J1727" s="15"/>
      <c r="K1727" s="14"/>
      <c r="L1727" s="15"/>
    </row>
    <row r="1728" spans="6:12" x14ac:dyDescent="0.25">
      <c r="F1728" s="16"/>
      <c r="G1728" s="14"/>
      <c r="H1728" s="15"/>
      <c r="I1728" s="14"/>
      <c r="J1728" s="15"/>
      <c r="K1728" s="14"/>
      <c r="L1728" s="15"/>
    </row>
    <row r="1729" spans="6:12" x14ac:dyDescent="0.25">
      <c r="F1729" s="16"/>
      <c r="G1729" s="14"/>
      <c r="H1729" s="15"/>
      <c r="I1729" s="14"/>
      <c r="J1729" s="15"/>
      <c r="K1729" s="14"/>
      <c r="L1729" s="15"/>
    </row>
    <row r="1730" spans="6:12" x14ac:dyDescent="0.25">
      <c r="F1730" s="16"/>
      <c r="G1730" s="14"/>
      <c r="H1730" s="15"/>
      <c r="I1730" s="14"/>
      <c r="J1730" s="15"/>
      <c r="K1730" s="14"/>
      <c r="L1730" s="15"/>
    </row>
    <row r="1731" spans="6:12" x14ac:dyDescent="0.25">
      <c r="F1731" s="16"/>
      <c r="G1731" s="14"/>
      <c r="H1731" s="15"/>
      <c r="I1731" s="14"/>
      <c r="J1731" s="15"/>
      <c r="K1731" s="14"/>
      <c r="L1731" s="15"/>
    </row>
    <row r="1732" spans="6:12" x14ac:dyDescent="0.25">
      <c r="F1732" s="16"/>
      <c r="G1732" s="14"/>
      <c r="H1732" s="15"/>
      <c r="I1732" s="14"/>
      <c r="J1732" s="15"/>
      <c r="K1732" s="14"/>
      <c r="L1732" s="15"/>
    </row>
    <row r="1733" spans="6:12" x14ac:dyDescent="0.25">
      <c r="F1733" s="16"/>
      <c r="G1733" s="14"/>
      <c r="H1733" s="15"/>
      <c r="I1733" s="14"/>
      <c r="J1733" s="15"/>
      <c r="K1733" s="14"/>
      <c r="L1733" s="15"/>
    </row>
    <row r="1734" spans="6:12" x14ac:dyDescent="0.25">
      <c r="F1734" s="16"/>
      <c r="G1734" s="14"/>
      <c r="H1734" s="15"/>
      <c r="I1734" s="14"/>
      <c r="J1734" s="15"/>
      <c r="K1734" s="14"/>
      <c r="L1734" s="15"/>
    </row>
    <row r="1735" spans="6:12" x14ac:dyDescent="0.25">
      <c r="F1735" s="16"/>
      <c r="G1735" s="14"/>
      <c r="H1735" s="15"/>
      <c r="I1735" s="14"/>
      <c r="J1735" s="15"/>
      <c r="K1735" s="14"/>
      <c r="L1735" s="15"/>
    </row>
    <row r="1736" spans="6:12" x14ac:dyDescent="0.25">
      <c r="F1736" s="16"/>
      <c r="G1736" s="14"/>
      <c r="H1736" s="15"/>
      <c r="I1736" s="14"/>
      <c r="J1736" s="15"/>
      <c r="K1736" s="14"/>
      <c r="L1736" s="15"/>
    </row>
    <row r="1737" spans="6:12" x14ac:dyDescent="0.25">
      <c r="F1737" s="16"/>
      <c r="G1737" s="14"/>
      <c r="H1737" s="15"/>
      <c r="I1737" s="14"/>
      <c r="J1737" s="15"/>
      <c r="K1737" s="14"/>
      <c r="L1737" s="15"/>
    </row>
    <row r="1738" spans="6:12" x14ac:dyDescent="0.25">
      <c r="F1738" s="16"/>
      <c r="G1738" s="14"/>
      <c r="H1738" s="15"/>
      <c r="I1738" s="14"/>
      <c r="J1738" s="15"/>
      <c r="K1738" s="14"/>
      <c r="L1738" s="15"/>
    </row>
    <row r="1739" spans="6:12" x14ac:dyDescent="0.25">
      <c r="F1739" s="16"/>
      <c r="G1739" s="14"/>
      <c r="H1739" s="15"/>
      <c r="I1739" s="14"/>
      <c r="J1739" s="15"/>
      <c r="K1739" s="14"/>
      <c r="L1739" s="15"/>
    </row>
    <row r="1740" spans="6:12" x14ac:dyDescent="0.25">
      <c r="F1740" s="16"/>
      <c r="G1740" s="14"/>
      <c r="H1740" s="15"/>
      <c r="I1740" s="14"/>
      <c r="J1740" s="15"/>
      <c r="K1740" s="14"/>
      <c r="L1740" s="15"/>
    </row>
    <row r="1741" spans="6:12" x14ac:dyDescent="0.25">
      <c r="F1741" s="16"/>
      <c r="G1741" s="14"/>
      <c r="H1741" s="15"/>
      <c r="I1741" s="14"/>
      <c r="J1741" s="15"/>
      <c r="K1741" s="14"/>
      <c r="L1741" s="15"/>
    </row>
    <row r="1742" spans="6:12" x14ac:dyDescent="0.25">
      <c r="F1742" s="16"/>
      <c r="G1742" s="14"/>
      <c r="H1742" s="15"/>
      <c r="I1742" s="14"/>
      <c r="J1742" s="15"/>
      <c r="K1742" s="14"/>
      <c r="L1742" s="15"/>
    </row>
    <row r="1743" spans="6:12" x14ac:dyDescent="0.25">
      <c r="F1743" s="16"/>
      <c r="G1743" s="14"/>
      <c r="H1743" s="15"/>
      <c r="I1743" s="14"/>
      <c r="J1743" s="15"/>
      <c r="K1743" s="14"/>
      <c r="L1743" s="15"/>
    </row>
    <row r="1744" spans="6:12" x14ac:dyDescent="0.25">
      <c r="F1744" s="16"/>
      <c r="G1744" s="14"/>
      <c r="H1744" s="15"/>
      <c r="I1744" s="14"/>
      <c r="J1744" s="15"/>
      <c r="K1744" s="14"/>
      <c r="L1744" s="15"/>
    </row>
    <row r="1745" spans="6:12" x14ac:dyDescent="0.25">
      <c r="F1745" s="16"/>
      <c r="G1745" s="14"/>
      <c r="H1745" s="15"/>
      <c r="I1745" s="14"/>
      <c r="J1745" s="15"/>
      <c r="K1745" s="14"/>
      <c r="L1745" s="15"/>
    </row>
    <row r="1746" spans="6:12" x14ac:dyDescent="0.25">
      <c r="F1746" s="16"/>
      <c r="G1746" s="14"/>
      <c r="H1746" s="15"/>
      <c r="I1746" s="14"/>
      <c r="J1746" s="15"/>
      <c r="K1746" s="14"/>
      <c r="L1746" s="15"/>
    </row>
    <row r="1747" spans="6:12" x14ac:dyDescent="0.25">
      <c r="F1747" s="16"/>
      <c r="G1747" s="14"/>
      <c r="H1747" s="15"/>
      <c r="I1747" s="14"/>
      <c r="J1747" s="15"/>
      <c r="K1747" s="14"/>
      <c r="L1747" s="15"/>
    </row>
    <row r="1748" spans="6:12" x14ac:dyDescent="0.25">
      <c r="F1748" s="16"/>
      <c r="G1748" s="14"/>
      <c r="H1748" s="15"/>
      <c r="I1748" s="14"/>
      <c r="J1748" s="15"/>
      <c r="K1748" s="14"/>
      <c r="L1748" s="15"/>
    </row>
    <row r="1749" spans="6:12" x14ac:dyDescent="0.25">
      <c r="F1749" s="16"/>
      <c r="G1749" s="14"/>
      <c r="H1749" s="15"/>
      <c r="I1749" s="14"/>
      <c r="J1749" s="15"/>
      <c r="K1749" s="14"/>
      <c r="L1749" s="15"/>
    </row>
    <row r="1750" spans="6:12" x14ac:dyDescent="0.25">
      <c r="F1750" s="16"/>
      <c r="G1750" s="14"/>
      <c r="H1750" s="15"/>
      <c r="I1750" s="14"/>
      <c r="J1750" s="15"/>
      <c r="K1750" s="14"/>
      <c r="L1750" s="15"/>
    </row>
    <row r="1751" spans="6:12" x14ac:dyDescent="0.25">
      <c r="F1751" s="16"/>
      <c r="G1751" s="14"/>
      <c r="H1751" s="15"/>
      <c r="I1751" s="14"/>
      <c r="J1751" s="15"/>
      <c r="K1751" s="14"/>
      <c r="L1751" s="15"/>
    </row>
    <row r="1752" spans="6:12" x14ac:dyDescent="0.25">
      <c r="F1752" s="16"/>
      <c r="G1752" s="14"/>
      <c r="H1752" s="15"/>
      <c r="I1752" s="14"/>
      <c r="J1752" s="15"/>
      <c r="K1752" s="14"/>
      <c r="L1752" s="15"/>
    </row>
    <row r="1753" spans="6:12" x14ac:dyDescent="0.25">
      <c r="F1753" s="16"/>
      <c r="G1753" s="14"/>
      <c r="H1753" s="15"/>
      <c r="I1753" s="14"/>
      <c r="J1753" s="15"/>
      <c r="K1753" s="14"/>
      <c r="L1753" s="15"/>
    </row>
    <row r="1754" spans="6:12" x14ac:dyDescent="0.25">
      <c r="F1754" s="16"/>
      <c r="G1754" s="14"/>
      <c r="H1754" s="15"/>
      <c r="I1754" s="14"/>
      <c r="J1754" s="15"/>
      <c r="K1754" s="14"/>
      <c r="L1754" s="15"/>
    </row>
    <row r="1755" spans="6:12" x14ac:dyDescent="0.25">
      <c r="F1755" s="16"/>
      <c r="G1755" s="14"/>
      <c r="H1755" s="15"/>
      <c r="I1755" s="14"/>
      <c r="J1755" s="15"/>
      <c r="K1755" s="14"/>
      <c r="L1755" s="15"/>
    </row>
    <row r="1756" spans="6:12" x14ac:dyDescent="0.25">
      <c r="F1756" s="16"/>
      <c r="G1756" s="14"/>
      <c r="H1756" s="15"/>
      <c r="I1756" s="14"/>
      <c r="J1756" s="15"/>
      <c r="K1756" s="14"/>
      <c r="L1756" s="15"/>
    </row>
    <row r="1757" spans="6:12" x14ac:dyDescent="0.25">
      <c r="F1757" s="16"/>
      <c r="G1757" s="14"/>
      <c r="H1757" s="15"/>
      <c r="I1757" s="14"/>
      <c r="J1757" s="15"/>
      <c r="K1757" s="14"/>
      <c r="L1757" s="15"/>
    </row>
    <row r="1758" spans="6:12" x14ac:dyDescent="0.25">
      <c r="F1758" s="16"/>
      <c r="G1758" s="14"/>
      <c r="H1758" s="15"/>
      <c r="I1758" s="14"/>
      <c r="J1758" s="15"/>
      <c r="K1758" s="14"/>
      <c r="L1758" s="15"/>
    </row>
    <row r="1759" spans="6:12" x14ac:dyDescent="0.25">
      <c r="F1759" s="16"/>
      <c r="G1759" s="14"/>
      <c r="H1759" s="15"/>
      <c r="I1759" s="14"/>
      <c r="J1759" s="15"/>
      <c r="K1759" s="14"/>
      <c r="L1759" s="15"/>
    </row>
    <row r="1760" spans="6:12" x14ac:dyDescent="0.25">
      <c r="F1760" s="16"/>
      <c r="G1760" s="14"/>
      <c r="H1760" s="15"/>
      <c r="I1760" s="14"/>
      <c r="J1760" s="15"/>
      <c r="K1760" s="14"/>
      <c r="L1760" s="15"/>
    </row>
    <row r="1761" spans="6:12" x14ac:dyDescent="0.25">
      <c r="F1761" s="16"/>
      <c r="G1761" s="14"/>
      <c r="H1761" s="15"/>
      <c r="I1761" s="14"/>
      <c r="J1761" s="15"/>
      <c r="K1761" s="14"/>
      <c r="L1761" s="15"/>
    </row>
    <row r="1762" spans="6:12" x14ac:dyDescent="0.25">
      <c r="F1762" s="16"/>
      <c r="G1762" s="14"/>
      <c r="H1762" s="15"/>
      <c r="I1762" s="14"/>
      <c r="J1762" s="15"/>
      <c r="K1762" s="14"/>
      <c r="L1762" s="15"/>
    </row>
    <row r="1763" spans="6:12" x14ac:dyDescent="0.25">
      <c r="F1763" s="16"/>
      <c r="G1763" s="14"/>
      <c r="H1763" s="15"/>
      <c r="I1763" s="14"/>
      <c r="J1763" s="15"/>
      <c r="K1763" s="14"/>
      <c r="L1763" s="15"/>
    </row>
    <row r="1764" spans="6:12" x14ac:dyDescent="0.25">
      <c r="F1764" s="16"/>
      <c r="G1764" s="14"/>
      <c r="H1764" s="15"/>
      <c r="I1764" s="14"/>
      <c r="J1764" s="15"/>
      <c r="K1764" s="14"/>
      <c r="L1764" s="15"/>
    </row>
    <row r="1765" spans="6:12" x14ac:dyDescent="0.25">
      <c r="F1765" s="16"/>
      <c r="G1765" s="14"/>
      <c r="H1765" s="15"/>
      <c r="I1765" s="14"/>
      <c r="J1765" s="15"/>
      <c r="K1765" s="14"/>
      <c r="L1765" s="15"/>
    </row>
    <row r="1766" spans="6:12" x14ac:dyDescent="0.25">
      <c r="F1766" s="16"/>
      <c r="G1766" s="14"/>
      <c r="H1766" s="15"/>
      <c r="I1766" s="14"/>
      <c r="J1766" s="15"/>
      <c r="K1766" s="14"/>
      <c r="L1766" s="15"/>
    </row>
    <row r="1767" spans="6:12" x14ac:dyDescent="0.25">
      <c r="F1767" s="16"/>
      <c r="G1767" s="14"/>
      <c r="H1767" s="15"/>
      <c r="I1767" s="14"/>
      <c r="J1767" s="15"/>
      <c r="K1767" s="14"/>
      <c r="L1767" s="15"/>
    </row>
    <row r="1768" spans="6:12" x14ac:dyDescent="0.25">
      <c r="F1768" s="16"/>
      <c r="G1768" s="14"/>
      <c r="H1768" s="15"/>
      <c r="I1768" s="14"/>
      <c r="J1768" s="15"/>
      <c r="K1768" s="14"/>
      <c r="L1768" s="15"/>
    </row>
    <row r="1769" spans="6:12" x14ac:dyDescent="0.25">
      <c r="F1769" s="16"/>
      <c r="G1769" s="14"/>
      <c r="H1769" s="15"/>
      <c r="I1769" s="14"/>
      <c r="J1769" s="15"/>
      <c r="K1769" s="14"/>
      <c r="L1769" s="15"/>
    </row>
    <row r="1770" spans="6:12" x14ac:dyDescent="0.25">
      <c r="F1770" s="16"/>
      <c r="G1770" s="14"/>
      <c r="H1770" s="15"/>
      <c r="I1770" s="14"/>
      <c r="J1770" s="15"/>
      <c r="K1770" s="14"/>
      <c r="L1770" s="15"/>
    </row>
    <row r="1771" spans="6:12" x14ac:dyDescent="0.25">
      <c r="F1771" s="16"/>
      <c r="G1771" s="14"/>
      <c r="H1771" s="15"/>
      <c r="I1771" s="14"/>
      <c r="J1771" s="15"/>
      <c r="K1771" s="14"/>
      <c r="L1771" s="15"/>
    </row>
    <row r="1772" spans="6:12" x14ac:dyDescent="0.25">
      <c r="F1772" s="16"/>
      <c r="G1772" s="14"/>
      <c r="H1772" s="15"/>
      <c r="I1772" s="14"/>
      <c r="J1772" s="15"/>
      <c r="K1772" s="14"/>
      <c r="L1772" s="15"/>
    </row>
    <row r="1773" spans="6:12" x14ac:dyDescent="0.25">
      <c r="F1773" s="16"/>
      <c r="G1773" s="14"/>
      <c r="H1773" s="15"/>
      <c r="I1773" s="14"/>
      <c r="J1773" s="15"/>
      <c r="K1773" s="14"/>
      <c r="L1773" s="15"/>
    </row>
    <row r="1774" spans="6:12" x14ac:dyDescent="0.25">
      <c r="F1774" s="16"/>
      <c r="G1774" s="14"/>
      <c r="H1774" s="15"/>
      <c r="I1774" s="14"/>
      <c r="J1774" s="15"/>
      <c r="K1774" s="14"/>
      <c r="L1774" s="15"/>
    </row>
    <row r="1775" spans="6:12" x14ac:dyDescent="0.25">
      <c r="F1775" s="16"/>
      <c r="G1775" s="14"/>
      <c r="H1775" s="15"/>
      <c r="I1775" s="14"/>
      <c r="J1775" s="15"/>
      <c r="K1775" s="14"/>
      <c r="L1775" s="15"/>
    </row>
    <row r="1776" spans="6:12" x14ac:dyDescent="0.25">
      <c r="F1776" s="16"/>
      <c r="G1776" s="14"/>
      <c r="H1776" s="15"/>
      <c r="I1776" s="14"/>
      <c r="J1776" s="15"/>
      <c r="K1776" s="14"/>
      <c r="L1776" s="15"/>
    </row>
    <row r="1777" spans="6:12" x14ac:dyDescent="0.25">
      <c r="F1777" s="16"/>
      <c r="G1777" s="14"/>
      <c r="H1777" s="15"/>
      <c r="I1777" s="14"/>
      <c r="J1777" s="15"/>
      <c r="K1777" s="14"/>
      <c r="L1777" s="15"/>
    </row>
    <row r="1778" spans="6:12" x14ac:dyDescent="0.25">
      <c r="F1778" s="16"/>
      <c r="G1778" s="14"/>
      <c r="H1778" s="15"/>
      <c r="I1778" s="14"/>
      <c r="J1778" s="15"/>
      <c r="K1778" s="14"/>
      <c r="L1778" s="15"/>
    </row>
    <row r="1779" spans="6:12" x14ac:dyDescent="0.25">
      <c r="F1779" s="16"/>
      <c r="G1779" s="14"/>
      <c r="H1779" s="15"/>
      <c r="I1779" s="14"/>
      <c r="J1779" s="15"/>
      <c r="K1779" s="14"/>
      <c r="L1779" s="15"/>
    </row>
    <row r="1780" spans="6:12" x14ac:dyDescent="0.25">
      <c r="F1780" s="16"/>
      <c r="G1780" s="14"/>
      <c r="H1780" s="15"/>
      <c r="I1780" s="14"/>
      <c r="J1780" s="15"/>
      <c r="K1780" s="14"/>
      <c r="L1780" s="15"/>
    </row>
    <row r="1781" spans="6:12" x14ac:dyDescent="0.25">
      <c r="F1781" s="16"/>
      <c r="G1781" s="14"/>
      <c r="H1781" s="15"/>
      <c r="I1781" s="14"/>
      <c r="J1781" s="15"/>
      <c r="K1781" s="14"/>
      <c r="L1781" s="15"/>
    </row>
    <row r="1782" spans="6:12" x14ac:dyDescent="0.25">
      <c r="F1782" s="16"/>
      <c r="G1782" s="14"/>
      <c r="H1782" s="15"/>
      <c r="I1782" s="14"/>
      <c r="J1782" s="15"/>
      <c r="K1782" s="14"/>
      <c r="L1782" s="15"/>
    </row>
    <row r="1783" spans="6:12" x14ac:dyDescent="0.25">
      <c r="F1783" s="16"/>
      <c r="G1783" s="14"/>
      <c r="H1783" s="15"/>
      <c r="I1783" s="14"/>
      <c r="J1783" s="15"/>
      <c r="K1783" s="14"/>
      <c r="L1783" s="15"/>
    </row>
    <row r="1784" spans="6:12" x14ac:dyDescent="0.25">
      <c r="F1784" s="16"/>
      <c r="G1784" s="14"/>
      <c r="H1784" s="15"/>
      <c r="I1784" s="14"/>
      <c r="J1784" s="15"/>
      <c r="K1784" s="14"/>
      <c r="L1784" s="15"/>
    </row>
    <row r="1785" spans="6:12" x14ac:dyDescent="0.25">
      <c r="F1785" s="16"/>
      <c r="G1785" s="14"/>
      <c r="H1785" s="15"/>
      <c r="I1785" s="14"/>
      <c r="J1785" s="15"/>
      <c r="K1785" s="14"/>
      <c r="L1785" s="15"/>
    </row>
    <row r="1786" spans="6:12" x14ac:dyDescent="0.25">
      <c r="F1786" s="16"/>
      <c r="G1786" s="14"/>
      <c r="H1786" s="15"/>
      <c r="I1786" s="14"/>
      <c r="J1786" s="15"/>
      <c r="K1786" s="14"/>
      <c r="L1786" s="15"/>
    </row>
    <row r="1787" spans="6:12" x14ac:dyDescent="0.25">
      <c r="F1787" s="16"/>
      <c r="G1787" s="14"/>
      <c r="H1787" s="15"/>
      <c r="I1787" s="14"/>
      <c r="J1787" s="15"/>
      <c r="K1787" s="14"/>
      <c r="L1787" s="15"/>
    </row>
    <row r="1788" spans="6:12" x14ac:dyDescent="0.25">
      <c r="F1788" s="16"/>
      <c r="G1788" s="14"/>
      <c r="H1788" s="15"/>
      <c r="I1788" s="14"/>
      <c r="J1788" s="15"/>
      <c r="K1788" s="14"/>
      <c r="L1788" s="15"/>
    </row>
    <row r="1789" spans="6:12" x14ac:dyDescent="0.25">
      <c r="F1789" s="16"/>
      <c r="G1789" s="14"/>
      <c r="H1789" s="15"/>
      <c r="I1789" s="14"/>
      <c r="J1789" s="15"/>
      <c r="K1789" s="14"/>
      <c r="L1789" s="15"/>
    </row>
    <row r="1790" spans="6:12" x14ac:dyDescent="0.25">
      <c r="F1790" s="16"/>
      <c r="G1790" s="14"/>
      <c r="H1790" s="15"/>
      <c r="I1790" s="14"/>
      <c r="J1790" s="15"/>
      <c r="K1790" s="14"/>
      <c r="L1790" s="15"/>
    </row>
    <row r="1791" spans="6:12" x14ac:dyDescent="0.25">
      <c r="F1791" s="16"/>
      <c r="G1791" s="14"/>
      <c r="H1791" s="15"/>
      <c r="I1791" s="14"/>
      <c r="J1791" s="15"/>
      <c r="K1791" s="14"/>
      <c r="L1791" s="15"/>
    </row>
    <row r="1792" spans="6:12" x14ac:dyDescent="0.25">
      <c r="F1792" s="16"/>
      <c r="G1792" s="14"/>
      <c r="H1792" s="15"/>
      <c r="I1792" s="14"/>
      <c r="J1792" s="15"/>
      <c r="K1792" s="14"/>
      <c r="L1792" s="15"/>
    </row>
    <row r="1793" spans="6:12" x14ac:dyDescent="0.25">
      <c r="F1793" s="16"/>
      <c r="G1793" s="14"/>
      <c r="H1793" s="15"/>
      <c r="I1793" s="14"/>
      <c r="J1793" s="15"/>
      <c r="K1793" s="14"/>
      <c r="L1793" s="15"/>
    </row>
    <row r="1794" spans="6:12" x14ac:dyDescent="0.25">
      <c r="F1794" s="16"/>
      <c r="G1794" s="14"/>
      <c r="H1794" s="15"/>
      <c r="I1794" s="14"/>
      <c r="J1794" s="15"/>
      <c r="K1794" s="14"/>
      <c r="L1794" s="15"/>
    </row>
    <row r="1795" spans="6:12" x14ac:dyDescent="0.25">
      <c r="F1795" s="16"/>
      <c r="G1795" s="14"/>
      <c r="H1795" s="15"/>
      <c r="I1795" s="14"/>
      <c r="J1795" s="15"/>
      <c r="K1795" s="14"/>
      <c r="L1795" s="15"/>
    </row>
    <row r="1796" spans="6:12" x14ac:dyDescent="0.25">
      <c r="F1796" s="16"/>
      <c r="G1796" s="14"/>
      <c r="H1796" s="15"/>
      <c r="I1796" s="14"/>
      <c r="J1796" s="15"/>
      <c r="K1796" s="14"/>
      <c r="L1796" s="15"/>
    </row>
    <row r="1797" spans="6:12" x14ac:dyDescent="0.25">
      <c r="F1797" s="16"/>
      <c r="G1797" s="14"/>
      <c r="H1797" s="15"/>
      <c r="I1797" s="14"/>
      <c r="J1797" s="15"/>
      <c r="K1797" s="14"/>
      <c r="L1797" s="15"/>
    </row>
    <row r="1798" spans="6:12" x14ac:dyDescent="0.25">
      <c r="F1798" s="16"/>
      <c r="G1798" s="14"/>
      <c r="H1798" s="15"/>
      <c r="I1798" s="14"/>
      <c r="J1798" s="15"/>
      <c r="K1798" s="14"/>
      <c r="L1798" s="15"/>
    </row>
    <row r="1799" spans="6:12" x14ac:dyDescent="0.25">
      <c r="F1799" s="16"/>
      <c r="G1799" s="14"/>
      <c r="H1799" s="15"/>
      <c r="I1799" s="14"/>
      <c r="J1799" s="15"/>
      <c r="K1799" s="14"/>
      <c r="L1799" s="15"/>
    </row>
    <row r="1800" spans="6:12" x14ac:dyDescent="0.25">
      <c r="F1800" s="16"/>
      <c r="G1800" s="14"/>
      <c r="H1800" s="15"/>
      <c r="I1800" s="14"/>
      <c r="J1800" s="15"/>
      <c r="K1800" s="14"/>
      <c r="L1800" s="15"/>
    </row>
    <row r="1801" spans="6:12" x14ac:dyDescent="0.25">
      <c r="F1801" s="16"/>
      <c r="G1801" s="14"/>
      <c r="H1801" s="15"/>
      <c r="I1801" s="14"/>
      <c r="J1801" s="15"/>
      <c r="K1801" s="14"/>
      <c r="L1801" s="15"/>
    </row>
    <row r="1802" spans="6:12" x14ac:dyDescent="0.25">
      <c r="F1802" s="16"/>
      <c r="G1802" s="14"/>
      <c r="H1802" s="15"/>
      <c r="I1802" s="14"/>
      <c r="J1802" s="15"/>
      <c r="K1802" s="14"/>
      <c r="L1802" s="15"/>
    </row>
    <row r="1803" spans="6:12" x14ac:dyDescent="0.25">
      <c r="F1803" s="16"/>
      <c r="G1803" s="14"/>
      <c r="H1803" s="15"/>
      <c r="I1803" s="14"/>
      <c r="J1803" s="15"/>
      <c r="K1803" s="14"/>
      <c r="L1803" s="15"/>
    </row>
    <row r="1804" spans="6:12" x14ac:dyDescent="0.25">
      <c r="F1804" s="16"/>
      <c r="G1804" s="14"/>
      <c r="H1804" s="15"/>
      <c r="I1804" s="14"/>
      <c r="J1804" s="15"/>
      <c r="K1804" s="14"/>
      <c r="L1804" s="15"/>
    </row>
    <row r="1805" spans="6:12" x14ac:dyDescent="0.25">
      <c r="F1805" s="16"/>
      <c r="G1805" s="14"/>
      <c r="H1805" s="15"/>
      <c r="I1805" s="14"/>
      <c r="J1805" s="15"/>
      <c r="K1805" s="14"/>
      <c r="L1805" s="15"/>
    </row>
    <row r="1806" spans="6:12" x14ac:dyDescent="0.25">
      <c r="F1806" s="16"/>
      <c r="G1806" s="14"/>
      <c r="H1806" s="15"/>
      <c r="I1806" s="14"/>
      <c r="J1806" s="15"/>
      <c r="K1806" s="14"/>
      <c r="L1806" s="15"/>
    </row>
    <row r="1807" spans="6:12" x14ac:dyDescent="0.25">
      <c r="F1807" s="16"/>
      <c r="G1807" s="14"/>
      <c r="H1807" s="15"/>
      <c r="I1807" s="14"/>
      <c r="J1807" s="15"/>
      <c r="K1807" s="14"/>
      <c r="L1807" s="15"/>
    </row>
    <row r="1808" spans="6:12" x14ac:dyDescent="0.25">
      <c r="F1808" s="16"/>
      <c r="G1808" s="14"/>
      <c r="H1808" s="15"/>
      <c r="I1808" s="14"/>
      <c r="J1808" s="15"/>
      <c r="K1808" s="14"/>
      <c r="L1808" s="15"/>
    </row>
    <row r="1809" spans="6:12" x14ac:dyDescent="0.25">
      <c r="F1809" s="16"/>
      <c r="G1809" s="14"/>
      <c r="H1809" s="15"/>
      <c r="I1809" s="14"/>
      <c r="J1809" s="15"/>
      <c r="K1809" s="14"/>
      <c r="L1809" s="15"/>
    </row>
    <row r="1810" spans="6:12" x14ac:dyDescent="0.25">
      <c r="F1810" s="16"/>
      <c r="G1810" s="14"/>
      <c r="H1810" s="15"/>
      <c r="I1810" s="14"/>
      <c r="J1810" s="15"/>
      <c r="K1810" s="14"/>
      <c r="L1810" s="15"/>
    </row>
    <row r="1811" spans="6:12" x14ac:dyDescent="0.25">
      <c r="F1811" s="16"/>
      <c r="G1811" s="14"/>
      <c r="H1811" s="15"/>
      <c r="I1811" s="14"/>
      <c r="J1811" s="15"/>
      <c r="K1811" s="14"/>
      <c r="L1811" s="15"/>
    </row>
    <row r="1812" spans="6:12" x14ac:dyDescent="0.25">
      <c r="F1812" s="16"/>
      <c r="G1812" s="14"/>
      <c r="H1812" s="15"/>
      <c r="I1812" s="14"/>
      <c r="J1812" s="15"/>
      <c r="K1812" s="14"/>
      <c r="L1812" s="15"/>
    </row>
    <row r="1813" spans="6:12" x14ac:dyDescent="0.25">
      <c r="F1813" s="16"/>
      <c r="G1813" s="14"/>
      <c r="H1813" s="15"/>
      <c r="I1813" s="14"/>
      <c r="J1813" s="15"/>
      <c r="K1813" s="14"/>
      <c r="L1813" s="15"/>
    </row>
    <row r="1814" spans="6:12" x14ac:dyDescent="0.25">
      <c r="F1814" s="16"/>
      <c r="G1814" s="14"/>
      <c r="H1814" s="15"/>
      <c r="I1814" s="14"/>
      <c r="J1814" s="15"/>
      <c r="K1814" s="14"/>
      <c r="L1814" s="15"/>
    </row>
    <row r="1815" spans="6:12" x14ac:dyDescent="0.25">
      <c r="F1815" s="16"/>
      <c r="G1815" s="14"/>
      <c r="H1815" s="15"/>
      <c r="I1815" s="14"/>
      <c r="J1815" s="15"/>
      <c r="K1815" s="14"/>
      <c r="L1815" s="15"/>
    </row>
    <row r="1816" spans="6:12" x14ac:dyDescent="0.25">
      <c r="F1816" s="16"/>
      <c r="G1816" s="14"/>
      <c r="H1816" s="15"/>
      <c r="I1816" s="14"/>
      <c r="J1816" s="15"/>
      <c r="K1816" s="14"/>
      <c r="L1816" s="15"/>
    </row>
    <row r="1817" spans="6:12" x14ac:dyDescent="0.25">
      <c r="F1817" s="16"/>
      <c r="G1817" s="14"/>
      <c r="H1817" s="15"/>
      <c r="I1817" s="14"/>
      <c r="J1817" s="15"/>
      <c r="K1817" s="14"/>
      <c r="L1817" s="15"/>
    </row>
    <row r="1818" spans="6:12" x14ac:dyDescent="0.25">
      <c r="F1818" s="16"/>
      <c r="G1818" s="14"/>
      <c r="H1818" s="15"/>
      <c r="I1818" s="14"/>
      <c r="J1818" s="15"/>
      <c r="K1818" s="14"/>
      <c r="L1818" s="15"/>
    </row>
    <row r="1819" spans="6:12" x14ac:dyDescent="0.25">
      <c r="F1819" s="16"/>
      <c r="G1819" s="14"/>
      <c r="H1819" s="15"/>
      <c r="I1819" s="14"/>
      <c r="J1819" s="15"/>
      <c r="K1819" s="14"/>
      <c r="L1819" s="15"/>
    </row>
    <row r="1820" spans="6:12" x14ac:dyDescent="0.25">
      <c r="F1820" s="16"/>
      <c r="G1820" s="14"/>
      <c r="H1820" s="15"/>
      <c r="I1820" s="14"/>
      <c r="J1820" s="15"/>
      <c r="K1820" s="14"/>
      <c r="L1820" s="15"/>
    </row>
    <row r="1821" spans="6:12" x14ac:dyDescent="0.25">
      <c r="F1821" s="16"/>
      <c r="G1821" s="14"/>
      <c r="H1821" s="15"/>
      <c r="I1821" s="14"/>
      <c r="J1821" s="15"/>
      <c r="K1821" s="14"/>
      <c r="L1821" s="15"/>
    </row>
    <row r="1822" spans="6:12" x14ac:dyDescent="0.25">
      <c r="F1822" s="16"/>
      <c r="G1822" s="14"/>
      <c r="H1822" s="15"/>
      <c r="I1822" s="14"/>
      <c r="J1822" s="15"/>
      <c r="K1822" s="14"/>
      <c r="L1822" s="15"/>
    </row>
    <row r="1823" spans="6:12" x14ac:dyDescent="0.25">
      <c r="F1823" s="16"/>
      <c r="G1823" s="14"/>
      <c r="H1823" s="15"/>
      <c r="I1823" s="14"/>
      <c r="J1823" s="15"/>
      <c r="K1823" s="14"/>
      <c r="L1823" s="15"/>
    </row>
    <row r="1824" spans="6:12" x14ac:dyDescent="0.25">
      <c r="F1824" s="16"/>
      <c r="G1824" s="14"/>
      <c r="H1824" s="15"/>
      <c r="I1824" s="14"/>
      <c r="J1824" s="15"/>
      <c r="K1824" s="14"/>
      <c r="L1824" s="15"/>
    </row>
    <row r="1825" spans="6:12" x14ac:dyDescent="0.25">
      <c r="F1825" s="16"/>
      <c r="G1825" s="14"/>
      <c r="H1825" s="15"/>
      <c r="I1825" s="14"/>
      <c r="J1825" s="15"/>
      <c r="K1825" s="14"/>
      <c r="L1825" s="15"/>
    </row>
    <row r="1826" spans="6:12" x14ac:dyDescent="0.25">
      <c r="F1826" s="16"/>
      <c r="G1826" s="14"/>
      <c r="H1826" s="15"/>
      <c r="I1826" s="14"/>
      <c r="J1826" s="15"/>
      <c r="K1826" s="14"/>
      <c r="L1826" s="15"/>
    </row>
    <row r="1827" spans="6:12" x14ac:dyDescent="0.25">
      <c r="F1827" s="16"/>
      <c r="G1827" s="14"/>
      <c r="H1827" s="15"/>
      <c r="I1827" s="14"/>
      <c r="J1827" s="15"/>
      <c r="K1827" s="14"/>
      <c r="L1827" s="15"/>
    </row>
    <row r="1828" spans="6:12" x14ac:dyDescent="0.25">
      <c r="F1828" s="16"/>
      <c r="G1828" s="14"/>
      <c r="H1828" s="15"/>
      <c r="I1828" s="14"/>
      <c r="J1828" s="15"/>
      <c r="K1828" s="14"/>
      <c r="L1828" s="15"/>
    </row>
    <row r="1829" spans="6:12" x14ac:dyDescent="0.25">
      <c r="F1829" s="16"/>
      <c r="G1829" s="14"/>
      <c r="H1829" s="15"/>
      <c r="I1829" s="14"/>
      <c r="J1829" s="15"/>
      <c r="K1829" s="14"/>
      <c r="L1829" s="15"/>
    </row>
    <row r="1830" spans="6:12" x14ac:dyDescent="0.25">
      <c r="F1830" s="16"/>
      <c r="G1830" s="14"/>
      <c r="H1830" s="15"/>
      <c r="I1830" s="14"/>
      <c r="J1830" s="15"/>
      <c r="K1830" s="14"/>
      <c r="L1830" s="15"/>
    </row>
    <row r="1831" spans="6:12" x14ac:dyDescent="0.25">
      <c r="F1831" s="16"/>
      <c r="G1831" s="14"/>
      <c r="H1831" s="15"/>
      <c r="I1831" s="14"/>
      <c r="J1831" s="15"/>
      <c r="K1831" s="14"/>
      <c r="L1831" s="15"/>
    </row>
    <row r="1832" spans="6:12" x14ac:dyDescent="0.25">
      <c r="F1832" s="16"/>
      <c r="G1832" s="14"/>
      <c r="H1832" s="15"/>
      <c r="I1832" s="14"/>
      <c r="J1832" s="15"/>
      <c r="K1832" s="14"/>
      <c r="L1832" s="15"/>
    </row>
    <row r="1833" spans="6:12" x14ac:dyDescent="0.25">
      <c r="F1833" s="16"/>
      <c r="G1833" s="14"/>
      <c r="H1833" s="15"/>
      <c r="I1833" s="14"/>
      <c r="J1833" s="15"/>
      <c r="K1833" s="14"/>
      <c r="L1833" s="15"/>
    </row>
    <row r="1834" spans="6:12" x14ac:dyDescent="0.25">
      <c r="F1834" s="16"/>
      <c r="G1834" s="14"/>
      <c r="H1834" s="15"/>
      <c r="I1834" s="14"/>
      <c r="J1834" s="15"/>
      <c r="K1834" s="14"/>
      <c r="L1834" s="15"/>
    </row>
    <row r="1835" spans="6:12" x14ac:dyDescent="0.25">
      <c r="F1835" s="16"/>
      <c r="G1835" s="14"/>
      <c r="H1835" s="15"/>
      <c r="I1835" s="14"/>
      <c r="J1835" s="15"/>
      <c r="K1835" s="14"/>
      <c r="L1835" s="15"/>
    </row>
    <row r="1836" spans="6:12" x14ac:dyDescent="0.25">
      <c r="F1836" s="16"/>
      <c r="G1836" s="14"/>
      <c r="H1836" s="15"/>
      <c r="I1836" s="14"/>
      <c r="J1836" s="15"/>
      <c r="K1836" s="14"/>
      <c r="L1836" s="15"/>
    </row>
    <row r="1837" spans="6:12" x14ac:dyDescent="0.25">
      <c r="F1837" s="16"/>
      <c r="G1837" s="14"/>
      <c r="H1837" s="15"/>
      <c r="I1837" s="14"/>
      <c r="J1837" s="15"/>
      <c r="K1837" s="14"/>
      <c r="L1837" s="15"/>
    </row>
    <row r="1838" spans="6:12" x14ac:dyDescent="0.25">
      <c r="F1838" s="16"/>
      <c r="G1838" s="14"/>
      <c r="H1838" s="15"/>
      <c r="I1838" s="14"/>
      <c r="J1838" s="15"/>
      <c r="K1838" s="14"/>
      <c r="L1838" s="15"/>
    </row>
    <row r="1839" spans="6:12" x14ac:dyDescent="0.25">
      <c r="F1839" s="16"/>
      <c r="G1839" s="14"/>
      <c r="H1839" s="15"/>
      <c r="I1839" s="14"/>
      <c r="J1839" s="15"/>
      <c r="K1839" s="14"/>
      <c r="L1839" s="15"/>
    </row>
    <row r="1840" spans="6:12" x14ac:dyDescent="0.25">
      <c r="F1840" s="16"/>
      <c r="G1840" s="14"/>
      <c r="H1840" s="15"/>
      <c r="I1840" s="14"/>
      <c r="J1840" s="15"/>
      <c r="K1840" s="14"/>
      <c r="L1840" s="15"/>
    </row>
    <row r="1841" spans="6:12" x14ac:dyDescent="0.25">
      <c r="F1841" s="16"/>
      <c r="G1841" s="14"/>
      <c r="H1841" s="15"/>
      <c r="I1841" s="14"/>
      <c r="J1841" s="15"/>
      <c r="K1841" s="14"/>
      <c r="L1841" s="15"/>
    </row>
    <row r="1842" spans="6:12" x14ac:dyDescent="0.25">
      <c r="F1842" s="16"/>
      <c r="G1842" s="14"/>
      <c r="H1842" s="15"/>
      <c r="I1842" s="14"/>
      <c r="J1842" s="15"/>
      <c r="K1842" s="14"/>
      <c r="L1842" s="15"/>
    </row>
    <row r="1843" spans="6:12" x14ac:dyDescent="0.25">
      <c r="F1843" s="16"/>
      <c r="G1843" s="14"/>
      <c r="H1843" s="15"/>
      <c r="I1843" s="14"/>
      <c r="J1843" s="15"/>
      <c r="K1843" s="14"/>
      <c r="L1843" s="15"/>
    </row>
    <row r="1844" spans="6:12" x14ac:dyDescent="0.25">
      <c r="F1844" s="16"/>
      <c r="G1844" s="14"/>
      <c r="H1844" s="15"/>
      <c r="I1844" s="14"/>
      <c r="J1844" s="15"/>
      <c r="K1844" s="14"/>
      <c r="L1844" s="15"/>
    </row>
    <row r="1845" spans="6:12" x14ac:dyDescent="0.25">
      <c r="F1845" s="16"/>
      <c r="G1845" s="14"/>
      <c r="H1845" s="15"/>
      <c r="I1845" s="14"/>
      <c r="J1845" s="15"/>
      <c r="K1845" s="14"/>
      <c r="L1845" s="15"/>
    </row>
    <row r="1846" spans="6:12" x14ac:dyDescent="0.25">
      <c r="F1846" s="16"/>
      <c r="G1846" s="14"/>
      <c r="H1846" s="15"/>
      <c r="I1846" s="14"/>
      <c r="J1846" s="15"/>
      <c r="K1846" s="14"/>
      <c r="L1846" s="15"/>
    </row>
    <row r="1847" spans="6:12" x14ac:dyDescent="0.25">
      <c r="F1847" s="16"/>
      <c r="G1847" s="14"/>
      <c r="H1847" s="15"/>
      <c r="I1847" s="14"/>
      <c r="J1847" s="15"/>
      <c r="K1847" s="14"/>
      <c r="L1847" s="15"/>
    </row>
    <row r="1848" spans="6:12" x14ac:dyDescent="0.25">
      <c r="F1848" s="16"/>
      <c r="G1848" s="14"/>
      <c r="H1848" s="15"/>
      <c r="I1848" s="14"/>
      <c r="J1848" s="15"/>
      <c r="K1848" s="14"/>
      <c r="L1848" s="15"/>
    </row>
    <row r="1849" spans="6:12" x14ac:dyDescent="0.25">
      <c r="F1849" s="16"/>
      <c r="G1849" s="14"/>
      <c r="H1849" s="15"/>
      <c r="I1849" s="14"/>
      <c r="J1849" s="15"/>
      <c r="K1849" s="14"/>
      <c r="L1849" s="15"/>
    </row>
  </sheetData>
  <sheetProtection algorithmName="SHA-512" hashValue="0tYkwUfzmvXH8tFAVTuC3to5zVP6idTiqMK0+xGLblOHJ4IiNm4Ddpy0h5rb0fJ+rTTSjLSzJzRwDmnib0+BUg==" saltValue="m1RUnEVpY4YoUQbnG/TZpg==" spinCount="100000" sheet="1" objects="1" scenarios="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DB652A-4C27-43D3-9B08-6E654B2A194E}">
  <dimension ref="A1:M1849"/>
  <sheetViews>
    <sheetView workbookViewId="0">
      <pane ySplit="1" topLeftCell="A2" activePane="bottomLeft" state="frozen"/>
      <selection activeCell="E11" sqref="E11"/>
      <selection pane="bottomLeft" activeCell="D14" sqref="D14"/>
    </sheetView>
  </sheetViews>
  <sheetFormatPr defaultColWidth="9.140625" defaultRowHeight="15" x14ac:dyDescent="0.25"/>
  <cols>
    <col min="1" max="1" width="13.85546875" style="25" customWidth="1"/>
    <col min="2" max="2" width="38.5703125" style="25" bestFit="1" customWidth="1"/>
    <col min="3" max="3" width="11.42578125" style="29" bestFit="1" customWidth="1"/>
    <col min="4" max="4" width="30.7109375" style="25" bestFit="1" customWidth="1"/>
    <col min="5" max="5" width="37.7109375" style="25" bestFit="1" customWidth="1"/>
    <col min="6" max="6" width="12" style="30" bestFit="1" customWidth="1"/>
    <col min="7" max="12" width="16.7109375" style="29" customWidth="1"/>
    <col min="13" max="13" width="13" style="25" customWidth="1"/>
    <col min="14" max="16384" width="9.140625" style="25"/>
  </cols>
  <sheetData>
    <row r="1" spans="1:13" s="24" customFormat="1" ht="60" x14ac:dyDescent="0.25">
      <c r="A1" s="21" t="s">
        <v>2325</v>
      </c>
      <c r="B1" s="21" t="s">
        <v>2320</v>
      </c>
      <c r="C1" s="23" t="s">
        <v>1</v>
      </c>
      <c r="D1" s="21" t="s">
        <v>2326</v>
      </c>
      <c r="E1" s="21" t="s">
        <v>2327</v>
      </c>
      <c r="F1" s="22" t="s">
        <v>2328</v>
      </c>
      <c r="G1" s="23" t="s">
        <v>2330</v>
      </c>
      <c r="H1" s="23" t="s">
        <v>2329</v>
      </c>
      <c r="I1" s="23" t="s">
        <v>2331</v>
      </c>
      <c r="J1" s="23" t="s">
        <v>2333</v>
      </c>
      <c r="K1" s="23" t="s">
        <v>2332</v>
      </c>
      <c r="L1" s="23" t="s">
        <v>2334</v>
      </c>
      <c r="M1" s="23" t="s">
        <v>2562</v>
      </c>
    </row>
    <row r="2" spans="1:13" x14ac:dyDescent="0.25">
      <c r="A2" s="25" cm="1">
        <f t="array" ref="A2:M48">_xlfn._xlws.FILTER(AllGradeBands_Schools_Data!A:M, AllGradeBands_Schools_Data!A:A='School Scores'!B2)</f>
        <v>7830630</v>
      </c>
      <c r="B2" s="25" t="str">
        <v>Baconton Community Charter School</v>
      </c>
      <c r="C2" s="29" t="str">
        <v>E</v>
      </c>
      <c r="D2" s="25" t="str">
        <v>Baker County School District</v>
      </c>
      <c r="E2" s="25" t="str">
        <v>Baker County K12 School</v>
      </c>
      <c r="F2" s="26">
        <v>2.0737327188940093E-2</v>
      </c>
      <c r="G2" s="27">
        <v>31.2</v>
      </c>
      <c r="H2" s="28">
        <v>0.64700460829493089</v>
      </c>
      <c r="I2" s="27">
        <v>59</v>
      </c>
      <c r="J2" s="28">
        <v>1.2235023041474655</v>
      </c>
      <c r="K2" s="27">
        <v>47.989999999999995</v>
      </c>
      <c r="L2" s="28">
        <v>0.99518433179723498</v>
      </c>
      <c r="M2" s="47">
        <v>-6.7655831575393677E-2</v>
      </c>
    </row>
    <row r="3" spans="1:13" x14ac:dyDescent="0.25">
      <c r="A3" s="25">
        <v>7830630</v>
      </c>
      <c r="B3" s="25" t="str">
        <v>Baconton Community Charter School</v>
      </c>
      <c r="C3" s="29" t="str">
        <v>E</v>
      </c>
      <c r="D3" s="25" t="str">
        <v>Colquitt County School District</v>
      </c>
      <c r="E3" s="25" t="str">
        <v>Doerun Elementary School</v>
      </c>
      <c r="F3" s="26">
        <v>2.304147465437788E-3</v>
      </c>
      <c r="G3" s="27">
        <v>45.7</v>
      </c>
      <c r="H3" s="28">
        <v>0.10529953917050693</v>
      </c>
      <c r="I3" s="27">
        <v>82.4</v>
      </c>
      <c r="J3" s="28">
        <v>0.18986175115207374</v>
      </c>
      <c r="K3" s="27">
        <v>71.95</v>
      </c>
      <c r="L3" s="28">
        <v>0.16578341013824885</v>
      </c>
      <c r="M3" s="47">
        <v>-4.1926860809326172E-2</v>
      </c>
    </row>
    <row r="4" spans="1:13" x14ac:dyDescent="0.25">
      <c r="A4" s="25">
        <v>7830630</v>
      </c>
      <c r="B4" s="25" t="str">
        <v>Baconton Community Charter School</v>
      </c>
      <c r="C4" s="29" t="str">
        <v>E</v>
      </c>
      <c r="D4" s="25" t="str">
        <v>Decatur County School District</v>
      </c>
      <c r="E4" s="25" t="str">
        <v>Hutto Elementary School</v>
      </c>
      <c r="F4" s="26">
        <v>1.152073732718894E-3</v>
      </c>
      <c r="G4" s="27">
        <v>58.3</v>
      </c>
      <c r="H4" s="28">
        <v>6.7165898617511516E-2</v>
      </c>
      <c r="I4" s="27">
        <v>78.3</v>
      </c>
      <c r="J4" s="28">
        <v>9.0207373271889393E-2</v>
      </c>
      <c r="K4" s="27">
        <v>75.754999999999995</v>
      </c>
      <c r="L4" s="28">
        <v>8.7275345622119804E-2</v>
      </c>
      <c r="M4" s="47">
        <v>-7.5740829110145569E-2</v>
      </c>
    </row>
    <row r="5" spans="1:13" x14ac:dyDescent="0.25">
      <c r="A5" s="25">
        <v>7830630</v>
      </c>
      <c r="B5" s="25" t="str">
        <v>Baconton Community Charter School</v>
      </c>
      <c r="C5" s="29" t="str">
        <v>E</v>
      </c>
      <c r="D5" s="25" t="str">
        <v>Dougherty School District</v>
      </c>
      <c r="E5" s="25" t="str">
        <v>Alice Coachman Elementary School</v>
      </c>
      <c r="F5" s="26">
        <v>4.608294930875576E-3</v>
      </c>
      <c r="G5" s="27">
        <v>29.2</v>
      </c>
      <c r="H5" s="28">
        <v>0.13456221198156681</v>
      </c>
      <c r="I5" s="27">
        <v>83.1</v>
      </c>
      <c r="J5" s="28">
        <v>0.38294930875576033</v>
      </c>
      <c r="K5" s="27">
        <v>66.305000000000007</v>
      </c>
      <c r="L5" s="28">
        <v>0.30555299539170511</v>
      </c>
      <c r="M5" s="47">
        <v>0.11755909025669098</v>
      </c>
    </row>
    <row r="6" spans="1:13" x14ac:dyDescent="0.25">
      <c r="A6" s="25">
        <v>7830630</v>
      </c>
      <c r="B6" s="25" t="str">
        <v>Baconton Community Charter School</v>
      </c>
      <c r="C6" s="29" t="str">
        <v>E</v>
      </c>
      <c r="D6" s="25" t="str">
        <v>Dougherty School District</v>
      </c>
      <c r="E6" s="25" t="str">
        <v>Lake Park Elementary School</v>
      </c>
      <c r="F6" s="26">
        <v>8.0645161290322578E-3</v>
      </c>
      <c r="G6" s="27">
        <v>71.599999999999994</v>
      </c>
      <c r="H6" s="28">
        <v>0.57741935483870965</v>
      </c>
      <c r="I6" s="27">
        <v>95.2</v>
      </c>
      <c r="J6" s="28">
        <v>0.76774193548387093</v>
      </c>
      <c r="K6" s="27">
        <v>85.275000000000006</v>
      </c>
      <c r="L6" s="28">
        <v>0.68770161290322585</v>
      </c>
      <c r="M6" s="47">
        <v>0.19931693375110626</v>
      </c>
    </row>
    <row r="7" spans="1:13" x14ac:dyDescent="0.25">
      <c r="A7" s="25">
        <v>7830630</v>
      </c>
      <c r="B7" s="25" t="str">
        <v>Baconton Community Charter School</v>
      </c>
      <c r="C7" s="29" t="str">
        <v>E</v>
      </c>
      <c r="D7" s="25" t="str">
        <v>Dougherty School District</v>
      </c>
      <c r="E7" s="25" t="str">
        <v>Live Oak Elementary School</v>
      </c>
      <c r="F7" s="26">
        <v>3.4562211981566822E-3</v>
      </c>
      <c r="G7" s="27">
        <v>42.1</v>
      </c>
      <c r="H7" s="28">
        <v>0.14550691244239633</v>
      </c>
      <c r="I7" s="27">
        <v>69.5</v>
      </c>
      <c r="J7" s="28">
        <v>0.24020737327188943</v>
      </c>
      <c r="K7" s="27">
        <v>61.53</v>
      </c>
      <c r="L7" s="28">
        <v>0.21266129032258066</v>
      </c>
      <c r="M7" s="47">
        <v>-4.6231716871261597E-2</v>
      </c>
    </row>
    <row r="8" spans="1:13" x14ac:dyDescent="0.25">
      <c r="A8" s="25">
        <v>7830630</v>
      </c>
      <c r="B8" s="25" t="str">
        <v>Baconton Community Charter School</v>
      </c>
      <c r="C8" s="29" t="str">
        <v>E</v>
      </c>
      <c r="D8" s="25" t="str">
        <v>Dougherty School District</v>
      </c>
      <c r="E8" s="25" t="str">
        <v>Martin Luther King, Jr. Elementary School</v>
      </c>
      <c r="F8" s="26">
        <v>4.608294930875576E-3</v>
      </c>
      <c r="G8" s="27">
        <v>31.8</v>
      </c>
      <c r="H8" s="28">
        <v>0.14654377880184333</v>
      </c>
      <c r="I8" s="27">
        <v>86.6</v>
      </c>
      <c r="J8" s="28">
        <v>0.39907834101382483</v>
      </c>
      <c r="K8" s="27">
        <v>67.754999999999995</v>
      </c>
      <c r="L8" s="28">
        <v>0.31223502304147466</v>
      </c>
      <c r="M8" s="47">
        <v>0.16502122581005096</v>
      </c>
    </row>
    <row r="9" spans="1:13" x14ac:dyDescent="0.25">
      <c r="A9" s="25">
        <v>7830630</v>
      </c>
      <c r="B9" s="25" t="str">
        <v>Baconton Community Charter School</v>
      </c>
      <c r="C9" s="29" t="str">
        <v>E</v>
      </c>
      <c r="D9" s="25" t="str">
        <v>Dougherty School District</v>
      </c>
      <c r="E9" s="25" t="str">
        <v>Northside Elementary School</v>
      </c>
      <c r="F9" s="26">
        <v>2.304147465437788E-3</v>
      </c>
      <c r="G9" s="27">
        <v>27.6</v>
      </c>
      <c r="H9" s="28">
        <v>6.3594470046082957E-2</v>
      </c>
      <c r="I9" s="27">
        <v>88.2</v>
      </c>
      <c r="J9" s="28">
        <v>0.20322580645161292</v>
      </c>
      <c r="K9" s="27">
        <v>68.27</v>
      </c>
      <c r="L9" s="28">
        <v>0.15730414746543778</v>
      </c>
      <c r="M9" s="47">
        <v>0.22319792211055756</v>
      </c>
    </row>
    <row r="10" spans="1:13" x14ac:dyDescent="0.25">
      <c r="A10" s="25">
        <v>7830630</v>
      </c>
      <c r="B10" s="25" t="str">
        <v>Baconton Community Charter School</v>
      </c>
      <c r="C10" s="29" t="str">
        <v>E</v>
      </c>
      <c r="D10" s="25" t="str">
        <v>Dougherty School District</v>
      </c>
      <c r="E10" s="25" t="str">
        <v>Radium Springs Elementary School</v>
      </c>
      <c r="F10" s="26">
        <v>5.0691244239631339E-2</v>
      </c>
      <c r="G10" s="27">
        <v>36</v>
      </c>
      <c r="H10" s="28">
        <v>1.8248847926267282</v>
      </c>
      <c r="I10" s="27">
        <v>82.6</v>
      </c>
      <c r="J10" s="28">
        <v>4.1870967741935488</v>
      </c>
      <c r="K10" s="27">
        <v>63.72</v>
      </c>
      <c r="L10" s="28">
        <v>3.2300460829493089</v>
      </c>
      <c r="M10" s="47">
        <v>2.6537736877799034E-2</v>
      </c>
    </row>
    <row r="11" spans="1:13" x14ac:dyDescent="0.25">
      <c r="A11" s="25">
        <v>7830630</v>
      </c>
      <c r="B11" s="25" t="str">
        <v>Baconton Community Charter School</v>
      </c>
      <c r="C11" s="29" t="str">
        <v>E</v>
      </c>
      <c r="D11" s="25" t="str">
        <v>Dougherty School District</v>
      </c>
      <c r="E11" s="25" t="str">
        <v>Robert H. Harvey Elementary School</v>
      </c>
      <c r="F11" s="26">
        <v>1.152073732718894E-3</v>
      </c>
      <c r="G11" s="27">
        <v>36.5</v>
      </c>
      <c r="H11" s="28">
        <v>4.205069124423963E-2</v>
      </c>
      <c r="I11" s="27">
        <v>89.6</v>
      </c>
      <c r="J11" s="28">
        <v>0.1032258064516129</v>
      </c>
      <c r="K11" s="27">
        <v>70.464999999999989</v>
      </c>
      <c r="L11" s="28">
        <v>8.1180875576036857E-2</v>
      </c>
      <c r="M11" s="47">
        <v>9.6574589610099792E-2</v>
      </c>
    </row>
    <row r="12" spans="1:13" x14ac:dyDescent="0.25">
      <c r="A12" s="25">
        <v>7830630</v>
      </c>
      <c r="B12" s="25" t="str">
        <v>Baconton Community Charter School</v>
      </c>
      <c r="C12" s="29" t="str">
        <v>E</v>
      </c>
      <c r="D12" s="25" t="str">
        <v>Dougherty School District</v>
      </c>
      <c r="E12" s="25" t="str">
        <v>Sherwood Acres Elementary School</v>
      </c>
      <c r="F12" s="26">
        <v>3.4562211981566822E-3</v>
      </c>
      <c r="G12" s="27">
        <v>50.8</v>
      </c>
      <c r="H12" s="28">
        <v>0.17557603686635945</v>
      </c>
      <c r="I12" s="27">
        <v>80</v>
      </c>
      <c r="J12" s="28">
        <v>0.27649769585253459</v>
      </c>
      <c r="K12" s="27">
        <v>73.97999999999999</v>
      </c>
      <c r="L12" s="28">
        <v>0.2556912442396313</v>
      </c>
      <c r="M12" s="47">
        <v>7.9423882067203522E-2</v>
      </c>
    </row>
    <row r="13" spans="1:13" x14ac:dyDescent="0.25">
      <c r="A13" s="25">
        <v>7830630</v>
      </c>
      <c r="B13" s="25" t="str">
        <v>Baconton Community Charter School</v>
      </c>
      <c r="C13" s="29" t="str">
        <v>E</v>
      </c>
      <c r="D13" s="25" t="str">
        <v>Laurens County School District</v>
      </c>
      <c r="E13" s="25" t="str">
        <v>East Laurens Elementary School</v>
      </c>
      <c r="F13" s="26">
        <v>1.152073732718894E-3</v>
      </c>
      <c r="G13" s="27">
        <v>59.8</v>
      </c>
      <c r="H13" s="28">
        <v>6.8894009216589863E-2</v>
      </c>
      <c r="I13" s="27">
        <v>93.6</v>
      </c>
      <c r="J13" s="28">
        <v>0.10783410138248847</v>
      </c>
      <c r="K13" s="27">
        <v>79.239999999999995</v>
      </c>
      <c r="L13" s="28">
        <v>9.129032258064515E-2</v>
      </c>
      <c r="M13" s="47">
        <v>9.1584376990795135E-2</v>
      </c>
    </row>
    <row r="14" spans="1:13" x14ac:dyDescent="0.25">
      <c r="A14" s="25">
        <v>7830630</v>
      </c>
      <c r="B14" s="25" t="str">
        <v>Baconton Community Charter School</v>
      </c>
      <c r="C14" s="29" t="str">
        <v>E</v>
      </c>
      <c r="D14" s="25" t="str">
        <v>Lee County School District</v>
      </c>
      <c r="E14" s="25" t="str">
        <v>Kinchafoonee Primary School</v>
      </c>
      <c r="F14" s="26">
        <v>6.9124423963133645E-3</v>
      </c>
      <c r="G14" s="27">
        <v>73.400000000000006</v>
      </c>
      <c r="H14" s="28">
        <v>0.50737327188940096</v>
      </c>
      <c r="I14" s="27" t="str">
        <v>NA</v>
      </c>
      <c r="J14" s="28" t="str">
        <v/>
      </c>
      <c r="K14" s="27" t="str">
        <v>NA</v>
      </c>
      <c r="L14" s="28" t="str">
        <v/>
      </c>
      <c r="M14" s="47">
        <v>0</v>
      </c>
    </row>
    <row r="15" spans="1:13" x14ac:dyDescent="0.25">
      <c r="A15" s="25">
        <v>7830630</v>
      </c>
      <c r="B15" s="25" t="str">
        <v>Baconton Community Charter School</v>
      </c>
      <c r="C15" s="29" t="str">
        <v>E</v>
      </c>
      <c r="D15" s="25" t="str">
        <v>Lee County School District</v>
      </c>
      <c r="E15" s="25" t="str">
        <v>Lee County Elementary School</v>
      </c>
      <c r="F15" s="26">
        <v>3.4562211981566822E-3</v>
      </c>
      <c r="G15" s="27">
        <v>76.599999999999994</v>
      </c>
      <c r="H15" s="28">
        <v>0.26474654377880186</v>
      </c>
      <c r="I15" s="27">
        <v>80.5</v>
      </c>
      <c r="J15" s="28">
        <v>0.27822580645161293</v>
      </c>
      <c r="K15" s="27">
        <v>74.52</v>
      </c>
      <c r="L15" s="28">
        <v>0.25755760368663594</v>
      </c>
      <c r="M15" s="47">
        <v>-6.2646523118019104E-2</v>
      </c>
    </row>
    <row r="16" spans="1:13" x14ac:dyDescent="0.25">
      <c r="A16" s="25">
        <v>7830630</v>
      </c>
      <c r="B16" s="25" t="str">
        <v>Baconton Community Charter School</v>
      </c>
      <c r="C16" s="29" t="str">
        <v>E</v>
      </c>
      <c r="D16" s="25" t="str">
        <v>Lee County School District</v>
      </c>
      <c r="E16" s="25" t="str">
        <v>Lee County Primary School</v>
      </c>
      <c r="F16" s="26">
        <v>5.7603686635944703E-3</v>
      </c>
      <c r="G16" s="27">
        <v>81.8</v>
      </c>
      <c r="H16" s="28">
        <v>0.47119815668202764</v>
      </c>
      <c r="I16" s="27">
        <v>91.2</v>
      </c>
      <c r="J16" s="28">
        <v>0.52534562211981572</v>
      </c>
      <c r="K16" s="27">
        <v>83.57</v>
      </c>
      <c r="L16" s="28">
        <v>0.48139400921658981</v>
      </c>
      <c r="M16" s="47">
        <v>0</v>
      </c>
    </row>
    <row r="17" spans="1:13" x14ac:dyDescent="0.25">
      <c r="A17" s="25">
        <v>7830630</v>
      </c>
      <c r="B17" s="25" t="str">
        <v>Baconton Community Charter School</v>
      </c>
      <c r="C17" s="29" t="str">
        <v>E</v>
      </c>
      <c r="D17" s="25" t="str">
        <v>Lee County School District</v>
      </c>
      <c r="E17" s="25" t="str">
        <v>Twin Oaks Elementary School</v>
      </c>
      <c r="F17" s="26">
        <v>5.7603686635944703E-3</v>
      </c>
      <c r="G17" s="27">
        <v>75.7</v>
      </c>
      <c r="H17" s="28">
        <v>0.43605990783410142</v>
      </c>
      <c r="I17" s="27">
        <v>91.4</v>
      </c>
      <c r="J17" s="28">
        <v>0.52649769585253459</v>
      </c>
      <c r="K17" s="27">
        <v>78.365000000000009</v>
      </c>
      <c r="L17" s="28">
        <v>0.4514112903225807</v>
      </c>
      <c r="M17" s="47">
        <v>4.9508295953273773E-2</v>
      </c>
    </row>
    <row r="18" spans="1:13" x14ac:dyDescent="0.25">
      <c r="A18" s="25">
        <v>7830630</v>
      </c>
      <c r="B18" s="25" t="str">
        <v>Baconton Community Charter School</v>
      </c>
      <c r="C18" s="29" t="str">
        <v>E</v>
      </c>
      <c r="D18" s="25" t="str">
        <v>Mitchell County School District</v>
      </c>
      <c r="E18" s="25" t="str">
        <v>Mitchell County Elementary School</v>
      </c>
      <c r="F18" s="26">
        <v>0.211982</v>
      </c>
      <c r="G18" s="27">
        <v>42.9</v>
      </c>
      <c r="H18" s="28">
        <v>9.0940277999999992</v>
      </c>
      <c r="I18" s="27">
        <v>98.5</v>
      </c>
      <c r="J18" s="28">
        <v>20.880227000000001</v>
      </c>
      <c r="K18" s="27">
        <v>77.484999999999985</v>
      </c>
      <c r="L18" s="28">
        <v>16.425425269999998</v>
      </c>
      <c r="M18" s="47">
        <v>0.18037521839141846</v>
      </c>
    </row>
    <row r="19" spans="1:13" x14ac:dyDescent="0.25">
      <c r="A19" s="25">
        <v>7830630</v>
      </c>
      <c r="B19" s="25" t="str">
        <v>Baconton Community Charter School</v>
      </c>
      <c r="C19" s="29" t="str">
        <v>E</v>
      </c>
      <c r="D19" s="25" t="str">
        <v>Mitchell County School District</v>
      </c>
      <c r="E19" s="25" t="str">
        <v>Mitchell County Primary School</v>
      </c>
      <c r="F19" s="26">
        <v>0.10714285714285714</v>
      </c>
      <c r="G19" s="27">
        <v>33.9</v>
      </c>
      <c r="H19" s="28">
        <v>3.6321428571428567</v>
      </c>
      <c r="I19" s="27" t="str">
        <v>TFS</v>
      </c>
      <c r="J19" s="28" t="str">
        <v/>
      </c>
      <c r="K19" s="27" t="str">
        <v>NA</v>
      </c>
      <c r="L19" s="28" t="str">
        <v/>
      </c>
      <c r="M19" s="47">
        <v>0</v>
      </c>
    </row>
    <row r="20" spans="1:13" x14ac:dyDescent="0.25">
      <c r="A20" s="25">
        <v>7830630</v>
      </c>
      <c r="B20" s="25" t="str">
        <v>Baconton Community Charter School</v>
      </c>
      <c r="C20" s="29" t="str">
        <v>E</v>
      </c>
      <c r="D20" s="25" t="str">
        <v>Pelham City School District</v>
      </c>
      <c r="E20" s="25" t="str">
        <v>Pelham City Elementary School</v>
      </c>
      <c r="F20" s="26">
        <v>6.9124423963133645E-3</v>
      </c>
      <c r="G20" s="27">
        <v>44.7</v>
      </c>
      <c r="H20" s="28">
        <v>0.30898617511520743</v>
      </c>
      <c r="I20" s="27">
        <v>76</v>
      </c>
      <c r="J20" s="28">
        <v>0.52534562211981572</v>
      </c>
      <c r="K20" s="27">
        <v>65.084999999999994</v>
      </c>
      <c r="L20" s="28">
        <v>0.44989631336405528</v>
      </c>
      <c r="M20" s="47">
        <v>1.7546942457556725E-2</v>
      </c>
    </row>
    <row r="21" spans="1:13" x14ac:dyDescent="0.25">
      <c r="A21" s="25">
        <v>7830630</v>
      </c>
      <c r="B21" s="25" t="str">
        <v>Baconton Community Charter School</v>
      </c>
      <c r="C21" s="29" t="str">
        <v>E</v>
      </c>
      <c r="D21" s="25" t="str">
        <v>Worth County School District</v>
      </c>
      <c r="E21" s="25" t="str">
        <v>Worth County Elementary School</v>
      </c>
      <c r="F21" s="26">
        <v>3.4562211981566822E-3</v>
      </c>
      <c r="G21" s="27">
        <v>62</v>
      </c>
      <c r="H21" s="28">
        <v>0.2142857142857143</v>
      </c>
      <c r="I21" s="27">
        <v>73.8</v>
      </c>
      <c r="J21" s="28">
        <v>0.25506912442396312</v>
      </c>
      <c r="K21" s="27">
        <v>61.73</v>
      </c>
      <c r="L21" s="28">
        <v>0.21335253456221198</v>
      </c>
      <c r="M21" s="47">
        <v>-6.2483001500368118E-2</v>
      </c>
    </row>
    <row r="22" spans="1:13" x14ac:dyDescent="0.25">
      <c r="A22" s="25">
        <v>7830630</v>
      </c>
      <c r="B22" s="25" t="str">
        <v>Baconton Community Charter School</v>
      </c>
      <c r="C22" s="29" t="str">
        <v>E</v>
      </c>
      <c r="D22" s="25" t="str">
        <v>Worth County School District</v>
      </c>
      <c r="E22" s="25" t="str">
        <v>Worth County Primary School</v>
      </c>
      <c r="F22" s="26">
        <v>1.152073732718894E-3</v>
      </c>
      <c r="G22" s="27">
        <v>60.2</v>
      </c>
      <c r="H22" s="28">
        <v>6.9354838709677416E-2</v>
      </c>
      <c r="I22" s="27" t="str">
        <v>TFS</v>
      </c>
      <c r="J22" s="28" t="str">
        <v/>
      </c>
      <c r="K22" s="27" t="str">
        <v>NA</v>
      </c>
      <c r="L22" s="28" t="str">
        <v/>
      </c>
      <c r="M22" s="47">
        <v>0</v>
      </c>
    </row>
    <row r="23" spans="1:13" x14ac:dyDescent="0.25">
      <c r="A23" s="25">
        <v>7830630</v>
      </c>
      <c r="B23" s="25" t="str">
        <v>Baconton Community Charter School</v>
      </c>
      <c r="C23" s="29" t="str">
        <v>E</v>
      </c>
      <c r="D23" s="25" t="str">
        <v>Comparison School Score</v>
      </c>
      <c r="E23" s="25">
        <v>0</v>
      </c>
      <c r="F23" s="26">
        <v>0.45622163133640559</v>
      </c>
      <c r="G23" s="27">
        <v>0</v>
      </c>
      <c r="H23" s="28">
        <v>18.996677569585255</v>
      </c>
      <c r="I23" s="27">
        <v>0</v>
      </c>
      <c r="J23" s="28">
        <v>31.16213944239631</v>
      </c>
      <c r="K23" s="27">
        <v>0</v>
      </c>
      <c r="L23" s="28">
        <v>24.860943703179718</v>
      </c>
      <c r="M23" s="47">
        <v>0</v>
      </c>
    </row>
    <row r="24" spans="1:13" x14ac:dyDescent="0.25">
      <c r="A24" s="25">
        <v>7830630</v>
      </c>
      <c r="B24" s="25" t="str">
        <v>Baconton Community Charter School</v>
      </c>
      <c r="C24" s="29" t="str">
        <v>H</v>
      </c>
      <c r="D24" s="25" t="str">
        <v>Baker County School District</v>
      </c>
      <c r="E24" s="25" t="str">
        <v>Baker County K12 School</v>
      </c>
      <c r="F24" s="26">
        <v>1.2672811059907835E-2</v>
      </c>
      <c r="G24" s="27">
        <v>32.200000000000003</v>
      </c>
      <c r="H24" s="28">
        <v>0.40806451612903233</v>
      </c>
      <c r="I24" s="27">
        <v>66.7</v>
      </c>
      <c r="J24" s="28">
        <v>0.84527649769585256</v>
      </c>
      <c r="K24" s="27">
        <v>56.410000000000004</v>
      </c>
      <c r="L24" s="28">
        <v>0.71487327188940097</v>
      </c>
      <c r="M24" s="47">
        <v>-6.7655831575393677E-2</v>
      </c>
    </row>
    <row r="25" spans="1:13" x14ac:dyDescent="0.25">
      <c r="A25" s="25">
        <v>7830630</v>
      </c>
      <c r="B25" s="25" t="str">
        <v>Baconton Community Charter School</v>
      </c>
      <c r="C25" s="29" t="str">
        <v>H</v>
      </c>
      <c r="D25" s="25" t="str">
        <v>Colquitt County School District</v>
      </c>
      <c r="E25" s="25" t="str">
        <v>Colquitt County High School</v>
      </c>
      <c r="F25" s="26">
        <v>2.304147465437788E-3</v>
      </c>
      <c r="G25" s="27">
        <v>52.2</v>
      </c>
      <c r="H25" s="28">
        <v>0.12027649769585254</v>
      </c>
      <c r="I25" s="27">
        <v>69.400000000000006</v>
      </c>
      <c r="J25" s="28">
        <v>0.15990783410138251</v>
      </c>
      <c r="K25" s="27">
        <v>63.25</v>
      </c>
      <c r="L25" s="28">
        <v>0.14573732718894009</v>
      </c>
      <c r="M25" s="47">
        <v>6.5182723104953766E-2</v>
      </c>
    </row>
    <row r="26" spans="1:13" x14ac:dyDescent="0.25">
      <c r="A26" s="25">
        <v>7830630</v>
      </c>
      <c r="B26" s="25" t="str">
        <v>Baconton Community Charter School</v>
      </c>
      <c r="C26" s="29" t="str">
        <v>H</v>
      </c>
      <c r="D26" s="25" t="str">
        <v>Decatur County School District</v>
      </c>
      <c r="E26" s="25" t="str">
        <v>Bainbridge High School</v>
      </c>
      <c r="F26" s="26">
        <v>1.152073732718894E-3</v>
      </c>
      <c r="G26" s="27">
        <v>60.2</v>
      </c>
      <c r="H26" s="28">
        <v>6.9354838709677416E-2</v>
      </c>
      <c r="I26" s="27">
        <v>93.3</v>
      </c>
      <c r="J26" s="28">
        <v>0.10748847926267281</v>
      </c>
      <c r="K26" s="27">
        <v>75.38</v>
      </c>
      <c r="L26" s="28">
        <v>8.6843317972350231E-2</v>
      </c>
      <c r="M26" s="47">
        <v>0.29129457473754883</v>
      </c>
    </row>
    <row r="27" spans="1:13" x14ac:dyDescent="0.25">
      <c r="A27" s="25">
        <v>7830630</v>
      </c>
      <c r="B27" s="25" t="str">
        <v>Baconton Community Charter School</v>
      </c>
      <c r="C27" s="29" t="str">
        <v>H</v>
      </c>
      <c r="D27" s="25" t="str">
        <v>Dougherty School District</v>
      </c>
      <c r="E27" s="25" t="str">
        <v>Dougherty Comprehensive High School</v>
      </c>
      <c r="F27" s="26">
        <v>2.4193548387096774E-2</v>
      </c>
      <c r="G27" s="27">
        <v>33.200000000000003</v>
      </c>
      <c r="H27" s="28">
        <v>0.8032258064516129</v>
      </c>
      <c r="I27" s="27">
        <v>67.099999999999994</v>
      </c>
      <c r="J27" s="28">
        <v>1.6233870967741935</v>
      </c>
      <c r="K27" s="27">
        <v>61.285000000000004</v>
      </c>
      <c r="L27" s="28">
        <v>1.4827016129032258</v>
      </c>
      <c r="M27" s="47">
        <v>-0.10649944841861725</v>
      </c>
    </row>
    <row r="28" spans="1:13" x14ac:dyDescent="0.25">
      <c r="A28" s="25">
        <v>7830630</v>
      </c>
      <c r="B28" s="25" t="str">
        <v>Baconton Community Charter School</v>
      </c>
      <c r="C28" s="29" t="str">
        <v>H</v>
      </c>
      <c r="D28" s="25" t="str">
        <v>Dougherty School District</v>
      </c>
      <c r="E28" s="25" t="str">
        <v>Monroe Comprehensive High School</v>
      </c>
      <c r="F28" s="26">
        <v>3.4562211981566822E-3</v>
      </c>
      <c r="G28" s="27">
        <v>31</v>
      </c>
      <c r="H28" s="28">
        <v>0.10714285714285715</v>
      </c>
      <c r="I28" s="27">
        <v>66</v>
      </c>
      <c r="J28" s="28">
        <v>0.22811059907834103</v>
      </c>
      <c r="K28" s="27">
        <v>55.050000000000004</v>
      </c>
      <c r="L28" s="28">
        <v>0.19026497695852537</v>
      </c>
      <c r="M28" s="47">
        <v>-6.622932106256485E-2</v>
      </c>
    </row>
    <row r="29" spans="1:13" x14ac:dyDescent="0.25">
      <c r="A29" s="25">
        <v>7830630</v>
      </c>
      <c r="B29" s="25" t="str">
        <v>Baconton Community Charter School</v>
      </c>
      <c r="C29" s="29" t="str">
        <v>H</v>
      </c>
      <c r="D29" s="25" t="str">
        <v>Dougherty School District</v>
      </c>
      <c r="E29" s="25" t="str">
        <v>Westover Comprehensive High School</v>
      </c>
      <c r="F29" s="26">
        <v>5.7603686635944703E-3</v>
      </c>
      <c r="G29" s="27">
        <v>50.1</v>
      </c>
      <c r="H29" s="28">
        <v>0.28859447004608296</v>
      </c>
      <c r="I29" s="27">
        <v>58.7</v>
      </c>
      <c r="J29" s="28">
        <v>0.33813364055299544</v>
      </c>
      <c r="K29" s="27">
        <v>67.42</v>
      </c>
      <c r="L29" s="28">
        <v>0.38836405529953921</v>
      </c>
      <c r="M29" s="47">
        <v>-9.4467878341674805E-2</v>
      </c>
    </row>
    <row r="30" spans="1:13" x14ac:dyDescent="0.25">
      <c r="A30" s="25">
        <v>7830630</v>
      </c>
      <c r="B30" s="25" t="str">
        <v>Baconton Community Charter School</v>
      </c>
      <c r="C30" s="29" t="str">
        <v>H</v>
      </c>
      <c r="D30" s="25" t="str">
        <v>Laurens County School District</v>
      </c>
      <c r="E30" s="25" t="str">
        <v>East Laurens Middle School</v>
      </c>
      <c r="F30" s="26">
        <v>1.152073732718894E-3</v>
      </c>
      <c r="G30" s="27">
        <v>58.9</v>
      </c>
      <c r="H30" s="28">
        <v>6.7857142857142852E-2</v>
      </c>
      <c r="I30" s="27">
        <v>43.1</v>
      </c>
      <c r="J30" s="28">
        <v>4.9654377880184335E-2</v>
      </c>
      <c r="K30" s="27">
        <v>55.525000000000006</v>
      </c>
      <c r="L30" s="28">
        <v>6.3968894009216598E-2</v>
      </c>
      <c r="M30" s="47" t="str">
        <v/>
      </c>
    </row>
    <row r="31" spans="1:13" x14ac:dyDescent="0.25">
      <c r="A31" s="25">
        <v>7830630</v>
      </c>
      <c r="B31" s="25" t="str">
        <v>Baconton Community Charter School</v>
      </c>
      <c r="C31" s="29" t="str">
        <v>H</v>
      </c>
      <c r="D31" s="25" t="str">
        <v>Lee County School District</v>
      </c>
      <c r="E31" s="25" t="str">
        <v>Lee County High School</v>
      </c>
      <c r="F31" s="26">
        <v>5.7603686635944703E-3</v>
      </c>
      <c r="G31" s="27">
        <v>69.2</v>
      </c>
      <c r="H31" s="28">
        <v>0.39861751152073738</v>
      </c>
      <c r="I31" s="27" t="str">
        <v>TFS</v>
      </c>
      <c r="J31" s="28" t="str">
        <v/>
      </c>
      <c r="K31" s="27" t="str">
        <v>NA</v>
      </c>
      <c r="L31" s="28" t="str">
        <v/>
      </c>
      <c r="M31" s="47">
        <v>3.9135277271270752E-2</v>
      </c>
    </row>
    <row r="32" spans="1:13" x14ac:dyDescent="0.25">
      <c r="A32" s="25">
        <v>7830630</v>
      </c>
      <c r="B32" s="25" t="str">
        <v>Baconton Community Charter School</v>
      </c>
      <c r="C32" s="29" t="str">
        <v>H</v>
      </c>
      <c r="D32" s="25" t="str">
        <v>Lee County School District</v>
      </c>
      <c r="E32" s="25" t="str">
        <v>Lee County Ninth Grade Campus</v>
      </c>
      <c r="F32" s="26">
        <v>2.304147465437788E-3</v>
      </c>
      <c r="G32" s="27">
        <v>73.2</v>
      </c>
      <c r="H32" s="28">
        <v>0.16866359447004609</v>
      </c>
      <c r="I32" s="27">
        <v>100</v>
      </c>
      <c r="J32" s="28">
        <v>0.2304147465437788</v>
      </c>
      <c r="K32" s="27" t="str">
        <v>NA</v>
      </c>
      <c r="L32" s="28" t="str">
        <v/>
      </c>
      <c r="M32" s="47">
        <v>0.19262610375881195</v>
      </c>
    </row>
    <row r="33" spans="1:13" x14ac:dyDescent="0.25">
      <c r="A33" s="25">
        <v>7830630</v>
      </c>
      <c r="B33" s="25" t="str">
        <v>Baconton Community Charter School</v>
      </c>
      <c r="C33" s="29" t="str">
        <v>H</v>
      </c>
      <c r="D33" s="25" t="str">
        <v>Mitchell County School District</v>
      </c>
      <c r="E33" s="25" t="str">
        <v>Mitchell County High School</v>
      </c>
      <c r="F33" s="26">
        <v>0.20622119815668202</v>
      </c>
      <c r="G33" s="27">
        <v>33.1</v>
      </c>
      <c r="H33" s="28">
        <v>6.8259216589861751</v>
      </c>
      <c r="I33" s="27">
        <v>45.3</v>
      </c>
      <c r="J33" s="28">
        <v>9.3418202764976943</v>
      </c>
      <c r="K33" s="27">
        <v>51.004999999999995</v>
      </c>
      <c r="L33" s="28">
        <v>10.518312211981566</v>
      </c>
      <c r="M33" s="47">
        <v>-0.19110563397407532</v>
      </c>
    </row>
    <row r="34" spans="1:13" x14ac:dyDescent="0.25">
      <c r="A34" s="25">
        <v>7830630</v>
      </c>
      <c r="B34" s="25" t="str">
        <v>Baconton Community Charter School</v>
      </c>
      <c r="C34" s="29" t="str">
        <v>H</v>
      </c>
      <c r="D34" s="25" t="str">
        <v>Pelham City School District</v>
      </c>
      <c r="E34" s="25" t="str">
        <v>Pelham City High School</v>
      </c>
      <c r="F34" s="26">
        <v>2.304147465437788E-3</v>
      </c>
      <c r="G34" s="27">
        <v>41.3</v>
      </c>
      <c r="H34" s="28">
        <v>9.5161290322580638E-2</v>
      </c>
      <c r="I34" s="27">
        <v>95.1</v>
      </c>
      <c r="J34" s="28">
        <v>0.21912442396313364</v>
      </c>
      <c r="K34" s="27">
        <v>69.23</v>
      </c>
      <c r="L34" s="28">
        <v>0.15951612903225806</v>
      </c>
      <c r="M34" s="47">
        <v>-9.6941784024238586E-2</v>
      </c>
    </row>
    <row r="35" spans="1:13" x14ac:dyDescent="0.25">
      <c r="A35" s="25">
        <v>7830630</v>
      </c>
      <c r="B35" s="25" t="str">
        <v>Baconton Community Charter School</v>
      </c>
      <c r="C35" s="29" t="str">
        <v>H</v>
      </c>
      <c r="D35" s="25" t="str">
        <v>Worth County School District</v>
      </c>
      <c r="E35" s="25" t="str">
        <v>Worth County High School</v>
      </c>
      <c r="F35" s="26">
        <v>3.4562211981566822E-3</v>
      </c>
      <c r="G35" s="27">
        <v>65.2</v>
      </c>
      <c r="H35" s="28">
        <v>0.22534562211981568</v>
      </c>
      <c r="I35" s="27">
        <v>99.6</v>
      </c>
      <c r="J35" s="28">
        <v>0.3442396313364055</v>
      </c>
      <c r="K35" s="27">
        <v>84.639999999999986</v>
      </c>
      <c r="L35" s="28">
        <v>0.29253456221198154</v>
      </c>
      <c r="M35" s="47">
        <v>8.511468768119812E-2</v>
      </c>
    </row>
    <row r="36" spans="1:13" x14ac:dyDescent="0.25">
      <c r="A36" s="25">
        <v>7830630</v>
      </c>
      <c r="B36" s="25" t="str">
        <v>Baconton Community Charter School</v>
      </c>
      <c r="C36" s="29" t="str">
        <v>H</v>
      </c>
      <c r="D36" s="25" t="str">
        <v>Comparison School Score</v>
      </c>
      <c r="E36" s="25">
        <v>0</v>
      </c>
      <c r="F36" s="26">
        <v>0.27073732718894011</v>
      </c>
      <c r="G36" s="27">
        <v>0</v>
      </c>
      <c r="H36" s="28">
        <v>9.5782258064516146</v>
      </c>
      <c r="I36" s="27">
        <v>0</v>
      </c>
      <c r="J36" s="28">
        <v>13.487557603686634</v>
      </c>
      <c r="K36" s="27">
        <v>0</v>
      </c>
      <c r="L36" s="28">
        <v>14.043116359447005</v>
      </c>
      <c r="M36" s="47">
        <v>0</v>
      </c>
    </row>
    <row r="37" spans="1:13" x14ac:dyDescent="0.25">
      <c r="A37" s="25">
        <v>7830630</v>
      </c>
      <c r="B37" s="25" t="str">
        <v>Baconton Community Charter School</v>
      </c>
      <c r="C37" s="29" t="str">
        <v>M</v>
      </c>
      <c r="D37" s="25" t="str">
        <v>Baker County School District</v>
      </c>
      <c r="E37" s="25" t="str">
        <v>Baker County K12 School</v>
      </c>
      <c r="F37" s="26">
        <v>1.0368663594470046E-2</v>
      </c>
      <c r="G37" s="27">
        <v>32.799999999999997</v>
      </c>
      <c r="H37" s="28">
        <v>0.34009216589861752</v>
      </c>
      <c r="I37" s="27">
        <v>78.599999999999994</v>
      </c>
      <c r="J37" s="28">
        <v>0.81497695852534557</v>
      </c>
      <c r="K37" s="27">
        <v>59.339999999999996</v>
      </c>
      <c r="L37" s="28">
        <v>0.61527649769585246</v>
      </c>
      <c r="M37" s="47">
        <v>-6.7655831575393677E-2</v>
      </c>
    </row>
    <row r="38" spans="1:13" x14ac:dyDescent="0.25">
      <c r="A38" s="25">
        <v>7830630</v>
      </c>
      <c r="B38" s="25" t="str">
        <v>Baconton Community Charter School</v>
      </c>
      <c r="C38" s="29" t="str">
        <v>M</v>
      </c>
      <c r="D38" s="25" t="str">
        <v>Colquitt County School District</v>
      </c>
      <c r="E38" s="25" t="str">
        <v>Willie J. Williams Middle School</v>
      </c>
      <c r="F38" s="26">
        <v>2.304147465437788E-3</v>
      </c>
      <c r="G38" s="27">
        <v>48.5</v>
      </c>
      <c r="H38" s="28">
        <v>0.11175115207373272</v>
      </c>
      <c r="I38" s="27">
        <v>79.099999999999994</v>
      </c>
      <c r="J38" s="28">
        <v>0.18225806451612903</v>
      </c>
      <c r="K38" s="27">
        <v>72.254999999999995</v>
      </c>
      <c r="L38" s="28">
        <v>0.16648617511520736</v>
      </c>
      <c r="M38" s="47">
        <v>2.238280326128006E-2</v>
      </c>
    </row>
    <row r="39" spans="1:13" x14ac:dyDescent="0.25">
      <c r="A39" s="25">
        <v>7830630</v>
      </c>
      <c r="B39" s="25" t="str">
        <v>Baconton Community Charter School</v>
      </c>
      <c r="C39" s="29" t="str">
        <v>M</v>
      </c>
      <c r="D39" s="25" t="str">
        <v>Decatur County School District</v>
      </c>
      <c r="E39" s="25" t="str">
        <v>Bainbridge Middle School</v>
      </c>
      <c r="F39" s="26">
        <v>2.304147465437788E-3</v>
      </c>
      <c r="G39" s="27">
        <v>48.3</v>
      </c>
      <c r="H39" s="28">
        <v>0.11129032258064515</v>
      </c>
      <c r="I39" s="27">
        <v>78.400000000000006</v>
      </c>
      <c r="J39" s="28">
        <v>0.1806451612903226</v>
      </c>
      <c r="K39" s="27">
        <v>61.08</v>
      </c>
      <c r="L39" s="28">
        <v>0.14073732718894008</v>
      </c>
      <c r="M39" s="47">
        <v>-5.2991636097431183E-2</v>
      </c>
    </row>
    <row r="40" spans="1:13" x14ac:dyDescent="0.25">
      <c r="A40" s="25">
        <v>7830630</v>
      </c>
      <c r="B40" s="25" t="str">
        <v>Baconton Community Charter School</v>
      </c>
      <c r="C40" s="29" t="str">
        <v>M</v>
      </c>
      <c r="D40" s="25" t="str">
        <v>Dougherty School District</v>
      </c>
      <c r="E40" s="25" t="str">
        <v>Albany Middle School</v>
      </c>
      <c r="F40" s="26">
        <v>2.7649769585253458E-2</v>
      </c>
      <c r="G40" s="27">
        <v>37.9</v>
      </c>
      <c r="H40" s="28">
        <v>1.047926267281106</v>
      </c>
      <c r="I40" s="27">
        <v>90.2</v>
      </c>
      <c r="J40" s="28">
        <v>2.4940092165898622</v>
      </c>
      <c r="K40" s="27">
        <v>68.64</v>
      </c>
      <c r="L40" s="28">
        <v>1.8978801843317974</v>
      </c>
      <c r="M40" s="47">
        <v>9.7073286771774292E-2</v>
      </c>
    </row>
    <row r="41" spans="1:13" x14ac:dyDescent="0.25">
      <c r="A41" s="25">
        <v>7830630</v>
      </c>
      <c r="B41" s="25" t="str">
        <v>Baconton Community Charter School</v>
      </c>
      <c r="C41" s="29" t="str">
        <v>M</v>
      </c>
      <c r="D41" s="25" t="str">
        <v>Dougherty School District</v>
      </c>
      <c r="E41" s="25" t="str">
        <v>Merry Acres Middle School</v>
      </c>
      <c r="F41" s="26">
        <v>8.0645161290322578E-3</v>
      </c>
      <c r="G41" s="27">
        <v>42.1</v>
      </c>
      <c r="H41" s="28">
        <v>0.33951612903225808</v>
      </c>
      <c r="I41" s="27">
        <v>85.3</v>
      </c>
      <c r="J41" s="28">
        <v>0.68790322580645158</v>
      </c>
      <c r="K41" s="27">
        <v>71.87</v>
      </c>
      <c r="L41" s="28">
        <v>0.57959677419354838</v>
      </c>
      <c r="M41" s="47">
        <v>7.5062796473503113E-2</v>
      </c>
    </row>
    <row r="42" spans="1:13" x14ac:dyDescent="0.25">
      <c r="A42" s="25">
        <v>7830630</v>
      </c>
      <c r="B42" s="25" t="str">
        <v>Baconton Community Charter School</v>
      </c>
      <c r="C42" s="29" t="str">
        <v>M</v>
      </c>
      <c r="D42" s="25" t="str">
        <v>Dougherty School District</v>
      </c>
      <c r="E42" s="25" t="str">
        <v>Radium Springs Middle School</v>
      </c>
      <c r="F42" s="26">
        <v>6.9124423963133645E-3</v>
      </c>
      <c r="G42" s="27">
        <v>22.5</v>
      </c>
      <c r="H42" s="28">
        <v>0.15552995391705071</v>
      </c>
      <c r="I42" s="27">
        <v>69.5</v>
      </c>
      <c r="J42" s="28">
        <v>0.48041474654377886</v>
      </c>
      <c r="K42" s="27">
        <v>56.125</v>
      </c>
      <c r="L42" s="28">
        <v>0.38796082949308758</v>
      </c>
      <c r="M42" s="47">
        <v>-2.7066223323345184E-2</v>
      </c>
    </row>
    <row r="43" spans="1:13" x14ac:dyDescent="0.25">
      <c r="A43" s="25">
        <v>7830630</v>
      </c>
      <c r="B43" s="25" t="str">
        <v>Baconton Community Charter School</v>
      </c>
      <c r="C43" s="29" t="str">
        <v>M</v>
      </c>
      <c r="D43" s="25" t="str">
        <v>Lee County School District</v>
      </c>
      <c r="E43" s="25" t="str">
        <v>Lee County Middle School East Campus</v>
      </c>
      <c r="F43" s="26">
        <v>3.4562211981566822E-3</v>
      </c>
      <c r="G43" s="27">
        <v>69.400000000000006</v>
      </c>
      <c r="H43" s="28">
        <v>0.23986175115207375</v>
      </c>
      <c r="I43" s="27">
        <v>81.900000000000006</v>
      </c>
      <c r="J43" s="28">
        <v>0.28306451612903227</v>
      </c>
      <c r="K43" s="27">
        <v>76.58</v>
      </c>
      <c r="L43" s="28">
        <v>0.26467741935483874</v>
      </c>
      <c r="M43" s="47">
        <v>-4.0268309414386749E-2</v>
      </c>
    </row>
    <row r="44" spans="1:13" x14ac:dyDescent="0.25">
      <c r="A44" s="25">
        <v>7830630</v>
      </c>
      <c r="B44" s="25" t="str">
        <v>Baconton Community Charter School</v>
      </c>
      <c r="C44" s="29" t="str">
        <v>M</v>
      </c>
      <c r="D44" s="25" t="str">
        <v>Lee County School District</v>
      </c>
      <c r="E44" s="25" t="str">
        <v>Lee County MIddle School West Campus</v>
      </c>
      <c r="F44" s="26">
        <v>4.608294930875576E-3</v>
      </c>
      <c r="G44" s="27">
        <v>76.099999999999994</v>
      </c>
      <c r="H44" s="28">
        <v>0.35069124423963133</v>
      </c>
      <c r="I44" s="27">
        <v>91</v>
      </c>
      <c r="J44" s="28">
        <v>0.41935483870967744</v>
      </c>
      <c r="K44" s="27">
        <v>86.609999999999985</v>
      </c>
      <c r="L44" s="28">
        <v>0.39912442396313358</v>
      </c>
      <c r="M44" s="47">
        <v>2.8562339022755623E-2</v>
      </c>
    </row>
    <row r="45" spans="1:13" x14ac:dyDescent="0.25">
      <c r="A45" s="25">
        <v>7830630</v>
      </c>
      <c r="B45" s="25" t="str">
        <v>Baconton Community Charter School</v>
      </c>
      <c r="C45" s="29" t="str">
        <v>M</v>
      </c>
      <c r="D45" s="25" t="str">
        <v>Mitchell County School District</v>
      </c>
      <c r="E45" s="25" t="str">
        <v>Mitchell County Middle School</v>
      </c>
      <c r="F45" s="26">
        <v>0.202765</v>
      </c>
      <c r="G45" s="27">
        <v>49</v>
      </c>
      <c r="H45" s="28">
        <v>9.9354849999999999</v>
      </c>
      <c r="I45" s="27">
        <v>92.3</v>
      </c>
      <c r="J45" s="28">
        <v>18.7152095</v>
      </c>
      <c r="K45" s="27">
        <v>76.334999999999994</v>
      </c>
      <c r="L45" s="28">
        <v>15.478066274999998</v>
      </c>
      <c r="M45" s="47">
        <v>0.11247394979000092</v>
      </c>
    </row>
    <row r="46" spans="1:13" x14ac:dyDescent="0.25">
      <c r="A46" s="25">
        <v>7830630</v>
      </c>
      <c r="B46" s="25" t="str">
        <v>Baconton Community Charter School</v>
      </c>
      <c r="C46" s="29" t="str">
        <v>M</v>
      </c>
      <c r="D46" s="25" t="str">
        <v>Pelham City School District</v>
      </c>
      <c r="E46" s="25" t="str">
        <v>Pelham City Middle School</v>
      </c>
      <c r="F46" s="26">
        <v>3.4562211981566822E-3</v>
      </c>
      <c r="G46" s="27">
        <v>38.1</v>
      </c>
      <c r="H46" s="28">
        <v>0.13168202764976961</v>
      </c>
      <c r="I46" s="27">
        <v>75.7</v>
      </c>
      <c r="J46" s="28">
        <v>0.26163594470046087</v>
      </c>
      <c r="K46" s="27">
        <v>61.664999999999999</v>
      </c>
      <c r="L46" s="28">
        <v>0.21312788018433182</v>
      </c>
      <c r="M46" s="47">
        <v>-4.6136997640132904E-2</v>
      </c>
    </row>
    <row r="47" spans="1:13" x14ac:dyDescent="0.25">
      <c r="A47" s="25">
        <v>7830630</v>
      </c>
      <c r="B47" s="25" t="str">
        <v>Baconton Community Charter School</v>
      </c>
      <c r="C47" s="29" t="str">
        <v>M</v>
      </c>
      <c r="D47" s="25" t="str">
        <v>Worth County School District</v>
      </c>
      <c r="E47" s="25" t="str">
        <v>Worth County Middle School</v>
      </c>
      <c r="F47" s="26">
        <v>1.152073732718894E-3</v>
      </c>
      <c r="G47" s="27">
        <v>48.3</v>
      </c>
      <c r="H47" s="28">
        <v>5.5645161290322577E-2</v>
      </c>
      <c r="I47" s="27">
        <v>73.099999999999994</v>
      </c>
      <c r="J47" s="28">
        <v>8.4216589861751151E-2</v>
      </c>
      <c r="K47" s="27">
        <v>60.19</v>
      </c>
      <c r="L47" s="28">
        <v>6.934331797235023E-2</v>
      </c>
      <c r="M47" s="47">
        <v>-7.91434645652771E-2</v>
      </c>
    </row>
    <row r="48" spans="1:13" x14ac:dyDescent="0.25">
      <c r="A48" s="25">
        <v>7830630</v>
      </c>
      <c r="B48" s="25" t="str">
        <v>Baconton Community Charter School</v>
      </c>
      <c r="C48" s="29" t="str">
        <v>M</v>
      </c>
      <c r="D48" s="25" t="str">
        <v>Comparison School Score</v>
      </c>
      <c r="E48" s="25">
        <v>0</v>
      </c>
      <c r="F48" s="26">
        <v>0.27304149769585256</v>
      </c>
      <c r="G48" s="27">
        <v>0</v>
      </c>
      <c r="H48" s="28">
        <v>12.819471175115208</v>
      </c>
      <c r="I48" s="27">
        <v>0</v>
      </c>
      <c r="J48" s="28">
        <v>24.60368876267281</v>
      </c>
      <c r="K48" s="27">
        <v>0</v>
      </c>
      <c r="L48" s="28">
        <v>20.212277104493086</v>
      </c>
      <c r="M48" s="47">
        <v>0</v>
      </c>
    </row>
    <row r="49" spans="6:13" x14ac:dyDescent="0.25">
      <c r="F49" s="26"/>
      <c r="H49" s="28"/>
      <c r="I49" s="27"/>
      <c r="J49" s="28"/>
      <c r="K49" s="27"/>
      <c r="L49" s="28"/>
      <c r="M49" s="47"/>
    </row>
    <row r="50" spans="6:13" x14ac:dyDescent="0.25">
      <c r="F50" s="26"/>
      <c r="H50" s="28"/>
      <c r="I50" s="27"/>
      <c r="J50" s="28"/>
      <c r="K50" s="27"/>
      <c r="L50" s="28"/>
      <c r="M50" s="47"/>
    </row>
    <row r="51" spans="6:13" x14ac:dyDescent="0.25">
      <c r="F51" s="26"/>
      <c r="H51" s="28"/>
      <c r="I51" s="27"/>
      <c r="J51" s="28"/>
      <c r="K51" s="27"/>
      <c r="L51" s="28"/>
      <c r="M51" s="47"/>
    </row>
    <row r="52" spans="6:13" x14ac:dyDescent="0.25">
      <c r="F52" s="26"/>
      <c r="H52" s="28"/>
      <c r="I52" s="27"/>
      <c r="J52" s="28"/>
      <c r="K52" s="27"/>
      <c r="L52" s="28"/>
      <c r="M52" s="47"/>
    </row>
    <row r="53" spans="6:13" x14ac:dyDescent="0.25">
      <c r="F53" s="26"/>
      <c r="H53" s="28"/>
      <c r="I53" s="27"/>
      <c r="J53" s="28"/>
      <c r="K53" s="27"/>
      <c r="L53" s="28"/>
      <c r="M53" s="47"/>
    </row>
    <row r="54" spans="6:13" x14ac:dyDescent="0.25">
      <c r="F54" s="26"/>
      <c r="H54" s="28"/>
      <c r="I54" s="27"/>
      <c r="J54" s="28"/>
      <c r="K54" s="27"/>
      <c r="L54" s="28"/>
      <c r="M54" s="47"/>
    </row>
    <row r="55" spans="6:13" x14ac:dyDescent="0.25">
      <c r="F55" s="26"/>
      <c r="H55" s="28"/>
      <c r="I55" s="27"/>
      <c r="J55" s="28"/>
      <c r="K55" s="27"/>
      <c r="L55" s="28"/>
      <c r="M55" s="47"/>
    </row>
    <row r="56" spans="6:13" x14ac:dyDescent="0.25">
      <c r="F56" s="26"/>
      <c r="H56" s="28"/>
      <c r="I56" s="27"/>
      <c r="J56" s="28"/>
      <c r="K56" s="27"/>
      <c r="L56" s="28"/>
      <c r="M56" s="47"/>
    </row>
    <row r="57" spans="6:13" x14ac:dyDescent="0.25">
      <c r="F57" s="26"/>
      <c r="H57" s="28"/>
      <c r="I57" s="27"/>
      <c r="J57" s="28"/>
      <c r="K57" s="27"/>
      <c r="L57" s="28"/>
      <c r="M57" s="47"/>
    </row>
    <row r="58" spans="6:13" x14ac:dyDescent="0.25">
      <c r="F58" s="26"/>
      <c r="H58" s="28"/>
      <c r="I58" s="27"/>
      <c r="J58" s="28"/>
      <c r="K58" s="27"/>
      <c r="L58" s="28"/>
      <c r="M58" s="47"/>
    </row>
    <row r="59" spans="6:13" x14ac:dyDescent="0.25">
      <c r="F59" s="26"/>
      <c r="H59" s="28"/>
      <c r="I59" s="27"/>
      <c r="J59" s="28"/>
      <c r="K59" s="27"/>
      <c r="L59" s="28"/>
      <c r="M59" s="47"/>
    </row>
    <row r="60" spans="6:13" x14ac:dyDescent="0.25">
      <c r="F60" s="26"/>
      <c r="H60" s="28"/>
      <c r="I60" s="27"/>
      <c r="J60" s="28"/>
      <c r="K60" s="27"/>
      <c r="L60" s="28"/>
      <c r="M60" s="47"/>
    </row>
    <row r="61" spans="6:13" x14ac:dyDescent="0.25">
      <c r="F61" s="26"/>
      <c r="H61" s="28"/>
      <c r="I61" s="27"/>
      <c r="J61" s="28"/>
      <c r="K61" s="27"/>
      <c r="L61" s="28"/>
      <c r="M61" s="47"/>
    </row>
    <row r="62" spans="6:13" x14ac:dyDescent="0.25">
      <c r="F62" s="26"/>
      <c r="H62" s="28"/>
      <c r="I62" s="27"/>
      <c r="J62" s="28"/>
      <c r="K62" s="27"/>
      <c r="L62" s="28"/>
      <c r="M62" s="47"/>
    </row>
    <row r="63" spans="6:13" x14ac:dyDescent="0.25">
      <c r="F63" s="26"/>
      <c r="H63" s="28"/>
      <c r="I63" s="27"/>
      <c r="J63" s="28"/>
      <c r="K63" s="27"/>
      <c r="L63" s="28"/>
      <c r="M63" s="47"/>
    </row>
    <row r="64" spans="6:13" x14ac:dyDescent="0.25">
      <c r="F64" s="26"/>
      <c r="H64" s="28"/>
      <c r="I64" s="27"/>
      <c r="J64" s="28"/>
      <c r="K64" s="27"/>
      <c r="L64" s="28"/>
      <c r="M64" s="47"/>
    </row>
    <row r="65" spans="6:13" x14ac:dyDescent="0.25">
      <c r="F65" s="26"/>
      <c r="H65" s="28"/>
      <c r="I65" s="27"/>
      <c r="J65" s="28"/>
      <c r="K65" s="27"/>
      <c r="L65" s="28"/>
      <c r="M65" s="47"/>
    </row>
    <row r="66" spans="6:13" x14ac:dyDescent="0.25">
      <c r="F66" s="26"/>
      <c r="H66" s="28"/>
      <c r="I66" s="27"/>
      <c r="J66" s="28"/>
      <c r="K66" s="27"/>
      <c r="L66" s="28"/>
      <c r="M66" s="47"/>
    </row>
    <row r="67" spans="6:13" x14ac:dyDescent="0.25">
      <c r="F67" s="26"/>
      <c r="H67" s="28"/>
      <c r="I67" s="27"/>
      <c r="J67" s="28"/>
      <c r="K67" s="27"/>
      <c r="L67" s="28"/>
      <c r="M67" s="47"/>
    </row>
    <row r="68" spans="6:13" x14ac:dyDescent="0.25">
      <c r="F68" s="26"/>
      <c r="H68" s="28"/>
      <c r="I68" s="27"/>
      <c r="J68" s="28"/>
      <c r="K68" s="27"/>
      <c r="L68" s="28"/>
      <c r="M68" s="47"/>
    </row>
    <row r="69" spans="6:13" x14ac:dyDescent="0.25">
      <c r="F69" s="26"/>
      <c r="H69" s="28"/>
      <c r="I69" s="27"/>
      <c r="J69" s="28"/>
      <c r="K69" s="27"/>
      <c r="L69" s="28"/>
      <c r="M69" s="47"/>
    </row>
    <row r="70" spans="6:13" x14ac:dyDescent="0.25">
      <c r="F70" s="26"/>
      <c r="H70" s="28"/>
      <c r="I70" s="27"/>
      <c r="J70" s="28"/>
      <c r="K70" s="27"/>
      <c r="L70" s="28"/>
      <c r="M70" s="47"/>
    </row>
    <row r="71" spans="6:13" x14ac:dyDescent="0.25">
      <c r="F71" s="26"/>
      <c r="H71" s="28"/>
      <c r="I71" s="27"/>
      <c r="J71" s="28"/>
      <c r="K71" s="27"/>
      <c r="L71" s="28"/>
      <c r="M71" s="47"/>
    </row>
    <row r="72" spans="6:13" x14ac:dyDescent="0.25">
      <c r="F72" s="26"/>
      <c r="H72" s="28"/>
      <c r="I72" s="27"/>
      <c r="J72" s="28"/>
      <c r="K72" s="27"/>
      <c r="L72" s="28"/>
      <c r="M72" s="47"/>
    </row>
    <row r="73" spans="6:13" x14ac:dyDescent="0.25">
      <c r="F73" s="26"/>
      <c r="H73" s="28"/>
      <c r="I73" s="27"/>
      <c r="J73" s="28"/>
      <c r="K73" s="27"/>
      <c r="L73" s="28"/>
      <c r="M73" s="47"/>
    </row>
    <row r="74" spans="6:13" x14ac:dyDescent="0.25">
      <c r="F74" s="26"/>
      <c r="H74" s="28"/>
      <c r="I74" s="27"/>
      <c r="J74" s="28"/>
      <c r="K74" s="27"/>
      <c r="L74" s="28"/>
      <c r="M74" s="47"/>
    </row>
    <row r="75" spans="6:13" x14ac:dyDescent="0.25">
      <c r="F75" s="26"/>
      <c r="H75" s="28"/>
      <c r="I75" s="27"/>
      <c r="J75" s="28"/>
      <c r="K75" s="27"/>
      <c r="L75" s="28"/>
      <c r="M75" s="47"/>
    </row>
    <row r="76" spans="6:13" x14ac:dyDescent="0.25">
      <c r="F76" s="26"/>
      <c r="H76" s="28"/>
      <c r="I76" s="27"/>
      <c r="J76" s="28"/>
      <c r="K76" s="27"/>
      <c r="L76" s="28"/>
      <c r="M76" s="47"/>
    </row>
    <row r="77" spans="6:13" x14ac:dyDescent="0.25">
      <c r="F77" s="26"/>
      <c r="H77" s="28"/>
      <c r="I77" s="27"/>
      <c r="J77" s="28"/>
      <c r="K77" s="27"/>
      <c r="L77" s="28"/>
      <c r="M77" s="47"/>
    </row>
    <row r="78" spans="6:13" x14ac:dyDescent="0.25">
      <c r="F78" s="26"/>
      <c r="H78" s="28"/>
      <c r="I78" s="27"/>
      <c r="J78" s="28"/>
      <c r="K78" s="27"/>
      <c r="L78" s="28"/>
      <c r="M78" s="47"/>
    </row>
    <row r="79" spans="6:13" x14ac:dyDescent="0.25">
      <c r="F79" s="26"/>
      <c r="H79" s="28"/>
      <c r="I79" s="27"/>
      <c r="J79" s="28"/>
      <c r="K79" s="27"/>
      <c r="L79" s="28"/>
      <c r="M79" s="47"/>
    </row>
    <row r="80" spans="6:13" x14ac:dyDescent="0.25">
      <c r="F80" s="26"/>
      <c r="H80" s="28"/>
      <c r="I80" s="27"/>
      <c r="J80" s="28"/>
      <c r="K80" s="27"/>
      <c r="L80" s="28"/>
      <c r="M80" s="47"/>
    </row>
    <row r="81" spans="6:13" x14ac:dyDescent="0.25">
      <c r="F81" s="26"/>
      <c r="H81" s="28"/>
      <c r="I81" s="27"/>
      <c r="J81" s="28"/>
      <c r="K81" s="27"/>
      <c r="L81" s="28"/>
      <c r="M81" s="47"/>
    </row>
    <row r="82" spans="6:13" x14ac:dyDescent="0.25">
      <c r="F82" s="26"/>
      <c r="H82" s="28"/>
      <c r="I82" s="27"/>
      <c r="J82" s="28"/>
      <c r="K82" s="27"/>
      <c r="L82" s="28"/>
      <c r="M82" s="47"/>
    </row>
    <row r="83" spans="6:13" x14ac:dyDescent="0.25">
      <c r="F83" s="26"/>
      <c r="H83" s="28"/>
      <c r="I83" s="27"/>
      <c r="J83" s="28"/>
      <c r="K83" s="27"/>
      <c r="L83" s="28"/>
      <c r="M83" s="47"/>
    </row>
    <row r="84" spans="6:13" x14ac:dyDescent="0.25">
      <c r="F84" s="26"/>
      <c r="H84" s="28"/>
      <c r="I84" s="27"/>
      <c r="J84" s="28"/>
      <c r="K84" s="27"/>
      <c r="L84" s="28"/>
      <c r="M84" s="47"/>
    </row>
    <row r="85" spans="6:13" x14ac:dyDescent="0.25">
      <c r="F85" s="26"/>
      <c r="H85" s="28"/>
      <c r="I85" s="27"/>
      <c r="J85" s="28"/>
      <c r="K85" s="27"/>
      <c r="L85" s="28"/>
    </row>
    <row r="86" spans="6:13" x14ac:dyDescent="0.25">
      <c r="F86" s="26"/>
      <c r="H86" s="28"/>
      <c r="I86" s="27"/>
      <c r="J86" s="28"/>
      <c r="K86" s="27"/>
      <c r="L86" s="28"/>
    </row>
    <row r="87" spans="6:13" x14ac:dyDescent="0.25">
      <c r="F87" s="26"/>
      <c r="H87" s="28"/>
      <c r="I87" s="27"/>
      <c r="J87" s="28"/>
      <c r="K87" s="27"/>
      <c r="L87" s="28"/>
    </row>
    <row r="88" spans="6:13" x14ac:dyDescent="0.25">
      <c r="F88" s="26"/>
      <c r="H88" s="28"/>
      <c r="I88" s="27"/>
      <c r="J88" s="28"/>
      <c r="K88" s="27"/>
      <c r="L88" s="28"/>
    </row>
    <row r="89" spans="6:13" x14ac:dyDescent="0.25">
      <c r="F89" s="26"/>
      <c r="H89" s="28"/>
      <c r="I89" s="27"/>
      <c r="J89" s="28"/>
      <c r="K89" s="27"/>
      <c r="L89" s="28"/>
    </row>
    <row r="90" spans="6:13" x14ac:dyDescent="0.25">
      <c r="F90" s="26"/>
      <c r="H90" s="28"/>
      <c r="I90" s="27"/>
      <c r="J90" s="28"/>
      <c r="K90" s="27"/>
      <c r="L90" s="28"/>
    </row>
    <row r="91" spans="6:13" x14ac:dyDescent="0.25">
      <c r="F91" s="26"/>
      <c r="H91" s="28"/>
      <c r="I91" s="27"/>
      <c r="J91" s="28"/>
      <c r="K91" s="27"/>
      <c r="L91" s="28"/>
    </row>
    <row r="92" spans="6:13" x14ac:dyDescent="0.25">
      <c r="F92" s="26"/>
      <c r="H92" s="28"/>
      <c r="I92" s="27"/>
      <c r="J92" s="28"/>
      <c r="K92" s="27"/>
      <c r="L92" s="28"/>
    </row>
    <row r="93" spans="6:13" x14ac:dyDescent="0.25">
      <c r="F93" s="26"/>
      <c r="H93" s="28"/>
      <c r="I93" s="27"/>
      <c r="J93" s="28"/>
      <c r="K93" s="27"/>
      <c r="L93" s="28"/>
    </row>
    <row r="94" spans="6:13" x14ac:dyDescent="0.25">
      <c r="F94" s="26"/>
      <c r="H94" s="28"/>
      <c r="I94" s="27"/>
      <c r="J94" s="28"/>
      <c r="K94" s="27"/>
      <c r="L94" s="28"/>
    </row>
    <row r="95" spans="6:13" x14ac:dyDescent="0.25">
      <c r="F95" s="26"/>
      <c r="H95" s="28"/>
      <c r="I95" s="27"/>
      <c r="J95" s="28"/>
      <c r="K95" s="27"/>
      <c r="L95" s="28"/>
    </row>
    <row r="96" spans="6:13" x14ac:dyDescent="0.25">
      <c r="F96" s="26"/>
      <c r="H96" s="28"/>
      <c r="I96" s="27"/>
      <c r="J96" s="28"/>
      <c r="K96" s="27"/>
      <c r="L96" s="28"/>
    </row>
    <row r="97" spans="6:12" x14ac:dyDescent="0.25">
      <c r="F97" s="26"/>
      <c r="H97" s="28"/>
      <c r="I97" s="27"/>
      <c r="J97" s="28"/>
      <c r="K97" s="27"/>
      <c r="L97" s="28"/>
    </row>
    <row r="98" spans="6:12" x14ac:dyDescent="0.25">
      <c r="F98" s="26"/>
      <c r="H98" s="28"/>
      <c r="I98" s="27"/>
      <c r="J98" s="28"/>
      <c r="K98" s="27"/>
      <c r="L98" s="28"/>
    </row>
    <row r="99" spans="6:12" x14ac:dyDescent="0.25">
      <c r="F99" s="26"/>
      <c r="H99" s="28"/>
      <c r="I99" s="27"/>
      <c r="J99" s="28"/>
      <c r="K99" s="27"/>
      <c r="L99" s="28"/>
    </row>
    <row r="100" spans="6:12" x14ac:dyDescent="0.25">
      <c r="F100" s="26"/>
      <c r="H100" s="28"/>
      <c r="I100" s="27"/>
      <c r="J100" s="28"/>
      <c r="K100" s="27"/>
      <c r="L100" s="28"/>
    </row>
    <row r="101" spans="6:12" x14ac:dyDescent="0.25">
      <c r="F101" s="26"/>
      <c r="H101" s="28"/>
      <c r="I101" s="27"/>
      <c r="J101" s="28"/>
      <c r="K101" s="27"/>
      <c r="L101" s="28"/>
    </row>
    <row r="102" spans="6:12" x14ac:dyDescent="0.25">
      <c r="F102" s="26"/>
      <c r="H102" s="28"/>
      <c r="I102" s="27"/>
      <c r="J102" s="28"/>
      <c r="K102" s="27"/>
      <c r="L102" s="28"/>
    </row>
    <row r="103" spans="6:12" x14ac:dyDescent="0.25">
      <c r="F103" s="26"/>
      <c r="H103" s="28"/>
      <c r="I103" s="27"/>
      <c r="J103" s="28"/>
      <c r="K103" s="27"/>
      <c r="L103" s="28"/>
    </row>
    <row r="104" spans="6:12" x14ac:dyDescent="0.25">
      <c r="F104" s="26"/>
      <c r="H104" s="28"/>
      <c r="I104" s="27"/>
      <c r="J104" s="28"/>
      <c r="K104" s="27"/>
      <c r="L104" s="28"/>
    </row>
    <row r="105" spans="6:12" x14ac:dyDescent="0.25">
      <c r="F105" s="26"/>
      <c r="H105" s="28"/>
      <c r="I105" s="27"/>
      <c r="J105" s="28"/>
      <c r="K105" s="27"/>
      <c r="L105" s="28"/>
    </row>
    <row r="106" spans="6:12" x14ac:dyDescent="0.25">
      <c r="F106" s="26"/>
      <c r="H106" s="28"/>
      <c r="I106" s="27"/>
      <c r="J106" s="28"/>
      <c r="K106" s="27"/>
      <c r="L106" s="28"/>
    </row>
    <row r="107" spans="6:12" x14ac:dyDescent="0.25">
      <c r="F107" s="26"/>
      <c r="H107" s="28"/>
      <c r="I107" s="27"/>
      <c r="J107" s="28"/>
      <c r="K107" s="27"/>
      <c r="L107" s="28"/>
    </row>
    <row r="108" spans="6:12" x14ac:dyDescent="0.25">
      <c r="F108" s="26"/>
      <c r="H108" s="28"/>
      <c r="I108" s="27"/>
      <c r="J108" s="28"/>
      <c r="K108" s="27"/>
      <c r="L108" s="28"/>
    </row>
    <row r="109" spans="6:12" x14ac:dyDescent="0.25">
      <c r="F109" s="26"/>
      <c r="H109" s="28"/>
      <c r="I109" s="27"/>
      <c r="J109" s="28"/>
      <c r="K109" s="27"/>
      <c r="L109" s="28"/>
    </row>
    <row r="110" spans="6:12" x14ac:dyDescent="0.25">
      <c r="F110" s="26"/>
      <c r="H110" s="28"/>
      <c r="I110" s="27"/>
      <c r="J110" s="28"/>
      <c r="K110" s="27"/>
      <c r="L110" s="28"/>
    </row>
    <row r="111" spans="6:12" x14ac:dyDescent="0.25">
      <c r="F111" s="26"/>
      <c r="H111" s="28"/>
      <c r="I111" s="27"/>
      <c r="J111" s="28"/>
      <c r="K111" s="27"/>
      <c r="L111" s="28"/>
    </row>
    <row r="112" spans="6:12" x14ac:dyDescent="0.25">
      <c r="F112" s="26"/>
      <c r="H112" s="28"/>
      <c r="I112" s="27"/>
      <c r="J112" s="28"/>
      <c r="K112" s="27"/>
      <c r="L112" s="28"/>
    </row>
    <row r="113" spans="6:12" x14ac:dyDescent="0.25">
      <c r="F113" s="26"/>
      <c r="H113" s="28"/>
      <c r="I113" s="27"/>
      <c r="J113" s="28"/>
      <c r="K113" s="27"/>
      <c r="L113" s="28"/>
    </row>
    <row r="114" spans="6:12" x14ac:dyDescent="0.25">
      <c r="F114" s="26"/>
      <c r="H114" s="28"/>
      <c r="I114" s="27"/>
      <c r="J114" s="28"/>
      <c r="K114" s="27"/>
      <c r="L114" s="28"/>
    </row>
    <row r="115" spans="6:12" x14ac:dyDescent="0.25">
      <c r="F115" s="26"/>
      <c r="H115" s="28"/>
      <c r="I115" s="27"/>
      <c r="J115" s="28"/>
      <c r="K115" s="27"/>
      <c r="L115" s="28"/>
    </row>
    <row r="116" spans="6:12" x14ac:dyDescent="0.25">
      <c r="F116" s="26"/>
      <c r="H116" s="28"/>
      <c r="I116" s="27"/>
      <c r="J116" s="28"/>
      <c r="K116" s="27"/>
      <c r="L116" s="28"/>
    </row>
    <row r="117" spans="6:12" x14ac:dyDescent="0.25">
      <c r="F117" s="26"/>
      <c r="H117" s="28"/>
      <c r="I117" s="27"/>
      <c r="J117" s="28"/>
      <c r="K117" s="27"/>
      <c r="L117" s="28"/>
    </row>
    <row r="118" spans="6:12" x14ac:dyDescent="0.25">
      <c r="F118" s="26"/>
      <c r="H118" s="28"/>
      <c r="I118" s="27"/>
      <c r="J118" s="28"/>
      <c r="K118" s="27"/>
      <c r="L118" s="28"/>
    </row>
    <row r="119" spans="6:12" x14ac:dyDescent="0.25">
      <c r="F119" s="26"/>
      <c r="H119" s="28"/>
      <c r="I119" s="27"/>
      <c r="J119" s="28"/>
      <c r="K119" s="27"/>
      <c r="L119" s="28"/>
    </row>
    <row r="120" spans="6:12" x14ac:dyDescent="0.25">
      <c r="F120" s="26"/>
      <c r="H120" s="28"/>
      <c r="I120" s="27"/>
      <c r="J120" s="28"/>
      <c r="K120" s="27"/>
      <c r="L120" s="28"/>
    </row>
    <row r="121" spans="6:12" x14ac:dyDescent="0.25">
      <c r="F121" s="26"/>
      <c r="H121" s="28"/>
      <c r="I121" s="27"/>
      <c r="J121" s="28"/>
      <c r="K121" s="27"/>
      <c r="L121" s="28"/>
    </row>
    <row r="122" spans="6:12" x14ac:dyDescent="0.25">
      <c r="F122" s="26"/>
      <c r="H122" s="28"/>
      <c r="I122" s="27"/>
      <c r="J122" s="28"/>
      <c r="K122" s="27"/>
      <c r="L122" s="28"/>
    </row>
    <row r="123" spans="6:12" x14ac:dyDescent="0.25">
      <c r="F123" s="26"/>
      <c r="H123" s="28"/>
      <c r="I123" s="27"/>
      <c r="J123" s="28"/>
      <c r="K123" s="27"/>
      <c r="L123" s="28"/>
    </row>
    <row r="124" spans="6:12" x14ac:dyDescent="0.25">
      <c r="F124" s="26"/>
      <c r="H124" s="28"/>
      <c r="I124" s="27"/>
      <c r="J124" s="28"/>
      <c r="K124" s="27"/>
      <c r="L124" s="28"/>
    </row>
    <row r="125" spans="6:12" x14ac:dyDescent="0.25">
      <c r="F125" s="26"/>
      <c r="H125" s="28"/>
      <c r="I125" s="27"/>
      <c r="J125" s="28"/>
      <c r="K125" s="27"/>
      <c r="L125" s="28"/>
    </row>
    <row r="126" spans="6:12" x14ac:dyDescent="0.25">
      <c r="F126" s="26"/>
      <c r="H126" s="28"/>
      <c r="I126" s="27"/>
      <c r="J126" s="28"/>
      <c r="K126" s="27"/>
      <c r="L126" s="28"/>
    </row>
    <row r="127" spans="6:12" x14ac:dyDescent="0.25">
      <c r="F127" s="26"/>
      <c r="H127" s="28"/>
      <c r="I127" s="27"/>
      <c r="J127" s="28"/>
      <c r="K127" s="27"/>
      <c r="L127" s="28"/>
    </row>
    <row r="128" spans="6:12" x14ac:dyDescent="0.25">
      <c r="F128" s="26"/>
      <c r="H128" s="28"/>
      <c r="I128" s="27"/>
      <c r="J128" s="28"/>
      <c r="K128" s="27"/>
      <c r="L128" s="28"/>
    </row>
    <row r="129" spans="6:12" x14ac:dyDescent="0.25">
      <c r="F129" s="26"/>
      <c r="H129" s="28"/>
      <c r="I129" s="27"/>
      <c r="J129" s="28"/>
      <c r="K129" s="27"/>
      <c r="L129" s="28"/>
    </row>
    <row r="130" spans="6:12" x14ac:dyDescent="0.25">
      <c r="F130" s="26"/>
      <c r="H130" s="28"/>
      <c r="I130" s="27"/>
      <c r="J130" s="28"/>
      <c r="K130" s="27"/>
      <c r="L130" s="28"/>
    </row>
    <row r="131" spans="6:12" x14ac:dyDescent="0.25">
      <c r="F131" s="26"/>
      <c r="H131" s="28"/>
      <c r="I131" s="27"/>
      <c r="J131" s="28"/>
      <c r="K131" s="27"/>
      <c r="L131" s="28"/>
    </row>
    <row r="132" spans="6:12" x14ac:dyDescent="0.25">
      <c r="F132" s="26"/>
      <c r="H132" s="28"/>
      <c r="I132" s="27"/>
      <c r="J132" s="28"/>
      <c r="K132" s="27"/>
      <c r="L132" s="28"/>
    </row>
    <row r="133" spans="6:12" x14ac:dyDescent="0.25">
      <c r="F133" s="26"/>
      <c r="H133" s="28"/>
      <c r="I133" s="27"/>
      <c r="J133" s="28"/>
      <c r="K133" s="27"/>
      <c r="L133" s="28"/>
    </row>
    <row r="134" spans="6:12" x14ac:dyDescent="0.25">
      <c r="F134" s="26"/>
      <c r="H134" s="28"/>
      <c r="I134" s="27"/>
      <c r="J134" s="28"/>
      <c r="K134" s="27"/>
      <c r="L134" s="28"/>
    </row>
    <row r="135" spans="6:12" x14ac:dyDescent="0.25">
      <c r="F135" s="26"/>
      <c r="H135" s="28"/>
      <c r="I135" s="27"/>
      <c r="J135" s="28"/>
      <c r="K135" s="27"/>
      <c r="L135" s="28"/>
    </row>
    <row r="136" spans="6:12" x14ac:dyDescent="0.25">
      <c r="F136" s="26"/>
      <c r="H136" s="28"/>
      <c r="I136" s="27"/>
      <c r="J136" s="28"/>
      <c r="K136" s="27"/>
      <c r="L136" s="28"/>
    </row>
    <row r="137" spans="6:12" x14ac:dyDescent="0.25">
      <c r="F137" s="26"/>
      <c r="H137" s="28"/>
      <c r="I137" s="27"/>
      <c r="J137" s="28"/>
      <c r="K137" s="27"/>
      <c r="L137" s="28"/>
    </row>
    <row r="138" spans="6:12" x14ac:dyDescent="0.25">
      <c r="F138" s="26"/>
      <c r="H138" s="28"/>
      <c r="I138" s="27"/>
      <c r="J138" s="28"/>
      <c r="K138" s="27"/>
      <c r="L138" s="28"/>
    </row>
    <row r="139" spans="6:12" x14ac:dyDescent="0.25">
      <c r="F139" s="26"/>
      <c r="H139" s="28"/>
      <c r="I139" s="27"/>
      <c r="J139" s="28"/>
      <c r="K139" s="27"/>
      <c r="L139" s="28"/>
    </row>
    <row r="140" spans="6:12" x14ac:dyDescent="0.25">
      <c r="F140" s="26"/>
      <c r="H140" s="28"/>
      <c r="I140" s="27"/>
      <c r="J140" s="28"/>
      <c r="K140" s="27"/>
      <c r="L140" s="28"/>
    </row>
    <row r="141" spans="6:12" x14ac:dyDescent="0.25">
      <c r="F141" s="26"/>
      <c r="H141" s="28"/>
      <c r="I141" s="27"/>
      <c r="J141" s="28"/>
      <c r="K141" s="27"/>
      <c r="L141" s="28"/>
    </row>
    <row r="142" spans="6:12" x14ac:dyDescent="0.25">
      <c r="F142" s="26"/>
      <c r="H142" s="28"/>
      <c r="I142" s="27"/>
      <c r="J142" s="28"/>
      <c r="K142" s="27"/>
      <c r="L142" s="28"/>
    </row>
    <row r="143" spans="6:12" x14ac:dyDescent="0.25">
      <c r="F143" s="26"/>
      <c r="H143" s="28"/>
      <c r="I143" s="27"/>
      <c r="J143" s="28"/>
      <c r="K143" s="27"/>
      <c r="L143" s="28"/>
    </row>
    <row r="144" spans="6:12" x14ac:dyDescent="0.25">
      <c r="F144" s="26"/>
      <c r="H144" s="28"/>
      <c r="I144" s="27"/>
      <c r="J144" s="28"/>
      <c r="K144" s="27"/>
      <c r="L144" s="28"/>
    </row>
    <row r="145" spans="6:12" x14ac:dyDescent="0.25">
      <c r="F145" s="26"/>
      <c r="H145" s="28"/>
      <c r="I145" s="27"/>
      <c r="J145" s="28"/>
      <c r="K145" s="27"/>
      <c r="L145" s="28"/>
    </row>
    <row r="146" spans="6:12" x14ac:dyDescent="0.25">
      <c r="F146" s="26"/>
      <c r="H146" s="28"/>
      <c r="I146" s="27"/>
      <c r="J146" s="28"/>
      <c r="K146" s="27"/>
      <c r="L146" s="28"/>
    </row>
    <row r="147" spans="6:12" x14ac:dyDescent="0.25">
      <c r="F147" s="26"/>
      <c r="H147" s="28"/>
      <c r="I147" s="27"/>
      <c r="J147" s="28"/>
      <c r="K147" s="27"/>
      <c r="L147" s="28"/>
    </row>
    <row r="148" spans="6:12" x14ac:dyDescent="0.25">
      <c r="F148" s="26"/>
      <c r="H148" s="28"/>
      <c r="I148" s="27"/>
      <c r="J148" s="28"/>
      <c r="K148" s="27"/>
      <c r="L148" s="28"/>
    </row>
    <row r="149" spans="6:12" x14ac:dyDescent="0.25">
      <c r="F149" s="26"/>
      <c r="H149" s="28"/>
      <c r="I149" s="27"/>
      <c r="J149" s="28"/>
      <c r="K149" s="27"/>
      <c r="L149" s="28"/>
    </row>
    <row r="150" spans="6:12" x14ac:dyDescent="0.25">
      <c r="F150" s="26"/>
      <c r="H150" s="28"/>
      <c r="I150" s="27"/>
      <c r="J150" s="28"/>
      <c r="K150" s="27"/>
      <c r="L150" s="28"/>
    </row>
    <row r="151" spans="6:12" x14ac:dyDescent="0.25">
      <c r="F151" s="26"/>
      <c r="H151" s="28"/>
      <c r="I151" s="27"/>
      <c r="J151" s="28"/>
      <c r="K151" s="27"/>
      <c r="L151" s="28"/>
    </row>
    <row r="152" spans="6:12" x14ac:dyDescent="0.25">
      <c r="F152" s="26"/>
      <c r="H152" s="28"/>
      <c r="I152" s="27"/>
      <c r="J152" s="28"/>
      <c r="K152" s="27"/>
      <c r="L152" s="28"/>
    </row>
    <row r="153" spans="6:12" x14ac:dyDescent="0.25">
      <c r="F153" s="26"/>
      <c r="H153" s="28"/>
      <c r="I153" s="27"/>
      <c r="J153" s="28"/>
      <c r="K153" s="27"/>
      <c r="L153" s="28"/>
    </row>
    <row r="154" spans="6:12" x14ac:dyDescent="0.25">
      <c r="F154" s="26"/>
      <c r="H154" s="28"/>
      <c r="I154" s="27"/>
      <c r="J154" s="28"/>
      <c r="K154" s="27"/>
      <c r="L154" s="28"/>
    </row>
    <row r="155" spans="6:12" x14ac:dyDescent="0.25">
      <c r="F155" s="26"/>
      <c r="H155" s="28"/>
      <c r="I155" s="27"/>
      <c r="J155" s="28"/>
      <c r="K155" s="27"/>
      <c r="L155" s="28"/>
    </row>
    <row r="156" spans="6:12" x14ac:dyDescent="0.25">
      <c r="F156" s="26"/>
      <c r="H156" s="28"/>
      <c r="I156" s="27"/>
      <c r="J156" s="28"/>
      <c r="K156" s="27"/>
      <c r="L156" s="28"/>
    </row>
    <row r="157" spans="6:12" x14ac:dyDescent="0.25">
      <c r="F157" s="26"/>
      <c r="H157" s="28"/>
      <c r="I157" s="27"/>
      <c r="J157" s="28"/>
      <c r="K157" s="27"/>
      <c r="L157" s="28"/>
    </row>
    <row r="158" spans="6:12" x14ac:dyDescent="0.25">
      <c r="F158" s="26"/>
      <c r="H158" s="28"/>
      <c r="I158" s="27"/>
      <c r="J158" s="28"/>
      <c r="K158" s="27"/>
      <c r="L158" s="28"/>
    </row>
    <row r="159" spans="6:12" x14ac:dyDescent="0.25">
      <c r="F159" s="26"/>
      <c r="H159" s="28"/>
      <c r="I159" s="27"/>
      <c r="J159" s="28"/>
      <c r="K159" s="27"/>
      <c r="L159" s="28"/>
    </row>
    <row r="160" spans="6:12" x14ac:dyDescent="0.25">
      <c r="F160" s="26"/>
      <c r="H160" s="28"/>
      <c r="I160" s="27"/>
      <c r="J160" s="28"/>
      <c r="K160" s="27"/>
      <c r="L160" s="28"/>
    </row>
    <row r="161" spans="6:12" x14ac:dyDescent="0.25">
      <c r="F161" s="26"/>
      <c r="H161" s="28"/>
      <c r="I161" s="27"/>
      <c r="J161" s="28"/>
      <c r="K161" s="27"/>
      <c r="L161" s="28"/>
    </row>
    <row r="162" spans="6:12" x14ac:dyDescent="0.25">
      <c r="F162" s="26"/>
      <c r="H162" s="28"/>
      <c r="I162" s="27"/>
      <c r="J162" s="28"/>
      <c r="K162" s="27"/>
      <c r="L162" s="28"/>
    </row>
    <row r="163" spans="6:12" x14ac:dyDescent="0.25">
      <c r="F163" s="26"/>
      <c r="H163" s="28"/>
      <c r="I163" s="27"/>
      <c r="J163" s="28"/>
      <c r="K163" s="27"/>
      <c r="L163" s="28"/>
    </row>
    <row r="164" spans="6:12" x14ac:dyDescent="0.25">
      <c r="F164" s="26"/>
      <c r="H164" s="28"/>
      <c r="I164" s="27"/>
      <c r="J164" s="28"/>
      <c r="K164" s="27"/>
      <c r="L164" s="28"/>
    </row>
    <row r="165" spans="6:12" x14ac:dyDescent="0.25">
      <c r="F165" s="26"/>
      <c r="H165" s="28"/>
      <c r="I165" s="27"/>
      <c r="J165" s="28"/>
      <c r="K165" s="27"/>
      <c r="L165" s="28"/>
    </row>
    <row r="166" spans="6:12" x14ac:dyDescent="0.25">
      <c r="F166" s="26"/>
      <c r="H166" s="28"/>
      <c r="I166" s="27"/>
      <c r="J166" s="28"/>
      <c r="K166" s="27"/>
      <c r="L166" s="28"/>
    </row>
    <row r="167" spans="6:12" x14ac:dyDescent="0.25">
      <c r="F167" s="26"/>
      <c r="H167" s="28"/>
      <c r="I167" s="27"/>
      <c r="J167" s="28"/>
      <c r="K167" s="27"/>
      <c r="L167" s="28"/>
    </row>
    <row r="168" spans="6:12" x14ac:dyDescent="0.25">
      <c r="F168" s="26"/>
      <c r="H168" s="28"/>
      <c r="I168" s="27"/>
      <c r="J168" s="28"/>
      <c r="K168" s="27"/>
      <c r="L168" s="28"/>
    </row>
    <row r="169" spans="6:12" x14ac:dyDescent="0.25">
      <c r="F169" s="26"/>
      <c r="H169" s="28"/>
      <c r="I169" s="27"/>
      <c r="J169" s="28"/>
      <c r="K169" s="27"/>
      <c r="L169" s="28"/>
    </row>
    <row r="170" spans="6:12" x14ac:dyDescent="0.25">
      <c r="F170" s="26"/>
      <c r="H170" s="28"/>
      <c r="I170" s="27"/>
      <c r="J170" s="28"/>
      <c r="K170" s="27"/>
      <c r="L170" s="28"/>
    </row>
    <row r="171" spans="6:12" x14ac:dyDescent="0.25">
      <c r="F171" s="26"/>
      <c r="H171" s="28"/>
      <c r="I171" s="27"/>
      <c r="J171" s="28"/>
      <c r="K171" s="27"/>
      <c r="L171" s="28"/>
    </row>
    <row r="172" spans="6:12" x14ac:dyDescent="0.25">
      <c r="F172" s="26"/>
      <c r="H172" s="28"/>
      <c r="I172" s="27"/>
      <c r="J172" s="28"/>
      <c r="K172" s="27"/>
      <c r="L172" s="28"/>
    </row>
    <row r="173" spans="6:12" x14ac:dyDescent="0.25">
      <c r="F173" s="26"/>
      <c r="H173" s="28"/>
      <c r="I173" s="27"/>
      <c r="J173" s="28"/>
      <c r="K173" s="27"/>
      <c r="L173" s="28"/>
    </row>
    <row r="174" spans="6:12" x14ac:dyDescent="0.25">
      <c r="F174" s="26"/>
      <c r="H174" s="28"/>
      <c r="I174" s="27"/>
      <c r="J174" s="28"/>
      <c r="K174" s="27"/>
      <c r="L174" s="28"/>
    </row>
    <row r="175" spans="6:12" x14ac:dyDescent="0.25">
      <c r="F175" s="26"/>
      <c r="H175" s="28"/>
      <c r="I175" s="27"/>
      <c r="J175" s="28"/>
      <c r="K175" s="27"/>
      <c r="L175" s="28"/>
    </row>
    <row r="176" spans="6:12" x14ac:dyDescent="0.25">
      <c r="F176" s="26"/>
      <c r="H176" s="28"/>
      <c r="I176" s="27"/>
      <c r="J176" s="28"/>
      <c r="K176" s="27"/>
      <c r="L176" s="28"/>
    </row>
    <row r="177" spans="6:12" x14ac:dyDescent="0.25">
      <c r="F177" s="26"/>
      <c r="H177" s="28"/>
      <c r="I177" s="27"/>
      <c r="J177" s="28"/>
      <c r="K177" s="27"/>
      <c r="L177" s="28"/>
    </row>
    <row r="178" spans="6:12" x14ac:dyDescent="0.25">
      <c r="F178" s="26"/>
      <c r="H178" s="28"/>
      <c r="I178" s="27"/>
      <c r="J178" s="28"/>
      <c r="K178" s="27"/>
      <c r="L178" s="28"/>
    </row>
    <row r="179" spans="6:12" x14ac:dyDescent="0.25">
      <c r="F179" s="26"/>
      <c r="H179" s="28"/>
      <c r="I179" s="27"/>
      <c r="J179" s="28"/>
      <c r="K179" s="27"/>
      <c r="L179" s="28"/>
    </row>
    <row r="180" spans="6:12" x14ac:dyDescent="0.25">
      <c r="F180" s="26"/>
      <c r="H180" s="28"/>
      <c r="I180" s="27"/>
      <c r="J180" s="28"/>
      <c r="K180" s="27"/>
      <c r="L180" s="28"/>
    </row>
    <row r="181" spans="6:12" x14ac:dyDescent="0.25">
      <c r="F181" s="26"/>
      <c r="H181" s="28"/>
      <c r="I181" s="27"/>
      <c r="J181" s="28"/>
      <c r="K181" s="27"/>
      <c r="L181" s="28"/>
    </row>
    <row r="182" spans="6:12" x14ac:dyDescent="0.25">
      <c r="F182" s="26"/>
      <c r="H182" s="28"/>
      <c r="I182" s="27"/>
      <c r="J182" s="28"/>
      <c r="K182" s="27"/>
      <c r="L182" s="28"/>
    </row>
    <row r="183" spans="6:12" x14ac:dyDescent="0.25">
      <c r="F183" s="26"/>
      <c r="H183" s="28"/>
      <c r="I183" s="27"/>
      <c r="J183" s="28"/>
      <c r="K183" s="27"/>
      <c r="L183" s="28"/>
    </row>
    <row r="184" spans="6:12" x14ac:dyDescent="0.25">
      <c r="F184" s="26"/>
      <c r="H184" s="28"/>
      <c r="I184" s="27"/>
      <c r="J184" s="28"/>
      <c r="K184" s="27"/>
      <c r="L184" s="28"/>
    </row>
    <row r="185" spans="6:12" x14ac:dyDescent="0.25">
      <c r="F185" s="26"/>
      <c r="H185" s="28"/>
      <c r="I185" s="27"/>
      <c r="J185" s="28"/>
      <c r="K185" s="27"/>
      <c r="L185" s="28"/>
    </row>
    <row r="186" spans="6:12" x14ac:dyDescent="0.25">
      <c r="F186" s="26"/>
      <c r="H186" s="28"/>
      <c r="I186" s="27"/>
      <c r="J186" s="28"/>
      <c r="K186" s="27"/>
      <c r="L186" s="28"/>
    </row>
    <row r="187" spans="6:12" x14ac:dyDescent="0.25">
      <c r="F187" s="26"/>
      <c r="H187" s="28"/>
      <c r="I187" s="27"/>
      <c r="J187" s="28"/>
      <c r="K187" s="27"/>
      <c r="L187" s="28"/>
    </row>
    <row r="188" spans="6:12" x14ac:dyDescent="0.25">
      <c r="F188" s="26"/>
      <c r="H188" s="28"/>
      <c r="I188" s="27"/>
      <c r="J188" s="28"/>
      <c r="K188" s="27"/>
      <c r="L188" s="28"/>
    </row>
    <row r="189" spans="6:12" x14ac:dyDescent="0.25">
      <c r="F189" s="26"/>
      <c r="H189" s="28"/>
      <c r="I189" s="27"/>
      <c r="J189" s="28"/>
      <c r="K189" s="27"/>
      <c r="L189" s="28"/>
    </row>
    <row r="190" spans="6:12" x14ac:dyDescent="0.25">
      <c r="F190" s="26"/>
      <c r="H190" s="28"/>
      <c r="I190" s="27"/>
      <c r="J190" s="28"/>
      <c r="K190" s="27"/>
      <c r="L190" s="28"/>
    </row>
    <row r="191" spans="6:12" x14ac:dyDescent="0.25">
      <c r="F191" s="26"/>
      <c r="H191" s="28"/>
      <c r="I191" s="27"/>
      <c r="J191" s="28"/>
      <c r="K191" s="27"/>
      <c r="L191" s="28"/>
    </row>
    <row r="192" spans="6:12" x14ac:dyDescent="0.25">
      <c r="F192" s="26"/>
      <c r="H192" s="28"/>
      <c r="I192" s="27"/>
      <c r="J192" s="28"/>
      <c r="K192" s="27"/>
      <c r="L192" s="28"/>
    </row>
    <row r="193" spans="6:12" x14ac:dyDescent="0.25">
      <c r="F193" s="26"/>
      <c r="H193" s="28"/>
      <c r="I193" s="27"/>
      <c r="J193" s="28"/>
      <c r="K193" s="27"/>
      <c r="L193" s="28"/>
    </row>
    <row r="194" spans="6:12" x14ac:dyDescent="0.25">
      <c r="F194" s="26"/>
      <c r="H194" s="28"/>
      <c r="I194" s="27"/>
      <c r="J194" s="28"/>
      <c r="K194" s="27"/>
      <c r="L194" s="28"/>
    </row>
    <row r="195" spans="6:12" x14ac:dyDescent="0.25">
      <c r="F195" s="26"/>
      <c r="H195" s="28"/>
      <c r="I195" s="27"/>
      <c r="J195" s="28"/>
      <c r="K195" s="27"/>
      <c r="L195" s="28"/>
    </row>
    <row r="196" spans="6:12" x14ac:dyDescent="0.25">
      <c r="F196" s="26"/>
      <c r="H196" s="28"/>
      <c r="I196" s="27"/>
      <c r="J196" s="28"/>
      <c r="K196" s="27"/>
      <c r="L196" s="28"/>
    </row>
    <row r="197" spans="6:12" x14ac:dyDescent="0.25">
      <c r="F197" s="26"/>
      <c r="H197" s="28"/>
      <c r="I197" s="27"/>
      <c r="J197" s="28"/>
      <c r="K197" s="27"/>
      <c r="L197" s="28"/>
    </row>
    <row r="198" spans="6:12" x14ac:dyDescent="0.25">
      <c r="F198" s="26"/>
      <c r="H198" s="28"/>
      <c r="I198" s="27"/>
      <c r="J198" s="28"/>
      <c r="K198" s="27"/>
      <c r="L198" s="28"/>
    </row>
    <row r="199" spans="6:12" x14ac:dyDescent="0.25">
      <c r="F199" s="26"/>
      <c r="H199" s="28"/>
      <c r="I199" s="27"/>
      <c r="J199" s="28"/>
      <c r="K199" s="27"/>
      <c r="L199" s="28"/>
    </row>
    <row r="200" spans="6:12" x14ac:dyDescent="0.25">
      <c r="F200" s="26"/>
      <c r="H200" s="28"/>
      <c r="I200" s="27"/>
      <c r="J200" s="28"/>
      <c r="K200" s="27"/>
      <c r="L200" s="28"/>
    </row>
    <row r="201" spans="6:12" x14ac:dyDescent="0.25">
      <c r="F201" s="26"/>
      <c r="H201" s="28"/>
      <c r="I201" s="27"/>
      <c r="J201" s="28"/>
      <c r="K201" s="27"/>
      <c r="L201" s="28"/>
    </row>
    <row r="202" spans="6:12" x14ac:dyDescent="0.25">
      <c r="F202" s="26"/>
      <c r="H202" s="28"/>
      <c r="I202" s="27"/>
      <c r="J202" s="28"/>
      <c r="K202" s="27"/>
      <c r="L202" s="28"/>
    </row>
    <row r="203" spans="6:12" x14ac:dyDescent="0.25">
      <c r="F203" s="26"/>
      <c r="H203" s="28"/>
      <c r="I203" s="27"/>
      <c r="J203" s="28"/>
      <c r="K203" s="27"/>
      <c r="L203" s="28"/>
    </row>
    <row r="204" spans="6:12" x14ac:dyDescent="0.25">
      <c r="F204" s="26"/>
      <c r="H204" s="28"/>
      <c r="I204" s="27"/>
      <c r="J204" s="28"/>
      <c r="K204" s="27"/>
      <c r="L204" s="28"/>
    </row>
    <row r="205" spans="6:12" x14ac:dyDescent="0.25">
      <c r="F205" s="26"/>
      <c r="H205" s="28"/>
      <c r="I205" s="27"/>
      <c r="J205" s="28"/>
      <c r="K205" s="27"/>
      <c r="L205" s="28"/>
    </row>
    <row r="206" spans="6:12" x14ac:dyDescent="0.25">
      <c r="F206" s="26"/>
      <c r="H206" s="28"/>
      <c r="I206" s="27"/>
      <c r="J206" s="28"/>
      <c r="K206" s="27"/>
      <c r="L206" s="28"/>
    </row>
    <row r="207" spans="6:12" x14ac:dyDescent="0.25">
      <c r="F207" s="26"/>
      <c r="H207" s="28"/>
      <c r="I207" s="27"/>
      <c r="J207" s="28"/>
      <c r="K207" s="27"/>
      <c r="L207" s="28"/>
    </row>
    <row r="208" spans="6:12" x14ac:dyDescent="0.25">
      <c r="F208" s="26"/>
      <c r="H208" s="28"/>
      <c r="I208" s="27"/>
      <c r="J208" s="28"/>
      <c r="K208" s="27"/>
      <c r="L208" s="28"/>
    </row>
    <row r="209" spans="6:12" x14ac:dyDescent="0.25">
      <c r="F209" s="26"/>
      <c r="H209" s="28"/>
      <c r="I209" s="27"/>
      <c r="J209" s="28"/>
      <c r="K209" s="27"/>
      <c r="L209" s="28"/>
    </row>
    <row r="210" spans="6:12" x14ac:dyDescent="0.25">
      <c r="F210" s="26"/>
      <c r="H210" s="28"/>
      <c r="I210" s="27"/>
      <c r="J210" s="28"/>
      <c r="K210" s="27"/>
      <c r="L210" s="28"/>
    </row>
    <row r="211" spans="6:12" x14ac:dyDescent="0.25">
      <c r="F211" s="26"/>
      <c r="H211" s="28"/>
      <c r="I211" s="27"/>
      <c r="J211" s="28"/>
      <c r="K211" s="27"/>
      <c r="L211" s="28"/>
    </row>
    <row r="212" spans="6:12" x14ac:dyDescent="0.25">
      <c r="F212" s="26"/>
      <c r="H212" s="28"/>
      <c r="I212" s="27"/>
      <c r="J212" s="28"/>
      <c r="K212" s="27"/>
      <c r="L212" s="28"/>
    </row>
    <row r="213" spans="6:12" x14ac:dyDescent="0.25">
      <c r="F213" s="26"/>
      <c r="H213" s="28"/>
      <c r="I213" s="27"/>
      <c r="J213" s="28"/>
      <c r="K213" s="27"/>
      <c r="L213" s="28"/>
    </row>
    <row r="214" spans="6:12" x14ac:dyDescent="0.25">
      <c r="F214" s="26"/>
      <c r="H214" s="28"/>
      <c r="I214" s="27"/>
      <c r="J214" s="28"/>
      <c r="K214" s="27"/>
      <c r="L214" s="28"/>
    </row>
    <row r="215" spans="6:12" x14ac:dyDescent="0.25">
      <c r="F215" s="26"/>
      <c r="H215" s="28"/>
      <c r="I215" s="27"/>
      <c r="J215" s="28"/>
      <c r="K215" s="27"/>
      <c r="L215" s="28"/>
    </row>
    <row r="216" spans="6:12" x14ac:dyDescent="0.25">
      <c r="F216" s="26"/>
      <c r="H216" s="28"/>
      <c r="I216" s="27"/>
      <c r="J216" s="28"/>
      <c r="K216" s="27"/>
      <c r="L216" s="28"/>
    </row>
    <row r="217" spans="6:12" x14ac:dyDescent="0.25">
      <c r="F217" s="26"/>
      <c r="H217" s="28"/>
      <c r="I217" s="27"/>
      <c r="J217" s="28"/>
      <c r="K217" s="27"/>
      <c r="L217" s="28"/>
    </row>
    <row r="218" spans="6:12" x14ac:dyDescent="0.25">
      <c r="F218" s="26"/>
      <c r="H218" s="28"/>
      <c r="I218" s="27"/>
      <c r="J218" s="28"/>
      <c r="K218" s="27"/>
      <c r="L218" s="28"/>
    </row>
    <row r="219" spans="6:12" x14ac:dyDescent="0.25">
      <c r="F219" s="26"/>
      <c r="H219" s="28"/>
      <c r="I219" s="27"/>
      <c r="J219" s="28"/>
      <c r="K219" s="27"/>
      <c r="L219" s="28"/>
    </row>
    <row r="220" spans="6:12" x14ac:dyDescent="0.25">
      <c r="F220" s="26"/>
      <c r="H220" s="28"/>
      <c r="I220" s="27"/>
      <c r="J220" s="28"/>
      <c r="K220" s="27"/>
      <c r="L220" s="28"/>
    </row>
    <row r="221" spans="6:12" x14ac:dyDescent="0.25">
      <c r="F221" s="26"/>
      <c r="H221" s="28"/>
      <c r="I221" s="27"/>
      <c r="J221" s="28"/>
      <c r="K221" s="27"/>
      <c r="L221" s="28"/>
    </row>
    <row r="222" spans="6:12" x14ac:dyDescent="0.25">
      <c r="F222" s="26"/>
      <c r="H222" s="28"/>
      <c r="I222" s="27"/>
      <c r="J222" s="28"/>
      <c r="K222" s="27"/>
      <c r="L222" s="28"/>
    </row>
    <row r="223" spans="6:12" x14ac:dyDescent="0.25">
      <c r="F223" s="26"/>
      <c r="H223" s="28"/>
      <c r="I223" s="27"/>
      <c r="J223" s="28"/>
      <c r="K223" s="27"/>
      <c r="L223" s="28"/>
    </row>
    <row r="224" spans="6:12" x14ac:dyDescent="0.25">
      <c r="F224" s="26"/>
      <c r="H224" s="28"/>
      <c r="I224" s="27"/>
      <c r="J224" s="28"/>
      <c r="K224" s="27"/>
      <c r="L224" s="28"/>
    </row>
    <row r="225" spans="6:12" x14ac:dyDescent="0.25">
      <c r="F225" s="26"/>
      <c r="H225" s="28"/>
      <c r="I225" s="27"/>
      <c r="J225" s="28"/>
      <c r="K225" s="27"/>
      <c r="L225" s="28"/>
    </row>
    <row r="226" spans="6:12" x14ac:dyDescent="0.25">
      <c r="F226" s="26"/>
      <c r="H226" s="28"/>
      <c r="I226" s="27"/>
      <c r="J226" s="28"/>
      <c r="K226" s="27"/>
      <c r="L226" s="28"/>
    </row>
    <row r="227" spans="6:12" x14ac:dyDescent="0.25">
      <c r="F227" s="26"/>
      <c r="H227" s="28"/>
      <c r="I227" s="27"/>
      <c r="J227" s="28"/>
      <c r="K227" s="27"/>
      <c r="L227" s="28"/>
    </row>
    <row r="228" spans="6:12" x14ac:dyDescent="0.25">
      <c r="F228" s="26"/>
      <c r="H228" s="28"/>
      <c r="I228" s="27"/>
      <c r="J228" s="28"/>
      <c r="K228" s="27"/>
      <c r="L228" s="28"/>
    </row>
    <row r="229" spans="6:12" x14ac:dyDescent="0.25">
      <c r="F229" s="26"/>
      <c r="H229" s="28"/>
      <c r="I229" s="27"/>
      <c r="J229" s="28"/>
      <c r="K229" s="27"/>
      <c r="L229" s="28"/>
    </row>
    <row r="230" spans="6:12" x14ac:dyDescent="0.25">
      <c r="F230" s="26"/>
      <c r="H230" s="28"/>
      <c r="I230" s="27"/>
      <c r="J230" s="28"/>
      <c r="K230" s="27"/>
      <c r="L230" s="28"/>
    </row>
    <row r="231" spans="6:12" x14ac:dyDescent="0.25">
      <c r="F231" s="26"/>
      <c r="H231" s="28"/>
      <c r="I231" s="27"/>
      <c r="J231" s="28"/>
      <c r="K231" s="27"/>
      <c r="L231" s="28"/>
    </row>
    <row r="232" spans="6:12" x14ac:dyDescent="0.25">
      <c r="F232" s="26"/>
      <c r="H232" s="28"/>
      <c r="I232" s="27"/>
      <c r="J232" s="28"/>
      <c r="K232" s="27"/>
      <c r="L232" s="28"/>
    </row>
    <row r="233" spans="6:12" x14ac:dyDescent="0.25">
      <c r="F233" s="26"/>
      <c r="H233" s="28"/>
      <c r="I233" s="27"/>
      <c r="J233" s="28"/>
      <c r="K233" s="27"/>
      <c r="L233" s="28"/>
    </row>
    <row r="234" spans="6:12" x14ac:dyDescent="0.25">
      <c r="F234" s="26"/>
      <c r="H234" s="28"/>
      <c r="I234" s="27"/>
      <c r="J234" s="28"/>
      <c r="K234" s="27"/>
      <c r="L234" s="28"/>
    </row>
    <row r="235" spans="6:12" x14ac:dyDescent="0.25">
      <c r="F235" s="26"/>
      <c r="H235" s="28"/>
      <c r="I235" s="27"/>
      <c r="J235" s="28"/>
      <c r="K235" s="27"/>
      <c r="L235" s="28"/>
    </row>
    <row r="236" spans="6:12" x14ac:dyDescent="0.25">
      <c r="F236" s="26"/>
      <c r="H236" s="28"/>
      <c r="I236" s="27"/>
      <c r="J236" s="28"/>
      <c r="K236" s="27"/>
      <c r="L236" s="28"/>
    </row>
    <row r="237" spans="6:12" x14ac:dyDescent="0.25">
      <c r="F237" s="26"/>
      <c r="H237" s="28"/>
      <c r="I237" s="27"/>
      <c r="J237" s="28"/>
      <c r="K237" s="27"/>
      <c r="L237" s="28"/>
    </row>
    <row r="238" spans="6:12" x14ac:dyDescent="0.25">
      <c r="F238" s="26"/>
      <c r="H238" s="28"/>
      <c r="I238" s="27"/>
      <c r="J238" s="28"/>
      <c r="K238" s="27"/>
      <c r="L238" s="28"/>
    </row>
    <row r="239" spans="6:12" x14ac:dyDescent="0.25">
      <c r="F239" s="26"/>
      <c r="H239" s="28"/>
      <c r="I239" s="27"/>
      <c r="J239" s="28"/>
      <c r="K239" s="27"/>
      <c r="L239" s="28"/>
    </row>
    <row r="240" spans="6:12" x14ac:dyDescent="0.25">
      <c r="F240" s="26"/>
      <c r="H240" s="28"/>
      <c r="I240" s="27"/>
      <c r="J240" s="28"/>
      <c r="K240" s="27"/>
      <c r="L240" s="28"/>
    </row>
    <row r="241" spans="6:12" x14ac:dyDescent="0.25">
      <c r="F241" s="26"/>
      <c r="H241" s="28"/>
      <c r="I241" s="27"/>
      <c r="J241" s="28"/>
      <c r="K241" s="27"/>
      <c r="L241" s="28"/>
    </row>
    <row r="242" spans="6:12" x14ac:dyDescent="0.25">
      <c r="F242" s="26"/>
      <c r="H242" s="28"/>
      <c r="I242" s="27"/>
      <c r="J242" s="28"/>
      <c r="K242" s="27"/>
      <c r="L242" s="28"/>
    </row>
    <row r="243" spans="6:12" x14ac:dyDescent="0.25">
      <c r="F243" s="26"/>
      <c r="H243" s="28"/>
      <c r="I243" s="27"/>
      <c r="J243" s="28"/>
      <c r="K243" s="27"/>
      <c r="L243" s="28"/>
    </row>
    <row r="244" spans="6:12" x14ac:dyDescent="0.25">
      <c r="F244" s="26"/>
      <c r="H244" s="28"/>
      <c r="I244" s="27"/>
      <c r="J244" s="28"/>
      <c r="K244" s="27"/>
      <c r="L244" s="28"/>
    </row>
    <row r="245" spans="6:12" x14ac:dyDescent="0.25">
      <c r="F245" s="26"/>
      <c r="H245" s="28"/>
      <c r="I245" s="27"/>
      <c r="J245" s="28"/>
      <c r="K245" s="27"/>
      <c r="L245" s="28"/>
    </row>
    <row r="246" spans="6:12" x14ac:dyDescent="0.25">
      <c r="F246" s="26"/>
      <c r="H246" s="28"/>
      <c r="I246" s="27"/>
      <c r="J246" s="28"/>
      <c r="K246" s="27"/>
      <c r="L246" s="28"/>
    </row>
    <row r="247" spans="6:12" x14ac:dyDescent="0.25">
      <c r="F247" s="26"/>
      <c r="H247" s="28"/>
      <c r="I247" s="27"/>
      <c r="J247" s="28"/>
      <c r="K247" s="27"/>
      <c r="L247" s="28"/>
    </row>
    <row r="248" spans="6:12" x14ac:dyDescent="0.25">
      <c r="F248" s="26"/>
      <c r="H248" s="28"/>
      <c r="I248" s="27"/>
      <c r="J248" s="28"/>
      <c r="K248" s="27"/>
      <c r="L248" s="28"/>
    </row>
    <row r="249" spans="6:12" x14ac:dyDescent="0.25">
      <c r="F249" s="26"/>
      <c r="H249" s="28"/>
      <c r="I249" s="27"/>
      <c r="J249" s="28"/>
      <c r="K249" s="27"/>
      <c r="L249" s="28"/>
    </row>
    <row r="250" spans="6:12" x14ac:dyDescent="0.25">
      <c r="F250" s="26"/>
      <c r="H250" s="28"/>
      <c r="I250" s="27"/>
      <c r="J250" s="28"/>
      <c r="K250" s="27"/>
      <c r="L250" s="28"/>
    </row>
    <row r="251" spans="6:12" x14ac:dyDescent="0.25">
      <c r="F251" s="26"/>
      <c r="H251" s="28"/>
      <c r="I251" s="27"/>
      <c r="J251" s="28"/>
      <c r="K251" s="27"/>
      <c r="L251" s="28"/>
    </row>
    <row r="252" spans="6:12" x14ac:dyDescent="0.25">
      <c r="F252" s="26"/>
      <c r="H252" s="28"/>
      <c r="I252" s="27"/>
      <c r="J252" s="28"/>
      <c r="K252" s="27"/>
      <c r="L252" s="28"/>
    </row>
    <row r="253" spans="6:12" x14ac:dyDescent="0.25">
      <c r="F253" s="26"/>
      <c r="H253" s="28"/>
      <c r="I253" s="27"/>
      <c r="J253" s="28"/>
      <c r="K253" s="27"/>
      <c r="L253" s="28"/>
    </row>
    <row r="254" spans="6:12" x14ac:dyDescent="0.25">
      <c r="F254" s="26"/>
      <c r="H254" s="28"/>
      <c r="I254" s="27"/>
      <c r="J254" s="28"/>
      <c r="K254" s="27"/>
      <c r="L254" s="28"/>
    </row>
    <row r="255" spans="6:12" x14ac:dyDescent="0.25">
      <c r="F255" s="26"/>
      <c r="H255" s="28"/>
      <c r="I255" s="27"/>
      <c r="J255" s="28"/>
      <c r="K255" s="27"/>
      <c r="L255" s="28"/>
    </row>
    <row r="256" spans="6:12" x14ac:dyDescent="0.25">
      <c r="F256" s="26"/>
      <c r="H256" s="28"/>
      <c r="I256" s="27"/>
      <c r="J256" s="28"/>
      <c r="K256" s="27"/>
      <c r="L256" s="28"/>
    </row>
    <row r="257" spans="6:12" x14ac:dyDescent="0.25">
      <c r="F257" s="26"/>
      <c r="H257" s="28"/>
      <c r="I257" s="27"/>
      <c r="J257" s="28"/>
      <c r="K257" s="27"/>
      <c r="L257" s="28"/>
    </row>
    <row r="258" spans="6:12" x14ac:dyDescent="0.25">
      <c r="F258" s="26"/>
      <c r="H258" s="28"/>
      <c r="I258" s="27"/>
      <c r="J258" s="28"/>
      <c r="K258" s="27"/>
      <c r="L258" s="28"/>
    </row>
    <row r="259" spans="6:12" x14ac:dyDescent="0.25">
      <c r="F259" s="26"/>
      <c r="H259" s="28"/>
      <c r="I259" s="27"/>
      <c r="J259" s="28"/>
      <c r="K259" s="27"/>
      <c r="L259" s="28"/>
    </row>
    <row r="260" spans="6:12" x14ac:dyDescent="0.25">
      <c r="F260" s="26"/>
      <c r="H260" s="28"/>
      <c r="I260" s="27"/>
      <c r="J260" s="28"/>
      <c r="K260" s="27"/>
      <c r="L260" s="28"/>
    </row>
    <row r="261" spans="6:12" x14ac:dyDescent="0.25">
      <c r="F261" s="26"/>
      <c r="H261" s="28"/>
      <c r="I261" s="27"/>
      <c r="J261" s="28"/>
      <c r="K261" s="27"/>
      <c r="L261" s="28"/>
    </row>
    <row r="262" spans="6:12" x14ac:dyDescent="0.25">
      <c r="F262" s="26"/>
      <c r="H262" s="28"/>
      <c r="I262" s="27"/>
      <c r="J262" s="28"/>
      <c r="K262" s="27"/>
      <c r="L262" s="28"/>
    </row>
    <row r="263" spans="6:12" x14ac:dyDescent="0.25">
      <c r="F263" s="26"/>
      <c r="H263" s="28"/>
      <c r="I263" s="27"/>
      <c r="J263" s="28"/>
      <c r="K263" s="27"/>
      <c r="L263" s="28"/>
    </row>
    <row r="264" spans="6:12" x14ac:dyDescent="0.25">
      <c r="F264" s="26"/>
      <c r="H264" s="28"/>
      <c r="I264" s="27"/>
      <c r="J264" s="28"/>
      <c r="K264" s="27"/>
      <c r="L264" s="28"/>
    </row>
    <row r="265" spans="6:12" x14ac:dyDescent="0.25">
      <c r="F265" s="26"/>
      <c r="H265" s="28"/>
      <c r="I265" s="27"/>
      <c r="J265" s="28"/>
      <c r="K265" s="27"/>
      <c r="L265" s="28"/>
    </row>
    <row r="266" spans="6:12" x14ac:dyDescent="0.25">
      <c r="F266" s="26"/>
      <c r="H266" s="28"/>
      <c r="I266" s="27"/>
      <c r="J266" s="28"/>
      <c r="K266" s="27"/>
      <c r="L266" s="28"/>
    </row>
    <row r="267" spans="6:12" x14ac:dyDescent="0.25">
      <c r="F267" s="26"/>
      <c r="H267" s="28"/>
      <c r="I267" s="27"/>
      <c r="J267" s="28"/>
      <c r="K267" s="27"/>
      <c r="L267" s="28"/>
    </row>
    <row r="268" spans="6:12" x14ac:dyDescent="0.25">
      <c r="F268" s="26"/>
      <c r="H268" s="28"/>
      <c r="I268" s="27"/>
      <c r="J268" s="28"/>
      <c r="K268" s="27"/>
      <c r="L268" s="28"/>
    </row>
    <row r="269" spans="6:12" x14ac:dyDescent="0.25">
      <c r="F269" s="26"/>
      <c r="H269" s="28"/>
      <c r="I269" s="27"/>
      <c r="J269" s="28"/>
      <c r="K269" s="27"/>
      <c r="L269" s="28"/>
    </row>
    <row r="270" spans="6:12" x14ac:dyDescent="0.25">
      <c r="F270" s="26"/>
      <c r="H270" s="28"/>
      <c r="I270" s="27"/>
      <c r="J270" s="28"/>
      <c r="K270" s="27"/>
      <c r="L270" s="28"/>
    </row>
    <row r="271" spans="6:12" x14ac:dyDescent="0.25">
      <c r="F271" s="26"/>
      <c r="H271" s="28"/>
      <c r="I271" s="27"/>
      <c r="J271" s="28"/>
      <c r="K271" s="27"/>
      <c r="L271" s="28"/>
    </row>
    <row r="272" spans="6:12" x14ac:dyDescent="0.25">
      <c r="F272" s="26"/>
      <c r="H272" s="28"/>
      <c r="I272" s="27"/>
      <c r="J272" s="28"/>
      <c r="K272" s="27"/>
      <c r="L272" s="28"/>
    </row>
    <row r="273" spans="6:12" x14ac:dyDescent="0.25">
      <c r="F273" s="26"/>
      <c r="H273" s="28"/>
      <c r="I273" s="27"/>
      <c r="J273" s="28"/>
      <c r="K273" s="27"/>
      <c r="L273" s="28"/>
    </row>
    <row r="274" spans="6:12" x14ac:dyDescent="0.25">
      <c r="F274" s="26"/>
      <c r="H274" s="28"/>
      <c r="I274" s="27"/>
      <c r="J274" s="28"/>
      <c r="K274" s="27"/>
      <c r="L274" s="28"/>
    </row>
    <row r="275" spans="6:12" x14ac:dyDescent="0.25">
      <c r="F275" s="26"/>
      <c r="H275" s="28"/>
      <c r="I275" s="27"/>
      <c r="J275" s="28"/>
      <c r="K275" s="27"/>
      <c r="L275" s="28"/>
    </row>
    <row r="276" spans="6:12" x14ac:dyDescent="0.25">
      <c r="F276" s="26"/>
      <c r="H276" s="28"/>
      <c r="I276" s="27"/>
      <c r="J276" s="28"/>
      <c r="K276" s="27"/>
      <c r="L276" s="28"/>
    </row>
    <row r="277" spans="6:12" x14ac:dyDescent="0.25">
      <c r="F277" s="26"/>
      <c r="H277" s="28"/>
      <c r="I277" s="27"/>
      <c r="J277" s="28"/>
      <c r="K277" s="27"/>
      <c r="L277" s="28"/>
    </row>
    <row r="278" spans="6:12" x14ac:dyDescent="0.25">
      <c r="F278" s="26"/>
      <c r="H278" s="28"/>
      <c r="I278" s="27"/>
      <c r="J278" s="28"/>
      <c r="K278" s="27"/>
      <c r="L278" s="28"/>
    </row>
    <row r="279" spans="6:12" x14ac:dyDescent="0.25">
      <c r="F279" s="26"/>
      <c r="H279" s="28"/>
      <c r="I279" s="27"/>
      <c r="J279" s="28"/>
      <c r="K279" s="27"/>
      <c r="L279" s="28"/>
    </row>
    <row r="280" spans="6:12" x14ac:dyDescent="0.25">
      <c r="F280" s="26"/>
      <c r="H280" s="28"/>
      <c r="I280" s="27"/>
      <c r="J280" s="28"/>
      <c r="K280" s="27"/>
      <c r="L280" s="28"/>
    </row>
    <row r="281" spans="6:12" x14ac:dyDescent="0.25">
      <c r="F281" s="26"/>
      <c r="H281" s="28"/>
      <c r="I281" s="27"/>
      <c r="J281" s="28"/>
      <c r="K281" s="27"/>
      <c r="L281" s="28"/>
    </row>
    <row r="282" spans="6:12" x14ac:dyDescent="0.25">
      <c r="F282" s="26"/>
      <c r="H282" s="28"/>
      <c r="I282" s="27"/>
      <c r="J282" s="28"/>
      <c r="K282" s="27"/>
      <c r="L282" s="28"/>
    </row>
    <row r="283" spans="6:12" x14ac:dyDescent="0.25">
      <c r="F283" s="26"/>
      <c r="H283" s="28"/>
      <c r="I283" s="27"/>
      <c r="J283" s="28"/>
      <c r="K283" s="27"/>
      <c r="L283" s="28"/>
    </row>
    <row r="284" spans="6:12" x14ac:dyDescent="0.25">
      <c r="F284" s="26"/>
      <c r="H284" s="28"/>
      <c r="I284" s="27"/>
      <c r="J284" s="28"/>
      <c r="K284" s="27"/>
      <c r="L284" s="28"/>
    </row>
    <row r="285" spans="6:12" x14ac:dyDescent="0.25">
      <c r="F285" s="26"/>
      <c r="H285" s="28"/>
      <c r="I285" s="27"/>
      <c r="J285" s="28"/>
      <c r="K285" s="27"/>
      <c r="L285" s="28"/>
    </row>
    <row r="286" spans="6:12" x14ac:dyDescent="0.25">
      <c r="F286" s="26"/>
      <c r="H286" s="28"/>
      <c r="I286" s="27"/>
      <c r="J286" s="28"/>
      <c r="K286" s="27"/>
      <c r="L286" s="28"/>
    </row>
    <row r="287" spans="6:12" x14ac:dyDescent="0.25">
      <c r="F287" s="26"/>
      <c r="H287" s="28"/>
      <c r="I287" s="27"/>
      <c r="J287" s="28"/>
      <c r="K287" s="27"/>
      <c r="L287" s="28"/>
    </row>
    <row r="288" spans="6:12" x14ac:dyDescent="0.25">
      <c r="F288" s="26"/>
      <c r="H288" s="28"/>
      <c r="I288" s="27"/>
      <c r="J288" s="28"/>
      <c r="K288" s="27"/>
      <c r="L288" s="28"/>
    </row>
    <row r="289" spans="6:12" x14ac:dyDescent="0.25">
      <c r="F289" s="26"/>
      <c r="H289" s="28"/>
      <c r="I289" s="27"/>
      <c r="J289" s="28"/>
      <c r="K289" s="27"/>
      <c r="L289" s="28"/>
    </row>
    <row r="290" spans="6:12" x14ac:dyDescent="0.25">
      <c r="F290" s="26"/>
      <c r="H290" s="28"/>
      <c r="I290" s="27"/>
      <c r="J290" s="28"/>
      <c r="K290" s="27"/>
      <c r="L290" s="28"/>
    </row>
    <row r="291" spans="6:12" x14ac:dyDescent="0.25">
      <c r="F291" s="26"/>
      <c r="H291" s="28"/>
      <c r="I291" s="27"/>
      <c r="J291" s="28"/>
      <c r="K291" s="27"/>
      <c r="L291" s="28"/>
    </row>
    <row r="292" spans="6:12" x14ac:dyDescent="0.25">
      <c r="F292" s="26"/>
      <c r="H292" s="28"/>
      <c r="I292" s="27"/>
      <c r="J292" s="28"/>
      <c r="K292" s="27"/>
      <c r="L292" s="28"/>
    </row>
    <row r="293" spans="6:12" x14ac:dyDescent="0.25">
      <c r="F293" s="26"/>
      <c r="H293" s="28"/>
      <c r="I293" s="27"/>
      <c r="J293" s="28"/>
      <c r="K293" s="27"/>
      <c r="L293" s="28"/>
    </row>
    <row r="294" spans="6:12" x14ac:dyDescent="0.25">
      <c r="F294" s="26"/>
      <c r="H294" s="28"/>
      <c r="I294" s="27"/>
      <c r="J294" s="28"/>
      <c r="K294" s="27"/>
      <c r="L294" s="28"/>
    </row>
    <row r="295" spans="6:12" x14ac:dyDescent="0.25">
      <c r="F295" s="26"/>
      <c r="H295" s="28"/>
      <c r="I295" s="27"/>
      <c r="J295" s="28"/>
      <c r="K295" s="27"/>
      <c r="L295" s="28"/>
    </row>
    <row r="296" spans="6:12" x14ac:dyDescent="0.25">
      <c r="F296" s="26"/>
      <c r="H296" s="28"/>
      <c r="I296" s="27"/>
      <c r="J296" s="28"/>
      <c r="K296" s="27"/>
      <c r="L296" s="28"/>
    </row>
    <row r="297" spans="6:12" x14ac:dyDescent="0.25">
      <c r="F297" s="26"/>
      <c r="H297" s="28"/>
      <c r="I297" s="27"/>
      <c r="J297" s="28"/>
      <c r="K297" s="27"/>
      <c r="L297" s="28"/>
    </row>
    <row r="298" spans="6:12" x14ac:dyDescent="0.25">
      <c r="F298" s="26"/>
      <c r="H298" s="28"/>
      <c r="I298" s="27"/>
      <c r="J298" s="28"/>
      <c r="K298" s="27"/>
      <c r="L298" s="28"/>
    </row>
    <row r="299" spans="6:12" x14ac:dyDescent="0.25">
      <c r="F299" s="26"/>
      <c r="H299" s="28"/>
      <c r="I299" s="27"/>
      <c r="J299" s="28"/>
      <c r="K299" s="27"/>
      <c r="L299" s="28"/>
    </row>
    <row r="300" spans="6:12" x14ac:dyDescent="0.25">
      <c r="F300" s="26"/>
      <c r="H300" s="28"/>
      <c r="I300" s="27"/>
      <c r="J300" s="28"/>
      <c r="K300" s="27"/>
      <c r="L300" s="28"/>
    </row>
    <row r="301" spans="6:12" x14ac:dyDescent="0.25">
      <c r="F301" s="26"/>
      <c r="H301" s="28"/>
      <c r="I301" s="27"/>
      <c r="J301" s="28"/>
      <c r="K301" s="27"/>
      <c r="L301" s="28"/>
    </row>
    <row r="302" spans="6:12" x14ac:dyDescent="0.25">
      <c r="F302" s="26"/>
      <c r="H302" s="28"/>
      <c r="I302" s="27"/>
      <c r="J302" s="28"/>
      <c r="K302" s="27"/>
      <c r="L302" s="28"/>
    </row>
    <row r="303" spans="6:12" x14ac:dyDescent="0.25">
      <c r="F303" s="26"/>
      <c r="H303" s="28"/>
      <c r="I303" s="27"/>
      <c r="J303" s="28"/>
      <c r="K303" s="27"/>
      <c r="L303" s="28"/>
    </row>
    <row r="304" spans="6:12" x14ac:dyDescent="0.25">
      <c r="F304" s="26"/>
      <c r="H304" s="28"/>
      <c r="I304" s="27"/>
      <c r="J304" s="28"/>
      <c r="K304" s="27"/>
      <c r="L304" s="28"/>
    </row>
    <row r="305" spans="6:12" x14ac:dyDescent="0.25">
      <c r="F305" s="26"/>
      <c r="H305" s="28"/>
      <c r="I305" s="27"/>
      <c r="J305" s="28"/>
      <c r="K305" s="27"/>
      <c r="L305" s="28"/>
    </row>
    <row r="306" spans="6:12" x14ac:dyDescent="0.25">
      <c r="F306" s="26"/>
      <c r="H306" s="28"/>
      <c r="I306" s="27"/>
      <c r="J306" s="28"/>
      <c r="K306" s="27"/>
      <c r="L306" s="28"/>
    </row>
    <row r="307" spans="6:12" x14ac:dyDescent="0.25">
      <c r="F307" s="26"/>
      <c r="H307" s="28"/>
      <c r="I307" s="27"/>
      <c r="J307" s="28"/>
      <c r="K307" s="27"/>
      <c r="L307" s="28"/>
    </row>
    <row r="308" spans="6:12" x14ac:dyDescent="0.25">
      <c r="F308" s="26"/>
      <c r="H308" s="28"/>
      <c r="I308" s="27"/>
      <c r="J308" s="28"/>
      <c r="K308" s="27"/>
      <c r="L308" s="28"/>
    </row>
    <row r="309" spans="6:12" x14ac:dyDescent="0.25">
      <c r="F309" s="26"/>
      <c r="H309" s="28"/>
      <c r="I309" s="27"/>
      <c r="J309" s="28"/>
      <c r="K309" s="27"/>
      <c r="L309" s="28"/>
    </row>
    <row r="310" spans="6:12" x14ac:dyDescent="0.25">
      <c r="F310" s="26"/>
      <c r="H310" s="28"/>
      <c r="I310" s="27"/>
      <c r="J310" s="28"/>
      <c r="K310" s="27"/>
      <c r="L310" s="28"/>
    </row>
    <row r="311" spans="6:12" x14ac:dyDescent="0.25">
      <c r="F311" s="26"/>
      <c r="H311" s="28"/>
      <c r="I311" s="27"/>
      <c r="J311" s="28"/>
      <c r="K311" s="27"/>
      <c r="L311" s="28"/>
    </row>
    <row r="312" spans="6:12" x14ac:dyDescent="0.25">
      <c r="F312" s="26"/>
      <c r="H312" s="28"/>
      <c r="I312" s="27"/>
      <c r="J312" s="28"/>
      <c r="K312" s="27"/>
      <c r="L312" s="28"/>
    </row>
    <row r="313" spans="6:12" x14ac:dyDescent="0.25">
      <c r="F313" s="26"/>
      <c r="H313" s="28"/>
      <c r="I313" s="27"/>
      <c r="J313" s="28"/>
      <c r="K313" s="27"/>
      <c r="L313" s="28"/>
    </row>
    <row r="314" spans="6:12" x14ac:dyDescent="0.25">
      <c r="F314" s="26"/>
      <c r="H314" s="28"/>
      <c r="I314" s="27"/>
      <c r="J314" s="28"/>
      <c r="K314" s="27"/>
      <c r="L314" s="28"/>
    </row>
    <row r="315" spans="6:12" x14ac:dyDescent="0.25">
      <c r="F315" s="26"/>
      <c r="H315" s="28"/>
      <c r="I315" s="27"/>
      <c r="J315" s="28"/>
      <c r="K315" s="27"/>
      <c r="L315" s="28"/>
    </row>
    <row r="316" spans="6:12" x14ac:dyDescent="0.25">
      <c r="F316" s="26"/>
      <c r="H316" s="28"/>
      <c r="I316" s="27"/>
      <c r="J316" s="28"/>
      <c r="K316" s="27"/>
      <c r="L316" s="28"/>
    </row>
    <row r="317" spans="6:12" x14ac:dyDescent="0.25">
      <c r="F317" s="26"/>
      <c r="H317" s="28"/>
      <c r="I317" s="27"/>
      <c r="J317" s="28"/>
      <c r="K317" s="27"/>
      <c r="L317" s="28"/>
    </row>
    <row r="318" spans="6:12" x14ac:dyDescent="0.25">
      <c r="F318" s="26"/>
      <c r="H318" s="28"/>
      <c r="I318" s="27"/>
      <c r="J318" s="28"/>
      <c r="K318" s="27"/>
      <c r="L318" s="28"/>
    </row>
    <row r="319" spans="6:12" x14ac:dyDescent="0.25">
      <c r="F319" s="26"/>
      <c r="H319" s="28"/>
      <c r="I319" s="27"/>
      <c r="J319" s="28"/>
      <c r="K319" s="27"/>
      <c r="L319" s="28"/>
    </row>
    <row r="320" spans="6:12" x14ac:dyDescent="0.25">
      <c r="F320" s="26"/>
      <c r="H320" s="28"/>
      <c r="I320" s="27"/>
      <c r="J320" s="28"/>
      <c r="K320" s="27"/>
      <c r="L320" s="28"/>
    </row>
    <row r="321" spans="6:12" x14ac:dyDescent="0.25">
      <c r="F321" s="26"/>
      <c r="H321" s="28"/>
      <c r="I321" s="27"/>
      <c r="J321" s="28"/>
      <c r="K321" s="27"/>
      <c r="L321" s="28"/>
    </row>
    <row r="322" spans="6:12" x14ac:dyDescent="0.25">
      <c r="F322" s="26"/>
      <c r="H322" s="28"/>
      <c r="I322" s="27"/>
      <c r="J322" s="28"/>
      <c r="K322" s="27"/>
      <c r="L322" s="28"/>
    </row>
    <row r="323" spans="6:12" x14ac:dyDescent="0.25">
      <c r="F323" s="26"/>
      <c r="H323" s="28"/>
      <c r="I323" s="27"/>
      <c r="J323" s="28"/>
      <c r="K323" s="27"/>
      <c r="L323" s="28"/>
    </row>
    <row r="324" spans="6:12" x14ac:dyDescent="0.25">
      <c r="F324" s="26"/>
      <c r="H324" s="28"/>
      <c r="I324" s="27"/>
      <c r="J324" s="28"/>
      <c r="K324" s="27"/>
      <c r="L324" s="28"/>
    </row>
    <row r="325" spans="6:12" x14ac:dyDescent="0.25">
      <c r="F325" s="26"/>
      <c r="H325" s="28"/>
      <c r="I325" s="27"/>
      <c r="J325" s="28"/>
      <c r="K325" s="27"/>
      <c r="L325" s="28"/>
    </row>
    <row r="326" spans="6:12" x14ac:dyDescent="0.25">
      <c r="F326" s="26"/>
      <c r="H326" s="28"/>
      <c r="I326" s="27"/>
      <c r="J326" s="28"/>
      <c r="K326" s="27"/>
      <c r="L326" s="28"/>
    </row>
    <row r="327" spans="6:12" x14ac:dyDescent="0.25">
      <c r="F327" s="26"/>
      <c r="H327" s="28"/>
      <c r="I327" s="27"/>
      <c r="J327" s="28"/>
      <c r="K327" s="27"/>
      <c r="L327" s="28"/>
    </row>
    <row r="328" spans="6:12" x14ac:dyDescent="0.25">
      <c r="F328" s="26"/>
      <c r="H328" s="28"/>
      <c r="I328" s="27"/>
      <c r="J328" s="28"/>
      <c r="K328" s="27"/>
      <c r="L328" s="28"/>
    </row>
    <row r="329" spans="6:12" x14ac:dyDescent="0.25">
      <c r="F329" s="26"/>
      <c r="H329" s="28"/>
      <c r="I329" s="27"/>
      <c r="J329" s="28"/>
      <c r="K329" s="27"/>
      <c r="L329" s="28"/>
    </row>
    <row r="330" spans="6:12" x14ac:dyDescent="0.25">
      <c r="F330" s="26"/>
      <c r="H330" s="28"/>
      <c r="I330" s="27"/>
      <c r="J330" s="28"/>
      <c r="K330" s="27"/>
      <c r="L330" s="28"/>
    </row>
    <row r="331" spans="6:12" x14ac:dyDescent="0.25">
      <c r="F331" s="26"/>
      <c r="H331" s="28"/>
      <c r="I331" s="27"/>
      <c r="J331" s="28"/>
      <c r="K331" s="27"/>
      <c r="L331" s="28"/>
    </row>
    <row r="332" spans="6:12" x14ac:dyDescent="0.25">
      <c r="F332" s="26"/>
      <c r="H332" s="28"/>
      <c r="I332" s="27"/>
      <c r="J332" s="28"/>
      <c r="K332" s="27"/>
      <c r="L332" s="28"/>
    </row>
    <row r="333" spans="6:12" x14ac:dyDescent="0.25">
      <c r="F333" s="26"/>
      <c r="H333" s="28"/>
      <c r="I333" s="27"/>
      <c r="J333" s="28"/>
      <c r="K333" s="27"/>
      <c r="L333" s="28"/>
    </row>
    <row r="334" spans="6:12" x14ac:dyDescent="0.25">
      <c r="F334" s="26"/>
      <c r="H334" s="28"/>
      <c r="I334" s="27"/>
      <c r="J334" s="28"/>
      <c r="K334" s="27"/>
      <c r="L334" s="28"/>
    </row>
    <row r="335" spans="6:12" x14ac:dyDescent="0.25">
      <c r="F335" s="26"/>
      <c r="H335" s="28"/>
      <c r="I335" s="27"/>
      <c r="J335" s="28"/>
      <c r="K335" s="27"/>
      <c r="L335" s="28"/>
    </row>
    <row r="336" spans="6:12" x14ac:dyDescent="0.25">
      <c r="F336" s="26"/>
      <c r="H336" s="28"/>
      <c r="I336" s="27"/>
      <c r="J336" s="28"/>
      <c r="K336" s="27"/>
      <c r="L336" s="28"/>
    </row>
    <row r="337" spans="6:12" x14ac:dyDescent="0.25">
      <c r="F337" s="26"/>
      <c r="H337" s="28"/>
      <c r="I337" s="27"/>
      <c r="J337" s="28"/>
      <c r="K337" s="27"/>
      <c r="L337" s="28"/>
    </row>
    <row r="338" spans="6:12" x14ac:dyDescent="0.25">
      <c r="F338" s="26"/>
      <c r="H338" s="28"/>
      <c r="I338" s="27"/>
      <c r="J338" s="28"/>
      <c r="K338" s="27"/>
      <c r="L338" s="28"/>
    </row>
    <row r="339" spans="6:12" x14ac:dyDescent="0.25">
      <c r="F339" s="26"/>
      <c r="H339" s="28"/>
      <c r="I339" s="27"/>
      <c r="J339" s="28"/>
      <c r="K339" s="27"/>
      <c r="L339" s="28"/>
    </row>
    <row r="340" spans="6:12" x14ac:dyDescent="0.25">
      <c r="F340" s="26"/>
      <c r="H340" s="28"/>
      <c r="I340" s="27"/>
      <c r="J340" s="28"/>
      <c r="K340" s="27"/>
      <c r="L340" s="28"/>
    </row>
    <row r="341" spans="6:12" x14ac:dyDescent="0.25">
      <c r="F341" s="26"/>
      <c r="H341" s="28"/>
      <c r="I341" s="27"/>
      <c r="J341" s="28"/>
      <c r="K341" s="27"/>
      <c r="L341" s="28"/>
    </row>
    <row r="342" spans="6:12" x14ac:dyDescent="0.25">
      <c r="F342" s="26"/>
      <c r="H342" s="28"/>
      <c r="I342" s="27"/>
      <c r="J342" s="28"/>
      <c r="K342" s="27"/>
      <c r="L342" s="28"/>
    </row>
    <row r="343" spans="6:12" x14ac:dyDescent="0.25">
      <c r="F343" s="26"/>
      <c r="H343" s="28"/>
      <c r="I343" s="27"/>
      <c r="J343" s="28"/>
      <c r="K343" s="27"/>
      <c r="L343" s="28"/>
    </row>
    <row r="344" spans="6:12" x14ac:dyDescent="0.25">
      <c r="F344" s="26"/>
      <c r="H344" s="28"/>
      <c r="I344" s="27"/>
      <c r="J344" s="28"/>
      <c r="K344" s="27"/>
      <c r="L344" s="28"/>
    </row>
    <row r="345" spans="6:12" x14ac:dyDescent="0.25">
      <c r="F345" s="26"/>
      <c r="H345" s="28"/>
      <c r="I345" s="27"/>
      <c r="J345" s="28"/>
      <c r="K345" s="27"/>
      <c r="L345" s="28"/>
    </row>
    <row r="346" spans="6:12" x14ac:dyDescent="0.25">
      <c r="F346" s="26"/>
      <c r="H346" s="28"/>
      <c r="I346" s="27"/>
      <c r="J346" s="28"/>
      <c r="K346" s="27"/>
      <c r="L346" s="28"/>
    </row>
    <row r="347" spans="6:12" x14ac:dyDescent="0.25">
      <c r="F347" s="26"/>
      <c r="H347" s="28"/>
      <c r="I347" s="27"/>
      <c r="J347" s="28"/>
      <c r="K347" s="27"/>
      <c r="L347" s="28"/>
    </row>
    <row r="348" spans="6:12" x14ac:dyDescent="0.25">
      <c r="F348" s="26"/>
      <c r="H348" s="28"/>
      <c r="I348" s="27"/>
      <c r="J348" s="28"/>
      <c r="K348" s="27"/>
      <c r="L348" s="28"/>
    </row>
    <row r="349" spans="6:12" x14ac:dyDescent="0.25">
      <c r="F349" s="26"/>
      <c r="H349" s="28"/>
      <c r="I349" s="27"/>
      <c r="J349" s="28"/>
      <c r="K349" s="27"/>
      <c r="L349" s="28"/>
    </row>
    <row r="350" spans="6:12" x14ac:dyDescent="0.25">
      <c r="F350" s="26"/>
      <c r="H350" s="28"/>
      <c r="I350" s="27"/>
      <c r="J350" s="28"/>
      <c r="K350" s="27"/>
      <c r="L350" s="28"/>
    </row>
    <row r="351" spans="6:12" x14ac:dyDescent="0.25">
      <c r="F351" s="26"/>
      <c r="H351" s="28"/>
      <c r="I351" s="27"/>
      <c r="J351" s="28"/>
      <c r="K351" s="27"/>
      <c r="L351" s="28"/>
    </row>
    <row r="352" spans="6:12" x14ac:dyDescent="0.25">
      <c r="F352" s="26"/>
      <c r="H352" s="28"/>
      <c r="I352" s="27"/>
      <c r="J352" s="28"/>
      <c r="K352" s="27"/>
      <c r="L352" s="28"/>
    </row>
    <row r="353" spans="6:12" x14ac:dyDescent="0.25">
      <c r="F353" s="26"/>
      <c r="H353" s="28"/>
      <c r="I353" s="27"/>
      <c r="J353" s="28"/>
      <c r="K353" s="27"/>
      <c r="L353" s="28"/>
    </row>
    <row r="354" spans="6:12" x14ac:dyDescent="0.25">
      <c r="F354" s="26"/>
      <c r="H354" s="28"/>
      <c r="I354" s="27"/>
      <c r="J354" s="28"/>
      <c r="K354" s="27"/>
      <c r="L354" s="28"/>
    </row>
    <row r="355" spans="6:12" x14ac:dyDescent="0.25">
      <c r="F355" s="26"/>
      <c r="H355" s="28"/>
      <c r="I355" s="27"/>
      <c r="J355" s="28"/>
      <c r="K355" s="27"/>
      <c r="L355" s="28"/>
    </row>
    <row r="356" spans="6:12" x14ac:dyDescent="0.25">
      <c r="F356" s="26"/>
      <c r="H356" s="28"/>
      <c r="I356" s="27"/>
      <c r="J356" s="28"/>
      <c r="K356" s="27"/>
      <c r="L356" s="28"/>
    </row>
    <row r="357" spans="6:12" x14ac:dyDescent="0.25">
      <c r="F357" s="26"/>
      <c r="H357" s="28"/>
      <c r="I357" s="27"/>
      <c r="J357" s="28"/>
      <c r="K357" s="27"/>
      <c r="L357" s="28"/>
    </row>
    <row r="358" spans="6:12" x14ac:dyDescent="0.25">
      <c r="F358" s="26"/>
      <c r="H358" s="28"/>
      <c r="I358" s="27"/>
      <c r="J358" s="28"/>
      <c r="K358" s="27"/>
      <c r="L358" s="28"/>
    </row>
    <row r="359" spans="6:12" x14ac:dyDescent="0.25">
      <c r="F359" s="26"/>
      <c r="H359" s="28"/>
      <c r="I359" s="27"/>
      <c r="J359" s="28"/>
      <c r="K359" s="27"/>
      <c r="L359" s="28"/>
    </row>
    <row r="360" spans="6:12" x14ac:dyDescent="0.25">
      <c r="F360" s="26"/>
      <c r="H360" s="28"/>
      <c r="I360" s="27"/>
      <c r="J360" s="28"/>
      <c r="K360" s="27"/>
      <c r="L360" s="28"/>
    </row>
    <row r="361" spans="6:12" x14ac:dyDescent="0.25">
      <c r="F361" s="26"/>
      <c r="H361" s="28"/>
      <c r="I361" s="27"/>
      <c r="J361" s="28"/>
      <c r="K361" s="27"/>
      <c r="L361" s="28"/>
    </row>
    <row r="362" spans="6:12" x14ac:dyDescent="0.25">
      <c r="F362" s="26"/>
      <c r="H362" s="28"/>
      <c r="I362" s="27"/>
      <c r="J362" s="28"/>
      <c r="K362" s="27"/>
      <c r="L362" s="28"/>
    </row>
    <row r="363" spans="6:12" x14ac:dyDescent="0.25">
      <c r="F363" s="26"/>
      <c r="H363" s="28"/>
      <c r="I363" s="27"/>
      <c r="J363" s="28"/>
      <c r="K363" s="27"/>
      <c r="L363" s="28"/>
    </row>
    <row r="364" spans="6:12" x14ac:dyDescent="0.25">
      <c r="F364" s="26"/>
      <c r="H364" s="28"/>
      <c r="I364" s="27"/>
      <c r="J364" s="28"/>
      <c r="K364" s="27"/>
      <c r="L364" s="28"/>
    </row>
    <row r="365" spans="6:12" x14ac:dyDescent="0.25">
      <c r="F365" s="26"/>
      <c r="H365" s="28"/>
      <c r="I365" s="27"/>
      <c r="J365" s="28"/>
      <c r="K365" s="27"/>
      <c r="L365" s="28"/>
    </row>
    <row r="366" spans="6:12" x14ac:dyDescent="0.25">
      <c r="F366" s="26"/>
      <c r="H366" s="28"/>
      <c r="I366" s="27"/>
      <c r="J366" s="28"/>
      <c r="K366" s="27"/>
      <c r="L366" s="28"/>
    </row>
    <row r="367" spans="6:12" x14ac:dyDescent="0.25">
      <c r="F367" s="26"/>
      <c r="H367" s="28"/>
      <c r="I367" s="27"/>
      <c r="J367" s="28"/>
      <c r="K367" s="27"/>
      <c r="L367" s="28"/>
    </row>
    <row r="368" spans="6:12" x14ac:dyDescent="0.25">
      <c r="F368" s="26"/>
      <c r="H368" s="28"/>
      <c r="I368" s="27"/>
      <c r="J368" s="28"/>
      <c r="K368" s="27"/>
      <c r="L368" s="28"/>
    </row>
    <row r="369" spans="6:12" x14ac:dyDescent="0.25">
      <c r="F369" s="26"/>
      <c r="H369" s="28"/>
      <c r="I369" s="27"/>
      <c r="J369" s="28"/>
      <c r="K369" s="27"/>
      <c r="L369" s="28"/>
    </row>
    <row r="370" spans="6:12" x14ac:dyDescent="0.25">
      <c r="F370" s="26"/>
      <c r="H370" s="28"/>
      <c r="I370" s="27"/>
      <c r="J370" s="28"/>
      <c r="K370" s="27"/>
      <c r="L370" s="28"/>
    </row>
    <row r="371" spans="6:12" x14ac:dyDescent="0.25">
      <c r="F371" s="26"/>
      <c r="H371" s="28"/>
      <c r="I371" s="27"/>
      <c r="J371" s="28"/>
      <c r="K371" s="27"/>
      <c r="L371" s="28"/>
    </row>
    <row r="372" spans="6:12" x14ac:dyDescent="0.25">
      <c r="F372" s="26"/>
      <c r="H372" s="28"/>
      <c r="I372" s="27"/>
      <c r="J372" s="28"/>
      <c r="K372" s="27"/>
      <c r="L372" s="28"/>
    </row>
    <row r="373" spans="6:12" x14ac:dyDescent="0.25">
      <c r="F373" s="26"/>
      <c r="H373" s="28"/>
      <c r="I373" s="27"/>
      <c r="J373" s="28"/>
      <c r="K373" s="27"/>
      <c r="L373" s="28"/>
    </row>
    <row r="374" spans="6:12" x14ac:dyDescent="0.25">
      <c r="F374" s="26"/>
      <c r="H374" s="28"/>
      <c r="I374" s="27"/>
      <c r="J374" s="28"/>
      <c r="K374" s="27"/>
      <c r="L374" s="28"/>
    </row>
    <row r="375" spans="6:12" x14ac:dyDescent="0.25">
      <c r="F375" s="26"/>
      <c r="H375" s="28"/>
      <c r="I375" s="27"/>
      <c r="J375" s="28"/>
      <c r="K375" s="27"/>
      <c r="L375" s="28"/>
    </row>
    <row r="376" spans="6:12" x14ac:dyDescent="0.25">
      <c r="F376" s="26"/>
      <c r="H376" s="28"/>
      <c r="I376" s="27"/>
      <c r="J376" s="28"/>
      <c r="K376" s="27"/>
      <c r="L376" s="28"/>
    </row>
    <row r="377" spans="6:12" x14ac:dyDescent="0.25">
      <c r="F377" s="26"/>
      <c r="H377" s="28"/>
      <c r="I377" s="27"/>
      <c r="J377" s="28"/>
      <c r="K377" s="27"/>
      <c r="L377" s="28"/>
    </row>
    <row r="378" spans="6:12" x14ac:dyDescent="0.25">
      <c r="F378" s="26"/>
      <c r="H378" s="28"/>
      <c r="I378" s="27"/>
      <c r="J378" s="28"/>
      <c r="K378" s="27"/>
      <c r="L378" s="28"/>
    </row>
    <row r="379" spans="6:12" x14ac:dyDescent="0.25">
      <c r="F379" s="26"/>
      <c r="H379" s="28"/>
      <c r="I379" s="27"/>
      <c r="J379" s="28"/>
      <c r="K379" s="27"/>
      <c r="L379" s="28"/>
    </row>
    <row r="380" spans="6:12" x14ac:dyDescent="0.25">
      <c r="F380" s="26"/>
      <c r="H380" s="28"/>
      <c r="I380" s="27"/>
      <c r="J380" s="28"/>
      <c r="K380" s="27"/>
      <c r="L380" s="28"/>
    </row>
    <row r="381" spans="6:12" x14ac:dyDescent="0.25">
      <c r="F381" s="26"/>
      <c r="H381" s="28"/>
      <c r="I381" s="27"/>
      <c r="J381" s="28"/>
      <c r="K381" s="27"/>
      <c r="L381" s="28"/>
    </row>
    <row r="382" spans="6:12" x14ac:dyDescent="0.25">
      <c r="F382" s="26"/>
      <c r="H382" s="28"/>
      <c r="I382" s="27"/>
      <c r="J382" s="28"/>
      <c r="K382" s="27"/>
      <c r="L382" s="28"/>
    </row>
    <row r="383" spans="6:12" x14ac:dyDescent="0.25">
      <c r="F383" s="26"/>
      <c r="H383" s="28"/>
      <c r="I383" s="27"/>
      <c r="J383" s="28"/>
      <c r="K383" s="27"/>
      <c r="L383" s="28"/>
    </row>
    <row r="384" spans="6:12" x14ac:dyDescent="0.25">
      <c r="F384" s="26"/>
      <c r="H384" s="28"/>
      <c r="I384" s="27"/>
      <c r="J384" s="28"/>
      <c r="K384" s="27"/>
      <c r="L384" s="28"/>
    </row>
    <row r="385" spans="6:12" x14ac:dyDescent="0.25">
      <c r="F385" s="26"/>
      <c r="H385" s="28"/>
      <c r="I385" s="27"/>
      <c r="J385" s="28"/>
      <c r="K385" s="27"/>
      <c r="L385" s="28"/>
    </row>
    <row r="386" spans="6:12" x14ac:dyDescent="0.25">
      <c r="F386" s="26"/>
      <c r="H386" s="28"/>
      <c r="I386" s="27"/>
      <c r="J386" s="28"/>
      <c r="K386" s="27"/>
      <c r="L386" s="28"/>
    </row>
    <row r="387" spans="6:12" x14ac:dyDescent="0.25">
      <c r="F387" s="26"/>
      <c r="H387" s="28"/>
      <c r="I387" s="27"/>
      <c r="J387" s="28"/>
      <c r="K387" s="27"/>
      <c r="L387" s="28"/>
    </row>
    <row r="388" spans="6:12" x14ac:dyDescent="0.25">
      <c r="F388" s="26"/>
      <c r="H388" s="28"/>
      <c r="I388" s="27"/>
      <c r="J388" s="28"/>
      <c r="K388" s="27"/>
      <c r="L388" s="28"/>
    </row>
    <row r="389" spans="6:12" x14ac:dyDescent="0.25">
      <c r="F389" s="26"/>
      <c r="H389" s="28"/>
      <c r="I389" s="27"/>
      <c r="J389" s="28"/>
      <c r="K389" s="27"/>
      <c r="L389" s="28"/>
    </row>
    <row r="390" spans="6:12" x14ac:dyDescent="0.25">
      <c r="F390" s="26"/>
      <c r="H390" s="28"/>
      <c r="I390" s="27"/>
      <c r="J390" s="28"/>
      <c r="K390" s="27"/>
      <c r="L390" s="28"/>
    </row>
    <row r="391" spans="6:12" x14ac:dyDescent="0.25">
      <c r="F391" s="26"/>
      <c r="H391" s="28"/>
      <c r="I391" s="27"/>
      <c r="J391" s="28"/>
      <c r="K391" s="27"/>
      <c r="L391" s="28"/>
    </row>
    <row r="392" spans="6:12" x14ac:dyDescent="0.25">
      <c r="F392" s="26"/>
      <c r="H392" s="28"/>
      <c r="I392" s="27"/>
      <c r="J392" s="28"/>
      <c r="K392" s="27"/>
      <c r="L392" s="28"/>
    </row>
    <row r="393" spans="6:12" x14ac:dyDescent="0.25">
      <c r="F393" s="26"/>
      <c r="H393" s="28"/>
      <c r="I393" s="27"/>
      <c r="J393" s="28"/>
      <c r="K393" s="27"/>
      <c r="L393" s="28"/>
    </row>
    <row r="394" spans="6:12" x14ac:dyDescent="0.25">
      <c r="F394" s="26"/>
      <c r="H394" s="28"/>
      <c r="I394" s="27"/>
      <c r="J394" s="28"/>
      <c r="K394" s="27"/>
      <c r="L394" s="28"/>
    </row>
    <row r="395" spans="6:12" x14ac:dyDescent="0.25">
      <c r="F395" s="26"/>
      <c r="H395" s="28"/>
      <c r="I395" s="27"/>
      <c r="J395" s="28"/>
      <c r="K395" s="27"/>
      <c r="L395" s="28"/>
    </row>
    <row r="396" spans="6:12" x14ac:dyDescent="0.25">
      <c r="F396" s="26"/>
      <c r="H396" s="28"/>
      <c r="I396" s="27"/>
      <c r="J396" s="28"/>
      <c r="K396" s="27"/>
      <c r="L396" s="28"/>
    </row>
    <row r="397" spans="6:12" x14ac:dyDescent="0.25">
      <c r="F397" s="26"/>
      <c r="H397" s="28"/>
      <c r="I397" s="27"/>
      <c r="J397" s="28"/>
      <c r="K397" s="27"/>
      <c r="L397" s="28"/>
    </row>
    <row r="398" spans="6:12" x14ac:dyDescent="0.25">
      <c r="F398" s="26"/>
      <c r="H398" s="28"/>
      <c r="I398" s="27"/>
      <c r="J398" s="28"/>
      <c r="K398" s="27"/>
      <c r="L398" s="28"/>
    </row>
    <row r="399" spans="6:12" x14ac:dyDescent="0.25">
      <c r="F399" s="26"/>
      <c r="H399" s="28"/>
      <c r="I399" s="27"/>
      <c r="J399" s="28"/>
      <c r="K399" s="27"/>
      <c r="L399" s="28"/>
    </row>
    <row r="400" spans="6:12" x14ac:dyDescent="0.25">
      <c r="F400" s="26"/>
      <c r="H400" s="28"/>
      <c r="I400" s="27"/>
      <c r="J400" s="28"/>
      <c r="K400" s="27"/>
      <c r="L400" s="28"/>
    </row>
    <row r="401" spans="6:12" x14ac:dyDescent="0.25">
      <c r="F401" s="26"/>
      <c r="H401" s="28"/>
      <c r="I401" s="27"/>
      <c r="J401" s="28"/>
      <c r="K401" s="27"/>
      <c r="L401" s="28"/>
    </row>
    <row r="402" spans="6:12" x14ac:dyDescent="0.25">
      <c r="F402" s="26"/>
      <c r="H402" s="28"/>
      <c r="I402" s="27"/>
      <c r="J402" s="28"/>
      <c r="K402" s="27"/>
      <c r="L402" s="28"/>
    </row>
    <row r="403" spans="6:12" x14ac:dyDescent="0.25">
      <c r="F403" s="26"/>
      <c r="H403" s="28"/>
      <c r="I403" s="27"/>
      <c r="J403" s="28"/>
      <c r="K403" s="27"/>
      <c r="L403" s="28"/>
    </row>
    <row r="404" spans="6:12" x14ac:dyDescent="0.25">
      <c r="F404" s="26"/>
      <c r="H404" s="28"/>
      <c r="I404" s="27"/>
      <c r="J404" s="28"/>
      <c r="K404" s="27"/>
      <c r="L404" s="28"/>
    </row>
    <row r="405" spans="6:12" x14ac:dyDescent="0.25">
      <c r="F405" s="26"/>
      <c r="H405" s="28"/>
      <c r="I405" s="27"/>
      <c r="J405" s="28"/>
      <c r="K405" s="27"/>
      <c r="L405" s="28"/>
    </row>
    <row r="406" spans="6:12" x14ac:dyDescent="0.25">
      <c r="F406" s="26"/>
      <c r="H406" s="28"/>
      <c r="I406" s="27"/>
      <c r="J406" s="28"/>
      <c r="K406" s="27"/>
      <c r="L406" s="28"/>
    </row>
    <row r="407" spans="6:12" x14ac:dyDescent="0.25">
      <c r="F407" s="26"/>
      <c r="H407" s="28"/>
      <c r="I407" s="27"/>
      <c r="J407" s="28"/>
      <c r="K407" s="27"/>
      <c r="L407" s="28"/>
    </row>
    <row r="408" spans="6:12" x14ac:dyDescent="0.25">
      <c r="F408" s="26"/>
      <c r="H408" s="28"/>
      <c r="I408" s="27"/>
      <c r="J408" s="28"/>
      <c r="K408" s="27"/>
      <c r="L408" s="28"/>
    </row>
    <row r="409" spans="6:12" x14ac:dyDescent="0.25">
      <c r="F409" s="26"/>
      <c r="H409" s="28"/>
      <c r="I409" s="27"/>
      <c r="J409" s="28"/>
      <c r="K409" s="27"/>
      <c r="L409" s="28"/>
    </row>
    <row r="410" spans="6:12" x14ac:dyDescent="0.25">
      <c r="F410" s="26"/>
      <c r="H410" s="28"/>
      <c r="I410" s="27"/>
      <c r="J410" s="28"/>
      <c r="K410" s="27"/>
      <c r="L410" s="28"/>
    </row>
    <row r="411" spans="6:12" x14ac:dyDescent="0.25">
      <c r="F411" s="26"/>
      <c r="H411" s="28"/>
      <c r="I411" s="27"/>
      <c r="J411" s="28"/>
      <c r="K411" s="27"/>
      <c r="L411" s="28"/>
    </row>
    <row r="412" spans="6:12" x14ac:dyDescent="0.25">
      <c r="F412" s="26"/>
      <c r="H412" s="28"/>
      <c r="I412" s="27"/>
      <c r="J412" s="28"/>
      <c r="K412" s="27"/>
      <c r="L412" s="28"/>
    </row>
    <row r="413" spans="6:12" x14ac:dyDescent="0.25">
      <c r="F413" s="26"/>
      <c r="H413" s="28"/>
      <c r="I413" s="27"/>
      <c r="J413" s="28"/>
      <c r="K413" s="27"/>
      <c r="L413" s="28"/>
    </row>
    <row r="414" spans="6:12" x14ac:dyDescent="0.25">
      <c r="F414" s="26"/>
      <c r="H414" s="28"/>
      <c r="I414" s="27"/>
      <c r="J414" s="28"/>
      <c r="K414" s="27"/>
      <c r="L414" s="28"/>
    </row>
    <row r="415" spans="6:12" x14ac:dyDescent="0.25">
      <c r="F415" s="26"/>
      <c r="H415" s="28"/>
      <c r="I415" s="27"/>
      <c r="J415" s="28"/>
      <c r="K415" s="27"/>
      <c r="L415" s="28"/>
    </row>
    <row r="416" spans="6:12" x14ac:dyDescent="0.25">
      <c r="F416" s="26"/>
      <c r="H416" s="28"/>
      <c r="I416" s="27"/>
      <c r="J416" s="28"/>
      <c r="K416" s="27"/>
      <c r="L416" s="28"/>
    </row>
    <row r="417" spans="6:12" x14ac:dyDescent="0.25">
      <c r="F417" s="26"/>
      <c r="H417" s="28"/>
      <c r="I417" s="27"/>
      <c r="J417" s="28"/>
      <c r="K417" s="27"/>
      <c r="L417" s="28"/>
    </row>
    <row r="418" spans="6:12" x14ac:dyDescent="0.25">
      <c r="F418" s="26"/>
      <c r="H418" s="28"/>
      <c r="I418" s="27"/>
      <c r="J418" s="28"/>
      <c r="K418" s="27"/>
      <c r="L418" s="28"/>
    </row>
    <row r="419" spans="6:12" x14ac:dyDescent="0.25">
      <c r="F419" s="26"/>
      <c r="H419" s="28"/>
      <c r="I419" s="27"/>
      <c r="J419" s="28"/>
      <c r="K419" s="27"/>
      <c r="L419" s="28"/>
    </row>
    <row r="420" spans="6:12" x14ac:dyDescent="0.25">
      <c r="F420" s="26"/>
      <c r="H420" s="28"/>
      <c r="I420" s="27"/>
      <c r="J420" s="28"/>
      <c r="K420" s="27"/>
      <c r="L420" s="28"/>
    </row>
    <row r="421" spans="6:12" x14ac:dyDescent="0.25">
      <c r="F421" s="26"/>
      <c r="H421" s="28"/>
      <c r="I421" s="27"/>
      <c r="J421" s="28"/>
      <c r="K421" s="27"/>
      <c r="L421" s="28"/>
    </row>
    <row r="422" spans="6:12" x14ac:dyDescent="0.25">
      <c r="F422" s="26"/>
      <c r="H422" s="28"/>
      <c r="I422" s="27"/>
      <c r="J422" s="28"/>
      <c r="K422" s="27"/>
      <c r="L422" s="28"/>
    </row>
    <row r="423" spans="6:12" x14ac:dyDescent="0.25">
      <c r="F423" s="26"/>
      <c r="H423" s="28"/>
      <c r="I423" s="27"/>
      <c r="J423" s="28"/>
      <c r="K423" s="27"/>
      <c r="L423" s="28"/>
    </row>
    <row r="424" spans="6:12" x14ac:dyDescent="0.25">
      <c r="F424" s="26"/>
      <c r="H424" s="28"/>
      <c r="I424" s="27"/>
      <c r="J424" s="28"/>
      <c r="K424" s="27"/>
      <c r="L424" s="28"/>
    </row>
    <row r="425" spans="6:12" x14ac:dyDescent="0.25">
      <c r="F425" s="26"/>
      <c r="H425" s="28"/>
      <c r="I425" s="27"/>
      <c r="J425" s="28"/>
      <c r="K425" s="27"/>
      <c r="L425" s="28"/>
    </row>
    <row r="426" spans="6:12" x14ac:dyDescent="0.25">
      <c r="F426" s="26"/>
      <c r="H426" s="28"/>
      <c r="I426" s="27"/>
      <c r="J426" s="28"/>
      <c r="K426" s="27"/>
      <c r="L426" s="28"/>
    </row>
    <row r="427" spans="6:12" x14ac:dyDescent="0.25">
      <c r="F427" s="26"/>
      <c r="H427" s="28"/>
      <c r="I427" s="27"/>
      <c r="J427" s="28"/>
      <c r="K427" s="27"/>
      <c r="L427" s="28"/>
    </row>
    <row r="428" spans="6:12" x14ac:dyDescent="0.25">
      <c r="F428" s="26"/>
      <c r="H428" s="28"/>
      <c r="I428" s="27"/>
      <c r="J428" s="28"/>
      <c r="K428" s="27"/>
      <c r="L428" s="28"/>
    </row>
    <row r="429" spans="6:12" x14ac:dyDescent="0.25">
      <c r="F429" s="26"/>
      <c r="H429" s="28"/>
      <c r="I429" s="27"/>
      <c r="J429" s="28"/>
      <c r="K429" s="27"/>
      <c r="L429" s="28"/>
    </row>
    <row r="430" spans="6:12" x14ac:dyDescent="0.25">
      <c r="F430" s="26"/>
      <c r="H430" s="28"/>
      <c r="I430" s="27"/>
      <c r="J430" s="28"/>
      <c r="K430" s="27"/>
      <c r="L430" s="28"/>
    </row>
    <row r="431" spans="6:12" x14ac:dyDescent="0.25">
      <c r="F431" s="26"/>
      <c r="H431" s="28"/>
      <c r="I431" s="27"/>
      <c r="J431" s="28"/>
      <c r="K431" s="27"/>
      <c r="L431" s="28"/>
    </row>
    <row r="432" spans="6:12" x14ac:dyDescent="0.25">
      <c r="F432" s="26"/>
      <c r="H432" s="28"/>
      <c r="I432" s="27"/>
      <c r="J432" s="28"/>
      <c r="K432" s="27"/>
      <c r="L432" s="28"/>
    </row>
    <row r="433" spans="6:12" x14ac:dyDescent="0.25">
      <c r="F433" s="26"/>
      <c r="H433" s="28"/>
      <c r="I433" s="27"/>
      <c r="J433" s="28"/>
      <c r="K433" s="27"/>
      <c r="L433" s="28"/>
    </row>
    <row r="434" spans="6:12" x14ac:dyDescent="0.25">
      <c r="F434" s="26"/>
      <c r="H434" s="28"/>
      <c r="I434" s="27"/>
      <c r="J434" s="28"/>
      <c r="K434" s="27"/>
      <c r="L434" s="28"/>
    </row>
    <row r="435" spans="6:12" x14ac:dyDescent="0.25">
      <c r="F435" s="26"/>
      <c r="H435" s="28"/>
      <c r="I435" s="27"/>
      <c r="J435" s="28"/>
      <c r="K435" s="27"/>
      <c r="L435" s="28"/>
    </row>
    <row r="436" spans="6:12" x14ac:dyDescent="0.25">
      <c r="F436" s="26"/>
      <c r="H436" s="28"/>
      <c r="I436" s="27"/>
      <c r="J436" s="28"/>
      <c r="K436" s="27"/>
      <c r="L436" s="28"/>
    </row>
    <row r="437" spans="6:12" x14ac:dyDescent="0.25">
      <c r="F437" s="26"/>
      <c r="H437" s="28"/>
      <c r="I437" s="27"/>
      <c r="J437" s="28"/>
      <c r="K437" s="27"/>
      <c r="L437" s="28"/>
    </row>
    <row r="438" spans="6:12" x14ac:dyDescent="0.25">
      <c r="F438" s="26"/>
      <c r="H438" s="28"/>
      <c r="I438" s="27"/>
      <c r="J438" s="28"/>
      <c r="K438" s="27"/>
      <c r="L438" s="28"/>
    </row>
    <row r="439" spans="6:12" x14ac:dyDescent="0.25">
      <c r="F439" s="26"/>
      <c r="H439" s="28"/>
      <c r="I439" s="27"/>
      <c r="J439" s="28"/>
      <c r="K439" s="27"/>
      <c r="L439" s="28"/>
    </row>
    <row r="440" spans="6:12" x14ac:dyDescent="0.25">
      <c r="F440" s="26"/>
      <c r="H440" s="28"/>
      <c r="I440" s="27"/>
      <c r="J440" s="28"/>
      <c r="K440" s="27"/>
      <c r="L440" s="28"/>
    </row>
    <row r="441" spans="6:12" x14ac:dyDescent="0.25">
      <c r="F441" s="26"/>
      <c r="H441" s="28"/>
      <c r="I441" s="27"/>
      <c r="J441" s="28"/>
      <c r="K441" s="27"/>
      <c r="L441" s="28"/>
    </row>
    <row r="442" spans="6:12" x14ac:dyDescent="0.25">
      <c r="F442" s="26"/>
      <c r="H442" s="28"/>
      <c r="I442" s="27"/>
      <c r="J442" s="28"/>
      <c r="K442" s="27"/>
      <c r="L442" s="28"/>
    </row>
    <row r="443" spans="6:12" x14ac:dyDescent="0.25">
      <c r="F443" s="26"/>
      <c r="H443" s="28"/>
      <c r="I443" s="27"/>
      <c r="J443" s="28"/>
      <c r="K443" s="27"/>
      <c r="L443" s="28"/>
    </row>
    <row r="444" spans="6:12" x14ac:dyDescent="0.25">
      <c r="F444" s="26"/>
      <c r="H444" s="28"/>
      <c r="I444" s="27"/>
      <c r="J444" s="28"/>
      <c r="K444" s="27"/>
      <c r="L444" s="28"/>
    </row>
    <row r="445" spans="6:12" x14ac:dyDescent="0.25">
      <c r="F445" s="26"/>
      <c r="H445" s="28"/>
      <c r="I445" s="27"/>
      <c r="J445" s="28"/>
      <c r="K445" s="27"/>
      <c r="L445" s="28"/>
    </row>
    <row r="446" spans="6:12" x14ac:dyDescent="0.25">
      <c r="F446" s="26"/>
      <c r="H446" s="28"/>
      <c r="I446" s="27"/>
      <c r="J446" s="28"/>
      <c r="K446" s="27"/>
      <c r="L446" s="28"/>
    </row>
    <row r="447" spans="6:12" x14ac:dyDescent="0.25">
      <c r="F447" s="26"/>
      <c r="H447" s="28"/>
      <c r="I447" s="27"/>
      <c r="J447" s="28"/>
      <c r="K447" s="27"/>
      <c r="L447" s="28"/>
    </row>
    <row r="448" spans="6:12" x14ac:dyDescent="0.25">
      <c r="F448" s="26"/>
      <c r="H448" s="28"/>
      <c r="I448" s="27"/>
      <c r="J448" s="28"/>
      <c r="K448" s="27"/>
      <c r="L448" s="28"/>
    </row>
    <row r="449" spans="6:12" x14ac:dyDescent="0.25">
      <c r="F449" s="26"/>
      <c r="H449" s="28"/>
      <c r="I449" s="27"/>
      <c r="J449" s="28"/>
      <c r="K449" s="27"/>
      <c r="L449" s="28"/>
    </row>
    <row r="450" spans="6:12" x14ac:dyDescent="0.25">
      <c r="F450" s="26"/>
      <c r="H450" s="28"/>
      <c r="I450" s="27"/>
      <c r="J450" s="28"/>
      <c r="K450" s="27"/>
      <c r="L450" s="28"/>
    </row>
    <row r="451" spans="6:12" x14ac:dyDescent="0.25">
      <c r="F451" s="26"/>
      <c r="H451" s="28"/>
      <c r="I451" s="27"/>
      <c r="J451" s="28"/>
      <c r="K451" s="27"/>
      <c r="L451" s="28"/>
    </row>
    <row r="452" spans="6:12" x14ac:dyDescent="0.25">
      <c r="F452" s="26"/>
      <c r="H452" s="28"/>
      <c r="I452" s="27"/>
      <c r="J452" s="28"/>
      <c r="K452" s="27"/>
      <c r="L452" s="28"/>
    </row>
    <row r="453" spans="6:12" x14ac:dyDescent="0.25">
      <c r="F453" s="26"/>
      <c r="H453" s="28"/>
      <c r="I453" s="27"/>
      <c r="J453" s="28"/>
      <c r="K453" s="27"/>
      <c r="L453" s="28"/>
    </row>
    <row r="454" spans="6:12" x14ac:dyDescent="0.25">
      <c r="F454" s="26"/>
      <c r="H454" s="28"/>
      <c r="I454" s="27"/>
      <c r="J454" s="28"/>
      <c r="K454" s="27"/>
      <c r="L454" s="28"/>
    </row>
    <row r="455" spans="6:12" x14ac:dyDescent="0.25">
      <c r="F455" s="26"/>
      <c r="H455" s="28"/>
      <c r="I455" s="27"/>
      <c r="J455" s="28"/>
      <c r="K455" s="27"/>
      <c r="L455" s="28"/>
    </row>
    <row r="456" spans="6:12" x14ac:dyDescent="0.25">
      <c r="F456" s="26"/>
      <c r="H456" s="28"/>
      <c r="I456" s="27"/>
      <c r="J456" s="28"/>
      <c r="K456" s="27"/>
      <c r="L456" s="28"/>
    </row>
    <row r="457" spans="6:12" x14ac:dyDescent="0.25">
      <c r="F457" s="26"/>
      <c r="H457" s="28"/>
      <c r="I457" s="27"/>
      <c r="J457" s="28"/>
      <c r="K457" s="27"/>
      <c r="L457" s="28"/>
    </row>
    <row r="458" spans="6:12" x14ac:dyDescent="0.25">
      <c r="F458" s="26"/>
      <c r="H458" s="28"/>
      <c r="I458" s="27"/>
      <c r="J458" s="28"/>
      <c r="K458" s="27"/>
      <c r="L458" s="28"/>
    </row>
    <row r="459" spans="6:12" x14ac:dyDescent="0.25">
      <c r="F459" s="26"/>
      <c r="H459" s="28"/>
      <c r="I459" s="27"/>
      <c r="J459" s="28"/>
      <c r="K459" s="27"/>
      <c r="L459" s="28"/>
    </row>
    <row r="460" spans="6:12" x14ac:dyDescent="0.25">
      <c r="F460" s="26"/>
      <c r="H460" s="28"/>
      <c r="I460" s="27"/>
      <c r="J460" s="28"/>
      <c r="K460" s="27"/>
      <c r="L460" s="28"/>
    </row>
    <row r="461" spans="6:12" x14ac:dyDescent="0.25">
      <c r="F461" s="26"/>
      <c r="H461" s="28"/>
      <c r="I461" s="27"/>
      <c r="J461" s="28"/>
      <c r="K461" s="27"/>
      <c r="L461" s="28"/>
    </row>
    <row r="462" spans="6:12" x14ac:dyDescent="0.25">
      <c r="F462" s="26"/>
      <c r="H462" s="28"/>
      <c r="I462" s="27"/>
      <c r="J462" s="28"/>
      <c r="K462" s="27"/>
      <c r="L462" s="28"/>
    </row>
    <row r="463" spans="6:12" x14ac:dyDescent="0.25">
      <c r="F463" s="26"/>
      <c r="H463" s="28"/>
      <c r="I463" s="27"/>
      <c r="J463" s="28"/>
      <c r="K463" s="27"/>
      <c r="L463" s="28"/>
    </row>
    <row r="464" spans="6:12" x14ac:dyDescent="0.25">
      <c r="F464" s="26"/>
      <c r="H464" s="28"/>
      <c r="I464" s="27"/>
      <c r="J464" s="28"/>
      <c r="K464" s="27"/>
      <c r="L464" s="28"/>
    </row>
    <row r="465" spans="6:12" x14ac:dyDescent="0.25">
      <c r="F465" s="26"/>
      <c r="H465" s="28"/>
      <c r="I465" s="27"/>
      <c r="J465" s="28"/>
      <c r="K465" s="27"/>
      <c r="L465" s="28"/>
    </row>
    <row r="466" spans="6:12" x14ac:dyDescent="0.25">
      <c r="F466" s="26"/>
      <c r="H466" s="28"/>
      <c r="I466" s="27"/>
      <c r="J466" s="28"/>
      <c r="K466" s="27"/>
      <c r="L466" s="28"/>
    </row>
    <row r="467" spans="6:12" x14ac:dyDescent="0.25">
      <c r="F467" s="26"/>
      <c r="H467" s="28"/>
      <c r="I467" s="27"/>
      <c r="J467" s="28"/>
      <c r="K467" s="27"/>
      <c r="L467" s="28"/>
    </row>
    <row r="468" spans="6:12" x14ac:dyDescent="0.25">
      <c r="F468" s="26"/>
      <c r="H468" s="28"/>
      <c r="I468" s="27"/>
      <c r="J468" s="28"/>
      <c r="K468" s="27"/>
      <c r="L468" s="28"/>
    </row>
    <row r="469" spans="6:12" x14ac:dyDescent="0.25">
      <c r="F469" s="26"/>
      <c r="H469" s="28"/>
      <c r="I469" s="27"/>
      <c r="J469" s="28"/>
      <c r="K469" s="27"/>
      <c r="L469" s="28"/>
    </row>
    <row r="470" spans="6:12" x14ac:dyDescent="0.25">
      <c r="F470" s="26"/>
      <c r="H470" s="28"/>
      <c r="I470" s="27"/>
      <c r="J470" s="28"/>
      <c r="K470" s="27"/>
      <c r="L470" s="28"/>
    </row>
    <row r="471" spans="6:12" x14ac:dyDescent="0.25">
      <c r="F471" s="26"/>
      <c r="H471" s="28"/>
      <c r="I471" s="27"/>
      <c r="J471" s="28"/>
      <c r="K471" s="27"/>
      <c r="L471" s="28"/>
    </row>
    <row r="472" spans="6:12" x14ac:dyDescent="0.25">
      <c r="F472" s="26"/>
      <c r="H472" s="28"/>
      <c r="I472" s="27"/>
      <c r="J472" s="28"/>
      <c r="K472" s="27"/>
      <c r="L472" s="28"/>
    </row>
    <row r="473" spans="6:12" x14ac:dyDescent="0.25">
      <c r="F473" s="26"/>
      <c r="H473" s="28"/>
      <c r="I473" s="27"/>
      <c r="J473" s="28"/>
      <c r="K473" s="27"/>
      <c r="L473" s="28"/>
    </row>
    <row r="474" spans="6:12" x14ac:dyDescent="0.25">
      <c r="F474" s="26"/>
      <c r="H474" s="28"/>
      <c r="I474" s="27"/>
      <c r="J474" s="28"/>
      <c r="K474" s="27"/>
      <c r="L474" s="28"/>
    </row>
    <row r="475" spans="6:12" x14ac:dyDescent="0.25">
      <c r="F475" s="26"/>
      <c r="H475" s="28"/>
      <c r="I475" s="27"/>
      <c r="J475" s="28"/>
      <c r="K475" s="27"/>
      <c r="L475" s="28"/>
    </row>
    <row r="476" spans="6:12" x14ac:dyDescent="0.25">
      <c r="F476" s="26"/>
      <c r="H476" s="28"/>
      <c r="I476" s="27"/>
      <c r="J476" s="28"/>
      <c r="K476" s="27"/>
      <c r="L476" s="28"/>
    </row>
    <row r="477" spans="6:12" x14ac:dyDescent="0.25">
      <c r="F477" s="26"/>
      <c r="H477" s="28"/>
      <c r="I477" s="27"/>
      <c r="J477" s="28"/>
      <c r="K477" s="27"/>
      <c r="L477" s="28"/>
    </row>
    <row r="478" spans="6:12" x14ac:dyDescent="0.25">
      <c r="F478" s="26"/>
      <c r="H478" s="28"/>
      <c r="I478" s="27"/>
      <c r="J478" s="28"/>
      <c r="K478" s="27"/>
      <c r="L478" s="28"/>
    </row>
    <row r="479" spans="6:12" x14ac:dyDescent="0.25">
      <c r="F479" s="26"/>
      <c r="H479" s="28"/>
      <c r="I479" s="27"/>
      <c r="J479" s="28"/>
      <c r="K479" s="27"/>
      <c r="L479" s="28"/>
    </row>
    <row r="480" spans="6:12" x14ac:dyDescent="0.25">
      <c r="F480" s="26"/>
      <c r="H480" s="28"/>
      <c r="I480" s="27"/>
      <c r="J480" s="28"/>
      <c r="K480" s="27"/>
      <c r="L480" s="28"/>
    </row>
    <row r="481" spans="6:12" x14ac:dyDescent="0.25">
      <c r="F481" s="26"/>
      <c r="H481" s="28"/>
      <c r="I481" s="27"/>
      <c r="J481" s="28"/>
      <c r="K481" s="27"/>
      <c r="L481" s="28"/>
    </row>
    <row r="482" spans="6:12" x14ac:dyDescent="0.25">
      <c r="F482" s="26"/>
      <c r="H482" s="28"/>
      <c r="I482" s="27"/>
      <c r="J482" s="28"/>
      <c r="K482" s="27"/>
      <c r="L482" s="28"/>
    </row>
    <row r="483" spans="6:12" x14ac:dyDescent="0.25">
      <c r="F483" s="26"/>
      <c r="H483" s="28"/>
      <c r="I483" s="27"/>
      <c r="J483" s="28"/>
      <c r="K483" s="27"/>
      <c r="L483" s="28"/>
    </row>
    <row r="484" spans="6:12" x14ac:dyDescent="0.25">
      <c r="F484" s="26"/>
      <c r="H484" s="28"/>
      <c r="I484" s="27"/>
      <c r="J484" s="28"/>
      <c r="K484" s="27"/>
      <c r="L484" s="28"/>
    </row>
    <row r="485" spans="6:12" x14ac:dyDescent="0.25">
      <c r="F485" s="26"/>
      <c r="H485" s="28"/>
      <c r="I485" s="27"/>
      <c r="J485" s="28"/>
      <c r="K485" s="27"/>
      <c r="L485" s="28"/>
    </row>
    <row r="486" spans="6:12" x14ac:dyDescent="0.25">
      <c r="F486" s="26"/>
      <c r="H486" s="28"/>
      <c r="I486" s="27"/>
      <c r="J486" s="28"/>
      <c r="K486" s="27"/>
      <c r="L486" s="28"/>
    </row>
    <row r="487" spans="6:12" x14ac:dyDescent="0.25">
      <c r="F487" s="26"/>
      <c r="H487" s="28"/>
      <c r="I487" s="27"/>
      <c r="J487" s="28"/>
      <c r="K487" s="27"/>
      <c r="L487" s="28"/>
    </row>
    <row r="488" spans="6:12" x14ac:dyDescent="0.25">
      <c r="F488" s="26"/>
      <c r="H488" s="28"/>
      <c r="I488" s="27"/>
      <c r="J488" s="28"/>
      <c r="K488" s="27"/>
      <c r="L488" s="28"/>
    </row>
    <row r="489" spans="6:12" x14ac:dyDescent="0.25">
      <c r="F489" s="26"/>
      <c r="H489" s="28"/>
      <c r="I489" s="27"/>
      <c r="J489" s="28"/>
      <c r="K489" s="27"/>
      <c r="L489" s="28"/>
    </row>
    <row r="490" spans="6:12" x14ac:dyDescent="0.25">
      <c r="F490" s="26"/>
      <c r="H490" s="28"/>
      <c r="I490" s="27"/>
      <c r="J490" s="28"/>
      <c r="K490" s="27"/>
      <c r="L490" s="28"/>
    </row>
    <row r="491" spans="6:12" x14ac:dyDescent="0.25">
      <c r="F491" s="26"/>
      <c r="H491" s="28"/>
      <c r="I491" s="27"/>
      <c r="J491" s="28"/>
      <c r="K491" s="27"/>
      <c r="L491" s="28"/>
    </row>
    <row r="492" spans="6:12" x14ac:dyDescent="0.25">
      <c r="F492" s="26"/>
      <c r="H492" s="28"/>
      <c r="I492" s="27"/>
      <c r="J492" s="28"/>
      <c r="K492" s="27"/>
      <c r="L492" s="28"/>
    </row>
    <row r="493" spans="6:12" x14ac:dyDescent="0.25">
      <c r="F493" s="26"/>
      <c r="H493" s="28"/>
      <c r="I493" s="27"/>
      <c r="J493" s="28"/>
      <c r="K493" s="27"/>
      <c r="L493" s="28"/>
    </row>
    <row r="494" spans="6:12" x14ac:dyDescent="0.25">
      <c r="F494" s="26"/>
      <c r="H494" s="28"/>
      <c r="I494" s="27"/>
      <c r="J494" s="28"/>
      <c r="K494" s="27"/>
      <c r="L494" s="28"/>
    </row>
    <row r="495" spans="6:12" x14ac:dyDescent="0.25">
      <c r="F495" s="26"/>
      <c r="H495" s="28"/>
      <c r="I495" s="27"/>
      <c r="J495" s="28"/>
      <c r="K495" s="27"/>
      <c r="L495" s="28"/>
    </row>
    <row r="496" spans="6:12" x14ac:dyDescent="0.25">
      <c r="F496" s="26"/>
      <c r="H496" s="28"/>
      <c r="I496" s="27"/>
      <c r="J496" s="28"/>
      <c r="K496" s="27"/>
      <c r="L496" s="28"/>
    </row>
    <row r="497" spans="6:12" x14ac:dyDescent="0.25">
      <c r="F497" s="26"/>
      <c r="H497" s="28"/>
      <c r="I497" s="27"/>
      <c r="J497" s="28"/>
      <c r="K497" s="27"/>
      <c r="L497" s="28"/>
    </row>
    <row r="498" spans="6:12" x14ac:dyDescent="0.25">
      <c r="F498" s="26"/>
      <c r="H498" s="28"/>
      <c r="I498" s="27"/>
      <c r="J498" s="28"/>
      <c r="K498" s="27"/>
      <c r="L498" s="28"/>
    </row>
    <row r="499" spans="6:12" x14ac:dyDescent="0.25">
      <c r="F499" s="26"/>
      <c r="H499" s="28"/>
      <c r="I499" s="27"/>
      <c r="J499" s="28"/>
      <c r="K499" s="27"/>
      <c r="L499" s="28"/>
    </row>
    <row r="500" spans="6:12" x14ac:dyDescent="0.25">
      <c r="F500" s="26"/>
      <c r="H500" s="28"/>
      <c r="I500" s="27"/>
      <c r="J500" s="28"/>
      <c r="K500" s="27"/>
      <c r="L500" s="28"/>
    </row>
    <row r="501" spans="6:12" x14ac:dyDescent="0.25">
      <c r="F501" s="26"/>
      <c r="H501" s="28"/>
      <c r="I501" s="27"/>
      <c r="J501" s="28"/>
      <c r="K501" s="27"/>
      <c r="L501" s="28"/>
    </row>
    <row r="502" spans="6:12" x14ac:dyDescent="0.25">
      <c r="F502" s="26"/>
      <c r="H502" s="28"/>
      <c r="I502" s="27"/>
      <c r="J502" s="28"/>
      <c r="K502" s="27"/>
      <c r="L502" s="28"/>
    </row>
    <row r="503" spans="6:12" x14ac:dyDescent="0.25">
      <c r="F503" s="26"/>
      <c r="H503" s="28"/>
      <c r="I503" s="27"/>
      <c r="J503" s="28"/>
      <c r="K503" s="27"/>
      <c r="L503" s="28"/>
    </row>
    <row r="504" spans="6:12" x14ac:dyDescent="0.25">
      <c r="F504" s="26"/>
      <c r="H504" s="28"/>
      <c r="I504" s="27"/>
      <c r="J504" s="28"/>
      <c r="K504" s="27"/>
      <c r="L504" s="28"/>
    </row>
    <row r="505" spans="6:12" x14ac:dyDescent="0.25">
      <c r="F505" s="26"/>
      <c r="H505" s="28"/>
      <c r="I505" s="27"/>
      <c r="J505" s="28"/>
      <c r="K505" s="27"/>
      <c r="L505" s="28"/>
    </row>
    <row r="506" spans="6:12" x14ac:dyDescent="0.25">
      <c r="F506" s="26"/>
      <c r="H506" s="28"/>
      <c r="I506" s="27"/>
      <c r="J506" s="28"/>
      <c r="K506" s="27"/>
      <c r="L506" s="28"/>
    </row>
    <row r="507" spans="6:12" x14ac:dyDescent="0.25">
      <c r="F507" s="26"/>
      <c r="H507" s="28"/>
      <c r="I507" s="27"/>
      <c r="J507" s="28"/>
      <c r="K507" s="27"/>
      <c r="L507" s="28"/>
    </row>
    <row r="508" spans="6:12" x14ac:dyDescent="0.25">
      <c r="F508" s="26"/>
      <c r="H508" s="28"/>
      <c r="I508" s="27"/>
      <c r="J508" s="28"/>
      <c r="K508" s="27"/>
      <c r="L508" s="28"/>
    </row>
    <row r="509" spans="6:12" x14ac:dyDescent="0.25">
      <c r="F509" s="26"/>
      <c r="H509" s="28"/>
      <c r="I509" s="27"/>
      <c r="J509" s="28"/>
      <c r="K509" s="27"/>
      <c r="L509" s="28"/>
    </row>
    <row r="510" spans="6:12" x14ac:dyDescent="0.25">
      <c r="F510" s="26"/>
      <c r="H510" s="28"/>
      <c r="I510" s="27"/>
      <c r="J510" s="28"/>
      <c r="K510" s="27"/>
      <c r="L510" s="28"/>
    </row>
    <row r="511" spans="6:12" x14ac:dyDescent="0.25">
      <c r="F511" s="26"/>
      <c r="H511" s="28"/>
      <c r="I511" s="27"/>
      <c r="J511" s="28"/>
      <c r="K511" s="27"/>
      <c r="L511" s="28"/>
    </row>
    <row r="512" spans="6:12" x14ac:dyDescent="0.25">
      <c r="F512" s="26"/>
      <c r="H512" s="28"/>
      <c r="I512" s="27"/>
      <c r="J512" s="28"/>
      <c r="K512" s="27"/>
      <c r="L512" s="28"/>
    </row>
    <row r="513" spans="6:12" x14ac:dyDescent="0.25">
      <c r="F513" s="26"/>
      <c r="H513" s="28"/>
      <c r="I513" s="27"/>
      <c r="J513" s="28"/>
      <c r="K513" s="27"/>
      <c r="L513" s="28"/>
    </row>
    <row r="514" spans="6:12" x14ac:dyDescent="0.25">
      <c r="F514" s="26"/>
      <c r="H514" s="28"/>
      <c r="I514" s="27"/>
      <c r="J514" s="28"/>
      <c r="K514" s="27"/>
      <c r="L514" s="28"/>
    </row>
    <row r="515" spans="6:12" x14ac:dyDescent="0.25">
      <c r="F515" s="26"/>
      <c r="H515" s="28"/>
      <c r="I515" s="27"/>
      <c r="J515" s="28"/>
      <c r="K515" s="27"/>
      <c r="L515" s="28"/>
    </row>
    <row r="516" spans="6:12" x14ac:dyDescent="0.25">
      <c r="F516" s="26"/>
      <c r="H516" s="28"/>
      <c r="I516" s="27"/>
      <c r="J516" s="28"/>
      <c r="K516" s="27"/>
      <c r="L516" s="28"/>
    </row>
    <row r="517" spans="6:12" x14ac:dyDescent="0.25">
      <c r="F517" s="26"/>
      <c r="H517" s="28"/>
      <c r="I517" s="27"/>
      <c r="J517" s="28"/>
      <c r="K517" s="27"/>
      <c r="L517" s="28"/>
    </row>
    <row r="518" spans="6:12" x14ac:dyDescent="0.25">
      <c r="F518" s="26"/>
      <c r="H518" s="28"/>
      <c r="I518" s="27"/>
      <c r="J518" s="28"/>
      <c r="K518" s="27"/>
      <c r="L518" s="28"/>
    </row>
    <row r="519" spans="6:12" x14ac:dyDescent="0.25">
      <c r="F519" s="26"/>
      <c r="H519" s="28"/>
      <c r="I519" s="27"/>
      <c r="J519" s="28"/>
      <c r="K519" s="27"/>
      <c r="L519" s="28"/>
    </row>
    <row r="520" spans="6:12" x14ac:dyDescent="0.25">
      <c r="F520" s="26"/>
      <c r="H520" s="28"/>
      <c r="I520" s="27"/>
      <c r="J520" s="28"/>
      <c r="K520" s="27"/>
      <c r="L520" s="28"/>
    </row>
    <row r="521" spans="6:12" x14ac:dyDescent="0.25">
      <c r="F521" s="26"/>
      <c r="H521" s="28"/>
      <c r="I521" s="27"/>
      <c r="J521" s="28"/>
      <c r="K521" s="27"/>
      <c r="L521" s="28"/>
    </row>
    <row r="522" spans="6:12" x14ac:dyDescent="0.25">
      <c r="F522" s="26"/>
      <c r="H522" s="28"/>
      <c r="I522" s="27"/>
      <c r="J522" s="28"/>
      <c r="K522" s="27"/>
      <c r="L522" s="28"/>
    </row>
    <row r="523" spans="6:12" x14ac:dyDescent="0.25">
      <c r="F523" s="26"/>
      <c r="H523" s="28"/>
      <c r="I523" s="27"/>
      <c r="J523" s="28"/>
      <c r="K523" s="27"/>
      <c r="L523" s="28"/>
    </row>
    <row r="524" spans="6:12" x14ac:dyDescent="0.25">
      <c r="F524" s="26"/>
      <c r="H524" s="28"/>
      <c r="I524" s="27"/>
      <c r="J524" s="28"/>
      <c r="K524" s="27"/>
      <c r="L524" s="28"/>
    </row>
    <row r="525" spans="6:12" x14ac:dyDescent="0.25">
      <c r="F525" s="26"/>
      <c r="H525" s="28"/>
      <c r="I525" s="27"/>
      <c r="J525" s="28"/>
      <c r="K525" s="27"/>
      <c r="L525" s="28"/>
    </row>
    <row r="526" spans="6:12" x14ac:dyDescent="0.25">
      <c r="F526" s="26"/>
      <c r="H526" s="28"/>
      <c r="I526" s="27"/>
      <c r="J526" s="28"/>
      <c r="K526" s="27"/>
      <c r="L526" s="28"/>
    </row>
    <row r="527" spans="6:12" x14ac:dyDescent="0.25">
      <c r="F527" s="26"/>
      <c r="H527" s="28"/>
      <c r="I527" s="27"/>
      <c r="J527" s="28"/>
      <c r="K527" s="27"/>
      <c r="L527" s="28"/>
    </row>
    <row r="528" spans="6:12" x14ac:dyDescent="0.25">
      <c r="F528" s="26"/>
      <c r="H528" s="28"/>
      <c r="I528" s="27"/>
      <c r="J528" s="28"/>
      <c r="K528" s="27"/>
      <c r="L528" s="28"/>
    </row>
    <row r="529" spans="6:12" x14ac:dyDescent="0.25">
      <c r="F529" s="26"/>
      <c r="H529" s="28"/>
      <c r="I529" s="27"/>
      <c r="J529" s="28"/>
      <c r="K529" s="27"/>
      <c r="L529" s="28"/>
    </row>
    <row r="530" spans="6:12" x14ac:dyDescent="0.25">
      <c r="F530" s="26"/>
      <c r="H530" s="28"/>
      <c r="I530" s="27"/>
      <c r="J530" s="28"/>
      <c r="K530" s="27"/>
      <c r="L530" s="28"/>
    </row>
    <row r="531" spans="6:12" x14ac:dyDescent="0.25">
      <c r="F531" s="26"/>
      <c r="H531" s="28"/>
      <c r="I531" s="27"/>
      <c r="J531" s="28"/>
      <c r="K531" s="27"/>
      <c r="L531" s="28"/>
    </row>
    <row r="532" spans="6:12" x14ac:dyDescent="0.25">
      <c r="F532" s="26"/>
      <c r="H532" s="28"/>
      <c r="I532" s="27"/>
      <c r="J532" s="28"/>
      <c r="K532" s="27"/>
      <c r="L532" s="28"/>
    </row>
    <row r="533" spans="6:12" x14ac:dyDescent="0.25">
      <c r="F533" s="26"/>
      <c r="H533" s="28"/>
      <c r="I533" s="27"/>
      <c r="J533" s="28"/>
      <c r="K533" s="27"/>
      <c r="L533" s="28"/>
    </row>
    <row r="534" spans="6:12" x14ac:dyDescent="0.25">
      <c r="F534" s="26"/>
      <c r="H534" s="28"/>
      <c r="I534" s="27"/>
      <c r="J534" s="28"/>
      <c r="K534" s="27"/>
      <c r="L534" s="28"/>
    </row>
    <row r="535" spans="6:12" x14ac:dyDescent="0.25">
      <c r="F535" s="26"/>
      <c r="H535" s="28"/>
      <c r="I535" s="27"/>
      <c r="J535" s="28"/>
      <c r="K535" s="27"/>
      <c r="L535" s="28"/>
    </row>
    <row r="536" spans="6:12" x14ac:dyDescent="0.25">
      <c r="F536" s="26"/>
      <c r="H536" s="28"/>
      <c r="I536" s="27"/>
      <c r="J536" s="28"/>
      <c r="K536" s="27"/>
      <c r="L536" s="28"/>
    </row>
    <row r="537" spans="6:12" x14ac:dyDescent="0.25">
      <c r="F537" s="26"/>
      <c r="H537" s="28"/>
      <c r="I537" s="27"/>
      <c r="J537" s="28"/>
      <c r="K537" s="27"/>
      <c r="L537" s="28"/>
    </row>
    <row r="538" spans="6:12" x14ac:dyDescent="0.25">
      <c r="F538" s="26"/>
      <c r="H538" s="28"/>
      <c r="I538" s="27"/>
      <c r="J538" s="28"/>
      <c r="K538" s="27"/>
      <c r="L538" s="28"/>
    </row>
    <row r="539" spans="6:12" x14ac:dyDescent="0.25">
      <c r="F539" s="26"/>
      <c r="H539" s="28"/>
      <c r="I539" s="27"/>
      <c r="J539" s="28"/>
      <c r="K539" s="27"/>
      <c r="L539" s="28"/>
    </row>
    <row r="540" spans="6:12" x14ac:dyDescent="0.25">
      <c r="F540" s="26"/>
      <c r="H540" s="28"/>
      <c r="I540" s="27"/>
      <c r="J540" s="28"/>
      <c r="K540" s="27"/>
      <c r="L540" s="28"/>
    </row>
    <row r="541" spans="6:12" x14ac:dyDescent="0.25">
      <c r="F541" s="26"/>
      <c r="H541" s="28"/>
      <c r="I541" s="27"/>
      <c r="J541" s="28"/>
      <c r="K541" s="27"/>
      <c r="L541" s="28"/>
    </row>
    <row r="542" spans="6:12" x14ac:dyDescent="0.25">
      <c r="F542" s="26"/>
      <c r="H542" s="28"/>
      <c r="I542" s="27"/>
      <c r="J542" s="28"/>
      <c r="K542" s="27"/>
      <c r="L542" s="28"/>
    </row>
    <row r="543" spans="6:12" x14ac:dyDescent="0.25">
      <c r="F543" s="26"/>
      <c r="H543" s="28"/>
      <c r="I543" s="27"/>
      <c r="J543" s="28"/>
      <c r="K543" s="27"/>
      <c r="L543" s="28"/>
    </row>
    <row r="544" spans="6:12" x14ac:dyDescent="0.25">
      <c r="F544" s="26"/>
      <c r="H544" s="28"/>
      <c r="I544" s="27"/>
      <c r="J544" s="28"/>
      <c r="K544" s="27"/>
      <c r="L544" s="28"/>
    </row>
    <row r="545" spans="6:12" x14ac:dyDescent="0.25">
      <c r="F545" s="26"/>
      <c r="H545" s="28"/>
      <c r="I545" s="27"/>
      <c r="J545" s="28"/>
      <c r="K545" s="27"/>
      <c r="L545" s="28"/>
    </row>
    <row r="546" spans="6:12" x14ac:dyDescent="0.25">
      <c r="F546" s="26"/>
      <c r="H546" s="28"/>
      <c r="I546" s="27"/>
      <c r="J546" s="28"/>
      <c r="K546" s="27"/>
      <c r="L546" s="28"/>
    </row>
    <row r="547" spans="6:12" x14ac:dyDescent="0.25">
      <c r="F547" s="26"/>
      <c r="H547" s="28"/>
      <c r="I547" s="27"/>
      <c r="J547" s="28"/>
      <c r="K547" s="27"/>
      <c r="L547" s="28"/>
    </row>
    <row r="548" spans="6:12" x14ac:dyDescent="0.25">
      <c r="F548" s="26"/>
      <c r="H548" s="28"/>
      <c r="I548" s="27"/>
      <c r="J548" s="28"/>
      <c r="K548" s="27"/>
      <c r="L548" s="28"/>
    </row>
    <row r="549" spans="6:12" x14ac:dyDescent="0.25">
      <c r="F549" s="26"/>
      <c r="H549" s="28"/>
      <c r="I549" s="27"/>
      <c r="J549" s="28"/>
      <c r="K549" s="27"/>
      <c r="L549" s="28"/>
    </row>
    <row r="550" spans="6:12" x14ac:dyDescent="0.25">
      <c r="F550" s="26"/>
      <c r="H550" s="28"/>
      <c r="I550" s="27"/>
      <c r="J550" s="28"/>
      <c r="K550" s="27"/>
      <c r="L550" s="28"/>
    </row>
    <row r="551" spans="6:12" x14ac:dyDescent="0.25">
      <c r="F551" s="26"/>
      <c r="H551" s="28"/>
      <c r="I551" s="27"/>
      <c r="J551" s="28"/>
      <c r="K551" s="27"/>
      <c r="L551" s="28"/>
    </row>
    <row r="552" spans="6:12" x14ac:dyDescent="0.25">
      <c r="F552" s="26"/>
      <c r="H552" s="28"/>
      <c r="I552" s="27"/>
      <c r="J552" s="28"/>
      <c r="K552" s="27"/>
      <c r="L552" s="28"/>
    </row>
    <row r="553" spans="6:12" x14ac:dyDescent="0.25">
      <c r="F553" s="26"/>
      <c r="H553" s="28"/>
      <c r="I553" s="27"/>
      <c r="J553" s="28"/>
      <c r="K553" s="27"/>
      <c r="L553" s="28"/>
    </row>
    <row r="554" spans="6:12" x14ac:dyDescent="0.25">
      <c r="F554" s="26"/>
      <c r="H554" s="28"/>
      <c r="I554" s="27"/>
      <c r="J554" s="28"/>
      <c r="K554" s="27"/>
      <c r="L554" s="28"/>
    </row>
    <row r="555" spans="6:12" x14ac:dyDescent="0.25">
      <c r="F555" s="26"/>
      <c r="H555" s="28"/>
      <c r="I555" s="27"/>
      <c r="J555" s="28"/>
      <c r="K555" s="27"/>
      <c r="L555" s="28"/>
    </row>
    <row r="556" spans="6:12" x14ac:dyDescent="0.25">
      <c r="F556" s="26"/>
      <c r="H556" s="28"/>
      <c r="I556" s="27"/>
      <c r="J556" s="28"/>
      <c r="K556" s="27"/>
      <c r="L556" s="28"/>
    </row>
    <row r="557" spans="6:12" x14ac:dyDescent="0.25">
      <c r="F557" s="26"/>
      <c r="H557" s="28"/>
      <c r="I557" s="27"/>
      <c r="J557" s="28"/>
      <c r="K557" s="27"/>
      <c r="L557" s="28"/>
    </row>
    <row r="558" spans="6:12" x14ac:dyDescent="0.25">
      <c r="F558" s="26"/>
      <c r="H558" s="28"/>
      <c r="I558" s="27"/>
      <c r="J558" s="28"/>
      <c r="K558" s="27"/>
      <c r="L558" s="28"/>
    </row>
    <row r="559" spans="6:12" x14ac:dyDescent="0.25">
      <c r="F559" s="26"/>
      <c r="H559" s="28"/>
      <c r="I559" s="27"/>
      <c r="J559" s="28"/>
      <c r="K559" s="27"/>
      <c r="L559" s="28"/>
    </row>
    <row r="560" spans="6:12" x14ac:dyDescent="0.25">
      <c r="F560" s="26"/>
      <c r="H560" s="28"/>
      <c r="I560" s="27"/>
      <c r="J560" s="28"/>
      <c r="K560" s="27"/>
      <c r="L560" s="28"/>
    </row>
    <row r="561" spans="6:12" x14ac:dyDescent="0.25">
      <c r="F561" s="26"/>
      <c r="H561" s="28"/>
      <c r="I561" s="27"/>
      <c r="J561" s="28"/>
      <c r="K561" s="27"/>
      <c r="L561" s="28"/>
    </row>
    <row r="562" spans="6:12" x14ac:dyDescent="0.25">
      <c r="F562" s="26"/>
      <c r="H562" s="28"/>
      <c r="I562" s="27"/>
      <c r="J562" s="28"/>
      <c r="K562" s="27"/>
      <c r="L562" s="28"/>
    </row>
    <row r="563" spans="6:12" x14ac:dyDescent="0.25">
      <c r="F563" s="26"/>
      <c r="H563" s="28"/>
      <c r="I563" s="27"/>
      <c r="J563" s="28"/>
      <c r="K563" s="27"/>
      <c r="L563" s="28"/>
    </row>
    <row r="564" spans="6:12" x14ac:dyDescent="0.25">
      <c r="F564" s="26"/>
      <c r="H564" s="28"/>
      <c r="I564" s="27"/>
      <c r="J564" s="28"/>
      <c r="K564" s="27"/>
      <c r="L564" s="28"/>
    </row>
    <row r="565" spans="6:12" x14ac:dyDescent="0.25">
      <c r="F565" s="26"/>
      <c r="H565" s="28"/>
      <c r="I565" s="27"/>
      <c r="J565" s="28"/>
      <c r="K565" s="27"/>
      <c r="L565" s="28"/>
    </row>
    <row r="566" spans="6:12" x14ac:dyDescent="0.25">
      <c r="F566" s="26"/>
      <c r="H566" s="28"/>
      <c r="I566" s="27"/>
      <c r="J566" s="28"/>
      <c r="K566" s="27"/>
      <c r="L566" s="28"/>
    </row>
    <row r="567" spans="6:12" x14ac:dyDescent="0.25">
      <c r="F567" s="26"/>
      <c r="H567" s="28"/>
      <c r="I567" s="27"/>
      <c r="J567" s="28"/>
      <c r="K567" s="27"/>
      <c r="L567" s="28"/>
    </row>
    <row r="568" spans="6:12" x14ac:dyDescent="0.25">
      <c r="F568" s="26"/>
      <c r="H568" s="28"/>
      <c r="I568" s="27"/>
      <c r="J568" s="28"/>
      <c r="K568" s="27"/>
      <c r="L568" s="28"/>
    </row>
    <row r="569" spans="6:12" x14ac:dyDescent="0.25">
      <c r="F569" s="26"/>
      <c r="H569" s="28"/>
      <c r="I569" s="27"/>
      <c r="J569" s="28"/>
      <c r="K569" s="27"/>
      <c r="L569" s="28"/>
    </row>
    <row r="570" spans="6:12" x14ac:dyDescent="0.25">
      <c r="F570" s="26"/>
      <c r="H570" s="28"/>
      <c r="I570" s="27"/>
      <c r="J570" s="28"/>
      <c r="K570" s="27"/>
      <c r="L570" s="28"/>
    </row>
    <row r="571" spans="6:12" x14ac:dyDescent="0.25">
      <c r="F571" s="26"/>
      <c r="H571" s="28"/>
      <c r="I571" s="27"/>
      <c r="J571" s="28"/>
      <c r="K571" s="27"/>
      <c r="L571" s="28"/>
    </row>
    <row r="572" spans="6:12" x14ac:dyDescent="0.25">
      <c r="F572" s="26"/>
      <c r="H572" s="28"/>
      <c r="I572" s="27"/>
      <c r="J572" s="28"/>
      <c r="K572" s="27"/>
      <c r="L572" s="28"/>
    </row>
    <row r="573" spans="6:12" x14ac:dyDescent="0.25">
      <c r="F573" s="26"/>
      <c r="H573" s="28"/>
      <c r="I573" s="27"/>
      <c r="J573" s="28"/>
      <c r="K573" s="27"/>
      <c r="L573" s="28"/>
    </row>
    <row r="574" spans="6:12" x14ac:dyDescent="0.25">
      <c r="F574" s="26"/>
      <c r="H574" s="28"/>
      <c r="I574" s="27"/>
      <c r="J574" s="28"/>
      <c r="K574" s="27"/>
      <c r="L574" s="28"/>
    </row>
    <row r="575" spans="6:12" x14ac:dyDescent="0.25">
      <c r="F575" s="26"/>
      <c r="H575" s="28"/>
      <c r="I575" s="27"/>
      <c r="J575" s="28"/>
      <c r="K575" s="27"/>
      <c r="L575" s="28"/>
    </row>
    <row r="576" spans="6:12" x14ac:dyDescent="0.25">
      <c r="F576" s="26"/>
      <c r="H576" s="28"/>
      <c r="I576" s="27"/>
      <c r="J576" s="28"/>
      <c r="K576" s="27"/>
      <c r="L576" s="28"/>
    </row>
    <row r="577" spans="6:12" x14ac:dyDescent="0.25">
      <c r="F577" s="26"/>
      <c r="H577" s="28"/>
      <c r="I577" s="27"/>
      <c r="J577" s="28"/>
      <c r="K577" s="27"/>
      <c r="L577" s="28"/>
    </row>
    <row r="578" spans="6:12" x14ac:dyDescent="0.25">
      <c r="F578" s="26"/>
      <c r="H578" s="28"/>
      <c r="I578" s="27"/>
      <c r="J578" s="28"/>
      <c r="K578" s="27"/>
      <c r="L578" s="28"/>
    </row>
    <row r="579" spans="6:12" x14ac:dyDescent="0.25">
      <c r="F579" s="26"/>
      <c r="H579" s="28"/>
      <c r="I579" s="27"/>
      <c r="J579" s="28"/>
      <c r="K579" s="27"/>
      <c r="L579" s="28"/>
    </row>
    <row r="580" spans="6:12" x14ac:dyDescent="0.25">
      <c r="F580" s="26"/>
      <c r="H580" s="28"/>
      <c r="I580" s="27"/>
      <c r="J580" s="28"/>
      <c r="K580" s="27"/>
      <c r="L580" s="28"/>
    </row>
    <row r="581" spans="6:12" x14ac:dyDescent="0.25">
      <c r="F581" s="26"/>
      <c r="H581" s="28"/>
      <c r="I581" s="27"/>
      <c r="J581" s="28"/>
      <c r="K581" s="27"/>
      <c r="L581" s="28"/>
    </row>
    <row r="582" spans="6:12" x14ac:dyDescent="0.25">
      <c r="F582" s="26"/>
      <c r="H582" s="28"/>
      <c r="I582" s="27"/>
      <c r="J582" s="28"/>
      <c r="K582" s="27"/>
      <c r="L582" s="28"/>
    </row>
    <row r="583" spans="6:12" x14ac:dyDescent="0.25">
      <c r="F583" s="26"/>
      <c r="H583" s="28"/>
      <c r="I583" s="27"/>
      <c r="J583" s="28"/>
      <c r="K583" s="27"/>
      <c r="L583" s="28"/>
    </row>
    <row r="584" spans="6:12" x14ac:dyDescent="0.25">
      <c r="F584" s="26"/>
      <c r="H584" s="28"/>
      <c r="I584" s="27"/>
      <c r="J584" s="28"/>
      <c r="K584" s="27"/>
      <c r="L584" s="28"/>
    </row>
    <row r="585" spans="6:12" x14ac:dyDescent="0.25">
      <c r="F585" s="26"/>
      <c r="H585" s="28"/>
      <c r="I585" s="27"/>
      <c r="J585" s="28"/>
      <c r="K585" s="27"/>
      <c r="L585" s="28"/>
    </row>
    <row r="586" spans="6:12" x14ac:dyDescent="0.25">
      <c r="F586" s="26"/>
      <c r="H586" s="28"/>
      <c r="I586" s="27"/>
      <c r="J586" s="28"/>
      <c r="K586" s="27"/>
      <c r="L586" s="28"/>
    </row>
    <row r="587" spans="6:12" x14ac:dyDescent="0.25">
      <c r="F587" s="26"/>
      <c r="H587" s="28"/>
      <c r="I587" s="27"/>
      <c r="J587" s="28"/>
      <c r="K587" s="27"/>
      <c r="L587" s="28"/>
    </row>
    <row r="588" spans="6:12" x14ac:dyDescent="0.25">
      <c r="F588" s="26"/>
      <c r="H588" s="28"/>
      <c r="I588" s="27"/>
      <c r="J588" s="28"/>
      <c r="K588" s="27"/>
      <c r="L588" s="28"/>
    </row>
    <row r="589" spans="6:12" x14ac:dyDescent="0.25">
      <c r="F589" s="26"/>
      <c r="H589" s="28"/>
      <c r="I589" s="27"/>
      <c r="J589" s="28"/>
      <c r="K589" s="27"/>
      <c r="L589" s="28"/>
    </row>
    <row r="590" spans="6:12" x14ac:dyDescent="0.25">
      <c r="F590" s="26"/>
      <c r="H590" s="28"/>
      <c r="I590" s="27"/>
      <c r="J590" s="28"/>
      <c r="K590" s="27"/>
      <c r="L590" s="28"/>
    </row>
    <row r="591" spans="6:12" x14ac:dyDescent="0.25">
      <c r="F591" s="26"/>
      <c r="H591" s="28"/>
      <c r="I591" s="27"/>
      <c r="J591" s="28"/>
      <c r="K591" s="27"/>
      <c r="L591" s="28"/>
    </row>
    <row r="592" spans="6:12" x14ac:dyDescent="0.25">
      <c r="F592" s="26"/>
      <c r="H592" s="28"/>
      <c r="I592" s="27"/>
      <c r="J592" s="28"/>
      <c r="K592" s="27"/>
      <c r="L592" s="28"/>
    </row>
    <row r="593" spans="6:12" x14ac:dyDescent="0.25">
      <c r="F593" s="26"/>
      <c r="H593" s="28"/>
      <c r="I593" s="27"/>
      <c r="J593" s="28"/>
      <c r="K593" s="27"/>
      <c r="L593" s="28"/>
    </row>
    <row r="594" spans="6:12" x14ac:dyDescent="0.25">
      <c r="F594" s="26"/>
      <c r="H594" s="28"/>
      <c r="I594" s="27"/>
      <c r="J594" s="28"/>
      <c r="K594" s="27"/>
      <c r="L594" s="28"/>
    </row>
    <row r="595" spans="6:12" x14ac:dyDescent="0.25">
      <c r="F595" s="26"/>
      <c r="H595" s="28"/>
      <c r="I595" s="27"/>
      <c r="J595" s="28"/>
      <c r="K595" s="27"/>
      <c r="L595" s="28"/>
    </row>
    <row r="596" spans="6:12" x14ac:dyDescent="0.25">
      <c r="F596" s="26"/>
      <c r="H596" s="28"/>
      <c r="I596" s="27"/>
      <c r="J596" s="28"/>
      <c r="K596" s="27"/>
      <c r="L596" s="28"/>
    </row>
    <row r="597" spans="6:12" x14ac:dyDescent="0.25">
      <c r="F597" s="26"/>
      <c r="H597" s="28"/>
      <c r="I597" s="27"/>
      <c r="J597" s="28"/>
      <c r="K597" s="27"/>
      <c r="L597" s="28"/>
    </row>
    <row r="598" spans="6:12" x14ac:dyDescent="0.25">
      <c r="F598" s="26"/>
      <c r="H598" s="28"/>
      <c r="I598" s="27"/>
      <c r="J598" s="28"/>
      <c r="K598" s="27"/>
      <c r="L598" s="28"/>
    </row>
    <row r="599" spans="6:12" x14ac:dyDescent="0.25">
      <c r="F599" s="26"/>
      <c r="H599" s="28"/>
      <c r="I599" s="27"/>
      <c r="J599" s="28"/>
      <c r="K599" s="27"/>
      <c r="L599" s="28"/>
    </row>
    <row r="600" spans="6:12" x14ac:dyDescent="0.25">
      <c r="F600" s="26"/>
      <c r="H600" s="28"/>
      <c r="I600" s="27"/>
      <c r="J600" s="28"/>
      <c r="K600" s="27"/>
      <c r="L600" s="28"/>
    </row>
    <row r="601" spans="6:12" x14ac:dyDescent="0.25">
      <c r="F601" s="26"/>
      <c r="H601" s="28"/>
      <c r="I601" s="27"/>
      <c r="J601" s="28"/>
      <c r="K601" s="27"/>
      <c r="L601" s="28"/>
    </row>
    <row r="602" spans="6:12" x14ac:dyDescent="0.25">
      <c r="F602" s="26"/>
      <c r="H602" s="28"/>
      <c r="I602" s="27"/>
      <c r="J602" s="28"/>
      <c r="K602" s="27"/>
      <c r="L602" s="28"/>
    </row>
    <row r="603" spans="6:12" x14ac:dyDescent="0.25">
      <c r="F603" s="26"/>
      <c r="H603" s="28"/>
      <c r="I603" s="27"/>
      <c r="J603" s="28"/>
      <c r="K603" s="27"/>
      <c r="L603" s="28"/>
    </row>
    <row r="604" spans="6:12" x14ac:dyDescent="0.25">
      <c r="F604" s="26"/>
      <c r="H604" s="28"/>
      <c r="I604" s="27"/>
      <c r="J604" s="28"/>
      <c r="K604" s="27"/>
      <c r="L604" s="28"/>
    </row>
    <row r="605" spans="6:12" x14ac:dyDescent="0.25">
      <c r="F605" s="26"/>
      <c r="H605" s="28"/>
      <c r="I605" s="27"/>
      <c r="J605" s="28"/>
      <c r="K605" s="27"/>
      <c r="L605" s="28"/>
    </row>
    <row r="606" spans="6:12" x14ac:dyDescent="0.25">
      <c r="F606" s="26"/>
      <c r="H606" s="28"/>
      <c r="I606" s="27"/>
      <c r="J606" s="28"/>
      <c r="K606" s="27"/>
      <c r="L606" s="28"/>
    </row>
    <row r="607" spans="6:12" x14ac:dyDescent="0.25">
      <c r="F607" s="26"/>
      <c r="H607" s="28"/>
      <c r="I607" s="27"/>
      <c r="J607" s="28"/>
      <c r="K607" s="27"/>
      <c r="L607" s="28"/>
    </row>
    <row r="608" spans="6:12" x14ac:dyDescent="0.25">
      <c r="F608" s="26"/>
      <c r="H608" s="28"/>
      <c r="I608" s="27"/>
      <c r="J608" s="28"/>
      <c r="K608" s="27"/>
      <c r="L608" s="28"/>
    </row>
    <row r="609" spans="6:12" x14ac:dyDescent="0.25">
      <c r="F609" s="26"/>
      <c r="H609" s="28"/>
      <c r="I609" s="27"/>
      <c r="J609" s="28"/>
      <c r="K609" s="27"/>
      <c r="L609" s="28"/>
    </row>
    <row r="610" spans="6:12" x14ac:dyDescent="0.25">
      <c r="F610" s="26"/>
      <c r="H610" s="28"/>
      <c r="I610" s="27"/>
      <c r="J610" s="28"/>
      <c r="K610" s="27"/>
      <c r="L610" s="28"/>
    </row>
    <row r="611" spans="6:12" x14ac:dyDescent="0.25">
      <c r="F611" s="26"/>
      <c r="H611" s="28"/>
      <c r="I611" s="27"/>
      <c r="J611" s="28"/>
      <c r="K611" s="27"/>
      <c r="L611" s="28"/>
    </row>
    <row r="612" spans="6:12" x14ac:dyDescent="0.25">
      <c r="F612" s="26"/>
      <c r="H612" s="28"/>
      <c r="I612" s="27"/>
      <c r="J612" s="28"/>
      <c r="K612" s="27"/>
      <c r="L612" s="28"/>
    </row>
    <row r="613" spans="6:12" x14ac:dyDescent="0.25">
      <c r="F613" s="26"/>
      <c r="H613" s="28"/>
      <c r="I613" s="27"/>
      <c r="J613" s="28"/>
      <c r="K613" s="27"/>
      <c r="L613" s="28"/>
    </row>
    <row r="614" spans="6:12" x14ac:dyDescent="0.25">
      <c r="F614" s="26"/>
      <c r="H614" s="28"/>
      <c r="I614" s="27"/>
      <c r="J614" s="28"/>
      <c r="K614" s="27"/>
      <c r="L614" s="28"/>
    </row>
    <row r="615" spans="6:12" x14ac:dyDescent="0.25">
      <c r="F615" s="26"/>
      <c r="H615" s="28"/>
      <c r="I615" s="27"/>
      <c r="J615" s="28"/>
      <c r="K615" s="27"/>
      <c r="L615" s="28"/>
    </row>
    <row r="616" spans="6:12" x14ac:dyDescent="0.25">
      <c r="F616" s="26"/>
      <c r="H616" s="28"/>
      <c r="I616" s="27"/>
      <c r="J616" s="28"/>
      <c r="K616" s="27"/>
      <c r="L616" s="28"/>
    </row>
    <row r="617" spans="6:12" x14ac:dyDescent="0.25">
      <c r="F617" s="26"/>
      <c r="H617" s="28"/>
      <c r="I617" s="27"/>
      <c r="J617" s="28"/>
      <c r="K617" s="27"/>
      <c r="L617" s="28"/>
    </row>
    <row r="618" spans="6:12" x14ac:dyDescent="0.25">
      <c r="F618" s="26"/>
      <c r="H618" s="28"/>
      <c r="I618" s="27"/>
      <c r="J618" s="28"/>
      <c r="K618" s="27"/>
      <c r="L618" s="28"/>
    </row>
    <row r="619" spans="6:12" x14ac:dyDescent="0.25">
      <c r="F619" s="26"/>
      <c r="H619" s="28"/>
      <c r="I619" s="27"/>
      <c r="J619" s="28"/>
      <c r="K619" s="27"/>
      <c r="L619" s="28"/>
    </row>
    <row r="620" spans="6:12" x14ac:dyDescent="0.25">
      <c r="F620" s="26"/>
      <c r="H620" s="28"/>
      <c r="I620" s="27"/>
      <c r="J620" s="28"/>
      <c r="K620" s="27"/>
      <c r="L620" s="28"/>
    </row>
    <row r="621" spans="6:12" x14ac:dyDescent="0.25">
      <c r="F621" s="26"/>
      <c r="H621" s="28"/>
      <c r="I621" s="27"/>
      <c r="J621" s="28"/>
      <c r="K621" s="27"/>
      <c r="L621" s="28"/>
    </row>
    <row r="622" spans="6:12" x14ac:dyDescent="0.25">
      <c r="F622" s="26"/>
      <c r="H622" s="28"/>
      <c r="I622" s="27"/>
      <c r="J622" s="28"/>
      <c r="K622" s="27"/>
      <c r="L622" s="28"/>
    </row>
    <row r="623" spans="6:12" x14ac:dyDescent="0.25">
      <c r="F623" s="26"/>
      <c r="H623" s="28"/>
      <c r="I623" s="27"/>
      <c r="J623" s="28"/>
      <c r="K623" s="27"/>
      <c r="L623" s="28"/>
    </row>
    <row r="624" spans="6:12" x14ac:dyDescent="0.25">
      <c r="F624" s="26"/>
      <c r="H624" s="28"/>
      <c r="I624" s="27"/>
      <c r="J624" s="28"/>
      <c r="K624" s="27"/>
      <c r="L624" s="28"/>
    </row>
    <row r="625" spans="6:12" x14ac:dyDescent="0.25">
      <c r="F625" s="26"/>
      <c r="H625" s="28"/>
      <c r="I625" s="27"/>
      <c r="J625" s="28"/>
      <c r="K625" s="27"/>
      <c r="L625" s="28"/>
    </row>
    <row r="626" spans="6:12" x14ac:dyDescent="0.25">
      <c r="F626" s="26"/>
      <c r="H626" s="28"/>
      <c r="I626" s="27"/>
      <c r="J626" s="28"/>
      <c r="K626" s="27"/>
      <c r="L626" s="28"/>
    </row>
    <row r="627" spans="6:12" x14ac:dyDescent="0.25">
      <c r="F627" s="26"/>
      <c r="H627" s="28"/>
      <c r="I627" s="27"/>
      <c r="J627" s="28"/>
      <c r="K627" s="27"/>
      <c r="L627" s="28"/>
    </row>
    <row r="628" spans="6:12" x14ac:dyDescent="0.25">
      <c r="F628" s="26"/>
      <c r="H628" s="28"/>
      <c r="I628" s="27"/>
      <c r="J628" s="28"/>
      <c r="K628" s="27"/>
      <c r="L628" s="28"/>
    </row>
    <row r="629" spans="6:12" x14ac:dyDescent="0.25">
      <c r="F629" s="26"/>
      <c r="H629" s="28"/>
      <c r="I629" s="27"/>
      <c r="J629" s="28"/>
      <c r="K629" s="27"/>
      <c r="L629" s="28"/>
    </row>
    <row r="630" spans="6:12" x14ac:dyDescent="0.25">
      <c r="F630" s="26"/>
      <c r="H630" s="28"/>
      <c r="I630" s="27"/>
      <c r="J630" s="28"/>
      <c r="K630" s="27"/>
      <c r="L630" s="28"/>
    </row>
    <row r="631" spans="6:12" x14ac:dyDescent="0.25">
      <c r="F631" s="26"/>
      <c r="H631" s="28"/>
      <c r="I631" s="27"/>
      <c r="J631" s="28"/>
      <c r="K631" s="27"/>
      <c r="L631" s="28"/>
    </row>
    <row r="632" spans="6:12" x14ac:dyDescent="0.25">
      <c r="F632" s="26"/>
      <c r="H632" s="28"/>
      <c r="I632" s="27"/>
      <c r="J632" s="28"/>
      <c r="K632" s="27"/>
      <c r="L632" s="28"/>
    </row>
    <row r="633" spans="6:12" x14ac:dyDescent="0.25">
      <c r="F633" s="26"/>
      <c r="H633" s="28"/>
      <c r="I633" s="27"/>
      <c r="J633" s="28"/>
      <c r="K633" s="27"/>
      <c r="L633" s="28"/>
    </row>
    <row r="634" spans="6:12" x14ac:dyDescent="0.25">
      <c r="F634" s="26"/>
      <c r="H634" s="28"/>
      <c r="I634" s="27"/>
      <c r="J634" s="28"/>
      <c r="K634" s="27"/>
      <c r="L634" s="28"/>
    </row>
    <row r="635" spans="6:12" x14ac:dyDescent="0.25">
      <c r="F635" s="26"/>
      <c r="H635" s="28"/>
      <c r="I635" s="27"/>
      <c r="J635" s="28"/>
      <c r="K635" s="27"/>
      <c r="L635" s="28"/>
    </row>
    <row r="636" spans="6:12" x14ac:dyDescent="0.25">
      <c r="F636" s="26"/>
      <c r="H636" s="28"/>
      <c r="I636" s="27"/>
      <c r="J636" s="28"/>
      <c r="K636" s="27"/>
      <c r="L636" s="28"/>
    </row>
    <row r="637" spans="6:12" x14ac:dyDescent="0.25">
      <c r="F637" s="26"/>
      <c r="H637" s="28"/>
      <c r="I637" s="27"/>
      <c r="J637" s="28"/>
      <c r="K637" s="27"/>
      <c r="L637" s="28"/>
    </row>
    <row r="638" spans="6:12" x14ac:dyDescent="0.25">
      <c r="F638" s="26"/>
      <c r="H638" s="28"/>
      <c r="I638" s="27"/>
      <c r="J638" s="28"/>
      <c r="K638" s="27"/>
      <c r="L638" s="28"/>
    </row>
    <row r="639" spans="6:12" x14ac:dyDescent="0.25">
      <c r="F639" s="26"/>
      <c r="H639" s="28"/>
      <c r="I639" s="27"/>
      <c r="J639" s="28"/>
      <c r="K639" s="27"/>
      <c r="L639" s="28"/>
    </row>
    <row r="640" spans="6:12" x14ac:dyDescent="0.25">
      <c r="F640" s="26"/>
      <c r="H640" s="28"/>
      <c r="I640" s="27"/>
      <c r="J640" s="28"/>
      <c r="K640" s="27"/>
      <c r="L640" s="28"/>
    </row>
    <row r="641" spans="6:12" x14ac:dyDescent="0.25">
      <c r="F641" s="26"/>
      <c r="H641" s="28"/>
      <c r="I641" s="27"/>
      <c r="J641" s="28"/>
      <c r="K641" s="27"/>
      <c r="L641" s="28"/>
    </row>
    <row r="642" spans="6:12" x14ac:dyDescent="0.25">
      <c r="F642" s="26"/>
      <c r="H642" s="28"/>
      <c r="I642" s="27"/>
      <c r="J642" s="28"/>
      <c r="K642" s="27"/>
      <c r="L642" s="28"/>
    </row>
    <row r="643" spans="6:12" x14ac:dyDescent="0.25">
      <c r="F643" s="26"/>
      <c r="H643" s="28"/>
      <c r="I643" s="27"/>
      <c r="J643" s="28"/>
      <c r="K643" s="27"/>
      <c r="L643" s="28"/>
    </row>
    <row r="644" spans="6:12" x14ac:dyDescent="0.25">
      <c r="F644" s="26"/>
      <c r="H644" s="28"/>
      <c r="I644" s="27"/>
      <c r="J644" s="28"/>
      <c r="K644" s="27"/>
      <c r="L644" s="28"/>
    </row>
    <row r="645" spans="6:12" x14ac:dyDescent="0.25">
      <c r="F645" s="26"/>
      <c r="H645" s="28"/>
      <c r="I645" s="27"/>
      <c r="J645" s="28"/>
      <c r="K645" s="27"/>
      <c r="L645" s="28"/>
    </row>
    <row r="646" spans="6:12" x14ac:dyDescent="0.25">
      <c r="F646" s="26"/>
      <c r="H646" s="28"/>
      <c r="I646" s="27"/>
      <c r="J646" s="28"/>
      <c r="K646" s="27"/>
      <c r="L646" s="28"/>
    </row>
    <row r="647" spans="6:12" x14ac:dyDescent="0.25">
      <c r="F647" s="26"/>
      <c r="H647" s="28"/>
      <c r="I647" s="27"/>
      <c r="J647" s="28"/>
      <c r="K647" s="27"/>
      <c r="L647" s="28"/>
    </row>
    <row r="648" spans="6:12" x14ac:dyDescent="0.25">
      <c r="F648" s="26"/>
      <c r="H648" s="28"/>
      <c r="I648" s="27"/>
      <c r="J648" s="28"/>
      <c r="K648" s="27"/>
      <c r="L648" s="28"/>
    </row>
    <row r="649" spans="6:12" x14ac:dyDescent="0.25">
      <c r="F649" s="26"/>
      <c r="H649" s="28"/>
      <c r="I649" s="27"/>
      <c r="J649" s="28"/>
      <c r="K649" s="27"/>
      <c r="L649" s="28"/>
    </row>
    <row r="650" spans="6:12" x14ac:dyDescent="0.25">
      <c r="F650" s="26"/>
      <c r="H650" s="28"/>
      <c r="I650" s="27"/>
      <c r="J650" s="28"/>
      <c r="K650" s="27"/>
      <c r="L650" s="28"/>
    </row>
    <row r="651" spans="6:12" x14ac:dyDescent="0.25">
      <c r="F651" s="26"/>
      <c r="H651" s="28"/>
      <c r="I651" s="27"/>
      <c r="J651" s="28"/>
      <c r="K651" s="27"/>
      <c r="L651" s="28"/>
    </row>
    <row r="652" spans="6:12" x14ac:dyDescent="0.25">
      <c r="F652" s="26"/>
      <c r="H652" s="28"/>
      <c r="I652" s="27"/>
      <c r="J652" s="28"/>
      <c r="K652" s="27"/>
      <c r="L652" s="28"/>
    </row>
    <row r="653" spans="6:12" x14ac:dyDescent="0.25">
      <c r="F653" s="26"/>
      <c r="H653" s="28"/>
      <c r="I653" s="27"/>
      <c r="J653" s="28"/>
      <c r="K653" s="27"/>
      <c r="L653" s="28"/>
    </row>
    <row r="654" spans="6:12" x14ac:dyDescent="0.25">
      <c r="F654" s="26"/>
      <c r="H654" s="28"/>
      <c r="I654" s="27"/>
      <c r="J654" s="28"/>
      <c r="K654" s="27"/>
      <c r="L654" s="28"/>
    </row>
    <row r="655" spans="6:12" x14ac:dyDescent="0.25">
      <c r="F655" s="26"/>
      <c r="H655" s="28"/>
      <c r="I655" s="27"/>
      <c r="J655" s="28"/>
      <c r="K655" s="27"/>
      <c r="L655" s="28"/>
    </row>
    <row r="656" spans="6:12" x14ac:dyDescent="0.25">
      <c r="F656" s="26"/>
      <c r="H656" s="28"/>
      <c r="I656" s="27"/>
      <c r="J656" s="28"/>
      <c r="K656" s="27"/>
      <c r="L656" s="28"/>
    </row>
    <row r="657" spans="6:12" x14ac:dyDescent="0.25">
      <c r="F657" s="26"/>
      <c r="H657" s="28"/>
      <c r="I657" s="27"/>
      <c r="J657" s="28"/>
      <c r="K657" s="27"/>
      <c r="L657" s="28"/>
    </row>
    <row r="658" spans="6:12" x14ac:dyDescent="0.25">
      <c r="F658" s="26"/>
      <c r="H658" s="28"/>
      <c r="I658" s="27"/>
      <c r="J658" s="28"/>
      <c r="K658" s="27"/>
      <c r="L658" s="28"/>
    </row>
    <row r="659" spans="6:12" x14ac:dyDescent="0.25">
      <c r="F659" s="26"/>
      <c r="H659" s="28"/>
      <c r="I659" s="27"/>
      <c r="J659" s="28"/>
      <c r="K659" s="27"/>
      <c r="L659" s="28"/>
    </row>
    <row r="660" spans="6:12" x14ac:dyDescent="0.25">
      <c r="F660" s="26"/>
      <c r="H660" s="28"/>
      <c r="I660" s="27"/>
      <c r="J660" s="28"/>
      <c r="K660" s="27"/>
      <c r="L660" s="28"/>
    </row>
    <row r="661" spans="6:12" x14ac:dyDescent="0.25">
      <c r="F661" s="26"/>
      <c r="H661" s="28"/>
      <c r="I661" s="27"/>
      <c r="J661" s="28"/>
      <c r="K661" s="27"/>
      <c r="L661" s="28"/>
    </row>
    <row r="662" spans="6:12" x14ac:dyDescent="0.25">
      <c r="F662" s="26"/>
      <c r="H662" s="28"/>
      <c r="I662" s="27"/>
      <c r="J662" s="28"/>
      <c r="K662" s="27"/>
      <c r="L662" s="28"/>
    </row>
    <row r="663" spans="6:12" x14ac:dyDescent="0.25">
      <c r="F663" s="26"/>
      <c r="H663" s="28"/>
      <c r="I663" s="27"/>
      <c r="J663" s="28"/>
      <c r="K663" s="27"/>
      <c r="L663" s="28"/>
    </row>
    <row r="664" spans="6:12" x14ac:dyDescent="0.25">
      <c r="F664" s="26"/>
      <c r="H664" s="28"/>
      <c r="I664" s="27"/>
      <c r="J664" s="28"/>
      <c r="K664" s="27"/>
      <c r="L664" s="28"/>
    </row>
    <row r="665" spans="6:12" x14ac:dyDescent="0.25">
      <c r="F665" s="26"/>
      <c r="H665" s="28"/>
      <c r="I665" s="27"/>
      <c r="J665" s="28"/>
      <c r="K665" s="27"/>
      <c r="L665" s="28"/>
    </row>
    <row r="666" spans="6:12" x14ac:dyDescent="0.25">
      <c r="F666" s="26"/>
      <c r="H666" s="28"/>
      <c r="I666" s="27"/>
      <c r="J666" s="28"/>
      <c r="K666" s="27"/>
      <c r="L666" s="28"/>
    </row>
    <row r="667" spans="6:12" x14ac:dyDescent="0.25">
      <c r="F667" s="26"/>
      <c r="H667" s="28"/>
      <c r="I667" s="27"/>
      <c r="J667" s="28"/>
      <c r="K667" s="27"/>
      <c r="L667" s="28"/>
    </row>
    <row r="668" spans="6:12" x14ac:dyDescent="0.25">
      <c r="F668" s="26"/>
      <c r="H668" s="28"/>
      <c r="I668" s="27"/>
      <c r="J668" s="28"/>
      <c r="K668" s="27"/>
      <c r="L668" s="28"/>
    </row>
    <row r="669" spans="6:12" x14ac:dyDescent="0.25">
      <c r="F669" s="26"/>
      <c r="H669" s="28"/>
      <c r="I669" s="27"/>
      <c r="J669" s="28"/>
      <c r="K669" s="27"/>
      <c r="L669" s="28"/>
    </row>
    <row r="670" spans="6:12" x14ac:dyDescent="0.25">
      <c r="F670" s="26"/>
      <c r="H670" s="28"/>
      <c r="I670" s="27"/>
      <c r="J670" s="28"/>
      <c r="K670" s="27"/>
      <c r="L670" s="28"/>
    </row>
    <row r="671" spans="6:12" x14ac:dyDescent="0.25">
      <c r="F671" s="26"/>
      <c r="H671" s="28"/>
      <c r="I671" s="27"/>
      <c r="J671" s="28"/>
      <c r="K671" s="27"/>
      <c r="L671" s="28"/>
    </row>
    <row r="672" spans="6:12" x14ac:dyDescent="0.25">
      <c r="F672" s="26"/>
      <c r="H672" s="28"/>
      <c r="I672" s="27"/>
      <c r="J672" s="28"/>
      <c r="K672" s="27"/>
      <c r="L672" s="28"/>
    </row>
    <row r="673" spans="6:12" x14ac:dyDescent="0.25">
      <c r="F673" s="26"/>
      <c r="H673" s="28"/>
      <c r="I673" s="27"/>
      <c r="J673" s="28"/>
      <c r="K673" s="27"/>
      <c r="L673" s="28"/>
    </row>
    <row r="674" spans="6:12" x14ac:dyDescent="0.25">
      <c r="F674" s="26"/>
      <c r="H674" s="28"/>
      <c r="I674" s="27"/>
      <c r="J674" s="28"/>
      <c r="K674" s="27"/>
      <c r="L674" s="28"/>
    </row>
    <row r="675" spans="6:12" x14ac:dyDescent="0.25">
      <c r="F675" s="26"/>
      <c r="H675" s="28"/>
      <c r="I675" s="27"/>
      <c r="J675" s="28"/>
      <c r="K675" s="27"/>
      <c r="L675" s="28"/>
    </row>
    <row r="676" spans="6:12" x14ac:dyDescent="0.25">
      <c r="F676" s="26"/>
      <c r="H676" s="28"/>
      <c r="I676" s="27"/>
      <c r="J676" s="28"/>
      <c r="K676" s="27"/>
      <c r="L676" s="28"/>
    </row>
    <row r="677" spans="6:12" x14ac:dyDescent="0.25">
      <c r="F677" s="26"/>
      <c r="H677" s="28"/>
      <c r="I677" s="27"/>
      <c r="J677" s="28"/>
      <c r="K677" s="27"/>
      <c r="L677" s="28"/>
    </row>
    <row r="678" spans="6:12" x14ac:dyDescent="0.25">
      <c r="F678" s="26"/>
      <c r="H678" s="28"/>
      <c r="I678" s="27"/>
      <c r="J678" s="28"/>
      <c r="K678" s="27"/>
      <c r="L678" s="28"/>
    </row>
    <row r="679" spans="6:12" x14ac:dyDescent="0.25">
      <c r="F679" s="26"/>
      <c r="H679" s="28"/>
      <c r="I679" s="27"/>
      <c r="J679" s="28"/>
      <c r="K679" s="27"/>
      <c r="L679" s="28"/>
    </row>
    <row r="680" spans="6:12" x14ac:dyDescent="0.25">
      <c r="F680" s="26"/>
      <c r="H680" s="28"/>
      <c r="I680" s="27"/>
      <c r="J680" s="28"/>
      <c r="K680" s="27"/>
      <c r="L680" s="28"/>
    </row>
    <row r="681" spans="6:12" x14ac:dyDescent="0.25">
      <c r="F681" s="26"/>
      <c r="H681" s="28"/>
      <c r="I681" s="27"/>
      <c r="J681" s="28"/>
      <c r="K681" s="27"/>
      <c r="L681" s="28"/>
    </row>
    <row r="682" spans="6:12" x14ac:dyDescent="0.25">
      <c r="F682" s="26"/>
      <c r="H682" s="28"/>
      <c r="I682" s="27"/>
      <c r="J682" s="28"/>
      <c r="K682" s="27"/>
      <c r="L682" s="28"/>
    </row>
    <row r="683" spans="6:12" x14ac:dyDescent="0.25">
      <c r="F683" s="26"/>
      <c r="H683" s="28"/>
      <c r="I683" s="27"/>
      <c r="J683" s="28"/>
      <c r="K683" s="27"/>
      <c r="L683" s="28"/>
    </row>
    <row r="684" spans="6:12" x14ac:dyDescent="0.25">
      <c r="F684" s="26"/>
      <c r="H684" s="28"/>
      <c r="I684" s="27"/>
      <c r="J684" s="28"/>
      <c r="K684" s="27"/>
      <c r="L684" s="28"/>
    </row>
    <row r="685" spans="6:12" x14ac:dyDescent="0.25">
      <c r="F685" s="26"/>
      <c r="H685" s="28"/>
      <c r="I685" s="27"/>
      <c r="J685" s="28"/>
      <c r="K685" s="27"/>
      <c r="L685" s="28"/>
    </row>
    <row r="686" spans="6:12" x14ac:dyDescent="0.25">
      <c r="F686" s="26"/>
      <c r="H686" s="28"/>
      <c r="I686" s="27"/>
      <c r="J686" s="28"/>
      <c r="K686" s="27"/>
      <c r="L686" s="28"/>
    </row>
    <row r="687" spans="6:12" x14ac:dyDescent="0.25">
      <c r="F687" s="26"/>
      <c r="H687" s="28"/>
      <c r="I687" s="27"/>
      <c r="J687" s="28"/>
      <c r="K687" s="27"/>
      <c r="L687" s="28"/>
    </row>
    <row r="688" spans="6:12" x14ac:dyDescent="0.25">
      <c r="F688" s="26"/>
      <c r="H688" s="28"/>
      <c r="I688" s="27"/>
      <c r="J688" s="28"/>
      <c r="K688" s="27"/>
      <c r="L688" s="28"/>
    </row>
    <row r="689" spans="6:12" x14ac:dyDescent="0.25">
      <c r="F689" s="26"/>
      <c r="H689" s="28"/>
      <c r="I689" s="27"/>
      <c r="J689" s="28"/>
      <c r="K689" s="27"/>
      <c r="L689" s="28"/>
    </row>
    <row r="690" spans="6:12" x14ac:dyDescent="0.25">
      <c r="F690" s="26"/>
      <c r="H690" s="28"/>
      <c r="I690" s="27"/>
      <c r="J690" s="28"/>
      <c r="K690" s="27"/>
      <c r="L690" s="28"/>
    </row>
    <row r="691" spans="6:12" x14ac:dyDescent="0.25">
      <c r="F691" s="26"/>
      <c r="H691" s="28"/>
      <c r="I691" s="27"/>
      <c r="J691" s="28"/>
      <c r="K691" s="27"/>
      <c r="L691" s="28"/>
    </row>
    <row r="692" spans="6:12" x14ac:dyDescent="0.25">
      <c r="F692" s="26"/>
      <c r="H692" s="28"/>
      <c r="I692" s="27"/>
      <c r="J692" s="28"/>
      <c r="K692" s="27"/>
      <c r="L692" s="28"/>
    </row>
    <row r="693" spans="6:12" x14ac:dyDescent="0.25">
      <c r="F693" s="26"/>
      <c r="H693" s="28"/>
      <c r="I693" s="27"/>
      <c r="J693" s="28"/>
      <c r="K693" s="27"/>
      <c r="L693" s="28"/>
    </row>
    <row r="694" spans="6:12" x14ac:dyDescent="0.25">
      <c r="F694" s="26"/>
      <c r="H694" s="28"/>
      <c r="I694" s="27"/>
      <c r="J694" s="28"/>
      <c r="K694" s="27"/>
      <c r="L694" s="28"/>
    </row>
    <row r="695" spans="6:12" x14ac:dyDescent="0.25">
      <c r="F695" s="26"/>
      <c r="H695" s="28"/>
      <c r="I695" s="27"/>
      <c r="J695" s="28"/>
      <c r="K695" s="27"/>
      <c r="L695" s="28"/>
    </row>
    <row r="696" spans="6:12" x14ac:dyDescent="0.25">
      <c r="F696" s="26"/>
      <c r="H696" s="28"/>
      <c r="I696" s="27"/>
      <c r="J696" s="28"/>
      <c r="K696" s="27"/>
      <c r="L696" s="28"/>
    </row>
    <row r="697" spans="6:12" x14ac:dyDescent="0.25">
      <c r="F697" s="26"/>
      <c r="H697" s="28"/>
      <c r="I697" s="27"/>
      <c r="J697" s="28"/>
      <c r="K697" s="27"/>
      <c r="L697" s="28"/>
    </row>
    <row r="698" spans="6:12" x14ac:dyDescent="0.25">
      <c r="F698" s="26"/>
      <c r="H698" s="28"/>
      <c r="I698" s="27"/>
      <c r="J698" s="28"/>
      <c r="K698" s="27"/>
      <c r="L698" s="28"/>
    </row>
    <row r="699" spans="6:12" x14ac:dyDescent="0.25">
      <c r="F699" s="26"/>
      <c r="H699" s="28"/>
      <c r="I699" s="27"/>
      <c r="J699" s="28"/>
      <c r="K699" s="27"/>
      <c r="L699" s="28"/>
    </row>
    <row r="700" spans="6:12" x14ac:dyDescent="0.25">
      <c r="F700" s="26"/>
      <c r="H700" s="28"/>
      <c r="I700" s="27"/>
      <c r="J700" s="28"/>
      <c r="K700" s="27"/>
      <c r="L700" s="28"/>
    </row>
    <row r="701" spans="6:12" x14ac:dyDescent="0.25">
      <c r="F701" s="26"/>
      <c r="H701" s="28"/>
      <c r="I701" s="27"/>
      <c r="J701" s="28"/>
      <c r="K701" s="27"/>
      <c r="L701" s="28"/>
    </row>
    <row r="702" spans="6:12" x14ac:dyDescent="0.25">
      <c r="F702" s="26"/>
      <c r="H702" s="28"/>
      <c r="I702" s="27"/>
      <c r="J702" s="28"/>
      <c r="K702" s="27"/>
      <c r="L702" s="28"/>
    </row>
    <row r="703" spans="6:12" x14ac:dyDescent="0.25">
      <c r="F703" s="26"/>
      <c r="H703" s="28"/>
      <c r="I703" s="27"/>
      <c r="J703" s="28"/>
      <c r="K703" s="27"/>
      <c r="L703" s="28"/>
    </row>
    <row r="704" spans="6:12" x14ac:dyDescent="0.25">
      <c r="F704" s="26"/>
      <c r="H704" s="28"/>
      <c r="I704" s="27"/>
      <c r="J704" s="28"/>
      <c r="K704" s="27"/>
      <c r="L704" s="28"/>
    </row>
    <row r="705" spans="6:12" x14ac:dyDescent="0.25">
      <c r="F705" s="26"/>
      <c r="H705" s="28"/>
      <c r="I705" s="27"/>
      <c r="J705" s="28"/>
      <c r="K705" s="27"/>
      <c r="L705" s="28"/>
    </row>
    <row r="706" spans="6:12" x14ac:dyDescent="0.25">
      <c r="F706" s="26"/>
      <c r="H706" s="28"/>
      <c r="I706" s="27"/>
      <c r="J706" s="28"/>
      <c r="K706" s="27"/>
      <c r="L706" s="28"/>
    </row>
    <row r="707" spans="6:12" x14ac:dyDescent="0.25">
      <c r="F707" s="26"/>
      <c r="H707" s="28"/>
      <c r="I707" s="27"/>
      <c r="J707" s="28"/>
      <c r="K707" s="27"/>
      <c r="L707" s="28"/>
    </row>
    <row r="708" spans="6:12" x14ac:dyDescent="0.25">
      <c r="F708" s="26"/>
      <c r="H708" s="28"/>
      <c r="I708" s="27"/>
      <c r="J708" s="28"/>
      <c r="K708" s="27"/>
      <c r="L708" s="28"/>
    </row>
    <row r="709" spans="6:12" x14ac:dyDescent="0.25">
      <c r="F709" s="26"/>
      <c r="H709" s="28"/>
      <c r="I709" s="27"/>
      <c r="J709" s="28"/>
      <c r="K709" s="27"/>
      <c r="L709" s="28"/>
    </row>
    <row r="710" spans="6:12" x14ac:dyDescent="0.25">
      <c r="F710" s="26"/>
      <c r="H710" s="28"/>
      <c r="I710" s="27"/>
      <c r="J710" s="28"/>
      <c r="K710" s="27"/>
      <c r="L710" s="28"/>
    </row>
    <row r="711" spans="6:12" x14ac:dyDescent="0.25">
      <c r="F711" s="26"/>
      <c r="H711" s="28"/>
      <c r="I711" s="27"/>
      <c r="J711" s="28"/>
      <c r="K711" s="27"/>
      <c r="L711" s="28"/>
    </row>
    <row r="712" spans="6:12" x14ac:dyDescent="0.25">
      <c r="F712" s="26"/>
      <c r="H712" s="28"/>
      <c r="I712" s="27"/>
      <c r="J712" s="28"/>
      <c r="K712" s="27"/>
      <c r="L712" s="28"/>
    </row>
    <row r="713" spans="6:12" x14ac:dyDescent="0.25">
      <c r="F713" s="26"/>
      <c r="H713" s="28"/>
      <c r="I713" s="27"/>
      <c r="J713" s="28"/>
      <c r="K713" s="27"/>
      <c r="L713" s="28"/>
    </row>
    <row r="714" spans="6:12" x14ac:dyDescent="0.25">
      <c r="F714" s="26"/>
      <c r="H714" s="28"/>
      <c r="I714" s="27"/>
      <c r="J714" s="28"/>
      <c r="K714" s="27"/>
      <c r="L714" s="28"/>
    </row>
    <row r="715" spans="6:12" x14ac:dyDescent="0.25">
      <c r="F715" s="26"/>
      <c r="H715" s="28"/>
      <c r="I715" s="27"/>
      <c r="J715" s="28"/>
      <c r="K715" s="27"/>
      <c r="L715" s="28"/>
    </row>
    <row r="716" spans="6:12" x14ac:dyDescent="0.25">
      <c r="F716" s="26"/>
      <c r="H716" s="28"/>
      <c r="I716" s="27"/>
      <c r="J716" s="28"/>
      <c r="K716" s="27"/>
      <c r="L716" s="28"/>
    </row>
    <row r="717" spans="6:12" x14ac:dyDescent="0.25">
      <c r="F717" s="26"/>
      <c r="H717" s="28"/>
      <c r="I717" s="27"/>
      <c r="J717" s="28"/>
      <c r="K717" s="27"/>
      <c r="L717" s="28"/>
    </row>
    <row r="718" spans="6:12" x14ac:dyDescent="0.25">
      <c r="F718" s="26"/>
      <c r="H718" s="28"/>
      <c r="I718" s="27"/>
      <c r="J718" s="28"/>
      <c r="K718" s="27"/>
      <c r="L718" s="28"/>
    </row>
    <row r="719" spans="6:12" x14ac:dyDescent="0.25">
      <c r="F719" s="26"/>
      <c r="H719" s="28"/>
      <c r="I719" s="27"/>
      <c r="J719" s="28"/>
      <c r="K719" s="27"/>
      <c r="L719" s="28"/>
    </row>
    <row r="720" spans="6:12" x14ac:dyDescent="0.25">
      <c r="F720" s="26"/>
      <c r="H720" s="28"/>
      <c r="I720" s="27"/>
      <c r="J720" s="28"/>
      <c r="K720" s="27"/>
      <c r="L720" s="28"/>
    </row>
    <row r="721" spans="6:12" x14ac:dyDescent="0.25">
      <c r="F721" s="26"/>
      <c r="H721" s="28"/>
      <c r="I721" s="27"/>
      <c r="J721" s="28"/>
      <c r="K721" s="27"/>
      <c r="L721" s="28"/>
    </row>
    <row r="722" spans="6:12" x14ac:dyDescent="0.25">
      <c r="F722" s="26"/>
      <c r="H722" s="28"/>
      <c r="I722" s="27"/>
      <c r="J722" s="28"/>
      <c r="K722" s="27"/>
      <c r="L722" s="28"/>
    </row>
    <row r="723" spans="6:12" x14ac:dyDescent="0.25">
      <c r="F723" s="26"/>
      <c r="H723" s="28"/>
      <c r="I723" s="27"/>
      <c r="J723" s="28"/>
      <c r="K723" s="27"/>
      <c r="L723" s="28"/>
    </row>
    <row r="724" spans="6:12" x14ac:dyDescent="0.25">
      <c r="F724" s="26"/>
      <c r="H724" s="28"/>
      <c r="I724" s="27"/>
      <c r="J724" s="28"/>
      <c r="K724" s="27"/>
      <c r="L724" s="28"/>
    </row>
    <row r="725" spans="6:12" x14ac:dyDescent="0.25">
      <c r="F725" s="26"/>
      <c r="H725" s="28"/>
      <c r="I725" s="27"/>
      <c r="J725" s="28"/>
      <c r="K725" s="27"/>
      <c r="L725" s="28"/>
    </row>
    <row r="726" spans="6:12" x14ac:dyDescent="0.25">
      <c r="F726" s="26"/>
      <c r="H726" s="28"/>
      <c r="I726" s="27"/>
      <c r="J726" s="28"/>
      <c r="K726" s="27"/>
      <c r="L726" s="28"/>
    </row>
    <row r="727" spans="6:12" x14ac:dyDescent="0.25">
      <c r="F727" s="26"/>
      <c r="H727" s="28"/>
      <c r="I727" s="27"/>
      <c r="J727" s="28"/>
      <c r="K727" s="27"/>
      <c r="L727" s="28"/>
    </row>
    <row r="728" spans="6:12" x14ac:dyDescent="0.25">
      <c r="F728" s="26"/>
      <c r="H728" s="28"/>
      <c r="I728" s="27"/>
      <c r="J728" s="28"/>
      <c r="K728" s="27"/>
      <c r="L728" s="28"/>
    </row>
    <row r="729" spans="6:12" x14ac:dyDescent="0.25">
      <c r="F729" s="26"/>
      <c r="H729" s="28"/>
      <c r="I729" s="27"/>
      <c r="J729" s="28"/>
      <c r="K729" s="27"/>
      <c r="L729" s="28"/>
    </row>
    <row r="730" spans="6:12" x14ac:dyDescent="0.25">
      <c r="F730" s="26"/>
      <c r="H730" s="28"/>
      <c r="I730" s="27"/>
      <c r="J730" s="28"/>
      <c r="K730" s="27"/>
      <c r="L730" s="28"/>
    </row>
    <row r="731" spans="6:12" x14ac:dyDescent="0.25">
      <c r="F731" s="26"/>
      <c r="H731" s="28"/>
      <c r="I731" s="27"/>
      <c r="J731" s="28"/>
      <c r="K731" s="27"/>
      <c r="L731" s="28"/>
    </row>
    <row r="732" spans="6:12" x14ac:dyDescent="0.25">
      <c r="F732" s="26"/>
      <c r="H732" s="28"/>
      <c r="I732" s="27"/>
      <c r="J732" s="28"/>
      <c r="K732" s="27"/>
      <c r="L732" s="28"/>
    </row>
    <row r="733" spans="6:12" x14ac:dyDescent="0.25">
      <c r="F733" s="26"/>
      <c r="H733" s="28"/>
      <c r="I733" s="27"/>
      <c r="J733" s="28"/>
      <c r="K733" s="27"/>
      <c r="L733" s="28"/>
    </row>
    <row r="734" spans="6:12" x14ac:dyDescent="0.25">
      <c r="F734" s="26"/>
      <c r="H734" s="28"/>
      <c r="I734" s="27"/>
      <c r="J734" s="28"/>
      <c r="K734" s="27"/>
      <c r="L734" s="28"/>
    </row>
    <row r="735" spans="6:12" x14ac:dyDescent="0.25">
      <c r="F735" s="26"/>
      <c r="H735" s="28"/>
      <c r="I735" s="27"/>
      <c r="J735" s="28"/>
      <c r="K735" s="27"/>
      <c r="L735" s="28"/>
    </row>
    <row r="736" spans="6:12" x14ac:dyDescent="0.25">
      <c r="F736" s="26"/>
      <c r="H736" s="28"/>
      <c r="I736" s="27"/>
      <c r="J736" s="28"/>
      <c r="K736" s="27"/>
      <c r="L736" s="28"/>
    </row>
    <row r="737" spans="6:12" x14ac:dyDescent="0.25">
      <c r="F737" s="26"/>
      <c r="H737" s="28"/>
      <c r="I737" s="27"/>
      <c r="J737" s="28"/>
      <c r="K737" s="27"/>
      <c r="L737" s="28"/>
    </row>
    <row r="738" spans="6:12" x14ac:dyDescent="0.25">
      <c r="F738" s="26"/>
      <c r="H738" s="28"/>
      <c r="I738" s="27"/>
      <c r="J738" s="28"/>
      <c r="K738" s="27"/>
      <c r="L738" s="28"/>
    </row>
    <row r="739" spans="6:12" x14ac:dyDescent="0.25">
      <c r="F739" s="26"/>
      <c r="H739" s="28"/>
      <c r="I739" s="27"/>
      <c r="J739" s="28"/>
      <c r="K739" s="27"/>
      <c r="L739" s="28"/>
    </row>
    <row r="740" spans="6:12" x14ac:dyDescent="0.25">
      <c r="F740" s="26"/>
      <c r="H740" s="28"/>
      <c r="I740" s="27"/>
      <c r="J740" s="28"/>
      <c r="K740" s="27"/>
      <c r="L740" s="28"/>
    </row>
    <row r="741" spans="6:12" x14ac:dyDescent="0.25">
      <c r="F741" s="26"/>
      <c r="H741" s="28"/>
      <c r="I741" s="27"/>
      <c r="J741" s="28"/>
      <c r="K741" s="27"/>
      <c r="L741" s="28"/>
    </row>
    <row r="742" spans="6:12" x14ac:dyDescent="0.25">
      <c r="F742" s="26"/>
      <c r="H742" s="28"/>
      <c r="I742" s="27"/>
      <c r="J742" s="28"/>
      <c r="K742" s="27"/>
      <c r="L742" s="28"/>
    </row>
    <row r="743" spans="6:12" x14ac:dyDescent="0.25">
      <c r="F743" s="26"/>
      <c r="H743" s="28"/>
      <c r="I743" s="27"/>
      <c r="J743" s="28"/>
      <c r="K743" s="27"/>
      <c r="L743" s="28"/>
    </row>
    <row r="744" spans="6:12" x14ac:dyDescent="0.25">
      <c r="F744" s="26"/>
      <c r="H744" s="28"/>
      <c r="I744" s="27"/>
      <c r="J744" s="28"/>
      <c r="K744" s="27"/>
      <c r="L744" s="28"/>
    </row>
    <row r="745" spans="6:12" x14ac:dyDescent="0.25">
      <c r="F745" s="26"/>
      <c r="H745" s="28"/>
      <c r="I745" s="27"/>
      <c r="J745" s="28"/>
      <c r="K745" s="27"/>
      <c r="L745" s="28"/>
    </row>
    <row r="746" spans="6:12" x14ac:dyDescent="0.25">
      <c r="F746" s="26"/>
      <c r="H746" s="28"/>
      <c r="I746" s="27"/>
      <c r="J746" s="28"/>
      <c r="K746" s="27"/>
      <c r="L746" s="28"/>
    </row>
    <row r="747" spans="6:12" x14ac:dyDescent="0.25">
      <c r="F747" s="26"/>
      <c r="H747" s="28"/>
      <c r="I747" s="27"/>
      <c r="J747" s="28"/>
      <c r="K747" s="27"/>
      <c r="L747" s="28"/>
    </row>
    <row r="748" spans="6:12" x14ac:dyDescent="0.25">
      <c r="F748" s="26"/>
      <c r="H748" s="28"/>
      <c r="I748" s="27"/>
      <c r="J748" s="28"/>
      <c r="K748" s="27"/>
      <c r="L748" s="28"/>
    </row>
    <row r="749" spans="6:12" x14ac:dyDescent="0.25">
      <c r="F749" s="26"/>
      <c r="H749" s="28"/>
      <c r="I749" s="27"/>
      <c r="J749" s="28"/>
      <c r="K749" s="27"/>
      <c r="L749" s="28"/>
    </row>
    <row r="750" spans="6:12" x14ac:dyDescent="0.25">
      <c r="F750" s="26"/>
      <c r="H750" s="28"/>
      <c r="I750" s="27"/>
      <c r="J750" s="28"/>
      <c r="K750" s="27"/>
      <c r="L750" s="28"/>
    </row>
    <row r="751" spans="6:12" x14ac:dyDescent="0.25">
      <c r="F751" s="26"/>
      <c r="H751" s="28"/>
      <c r="I751" s="27"/>
      <c r="J751" s="28"/>
      <c r="K751" s="27"/>
      <c r="L751" s="28"/>
    </row>
    <row r="752" spans="6:12" x14ac:dyDescent="0.25">
      <c r="F752" s="26"/>
      <c r="H752" s="28"/>
      <c r="I752" s="27"/>
      <c r="J752" s="28"/>
      <c r="K752" s="27"/>
      <c r="L752" s="28"/>
    </row>
    <row r="753" spans="6:12" x14ac:dyDescent="0.25">
      <c r="F753" s="26"/>
      <c r="H753" s="28"/>
      <c r="I753" s="27"/>
      <c r="J753" s="28"/>
      <c r="K753" s="27"/>
      <c r="L753" s="28"/>
    </row>
    <row r="754" spans="6:12" x14ac:dyDescent="0.25">
      <c r="F754" s="26"/>
      <c r="H754" s="28"/>
      <c r="I754" s="27"/>
      <c r="J754" s="28"/>
      <c r="K754" s="27"/>
      <c r="L754" s="28"/>
    </row>
    <row r="755" spans="6:12" x14ac:dyDescent="0.25">
      <c r="F755" s="26"/>
      <c r="H755" s="28"/>
      <c r="I755" s="27"/>
      <c r="J755" s="28"/>
      <c r="K755" s="27"/>
      <c r="L755" s="28"/>
    </row>
    <row r="756" spans="6:12" x14ac:dyDescent="0.25">
      <c r="F756" s="26"/>
      <c r="H756" s="28"/>
      <c r="I756" s="27"/>
      <c r="J756" s="28"/>
      <c r="K756" s="27"/>
      <c r="L756" s="28"/>
    </row>
    <row r="757" spans="6:12" x14ac:dyDescent="0.25">
      <c r="F757" s="26"/>
      <c r="H757" s="28"/>
      <c r="I757" s="27"/>
      <c r="J757" s="28"/>
      <c r="K757" s="27"/>
      <c r="L757" s="28"/>
    </row>
    <row r="758" spans="6:12" x14ac:dyDescent="0.25">
      <c r="F758" s="26"/>
      <c r="H758" s="28"/>
      <c r="I758" s="27"/>
      <c r="J758" s="28"/>
      <c r="K758" s="27"/>
      <c r="L758" s="28"/>
    </row>
    <row r="759" spans="6:12" x14ac:dyDescent="0.25">
      <c r="F759" s="26"/>
      <c r="H759" s="28"/>
      <c r="I759" s="27"/>
      <c r="J759" s="28"/>
      <c r="K759" s="27"/>
      <c r="L759" s="28"/>
    </row>
    <row r="760" spans="6:12" x14ac:dyDescent="0.25">
      <c r="F760" s="26"/>
      <c r="H760" s="28"/>
      <c r="I760" s="27"/>
      <c r="J760" s="28"/>
      <c r="K760" s="27"/>
      <c r="L760" s="28"/>
    </row>
    <row r="761" spans="6:12" x14ac:dyDescent="0.25">
      <c r="F761" s="26"/>
      <c r="H761" s="28"/>
      <c r="I761" s="27"/>
      <c r="J761" s="28"/>
      <c r="K761" s="27"/>
      <c r="L761" s="28"/>
    </row>
    <row r="762" spans="6:12" x14ac:dyDescent="0.25">
      <c r="F762" s="26"/>
      <c r="H762" s="28"/>
      <c r="I762" s="27"/>
      <c r="J762" s="28"/>
      <c r="K762" s="27"/>
      <c r="L762" s="28"/>
    </row>
    <row r="763" spans="6:12" x14ac:dyDescent="0.25">
      <c r="F763" s="26"/>
      <c r="H763" s="28"/>
      <c r="I763" s="27"/>
      <c r="J763" s="28"/>
      <c r="K763" s="27"/>
      <c r="L763" s="28"/>
    </row>
    <row r="764" spans="6:12" x14ac:dyDescent="0.25">
      <c r="F764" s="26"/>
      <c r="H764" s="28"/>
      <c r="I764" s="27"/>
      <c r="J764" s="28"/>
      <c r="K764" s="27"/>
      <c r="L764" s="28"/>
    </row>
    <row r="765" spans="6:12" x14ac:dyDescent="0.25">
      <c r="F765" s="26"/>
      <c r="H765" s="28"/>
      <c r="I765" s="27"/>
      <c r="J765" s="28"/>
      <c r="K765" s="27"/>
      <c r="L765" s="28"/>
    </row>
    <row r="766" spans="6:12" x14ac:dyDescent="0.25">
      <c r="F766" s="26"/>
      <c r="H766" s="28"/>
      <c r="I766" s="27"/>
      <c r="J766" s="28"/>
      <c r="K766" s="27"/>
      <c r="L766" s="28"/>
    </row>
    <row r="767" spans="6:12" x14ac:dyDescent="0.25">
      <c r="F767" s="26"/>
      <c r="H767" s="28"/>
      <c r="I767" s="27"/>
      <c r="J767" s="28"/>
      <c r="K767" s="27"/>
      <c r="L767" s="28"/>
    </row>
    <row r="768" spans="6:12" x14ac:dyDescent="0.25">
      <c r="F768" s="26"/>
      <c r="H768" s="28"/>
      <c r="I768" s="27"/>
      <c r="J768" s="28"/>
      <c r="K768" s="27"/>
      <c r="L768" s="28"/>
    </row>
    <row r="769" spans="6:12" x14ac:dyDescent="0.25">
      <c r="F769" s="26"/>
      <c r="H769" s="28"/>
      <c r="I769" s="27"/>
      <c r="J769" s="28"/>
      <c r="K769" s="27"/>
      <c r="L769" s="28"/>
    </row>
    <row r="770" spans="6:12" x14ac:dyDescent="0.25">
      <c r="F770" s="26"/>
      <c r="H770" s="28"/>
      <c r="I770" s="27"/>
      <c r="J770" s="28"/>
      <c r="K770" s="27"/>
      <c r="L770" s="28"/>
    </row>
    <row r="771" spans="6:12" x14ac:dyDescent="0.25">
      <c r="F771" s="26"/>
      <c r="H771" s="28"/>
      <c r="I771" s="27"/>
      <c r="J771" s="28"/>
      <c r="K771" s="27"/>
      <c r="L771" s="28"/>
    </row>
    <row r="772" spans="6:12" x14ac:dyDescent="0.25">
      <c r="F772" s="26"/>
      <c r="H772" s="28"/>
      <c r="I772" s="27"/>
      <c r="J772" s="28"/>
      <c r="K772" s="27"/>
      <c r="L772" s="28"/>
    </row>
    <row r="773" spans="6:12" x14ac:dyDescent="0.25">
      <c r="F773" s="26"/>
      <c r="H773" s="28"/>
      <c r="I773" s="27"/>
      <c r="J773" s="28"/>
      <c r="K773" s="27"/>
      <c r="L773" s="28"/>
    </row>
    <row r="774" spans="6:12" x14ac:dyDescent="0.25">
      <c r="F774" s="26"/>
      <c r="H774" s="28"/>
      <c r="I774" s="27"/>
      <c r="J774" s="28"/>
      <c r="K774" s="27"/>
      <c r="L774" s="28"/>
    </row>
    <row r="775" spans="6:12" x14ac:dyDescent="0.25">
      <c r="F775" s="26"/>
      <c r="H775" s="28"/>
      <c r="I775" s="27"/>
      <c r="J775" s="28"/>
      <c r="K775" s="27"/>
      <c r="L775" s="28"/>
    </row>
    <row r="776" spans="6:12" x14ac:dyDescent="0.25">
      <c r="F776" s="26"/>
      <c r="H776" s="28"/>
      <c r="I776" s="27"/>
      <c r="J776" s="28"/>
      <c r="K776" s="27"/>
      <c r="L776" s="28"/>
    </row>
    <row r="777" spans="6:12" x14ac:dyDescent="0.25">
      <c r="F777" s="26"/>
      <c r="H777" s="28"/>
      <c r="I777" s="27"/>
      <c r="J777" s="28"/>
      <c r="K777" s="27"/>
      <c r="L777" s="28"/>
    </row>
    <row r="778" spans="6:12" x14ac:dyDescent="0.25">
      <c r="F778" s="26"/>
      <c r="H778" s="28"/>
      <c r="I778" s="27"/>
      <c r="J778" s="28"/>
      <c r="K778" s="27"/>
      <c r="L778" s="28"/>
    </row>
    <row r="779" spans="6:12" x14ac:dyDescent="0.25">
      <c r="F779" s="26"/>
      <c r="H779" s="28"/>
      <c r="I779" s="27"/>
      <c r="J779" s="28"/>
      <c r="K779" s="27"/>
      <c r="L779" s="28"/>
    </row>
    <row r="780" spans="6:12" x14ac:dyDescent="0.25">
      <c r="F780" s="26"/>
      <c r="H780" s="28"/>
      <c r="I780" s="27"/>
      <c r="J780" s="28"/>
      <c r="K780" s="27"/>
      <c r="L780" s="28"/>
    </row>
    <row r="781" spans="6:12" x14ac:dyDescent="0.25">
      <c r="F781" s="26"/>
      <c r="H781" s="28"/>
      <c r="I781" s="27"/>
      <c r="J781" s="28"/>
      <c r="K781" s="27"/>
      <c r="L781" s="28"/>
    </row>
    <row r="782" spans="6:12" x14ac:dyDescent="0.25">
      <c r="F782" s="26"/>
      <c r="H782" s="28"/>
      <c r="I782" s="27"/>
      <c r="J782" s="28"/>
      <c r="K782" s="27"/>
      <c r="L782" s="28"/>
    </row>
    <row r="783" spans="6:12" x14ac:dyDescent="0.25">
      <c r="F783" s="26"/>
      <c r="H783" s="28"/>
      <c r="I783" s="27"/>
      <c r="J783" s="28"/>
      <c r="K783" s="27"/>
      <c r="L783" s="28"/>
    </row>
    <row r="784" spans="6:12" x14ac:dyDescent="0.25">
      <c r="F784" s="26"/>
      <c r="H784" s="28"/>
      <c r="I784" s="27"/>
      <c r="J784" s="28"/>
      <c r="K784" s="27"/>
      <c r="L784" s="28"/>
    </row>
    <row r="785" spans="6:12" x14ac:dyDescent="0.25">
      <c r="F785" s="26"/>
      <c r="H785" s="28"/>
      <c r="I785" s="27"/>
      <c r="J785" s="28"/>
      <c r="K785" s="27"/>
      <c r="L785" s="28"/>
    </row>
    <row r="786" spans="6:12" x14ac:dyDescent="0.25">
      <c r="F786" s="26"/>
      <c r="H786" s="28"/>
      <c r="I786" s="27"/>
      <c r="J786" s="28"/>
      <c r="K786" s="27"/>
      <c r="L786" s="28"/>
    </row>
    <row r="787" spans="6:12" x14ac:dyDescent="0.25">
      <c r="F787" s="26"/>
      <c r="H787" s="28"/>
      <c r="I787" s="27"/>
      <c r="J787" s="28"/>
      <c r="K787" s="27"/>
      <c r="L787" s="28"/>
    </row>
    <row r="788" spans="6:12" x14ac:dyDescent="0.25">
      <c r="F788" s="26"/>
      <c r="H788" s="28"/>
      <c r="I788" s="27"/>
      <c r="J788" s="28"/>
      <c r="K788" s="27"/>
      <c r="L788" s="28"/>
    </row>
    <row r="789" spans="6:12" x14ac:dyDescent="0.25">
      <c r="F789" s="26"/>
      <c r="H789" s="28"/>
      <c r="I789" s="27"/>
      <c r="J789" s="28"/>
      <c r="K789" s="27"/>
      <c r="L789" s="28"/>
    </row>
    <row r="790" spans="6:12" x14ac:dyDescent="0.25">
      <c r="F790" s="26"/>
      <c r="H790" s="28"/>
      <c r="I790" s="27"/>
      <c r="J790" s="28"/>
      <c r="K790" s="27"/>
      <c r="L790" s="28"/>
    </row>
    <row r="791" spans="6:12" x14ac:dyDescent="0.25">
      <c r="F791" s="26"/>
      <c r="H791" s="28"/>
      <c r="I791" s="27"/>
      <c r="J791" s="28"/>
      <c r="K791" s="27"/>
      <c r="L791" s="28"/>
    </row>
    <row r="792" spans="6:12" x14ac:dyDescent="0.25">
      <c r="F792" s="26"/>
      <c r="H792" s="28"/>
      <c r="I792" s="27"/>
      <c r="J792" s="28"/>
      <c r="K792" s="27"/>
      <c r="L792" s="28"/>
    </row>
    <row r="793" spans="6:12" x14ac:dyDescent="0.25">
      <c r="F793" s="26"/>
      <c r="H793" s="28"/>
      <c r="I793" s="27"/>
      <c r="J793" s="28"/>
      <c r="K793" s="27"/>
      <c r="L793" s="28"/>
    </row>
    <row r="794" spans="6:12" x14ac:dyDescent="0.25">
      <c r="F794" s="26"/>
      <c r="H794" s="28"/>
      <c r="I794" s="27"/>
      <c r="J794" s="28"/>
      <c r="K794" s="27"/>
      <c r="L794" s="28"/>
    </row>
    <row r="795" spans="6:12" x14ac:dyDescent="0.25">
      <c r="F795" s="26"/>
      <c r="H795" s="28"/>
      <c r="I795" s="27"/>
      <c r="J795" s="28"/>
      <c r="K795" s="27"/>
      <c r="L795" s="28"/>
    </row>
    <row r="796" spans="6:12" x14ac:dyDescent="0.25">
      <c r="F796" s="26"/>
      <c r="H796" s="28"/>
      <c r="I796" s="27"/>
      <c r="J796" s="28"/>
      <c r="K796" s="27"/>
      <c r="L796" s="28"/>
    </row>
    <row r="797" spans="6:12" x14ac:dyDescent="0.25">
      <c r="F797" s="26"/>
      <c r="H797" s="28"/>
      <c r="I797" s="27"/>
      <c r="J797" s="28"/>
      <c r="K797" s="27"/>
      <c r="L797" s="28"/>
    </row>
    <row r="798" spans="6:12" x14ac:dyDescent="0.25">
      <c r="F798" s="26"/>
      <c r="H798" s="28"/>
      <c r="I798" s="27"/>
      <c r="J798" s="28"/>
      <c r="K798" s="27"/>
      <c r="L798" s="28"/>
    </row>
    <row r="799" spans="6:12" x14ac:dyDescent="0.25">
      <c r="F799" s="26"/>
      <c r="H799" s="28"/>
      <c r="I799" s="27"/>
      <c r="J799" s="28"/>
      <c r="K799" s="27"/>
      <c r="L799" s="28"/>
    </row>
    <row r="800" spans="6:12" x14ac:dyDescent="0.25">
      <c r="F800" s="26"/>
      <c r="H800" s="28"/>
      <c r="I800" s="27"/>
      <c r="J800" s="28"/>
      <c r="K800" s="27"/>
      <c r="L800" s="28"/>
    </row>
    <row r="801" spans="6:12" x14ac:dyDescent="0.25">
      <c r="F801" s="26"/>
      <c r="H801" s="28"/>
      <c r="I801" s="27"/>
      <c r="J801" s="28"/>
      <c r="K801" s="27"/>
      <c r="L801" s="28"/>
    </row>
    <row r="802" spans="6:12" x14ac:dyDescent="0.25">
      <c r="F802" s="26"/>
      <c r="H802" s="28"/>
      <c r="I802" s="27"/>
      <c r="J802" s="28"/>
      <c r="K802" s="27"/>
      <c r="L802" s="28"/>
    </row>
    <row r="803" spans="6:12" x14ac:dyDescent="0.25">
      <c r="F803" s="26"/>
      <c r="H803" s="28"/>
      <c r="I803" s="27"/>
      <c r="J803" s="28"/>
      <c r="K803" s="27"/>
      <c r="L803" s="28"/>
    </row>
    <row r="804" spans="6:12" x14ac:dyDescent="0.25">
      <c r="F804" s="26"/>
      <c r="H804" s="28"/>
      <c r="I804" s="27"/>
      <c r="J804" s="28"/>
      <c r="K804" s="27"/>
      <c r="L804" s="28"/>
    </row>
    <row r="805" spans="6:12" x14ac:dyDescent="0.25">
      <c r="F805" s="26"/>
      <c r="H805" s="28"/>
      <c r="I805" s="27"/>
      <c r="J805" s="28"/>
      <c r="K805" s="27"/>
      <c r="L805" s="28"/>
    </row>
    <row r="806" spans="6:12" x14ac:dyDescent="0.25">
      <c r="F806" s="26"/>
      <c r="H806" s="28"/>
      <c r="I806" s="27"/>
      <c r="J806" s="28"/>
      <c r="K806" s="27"/>
      <c r="L806" s="28"/>
    </row>
    <row r="807" spans="6:12" x14ac:dyDescent="0.25">
      <c r="F807" s="26"/>
      <c r="H807" s="28"/>
      <c r="I807" s="27"/>
      <c r="J807" s="28"/>
      <c r="K807" s="27"/>
      <c r="L807" s="28"/>
    </row>
    <row r="808" spans="6:12" x14ac:dyDescent="0.25">
      <c r="F808" s="26"/>
      <c r="H808" s="28"/>
      <c r="I808" s="27"/>
      <c r="J808" s="28"/>
      <c r="K808" s="27"/>
      <c r="L808" s="28"/>
    </row>
    <row r="809" spans="6:12" x14ac:dyDescent="0.25">
      <c r="F809" s="26"/>
      <c r="H809" s="28"/>
      <c r="I809" s="27"/>
      <c r="J809" s="28"/>
      <c r="K809" s="27"/>
      <c r="L809" s="28"/>
    </row>
    <row r="810" spans="6:12" x14ac:dyDescent="0.25">
      <c r="F810" s="26"/>
      <c r="H810" s="28"/>
      <c r="I810" s="27"/>
      <c r="J810" s="28"/>
      <c r="K810" s="27"/>
      <c r="L810" s="28"/>
    </row>
    <row r="811" spans="6:12" x14ac:dyDescent="0.25">
      <c r="F811" s="26"/>
      <c r="H811" s="28"/>
      <c r="I811" s="27"/>
      <c r="J811" s="28"/>
      <c r="K811" s="27"/>
      <c r="L811" s="28"/>
    </row>
    <row r="812" spans="6:12" x14ac:dyDescent="0.25">
      <c r="F812" s="26"/>
      <c r="H812" s="28"/>
      <c r="I812" s="27"/>
      <c r="J812" s="28"/>
      <c r="K812" s="27"/>
      <c r="L812" s="28"/>
    </row>
    <row r="813" spans="6:12" x14ac:dyDescent="0.25">
      <c r="F813" s="26"/>
      <c r="H813" s="28"/>
      <c r="I813" s="27"/>
      <c r="J813" s="28"/>
      <c r="K813" s="27"/>
      <c r="L813" s="28"/>
    </row>
    <row r="814" spans="6:12" x14ac:dyDescent="0.25">
      <c r="F814" s="26"/>
      <c r="H814" s="28"/>
      <c r="I814" s="27"/>
      <c r="J814" s="28"/>
      <c r="K814" s="27"/>
      <c r="L814" s="28"/>
    </row>
    <row r="815" spans="6:12" x14ac:dyDescent="0.25">
      <c r="F815" s="26"/>
      <c r="H815" s="28"/>
      <c r="I815" s="27"/>
      <c r="J815" s="28"/>
      <c r="K815" s="27"/>
      <c r="L815" s="28"/>
    </row>
    <row r="816" spans="6:12" x14ac:dyDescent="0.25">
      <c r="F816" s="26"/>
      <c r="H816" s="28"/>
      <c r="I816" s="27"/>
      <c r="J816" s="28"/>
      <c r="K816" s="27"/>
      <c r="L816" s="28"/>
    </row>
    <row r="817" spans="6:12" x14ac:dyDescent="0.25">
      <c r="F817" s="26"/>
      <c r="H817" s="28"/>
      <c r="I817" s="27"/>
      <c r="J817" s="28"/>
      <c r="K817" s="27"/>
      <c r="L817" s="28"/>
    </row>
    <row r="818" spans="6:12" x14ac:dyDescent="0.25">
      <c r="F818" s="26"/>
      <c r="H818" s="28"/>
      <c r="I818" s="27"/>
      <c r="J818" s="28"/>
      <c r="K818" s="27"/>
      <c r="L818" s="28"/>
    </row>
    <row r="819" spans="6:12" x14ac:dyDescent="0.25">
      <c r="F819" s="26"/>
      <c r="H819" s="28"/>
      <c r="I819" s="27"/>
      <c r="J819" s="28"/>
      <c r="K819" s="27"/>
      <c r="L819" s="28"/>
    </row>
    <row r="820" spans="6:12" x14ac:dyDescent="0.25">
      <c r="F820" s="26"/>
      <c r="H820" s="28"/>
      <c r="I820" s="27"/>
      <c r="J820" s="28"/>
      <c r="K820" s="27"/>
      <c r="L820" s="28"/>
    </row>
    <row r="821" spans="6:12" x14ac:dyDescent="0.25">
      <c r="F821" s="26"/>
      <c r="H821" s="28"/>
      <c r="I821" s="27"/>
      <c r="J821" s="28"/>
      <c r="K821" s="27"/>
      <c r="L821" s="28"/>
    </row>
    <row r="822" spans="6:12" x14ac:dyDescent="0.25">
      <c r="F822" s="26"/>
      <c r="H822" s="28"/>
      <c r="I822" s="27"/>
      <c r="J822" s="28"/>
      <c r="K822" s="27"/>
      <c r="L822" s="28"/>
    </row>
    <row r="823" spans="6:12" x14ac:dyDescent="0.25">
      <c r="F823" s="26"/>
      <c r="H823" s="28"/>
      <c r="I823" s="27"/>
      <c r="J823" s="28"/>
      <c r="K823" s="27"/>
      <c r="L823" s="28"/>
    </row>
    <row r="824" spans="6:12" x14ac:dyDescent="0.25">
      <c r="F824" s="26"/>
      <c r="H824" s="28"/>
      <c r="I824" s="27"/>
      <c r="J824" s="28"/>
      <c r="K824" s="27"/>
      <c r="L824" s="28"/>
    </row>
    <row r="825" spans="6:12" x14ac:dyDescent="0.25">
      <c r="F825" s="26"/>
      <c r="H825" s="28"/>
      <c r="I825" s="27"/>
      <c r="J825" s="28"/>
      <c r="K825" s="27"/>
      <c r="L825" s="28"/>
    </row>
    <row r="826" spans="6:12" x14ac:dyDescent="0.25">
      <c r="F826" s="26"/>
      <c r="H826" s="28"/>
      <c r="I826" s="27"/>
      <c r="J826" s="28"/>
      <c r="K826" s="27"/>
      <c r="L826" s="28"/>
    </row>
    <row r="827" spans="6:12" x14ac:dyDescent="0.25">
      <c r="F827" s="26"/>
      <c r="H827" s="28"/>
      <c r="I827" s="27"/>
      <c r="J827" s="28"/>
      <c r="K827" s="27"/>
      <c r="L827" s="28"/>
    </row>
    <row r="828" spans="6:12" x14ac:dyDescent="0.25">
      <c r="F828" s="26"/>
      <c r="H828" s="28"/>
      <c r="I828" s="27"/>
      <c r="J828" s="28"/>
      <c r="K828" s="27"/>
      <c r="L828" s="28"/>
    </row>
    <row r="829" spans="6:12" x14ac:dyDescent="0.25">
      <c r="F829" s="26"/>
      <c r="H829" s="28"/>
      <c r="I829" s="27"/>
      <c r="J829" s="28"/>
      <c r="K829" s="27"/>
      <c r="L829" s="28"/>
    </row>
    <row r="830" spans="6:12" x14ac:dyDescent="0.25">
      <c r="F830" s="26"/>
      <c r="H830" s="28"/>
      <c r="I830" s="27"/>
      <c r="J830" s="28"/>
      <c r="K830" s="27"/>
      <c r="L830" s="28"/>
    </row>
    <row r="831" spans="6:12" x14ac:dyDescent="0.25">
      <c r="F831" s="26"/>
      <c r="H831" s="28"/>
      <c r="I831" s="27"/>
      <c r="J831" s="28"/>
      <c r="K831" s="27"/>
      <c r="L831" s="28"/>
    </row>
    <row r="832" spans="6:12" x14ac:dyDescent="0.25">
      <c r="F832" s="26"/>
      <c r="H832" s="28"/>
      <c r="I832" s="27"/>
      <c r="J832" s="28"/>
      <c r="K832" s="27"/>
      <c r="L832" s="28"/>
    </row>
    <row r="833" spans="6:12" x14ac:dyDescent="0.25">
      <c r="F833" s="26"/>
      <c r="H833" s="28"/>
      <c r="I833" s="27"/>
      <c r="J833" s="28"/>
      <c r="K833" s="27"/>
      <c r="L833" s="28"/>
    </row>
    <row r="834" spans="6:12" x14ac:dyDescent="0.25">
      <c r="F834" s="26"/>
      <c r="H834" s="28"/>
      <c r="I834" s="27"/>
      <c r="J834" s="28"/>
      <c r="K834" s="27"/>
      <c r="L834" s="28"/>
    </row>
    <row r="835" spans="6:12" x14ac:dyDescent="0.25">
      <c r="F835" s="26"/>
      <c r="H835" s="28"/>
      <c r="I835" s="27"/>
      <c r="J835" s="28"/>
      <c r="K835" s="27"/>
      <c r="L835" s="28"/>
    </row>
    <row r="836" spans="6:12" x14ac:dyDescent="0.25">
      <c r="F836" s="26"/>
      <c r="H836" s="28"/>
      <c r="I836" s="27"/>
      <c r="J836" s="28"/>
      <c r="K836" s="27"/>
      <c r="L836" s="28"/>
    </row>
    <row r="837" spans="6:12" x14ac:dyDescent="0.25">
      <c r="F837" s="26"/>
      <c r="H837" s="28"/>
      <c r="I837" s="27"/>
      <c r="J837" s="28"/>
      <c r="K837" s="27"/>
      <c r="L837" s="28"/>
    </row>
    <row r="838" spans="6:12" x14ac:dyDescent="0.25">
      <c r="F838" s="26"/>
      <c r="H838" s="28"/>
      <c r="I838" s="27"/>
      <c r="J838" s="28"/>
      <c r="K838" s="27"/>
      <c r="L838" s="28"/>
    </row>
    <row r="839" spans="6:12" x14ac:dyDescent="0.25">
      <c r="F839" s="26"/>
      <c r="H839" s="28"/>
      <c r="I839" s="27"/>
      <c r="J839" s="28"/>
      <c r="K839" s="27"/>
      <c r="L839" s="28"/>
    </row>
    <row r="840" spans="6:12" x14ac:dyDescent="0.25">
      <c r="F840" s="26"/>
      <c r="H840" s="28"/>
      <c r="I840" s="27"/>
      <c r="J840" s="28"/>
      <c r="K840" s="27"/>
      <c r="L840" s="28"/>
    </row>
    <row r="841" spans="6:12" x14ac:dyDescent="0.25">
      <c r="F841" s="26"/>
      <c r="H841" s="28"/>
      <c r="I841" s="27"/>
      <c r="J841" s="28"/>
      <c r="K841" s="27"/>
      <c r="L841" s="28"/>
    </row>
    <row r="842" spans="6:12" x14ac:dyDescent="0.25">
      <c r="F842" s="26"/>
      <c r="H842" s="28"/>
      <c r="I842" s="27"/>
      <c r="J842" s="28"/>
      <c r="K842" s="27"/>
      <c r="L842" s="28"/>
    </row>
    <row r="843" spans="6:12" x14ac:dyDescent="0.25">
      <c r="F843" s="26"/>
      <c r="H843" s="28"/>
      <c r="I843" s="27"/>
      <c r="J843" s="28"/>
      <c r="K843" s="27"/>
      <c r="L843" s="28"/>
    </row>
    <row r="844" spans="6:12" x14ac:dyDescent="0.25">
      <c r="F844" s="26"/>
      <c r="H844" s="28"/>
      <c r="I844" s="27"/>
      <c r="J844" s="28"/>
      <c r="K844" s="27"/>
      <c r="L844" s="28"/>
    </row>
    <row r="845" spans="6:12" x14ac:dyDescent="0.25">
      <c r="F845" s="26"/>
      <c r="H845" s="28"/>
      <c r="I845" s="27"/>
      <c r="J845" s="28"/>
      <c r="K845" s="27"/>
      <c r="L845" s="28"/>
    </row>
    <row r="846" spans="6:12" x14ac:dyDescent="0.25">
      <c r="F846" s="26"/>
      <c r="H846" s="28"/>
      <c r="I846" s="27"/>
      <c r="J846" s="28"/>
      <c r="K846" s="27"/>
      <c r="L846" s="28"/>
    </row>
    <row r="847" spans="6:12" x14ac:dyDescent="0.25">
      <c r="F847" s="26"/>
      <c r="H847" s="28"/>
      <c r="I847" s="27"/>
      <c r="J847" s="28"/>
      <c r="K847" s="27"/>
      <c r="L847" s="28"/>
    </row>
    <row r="848" spans="6:12" x14ac:dyDescent="0.25">
      <c r="F848" s="26"/>
      <c r="H848" s="28"/>
      <c r="I848" s="27"/>
      <c r="J848" s="28"/>
      <c r="K848" s="27"/>
      <c r="L848" s="28"/>
    </row>
    <row r="849" spans="6:12" x14ac:dyDescent="0.25">
      <c r="F849" s="26"/>
      <c r="H849" s="28"/>
      <c r="I849" s="27"/>
      <c r="J849" s="28"/>
      <c r="K849" s="27"/>
      <c r="L849" s="28"/>
    </row>
    <row r="850" spans="6:12" x14ac:dyDescent="0.25">
      <c r="F850" s="26"/>
      <c r="H850" s="28"/>
      <c r="I850" s="27"/>
      <c r="J850" s="28"/>
      <c r="K850" s="27"/>
      <c r="L850" s="28"/>
    </row>
    <row r="851" spans="6:12" x14ac:dyDescent="0.25">
      <c r="F851" s="26"/>
      <c r="H851" s="28"/>
      <c r="I851" s="27"/>
      <c r="J851" s="28"/>
      <c r="K851" s="27"/>
      <c r="L851" s="28"/>
    </row>
    <row r="852" spans="6:12" x14ac:dyDescent="0.25">
      <c r="F852" s="26"/>
      <c r="H852" s="28"/>
      <c r="I852" s="27"/>
      <c r="J852" s="28"/>
      <c r="K852" s="27"/>
      <c r="L852" s="28"/>
    </row>
    <row r="853" spans="6:12" x14ac:dyDescent="0.25">
      <c r="F853" s="26"/>
      <c r="H853" s="28"/>
      <c r="I853" s="27"/>
      <c r="J853" s="28"/>
      <c r="K853" s="27"/>
      <c r="L853" s="28"/>
    </row>
    <row r="854" spans="6:12" x14ac:dyDescent="0.25">
      <c r="F854" s="26"/>
      <c r="H854" s="28"/>
      <c r="I854" s="27"/>
      <c r="J854" s="28"/>
      <c r="K854" s="27"/>
      <c r="L854" s="28"/>
    </row>
    <row r="855" spans="6:12" x14ac:dyDescent="0.25">
      <c r="F855" s="26"/>
      <c r="H855" s="28"/>
      <c r="I855" s="27"/>
      <c r="J855" s="28"/>
      <c r="K855" s="27"/>
      <c r="L855" s="28"/>
    </row>
    <row r="856" spans="6:12" x14ac:dyDescent="0.25">
      <c r="F856" s="26"/>
      <c r="H856" s="28"/>
      <c r="I856" s="27"/>
      <c r="J856" s="28"/>
      <c r="K856" s="27"/>
      <c r="L856" s="28"/>
    </row>
    <row r="857" spans="6:12" x14ac:dyDescent="0.25">
      <c r="F857" s="26"/>
      <c r="H857" s="28"/>
      <c r="I857" s="27"/>
      <c r="J857" s="28"/>
      <c r="K857" s="27"/>
      <c r="L857" s="28"/>
    </row>
    <row r="858" spans="6:12" x14ac:dyDescent="0.25">
      <c r="F858" s="26"/>
      <c r="H858" s="28"/>
      <c r="I858" s="27"/>
      <c r="J858" s="28"/>
      <c r="K858" s="27"/>
      <c r="L858" s="28"/>
    </row>
    <row r="859" spans="6:12" x14ac:dyDescent="0.25">
      <c r="F859" s="26"/>
      <c r="H859" s="28"/>
      <c r="I859" s="27"/>
      <c r="J859" s="28"/>
      <c r="K859" s="27"/>
      <c r="L859" s="28"/>
    </row>
    <row r="860" spans="6:12" x14ac:dyDescent="0.25">
      <c r="F860" s="26"/>
      <c r="H860" s="28"/>
      <c r="I860" s="27"/>
      <c r="J860" s="28"/>
      <c r="K860" s="27"/>
      <c r="L860" s="28"/>
    </row>
    <row r="861" spans="6:12" x14ac:dyDescent="0.25">
      <c r="F861" s="26"/>
      <c r="H861" s="28"/>
      <c r="I861" s="27"/>
      <c r="J861" s="28"/>
      <c r="K861" s="27"/>
      <c r="L861" s="28"/>
    </row>
    <row r="862" spans="6:12" x14ac:dyDescent="0.25">
      <c r="F862" s="26"/>
      <c r="H862" s="28"/>
      <c r="I862" s="27"/>
      <c r="J862" s="28"/>
      <c r="K862" s="27"/>
      <c r="L862" s="28"/>
    </row>
    <row r="863" spans="6:12" x14ac:dyDescent="0.25">
      <c r="F863" s="26"/>
      <c r="H863" s="28"/>
      <c r="I863" s="27"/>
      <c r="J863" s="28"/>
      <c r="K863" s="27"/>
      <c r="L863" s="28"/>
    </row>
    <row r="864" spans="6:12" x14ac:dyDescent="0.25">
      <c r="F864" s="26"/>
      <c r="H864" s="28"/>
      <c r="I864" s="27"/>
      <c r="J864" s="28"/>
      <c r="K864" s="27"/>
      <c r="L864" s="28"/>
    </row>
    <row r="865" spans="6:12" x14ac:dyDescent="0.25">
      <c r="F865" s="26"/>
      <c r="H865" s="28"/>
      <c r="I865" s="27"/>
      <c r="J865" s="28"/>
      <c r="K865" s="27"/>
      <c r="L865" s="28"/>
    </row>
    <row r="866" spans="6:12" x14ac:dyDescent="0.25">
      <c r="F866" s="26"/>
      <c r="H866" s="28"/>
      <c r="I866" s="27"/>
      <c r="J866" s="28"/>
      <c r="K866" s="27"/>
      <c r="L866" s="28"/>
    </row>
    <row r="867" spans="6:12" x14ac:dyDescent="0.25">
      <c r="F867" s="26"/>
      <c r="H867" s="28"/>
      <c r="I867" s="27"/>
      <c r="J867" s="28"/>
      <c r="K867" s="27"/>
      <c r="L867" s="28"/>
    </row>
    <row r="868" spans="6:12" x14ac:dyDescent="0.25">
      <c r="F868" s="26"/>
      <c r="H868" s="28"/>
      <c r="I868" s="27"/>
      <c r="J868" s="28"/>
      <c r="K868" s="27"/>
      <c r="L868" s="28"/>
    </row>
    <row r="869" spans="6:12" x14ac:dyDescent="0.25">
      <c r="F869" s="26"/>
      <c r="H869" s="28"/>
      <c r="I869" s="27"/>
      <c r="J869" s="28"/>
      <c r="K869" s="27"/>
      <c r="L869" s="28"/>
    </row>
    <row r="870" spans="6:12" x14ac:dyDescent="0.25">
      <c r="F870" s="26"/>
      <c r="H870" s="28"/>
      <c r="I870" s="27"/>
      <c r="J870" s="28"/>
      <c r="K870" s="27"/>
      <c r="L870" s="28"/>
    </row>
    <row r="871" spans="6:12" x14ac:dyDescent="0.25">
      <c r="F871" s="26"/>
      <c r="H871" s="28"/>
      <c r="I871" s="27"/>
      <c r="J871" s="28"/>
      <c r="K871" s="27"/>
      <c r="L871" s="28"/>
    </row>
    <row r="872" spans="6:12" x14ac:dyDescent="0.25">
      <c r="F872" s="26"/>
      <c r="H872" s="28"/>
      <c r="I872" s="27"/>
      <c r="J872" s="28"/>
      <c r="K872" s="27"/>
      <c r="L872" s="28"/>
    </row>
    <row r="873" spans="6:12" x14ac:dyDescent="0.25">
      <c r="F873" s="26"/>
      <c r="H873" s="28"/>
      <c r="I873" s="27"/>
      <c r="J873" s="28"/>
      <c r="K873" s="27"/>
      <c r="L873" s="28"/>
    </row>
    <row r="874" spans="6:12" x14ac:dyDescent="0.25">
      <c r="F874" s="26"/>
      <c r="H874" s="28"/>
      <c r="I874" s="27"/>
      <c r="J874" s="28"/>
      <c r="K874" s="27"/>
      <c r="L874" s="28"/>
    </row>
    <row r="875" spans="6:12" x14ac:dyDescent="0.25">
      <c r="F875" s="26"/>
      <c r="H875" s="28"/>
      <c r="I875" s="27"/>
      <c r="J875" s="28"/>
      <c r="K875" s="27"/>
      <c r="L875" s="28"/>
    </row>
    <row r="876" spans="6:12" x14ac:dyDescent="0.25">
      <c r="F876" s="26"/>
      <c r="H876" s="28"/>
      <c r="I876" s="27"/>
      <c r="J876" s="28"/>
      <c r="K876" s="27"/>
      <c r="L876" s="28"/>
    </row>
    <row r="877" spans="6:12" x14ac:dyDescent="0.25">
      <c r="F877" s="26"/>
      <c r="H877" s="28"/>
      <c r="I877" s="27"/>
      <c r="J877" s="28"/>
      <c r="K877" s="27"/>
      <c r="L877" s="28"/>
    </row>
    <row r="878" spans="6:12" x14ac:dyDescent="0.25">
      <c r="F878" s="26"/>
      <c r="H878" s="28"/>
      <c r="I878" s="27"/>
      <c r="J878" s="28"/>
      <c r="K878" s="27"/>
      <c r="L878" s="28"/>
    </row>
    <row r="879" spans="6:12" x14ac:dyDescent="0.25">
      <c r="F879" s="26"/>
      <c r="H879" s="28"/>
      <c r="I879" s="27"/>
      <c r="J879" s="28"/>
      <c r="K879" s="27"/>
      <c r="L879" s="28"/>
    </row>
    <row r="880" spans="6:12" x14ac:dyDescent="0.25">
      <c r="F880" s="26"/>
      <c r="H880" s="28"/>
      <c r="I880" s="27"/>
      <c r="J880" s="28"/>
      <c r="K880" s="27"/>
      <c r="L880" s="28"/>
    </row>
    <row r="881" spans="6:12" x14ac:dyDescent="0.25">
      <c r="F881" s="26"/>
      <c r="H881" s="28"/>
      <c r="I881" s="27"/>
      <c r="J881" s="28"/>
      <c r="K881" s="27"/>
      <c r="L881" s="28"/>
    </row>
    <row r="882" spans="6:12" x14ac:dyDescent="0.25">
      <c r="F882" s="26"/>
      <c r="H882" s="28"/>
      <c r="I882" s="27"/>
      <c r="J882" s="28"/>
      <c r="K882" s="27"/>
      <c r="L882" s="28"/>
    </row>
    <row r="883" spans="6:12" x14ac:dyDescent="0.25">
      <c r="F883" s="26"/>
      <c r="H883" s="28"/>
      <c r="I883" s="27"/>
      <c r="J883" s="28"/>
      <c r="K883" s="27"/>
      <c r="L883" s="28"/>
    </row>
    <row r="884" spans="6:12" x14ac:dyDescent="0.25">
      <c r="F884" s="26"/>
      <c r="H884" s="28"/>
      <c r="I884" s="27"/>
      <c r="J884" s="28"/>
      <c r="K884" s="27"/>
      <c r="L884" s="28"/>
    </row>
    <row r="885" spans="6:12" x14ac:dyDescent="0.25">
      <c r="F885" s="26"/>
      <c r="H885" s="28"/>
      <c r="I885" s="27"/>
      <c r="J885" s="28"/>
      <c r="K885" s="27"/>
      <c r="L885" s="28"/>
    </row>
    <row r="886" spans="6:12" x14ac:dyDescent="0.25">
      <c r="F886" s="26"/>
      <c r="H886" s="28"/>
      <c r="I886" s="27"/>
      <c r="J886" s="28"/>
      <c r="K886" s="27"/>
      <c r="L886" s="28"/>
    </row>
    <row r="887" spans="6:12" x14ac:dyDescent="0.25">
      <c r="F887" s="26"/>
      <c r="H887" s="28"/>
      <c r="I887" s="27"/>
      <c r="J887" s="28"/>
      <c r="K887" s="27"/>
      <c r="L887" s="28"/>
    </row>
    <row r="888" spans="6:12" x14ac:dyDescent="0.25">
      <c r="F888" s="26"/>
      <c r="H888" s="28"/>
      <c r="I888" s="27"/>
      <c r="J888" s="28"/>
      <c r="K888" s="27"/>
      <c r="L888" s="28"/>
    </row>
    <row r="889" spans="6:12" x14ac:dyDescent="0.25">
      <c r="F889" s="26"/>
      <c r="H889" s="28"/>
      <c r="I889" s="27"/>
      <c r="J889" s="28"/>
      <c r="K889" s="27"/>
      <c r="L889" s="28"/>
    </row>
    <row r="890" spans="6:12" x14ac:dyDescent="0.25">
      <c r="F890" s="26"/>
      <c r="H890" s="28"/>
      <c r="I890" s="27"/>
      <c r="J890" s="28"/>
      <c r="K890" s="27"/>
      <c r="L890" s="28"/>
    </row>
    <row r="891" spans="6:12" x14ac:dyDescent="0.25">
      <c r="F891" s="26"/>
      <c r="H891" s="28"/>
      <c r="I891" s="27"/>
      <c r="J891" s="28"/>
      <c r="K891" s="27"/>
      <c r="L891" s="28"/>
    </row>
    <row r="892" spans="6:12" x14ac:dyDescent="0.25">
      <c r="F892" s="26"/>
      <c r="H892" s="28"/>
      <c r="I892" s="27"/>
      <c r="J892" s="28"/>
      <c r="K892" s="27"/>
      <c r="L892" s="28"/>
    </row>
    <row r="893" spans="6:12" x14ac:dyDescent="0.25">
      <c r="F893" s="26"/>
      <c r="H893" s="28"/>
      <c r="I893" s="27"/>
      <c r="J893" s="28"/>
      <c r="K893" s="27"/>
      <c r="L893" s="28"/>
    </row>
    <row r="894" spans="6:12" x14ac:dyDescent="0.25">
      <c r="F894" s="26"/>
      <c r="H894" s="28"/>
      <c r="I894" s="27"/>
      <c r="J894" s="28"/>
      <c r="K894" s="27"/>
      <c r="L894" s="28"/>
    </row>
    <row r="895" spans="6:12" x14ac:dyDescent="0.25">
      <c r="F895" s="26"/>
      <c r="H895" s="28"/>
      <c r="I895" s="27"/>
      <c r="J895" s="28"/>
      <c r="K895" s="27"/>
      <c r="L895" s="28"/>
    </row>
    <row r="896" spans="6:12" x14ac:dyDescent="0.25">
      <c r="F896" s="26"/>
      <c r="H896" s="28"/>
      <c r="I896" s="27"/>
      <c r="J896" s="28"/>
      <c r="K896" s="27"/>
      <c r="L896" s="28"/>
    </row>
    <row r="897" spans="6:12" x14ac:dyDescent="0.25">
      <c r="F897" s="26"/>
      <c r="H897" s="28"/>
      <c r="I897" s="27"/>
      <c r="J897" s="28"/>
      <c r="K897" s="27"/>
      <c r="L897" s="28"/>
    </row>
    <row r="898" spans="6:12" x14ac:dyDescent="0.25">
      <c r="F898" s="26"/>
      <c r="H898" s="28"/>
      <c r="I898" s="27"/>
      <c r="J898" s="28"/>
      <c r="K898" s="27"/>
      <c r="L898" s="28"/>
    </row>
    <row r="899" spans="6:12" x14ac:dyDescent="0.25">
      <c r="F899" s="26"/>
      <c r="H899" s="28"/>
      <c r="I899" s="27"/>
      <c r="J899" s="28"/>
      <c r="K899" s="27"/>
      <c r="L899" s="28"/>
    </row>
    <row r="900" spans="6:12" x14ac:dyDescent="0.25">
      <c r="F900" s="26"/>
      <c r="H900" s="28"/>
      <c r="I900" s="27"/>
      <c r="J900" s="28"/>
      <c r="K900" s="27"/>
      <c r="L900" s="28"/>
    </row>
    <row r="901" spans="6:12" x14ac:dyDescent="0.25">
      <c r="F901" s="26"/>
      <c r="H901" s="28"/>
      <c r="I901" s="27"/>
      <c r="J901" s="28"/>
      <c r="K901" s="27"/>
      <c r="L901" s="28"/>
    </row>
    <row r="902" spans="6:12" x14ac:dyDescent="0.25">
      <c r="F902" s="26"/>
      <c r="H902" s="28"/>
      <c r="I902" s="27"/>
      <c r="J902" s="28"/>
      <c r="K902" s="27"/>
      <c r="L902" s="28"/>
    </row>
    <row r="903" spans="6:12" x14ac:dyDescent="0.25">
      <c r="F903" s="26"/>
      <c r="H903" s="28"/>
      <c r="I903" s="27"/>
      <c r="J903" s="28"/>
      <c r="K903" s="27"/>
      <c r="L903" s="28"/>
    </row>
    <row r="904" spans="6:12" x14ac:dyDescent="0.25">
      <c r="F904" s="26"/>
      <c r="H904" s="28"/>
      <c r="I904" s="27"/>
      <c r="J904" s="28"/>
      <c r="K904" s="27"/>
      <c r="L904" s="28"/>
    </row>
    <row r="905" spans="6:12" x14ac:dyDescent="0.25">
      <c r="F905" s="26"/>
      <c r="H905" s="28"/>
      <c r="I905" s="27"/>
      <c r="J905" s="28"/>
      <c r="K905" s="27"/>
      <c r="L905" s="28"/>
    </row>
    <row r="906" spans="6:12" x14ac:dyDescent="0.25">
      <c r="F906" s="26"/>
      <c r="H906" s="28"/>
      <c r="I906" s="27"/>
      <c r="J906" s="28"/>
      <c r="K906" s="27"/>
      <c r="L906" s="28"/>
    </row>
    <row r="907" spans="6:12" x14ac:dyDescent="0.25">
      <c r="F907" s="26"/>
      <c r="H907" s="28"/>
      <c r="I907" s="27"/>
      <c r="J907" s="28"/>
      <c r="K907" s="27"/>
      <c r="L907" s="28"/>
    </row>
    <row r="908" spans="6:12" x14ac:dyDescent="0.25">
      <c r="F908" s="26"/>
      <c r="H908" s="28"/>
      <c r="I908" s="27"/>
      <c r="J908" s="28"/>
      <c r="K908" s="27"/>
      <c r="L908" s="28"/>
    </row>
    <row r="909" spans="6:12" x14ac:dyDescent="0.25">
      <c r="F909" s="26"/>
      <c r="H909" s="28"/>
      <c r="I909" s="27"/>
      <c r="J909" s="28"/>
      <c r="K909" s="27"/>
      <c r="L909" s="28"/>
    </row>
    <row r="910" spans="6:12" x14ac:dyDescent="0.25">
      <c r="F910" s="26"/>
      <c r="H910" s="28"/>
      <c r="I910" s="27"/>
      <c r="J910" s="28"/>
      <c r="K910" s="27"/>
      <c r="L910" s="28"/>
    </row>
    <row r="911" spans="6:12" x14ac:dyDescent="0.25">
      <c r="F911" s="26"/>
      <c r="H911" s="28"/>
      <c r="I911" s="27"/>
      <c r="J911" s="28"/>
      <c r="K911" s="27"/>
      <c r="L911" s="28"/>
    </row>
    <row r="912" spans="6:12" x14ac:dyDescent="0.25">
      <c r="F912" s="26"/>
      <c r="H912" s="28"/>
      <c r="I912" s="27"/>
      <c r="J912" s="28"/>
      <c r="K912" s="27"/>
      <c r="L912" s="28"/>
    </row>
    <row r="913" spans="6:12" x14ac:dyDescent="0.25">
      <c r="F913" s="26"/>
      <c r="H913" s="28"/>
      <c r="I913" s="27"/>
      <c r="J913" s="28"/>
      <c r="K913" s="27"/>
      <c r="L913" s="28"/>
    </row>
    <row r="914" spans="6:12" x14ac:dyDescent="0.25">
      <c r="F914" s="26"/>
      <c r="H914" s="28"/>
      <c r="I914" s="27"/>
      <c r="J914" s="28"/>
      <c r="K914" s="27"/>
      <c r="L914" s="28"/>
    </row>
    <row r="915" spans="6:12" x14ac:dyDescent="0.25">
      <c r="F915" s="26"/>
      <c r="H915" s="28"/>
      <c r="I915" s="27"/>
      <c r="J915" s="28"/>
      <c r="K915" s="27"/>
      <c r="L915" s="28"/>
    </row>
    <row r="916" spans="6:12" x14ac:dyDescent="0.25">
      <c r="F916" s="26"/>
      <c r="H916" s="28"/>
      <c r="I916" s="27"/>
      <c r="J916" s="28"/>
      <c r="K916" s="27"/>
      <c r="L916" s="28"/>
    </row>
    <row r="917" spans="6:12" x14ac:dyDescent="0.25">
      <c r="F917" s="26"/>
      <c r="H917" s="28"/>
      <c r="I917" s="27"/>
      <c r="J917" s="28"/>
      <c r="K917" s="27"/>
      <c r="L917" s="28"/>
    </row>
    <row r="918" spans="6:12" x14ac:dyDescent="0.25">
      <c r="F918" s="26"/>
      <c r="H918" s="28"/>
      <c r="I918" s="27"/>
      <c r="J918" s="28"/>
      <c r="K918" s="27"/>
      <c r="L918" s="28"/>
    </row>
    <row r="919" spans="6:12" x14ac:dyDescent="0.25">
      <c r="F919" s="26"/>
      <c r="H919" s="28"/>
      <c r="I919" s="27"/>
      <c r="J919" s="28"/>
      <c r="K919" s="27"/>
      <c r="L919" s="28"/>
    </row>
    <row r="920" spans="6:12" x14ac:dyDescent="0.25">
      <c r="F920" s="26"/>
      <c r="H920" s="28"/>
      <c r="I920" s="27"/>
      <c r="J920" s="28"/>
      <c r="K920" s="27"/>
      <c r="L920" s="28"/>
    </row>
    <row r="921" spans="6:12" x14ac:dyDescent="0.25">
      <c r="F921" s="26"/>
      <c r="H921" s="28"/>
      <c r="I921" s="27"/>
      <c r="J921" s="28"/>
      <c r="K921" s="27"/>
      <c r="L921" s="28"/>
    </row>
    <row r="922" spans="6:12" x14ac:dyDescent="0.25">
      <c r="F922" s="26"/>
      <c r="H922" s="28"/>
      <c r="I922" s="27"/>
      <c r="J922" s="28"/>
      <c r="K922" s="27"/>
      <c r="L922" s="28"/>
    </row>
    <row r="923" spans="6:12" x14ac:dyDescent="0.25">
      <c r="F923" s="26"/>
      <c r="H923" s="28"/>
      <c r="I923" s="27"/>
      <c r="J923" s="28"/>
      <c r="K923" s="27"/>
      <c r="L923" s="28"/>
    </row>
    <row r="924" spans="6:12" x14ac:dyDescent="0.25">
      <c r="F924" s="26"/>
      <c r="H924" s="28"/>
      <c r="I924" s="27"/>
      <c r="J924" s="28"/>
      <c r="K924" s="27"/>
      <c r="L924" s="28"/>
    </row>
    <row r="925" spans="6:12" x14ac:dyDescent="0.25">
      <c r="F925" s="26"/>
      <c r="H925" s="28"/>
      <c r="I925" s="27"/>
      <c r="J925" s="28"/>
      <c r="K925" s="27"/>
      <c r="L925" s="28"/>
    </row>
    <row r="926" spans="6:12" x14ac:dyDescent="0.25">
      <c r="F926" s="26"/>
      <c r="H926" s="28"/>
      <c r="I926" s="27"/>
      <c r="J926" s="28"/>
      <c r="K926" s="27"/>
      <c r="L926" s="28"/>
    </row>
    <row r="927" spans="6:12" x14ac:dyDescent="0.25">
      <c r="F927" s="26"/>
      <c r="H927" s="28"/>
      <c r="I927" s="27"/>
      <c r="J927" s="28"/>
      <c r="K927" s="27"/>
      <c r="L927" s="28"/>
    </row>
    <row r="928" spans="6:12" x14ac:dyDescent="0.25">
      <c r="F928" s="26"/>
      <c r="H928" s="28"/>
      <c r="I928" s="27"/>
      <c r="J928" s="28"/>
      <c r="K928" s="27"/>
      <c r="L928" s="28"/>
    </row>
    <row r="929" spans="6:12" x14ac:dyDescent="0.25">
      <c r="F929" s="26"/>
      <c r="H929" s="28"/>
      <c r="I929" s="27"/>
      <c r="J929" s="28"/>
      <c r="K929" s="27"/>
      <c r="L929" s="28"/>
    </row>
    <row r="930" spans="6:12" x14ac:dyDescent="0.25">
      <c r="F930" s="26"/>
      <c r="H930" s="28"/>
      <c r="I930" s="27"/>
      <c r="J930" s="28"/>
      <c r="K930" s="27"/>
      <c r="L930" s="28"/>
    </row>
    <row r="931" spans="6:12" x14ac:dyDescent="0.25">
      <c r="F931" s="26"/>
      <c r="H931" s="28"/>
      <c r="I931" s="27"/>
      <c r="J931" s="28"/>
      <c r="K931" s="27"/>
      <c r="L931" s="28"/>
    </row>
    <row r="932" spans="6:12" x14ac:dyDescent="0.25">
      <c r="F932" s="26"/>
      <c r="H932" s="28"/>
      <c r="I932" s="27"/>
      <c r="J932" s="28"/>
      <c r="K932" s="27"/>
      <c r="L932" s="28"/>
    </row>
    <row r="933" spans="6:12" x14ac:dyDescent="0.25">
      <c r="F933" s="26"/>
      <c r="H933" s="28"/>
      <c r="I933" s="27"/>
      <c r="J933" s="28"/>
      <c r="K933" s="27"/>
      <c r="L933" s="28"/>
    </row>
    <row r="934" spans="6:12" x14ac:dyDescent="0.25">
      <c r="F934" s="26"/>
      <c r="H934" s="28"/>
      <c r="I934" s="27"/>
      <c r="J934" s="28"/>
      <c r="K934" s="27"/>
      <c r="L934" s="28"/>
    </row>
    <row r="935" spans="6:12" x14ac:dyDescent="0.25">
      <c r="F935" s="26"/>
      <c r="H935" s="28"/>
      <c r="I935" s="27"/>
      <c r="J935" s="28"/>
      <c r="K935" s="27"/>
      <c r="L935" s="28"/>
    </row>
    <row r="936" spans="6:12" x14ac:dyDescent="0.25">
      <c r="F936" s="26"/>
      <c r="H936" s="28"/>
      <c r="I936" s="27"/>
      <c r="J936" s="28"/>
      <c r="K936" s="27"/>
      <c r="L936" s="28"/>
    </row>
    <row r="937" spans="6:12" x14ac:dyDescent="0.25">
      <c r="F937" s="26"/>
      <c r="H937" s="28"/>
      <c r="I937" s="27"/>
      <c r="J937" s="28"/>
      <c r="K937" s="27"/>
      <c r="L937" s="28"/>
    </row>
    <row r="938" spans="6:12" x14ac:dyDescent="0.25">
      <c r="F938" s="26"/>
      <c r="H938" s="28"/>
      <c r="I938" s="27"/>
      <c r="J938" s="28"/>
      <c r="K938" s="27"/>
      <c r="L938" s="28"/>
    </row>
    <row r="939" spans="6:12" x14ac:dyDescent="0.25">
      <c r="F939" s="26"/>
      <c r="H939" s="28"/>
      <c r="I939" s="27"/>
      <c r="J939" s="28"/>
      <c r="K939" s="27"/>
      <c r="L939" s="28"/>
    </row>
    <row r="940" spans="6:12" x14ac:dyDescent="0.25">
      <c r="F940" s="26"/>
      <c r="H940" s="28"/>
      <c r="I940" s="27"/>
      <c r="J940" s="28"/>
      <c r="K940" s="27"/>
      <c r="L940" s="28"/>
    </row>
    <row r="941" spans="6:12" x14ac:dyDescent="0.25">
      <c r="F941" s="26"/>
      <c r="H941" s="28"/>
      <c r="I941" s="27"/>
      <c r="J941" s="28"/>
      <c r="K941" s="27"/>
      <c r="L941" s="28"/>
    </row>
    <row r="942" spans="6:12" x14ac:dyDescent="0.25">
      <c r="F942" s="26"/>
      <c r="H942" s="28"/>
      <c r="I942" s="27"/>
      <c r="J942" s="28"/>
      <c r="K942" s="27"/>
      <c r="L942" s="28"/>
    </row>
    <row r="943" spans="6:12" x14ac:dyDescent="0.25">
      <c r="F943" s="26"/>
      <c r="H943" s="28"/>
      <c r="I943" s="27"/>
      <c r="J943" s="28"/>
      <c r="K943" s="27"/>
      <c r="L943" s="28"/>
    </row>
    <row r="944" spans="6:12" x14ac:dyDescent="0.25">
      <c r="F944" s="26"/>
      <c r="H944" s="28"/>
      <c r="I944" s="27"/>
      <c r="J944" s="28"/>
      <c r="K944" s="27"/>
      <c r="L944" s="28"/>
    </row>
    <row r="945" spans="6:12" x14ac:dyDescent="0.25">
      <c r="F945" s="26"/>
      <c r="H945" s="28"/>
      <c r="I945" s="27"/>
      <c r="J945" s="28"/>
      <c r="K945" s="27"/>
      <c r="L945" s="28"/>
    </row>
    <row r="946" spans="6:12" x14ac:dyDescent="0.25">
      <c r="F946" s="26"/>
      <c r="H946" s="28"/>
      <c r="I946" s="27"/>
      <c r="J946" s="28"/>
      <c r="K946" s="27"/>
      <c r="L946" s="28"/>
    </row>
    <row r="947" spans="6:12" x14ac:dyDescent="0.25">
      <c r="F947" s="26"/>
      <c r="H947" s="28"/>
      <c r="I947" s="27"/>
      <c r="J947" s="28"/>
      <c r="K947" s="27"/>
      <c r="L947" s="28"/>
    </row>
    <row r="948" spans="6:12" x14ac:dyDescent="0.25">
      <c r="F948" s="26"/>
      <c r="H948" s="28"/>
      <c r="I948" s="27"/>
      <c r="J948" s="28"/>
      <c r="K948" s="27"/>
      <c r="L948" s="28"/>
    </row>
    <row r="949" spans="6:12" x14ac:dyDescent="0.25">
      <c r="F949" s="26"/>
      <c r="H949" s="28"/>
      <c r="I949" s="27"/>
      <c r="J949" s="28"/>
      <c r="K949" s="27"/>
      <c r="L949" s="28"/>
    </row>
    <row r="950" spans="6:12" x14ac:dyDescent="0.25">
      <c r="F950" s="26"/>
      <c r="H950" s="28"/>
      <c r="I950" s="27"/>
      <c r="J950" s="28"/>
      <c r="K950" s="27"/>
      <c r="L950" s="28"/>
    </row>
    <row r="951" spans="6:12" x14ac:dyDescent="0.25">
      <c r="F951" s="26"/>
      <c r="H951" s="28"/>
      <c r="I951" s="27"/>
      <c r="J951" s="28"/>
      <c r="K951" s="27"/>
      <c r="L951" s="28"/>
    </row>
    <row r="952" spans="6:12" x14ac:dyDescent="0.25">
      <c r="F952" s="26"/>
      <c r="H952" s="28"/>
      <c r="I952" s="27"/>
      <c r="J952" s="28"/>
      <c r="K952" s="27"/>
      <c r="L952" s="28"/>
    </row>
    <row r="953" spans="6:12" x14ac:dyDescent="0.25">
      <c r="F953" s="26"/>
      <c r="H953" s="28"/>
      <c r="I953" s="27"/>
      <c r="J953" s="28"/>
      <c r="K953" s="27"/>
      <c r="L953" s="28"/>
    </row>
    <row r="954" spans="6:12" x14ac:dyDescent="0.25">
      <c r="F954" s="26"/>
      <c r="H954" s="28"/>
      <c r="I954" s="27"/>
      <c r="J954" s="28"/>
      <c r="K954" s="27"/>
      <c r="L954" s="28"/>
    </row>
    <row r="955" spans="6:12" x14ac:dyDescent="0.25">
      <c r="F955" s="26"/>
      <c r="H955" s="28"/>
      <c r="I955" s="27"/>
      <c r="J955" s="28"/>
      <c r="K955" s="27"/>
      <c r="L955" s="28"/>
    </row>
    <row r="956" spans="6:12" x14ac:dyDescent="0.25">
      <c r="F956" s="26"/>
      <c r="H956" s="28"/>
      <c r="I956" s="27"/>
      <c r="J956" s="28"/>
      <c r="K956" s="27"/>
      <c r="L956" s="28"/>
    </row>
    <row r="957" spans="6:12" x14ac:dyDescent="0.25">
      <c r="F957" s="26"/>
      <c r="H957" s="28"/>
      <c r="I957" s="27"/>
      <c r="J957" s="28"/>
      <c r="K957" s="27"/>
      <c r="L957" s="28"/>
    </row>
    <row r="958" spans="6:12" x14ac:dyDescent="0.25">
      <c r="F958" s="26"/>
      <c r="H958" s="28"/>
      <c r="I958" s="27"/>
      <c r="J958" s="28"/>
      <c r="K958" s="27"/>
      <c r="L958" s="28"/>
    </row>
    <row r="959" spans="6:12" x14ac:dyDescent="0.25">
      <c r="F959" s="26"/>
      <c r="H959" s="28"/>
      <c r="I959" s="27"/>
      <c r="J959" s="28"/>
      <c r="K959" s="27"/>
      <c r="L959" s="28"/>
    </row>
    <row r="960" spans="6:12" x14ac:dyDescent="0.25">
      <c r="F960" s="26"/>
      <c r="H960" s="28"/>
      <c r="I960" s="27"/>
      <c r="J960" s="28"/>
      <c r="K960" s="27"/>
      <c r="L960" s="28"/>
    </row>
    <row r="961" spans="6:12" x14ac:dyDescent="0.25">
      <c r="F961" s="26"/>
      <c r="H961" s="28"/>
      <c r="I961" s="27"/>
      <c r="J961" s="28"/>
      <c r="K961" s="27"/>
      <c r="L961" s="28"/>
    </row>
    <row r="962" spans="6:12" x14ac:dyDescent="0.25">
      <c r="F962" s="26"/>
      <c r="H962" s="28"/>
      <c r="I962" s="27"/>
      <c r="J962" s="28"/>
      <c r="K962" s="27"/>
      <c r="L962" s="28"/>
    </row>
    <row r="963" spans="6:12" x14ac:dyDescent="0.25">
      <c r="F963" s="26"/>
      <c r="H963" s="28"/>
      <c r="I963" s="27"/>
      <c r="J963" s="28"/>
      <c r="K963" s="27"/>
      <c r="L963" s="28"/>
    </row>
    <row r="964" spans="6:12" x14ac:dyDescent="0.25">
      <c r="F964" s="26"/>
      <c r="H964" s="28"/>
      <c r="I964" s="27"/>
      <c r="J964" s="28"/>
      <c r="K964" s="27"/>
      <c r="L964" s="28"/>
    </row>
    <row r="965" spans="6:12" x14ac:dyDescent="0.25">
      <c r="F965" s="26"/>
      <c r="H965" s="28"/>
      <c r="I965" s="27"/>
      <c r="J965" s="28"/>
      <c r="K965" s="27"/>
      <c r="L965" s="28"/>
    </row>
    <row r="966" spans="6:12" x14ac:dyDescent="0.25">
      <c r="F966" s="26"/>
      <c r="H966" s="28"/>
      <c r="I966" s="27"/>
      <c r="J966" s="28"/>
      <c r="K966" s="27"/>
      <c r="L966" s="28"/>
    </row>
    <row r="967" spans="6:12" x14ac:dyDescent="0.25">
      <c r="F967" s="26"/>
      <c r="H967" s="28"/>
      <c r="I967" s="27"/>
      <c r="J967" s="28"/>
      <c r="K967" s="27"/>
      <c r="L967" s="28"/>
    </row>
    <row r="968" spans="6:12" x14ac:dyDescent="0.25">
      <c r="F968" s="26"/>
      <c r="H968" s="28"/>
      <c r="I968" s="27"/>
      <c r="J968" s="28"/>
      <c r="K968" s="27"/>
      <c r="L968" s="28"/>
    </row>
    <row r="969" spans="6:12" x14ac:dyDescent="0.25">
      <c r="F969" s="26"/>
      <c r="H969" s="28"/>
      <c r="I969" s="27"/>
      <c r="J969" s="28"/>
      <c r="K969" s="27"/>
      <c r="L969" s="28"/>
    </row>
    <row r="970" spans="6:12" x14ac:dyDescent="0.25">
      <c r="F970" s="26"/>
      <c r="H970" s="28"/>
      <c r="I970" s="27"/>
      <c r="J970" s="28"/>
      <c r="K970" s="27"/>
      <c r="L970" s="28"/>
    </row>
    <row r="971" spans="6:12" x14ac:dyDescent="0.25">
      <c r="F971" s="26"/>
      <c r="H971" s="28"/>
      <c r="I971" s="27"/>
      <c r="J971" s="28"/>
      <c r="K971" s="27"/>
      <c r="L971" s="28"/>
    </row>
    <row r="972" spans="6:12" x14ac:dyDescent="0.25">
      <c r="F972" s="26"/>
      <c r="H972" s="28"/>
      <c r="I972" s="27"/>
      <c r="J972" s="28"/>
      <c r="K972" s="27"/>
      <c r="L972" s="28"/>
    </row>
    <row r="973" spans="6:12" x14ac:dyDescent="0.25">
      <c r="F973" s="26"/>
      <c r="H973" s="28"/>
      <c r="I973" s="27"/>
      <c r="J973" s="28"/>
      <c r="K973" s="27"/>
      <c r="L973" s="28"/>
    </row>
    <row r="974" spans="6:12" x14ac:dyDescent="0.25">
      <c r="F974" s="26"/>
      <c r="H974" s="28"/>
      <c r="I974" s="27"/>
      <c r="J974" s="28"/>
      <c r="K974" s="27"/>
      <c r="L974" s="28"/>
    </row>
    <row r="975" spans="6:12" x14ac:dyDescent="0.25">
      <c r="F975" s="26"/>
      <c r="H975" s="28"/>
      <c r="I975" s="27"/>
      <c r="J975" s="28"/>
      <c r="K975" s="27"/>
      <c r="L975" s="28"/>
    </row>
    <row r="976" spans="6:12" x14ac:dyDescent="0.25">
      <c r="F976" s="26"/>
      <c r="H976" s="28"/>
      <c r="I976" s="27"/>
      <c r="J976" s="28"/>
      <c r="K976" s="27"/>
      <c r="L976" s="28"/>
    </row>
    <row r="977" spans="6:12" x14ac:dyDescent="0.25">
      <c r="F977" s="26"/>
      <c r="H977" s="28"/>
      <c r="I977" s="27"/>
      <c r="J977" s="28"/>
      <c r="K977" s="27"/>
      <c r="L977" s="28"/>
    </row>
    <row r="978" spans="6:12" x14ac:dyDescent="0.25">
      <c r="F978" s="26"/>
      <c r="H978" s="28"/>
      <c r="I978" s="27"/>
      <c r="J978" s="28"/>
      <c r="K978" s="27"/>
      <c r="L978" s="28"/>
    </row>
    <row r="979" spans="6:12" x14ac:dyDescent="0.25">
      <c r="F979" s="26"/>
      <c r="H979" s="28"/>
      <c r="I979" s="27"/>
      <c r="J979" s="28"/>
      <c r="K979" s="27"/>
      <c r="L979" s="28"/>
    </row>
    <row r="980" spans="6:12" x14ac:dyDescent="0.25">
      <c r="F980" s="26"/>
      <c r="H980" s="28"/>
      <c r="I980" s="27"/>
      <c r="J980" s="28"/>
      <c r="K980" s="27"/>
      <c r="L980" s="28"/>
    </row>
    <row r="981" spans="6:12" x14ac:dyDescent="0.25">
      <c r="F981" s="26"/>
      <c r="H981" s="28"/>
      <c r="I981" s="27"/>
      <c r="J981" s="28"/>
      <c r="K981" s="27"/>
      <c r="L981" s="28"/>
    </row>
    <row r="982" spans="6:12" x14ac:dyDescent="0.25">
      <c r="F982" s="26"/>
      <c r="H982" s="28"/>
      <c r="I982" s="27"/>
      <c r="J982" s="28"/>
      <c r="K982" s="27"/>
      <c r="L982" s="28"/>
    </row>
    <row r="983" spans="6:12" x14ac:dyDescent="0.25">
      <c r="F983" s="26"/>
      <c r="H983" s="28"/>
      <c r="I983" s="27"/>
      <c r="J983" s="28"/>
      <c r="K983" s="27"/>
      <c r="L983" s="28"/>
    </row>
    <row r="984" spans="6:12" x14ac:dyDescent="0.25">
      <c r="F984" s="26"/>
      <c r="H984" s="28"/>
      <c r="I984" s="27"/>
      <c r="J984" s="28"/>
      <c r="K984" s="27"/>
      <c r="L984" s="28"/>
    </row>
    <row r="985" spans="6:12" x14ac:dyDescent="0.25">
      <c r="F985" s="26"/>
      <c r="H985" s="28"/>
      <c r="I985" s="27"/>
      <c r="J985" s="28"/>
      <c r="K985" s="27"/>
      <c r="L985" s="28"/>
    </row>
    <row r="986" spans="6:12" x14ac:dyDescent="0.25">
      <c r="F986" s="26"/>
      <c r="H986" s="28"/>
      <c r="I986" s="27"/>
      <c r="J986" s="28"/>
      <c r="K986" s="27"/>
      <c r="L986" s="28"/>
    </row>
    <row r="987" spans="6:12" x14ac:dyDescent="0.25">
      <c r="F987" s="26"/>
      <c r="H987" s="28"/>
      <c r="I987" s="27"/>
      <c r="J987" s="28"/>
      <c r="K987" s="27"/>
      <c r="L987" s="28"/>
    </row>
    <row r="988" spans="6:12" x14ac:dyDescent="0.25">
      <c r="F988" s="26"/>
      <c r="H988" s="28"/>
      <c r="I988" s="27"/>
      <c r="J988" s="28"/>
      <c r="K988" s="27"/>
      <c r="L988" s="28"/>
    </row>
    <row r="989" spans="6:12" x14ac:dyDescent="0.25">
      <c r="F989" s="26"/>
      <c r="H989" s="28"/>
      <c r="I989" s="27"/>
      <c r="J989" s="28"/>
      <c r="K989" s="27"/>
      <c r="L989" s="28"/>
    </row>
    <row r="990" spans="6:12" x14ac:dyDescent="0.25">
      <c r="F990" s="26"/>
      <c r="H990" s="28"/>
      <c r="I990" s="27"/>
      <c r="J990" s="28"/>
      <c r="K990" s="27"/>
      <c r="L990" s="28"/>
    </row>
    <row r="991" spans="6:12" x14ac:dyDescent="0.25">
      <c r="F991" s="26"/>
      <c r="H991" s="28"/>
      <c r="I991" s="27"/>
      <c r="J991" s="28"/>
      <c r="K991" s="27"/>
      <c r="L991" s="28"/>
    </row>
    <row r="992" spans="6:12" x14ac:dyDescent="0.25">
      <c r="F992" s="26"/>
      <c r="H992" s="28"/>
      <c r="I992" s="27"/>
      <c r="J992" s="28"/>
      <c r="K992" s="27"/>
      <c r="L992" s="28"/>
    </row>
    <row r="993" spans="6:12" x14ac:dyDescent="0.25">
      <c r="F993" s="26"/>
      <c r="H993" s="28"/>
      <c r="I993" s="27"/>
      <c r="J993" s="28"/>
      <c r="K993" s="27"/>
      <c r="L993" s="28"/>
    </row>
    <row r="994" spans="6:12" x14ac:dyDescent="0.25">
      <c r="F994" s="26"/>
      <c r="H994" s="28"/>
      <c r="I994" s="27"/>
      <c r="J994" s="28"/>
      <c r="K994" s="27"/>
      <c r="L994" s="28"/>
    </row>
    <row r="995" spans="6:12" x14ac:dyDescent="0.25">
      <c r="F995" s="26"/>
      <c r="H995" s="28"/>
      <c r="I995" s="27"/>
      <c r="J995" s="28"/>
      <c r="K995" s="27"/>
      <c r="L995" s="28"/>
    </row>
    <row r="996" spans="6:12" x14ac:dyDescent="0.25">
      <c r="F996" s="26"/>
      <c r="H996" s="28"/>
      <c r="I996" s="27"/>
      <c r="J996" s="28"/>
      <c r="K996" s="27"/>
      <c r="L996" s="28"/>
    </row>
    <row r="997" spans="6:12" x14ac:dyDescent="0.25">
      <c r="F997" s="26"/>
      <c r="H997" s="28"/>
      <c r="I997" s="27"/>
      <c r="J997" s="28"/>
      <c r="K997" s="27"/>
      <c r="L997" s="28"/>
    </row>
    <row r="998" spans="6:12" x14ac:dyDescent="0.25">
      <c r="F998" s="26"/>
      <c r="H998" s="28"/>
      <c r="I998" s="27"/>
      <c r="J998" s="28"/>
      <c r="K998" s="27"/>
      <c r="L998" s="28"/>
    </row>
    <row r="999" spans="6:12" x14ac:dyDescent="0.25">
      <c r="F999" s="26"/>
      <c r="H999" s="28"/>
      <c r="I999" s="27"/>
      <c r="J999" s="28"/>
      <c r="K999" s="27"/>
      <c r="L999" s="28"/>
    </row>
    <row r="1000" spans="6:12" x14ac:dyDescent="0.25">
      <c r="F1000" s="26"/>
      <c r="H1000" s="28"/>
      <c r="I1000" s="27"/>
      <c r="J1000" s="28"/>
      <c r="K1000" s="27"/>
      <c r="L1000" s="28"/>
    </row>
    <row r="1001" spans="6:12" x14ac:dyDescent="0.25">
      <c r="F1001" s="26"/>
      <c r="H1001" s="28"/>
      <c r="I1001" s="27"/>
      <c r="J1001" s="28"/>
      <c r="K1001" s="27"/>
      <c r="L1001" s="28"/>
    </row>
    <row r="1002" spans="6:12" x14ac:dyDescent="0.25">
      <c r="F1002" s="26"/>
      <c r="H1002" s="28"/>
      <c r="I1002" s="27"/>
      <c r="J1002" s="28"/>
      <c r="K1002" s="27"/>
      <c r="L1002" s="28"/>
    </row>
    <row r="1003" spans="6:12" x14ac:dyDescent="0.25">
      <c r="F1003" s="26"/>
      <c r="H1003" s="28"/>
      <c r="I1003" s="27"/>
      <c r="J1003" s="28"/>
      <c r="K1003" s="27"/>
      <c r="L1003" s="28"/>
    </row>
    <row r="1004" spans="6:12" x14ac:dyDescent="0.25">
      <c r="F1004" s="26"/>
      <c r="H1004" s="28"/>
      <c r="I1004" s="27"/>
      <c r="J1004" s="28"/>
      <c r="K1004" s="27"/>
      <c r="L1004" s="28"/>
    </row>
    <row r="1005" spans="6:12" x14ac:dyDescent="0.25">
      <c r="F1005" s="26"/>
      <c r="H1005" s="28"/>
      <c r="I1005" s="27"/>
      <c r="J1005" s="28"/>
      <c r="K1005" s="27"/>
      <c r="L1005" s="28"/>
    </row>
    <row r="1006" spans="6:12" x14ac:dyDescent="0.25">
      <c r="F1006" s="26"/>
      <c r="H1006" s="28"/>
      <c r="I1006" s="27"/>
      <c r="J1006" s="28"/>
      <c r="K1006" s="27"/>
      <c r="L1006" s="28"/>
    </row>
    <row r="1007" spans="6:12" x14ac:dyDescent="0.25">
      <c r="F1007" s="26"/>
      <c r="H1007" s="28"/>
      <c r="I1007" s="27"/>
      <c r="J1007" s="28"/>
      <c r="K1007" s="27"/>
      <c r="L1007" s="28"/>
    </row>
    <row r="1008" spans="6:12" x14ac:dyDescent="0.25">
      <c r="F1008" s="26"/>
      <c r="H1008" s="28"/>
      <c r="I1008" s="27"/>
      <c r="J1008" s="28"/>
      <c r="K1008" s="27"/>
      <c r="L1008" s="28"/>
    </row>
    <row r="1009" spans="6:12" x14ac:dyDescent="0.25">
      <c r="F1009" s="26"/>
      <c r="H1009" s="28"/>
      <c r="I1009" s="27"/>
      <c r="J1009" s="28"/>
      <c r="K1009" s="27"/>
      <c r="L1009" s="28"/>
    </row>
    <row r="1010" spans="6:12" x14ac:dyDescent="0.25">
      <c r="F1010" s="26"/>
      <c r="H1010" s="28"/>
      <c r="I1010" s="27"/>
      <c r="J1010" s="28"/>
      <c r="K1010" s="27"/>
      <c r="L1010" s="28"/>
    </row>
    <row r="1011" spans="6:12" x14ac:dyDescent="0.25">
      <c r="F1011" s="26"/>
      <c r="H1011" s="28"/>
      <c r="I1011" s="27"/>
      <c r="J1011" s="28"/>
      <c r="K1011" s="27"/>
      <c r="L1011" s="28"/>
    </row>
    <row r="1012" spans="6:12" x14ac:dyDescent="0.25">
      <c r="F1012" s="26"/>
      <c r="H1012" s="28"/>
      <c r="I1012" s="27"/>
      <c r="J1012" s="28"/>
      <c r="K1012" s="27"/>
      <c r="L1012" s="28"/>
    </row>
    <row r="1013" spans="6:12" x14ac:dyDescent="0.25">
      <c r="F1013" s="26"/>
      <c r="H1013" s="28"/>
      <c r="I1013" s="27"/>
      <c r="J1013" s="28"/>
      <c r="K1013" s="27"/>
      <c r="L1013" s="28"/>
    </row>
    <row r="1014" spans="6:12" x14ac:dyDescent="0.25">
      <c r="F1014" s="26"/>
      <c r="H1014" s="28"/>
      <c r="I1014" s="27"/>
      <c r="J1014" s="28"/>
      <c r="K1014" s="27"/>
      <c r="L1014" s="28"/>
    </row>
    <row r="1015" spans="6:12" x14ac:dyDescent="0.25">
      <c r="F1015" s="26"/>
      <c r="H1015" s="28"/>
      <c r="I1015" s="27"/>
      <c r="J1015" s="28"/>
      <c r="K1015" s="27"/>
      <c r="L1015" s="28"/>
    </row>
    <row r="1016" spans="6:12" x14ac:dyDescent="0.25">
      <c r="F1016" s="26"/>
      <c r="H1016" s="28"/>
      <c r="I1016" s="27"/>
      <c r="J1016" s="28"/>
      <c r="K1016" s="27"/>
      <c r="L1016" s="28"/>
    </row>
    <row r="1017" spans="6:12" x14ac:dyDescent="0.25">
      <c r="F1017" s="26"/>
      <c r="H1017" s="28"/>
      <c r="I1017" s="27"/>
      <c r="J1017" s="28"/>
      <c r="K1017" s="27"/>
      <c r="L1017" s="28"/>
    </row>
    <row r="1018" spans="6:12" x14ac:dyDescent="0.25">
      <c r="F1018" s="26"/>
      <c r="H1018" s="28"/>
      <c r="I1018" s="27"/>
      <c r="J1018" s="28"/>
      <c r="K1018" s="27"/>
      <c r="L1018" s="28"/>
    </row>
    <row r="1019" spans="6:12" x14ac:dyDescent="0.25">
      <c r="F1019" s="26"/>
      <c r="H1019" s="28"/>
      <c r="I1019" s="27"/>
      <c r="J1019" s="28"/>
      <c r="K1019" s="27"/>
      <c r="L1019" s="28"/>
    </row>
    <row r="1020" spans="6:12" x14ac:dyDescent="0.25">
      <c r="F1020" s="26"/>
      <c r="H1020" s="28"/>
      <c r="I1020" s="27"/>
      <c r="J1020" s="28"/>
      <c r="K1020" s="27"/>
      <c r="L1020" s="28"/>
    </row>
    <row r="1021" spans="6:12" x14ac:dyDescent="0.25">
      <c r="F1021" s="26"/>
      <c r="H1021" s="28"/>
      <c r="I1021" s="27"/>
      <c r="J1021" s="28"/>
      <c r="K1021" s="27"/>
      <c r="L1021" s="28"/>
    </row>
    <row r="1022" spans="6:12" x14ac:dyDescent="0.25">
      <c r="F1022" s="26"/>
      <c r="H1022" s="28"/>
      <c r="I1022" s="27"/>
      <c r="J1022" s="28"/>
      <c r="K1022" s="27"/>
      <c r="L1022" s="28"/>
    </row>
    <row r="1023" spans="6:12" x14ac:dyDescent="0.25">
      <c r="F1023" s="26"/>
      <c r="H1023" s="28"/>
      <c r="I1023" s="27"/>
      <c r="J1023" s="28"/>
      <c r="K1023" s="27"/>
      <c r="L1023" s="28"/>
    </row>
    <row r="1024" spans="6:12" x14ac:dyDescent="0.25">
      <c r="F1024" s="26"/>
      <c r="H1024" s="28"/>
      <c r="I1024" s="27"/>
      <c r="J1024" s="28"/>
      <c r="K1024" s="27"/>
      <c r="L1024" s="28"/>
    </row>
    <row r="1025" spans="6:12" x14ac:dyDescent="0.25">
      <c r="F1025" s="26"/>
      <c r="H1025" s="28"/>
      <c r="I1025" s="27"/>
      <c r="J1025" s="28"/>
      <c r="K1025" s="27"/>
      <c r="L1025" s="28"/>
    </row>
    <row r="1026" spans="6:12" x14ac:dyDescent="0.25">
      <c r="F1026" s="26"/>
      <c r="H1026" s="28"/>
      <c r="I1026" s="27"/>
      <c r="J1026" s="28"/>
      <c r="K1026" s="27"/>
      <c r="L1026" s="28"/>
    </row>
    <row r="1027" spans="6:12" x14ac:dyDescent="0.25">
      <c r="F1027" s="26"/>
      <c r="H1027" s="28"/>
      <c r="I1027" s="27"/>
      <c r="J1027" s="28"/>
      <c r="K1027" s="27"/>
      <c r="L1027" s="28"/>
    </row>
    <row r="1028" spans="6:12" x14ac:dyDescent="0.25">
      <c r="F1028" s="26"/>
      <c r="H1028" s="28"/>
      <c r="I1028" s="27"/>
      <c r="J1028" s="28"/>
      <c r="K1028" s="27"/>
      <c r="L1028" s="28"/>
    </row>
    <row r="1029" spans="6:12" x14ac:dyDescent="0.25">
      <c r="F1029" s="26"/>
      <c r="H1029" s="28"/>
      <c r="I1029" s="27"/>
      <c r="J1029" s="28"/>
      <c r="K1029" s="27"/>
      <c r="L1029" s="28"/>
    </row>
    <row r="1030" spans="6:12" x14ac:dyDescent="0.25">
      <c r="F1030" s="26"/>
      <c r="H1030" s="28"/>
      <c r="I1030" s="27"/>
      <c r="J1030" s="28"/>
      <c r="K1030" s="27"/>
      <c r="L1030" s="28"/>
    </row>
    <row r="1031" spans="6:12" x14ac:dyDescent="0.25">
      <c r="F1031" s="26"/>
      <c r="H1031" s="28"/>
      <c r="I1031" s="27"/>
      <c r="J1031" s="28"/>
      <c r="K1031" s="27"/>
      <c r="L1031" s="28"/>
    </row>
    <row r="1032" spans="6:12" x14ac:dyDescent="0.25">
      <c r="F1032" s="26"/>
      <c r="H1032" s="28"/>
      <c r="I1032" s="27"/>
      <c r="J1032" s="28"/>
      <c r="K1032" s="27"/>
      <c r="L1032" s="28"/>
    </row>
    <row r="1033" spans="6:12" x14ac:dyDescent="0.25">
      <c r="F1033" s="26"/>
      <c r="H1033" s="28"/>
      <c r="I1033" s="27"/>
      <c r="J1033" s="28"/>
      <c r="K1033" s="27"/>
      <c r="L1033" s="28"/>
    </row>
    <row r="1034" spans="6:12" x14ac:dyDescent="0.25">
      <c r="F1034" s="26"/>
      <c r="H1034" s="28"/>
      <c r="I1034" s="27"/>
      <c r="J1034" s="28"/>
      <c r="K1034" s="27"/>
      <c r="L1034" s="28"/>
    </row>
    <row r="1035" spans="6:12" x14ac:dyDescent="0.25">
      <c r="F1035" s="26"/>
      <c r="H1035" s="28"/>
      <c r="I1035" s="27"/>
      <c r="J1035" s="28"/>
      <c r="K1035" s="27"/>
      <c r="L1035" s="28"/>
    </row>
    <row r="1036" spans="6:12" x14ac:dyDescent="0.25">
      <c r="F1036" s="26"/>
      <c r="H1036" s="28"/>
      <c r="I1036" s="27"/>
      <c r="J1036" s="28"/>
      <c r="K1036" s="27"/>
      <c r="L1036" s="28"/>
    </row>
    <row r="1037" spans="6:12" x14ac:dyDescent="0.25">
      <c r="F1037" s="26"/>
      <c r="H1037" s="28"/>
      <c r="I1037" s="27"/>
      <c r="J1037" s="28"/>
      <c r="K1037" s="27"/>
      <c r="L1037" s="28"/>
    </row>
    <row r="1038" spans="6:12" x14ac:dyDescent="0.25">
      <c r="F1038" s="26"/>
      <c r="H1038" s="28"/>
      <c r="I1038" s="27"/>
      <c r="J1038" s="28"/>
      <c r="K1038" s="27"/>
      <c r="L1038" s="28"/>
    </row>
    <row r="1039" spans="6:12" x14ac:dyDescent="0.25">
      <c r="F1039" s="26"/>
      <c r="H1039" s="28"/>
      <c r="I1039" s="27"/>
      <c r="J1039" s="28"/>
      <c r="K1039" s="27"/>
      <c r="L1039" s="28"/>
    </row>
    <row r="1040" spans="6:12" x14ac:dyDescent="0.25">
      <c r="F1040" s="26"/>
      <c r="H1040" s="28"/>
      <c r="I1040" s="27"/>
      <c r="J1040" s="28"/>
      <c r="K1040" s="27"/>
      <c r="L1040" s="28"/>
    </row>
    <row r="1041" spans="6:12" x14ac:dyDescent="0.25">
      <c r="F1041" s="26"/>
      <c r="H1041" s="28"/>
      <c r="I1041" s="27"/>
      <c r="J1041" s="28"/>
      <c r="K1041" s="27"/>
      <c r="L1041" s="28"/>
    </row>
    <row r="1042" spans="6:12" x14ac:dyDescent="0.25">
      <c r="F1042" s="26"/>
      <c r="H1042" s="28"/>
      <c r="I1042" s="27"/>
      <c r="J1042" s="28"/>
      <c r="K1042" s="27"/>
      <c r="L1042" s="28"/>
    </row>
    <row r="1043" spans="6:12" x14ac:dyDescent="0.25">
      <c r="F1043" s="26"/>
      <c r="H1043" s="28"/>
      <c r="I1043" s="27"/>
      <c r="J1043" s="28"/>
      <c r="K1043" s="27"/>
      <c r="L1043" s="28"/>
    </row>
    <row r="1044" spans="6:12" x14ac:dyDescent="0.25">
      <c r="F1044" s="26"/>
      <c r="H1044" s="28"/>
      <c r="I1044" s="27"/>
      <c r="J1044" s="28"/>
      <c r="K1044" s="27"/>
      <c r="L1044" s="28"/>
    </row>
    <row r="1045" spans="6:12" x14ac:dyDescent="0.25">
      <c r="F1045" s="26"/>
      <c r="H1045" s="28"/>
      <c r="I1045" s="27"/>
      <c r="J1045" s="28"/>
      <c r="K1045" s="27"/>
      <c r="L1045" s="28"/>
    </row>
    <row r="1046" spans="6:12" x14ac:dyDescent="0.25">
      <c r="F1046" s="26"/>
      <c r="H1046" s="28"/>
      <c r="I1046" s="27"/>
      <c r="J1046" s="28"/>
      <c r="K1046" s="27"/>
      <c r="L1046" s="28"/>
    </row>
    <row r="1047" spans="6:12" x14ac:dyDescent="0.25">
      <c r="F1047" s="26"/>
      <c r="H1047" s="28"/>
      <c r="I1047" s="27"/>
      <c r="J1047" s="28"/>
      <c r="K1047" s="27"/>
      <c r="L1047" s="28"/>
    </row>
    <row r="1048" spans="6:12" x14ac:dyDescent="0.25">
      <c r="F1048" s="26"/>
      <c r="H1048" s="28"/>
      <c r="I1048" s="27"/>
      <c r="J1048" s="28"/>
      <c r="K1048" s="27"/>
      <c r="L1048" s="28"/>
    </row>
    <row r="1049" spans="6:12" x14ac:dyDescent="0.25">
      <c r="F1049" s="26"/>
      <c r="H1049" s="28"/>
      <c r="I1049" s="27"/>
      <c r="J1049" s="28"/>
      <c r="K1049" s="27"/>
      <c r="L1049" s="28"/>
    </row>
    <row r="1050" spans="6:12" x14ac:dyDescent="0.25">
      <c r="F1050" s="26"/>
      <c r="H1050" s="28"/>
      <c r="I1050" s="27"/>
      <c r="J1050" s="28"/>
      <c r="K1050" s="27"/>
      <c r="L1050" s="28"/>
    </row>
    <row r="1051" spans="6:12" x14ac:dyDescent="0.25">
      <c r="F1051" s="26"/>
      <c r="H1051" s="28"/>
      <c r="I1051" s="27"/>
      <c r="J1051" s="28"/>
      <c r="K1051" s="27"/>
      <c r="L1051" s="28"/>
    </row>
    <row r="1052" spans="6:12" x14ac:dyDescent="0.25">
      <c r="F1052" s="26"/>
      <c r="H1052" s="28"/>
      <c r="I1052" s="27"/>
      <c r="J1052" s="28"/>
      <c r="K1052" s="27"/>
      <c r="L1052" s="28"/>
    </row>
    <row r="1053" spans="6:12" x14ac:dyDescent="0.25">
      <c r="F1053" s="26"/>
      <c r="H1053" s="28"/>
      <c r="I1053" s="27"/>
      <c r="J1053" s="28"/>
      <c r="K1053" s="27"/>
      <c r="L1053" s="28"/>
    </row>
    <row r="1054" spans="6:12" x14ac:dyDescent="0.25">
      <c r="F1054" s="26"/>
      <c r="H1054" s="28"/>
      <c r="I1054" s="27"/>
      <c r="J1054" s="28"/>
      <c r="K1054" s="27"/>
      <c r="L1054" s="28"/>
    </row>
    <row r="1055" spans="6:12" x14ac:dyDescent="0.25">
      <c r="F1055" s="26"/>
      <c r="H1055" s="28"/>
      <c r="I1055" s="27"/>
      <c r="J1055" s="28"/>
      <c r="K1055" s="27"/>
      <c r="L1055" s="28"/>
    </row>
    <row r="1056" spans="6:12" x14ac:dyDescent="0.25">
      <c r="F1056" s="26"/>
      <c r="H1056" s="28"/>
      <c r="I1056" s="27"/>
      <c r="J1056" s="28"/>
      <c r="K1056" s="27"/>
      <c r="L1056" s="28"/>
    </row>
    <row r="1057" spans="6:12" x14ac:dyDescent="0.25">
      <c r="F1057" s="26"/>
      <c r="H1057" s="28"/>
      <c r="I1057" s="27"/>
      <c r="J1057" s="28"/>
      <c r="K1057" s="27"/>
      <c r="L1057" s="28"/>
    </row>
    <row r="1058" spans="6:12" x14ac:dyDescent="0.25">
      <c r="F1058" s="26"/>
      <c r="H1058" s="28"/>
      <c r="I1058" s="27"/>
      <c r="J1058" s="28"/>
      <c r="K1058" s="27"/>
      <c r="L1058" s="28"/>
    </row>
    <row r="1059" spans="6:12" x14ac:dyDescent="0.25">
      <c r="F1059" s="26"/>
      <c r="H1059" s="28"/>
      <c r="I1059" s="27"/>
      <c r="J1059" s="28"/>
      <c r="K1059" s="27"/>
      <c r="L1059" s="28"/>
    </row>
    <row r="1060" spans="6:12" x14ac:dyDescent="0.25">
      <c r="F1060" s="26"/>
      <c r="H1060" s="28"/>
      <c r="I1060" s="27"/>
      <c r="J1060" s="28"/>
      <c r="K1060" s="27"/>
      <c r="L1060" s="28"/>
    </row>
    <row r="1061" spans="6:12" x14ac:dyDescent="0.25">
      <c r="F1061" s="26"/>
      <c r="H1061" s="28"/>
      <c r="I1061" s="27"/>
      <c r="J1061" s="28"/>
      <c r="K1061" s="27"/>
      <c r="L1061" s="28"/>
    </row>
    <row r="1062" spans="6:12" x14ac:dyDescent="0.25">
      <c r="F1062" s="26"/>
      <c r="H1062" s="28"/>
      <c r="I1062" s="27"/>
      <c r="J1062" s="28"/>
      <c r="K1062" s="27"/>
      <c r="L1062" s="28"/>
    </row>
    <row r="1063" spans="6:12" x14ac:dyDescent="0.25">
      <c r="F1063" s="26"/>
      <c r="H1063" s="28"/>
      <c r="I1063" s="27"/>
      <c r="J1063" s="28"/>
      <c r="K1063" s="27"/>
      <c r="L1063" s="28"/>
    </row>
    <row r="1064" spans="6:12" x14ac:dyDescent="0.25">
      <c r="F1064" s="26"/>
      <c r="H1064" s="28"/>
      <c r="I1064" s="27"/>
      <c r="J1064" s="28"/>
      <c r="K1064" s="27"/>
      <c r="L1064" s="28"/>
    </row>
    <row r="1065" spans="6:12" x14ac:dyDescent="0.25">
      <c r="F1065" s="26"/>
      <c r="H1065" s="28"/>
      <c r="I1065" s="27"/>
      <c r="J1065" s="28"/>
      <c r="K1065" s="27"/>
      <c r="L1065" s="28"/>
    </row>
    <row r="1066" spans="6:12" x14ac:dyDescent="0.25">
      <c r="F1066" s="26"/>
      <c r="H1066" s="28"/>
      <c r="I1066" s="27"/>
      <c r="J1066" s="28"/>
      <c r="K1066" s="27"/>
      <c r="L1066" s="28"/>
    </row>
    <row r="1067" spans="6:12" x14ac:dyDescent="0.25">
      <c r="F1067" s="26"/>
      <c r="H1067" s="28"/>
      <c r="I1067" s="27"/>
      <c r="J1067" s="28"/>
      <c r="K1067" s="27"/>
      <c r="L1067" s="28"/>
    </row>
    <row r="1068" spans="6:12" x14ac:dyDescent="0.25">
      <c r="F1068" s="26"/>
      <c r="H1068" s="28"/>
      <c r="I1068" s="27"/>
      <c r="J1068" s="28"/>
      <c r="K1068" s="27"/>
      <c r="L1068" s="28"/>
    </row>
    <row r="1069" spans="6:12" x14ac:dyDescent="0.25">
      <c r="F1069" s="26"/>
      <c r="H1069" s="28"/>
      <c r="I1069" s="27"/>
      <c r="J1069" s="28"/>
      <c r="K1069" s="27"/>
      <c r="L1069" s="28"/>
    </row>
    <row r="1070" spans="6:12" x14ac:dyDescent="0.25">
      <c r="F1070" s="26"/>
      <c r="H1070" s="28"/>
      <c r="I1070" s="27"/>
      <c r="J1070" s="28"/>
      <c r="K1070" s="27"/>
      <c r="L1070" s="28"/>
    </row>
    <row r="1071" spans="6:12" x14ac:dyDescent="0.25">
      <c r="F1071" s="26"/>
      <c r="H1071" s="28"/>
      <c r="I1071" s="27"/>
      <c r="J1071" s="28"/>
      <c r="K1071" s="27"/>
      <c r="L1071" s="28"/>
    </row>
    <row r="1072" spans="6:12" x14ac:dyDescent="0.25">
      <c r="F1072" s="26"/>
      <c r="H1072" s="28"/>
      <c r="I1072" s="27"/>
      <c r="J1072" s="28"/>
      <c r="K1072" s="27"/>
      <c r="L1072" s="28"/>
    </row>
    <row r="1073" spans="6:12" x14ac:dyDescent="0.25">
      <c r="F1073" s="26"/>
      <c r="H1073" s="28"/>
      <c r="I1073" s="27"/>
      <c r="J1073" s="28"/>
      <c r="K1073" s="27"/>
      <c r="L1073" s="28"/>
    </row>
    <row r="1074" spans="6:12" x14ac:dyDescent="0.25">
      <c r="F1074" s="26"/>
      <c r="H1074" s="28"/>
      <c r="I1074" s="27"/>
      <c r="J1074" s="28"/>
      <c r="K1074" s="27"/>
      <c r="L1074" s="28"/>
    </row>
    <row r="1075" spans="6:12" x14ac:dyDescent="0.25">
      <c r="F1075" s="26"/>
      <c r="H1075" s="28"/>
      <c r="I1075" s="27"/>
      <c r="J1075" s="28"/>
      <c r="K1075" s="27"/>
      <c r="L1075" s="28"/>
    </row>
    <row r="1076" spans="6:12" x14ac:dyDescent="0.25">
      <c r="F1076" s="26"/>
      <c r="H1076" s="28"/>
      <c r="I1076" s="27"/>
      <c r="J1076" s="28"/>
      <c r="K1076" s="27"/>
      <c r="L1076" s="28"/>
    </row>
    <row r="1077" spans="6:12" x14ac:dyDescent="0.25">
      <c r="F1077" s="26"/>
      <c r="H1077" s="28"/>
      <c r="I1077" s="27"/>
      <c r="J1077" s="28"/>
      <c r="K1077" s="27"/>
      <c r="L1077" s="28"/>
    </row>
    <row r="1078" spans="6:12" x14ac:dyDescent="0.25">
      <c r="F1078" s="26"/>
      <c r="H1078" s="28"/>
      <c r="I1078" s="27"/>
      <c r="J1078" s="28"/>
      <c r="K1078" s="27"/>
      <c r="L1078" s="28"/>
    </row>
    <row r="1079" spans="6:12" x14ac:dyDescent="0.25">
      <c r="F1079" s="26"/>
      <c r="H1079" s="28"/>
      <c r="I1079" s="27"/>
      <c r="J1079" s="28"/>
      <c r="K1079" s="27"/>
      <c r="L1079" s="28"/>
    </row>
    <row r="1080" spans="6:12" x14ac:dyDescent="0.25">
      <c r="F1080" s="26"/>
      <c r="H1080" s="28"/>
      <c r="I1080" s="27"/>
      <c r="J1080" s="28"/>
      <c r="K1080" s="27"/>
      <c r="L1080" s="28"/>
    </row>
    <row r="1081" spans="6:12" x14ac:dyDescent="0.25">
      <c r="F1081" s="26"/>
      <c r="H1081" s="28"/>
      <c r="I1081" s="27"/>
      <c r="J1081" s="28"/>
      <c r="K1081" s="27"/>
      <c r="L1081" s="28"/>
    </row>
    <row r="1082" spans="6:12" x14ac:dyDescent="0.25">
      <c r="F1082" s="26"/>
      <c r="H1082" s="28"/>
      <c r="I1082" s="27"/>
      <c r="J1082" s="28"/>
      <c r="K1082" s="27"/>
      <c r="L1082" s="28"/>
    </row>
    <row r="1083" spans="6:12" x14ac:dyDescent="0.25">
      <c r="F1083" s="26"/>
      <c r="H1083" s="28"/>
      <c r="I1083" s="27"/>
      <c r="J1083" s="28"/>
      <c r="K1083" s="27"/>
      <c r="L1083" s="28"/>
    </row>
    <row r="1084" spans="6:12" x14ac:dyDescent="0.25">
      <c r="F1084" s="26"/>
      <c r="H1084" s="28"/>
      <c r="I1084" s="27"/>
      <c r="J1084" s="28"/>
      <c r="K1084" s="27"/>
      <c r="L1084" s="28"/>
    </row>
    <row r="1085" spans="6:12" x14ac:dyDescent="0.25">
      <c r="F1085" s="26"/>
      <c r="H1085" s="28"/>
      <c r="I1085" s="27"/>
      <c r="J1085" s="28"/>
      <c r="K1085" s="27"/>
      <c r="L1085" s="28"/>
    </row>
    <row r="1086" spans="6:12" x14ac:dyDescent="0.25">
      <c r="F1086" s="26"/>
      <c r="H1086" s="28"/>
      <c r="I1086" s="27"/>
      <c r="J1086" s="28"/>
      <c r="K1086" s="27"/>
      <c r="L1086" s="28"/>
    </row>
    <row r="1087" spans="6:12" x14ac:dyDescent="0.25">
      <c r="F1087" s="26"/>
      <c r="H1087" s="28"/>
      <c r="I1087" s="27"/>
      <c r="J1087" s="28"/>
      <c r="K1087" s="27"/>
      <c r="L1087" s="28"/>
    </row>
    <row r="1088" spans="6:12" x14ac:dyDescent="0.25">
      <c r="F1088" s="26"/>
      <c r="H1088" s="28"/>
      <c r="I1088" s="27"/>
      <c r="J1088" s="28"/>
      <c r="K1088" s="27"/>
      <c r="L1088" s="28"/>
    </row>
    <row r="1089" spans="6:12" x14ac:dyDescent="0.25">
      <c r="F1089" s="26"/>
      <c r="H1089" s="28"/>
      <c r="I1089" s="27"/>
      <c r="J1089" s="28"/>
      <c r="K1089" s="27"/>
      <c r="L1089" s="28"/>
    </row>
    <row r="1090" spans="6:12" x14ac:dyDescent="0.25">
      <c r="F1090" s="26"/>
      <c r="H1090" s="28"/>
      <c r="I1090" s="27"/>
      <c r="J1090" s="28"/>
      <c r="K1090" s="27"/>
      <c r="L1090" s="28"/>
    </row>
    <row r="1091" spans="6:12" x14ac:dyDescent="0.25">
      <c r="F1091" s="26"/>
      <c r="H1091" s="28"/>
      <c r="I1091" s="27"/>
      <c r="J1091" s="28"/>
      <c r="K1091" s="27"/>
      <c r="L1091" s="28"/>
    </row>
    <row r="1092" spans="6:12" x14ac:dyDescent="0.25">
      <c r="F1092" s="26"/>
      <c r="H1092" s="28"/>
      <c r="I1092" s="27"/>
      <c r="J1092" s="28"/>
      <c r="K1092" s="27"/>
      <c r="L1092" s="28"/>
    </row>
    <row r="1093" spans="6:12" x14ac:dyDescent="0.25">
      <c r="F1093" s="26"/>
      <c r="H1093" s="28"/>
      <c r="I1093" s="27"/>
      <c r="J1093" s="28"/>
      <c r="K1093" s="27"/>
      <c r="L1093" s="28"/>
    </row>
    <row r="1094" spans="6:12" x14ac:dyDescent="0.25">
      <c r="F1094" s="26"/>
      <c r="H1094" s="28"/>
      <c r="I1094" s="27"/>
      <c r="J1094" s="28"/>
      <c r="K1094" s="27"/>
      <c r="L1094" s="28"/>
    </row>
    <row r="1095" spans="6:12" x14ac:dyDescent="0.25">
      <c r="F1095" s="26"/>
      <c r="H1095" s="28"/>
      <c r="I1095" s="27"/>
      <c r="J1095" s="28"/>
      <c r="K1095" s="27"/>
      <c r="L1095" s="28"/>
    </row>
    <row r="1096" spans="6:12" x14ac:dyDescent="0.25">
      <c r="F1096" s="26"/>
      <c r="H1096" s="28"/>
      <c r="I1096" s="27"/>
      <c r="J1096" s="28"/>
      <c r="K1096" s="27"/>
      <c r="L1096" s="28"/>
    </row>
    <row r="1097" spans="6:12" x14ac:dyDescent="0.25">
      <c r="F1097" s="26"/>
      <c r="H1097" s="28"/>
      <c r="I1097" s="27"/>
      <c r="J1097" s="28"/>
      <c r="K1097" s="27"/>
      <c r="L1097" s="28"/>
    </row>
    <row r="1098" spans="6:12" x14ac:dyDescent="0.25">
      <c r="F1098" s="26"/>
      <c r="H1098" s="28"/>
      <c r="I1098" s="27"/>
      <c r="J1098" s="28"/>
      <c r="K1098" s="27"/>
      <c r="L1098" s="28"/>
    </row>
    <row r="1099" spans="6:12" x14ac:dyDescent="0.25">
      <c r="F1099" s="26"/>
      <c r="H1099" s="28"/>
      <c r="I1099" s="27"/>
      <c r="J1099" s="28"/>
      <c r="K1099" s="27"/>
      <c r="L1099" s="28"/>
    </row>
    <row r="1100" spans="6:12" x14ac:dyDescent="0.25">
      <c r="F1100" s="26"/>
      <c r="H1100" s="28"/>
      <c r="I1100" s="27"/>
      <c r="J1100" s="28"/>
      <c r="K1100" s="27"/>
      <c r="L1100" s="28"/>
    </row>
    <row r="1101" spans="6:12" x14ac:dyDescent="0.25">
      <c r="F1101" s="26"/>
      <c r="H1101" s="28"/>
      <c r="I1101" s="27"/>
      <c r="J1101" s="28"/>
      <c r="K1101" s="27"/>
      <c r="L1101" s="28"/>
    </row>
    <row r="1102" spans="6:12" x14ac:dyDescent="0.25">
      <c r="F1102" s="26"/>
      <c r="H1102" s="28"/>
      <c r="I1102" s="27"/>
      <c r="J1102" s="28"/>
      <c r="K1102" s="27"/>
      <c r="L1102" s="28"/>
    </row>
    <row r="1103" spans="6:12" x14ac:dyDescent="0.25">
      <c r="F1103" s="26"/>
      <c r="H1103" s="28"/>
      <c r="I1103" s="27"/>
      <c r="J1103" s="28"/>
      <c r="K1103" s="27"/>
      <c r="L1103" s="28"/>
    </row>
    <row r="1104" spans="6:12" x14ac:dyDescent="0.25">
      <c r="F1104" s="26"/>
      <c r="H1104" s="28"/>
      <c r="I1104" s="27"/>
      <c r="J1104" s="28"/>
      <c r="K1104" s="27"/>
      <c r="L1104" s="28"/>
    </row>
    <row r="1105" spans="6:12" x14ac:dyDescent="0.25">
      <c r="F1105" s="26"/>
      <c r="H1105" s="28"/>
      <c r="I1105" s="27"/>
      <c r="J1105" s="28"/>
      <c r="K1105" s="27"/>
      <c r="L1105" s="28"/>
    </row>
    <row r="1106" spans="6:12" x14ac:dyDescent="0.25">
      <c r="F1106" s="26"/>
      <c r="H1106" s="28"/>
      <c r="I1106" s="27"/>
      <c r="J1106" s="28"/>
      <c r="K1106" s="27"/>
      <c r="L1106" s="28"/>
    </row>
    <row r="1107" spans="6:12" x14ac:dyDescent="0.25">
      <c r="F1107" s="26"/>
      <c r="H1107" s="28"/>
      <c r="I1107" s="27"/>
      <c r="J1107" s="28"/>
      <c r="K1107" s="27"/>
      <c r="L1107" s="28"/>
    </row>
    <row r="1108" spans="6:12" x14ac:dyDescent="0.25">
      <c r="F1108" s="26"/>
      <c r="H1108" s="28"/>
      <c r="I1108" s="27"/>
      <c r="J1108" s="28"/>
      <c r="K1108" s="27"/>
      <c r="L1108" s="28"/>
    </row>
    <row r="1109" spans="6:12" x14ac:dyDescent="0.25">
      <c r="F1109" s="26"/>
      <c r="H1109" s="28"/>
      <c r="I1109" s="27"/>
      <c r="J1109" s="28"/>
      <c r="K1109" s="27"/>
      <c r="L1109" s="28"/>
    </row>
    <row r="1110" spans="6:12" x14ac:dyDescent="0.25">
      <c r="F1110" s="26"/>
      <c r="H1110" s="28"/>
      <c r="I1110" s="27"/>
      <c r="J1110" s="28"/>
      <c r="K1110" s="27"/>
      <c r="L1110" s="28"/>
    </row>
    <row r="1111" spans="6:12" x14ac:dyDescent="0.25">
      <c r="F1111" s="26"/>
      <c r="H1111" s="28"/>
      <c r="I1111" s="27"/>
      <c r="J1111" s="28"/>
      <c r="K1111" s="27"/>
      <c r="L1111" s="28"/>
    </row>
    <row r="1112" spans="6:12" x14ac:dyDescent="0.25">
      <c r="F1112" s="26"/>
      <c r="H1112" s="28"/>
      <c r="I1112" s="27"/>
      <c r="J1112" s="28"/>
      <c r="K1112" s="27"/>
      <c r="L1112" s="28"/>
    </row>
    <row r="1113" spans="6:12" x14ac:dyDescent="0.25">
      <c r="F1113" s="26"/>
      <c r="H1113" s="28"/>
      <c r="I1113" s="27"/>
      <c r="J1113" s="28"/>
      <c r="K1113" s="27"/>
      <c r="L1113" s="28"/>
    </row>
    <row r="1114" spans="6:12" x14ac:dyDescent="0.25">
      <c r="F1114" s="26"/>
      <c r="H1114" s="28"/>
      <c r="I1114" s="27"/>
      <c r="J1114" s="28"/>
      <c r="K1114" s="27"/>
      <c r="L1114" s="28"/>
    </row>
    <row r="1115" spans="6:12" x14ac:dyDescent="0.25">
      <c r="F1115" s="26"/>
      <c r="H1115" s="28"/>
      <c r="I1115" s="27"/>
      <c r="J1115" s="28"/>
      <c r="K1115" s="27"/>
      <c r="L1115" s="28"/>
    </row>
    <row r="1116" spans="6:12" x14ac:dyDescent="0.25">
      <c r="F1116" s="26"/>
      <c r="H1116" s="28"/>
      <c r="I1116" s="27"/>
      <c r="J1116" s="28"/>
      <c r="K1116" s="27"/>
      <c r="L1116" s="28"/>
    </row>
    <row r="1117" spans="6:12" x14ac:dyDescent="0.25">
      <c r="F1117" s="26"/>
      <c r="H1117" s="28"/>
      <c r="I1117" s="27"/>
      <c r="J1117" s="28"/>
      <c r="K1117" s="27"/>
      <c r="L1117" s="28"/>
    </row>
    <row r="1118" spans="6:12" x14ac:dyDescent="0.25">
      <c r="F1118" s="26"/>
      <c r="H1118" s="28"/>
      <c r="I1118" s="27"/>
      <c r="J1118" s="28"/>
      <c r="K1118" s="27"/>
      <c r="L1118" s="28"/>
    </row>
    <row r="1119" spans="6:12" x14ac:dyDescent="0.25">
      <c r="F1119" s="26"/>
      <c r="H1119" s="28"/>
      <c r="I1119" s="27"/>
      <c r="J1119" s="28"/>
      <c r="K1119" s="27"/>
      <c r="L1119" s="28"/>
    </row>
    <row r="1120" spans="6:12" x14ac:dyDescent="0.25">
      <c r="F1120" s="26"/>
      <c r="H1120" s="28"/>
      <c r="I1120" s="27"/>
      <c r="J1120" s="28"/>
      <c r="K1120" s="27"/>
      <c r="L1120" s="28"/>
    </row>
    <row r="1121" spans="6:12" x14ac:dyDescent="0.25">
      <c r="F1121" s="26"/>
      <c r="H1121" s="28"/>
      <c r="I1121" s="27"/>
      <c r="J1121" s="28"/>
      <c r="K1121" s="27"/>
      <c r="L1121" s="28"/>
    </row>
    <row r="1122" spans="6:12" x14ac:dyDescent="0.25">
      <c r="F1122" s="26"/>
      <c r="H1122" s="28"/>
      <c r="I1122" s="27"/>
      <c r="J1122" s="28"/>
      <c r="K1122" s="27"/>
      <c r="L1122" s="28"/>
    </row>
    <row r="1123" spans="6:12" x14ac:dyDescent="0.25">
      <c r="F1123" s="26"/>
      <c r="H1123" s="28"/>
      <c r="I1123" s="27"/>
      <c r="J1123" s="28"/>
      <c r="K1123" s="27"/>
      <c r="L1123" s="28"/>
    </row>
    <row r="1124" spans="6:12" x14ac:dyDescent="0.25">
      <c r="F1124" s="26"/>
      <c r="H1124" s="28"/>
      <c r="I1124" s="27"/>
      <c r="J1124" s="28"/>
      <c r="K1124" s="27"/>
      <c r="L1124" s="28"/>
    </row>
    <row r="1125" spans="6:12" x14ac:dyDescent="0.25">
      <c r="F1125" s="26"/>
      <c r="H1125" s="28"/>
      <c r="I1125" s="27"/>
      <c r="J1125" s="28"/>
      <c r="K1125" s="27"/>
      <c r="L1125" s="28"/>
    </row>
    <row r="1126" spans="6:12" x14ac:dyDescent="0.25">
      <c r="F1126" s="26"/>
      <c r="H1126" s="28"/>
      <c r="I1126" s="27"/>
      <c r="J1126" s="28"/>
      <c r="K1126" s="27"/>
      <c r="L1126" s="28"/>
    </row>
    <row r="1127" spans="6:12" x14ac:dyDescent="0.25">
      <c r="F1127" s="26"/>
      <c r="H1127" s="28"/>
      <c r="I1127" s="27"/>
      <c r="J1127" s="28"/>
      <c r="K1127" s="27"/>
      <c r="L1127" s="28"/>
    </row>
    <row r="1128" spans="6:12" x14ac:dyDescent="0.25">
      <c r="F1128" s="26"/>
      <c r="H1128" s="28"/>
      <c r="I1128" s="27"/>
      <c r="J1128" s="28"/>
      <c r="K1128" s="27"/>
      <c r="L1128" s="28"/>
    </row>
    <row r="1129" spans="6:12" x14ac:dyDescent="0.25">
      <c r="F1129" s="26"/>
      <c r="H1129" s="28"/>
      <c r="I1129" s="27"/>
      <c r="J1129" s="28"/>
      <c r="K1129" s="27"/>
      <c r="L1129" s="28"/>
    </row>
    <row r="1130" spans="6:12" x14ac:dyDescent="0.25">
      <c r="F1130" s="26"/>
      <c r="H1130" s="28"/>
      <c r="I1130" s="27"/>
      <c r="J1130" s="28"/>
      <c r="K1130" s="27"/>
      <c r="L1130" s="28"/>
    </row>
    <row r="1131" spans="6:12" x14ac:dyDescent="0.25">
      <c r="F1131" s="26"/>
      <c r="H1131" s="28"/>
      <c r="I1131" s="27"/>
      <c r="J1131" s="28"/>
      <c r="K1131" s="27"/>
      <c r="L1131" s="28"/>
    </row>
    <row r="1132" spans="6:12" x14ac:dyDescent="0.25">
      <c r="F1132" s="26"/>
      <c r="H1132" s="28"/>
      <c r="I1132" s="27"/>
      <c r="J1132" s="28"/>
      <c r="K1132" s="27"/>
      <c r="L1132" s="28"/>
    </row>
    <row r="1133" spans="6:12" x14ac:dyDescent="0.25">
      <c r="F1133" s="26"/>
      <c r="H1133" s="28"/>
      <c r="I1133" s="27"/>
      <c r="J1133" s="28"/>
      <c r="K1133" s="27"/>
      <c r="L1133" s="28"/>
    </row>
    <row r="1134" spans="6:12" x14ac:dyDescent="0.25">
      <c r="F1134" s="26"/>
      <c r="H1134" s="28"/>
      <c r="I1134" s="27"/>
      <c r="J1134" s="28"/>
      <c r="K1134" s="27"/>
      <c r="L1134" s="28"/>
    </row>
    <row r="1135" spans="6:12" x14ac:dyDescent="0.25">
      <c r="F1135" s="26"/>
      <c r="H1135" s="28"/>
      <c r="I1135" s="27"/>
      <c r="J1135" s="28"/>
      <c r="K1135" s="27"/>
      <c r="L1135" s="28"/>
    </row>
    <row r="1136" spans="6:12" x14ac:dyDescent="0.25">
      <c r="F1136" s="26"/>
      <c r="H1136" s="28"/>
      <c r="I1136" s="27"/>
      <c r="J1136" s="28"/>
      <c r="K1136" s="27"/>
      <c r="L1136" s="28"/>
    </row>
    <row r="1137" spans="6:12" x14ac:dyDescent="0.25">
      <c r="F1137" s="26"/>
      <c r="H1137" s="28"/>
      <c r="I1137" s="27"/>
      <c r="J1137" s="28"/>
      <c r="K1137" s="27"/>
      <c r="L1137" s="28"/>
    </row>
    <row r="1138" spans="6:12" x14ac:dyDescent="0.25">
      <c r="F1138" s="26"/>
      <c r="H1138" s="28"/>
      <c r="I1138" s="27"/>
      <c r="J1138" s="28"/>
      <c r="K1138" s="27"/>
      <c r="L1138" s="28"/>
    </row>
    <row r="1139" spans="6:12" x14ac:dyDescent="0.25">
      <c r="F1139" s="26"/>
      <c r="H1139" s="28"/>
      <c r="I1139" s="27"/>
      <c r="J1139" s="28"/>
      <c r="K1139" s="27"/>
      <c r="L1139" s="28"/>
    </row>
    <row r="1140" spans="6:12" x14ac:dyDescent="0.25">
      <c r="F1140" s="26"/>
      <c r="H1140" s="28"/>
      <c r="I1140" s="27"/>
      <c r="J1140" s="28"/>
      <c r="K1140" s="27"/>
      <c r="L1140" s="28"/>
    </row>
    <row r="1141" spans="6:12" x14ac:dyDescent="0.25">
      <c r="F1141" s="26"/>
      <c r="H1141" s="28"/>
      <c r="I1141" s="27"/>
      <c r="J1141" s="28"/>
      <c r="K1141" s="27"/>
      <c r="L1141" s="28"/>
    </row>
    <row r="1142" spans="6:12" x14ac:dyDescent="0.25">
      <c r="F1142" s="26"/>
      <c r="H1142" s="28"/>
      <c r="I1142" s="27"/>
      <c r="J1142" s="28"/>
      <c r="K1142" s="27"/>
      <c r="L1142" s="28"/>
    </row>
    <row r="1143" spans="6:12" x14ac:dyDescent="0.25">
      <c r="F1143" s="26"/>
      <c r="H1143" s="28"/>
      <c r="I1143" s="27"/>
      <c r="J1143" s="28"/>
      <c r="K1143" s="27"/>
      <c r="L1143" s="28"/>
    </row>
    <row r="1144" spans="6:12" x14ac:dyDescent="0.25">
      <c r="F1144" s="26"/>
      <c r="H1144" s="28"/>
      <c r="I1144" s="27"/>
      <c r="J1144" s="28"/>
      <c r="K1144" s="27"/>
      <c r="L1144" s="28"/>
    </row>
    <row r="1145" spans="6:12" x14ac:dyDescent="0.25">
      <c r="F1145" s="26"/>
      <c r="H1145" s="28"/>
      <c r="I1145" s="27"/>
      <c r="J1145" s="28"/>
      <c r="K1145" s="27"/>
      <c r="L1145" s="28"/>
    </row>
    <row r="1146" spans="6:12" x14ac:dyDescent="0.25">
      <c r="F1146" s="26"/>
      <c r="H1146" s="28"/>
      <c r="I1146" s="27"/>
      <c r="J1146" s="28"/>
      <c r="K1146" s="27"/>
      <c r="L1146" s="28"/>
    </row>
    <row r="1147" spans="6:12" x14ac:dyDescent="0.25">
      <c r="F1147" s="26"/>
      <c r="H1147" s="28"/>
      <c r="I1147" s="27"/>
      <c r="J1147" s="28"/>
      <c r="K1147" s="27"/>
      <c r="L1147" s="28"/>
    </row>
    <row r="1148" spans="6:12" x14ac:dyDescent="0.25">
      <c r="F1148" s="26"/>
      <c r="H1148" s="28"/>
      <c r="I1148" s="27"/>
      <c r="J1148" s="28"/>
      <c r="K1148" s="27"/>
      <c r="L1148" s="28"/>
    </row>
    <row r="1149" spans="6:12" x14ac:dyDescent="0.25">
      <c r="F1149" s="26"/>
      <c r="H1149" s="28"/>
      <c r="I1149" s="27"/>
      <c r="J1149" s="28"/>
      <c r="K1149" s="27"/>
      <c r="L1149" s="28"/>
    </row>
    <row r="1150" spans="6:12" x14ac:dyDescent="0.25">
      <c r="F1150" s="26"/>
      <c r="H1150" s="28"/>
      <c r="I1150" s="27"/>
      <c r="J1150" s="28"/>
      <c r="K1150" s="27"/>
      <c r="L1150" s="28"/>
    </row>
    <row r="1151" spans="6:12" x14ac:dyDescent="0.25">
      <c r="F1151" s="26"/>
      <c r="H1151" s="28"/>
      <c r="I1151" s="27"/>
      <c r="J1151" s="28"/>
      <c r="K1151" s="27"/>
      <c r="L1151" s="28"/>
    </row>
    <row r="1152" spans="6:12" x14ac:dyDescent="0.25">
      <c r="F1152" s="26"/>
      <c r="H1152" s="28"/>
      <c r="I1152" s="27"/>
      <c r="J1152" s="28"/>
      <c r="K1152" s="27"/>
      <c r="L1152" s="28"/>
    </row>
    <row r="1153" spans="6:12" x14ac:dyDescent="0.25">
      <c r="F1153" s="26"/>
      <c r="H1153" s="28"/>
      <c r="I1153" s="27"/>
      <c r="J1153" s="28"/>
      <c r="K1153" s="27"/>
      <c r="L1153" s="28"/>
    </row>
    <row r="1154" spans="6:12" x14ac:dyDescent="0.25">
      <c r="F1154" s="26"/>
      <c r="H1154" s="28"/>
      <c r="I1154" s="27"/>
      <c r="J1154" s="28"/>
      <c r="K1154" s="27"/>
      <c r="L1154" s="28"/>
    </row>
    <row r="1155" spans="6:12" x14ac:dyDescent="0.25">
      <c r="F1155" s="26"/>
      <c r="H1155" s="28"/>
      <c r="I1155" s="27"/>
      <c r="J1155" s="28"/>
      <c r="K1155" s="27"/>
      <c r="L1155" s="28"/>
    </row>
    <row r="1156" spans="6:12" x14ac:dyDescent="0.25">
      <c r="F1156" s="26"/>
      <c r="H1156" s="28"/>
      <c r="I1156" s="27"/>
      <c r="J1156" s="28"/>
      <c r="K1156" s="27"/>
      <c r="L1156" s="28"/>
    </row>
    <row r="1157" spans="6:12" x14ac:dyDescent="0.25">
      <c r="F1157" s="26"/>
      <c r="H1157" s="28"/>
      <c r="I1157" s="27"/>
      <c r="J1157" s="28"/>
      <c r="K1157" s="27"/>
      <c r="L1157" s="28"/>
    </row>
    <row r="1158" spans="6:12" x14ac:dyDescent="0.25">
      <c r="F1158" s="26"/>
      <c r="H1158" s="28"/>
      <c r="I1158" s="27"/>
      <c r="J1158" s="28"/>
      <c r="K1158" s="27"/>
      <c r="L1158" s="28"/>
    </row>
    <row r="1159" spans="6:12" x14ac:dyDescent="0.25">
      <c r="F1159" s="26"/>
      <c r="H1159" s="28"/>
      <c r="I1159" s="27"/>
      <c r="J1159" s="28"/>
      <c r="K1159" s="27"/>
      <c r="L1159" s="28"/>
    </row>
    <row r="1160" spans="6:12" x14ac:dyDescent="0.25">
      <c r="F1160" s="26"/>
      <c r="H1160" s="28"/>
      <c r="I1160" s="27"/>
      <c r="J1160" s="28"/>
      <c r="K1160" s="27"/>
      <c r="L1160" s="28"/>
    </row>
    <row r="1161" spans="6:12" x14ac:dyDescent="0.25">
      <c r="F1161" s="26"/>
      <c r="H1161" s="28"/>
      <c r="I1161" s="27"/>
      <c r="J1161" s="28"/>
      <c r="K1161" s="27"/>
      <c r="L1161" s="28"/>
    </row>
    <row r="1162" spans="6:12" x14ac:dyDescent="0.25">
      <c r="F1162" s="26"/>
      <c r="H1162" s="28"/>
      <c r="I1162" s="27"/>
      <c r="J1162" s="28"/>
      <c r="K1162" s="27"/>
      <c r="L1162" s="28"/>
    </row>
    <row r="1163" spans="6:12" x14ac:dyDescent="0.25">
      <c r="F1163" s="26"/>
      <c r="H1163" s="28"/>
      <c r="I1163" s="27"/>
      <c r="J1163" s="28"/>
      <c r="K1163" s="27"/>
      <c r="L1163" s="28"/>
    </row>
    <row r="1164" spans="6:12" x14ac:dyDescent="0.25">
      <c r="F1164" s="26"/>
      <c r="H1164" s="28"/>
      <c r="I1164" s="27"/>
      <c r="J1164" s="28"/>
      <c r="K1164" s="27"/>
      <c r="L1164" s="28"/>
    </row>
    <row r="1165" spans="6:12" x14ac:dyDescent="0.25">
      <c r="F1165" s="26"/>
      <c r="H1165" s="28"/>
      <c r="I1165" s="27"/>
      <c r="J1165" s="28"/>
      <c r="K1165" s="27"/>
      <c r="L1165" s="28"/>
    </row>
    <row r="1166" spans="6:12" x14ac:dyDescent="0.25">
      <c r="F1166" s="26"/>
      <c r="H1166" s="28"/>
      <c r="I1166" s="27"/>
      <c r="J1166" s="28"/>
      <c r="K1166" s="27"/>
      <c r="L1166" s="28"/>
    </row>
    <row r="1167" spans="6:12" x14ac:dyDescent="0.25">
      <c r="F1167" s="26"/>
      <c r="H1167" s="28"/>
      <c r="I1167" s="27"/>
      <c r="J1167" s="28"/>
      <c r="K1167" s="27"/>
      <c r="L1167" s="28"/>
    </row>
    <row r="1168" spans="6:12" x14ac:dyDescent="0.25">
      <c r="F1168" s="26"/>
      <c r="H1168" s="28"/>
      <c r="I1168" s="27"/>
      <c r="J1168" s="28"/>
      <c r="K1168" s="27"/>
      <c r="L1168" s="28"/>
    </row>
    <row r="1169" spans="6:12" x14ac:dyDescent="0.25">
      <c r="F1169" s="26"/>
      <c r="H1169" s="28"/>
      <c r="I1169" s="27"/>
      <c r="J1169" s="28"/>
      <c r="K1169" s="27"/>
      <c r="L1169" s="28"/>
    </row>
    <row r="1170" spans="6:12" x14ac:dyDescent="0.25">
      <c r="F1170" s="26"/>
      <c r="H1170" s="28"/>
      <c r="I1170" s="27"/>
      <c r="J1170" s="28"/>
      <c r="K1170" s="27"/>
      <c r="L1170" s="28"/>
    </row>
    <row r="1171" spans="6:12" x14ac:dyDescent="0.25">
      <c r="F1171" s="26"/>
      <c r="H1171" s="28"/>
      <c r="I1171" s="27"/>
      <c r="J1171" s="28"/>
      <c r="K1171" s="27"/>
      <c r="L1171" s="28"/>
    </row>
    <row r="1172" spans="6:12" x14ac:dyDescent="0.25">
      <c r="F1172" s="26"/>
      <c r="H1172" s="28"/>
      <c r="I1172" s="27"/>
      <c r="J1172" s="28"/>
      <c r="K1172" s="27"/>
      <c r="L1172" s="28"/>
    </row>
    <row r="1173" spans="6:12" x14ac:dyDescent="0.25">
      <c r="F1173" s="26"/>
      <c r="H1173" s="28"/>
      <c r="I1173" s="27"/>
      <c r="J1173" s="28"/>
      <c r="K1173" s="27"/>
      <c r="L1173" s="28"/>
    </row>
    <row r="1174" spans="6:12" x14ac:dyDescent="0.25">
      <c r="F1174" s="26"/>
      <c r="H1174" s="28"/>
      <c r="I1174" s="27"/>
      <c r="J1174" s="28"/>
      <c r="K1174" s="27"/>
      <c r="L1174" s="28"/>
    </row>
    <row r="1175" spans="6:12" x14ac:dyDescent="0.25">
      <c r="F1175" s="26"/>
      <c r="H1175" s="28"/>
      <c r="I1175" s="27"/>
      <c r="J1175" s="28"/>
      <c r="K1175" s="27"/>
      <c r="L1175" s="28"/>
    </row>
    <row r="1176" spans="6:12" x14ac:dyDescent="0.25">
      <c r="F1176" s="26"/>
      <c r="H1176" s="28"/>
      <c r="I1176" s="27"/>
      <c r="J1176" s="28"/>
      <c r="K1176" s="27"/>
      <c r="L1176" s="28"/>
    </row>
    <row r="1177" spans="6:12" x14ac:dyDescent="0.25">
      <c r="F1177" s="26"/>
      <c r="H1177" s="28"/>
      <c r="I1177" s="27"/>
      <c r="J1177" s="28"/>
      <c r="K1177" s="27"/>
      <c r="L1177" s="28"/>
    </row>
    <row r="1178" spans="6:12" x14ac:dyDescent="0.25">
      <c r="F1178" s="26"/>
      <c r="H1178" s="28"/>
      <c r="I1178" s="27"/>
      <c r="J1178" s="28"/>
      <c r="K1178" s="27"/>
      <c r="L1178" s="28"/>
    </row>
    <row r="1179" spans="6:12" x14ac:dyDescent="0.25">
      <c r="F1179" s="26"/>
      <c r="H1179" s="28"/>
      <c r="I1179" s="27"/>
      <c r="J1179" s="28"/>
      <c r="K1179" s="27"/>
      <c r="L1179" s="28"/>
    </row>
    <row r="1180" spans="6:12" x14ac:dyDescent="0.25">
      <c r="F1180" s="26"/>
      <c r="H1180" s="28"/>
      <c r="I1180" s="27"/>
      <c r="J1180" s="28"/>
      <c r="K1180" s="27"/>
      <c r="L1180" s="28"/>
    </row>
    <row r="1181" spans="6:12" x14ac:dyDescent="0.25">
      <c r="F1181" s="26"/>
      <c r="H1181" s="28"/>
      <c r="I1181" s="27"/>
      <c r="J1181" s="28"/>
      <c r="K1181" s="27"/>
      <c r="L1181" s="28"/>
    </row>
    <row r="1182" spans="6:12" x14ac:dyDescent="0.25">
      <c r="F1182" s="26"/>
      <c r="H1182" s="28"/>
      <c r="I1182" s="27"/>
      <c r="J1182" s="28"/>
      <c r="K1182" s="27"/>
      <c r="L1182" s="28"/>
    </row>
    <row r="1183" spans="6:12" x14ac:dyDescent="0.25">
      <c r="F1183" s="26"/>
      <c r="H1183" s="28"/>
      <c r="I1183" s="27"/>
      <c r="J1183" s="28"/>
      <c r="K1183" s="27"/>
      <c r="L1183" s="28"/>
    </row>
    <row r="1184" spans="6:12" x14ac:dyDescent="0.25">
      <c r="F1184" s="26"/>
      <c r="H1184" s="28"/>
      <c r="I1184" s="27"/>
      <c r="J1184" s="28"/>
      <c r="K1184" s="27"/>
      <c r="L1184" s="28"/>
    </row>
    <row r="1185" spans="6:12" x14ac:dyDescent="0.25">
      <c r="F1185" s="26"/>
      <c r="H1185" s="28"/>
      <c r="I1185" s="27"/>
      <c r="J1185" s="28"/>
      <c r="K1185" s="27"/>
      <c r="L1185" s="28"/>
    </row>
    <row r="1186" spans="6:12" x14ac:dyDescent="0.25">
      <c r="F1186" s="26"/>
      <c r="H1186" s="28"/>
      <c r="I1186" s="27"/>
      <c r="J1186" s="28"/>
      <c r="K1186" s="27"/>
      <c r="L1186" s="28"/>
    </row>
    <row r="1187" spans="6:12" x14ac:dyDescent="0.25">
      <c r="F1187" s="26"/>
      <c r="H1187" s="28"/>
      <c r="I1187" s="27"/>
      <c r="J1187" s="28"/>
      <c r="K1187" s="27"/>
      <c r="L1187" s="28"/>
    </row>
    <row r="1188" spans="6:12" x14ac:dyDescent="0.25">
      <c r="F1188" s="26"/>
      <c r="H1188" s="28"/>
      <c r="I1188" s="27"/>
      <c r="J1188" s="28"/>
      <c r="K1188" s="27"/>
      <c r="L1188" s="28"/>
    </row>
    <row r="1189" spans="6:12" x14ac:dyDescent="0.25">
      <c r="F1189" s="26"/>
      <c r="H1189" s="28"/>
      <c r="I1189" s="27"/>
      <c r="J1189" s="28"/>
      <c r="K1189" s="27"/>
      <c r="L1189" s="28"/>
    </row>
    <row r="1190" spans="6:12" x14ac:dyDescent="0.25">
      <c r="F1190" s="26"/>
      <c r="H1190" s="28"/>
      <c r="I1190" s="27"/>
      <c r="J1190" s="28"/>
      <c r="K1190" s="27"/>
      <c r="L1190" s="28"/>
    </row>
    <row r="1191" spans="6:12" x14ac:dyDescent="0.25">
      <c r="F1191" s="26"/>
      <c r="H1191" s="28"/>
      <c r="I1191" s="27"/>
      <c r="J1191" s="28"/>
      <c r="K1191" s="27"/>
      <c r="L1191" s="28"/>
    </row>
    <row r="1192" spans="6:12" x14ac:dyDescent="0.25">
      <c r="F1192" s="26"/>
      <c r="H1192" s="28"/>
      <c r="I1192" s="27"/>
      <c r="J1192" s="28"/>
      <c r="K1192" s="27"/>
      <c r="L1192" s="28"/>
    </row>
    <row r="1193" spans="6:12" x14ac:dyDescent="0.25">
      <c r="F1193" s="26"/>
      <c r="H1193" s="28"/>
      <c r="I1193" s="27"/>
      <c r="J1193" s="28"/>
      <c r="K1193" s="27"/>
      <c r="L1193" s="28"/>
    </row>
    <row r="1194" spans="6:12" x14ac:dyDescent="0.25">
      <c r="F1194" s="26"/>
      <c r="H1194" s="28"/>
      <c r="I1194" s="27"/>
      <c r="J1194" s="28"/>
      <c r="K1194" s="27"/>
      <c r="L1194" s="28"/>
    </row>
    <row r="1195" spans="6:12" x14ac:dyDescent="0.25">
      <c r="F1195" s="26"/>
      <c r="H1195" s="28"/>
      <c r="I1195" s="27"/>
      <c r="J1195" s="28"/>
      <c r="K1195" s="27"/>
      <c r="L1195" s="28"/>
    </row>
    <row r="1196" spans="6:12" x14ac:dyDescent="0.25">
      <c r="F1196" s="26"/>
      <c r="H1196" s="28"/>
      <c r="I1196" s="27"/>
      <c r="J1196" s="28"/>
      <c r="K1196" s="27"/>
      <c r="L1196" s="28"/>
    </row>
    <row r="1197" spans="6:12" x14ac:dyDescent="0.25">
      <c r="F1197" s="26"/>
      <c r="H1197" s="28"/>
      <c r="I1197" s="27"/>
      <c r="J1197" s="28"/>
      <c r="K1197" s="27"/>
      <c r="L1197" s="28"/>
    </row>
    <row r="1198" spans="6:12" x14ac:dyDescent="0.25">
      <c r="F1198" s="26"/>
      <c r="H1198" s="28"/>
      <c r="I1198" s="27"/>
      <c r="J1198" s="28"/>
      <c r="K1198" s="27"/>
      <c r="L1198" s="28"/>
    </row>
    <row r="1199" spans="6:12" x14ac:dyDescent="0.25">
      <c r="F1199" s="26"/>
      <c r="H1199" s="28"/>
      <c r="I1199" s="27"/>
      <c r="J1199" s="28"/>
      <c r="K1199" s="27"/>
      <c r="L1199" s="28"/>
    </row>
    <row r="1200" spans="6:12" x14ac:dyDescent="0.25">
      <c r="F1200" s="26"/>
      <c r="H1200" s="28"/>
      <c r="I1200" s="27"/>
      <c r="J1200" s="28"/>
      <c r="K1200" s="27"/>
      <c r="L1200" s="28"/>
    </row>
    <row r="1201" spans="6:12" x14ac:dyDescent="0.25">
      <c r="F1201" s="26"/>
      <c r="H1201" s="28"/>
      <c r="I1201" s="27"/>
      <c r="J1201" s="28"/>
      <c r="K1201" s="27"/>
      <c r="L1201" s="28"/>
    </row>
    <row r="1202" spans="6:12" x14ac:dyDescent="0.25">
      <c r="F1202" s="26"/>
      <c r="H1202" s="28"/>
      <c r="I1202" s="27"/>
      <c r="J1202" s="28"/>
      <c r="K1202" s="27"/>
      <c r="L1202" s="28"/>
    </row>
    <row r="1203" spans="6:12" x14ac:dyDescent="0.25">
      <c r="F1203" s="26"/>
      <c r="H1203" s="28"/>
      <c r="I1203" s="27"/>
      <c r="J1203" s="28"/>
      <c r="K1203" s="27"/>
      <c r="L1203" s="28"/>
    </row>
    <row r="1204" spans="6:12" x14ac:dyDescent="0.25">
      <c r="F1204" s="26"/>
      <c r="H1204" s="28"/>
      <c r="I1204" s="27"/>
      <c r="J1204" s="28"/>
      <c r="K1204" s="27"/>
      <c r="L1204" s="28"/>
    </row>
    <row r="1205" spans="6:12" x14ac:dyDescent="0.25">
      <c r="F1205" s="26"/>
      <c r="H1205" s="28"/>
      <c r="I1205" s="27"/>
      <c r="J1205" s="28"/>
      <c r="K1205" s="27"/>
      <c r="L1205" s="28"/>
    </row>
    <row r="1206" spans="6:12" x14ac:dyDescent="0.25">
      <c r="F1206" s="26"/>
      <c r="H1206" s="28"/>
      <c r="I1206" s="27"/>
      <c r="J1206" s="28"/>
      <c r="K1206" s="27"/>
      <c r="L1206" s="28"/>
    </row>
    <row r="1207" spans="6:12" x14ac:dyDescent="0.25">
      <c r="F1207" s="26"/>
      <c r="H1207" s="28"/>
      <c r="I1207" s="27"/>
      <c r="J1207" s="28"/>
      <c r="K1207" s="27"/>
      <c r="L1207" s="28"/>
    </row>
    <row r="1208" spans="6:12" x14ac:dyDescent="0.25">
      <c r="F1208" s="26"/>
      <c r="H1208" s="28"/>
      <c r="I1208" s="27"/>
      <c r="J1208" s="28"/>
      <c r="K1208" s="27"/>
      <c r="L1208" s="28"/>
    </row>
    <row r="1209" spans="6:12" x14ac:dyDescent="0.25">
      <c r="F1209" s="26"/>
      <c r="H1209" s="28"/>
      <c r="I1209" s="27"/>
      <c r="J1209" s="28"/>
      <c r="K1209" s="27"/>
      <c r="L1209" s="28"/>
    </row>
    <row r="1210" spans="6:12" x14ac:dyDescent="0.25">
      <c r="F1210" s="26"/>
      <c r="H1210" s="28"/>
      <c r="I1210" s="27"/>
      <c r="J1210" s="28"/>
      <c r="K1210" s="27"/>
      <c r="L1210" s="28"/>
    </row>
    <row r="1211" spans="6:12" x14ac:dyDescent="0.25">
      <c r="F1211" s="26"/>
      <c r="H1211" s="28"/>
      <c r="I1211" s="27"/>
      <c r="J1211" s="28"/>
      <c r="K1211" s="27"/>
      <c r="L1211" s="28"/>
    </row>
    <row r="1212" spans="6:12" x14ac:dyDescent="0.25">
      <c r="F1212" s="26"/>
      <c r="H1212" s="28"/>
      <c r="I1212" s="27"/>
      <c r="J1212" s="28"/>
      <c r="K1212" s="27"/>
      <c r="L1212" s="28"/>
    </row>
    <row r="1213" spans="6:12" x14ac:dyDescent="0.25">
      <c r="F1213" s="26"/>
      <c r="H1213" s="28"/>
      <c r="I1213" s="27"/>
      <c r="J1213" s="28"/>
      <c r="K1213" s="27"/>
      <c r="L1213" s="28"/>
    </row>
    <row r="1214" spans="6:12" x14ac:dyDescent="0.25">
      <c r="F1214" s="26"/>
      <c r="H1214" s="28"/>
      <c r="I1214" s="27"/>
      <c r="J1214" s="28"/>
      <c r="K1214" s="27"/>
      <c r="L1214" s="28"/>
    </row>
    <row r="1215" spans="6:12" x14ac:dyDescent="0.25">
      <c r="F1215" s="26"/>
      <c r="H1215" s="28"/>
      <c r="I1215" s="27"/>
      <c r="J1215" s="28"/>
      <c r="K1215" s="27"/>
      <c r="L1215" s="28"/>
    </row>
    <row r="1216" spans="6:12" x14ac:dyDescent="0.25">
      <c r="F1216" s="26"/>
      <c r="H1216" s="28"/>
      <c r="I1216" s="27"/>
      <c r="J1216" s="28"/>
      <c r="K1216" s="27"/>
      <c r="L1216" s="28"/>
    </row>
    <row r="1217" spans="6:12" x14ac:dyDescent="0.25">
      <c r="F1217" s="26"/>
      <c r="H1217" s="28"/>
      <c r="I1217" s="27"/>
      <c r="J1217" s="28"/>
      <c r="K1217" s="27"/>
      <c r="L1217" s="28"/>
    </row>
    <row r="1218" spans="6:12" x14ac:dyDescent="0.25">
      <c r="F1218" s="26"/>
      <c r="H1218" s="28"/>
      <c r="I1218" s="27"/>
      <c r="J1218" s="28"/>
      <c r="K1218" s="27"/>
      <c r="L1218" s="28"/>
    </row>
    <row r="1219" spans="6:12" x14ac:dyDescent="0.25">
      <c r="F1219" s="26"/>
      <c r="H1219" s="28"/>
      <c r="I1219" s="27"/>
      <c r="J1219" s="28"/>
      <c r="K1219" s="27"/>
      <c r="L1219" s="28"/>
    </row>
    <row r="1220" spans="6:12" x14ac:dyDescent="0.25">
      <c r="F1220" s="26"/>
      <c r="H1220" s="28"/>
      <c r="I1220" s="27"/>
      <c r="J1220" s="28"/>
      <c r="K1220" s="27"/>
      <c r="L1220" s="28"/>
    </row>
    <row r="1221" spans="6:12" x14ac:dyDescent="0.25">
      <c r="F1221" s="26"/>
      <c r="H1221" s="28"/>
      <c r="I1221" s="27"/>
      <c r="J1221" s="28"/>
      <c r="K1221" s="27"/>
      <c r="L1221" s="28"/>
    </row>
    <row r="1222" spans="6:12" x14ac:dyDescent="0.25">
      <c r="F1222" s="26"/>
      <c r="H1222" s="28"/>
      <c r="I1222" s="27"/>
      <c r="J1222" s="28"/>
      <c r="K1222" s="27"/>
      <c r="L1222" s="28"/>
    </row>
    <row r="1223" spans="6:12" x14ac:dyDescent="0.25">
      <c r="F1223" s="26"/>
      <c r="H1223" s="28"/>
      <c r="I1223" s="27"/>
      <c r="J1223" s="28"/>
      <c r="K1223" s="27"/>
      <c r="L1223" s="28"/>
    </row>
    <row r="1224" spans="6:12" x14ac:dyDescent="0.25">
      <c r="F1224" s="26"/>
      <c r="H1224" s="28"/>
      <c r="I1224" s="27"/>
      <c r="J1224" s="28"/>
      <c r="K1224" s="27"/>
      <c r="L1224" s="28"/>
    </row>
    <row r="1225" spans="6:12" x14ac:dyDescent="0.25">
      <c r="F1225" s="26"/>
      <c r="H1225" s="28"/>
      <c r="I1225" s="27"/>
      <c r="J1225" s="28"/>
      <c r="K1225" s="27"/>
      <c r="L1225" s="28"/>
    </row>
    <row r="1226" spans="6:12" x14ac:dyDescent="0.25">
      <c r="F1226" s="26"/>
      <c r="H1226" s="28"/>
      <c r="I1226" s="27"/>
      <c r="J1226" s="28"/>
      <c r="K1226" s="27"/>
      <c r="L1226" s="28"/>
    </row>
    <row r="1227" spans="6:12" x14ac:dyDescent="0.25">
      <c r="F1227" s="26"/>
      <c r="H1227" s="28"/>
      <c r="I1227" s="27"/>
      <c r="J1227" s="28"/>
      <c r="K1227" s="27"/>
      <c r="L1227" s="28"/>
    </row>
    <row r="1228" spans="6:12" x14ac:dyDescent="0.25">
      <c r="F1228" s="26"/>
      <c r="H1228" s="28"/>
      <c r="I1228" s="27"/>
      <c r="J1228" s="28"/>
      <c r="K1228" s="27"/>
      <c r="L1228" s="28"/>
    </row>
    <row r="1229" spans="6:12" x14ac:dyDescent="0.25">
      <c r="F1229" s="26"/>
      <c r="H1229" s="28"/>
      <c r="I1229" s="27"/>
      <c r="J1229" s="28"/>
      <c r="K1229" s="27"/>
      <c r="L1229" s="28"/>
    </row>
    <row r="1230" spans="6:12" x14ac:dyDescent="0.25">
      <c r="F1230" s="26"/>
      <c r="H1230" s="28"/>
      <c r="I1230" s="27"/>
      <c r="J1230" s="28"/>
      <c r="K1230" s="27"/>
      <c r="L1230" s="28"/>
    </row>
    <row r="1231" spans="6:12" x14ac:dyDescent="0.25">
      <c r="F1231" s="26"/>
      <c r="H1231" s="28"/>
      <c r="I1231" s="27"/>
      <c r="J1231" s="28"/>
      <c r="K1231" s="27"/>
      <c r="L1231" s="28"/>
    </row>
    <row r="1232" spans="6:12" x14ac:dyDescent="0.25">
      <c r="F1232" s="26"/>
      <c r="H1232" s="28"/>
      <c r="I1232" s="27"/>
      <c r="J1232" s="28"/>
      <c r="K1232" s="27"/>
      <c r="L1232" s="28"/>
    </row>
    <row r="1233" spans="6:12" x14ac:dyDescent="0.25">
      <c r="F1233" s="26"/>
      <c r="H1233" s="28"/>
      <c r="I1233" s="27"/>
      <c r="J1233" s="28"/>
      <c r="K1233" s="27"/>
      <c r="L1233" s="28"/>
    </row>
    <row r="1234" spans="6:12" x14ac:dyDescent="0.25">
      <c r="F1234" s="26"/>
      <c r="H1234" s="28"/>
      <c r="I1234" s="27"/>
      <c r="J1234" s="28"/>
      <c r="K1234" s="27"/>
      <c r="L1234" s="28"/>
    </row>
    <row r="1235" spans="6:12" x14ac:dyDescent="0.25">
      <c r="F1235" s="26"/>
      <c r="H1235" s="28"/>
      <c r="I1235" s="27"/>
      <c r="J1235" s="28"/>
      <c r="K1235" s="27"/>
      <c r="L1235" s="28"/>
    </row>
    <row r="1236" spans="6:12" x14ac:dyDescent="0.25">
      <c r="F1236" s="26"/>
      <c r="H1236" s="28"/>
      <c r="I1236" s="27"/>
      <c r="J1236" s="28"/>
      <c r="K1236" s="27"/>
      <c r="L1236" s="28"/>
    </row>
    <row r="1237" spans="6:12" x14ac:dyDescent="0.25">
      <c r="F1237" s="26"/>
      <c r="H1237" s="28"/>
      <c r="I1237" s="27"/>
      <c r="J1237" s="28"/>
      <c r="K1237" s="27"/>
      <c r="L1237" s="28"/>
    </row>
    <row r="1238" spans="6:12" x14ac:dyDescent="0.25">
      <c r="F1238" s="26"/>
      <c r="H1238" s="28"/>
      <c r="I1238" s="27"/>
      <c r="J1238" s="28"/>
      <c r="K1238" s="27"/>
      <c r="L1238" s="28"/>
    </row>
    <row r="1239" spans="6:12" x14ac:dyDescent="0.25">
      <c r="F1239" s="26"/>
      <c r="H1239" s="28"/>
      <c r="I1239" s="27"/>
      <c r="J1239" s="28"/>
      <c r="K1239" s="27"/>
      <c r="L1239" s="28"/>
    </row>
    <row r="1240" spans="6:12" x14ac:dyDescent="0.25">
      <c r="F1240" s="26"/>
      <c r="H1240" s="28"/>
      <c r="I1240" s="27"/>
      <c r="J1240" s="28"/>
      <c r="K1240" s="27"/>
      <c r="L1240" s="28"/>
    </row>
    <row r="1241" spans="6:12" x14ac:dyDescent="0.25">
      <c r="F1241" s="26"/>
      <c r="H1241" s="28"/>
      <c r="I1241" s="27"/>
      <c r="J1241" s="28"/>
      <c r="K1241" s="27"/>
      <c r="L1241" s="28"/>
    </row>
    <row r="1242" spans="6:12" x14ac:dyDescent="0.25">
      <c r="F1242" s="26"/>
      <c r="H1242" s="28"/>
      <c r="I1242" s="27"/>
      <c r="J1242" s="28"/>
      <c r="K1242" s="27"/>
      <c r="L1242" s="28"/>
    </row>
    <row r="1243" spans="6:12" x14ac:dyDescent="0.25">
      <c r="F1243" s="26"/>
      <c r="H1243" s="28"/>
      <c r="I1243" s="27"/>
      <c r="J1243" s="28"/>
      <c r="K1243" s="27"/>
      <c r="L1243" s="28"/>
    </row>
    <row r="1244" spans="6:12" x14ac:dyDescent="0.25">
      <c r="F1244" s="26"/>
      <c r="H1244" s="28"/>
      <c r="I1244" s="27"/>
      <c r="J1244" s="28"/>
      <c r="K1244" s="27"/>
      <c r="L1244" s="28"/>
    </row>
    <row r="1245" spans="6:12" x14ac:dyDescent="0.25">
      <c r="F1245" s="26"/>
      <c r="H1245" s="28"/>
      <c r="I1245" s="27"/>
      <c r="J1245" s="28"/>
      <c r="K1245" s="27"/>
      <c r="L1245" s="28"/>
    </row>
    <row r="1246" spans="6:12" x14ac:dyDescent="0.25">
      <c r="F1246" s="26"/>
      <c r="H1246" s="28"/>
      <c r="I1246" s="27"/>
      <c r="J1246" s="28"/>
      <c r="K1246" s="27"/>
      <c r="L1246" s="28"/>
    </row>
    <row r="1247" spans="6:12" x14ac:dyDescent="0.25">
      <c r="F1247" s="26"/>
      <c r="H1247" s="28"/>
      <c r="I1247" s="27"/>
      <c r="J1247" s="28"/>
      <c r="K1247" s="27"/>
      <c r="L1247" s="28"/>
    </row>
    <row r="1248" spans="6:12" x14ac:dyDescent="0.25">
      <c r="F1248" s="26"/>
      <c r="H1248" s="28"/>
      <c r="I1248" s="27"/>
      <c r="J1248" s="28"/>
      <c r="K1248" s="27"/>
      <c r="L1248" s="28"/>
    </row>
    <row r="1249" spans="6:12" x14ac:dyDescent="0.25">
      <c r="F1249" s="26"/>
      <c r="H1249" s="28"/>
      <c r="I1249" s="27"/>
      <c r="J1249" s="28"/>
      <c r="K1249" s="27"/>
      <c r="L1249" s="28"/>
    </row>
    <row r="1250" spans="6:12" x14ac:dyDescent="0.25">
      <c r="F1250" s="26"/>
      <c r="H1250" s="28"/>
      <c r="I1250" s="27"/>
      <c r="J1250" s="28"/>
      <c r="K1250" s="27"/>
      <c r="L1250" s="28"/>
    </row>
    <row r="1251" spans="6:12" x14ac:dyDescent="0.25">
      <c r="F1251" s="26"/>
      <c r="H1251" s="28"/>
      <c r="I1251" s="27"/>
      <c r="J1251" s="28"/>
      <c r="K1251" s="27"/>
      <c r="L1251" s="28"/>
    </row>
    <row r="1252" spans="6:12" x14ac:dyDescent="0.25">
      <c r="F1252" s="26"/>
      <c r="H1252" s="28"/>
      <c r="I1252" s="27"/>
      <c r="J1252" s="28"/>
      <c r="K1252" s="27"/>
      <c r="L1252" s="28"/>
    </row>
    <row r="1253" spans="6:12" x14ac:dyDescent="0.25">
      <c r="F1253" s="26"/>
      <c r="H1253" s="28"/>
      <c r="I1253" s="27"/>
      <c r="J1253" s="28"/>
      <c r="K1253" s="27"/>
      <c r="L1253" s="28"/>
    </row>
    <row r="1254" spans="6:12" x14ac:dyDescent="0.25">
      <c r="F1254" s="26"/>
      <c r="H1254" s="28"/>
      <c r="I1254" s="27"/>
      <c r="J1254" s="28"/>
      <c r="K1254" s="27"/>
      <c r="L1254" s="28"/>
    </row>
    <row r="1255" spans="6:12" x14ac:dyDescent="0.25">
      <c r="F1255" s="26"/>
      <c r="H1255" s="28"/>
      <c r="I1255" s="27"/>
      <c r="J1255" s="28"/>
      <c r="K1255" s="27"/>
      <c r="L1255" s="28"/>
    </row>
    <row r="1256" spans="6:12" x14ac:dyDescent="0.25">
      <c r="F1256" s="26"/>
      <c r="H1256" s="28"/>
      <c r="I1256" s="27"/>
      <c r="J1256" s="28"/>
      <c r="K1256" s="27"/>
      <c r="L1256" s="28"/>
    </row>
    <row r="1257" spans="6:12" x14ac:dyDescent="0.25">
      <c r="F1257" s="26"/>
      <c r="H1257" s="28"/>
      <c r="I1257" s="27"/>
      <c r="J1257" s="28"/>
      <c r="K1257" s="27"/>
      <c r="L1257" s="28"/>
    </row>
    <row r="1258" spans="6:12" x14ac:dyDescent="0.25">
      <c r="F1258" s="26"/>
      <c r="H1258" s="28"/>
      <c r="I1258" s="27"/>
      <c r="J1258" s="28"/>
      <c r="K1258" s="27"/>
      <c r="L1258" s="28"/>
    </row>
    <row r="1259" spans="6:12" x14ac:dyDescent="0.25">
      <c r="F1259" s="26"/>
      <c r="H1259" s="28"/>
      <c r="I1259" s="27"/>
      <c r="J1259" s="28"/>
      <c r="K1259" s="27"/>
      <c r="L1259" s="28"/>
    </row>
    <row r="1260" spans="6:12" x14ac:dyDescent="0.25">
      <c r="F1260" s="26"/>
      <c r="H1260" s="28"/>
      <c r="I1260" s="27"/>
      <c r="J1260" s="28"/>
      <c r="K1260" s="27"/>
      <c r="L1260" s="28"/>
    </row>
    <row r="1261" spans="6:12" x14ac:dyDescent="0.25">
      <c r="F1261" s="26"/>
      <c r="H1261" s="28"/>
      <c r="I1261" s="27"/>
      <c r="J1261" s="28"/>
      <c r="K1261" s="27"/>
      <c r="L1261" s="28"/>
    </row>
    <row r="1262" spans="6:12" x14ac:dyDescent="0.25">
      <c r="F1262" s="26"/>
      <c r="H1262" s="28"/>
      <c r="I1262" s="27"/>
      <c r="J1262" s="28"/>
      <c r="K1262" s="27"/>
      <c r="L1262" s="28"/>
    </row>
    <row r="1263" spans="6:12" x14ac:dyDescent="0.25">
      <c r="F1263" s="26"/>
      <c r="H1263" s="28"/>
      <c r="I1263" s="27"/>
      <c r="J1263" s="28"/>
      <c r="K1263" s="27"/>
      <c r="L1263" s="28"/>
    </row>
    <row r="1264" spans="6:12" x14ac:dyDescent="0.25">
      <c r="F1264" s="26"/>
      <c r="H1264" s="28"/>
      <c r="I1264" s="27"/>
      <c r="J1264" s="28"/>
      <c r="K1264" s="27"/>
      <c r="L1264" s="28"/>
    </row>
    <row r="1265" spans="6:12" x14ac:dyDescent="0.25">
      <c r="F1265" s="26"/>
      <c r="H1265" s="28"/>
      <c r="I1265" s="27"/>
      <c r="J1265" s="28"/>
      <c r="K1265" s="27"/>
      <c r="L1265" s="28"/>
    </row>
    <row r="1266" spans="6:12" x14ac:dyDescent="0.25">
      <c r="F1266" s="26"/>
      <c r="H1266" s="28"/>
      <c r="I1266" s="27"/>
      <c r="J1266" s="28"/>
      <c r="K1266" s="27"/>
      <c r="L1266" s="28"/>
    </row>
    <row r="1267" spans="6:12" x14ac:dyDescent="0.25">
      <c r="F1267" s="26"/>
      <c r="H1267" s="28"/>
      <c r="I1267" s="27"/>
      <c r="J1267" s="28"/>
      <c r="K1267" s="27"/>
      <c r="L1267" s="28"/>
    </row>
    <row r="1268" spans="6:12" x14ac:dyDescent="0.25">
      <c r="F1268" s="26"/>
      <c r="H1268" s="28"/>
      <c r="I1268" s="27"/>
      <c r="J1268" s="28"/>
      <c r="K1268" s="27"/>
      <c r="L1268" s="28"/>
    </row>
    <row r="1269" spans="6:12" x14ac:dyDescent="0.25">
      <c r="F1269" s="26"/>
      <c r="H1269" s="28"/>
      <c r="I1269" s="27"/>
      <c r="J1269" s="28"/>
      <c r="K1269" s="27"/>
      <c r="L1269" s="28"/>
    </row>
    <row r="1270" spans="6:12" x14ac:dyDescent="0.25">
      <c r="F1270" s="26"/>
      <c r="H1270" s="28"/>
      <c r="I1270" s="27"/>
      <c r="J1270" s="28"/>
      <c r="K1270" s="27"/>
      <c r="L1270" s="28"/>
    </row>
    <row r="1271" spans="6:12" x14ac:dyDescent="0.25">
      <c r="F1271" s="26"/>
      <c r="H1271" s="28"/>
      <c r="I1271" s="27"/>
      <c r="J1271" s="28"/>
      <c r="K1271" s="27"/>
      <c r="L1271" s="28"/>
    </row>
    <row r="1272" spans="6:12" x14ac:dyDescent="0.25">
      <c r="F1272" s="26"/>
      <c r="H1272" s="28"/>
      <c r="I1272" s="27"/>
      <c r="J1272" s="28"/>
      <c r="K1272" s="27"/>
      <c r="L1272" s="28"/>
    </row>
    <row r="1273" spans="6:12" x14ac:dyDescent="0.25">
      <c r="F1273" s="26"/>
      <c r="H1273" s="28"/>
      <c r="I1273" s="27"/>
      <c r="J1273" s="28"/>
      <c r="K1273" s="27"/>
      <c r="L1273" s="28"/>
    </row>
    <row r="1274" spans="6:12" x14ac:dyDescent="0.25">
      <c r="F1274" s="26"/>
      <c r="H1274" s="28"/>
      <c r="I1274" s="27"/>
      <c r="J1274" s="28"/>
      <c r="K1274" s="27"/>
      <c r="L1274" s="28"/>
    </row>
    <row r="1275" spans="6:12" x14ac:dyDescent="0.25">
      <c r="F1275" s="26"/>
      <c r="H1275" s="28"/>
      <c r="I1275" s="27"/>
      <c r="J1275" s="28"/>
      <c r="K1275" s="27"/>
      <c r="L1275" s="28"/>
    </row>
    <row r="1276" spans="6:12" x14ac:dyDescent="0.25">
      <c r="F1276" s="26"/>
      <c r="H1276" s="28"/>
      <c r="I1276" s="27"/>
      <c r="J1276" s="28"/>
      <c r="K1276" s="27"/>
      <c r="L1276" s="28"/>
    </row>
    <row r="1277" spans="6:12" x14ac:dyDescent="0.25">
      <c r="F1277" s="26"/>
      <c r="H1277" s="28"/>
      <c r="I1277" s="27"/>
      <c r="J1277" s="28"/>
      <c r="K1277" s="27"/>
      <c r="L1277" s="28"/>
    </row>
    <row r="1278" spans="6:12" x14ac:dyDescent="0.25">
      <c r="F1278" s="26"/>
      <c r="H1278" s="28"/>
      <c r="I1278" s="27"/>
      <c r="J1278" s="28"/>
      <c r="K1278" s="27"/>
      <c r="L1278" s="28"/>
    </row>
    <row r="1279" spans="6:12" x14ac:dyDescent="0.25">
      <c r="F1279" s="26"/>
      <c r="H1279" s="28"/>
      <c r="I1279" s="27"/>
      <c r="J1279" s="28"/>
      <c r="K1279" s="27"/>
      <c r="L1279" s="28"/>
    </row>
    <row r="1280" spans="6:12" x14ac:dyDescent="0.25">
      <c r="F1280" s="26"/>
      <c r="H1280" s="28"/>
      <c r="I1280" s="27"/>
      <c r="J1280" s="28"/>
      <c r="K1280" s="27"/>
      <c r="L1280" s="28"/>
    </row>
    <row r="1281" spans="6:12" x14ac:dyDescent="0.25">
      <c r="F1281" s="26"/>
      <c r="H1281" s="28"/>
      <c r="I1281" s="27"/>
      <c r="J1281" s="28"/>
      <c r="K1281" s="27"/>
      <c r="L1281" s="28"/>
    </row>
    <row r="1282" spans="6:12" x14ac:dyDescent="0.25">
      <c r="F1282" s="26"/>
      <c r="H1282" s="28"/>
      <c r="I1282" s="27"/>
      <c r="J1282" s="28"/>
      <c r="K1282" s="27"/>
      <c r="L1282" s="28"/>
    </row>
    <row r="1283" spans="6:12" x14ac:dyDescent="0.25">
      <c r="F1283" s="26"/>
      <c r="H1283" s="28"/>
      <c r="I1283" s="27"/>
      <c r="J1283" s="28"/>
      <c r="K1283" s="27"/>
      <c r="L1283" s="28"/>
    </row>
    <row r="1284" spans="6:12" x14ac:dyDescent="0.25">
      <c r="F1284" s="26"/>
      <c r="H1284" s="28"/>
      <c r="I1284" s="27"/>
      <c r="J1284" s="28"/>
      <c r="K1284" s="27"/>
      <c r="L1284" s="28"/>
    </row>
    <row r="1285" spans="6:12" x14ac:dyDescent="0.25">
      <c r="F1285" s="26"/>
      <c r="H1285" s="28"/>
      <c r="I1285" s="27"/>
      <c r="J1285" s="28"/>
      <c r="K1285" s="27"/>
      <c r="L1285" s="28"/>
    </row>
    <row r="1286" spans="6:12" x14ac:dyDescent="0.25">
      <c r="F1286" s="26"/>
      <c r="H1286" s="28"/>
      <c r="I1286" s="27"/>
      <c r="J1286" s="28"/>
      <c r="K1286" s="27"/>
      <c r="L1286" s="28"/>
    </row>
    <row r="1287" spans="6:12" x14ac:dyDescent="0.25">
      <c r="F1287" s="26"/>
      <c r="H1287" s="28"/>
      <c r="I1287" s="27"/>
      <c r="J1287" s="28"/>
      <c r="K1287" s="27"/>
      <c r="L1287" s="28"/>
    </row>
    <row r="1288" spans="6:12" x14ac:dyDescent="0.25">
      <c r="F1288" s="26"/>
      <c r="H1288" s="28"/>
      <c r="I1288" s="27"/>
      <c r="J1288" s="28"/>
      <c r="K1288" s="27"/>
      <c r="L1288" s="28"/>
    </row>
    <row r="1289" spans="6:12" x14ac:dyDescent="0.25">
      <c r="F1289" s="26"/>
      <c r="H1289" s="28"/>
      <c r="I1289" s="27"/>
      <c r="J1289" s="28"/>
      <c r="K1289" s="27"/>
      <c r="L1289" s="28"/>
    </row>
    <row r="1290" spans="6:12" x14ac:dyDescent="0.25">
      <c r="F1290" s="26"/>
      <c r="H1290" s="28"/>
      <c r="I1290" s="27"/>
      <c r="J1290" s="28"/>
      <c r="K1290" s="27"/>
      <c r="L1290" s="28"/>
    </row>
    <row r="1291" spans="6:12" x14ac:dyDescent="0.25">
      <c r="F1291" s="26"/>
      <c r="H1291" s="28"/>
      <c r="I1291" s="27"/>
      <c r="J1291" s="28"/>
      <c r="K1291" s="27"/>
      <c r="L1291" s="28"/>
    </row>
    <row r="1292" spans="6:12" x14ac:dyDescent="0.25">
      <c r="F1292" s="26"/>
      <c r="H1292" s="28"/>
      <c r="I1292" s="27"/>
      <c r="J1292" s="28"/>
      <c r="K1292" s="27"/>
      <c r="L1292" s="28"/>
    </row>
    <row r="1293" spans="6:12" x14ac:dyDescent="0.25">
      <c r="F1293" s="26"/>
      <c r="H1293" s="28"/>
      <c r="I1293" s="27"/>
      <c r="J1293" s="28"/>
      <c r="K1293" s="27"/>
      <c r="L1293" s="28"/>
    </row>
    <row r="1294" spans="6:12" x14ac:dyDescent="0.25">
      <c r="F1294" s="26"/>
      <c r="H1294" s="28"/>
      <c r="I1294" s="27"/>
      <c r="J1294" s="28"/>
      <c r="K1294" s="27"/>
      <c r="L1294" s="28"/>
    </row>
    <row r="1295" spans="6:12" x14ac:dyDescent="0.25">
      <c r="F1295" s="26"/>
      <c r="H1295" s="28"/>
      <c r="I1295" s="27"/>
      <c r="J1295" s="28"/>
      <c r="K1295" s="27"/>
      <c r="L1295" s="28"/>
    </row>
    <row r="1296" spans="6:12" x14ac:dyDescent="0.25">
      <c r="F1296" s="26"/>
      <c r="H1296" s="28"/>
      <c r="I1296" s="27"/>
      <c r="J1296" s="28"/>
      <c r="K1296" s="27"/>
      <c r="L1296" s="28"/>
    </row>
    <row r="1297" spans="6:12" x14ac:dyDescent="0.25">
      <c r="F1297" s="26"/>
      <c r="H1297" s="28"/>
      <c r="I1297" s="27"/>
      <c r="J1297" s="28"/>
      <c r="K1297" s="27"/>
      <c r="L1297" s="28"/>
    </row>
    <row r="1298" spans="6:12" x14ac:dyDescent="0.25">
      <c r="F1298" s="26"/>
      <c r="H1298" s="28"/>
      <c r="I1298" s="27"/>
      <c r="J1298" s="28"/>
      <c r="K1298" s="27"/>
      <c r="L1298" s="28"/>
    </row>
    <row r="1299" spans="6:12" x14ac:dyDescent="0.25">
      <c r="F1299" s="26"/>
      <c r="H1299" s="28"/>
      <c r="I1299" s="27"/>
      <c r="J1299" s="28"/>
      <c r="K1299" s="27"/>
      <c r="L1299" s="28"/>
    </row>
    <row r="1300" spans="6:12" x14ac:dyDescent="0.25">
      <c r="F1300" s="26"/>
      <c r="H1300" s="28"/>
      <c r="I1300" s="27"/>
      <c r="J1300" s="28"/>
      <c r="K1300" s="27"/>
      <c r="L1300" s="28"/>
    </row>
    <row r="1301" spans="6:12" x14ac:dyDescent="0.25">
      <c r="F1301" s="26"/>
      <c r="H1301" s="28"/>
      <c r="I1301" s="27"/>
      <c r="J1301" s="28"/>
      <c r="K1301" s="27"/>
      <c r="L1301" s="28"/>
    </row>
    <row r="1302" spans="6:12" x14ac:dyDescent="0.25">
      <c r="F1302" s="26"/>
      <c r="H1302" s="28"/>
      <c r="I1302" s="27"/>
      <c r="J1302" s="28"/>
      <c r="K1302" s="27"/>
      <c r="L1302" s="28"/>
    </row>
    <row r="1303" spans="6:12" x14ac:dyDescent="0.25">
      <c r="F1303" s="26"/>
      <c r="H1303" s="28"/>
      <c r="I1303" s="27"/>
      <c r="J1303" s="28"/>
      <c r="K1303" s="27"/>
      <c r="L1303" s="28"/>
    </row>
    <row r="1304" spans="6:12" x14ac:dyDescent="0.25">
      <c r="F1304" s="26"/>
      <c r="H1304" s="28"/>
      <c r="I1304" s="27"/>
      <c r="J1304" s="28"/>
      <c r="K1304" s="27"/>
      <c r="L1304" s="28"/>
    </row>
    <row r="1305" spans="6:12" x14ac:dyDescent="0.25">
      <c r="F1305" s="26"/>
      <c r="H1305" s="28"/>
      <c r="I1305" s="27"/>
      <c r="J1305" s="28"/>
      <c r="K1305" s="27"/>
      <c r="L1305" s="28"/>
    </row>
    <row r="1306" spans="6:12" x14ac:dyDescent="0.25">
      <c r="F1306" s="26"/>
      <c r="H1306" s="28"/>
      <c r="I1306" s="27"/>
      <c r="J1306" s="28"/>
      <c r="K1306" s="27"/>
      <c r="L1306" s="28"/>
    </row>
    <row r="1307" spans="6:12" x14ac:dyDescent="0.25">
      <c r="F1307" s="26"/>
      <c r="H1307" s="28"/>
      <c r="I1307" s="27"/>
      <c r="J1307" s="28"/>
      <c r="K1307" s="27"/>
      <c r="L1307" s="28"/>
    </row>
    <row r="1308" spans="6:12" x14ac:dyDescent="0.25">
      <c r="F1308" s="26"/>
      <c r="H1308" s="28"/>
      <c r="I1308" s="27"/>
      <c r="J1308" s="28"/>
      <c r="K1308" s="27"/>
      <c r="L1308" s="28"/>
    </row>
    <row r="1309" spans="6:12" x14ac:dyDescent="0.25">
      <c r="F1309" s="26"/>
      <c r="H1309" s="28"/>
      <c r="I1309" s="27"/>
      <c r="J1309" s="28"/>
      <c r="K1309" s="27"/>
      <c r="L1309" s="28"/>
    </row>
    <row r="1310" spans="6:12" x14ac:dyDescent="0.25">
      <c r="F1310" s="26"/>
      <c r="H1310" s="28"/>
      <c r="I1310" s="27"/>
      <c r="J1310" s="28"/>
      <c r="K1310" s="27"/>
      <c r="L1310" s="28"/>
    </row>
    <row r="1311" spans="6:12" x14ac:dyDescent="0.25">
      <c r="F1311" s="26"/>
      <c r="H1311" s="28"/>
      <c r="I1311" s="27"/>
      <c r="J1311" s="28"/>
      <c r="K1311" s="27"/>
      <c r="L1311" s="28"/>
    </row>
    <row r="1312" spans="6:12" x14ac:dyDescent="0.25">
      <c r="F1312" s="26"/>
      <c r="H1312" s="28"/>
      <c r="I1312" s="27"/>
      <c r="J1312" s="28"/>
      <c r="K1312" s="27"/>
      <c r="L1312" s="28"/>
    </row>
    <row r="1313" spans="6:12" x14ac:dyDescent="0.25">
      <c r="F1313" s="26"/>
      <c r="H1313" s="28"/>
      <c r="I1313" s="27"/>
      <c r="J1313" s="28"/>
      <c r="K1313" s="27"/>
      <c r="L1313" s="28"/>
    </row>
    <row r="1314" spans="6:12" x14ac:dyDescent="0.25">
      <c r="F1314" s="26"/>
      <c r="H1314" s="28"/>
      <c r="I1314" s="27"/>
      <c r="J1314" s="28"/>
      <c r="K1314" s="27"/>
      <c r="L1314" s="28"/>
    </row>
    <row r="1315" spans="6:12" x14ac:dyDescent="0.25">
      <c r="F1315" s="26"/>
      <c r="H1315" s="28"/>
      <c r="I1315" s="27"/>
      <c r="J1315" s="28"/>
      <c r="K1315" s="27"/>
      <c r="L1315" s="28"/>
    </row>
    <row r="1316" spans="6:12" x14ac:dyDescent="0.25">
      <c r="F1316" s="26"/>
      <c r="H1316" s="28"/>
      <c r="I1316" s="27"/>
      <c r="J1316" s="28"/>
      <c r="K1316" s="27"/>
      <c r="L1316" s="28"/>
    </row>
    <row r="1317" spans="6:12" x14ac:dyDescent="0.25">
      <c r="F1317" s="26"/>
      <c r="H1317" s="28"/>
      <c r="I1317" s="27"/>
      <c r="J1317" s="28"/>
      <c r="K1317" s="27"/>
      <c r="L1317" s="28"/>
    </row>
    <row r="1318" spans="6:12" x14ac:dyDescent="0.25">
      <c r="F1318" s="26"/>
      <c r="H1318" s="28"/>
      <c r="I1318" s="27"/>
      <c r="J1318" s="28"/>
      <c r="K1318" s="27"/>
      <c r="L1318" s="28"/>
    </row>
    <row r="1319" spans="6:12" x14ac:dyDescent="0.25">
      <c r="F1319" s="26"/>
      <c r="H1319" s="28"/>
      <c r="I1319" s="27"/>
      <c r="J1319" s="28"/>
      <c r="K1319" s="27"/>
      <c r="L1319" s="28"/>
    </row>
    <row r="1320" spans="6:12" x14ac:dyDescent="0.25">
      <c r="F1320" s="26"/>
      <c r="H1320" s="28"/>
      <c r="I1320" s="27"/>
      <c r="J1320" s="28"/>
      <c r="K1320" s="27"/>
      <c r="L1320" s="28"/>
    </row>
    <row r="1321" spans="6:12" x14ac:dyDescent="0.25">
      <c r="F1321" s="26"/>
      <c r="H1321" s="28"/>
      <c r="I1321" s="27"/>
      <c r="J1321" s="28"/>
      <c r="K1321" s="27"/>
      <c r="L1321" s="28"/>
    </row>
    <row r="1322" spans="6:12" x14ac:dyDescent="0.25">
      <c r="F1322" s="26"/>
      <c r="H1322" s="28"/>
      <c r="I1322" s="27"/>
      <c r="J1322" s="28"/>
      <c r="K1322" s="27"/>
      <c r="L1322" s="28"/>
    </row>
    <row r="1323" spans="6:12" x14ac:dyDescent="0.25">
      <c r="F1323" s="26"/>
      <c r="H1323" s="28"/>
      <c r="I1323" s="27"/>
      <c r="J1323" s="28"/>
      <c r="K1323" s="27"/>
      <c r="L1323" s="28"/>
    </row>
    <row r="1324" spans="6:12" x14ac:dyDescent="0.25">
      <c r="F1324" s="26"/>
      <c r="H1324" s="28"/>
      <c r="I1324" s="27"/>
      <c r="J1324" s="28"/>
      <c r="K1324" s="27"/>
      <c r="L1324" s="28"/>
    </row>
    <row r="1325" spans="6:12" x14ac:dyDescent="0.25">
      <c r="F1325" s="26"/>
      <c r="H1325" s="28"/>
      <c r="I1325" s="27"/>
      <c r="J1325" s="28"/>
      <c r="K1325" s="27"/>
      <c r="L1325" s="28"/>
    </row>
    <row r="1326" spans="6:12" x14ac:dyDescent="0.25">
      <c r="F1326" s="26"/>
      <c r="H1326" s="28"/>
      <c r="I1326" s="27"/>
      <c r="J1326" s="28"/>
      <c r="K1326" s="27"/>
      <c r="L1326" s="28"/>
    </row>
    <row r="1327" spans="6:12" x14ac:dyDescent="0.25">
      <c r="F1327" s="26"/>
      <c r="H1327" s="28"/>
      <c r="I1327" s="27"/>
      <c r="J1327" s="28"/>
      <c r="K1327" s="27"/>
      <c r="L1327" s="28"/>
    </row>
    <row r="1328" spans="6:12" x14ac:dyDescent="0.25">
      <c r="F1328" s="26"/>
      <c r="H1328" s="28"/>
      <c r="I1328" s="27"/>
      <c r="J1328" s="28"/>
      <c r="K1328" s="27"/>
      <c r="L1328" s="28"/>
    </row>
    <row r="1329" spans="6:12" x14ac:dyDescent="0.25">
      <c r="F1329" s="26"/>
      <c r="H1329" s="28"/>
      <c r="I1329" s="27"/>
      <c r="J1329" s="28"/>
      <c r="K1329" s="27"/>
      <c r="L1329" s="28"/>
    </row>
    <row r="1330" spans="6:12" x14ac:dyDescent="0.25">
      <c r="F1330" s="26"/>
      <c r="H1330" s="28"/>
      <c r="I1330" s="27"/>
      <c r="J1330" s="28"/>
      <c r="K1330" s="27"/>
      <c r="L1330" s="28"/>
    </row>
    <row r="1331" spans="6:12" x14ac:dyDescent="0.25">
      <c r="F1331" s="26"/>
      <c r="H1331" s="28"/>
      <c r="I1331" s="27"/>
      <c r="J1331" s="28"/>
      <c r="K1331" s="27"/>
      <c r="L1331" s="28"/>
    </row>
    <row r="1332" spans="6:12" x14ac:dyDescent="0.25">
      <c r="F1332" s="26"/>
      <c r="H1332" s="28"/>
      <c r="I1332" s="27"/>
      <c r="J1332" s="28"/>
      <c r="K1332" s="27"/>
      <c r="L1332" s="28"/>
    </row>
    <row r="1333" spans="6:12" x14ac:dyDescent="0.25">
      <c r="F1333" s="26"/>
      <c r="H1333" s="28"/>
      <c r="I1333" s="27"/>
      <c r="J1333" s="28"/>
      <c r="K1333" s="27"/>
      <c r="L1333" s="28"/>
    </row>
    <row r="1334" spans="6:12" x14ac:dyDescent="0.25">
      <c r="F1334" s="26"/>
      <c r="H1334" s="28"/>
      <c r="I1334" s="27"/>
      <c r="J1334" s="28"/>
      <c r="K1334" s="27"/>
      <c r="L1334" s="28"/>
    </row>
    <row r="1335" spans="6:12" x14ac:dyDescent="0.25">
      <c r="F1335" s="26"/>
      <c r="H1335" s="28"/>
      <c r="I1335" s="27"/>
      <c r="J1335" s="28"/>
      <c r="K1335" s="27"/>
      <c r="L1335" s="28"/>
    </row>
    <row r="1336" spans="6:12" x14ac:dyDescent="0.25">
      <c r="F1336" s="26"/>
      <c r="H1336" s="28"/>
      <c r="I1336" s="27"/>
      <c r="J1336" s="28"/>
      <c r="K1336" s="27"/>
      <c r="L1336" s="28"/>
    </row>
    <row r="1337" spans="6:12" x14ac:dyDescent="0.25">
      <c r="F1337" s="26"/>
      <c r="H1337" s="28"/>
      <c r="I1337" s="27"/>
      <c r="J1337" s="28"/>
      <c r="K1337" s="27"/>
      <c r="L1337" s="28"/>
    </row>
    <row r="1338" spans="6:12" x14ac:dyDescent="0.25">
      <c r="F1338" s="26"/>
      <c r="H1338" s="28"/>
      <c r="I1338" s="27"/>
      <c r="J1338" s="28"/>
      <c r="K1338" s="27"/>
      <c r="L1338" s="28"/>
    </row>
    <row r="1339" spans="6:12" x14ac:dyDescent="0.25">
      <c r="F1339" s="26"/>
      <c r="H1339" s="28"/>
      <c r="I1339" s="27"/>
      <c r="J1339" s="28"/>
      <c r="K1339" s="27"/>
      <c r="L1339" s="28"/>
    </row>
    <row r="1340" spans="6:12" x14ac:dyDescent="0.25">
      <c r="F1340" s="26"/>
      <c r="H1340" s="28"/>
      <c r="I1340" s="27"/>
      <c r="J1340" s="28"/>
      <c r="K1340" s="27"/>
      <c r="L1340" s="28"/>
    </row>
    <row r="1341" spans="6:12" x14ac:dyDescent="0.25">
      <c r="F1341" s="26"/>
      <c r="H1341" s="28"/>
      <c r="I1341" s="27"/>
      <c r="J1341" s="28"/>
      <c r="K1341" s="27"/>
      <c r="L1341" s="28"/>
    </row>
    <row r="1342" spans="6:12" x14ac:dyDescent="0.25">
      <c r="F1342" s="26"/>
      <c r="H1342" s="28"/>
      <c r="I1342" s="27"/>
      <c r="J1342" s="28"/>
      <c r="K1342" s="27"/>
      <c r="L1342" s="28"/>
    </row>
    <row r="1343" spans="6:12" x14ac:dyDescent="0.25">
      <c r="F1343" s="26"/>
      <c r="H1343" s="28"/>
      <c r="I1343" s="27"/>
      <c r="J1343" s="28"/>
      <c r="K1343" s="27"/>
      <c r="L1343" s="28"/>
    </row>
    <row r="1344" spans="6:12" x14ac:dyDescent="0.25">
      <c r="F1344" s="26"/>
      <c r="H1344" s="28"/>
      <c r="I1344" s="27"/>
      <c r="J1344" s="28"/>
      <c r="K1344" s="27"/>
      <c r="L1344" s="28"/>
    </row>
    <row r="1345" spans="6:12" x14ac:dyDescent="0.25">
      <c r="F1345" s="26"/>
      <c r="H1345" s="28"/>
      <c r="I1345" s="27"/>
      <c r="J1345" s="28"/>
      <c r="K1345" s="27"/>
      <c r="L1345" s="28"/>
    </row>
    <row r="1346" spans="6:12" x14ac:dyDescent="0.25">
      <c r="F1346" s="26"/>
      <c r="H1346" s="28"/>
      <c r="I1346" s="27"/>
      <c r="J1346" s="28"/>
      <c r="K1346" s="27"/>
      <c r="L1346" s="28"/>
    </row>
    <row r="1347" spans="6:12" x14ac:dyDescent="0.25">
      <c r="F1347" s="26"/>
      <c r="H1347" s="28"/>
      <c r="I1347" s="27"/>
      <c r="J1347" s="28"/>
      <c r="K1347" s="27"/>
      <c r="L1347" s="28"/>
    </row>
    <row r="1348" spans="6:12" x14ac:dyDescent="0.25">
      <c r="F1348" s="26"/>
      <c r="H1348" s="28"/>
      <c r="I1348" s="27"/>
      <c r="J1348" s="28"/>
      <c r="K1348" s="27"/>
      <c r="L1348" s="28"/>
    </row>
    <row r="1349" spans="6:12" x14ac:dyDescent="0.25">
      <c r="F1349" s="26"/>
      <c r="H1349" s="28"/>
      <c r="I1349" s="27"/>
      <c r="J1349" s="28"/>
      <c r="K1349" s="27"/>
      <c r="L1349" s="28"/>
    </row>
    <row r="1350" spans="6:12" x14ac:dyDescent="0.25">
      <c r="F1350" s="26"/>
      <c r="H1350" s="28"/>
      <c r="I1350" s="27"/>
      <c r="J1350" s="28"/>
      <c r="K1350" s="27"/>
      <c r="L1350" s="28"/>
    </row>
    <row r="1351" spans="6:12" x14ac:dyDescent="0.25">
      <c r="F1351" s="26"/>
      <c r="H1351" s="28"/>
      <c r="I1351" s="27"/>
      <c r="J1351" s="28"/>
      <c r="K1351" s="27"/>
      <c r="L1351" s="28"/>
    </row>
    <row r="1352" spans="6:12" x14ac:dyDescent="0.25">
      <c r="F1352" s="26"/>
      <c r="H1352" s="28"/>
      <c r="I1352" s="27"/>
      <c r="J1352" s="28"/>
      <c r="K1352" s="27"/>
      <c r="L1352" s="28"/>
    </row>
    <row r="1353" spans="6:12" x14ac:dyDescent="0.25">
      <c r="F1353" s="26"/>
      <c r="H1353" s="28"/>
      <c r="I1353" s="27"/>
      <c r="J1353" s="28"/>
      <c r="K1353" s="27"/>
      <c r="L1353" s="28"/>
    </row>
    <row r="1354" spans="6:12" x14ac:dyDescent="0.25">
      <c r="F1354" s="26"/>
      <c r="H1354" s="28"/>
      <c r="I1354" s="27"/>
      <c r="J1354" s="28"/>
      <c r="K1354" s="27"/>
      <c r="L1354" s="28"/>
    </row>
    <row r="1355" spans="6:12" x14ac:dyDescent="0.25">
      <c r="F1355" s="26"/>
      <c r="H1355" s="28"/>
      <c r="I1355" s="27"/>
      <c r="J1355" s="28"/>
      <c r="K1355" s="27"/>
      <c r="L1355" s="28"/>
    </row>
    <row r="1356" spans="6:12" x14ac:dyDescent="0.25">
      <c r="F1356" s="26"/>
      <c r="H1356" s="28"/>
      <c r="I1356" s="27"/>
      <c r="J1356" s="28"/>
      <c r="K1356" s="27"/>
      <c r="L1356" s="28"/>
    </row>
    <row r="1357" spans="6:12" x14ac:dyDescent="0.25">
      <c r="F1357" s="26"/>
      <c r="H1357" s="28"/>
      <c r="I1357" s="27"/>
      <c r="J1357" s="28"/>
      <c r="K1357" s="27"/>
      <c r="L1357" s="28"/>
    </row>
    <row r="1358" spans="6:12" x14ac:dyDescent="0.25">
      <c r="F1358" s="26"/>
      <c r="H1358" s="28"/>
      <c r="I1358" s="27"/>
      <c r="J1358" s="28"/>
      <c r="K1358" s="27"/>
      <c r="L1358" s="28"/>
    </row>
    <row r="1359" spans="6:12" x14ac:dyDescent="0.25">
      <c r="F1359" s="26"/>
      <c r="H1359" s="28"/>
      <c r="I1359" s="27"/>
      <c r="J1359" s="28"/>
      <c r="K1359" s="27"/>
      <c r="L1359" s="28"/>
    </row>
    <row r="1360" spans="6:12" x14ac:dyDescent="0.25">
      <c r="F1360" s="26"/>
      <c r="H1360" s="28"/>
      <c r="I1360" s="27"/>
      <c r="J1360" s="28"/>
      <c r="K1360" s="27"/>
      <c r="L1360" s="28"/>
    </row>
    <row r="1361" spans="6:12" x14ac:dyDescent="0.25">
      <c r="F1361" s="26"/>
      <c r="H1361" s="28"/>
      <c r="I1361" s="27"/>
      <c r="J1361" s="28"/>
      <c r="K1361" s="27"/>
      <c r="L1361" s="28"/>
    </row>
    <row r="1362" spans="6:12" x14ac:dyDescent="0.25">
      <c r="F1362" s="26"/>
      <c r="H1362" s="28"/>
      <c r="I1362" s="27"/>
      <c r="J1362" s="28"/>
      <c r="K1362" s="27"/>
      <c r="L1362" s="28"/>
    </row>
    <row r="1363" spans="6:12" x14ac:dyDescent="0.25">
      <c r="F1363" s="26"/>
      <c r="H1363" s="28"/>
      <c r="I1363" s="27"/>
      <c r="J1363" s="28"/>
      <c r="K1363" s="27"/>
      <c r="L1363" s="28"/>
    </row>
    <row r="1364" spans="6:12" x14ac:dyDescent="0.25">
      <c r="F1364" s="26"/>
      <c r="H1364" s="28"/>
      <c r="I1364" s="27"/>
      <c r="J1364" s="28"/>
      <c r="K1364" s="27"/>
      <c r="L1364" s="28"/>
    </row>
    <row r="1365" spans="6:12" x14ac:dyDescent="0.25">
      <c r="F1365" s="26"/>
      <c r="H1365" s="28"/>
      <c r="I1365" s="27"/>
      <c r="J1365" s="28"/>
      <c r="K1365" s="27"/>
      <c r="L1365" s="28"/>
    </row>
    <row r="1366" spans="6:12" x14ac:dyDescent="0.25">
      <c r="F1366" s="26"/>
      <c r="H1366" s="28"/>
      <c r="I1366" s="27"/>
      <c r="J1366" s="28"/>
      <c r="K1366" s="27"/>
      <c r="L1366" s="28"/>
    </row>
    <row r="1367" spans="6:12" x14ac:dyDescent="0.25">
      <c r="F1367" s="26"/>
      <c r="H1367" s="28"/>
      <c r="I1367" s="27"/>
      <c r="J1367" s="28"/>
      <c r="K1367" s="27"/>
      <c r="L1367" s="28"/>
    </row>
    <row r="1368" spans="6:12" x14ac:dyDescent="0.25">
      <c r="F1368" s="26"/>
      <c r="H1368" s="28"/>
      <c r="I1368" s="27"/>
      <c r="J1368" s="28"/>
      <c r="K1368" s="27"/>
      <c r="L1368" s="28"/>
    </row>
    <row r="1369" spans="6:12" x14ac:dyDescent="0.25">
      <c r="F1369" s="26"/>
      <c r="H1369" s="28"/>
      <c r="I1369" s="27"/>
      <c r="J1369" s="28"/>
      <c r="K1369" s="27"/>
      <c r="L1369" s="28"/>
    </row>
    <row r="1370" spans="6:12" x14ac:dyDescent="0.25">
      <c r="F1370" s="26"/>
      <c r="H1370" s="28"/>
      <c r="I1370" s="27"/>
      <c r="J1370" s="28"/>
      <c r="K1370" s="27"/>
      <c r="L1370" s="28"/>
    </row>
    <row r="1371" spans="6:12" x14ac:dyDescent="0.25">
      <c r="F1371" s="26"/>
      <c r="H1371" s="28"/>
      <c r="I1371" s="27"/>
      <c r="J1371" s="28"/>
      <c r="K1371" s="27"/>
      <c r="L1371" s="28"/>
    </row>
    <row r="1372" spans="6:12" x14ac:dyDescent="0.25">
      <c r="F1372" s="26"/>
      <c r="H1372" s="28"/>
      <c r="I1372" s="27"/>
      <c r="J1372" s="28"/>
      <c r="K1372" s="27"/>
      <c r="L1372" s="28"/>
    </row>
    <row r="1373" spans="6:12" x14ac:dyDescent="0.25">
      <c r="F1373" s="26"/>
      <c r="H1373" s="28"/>
      <c r="I1373" s="27"/>
      <c r="J1373" s="28"/>
      <c r="K1373" s="27"/>
      <c r="L1373" s="28"/>
    </row>
    <row r="1374" spans="6:12" x14ac:dyDescent="0.25">
      <c r="F1374" s="26"/>
      <c r="H1374" s="28"/>
      <c r="I1374" s="27"/>
      <c r="J1374" s="28"/>
      <c r="K1374" s="27"/>
      <c r="L1374" s="28"/>
    </row>
    <row r="1375" spans="6:12" x14ac:dyDescent="0.25">
      <c r="F1375" s="26"/>
      <c r="H1375" s="28"/>
      <c r="I1375" s="27"/>
      <c r="J1375" s="28"/>
      <c r="K1375" s="27"/>
      <c r="L1375" s="28"/>
    </row>
    <row r="1376" spans="6:12" x14ac:dyDescent="0.25">
      <c r="F1376" s="26"/>
      <c r="H1376" s="28"/>
      <c r="I1376" s="27"/>
      <c r="J1376" s="28"/>
      <c r="K1376" s="27"/>
      <c r="L1376" s="28"/>
    </row>
    <row r="1377" spans="6:12" x14ac:dyDescent="0.25">
      <c r="F1377" s="26"/>
      <c r="H1377" s="28"/>
      <c r="I1377" s="27"/>
      <c r="J1377" s="28"/>
      <c r="K1377" s="27"/>
      <c r="L1377" s="28"/>
    </row>
    <row r="1378" spans="6:12" x14ac:dyDescent="0.25">
      <c r="F1378" s="26"/>
      <c r="H1378" s="28"/>
      <c r="I1378" s="27"/>
      <c r="J1378" s="28"/>
      <c r="K1378" s="27"/>
      <c r="L1378" s="28"/>
    </row>
    <row r="1379" spans="6:12" x14ac:dyDescent="0.25">
      <c r="F1379" s="26"/>
      <c r="H1379" s="28"/>
      <c r="I1379" s="27"/>
      <c r="J1379" s="28"/>
      <c r="K1379" s="27"/>
      <c r="L1379" s="28"/>
    </row>
    <row r="1380" spans="6:12" x14ac:dyDescent="0.25">
      <c r="F1380" s="26"/>
      <c r="H1380" s="28"/>
      <c r="I1380" s="27"/>
      <c r="J1380" s="28"/>
      <c r="K1380" s="27"/>
      <c r="L1380" s="28"/>
    </row>
    <row r="1381" spans="6:12" x14ac:dyDescent="0.25">
      <c r="F1381" s="26"/>
      <c r="H1381" s="28"/>
      <c r="I1381" s="27"/>
      <c r="J1381" s="28"/>
      <c r="K1381" s="27"/>
      <c r="L1381" s="28"/>
    </row>
    <row r="1382" spans="6:12" x14ac:dyDescent="0.25">
      <c r="F1382" s="26"/>
      <c r="H1382" s="28"/>
      <c r="I1382" s="27"/>
      <c r="J1382" s="28"/>
      <c r="K1382" s="27"/>
      <c r="L1382" s="28"/>
    </row>
    <row r="1383" spans="6:12" x14ac:dyDescent="0.25">
      <c r="F1383" s="26"/>
      <c r="H1383" s="28"/>
      <c r="I1383" s="27"/>
      <c r="J1383" s="28"/>
      <c r="K1383" s="27"/>
      <c r="L1383" s="28"/>
    </row>
    <row r="1384" spans="6:12" x14ac:dyDescent="0.25">
      <c r="F1384" s="26"/>
      <c r="H1384" s="28"/>
      <c r="I1384" s="27"/>
      <c r="J1384" s="28"/>
      <c r="K1384" s="27"/>
      <c r="L1384" s="28"/>
    </row>
    <row r="1385" spans="6:12" x14ac:dyDescent="0.25">
      <c r="F1385" s="26"/>
      <c r="H1385" s="28"/>
      <c r="I1385" s="27"/>
      <c r="J1385" s="28"/>
      <c r="K1385" s="27"/>
      <c r="L1385" s="28"/>
    </row>
    <row r="1386" spans="6:12" x14ac:dyDescent="0.25">
      <c r="F1386" s="26"/>
      <c r="H1386" s="28"/>
      <c r="I1386" s="27"/>
      <c r="J1386" s="28"/>
      <c r="K1386" s="27"/>
      <c r="L1386" s="28"/>
    </row>
    <row r="1387" spans="6:12" x14ac:dyDescent="0.25">
      <c r="F1387" s="26"/>
      <c r="H1387" s="28"/>
      <c r="I1387" s="27"/>
      <c r="J1387" s="28"/>
      <c r="K1387" s="27"/>
      <c r="L1387" s="28"/>
    </row>
    <row r="1388" spans="6:12" x14ac:dyDescent="0.25">
      <c r="F1388" s="26"/>
      <c r="H1388" s="28"/>
      <c r="I1388" s="27"/>
      <c r="J1388" s="28"/>
      <c r="K1388" s="27"/>
      <c r="L1388" s="28"/>
    </row>
    <row r="1389" spans="6:12" x14ac:dyDescent="0.25">
      <c r="F1389" s="26"/>
      <c r="H1389" s="28"/>
      <c r="I1389" s="27"/>
      <c r="J1389" s="28"/>
      <c r="K1389" s="27"/>
      <c r="L1389" s="28"/>
    </row>
    <row r="1390" spans="6:12" x14ac:dyDescent="0.25">
      <c r="F1390" s="26"/>
      <c r="H1390" s="28"/>
      <c r="I1390" s="27"/>
      <c r="J1390" s="28"/>
      <c r="K1390" s="27"/>
      <c r="L1390" s="28"/>
    </row>
    <row r="1391" spans="6:12" x14ac:dyDescent="0.25">
      <c r="F1391" s="26"/>
      <c r="H1391" s="28"/>
      <c r="I1391" s="27"/>
      <c r="J1391" s="28"/>
      <c r="K1391" s="27"/>
      <c r="L1391" s="28"/>
    </row>
    <row r="1392" spans="6:12" x14ac:dyDescent="0.25">
      <c r="F1392" s="26"/>
      <c r="H1392" s="28"/>
      <c r="I1392" s="27"/>
      <c r="J1392" s="28"/>
      <c r="K1392" s="27"/>
      <c r="L1392" s="28"/>
    </row>
    <row r="1393" spans="6:12" x14ac:dyDescent="0.25">
      <c r="F1393" s="26"/>
      <c r="H1393" s="28"/>
      <c r="I1393" s="27"/>
      <c r="J1393" s="28"/>
      <c r="K1393" s="27"/>
      <c r="L1393" s="28"/>
    </row>
    <row r="1394" spans="6:12" x14ac:dyDescent="0.25">
      <c r="F1394" s="26"/>
      <c r="H1394" s="28"/>
      <c r="I1394" s="27"/>
      <c r="J1394" s="28"/>
      <c r="K1394" s="27"/>
      <c r="L1394" s="28"/>
    </row>
    <row r="1395" spans="6:12" x14ac:dyDescent="0.25">
      <c r="F1395" s="26"/>
      <c r="H1395" s="28"/>
      <c r="I1395" s="27"/>
      <c r="J1395" s="28"/>
      <c r="K1395" s="27"/>
      <c r="L1395" s="28"/>
    </row>
    <row r="1396" spans="6:12" x14ac:dyDescent="0.25">
      <c r="F1396" s="26"/>
      <c r="H1396" s="28"/>
      <c r="I1396" s="27"/>
      <c r="J1396" s="28"/>
      <c r="K1396" s="27"/>
      <c r="L1396" s="28"/>
    </row>
    <row r="1397" spans="6:12" x14ac:dyDescent="0.25">
      <c r="F1397" s="26"/>
      <c r="H1397" s="28"/>
      <c r="I1397" s="27"/>
      <c r="J1397" s="28"/>
      <c r="K1397" s="27"/>
      <c r="L1397" s="28"/>
    </row>
    <row r="1398" spans="6:12" x14ac:dyDescent="0.25">
      <c r="F1398" s="26"/>
      <c r="H1398" s="28"/>
      <c r="I1398" s="27"/>
      <c r="J1398" s="28"/>
      <c r="K1398" s="27"/>
      <c r="L1398" s="28"/>
    </row>
    <row r="1399" spans="6:12" x14ac:dyDescent="0.25">
      <c r="F1399" s="26"/>
      <c r="H1399" s="28"/>
      <c r="I1399" s="27"/>
      <c r="J1399" s="28"/>
      <c r="K1399" s="27"/>
      <c r="L1399" s="28"/>
    </row>
    <row r="1400" spans="6:12" x14ac:dyDescent="0.25">
      <c r="F1400" s="26"/>
      <c r="H1400" s="28"/>
      <c r="I1400" s="27"/>
      <c r="J1400" s="28"/>
      <c r="K1400" s="27"/>
      <c r="L1400" s="28"/>
    </row>
    <row r="1401" spans="6:12" x14ac:dyDescent="0.25">
      <c r="F1401" s="26"/>
      <c r="H1401" s="28"/>
      <c r="I1401" s="27"/>
      <c r="J1401" s="28"/>
      <c r="K1401" s="27"/>
      <c r="L1401" s="28"/>
    </row>
    <row r="1402" spans="6:12" x14ac:dyDescent="0.25">
      <c r="F1402" s="26"/>
      <c r="H1402" s="28"/>
      <c r="I1402" s="27"/>
      <c r="J1402" s="28"/>
      <c r="K1402" s="27"/>
      <c r="L1402" s="28"/>
    </row>
    <row r="1403" spans="6:12" x14ac:dyDescent="0.25">
      <c r="F1403" s="26"/>
      <c r="H1403" s="28"/>
      <c r="I1403" s="27"/>
      <c r="J1403" s="28"/>
      <c r="K1403" s="27"/>
      <c r="L1403" s="28"/>
    </row>
    <row r="1404" spans="6:12" x14ac:dyDescent="0.25">
      <c r="F1404" s="26"/>
      <c r="H1404" s="28"/>
      <c r="I1404" s="27"/>
      <c r="J1404" s="28"/>
      <c r="K1404" s="27"/>
      <c r="L1404" s="28"/>
    </row>
    <row r="1405" spans="6:12" x14ac:dyDescent="0.25">
      <c r="F1405" s="26"/>
      <c r="H1405" s="28"/>
      <c r="I1405" s="27"/>
      <c r="J1405" s="28"/>
      <c r="K1405" s="27"/>
      <c r="L1405" s="28"/>
    </row>
    <row r="1406" spans="6:12" x14ac:dyDescent="0.25">
      <c r="F1406" s="26"/>
      <c r="H1406" s="28"/>
      <c r="I1406" s="27"/>
      <c r="J1406" s="28"/>
      <c r="K1406" s="27"/>
      <c r="L1406" s="28"/>
    </row>
    <row r="1407" spans="6:12" x14ac:dyDescent="0.25">
      <c r="F1407" s="26"/>
      <c r="H1407" s="28"/>
      <c r="I1407" s="27"/>
      <c r="J1407" s="28"/>
      <c r="K1407" s="27"/>
      <c r="L1407" s="28"/>
    </row>
    <row r="1408" spans="6:12" x14ac:dyDescent="0.25">
      <c r="F1408" s="26"/>
      <c r="H1408" s="28"/>
      <c r="I1408" s="27"/>
      <c r="J1408" s="28"/>
      <c r="K1408" s="27"/>
      <c r="L1408" s="28"/>
    </row>
    <row r="1409" spans="6:12" x14ac:dyDescent="0.25">
      <c r="F1409" s="26"/>
      <c r="H1409" s="28"/>
      <c r="I1409" s="27"/>
      <c r="J1409" s="28"/>
      <c r="K1409" s="27"/>
      <c r="L1409" s="28"/>
    </row>
    <row r="1410" spans="6:12" x14ac:dyDescent="0.25">
      <c r="F1410" s="26"/>
      <c r="H1410" s="28"/>
      <c r="I1410" s="27"/>
      <c r="J1410" s="28"/>
      <c r="K1410" s="27"/>
      <c r="L1410" s="28"/>
    </row>
    <row r="1411" spans="6:12" x14ac:dyDescent="0.25">
      <c r="F1411" s="26"/>
      <c r="H1411" s="28"/>
      <c r="I1411" s="27"/>
      <c r="J1411" s="28"/>
      <c r="K1411" s="27"/>
      <c r="L1411" s="28"/>
    </row>
    <row r="1412" spans="6:12" x14ac:dyDescent="0.25">
      <c r="F1412" s="26"/>
      <c r="H1412" s="28"/>
      <c r="I1412" s="27"/>
      <c r="J1412" s="28"/>
      <c r="K1412" s="27"/>
      <c r="L1412" s="28"/>
    </row>
    <row r="1413" spans="6:12" x14ac:dyDescent="0.25">
      <c r="F1413" s="26"/>
      <c r="H1413" s="28"/>
      <c r="I1413" s="27"/>
      <c r="J1413" s="28"/>
      <c r="K1413" s="27"/>
      <c r="L1413" s="28"/>
    </row>
    <row r="1414" spans="6:12" x14ac:dyDescent="0.25">
      <c r="F1414" s="26"/>
      <c r="H1414" s="28"/>
      <c r="I1414" s="27"/>
      <c r="J1414" s="28"/>
      <c r="K1414" s="27"/>
      <c r="L1414" s="28"/>
    </row>
    <row r="1415" spans="6:12" x14ac:dyDescent="0.25">
      <c r="F1415" s="26"/>
      <c r="H1415" s="28"/>
      <c r="I1415" s="27"/>
      <c r="J1415" s="28"/>
      <c r="K1415" s="27"/>
      <c r="L1415" s="28"/>
    </row>
    <row r="1416" spans="6:12" x14ac:dyDescent="0.25">
      <c r="F1416" s="26"/>
      <c r="H1416" s="28"/>
      <c r="I1416" s="27"/>
      <c r="J1416" s="28"/>
      <c r="K1416" s="27"/>
      <c r="L1416" s="28"/>
    </row>
    <row r="1417" spans="6:12" x14ac:dyDescent="0.25">
      <c r="F1417" s="26"/>
      <c r="H1417" s="28"/>
      <c r="I1417" s="27"/>
      <c r="J1417" s="28"/>
      <c r="K1417" s="27"/>
      <c r="L1417" s="28"/>
    </row>
    <row r="1418" spans="6:12" x14ac:dyDescent="0.25">
      <c r="F1418" s="26"/>
      <c r="H1418" s="28"/>
      <c r="I1418" s="27"/>
      <c r="J1418" s="28"/>
      <c r="K1418" s="27"/>
      <c r="L1418" s="28"/>
    </row>
    <row r="1419" spans="6:12" x14ac:dyDescent="0.25">
      <c r="F1419" s="26"/>
      <c r="H1419" s="28"/>
      <c r="I1419" s="27"/>
      <c r="J1419" s="28"/>
      <c r="K1419" s="27"/>
      <c r="L1419" s="28"/>
    </row>
    <row r="1420" spans="6:12" x14ac:dyDescent="0.25">
      <c r="F1420" s="26"/>
      <c r="H1420" s="28"/>
      <c r="I1420" s="27"/>
      <c r="J1420" s="28"/>
      <c r="K1420" s="27"/>
      <c r="L1420" s="28"/>
    </row>
    <row r="1421" spans="6:12" x14ac:dyDescent="0.25">
      <c r="F1421" s="26"/>
      <c r="H1421" s="28"/>
      <c r="I1421" s="27"/>
      <c r="J1421" s="28"/>
      <c r="K1421" s="27"/>
      <c r="L1421" s="28"/>
    </row>
    <row r="1422" spans="6:12" x14ac:dyDescent="0.25">
      <c r="F1422" s="26"/>
      <c r="H1422" s="28"/>
      <c r="I1422" s="27"/>
      <c r="J1422" s="28"/>
      <c r="K1422" s="27"/>
      <c r="L1422" s="28"/>
    </row>
    <row r="1423" spans="6:12" x14ac:dyDescent="0.25">
      <c r="F1423" s="26"/>
      <c r="H1423" s="28"/>
      <c r="I1423" s="27"/>
      <c r="J1423" s="28"/>
      <c r="K1423" s="27"/>
      <c r="L1423" s="28"/>
    </row>
    <row r="1424" spans="6:12" x14ac:dyDescent="0.25">
      <c r="F1424" s="26"/>
      <c r="H1424" s="28"/>
      <c r="I1424" s="27"/>
      <c r="J1424" s="28"/>
      <c r="K1424" s="27"/>
      <c r="L1424" s="28"/>
    </row>
    <row r="1425" spans="6:12" x14ac:dyDescent="0.25">
      <c r="F1425" s="26"/>
      <c r="H1425" s="28"/>
      <c r="I1425" s="27"/>
      <c r="J1425" s="28"/>
      <c r="K1425" s="27"/>
      <c r="L1425" s="28"/>
    </row>
    <row r="1426" spans="6:12" x14ac:dyDescent="0.25">
      <c r="F1426" s="26"/>
      <c r="H1426" s="28"/>
      <c r="I1426" s="27"/>
      <c r="J1426" s="28"/>
      <c r="K1426" s="27"/>
      <c r="L1426" s="28"/>
    </row>
    <row r="1427" spans="6:12" x14ac:dyDescent="0.25">
      <c r="F1427" s="26"/>
      <c r="H1427" s="28"/>
      <c r="I1427" s="27"/>
      <c r="J1427" s="28"/>
      <c r="K1427" s="27"/>
      <c r="L1427" s="28"/>
    </row>
    <row r="1428" spans="6:12" x14ac:dyDescent="0.25">
      <c r="F1428" s="26"/>
      <c r="H1428" s="28"/>
      <c r="I1428" s="27"/>
      <c r="J1428" s="28"/>
      <c r="K1428" s="27"/>
      <c r="L1428" s="28"/>
    </row>
    <row r="1429" spans="6:12" x14ac:dyDescent="0.25">
      <c r="F1429" s="26"/>
      <c r="H1429" s="28"/>
      <c r="I1429" s="27"/>
      <c r="J1429" s="28"/>
      <c r="K1429" s="27"/>
      <c r="L1429" s="28"/>
    </row>
    <row r="1430" spans="6:12" x14ac:dyDescent="0.25">
      <c r="F1430" s="26"/>
      <c r="H1430" s="28"/>
      <c r="I1430" s="27"/>
      <c r="J1430" s="28"/>
      <c r="K1430" s="27"/>
      <c r="L1430" s="28"/>
    </row>
    <row r="1431" spans="6:12" x14ac:dyDescent="0.25">
      <c r="F1431" s="26"/>
      <c r="H1431" s="28"/>
      <c r="I1431" s="27"/>
      <c r="J1431" s="28"/>
      <c r="K1431" s="27"/>
      <c r="L1431" s="28"/>
    </row>
    <row r="1432" spans="6:12" x14ac:dyDescent="0.25">
      <c r="F1432" s="26"/>
      <c r="H1432" s="28"/>
      <c r="I1432" s="27"/>
      <c r="J1432" s="28"/>
      <c r="K1432" s="27"/>
      <c r="L1432" s="28"/>
    </row>
    <row r="1433" spans="6:12" x14ac:dyDescent="0.25">
      <c r="F1433" s="26"/>
      <c r="H1433" s="28"/>
      <c r="I1433" s="27"/>
      <c r="J1433" s="28"/>
      <c r="K1433" s="27"/>
      <c r="L1433" s="28"/>
    </row>
    <row r="1434" spans="6:12" x14ac:dyDescent="0.25">
      <c r="F1434" s="26"/>
      <c r="H1434" s="28"/>
      <c r="I1434" s="27"/>
      <c r="J1434" s="28"/>
      <c r="K1434" s="27"/>
      <c r="L1434" s="28"/>
    </row>
    <row r="1435" spans="6:12" x14ac:dyDescent="0.25">
      <c r="F1435" s="26"/>
      <c r="H1435" s="28"/>
      <c r="I1435" s="27"/>
      <c r="J1435" s="28"/>
      <c r="K1435" s="27"/>
      <c r="L1435" s="28"/>
    </row>
    <row r="1436" spans="6:12" x14ac:dyDescent="0.25">
      <c r="F1436" s="26"/>
      <c r="H1436" s="28"/>
      <c r="I1436" s="27"/>
      <c r="J1436" s="28"/>
      <c r="K1436" s="27"/>
      <c r="L1436" s="28"/>
    </row>
    <row r="1437" spans="6:12" x14ac:dyDescent="0.25">
      <c r="F1437" s="26"/>
      <c r="H1437" s="28"/>
      <c r="I1437" s="27"/>
      <c r="J1437" s="28"/>
      <c r="K1437" s="27"/>
      <c r="L1437" s="28"/>
    </row>
    <row r="1438" spans="6:12" x14ac:dyDescent="0.25">
      <c r="F1438" s="26"/>
      <c r="H1438" s="28"/>
      <c r="I1438" s="27"/>
      <c r="J1438" s="28"/>
      <c r="K1438" s="27"/>
      <c r="L1438" s="28"/>
    </row>
    <row r="1439" spans="6:12" x14ac:dyDescent="0.25">
      <c r="F1439" s="26"/>
      <c r="H1439" s="28"/>
      <c r="I1439" s="27"/>
      <c r="J1439" s="28"/>
      <c r="K1439" s="27"/>
      <c r="L1439" s="28"/>
    </row>
    <row r="1440" spans="6:12" x14ac:dyDescent="0.25">
      <c r="F1440" s="26"/>
      <c r="H1440" s="28"/>
      <c r="I1440" s="27"/>
      <c r="J1440" s="28"/>
      <c r="K1440" s="27"/>
      <c r="L1440" s="28"/>
    </row>
    <row r="1441" spans="6:12" x14ac:dyDescent="0.25">
      <c r="F1441" s="26"/>
      <c r="H1441" s="28"/>
      <c r="I1441" s="27"/>
      <c r="J1441" s="28"/>
      <c r="K1441" s="27"/>
      <c r="L1441" s="28"/>
    </row>
    <row r="1442" spans="6:12" x14ac:dyDescent="0.25">
      <c r="F1442" s="26"/>
      <c r="H1442" s="28"/>
      <c r="I1442" s="27"/>
      <c r="J1442" s="28"/>
      <c r="K1442" s="27"/>
      <c r="L1442" s="28"/>
    </row>
    <row r="1443" spans="6:12" x14ac:dyDescent="0.25">
      <c r="F1443" s="26"/>
      <c r="H1443" s="28"/>
      <c r="I1443" s="27"/>
      <c r="J1443" s="28"/>
      <c r="K1443" s="27"/>
      <c r="L1443" s="28"/>
    </row>
    <row r="1444" spans="6:12" x14ac:dyDescent="0.25">
      <c r="F1444" s="26"/>
      <c r="H1444" s="28"/>
      <c r="I1444" s="27"/>
      <c r="J1444" s="28"/>
      <c r="K1444" s="27"/>
      <c r="L1444" s="28"/>
    </row>
    <row r="1445" spans="6:12" x14ac:dyDescent="0.25">
      <c r="F1445" s="26"/>
      <c r="H1445" s="28"/>
      <c r="I1445" s="27"/>
      <c r="J1445" s="28"/>
      <c r="K1445" s="27"/>
      <c r="L1445" s="28"/>
    </row>
    <row r="1446" spans="6:12" x14ac:dyDescent="0.25">
      <c r="F1446" s="26"/>
      <c r="H1446" s="28"/>
      <c r="I1446" s="27"/>
      <c r="J1446" s="28"/>
      <c r="K1446" s="27"/>
      <c r="L1446" s="28"/>
    </row>
    <row r="1447" spans="6:12" x14ac:dyDescent="0.25">
      <c r="F1447" s="26"/>
      <c r="H1447" s="28"/>
      <c r="I1447" s="27"/>
      <c r="J1447" s="28"/>
      <c r="K1447" s="27"/>
      <c r="L1447" s="28"/>
    </row>
    <row r="1448" spans="6:12" x14ac:dyDescent="0.25">
      <c r="F1448" s="26"/>
      <c r="H1448" s="28"/>
      <c r="I1448" s="27"/>
      <c r="J1448" s="28"/>
      <c r="K1448" s="27"/>
      <c r="L1448" s="28"/>
    </row>
    <row r="1449" spans="6:12" x14ac:dyDescent="0.25">
      <c r="F1449" s="26"/>
      <c r="H1449" s="28"/>
      <c r="I1449" s="27"/>
      <c r="J1449" s="28"/>
      <c r="K1449" s="27"/>
      <c r="L1449" s="28"/>
    </row>
    <row r="1450" spans="6:12" x14ac:dyDescent="0.25">
      <c r="F1450" s="26"/>
      <c r="H1450" s="28"/>
      <c r="I1450" s="27"/>
      <c r="J1450" s="28"/>
      <c r="K1450" s="27"/>
      <c r="L1450" s="28"/>
    </row>
    <row r="1451" spans="6:12" x14ac:dyDescent="0.25">
      <c r="F1451" s="26"/>
      <c r="H1451" s="28"/>
      <c r="I1451" s="27"/>
      <c r="J1451" s="28"/>
      <c r="K1451" s="27"/>
      <c r="L1451" s="28"/>
    </row>
    <row r="1452" spans="6:12" x14ac:dyDescent="0.25">
      <c r="F1452" s="26"/>
      <c r="H1452" s="28"/>
      <c r="I1452" s="27"/>
      <c r="J1452" s="28"/>
      <c r="K1452" s="27"/>
      <c r="L1452" s="28"/>
    </row>
    <row r="1453" spans="6:12" x14ac:dyDescent="0.25">
      <c r="F1453" s="26"/>
      <c r="H1453" s="28"/>
      <c r="I1453" s="27"/>
      <c r="J1453" s="28"/>
      <c r="K1453" s="27"/>
      <c r="L1453" s="28"/>
    </row>
    <row r="1454" spans="6:12" x14ac:dyDescent="0.25">
      <c r="F1454" s="26"/>
      <c r="H1454" s="28"/>
      <c r="I1454" s="27"/>
      <c r="J1454" s="28"/>
      <c r="K1454" s="27"/>
      <c r="L1454" s="28"/>
    </row>
    <row r="1455" spans="6:12" x14ac:dyDescent="0.25">
      <c r="F1455" s="26"/>
      <c r="H1455" s="28"/>
      <c r="I1455" s="27"/>
      <c r="J1455" s="28"/>
      <c r="K1455" s="27"/>
      <c r="L1455" s="28"/>
    </row>
    <row r="1456" spans="6:12" x14ac:dyDescent="0.25">
      <c r="F1456" s="26"/>
      <c r="H1456" s="28"/>
      <c r="I1456" s="27"/>
      <c r="J1456" s="28"/>
      <c r="K1456" s="27"/>
      <c r="L1456" s="28"/>
    </row>
    <row r="1457" spans="6:12" x14ac:dyDescent="0.25">
      <c r="F1457" s="26"/>
      <c r="H1457" s="28"/>
      <c r="I1457" s="27"/>
      <c r="J1457" s="28"/>
      <c r="K1457" s="27"/>
      <c r="L1457" s="28"/>
    </row>
    <row r="1458" spans="6:12" x14ac:dyDescent="0.25">
      <c r="F1458" s="26"/>
      <c r="H1458" s="28"/>
      <c r="I1458" s="27"/>
      <c r="J1458" s="28"/>
      <c r="K1458" s="27"/>
      <c r="L1458" s="28"/>
    </row>
    <row r="1459" spans="6:12" x14ac:dyDescent="0.25">
      <c r="F1459" s="26"/>
      <c r="H1459" s="28"/>
      <c r="I1459" s="27"/>
      <c r="J1459" s="28"/>
      <c r="K1459" s="27"/>
      <c r="L1459" s="28"/>
    </row>
    <row r="1460" spans="6:12" x14ac:dyDescent="0.25">
      <c r="F1460" s="26"/>
      <c r="H1460" s="28"/>
      <c r="I1460" s="27"/>
      <c r="J1460" s="28"/>
      <c r="K1460" s="27"/>
      <c r="L1460" s="28"/>
    </row>
    <row r="1461" spans="6:12" x14ac:dyDescent="0.25">
      <c r="F1461" s="26"/>
      <c r="H1461" s="28"/>
      <c r="I1461" s="27"/>
      <c r="J1461" s="28"/>
      <c r="K1461" s="27"/>
      <c r="L1461" s="28"/>
    </row>
    <row r="1462" spans="6:12" x14ac:dyDescent="0.25">
      <c r="F1462" s="26"/>
      <c r="H1462" s="28"/>
      <c r="I1462" s="27"/>
      <c r="J1462" s="28"/>
      <c r="K1462" s="27"/>
      <c r="L1462" s="28"/>
    </row>
    <row r="1463" spans="6:12" x14ac:dyDescent="0.25">
      <c r="F1463" s="26"/>
      <c r="H1463" s="28"/>
      <c r="I1463" s="27"/>
      <c r="J1463" s="28"/>
      <c r="K1463" s="27"/>
      <c r="L1463" s="28"/>
    </row>
    <row r="1464" spans="6:12" x14ac:dyDescent="0.25">
      <c r="F1464" s="26"/>
      <c r="H1464" s="28"/>
      <c r="I1464" s="27"/>
      <c r="J1464" s="28"/>
      <c r="K1464" s="27"/>
      <c r="L1464" s="28"/>
    </row>
    <row r="1465" spans="6:12" x14ac:dyDescent="0.25">
      <c r="F1465" s="26"/>
      <c r="H1465" s="28"/>
      <c r="I1465" s="27"/>
      <c r="J1465" s="28"/>
      <c r="K1465" s="27"/>
      <c r="L1465" s="28"/>
    </row>
    <row r="1466" spans="6:12" x14ac:dyDescent="0.25">
      <c r="F1466" s="26"/>
      <c r="H1466" s="28"/>
      <c r="I1466" s="27"/>
      <c r="J1466" s="28"/>
      <c r="K1466" s="27"/>
      <c r="L1466" s="28"/>
    </row>
    <row r="1467" spans="6:12" x14ac:dyDescent="0.25">
      <c r="F1467" s="26"/>
      <c r="H1467" s="28"/>
      <c r="I1467" s="27"/>
      <c r="J1467" s="28"/>
      <c r="K1467" s="27"/>
      <c r="L1467" s="28"/>
    </row>
    <row r="1468" spans="6:12" x14ac:dyDescent="0.25">
      <c r="F1468" s="26"/>
      <c r="H1468" s="28"/>
      <c r="I1468" s="27"/>
      <c r="J1468" s="28"/>
      <c r="K1468" s="27"/>
      <c r="L1468" s="28"/>
    </row>
    <row r="1469" spans="6:12" x14ac:dyDescent="0.25">
      <c r="F1469" s="26"/>
      <c r="H1469" s="28"/>
      <c r="I1469" s="27"/>
      <c r="J1469" s="28"/>
      <c r="K1469" s="27"/>
      <c r="L1469" s="28"/>
    </row>
    <row r="1470" spans="6:12" x14ac:dyDescent="0.25">
      <c r="F1470" s="26"/>
      <c r="H1470" s="28"/>
      <c r="I1470" s="27"/>
      <c r="J1470" s="28"/>
      <c r="K1470" s="27"/>
      <c r="L1470" s="28"/>
    </row>
    <row r="1471" spans="6:12" x14ac:dyDescent="0.25">
      <c r="F1471" s="26"/>
      <c r="H1471" s="28"/>
      <c r="I1471" s="27"/>
      <c r="J1471" s="28"/>
      <c r="K1471" s="27"/>
      <c r="L1471" s="28"/>
    </row>
    <row r="1472" spans="6:12" x14ac:dyDescent="0.25">
      <c r="F1472" s="26"/>
      <c r="H1472" s="28"/>
      <c r="I1472" s="27"/>
      <c r="J1472" s="28"/>
      <c r="K1472" s="27"/>
      <c r="L1472" s="28"/>
    </row>
    <row r="1473" spans="6:12" x14ac:dyDescent="0.25">
      <c r="F1473" s="26"/>
      <c r="H1473" s="28"/>
      <c r="I1473" s="27"/>
      <c r="J1473" s="28"/>
      <c r="K1473" s="27"/>
      <c r="L1473" s="28"/>
    </row>
    <row r="1474" spans="6:12" x14ac:dyDescent="0.25">
      <c r="F1474" s="26"/>
      <c r="H1474" s="28"/>
      <c r="I1474" s="27"/>
      <c r="J1474" s="28"/>
      <c r="K1474" s="27"/>
      <c r="L1474" s="28"/>
    </row>
    <row r="1475" spans="6:12" x14ac:dyDescent="0.25">
      <c r="F1475" s="26"/>
      <c r="H1475" s="28"/>
      <c r="I1475" s="27"/>
      <c r="J1475" s="28"/>
      <c r="K1475" s="27"/>
      <c r="L1475" s="28"/>
    </row>
    <row r="1476" spans="6:12" x14ac:dyDescent="0.25">
      <c r="F1476" s="26"/>
      <c r="H1476" s="28"/>
      <c r="I1476" s="27"/>
      <c r="J1476" s="28"/>
      <c r="K1476" s="27"/>
      <c r="L1476" s="28"/>
    </row>
    <row r="1477" spans="6:12" x14ac:dyDescent="0.25">
      <c r="F1477" s="26"/>
      <c r="H1477" s="28"/>
      <c r="I1477" s="27"/>
      <c r="J1477" s="28"/>
      <c r="K1477" s="27"/>
      <c r="L1477" s="28"/>
    </row>
    <row r="1478" spans="6:12" x14ac:dyDescent="0.25">
      <c r="F1478" s="26"/>
      <c r="H1478" s="28"/>
      <c r="I1478" s="27"/>
      <c r="J1478" s="28"/>
      <c r="K1478" s="27"/>
      <c r="L1478" s="28"/>
    </row>
    <row r="1479" spans="6:12" x14ac:dyDescent="0.25">
      <c r="F1479" s="26"/>
      <c r="H1479" s="28"/>
      <c r="I1479" s="27"/>
      <c r="J1479" s="28"/>
      <c r="K1479" s="27"/>
      <c r="L1479" s="28"/>
    </row>
    <row r="1480" spans="6:12" x14ac:dyDescent="0.25">
      <c r="F1480" s="26"/>
      <c r="H1480" s="28"/>
      <c r="I1480" s="27"/>
      <c r="J1480" s="28"/>
      <c r="K1480" s="27"/>
      <c r="L1480" s="28"/>
    </row>
    <row r="1481" spans="6:12" x14ac:dyDescent="0.25">
      <c r="F1481" s="26"/>
      <c r="H1481" s="28"/>
      <c r="I1481" s="27"/>
      <c r="J1481" s="28"/>
      <c r="K1481" s="27"/>
      <c r="L1481" s="28"/>
    </row>
    <row r="1482" spans="6:12" x14ac:dyDescent="0.25">
      <c r="F1482" s="26"/>
      <c r="H1482" s="28"/>
      <c r="I1482" s="27"/>
      <c r="J1482" s="28"/>
      <c r="K1482" s="27"/>
      <c r="L1482" s="28"/>
    </row>
    <row r="1483" spans="6:12" x14ac:dyDescent="0.25">
      <c r="F1483" s="26"/>
      <c r="H1483" s="28"/>
      <c r="I1483" s="27"/>
      <c r="J1483" s="28"/>
      <c r="K1483" s="27"/>
      <c r="L1483" s="28"/>
    </row>
    <row r="1484" spans="6:12" x14ac:dyDescent="0.25">
      <c r="F1484" s="26"/>
      <c r="H1484" s="28"/>
      <c r="I1484" s="27"/>
      <c r="J1484" s="28"/>
      <c r="K1484" s="27"/>
      <c r="L1484" s="28"/>
    </row>
    <row r="1485" spans="6:12" x14ac:dyDescent="0.25">
      <c r="F1485" s="26"/>
      <c r="H1485" s="28"/>
      <c r="I1485" s="27"/>
      <c r="J1485" s="28"/>
      <c r="K1485" s="27"/>
      <c r="L1485" s="28"/>
    </row>
    <row r="1486" spans="6:12" x14ac:dyDescent="0.25">
      <c r="F1486" s="26"/>
      <c r="H1486" s="28"/>
      <c r="I1486" s="27"/>
      <c r="J1486" s="28"/>
      <c r="K1486" s="27"/>
      <c r="L1486" s="28"/>
    </row>
    <row r="1487" spans="6:12" x14ac:dyDescent="0.25">
      <c r="F1487" s="26"/>
      <c r="H1487" s="28"/>
      <c r="I1487" s="27"/>
      <c r="J1487" s="28"/>
      <c r="K1487" s="27"/>
      <c r="L1487" s="28"/>
    </row>
    <row r="1488" spans="6:12" x14ac:dyDescent="0.25">
      <c r="F1488" s="26"/>
      <c r="H1488" s="28"/>
      <c r="I1488" s="27"/>
      <c r="J1488" s="28"/>
      <c r="K1488" s="27"/>
      <c r="L1488" s="28"/>
    </row>
    <row r="1489" spans="6:12" x14ac:dyDescent="0.25">
      <c r="F1489" s="26"/>
      <c r="H1489" s="28"/>
      <c r="I1489" s="27"/>
      <c r="J1489" s="28"/>
      <c r="K1489" s="27"/>
      <c r="L1489" s="28"/>
    </row>
    <row r="1490" spans="6:12" x14ac:dyDescent="0.25">
      <c r="F1490" s="26"/>
      <c r="H1490" s="28"/>
      <c r="I1490" s="27"/>
      <c r="J1490" s="28"/>
      <c r="K1490" s="27"/>
      <c r="L1490" s="28"/>
    </row>
    <row r="1491" spans="6:12" x14ac:dyDescent="0.25">
      <c r="F1491" s="26"/>
      <c r="H1491" s="28"/>
      <c r="I1491" s="27"/>
      <c r="J1491" s="28"/>
      <c r="K1491" s="27"/>
      <c r="L1491" s="28"/>
    </row>
    <row r="1492" spans="6:12" x14ac:dyDescent="0.25">
      <c r="F1492" s="26"/>
      <c r="H1492" s="28"/>
      <c r="I1492" s="27"/>
      <c r="J1492" s="28"/>
      <c r="K1492" s="27"/>
      <c r="L1492" s="28"/>
    </row>
    <row r="1493" spans="6:12" x14ac:dyDescent="0.25">
      <c r="F1493" s="26"/>
      <c r="H1493" s="28"/>
      <c r="I1493" s="27"/>
      <c r="J1493" s="28"/>
      <c r="K1493" s="27"/>
      <c r="L1493" s="28"/>
    </row>
    <row r="1494" spans="6:12" x14ac:dyDescent="0.25">
      <c r="F1494" s="26"/>
      <c r="H1494" s="28"/>
      <c r="I1494" s="27"/>
      <c r="J1494" s="28"/>
      <c r="K1494" s="27"/>
      <c r="L1494" s="28"/>
    </row>
    <row r="1495" spans="6:12" x14ac:dyDescent="0.25">
      <c r="F1495" s="26"/>
      <c r="H1495" s="28"/>
      <c r="I1495" s="27"/>
      <c r="J1495" s="28"/>
      <c r="K1495" s="27"/>
      <c r="L1495" s="28"/>
    </row>
    <row r="1496" spans="6:12" x14ac:dyDescent="0.25">
      <c r="F1496" s="26"/>
      <c r="H1496" s="28"/>
      <c r="I1496" s="27"/>
      <c r="J1496" s="28"/>
      <c r="K1496" s="27"/>
      <c r="L1496" s="28"/>
    </row>
    <row r="1497" spans="6:12" x14ac:dyDescent="0.25">
      <c r="F1497" s="26"/>
      <c r="H1497" s="28"/>
      <c r="I1497" s="27"/>
      <c r="J1497" s="28"/>
      <c r="K1497" s="27"/>
      <c r="L1497" s="28"/>
    </row>
    <row r="1498" spans="6:12" x14ac:dyDescent="0.25">
      <c r="F1498" s="26"/>
      <c r="H1498" s="28"/>
      <c r="I1498" s="27"/>
      <c r="J1498" s="28"/>
      <c r="K1498" s="27"/>
      <c r="L1498" s="28"/>
    </row>
    <row r="1499" spans="6:12" x14ac:dyDescent="0.25">
      <c r="F1499" s="26"/>
      <c r="H1499" s="28"/>
      <c r="I1499" s="27"/>
      <c r="J1499" s="28"/>
      <c r="K1499" s="27"/>
      <c r="L1499" s="28"/>
    </row>
    <row r="1500" spans="6:12" x14ac:dyDescent="0.25">
      <c r="F1500" s="26"/>
      <c r="H1500" s="28"/>
      <c r="I1500" s="27"/>
      <c r="J1500" s="28"/>
      <c r="K1500" s="27"/>
      <c r="L1500" s="28"/>
    </row>
    <row r="1501" spans="6:12" x14ac:dyDescent="0.25">
      <c r="F1501" s="26"/>
      <c r="H1501" s="28"/>
      <c r="I1501" s="27"/>
      <c r="J1501" s="28"/>
      <c r="K1501" s="27"/>
      <c r="L1501" s="28"/>
    </row>
    <row r="1502" spans="6:12" x14ac:dyDescent="0.25">
      <c r="F1502" s="26"/>
      <c r="H1502" s="28"/>
      <c r="I1502" s="27"/>
      <c r="J1502" s="28"/>
      <c r="K1502" s="27"/>
      <c r="L1502" s="28"/>
    </row>
    <row r="1503" spans="6:12" x14ac:dyDescent="0.25">
      <c r="F1503" s="26"/>
      <c r="H1503" s="28"/>
      <c r="I1503" s="27"/>
      <c r="J1503" s="28"/>
      <c r="K1503" s="27"/>
      <c r="L1503" s="28"/>
    </row>
    <row r="1504" spans="6:12" x14ac:dyDescent="0.25">
      <c r="F1504" s="26"/>
      <c r="H1504" s="28"/>
      <c r="I1504" s="27"/>
      <c r="J1504" s="28"/>
      <c r="K1504" s="27"/>
      <c r="L1504" s="28"/>
    </row>
    <row r="1505" spans="6:12" x14ac:dyDescent="0.25">
      <c r="F1505" s="26"/>
      <c r="H1505" s="28"/>
      <c r="I1505" s="27"/>
      <c r="J1505" s="28"/>
      <c r="K1505" s="27"/>
      <c r="L1505" s="28"/>
    </row>
    <row r="1506" spans="6:12" x14ac:dyDescent="0.25">
      <c r="F1506" s="26"/>
      <c r="H1506" s="28"/>
      <c r="I1506" s="27"/>
      <c r="J1506" s="28"/>
      <c r="K1506" s="27"/>
      <c r="L1506" s="28"/>
    </row>
    <row r="1507" spans="6:12" x14ac:dyDescent="0.25">
      <c r="F1507" s="26"/>
      <c r="H1507" s="28"/>
      <c r="I1507" s="27"/>
      <c r="J1507" s="28"/>
      <c r="K1507" s="27"/>
      <c r="L1507" s="28"/>
    </row>
    <row r="1508" spans="6:12" x14ac:dyDescent="0.25">
      <c r="F1508" s="26"/>
      <c r="H1508" s="28"/>
      <c r="I1508" s="27"/>
      <c r="J1508" s="28"/>
      <c r="K1508" s="27"/>
      <c r="L1508" s="28"/>
    </row>
    <row r="1509" spans="6:12" x14ac:dyDescent="0.25">
      <c r="F1509" s="26"/>
      <c r="H1509" s="28"/>
      <c r="I1509" s="27"/>
      <c r="J1509" s="28"/>
      <c r="K1509" s="27"/>
      <c r="L1509" s="28"/>
    </row>
    <row r="1510" spans="6:12" x14ac:dyDescent="0.25">
      <c r="F1510" s="26"/>
      <c r="H1510" s="28"/>
      <c r="I1510" s="27"/>
      <c r="J1510" s="28"/>
      <c r="K1510" s="27"/>
      <c r="L1510" s="28"/>
    </row>
    <row r="1511" spans="6:12" x14ac:dyDescent="0.25">
      <c r="F1511" s="26"/>
      <c r="H1511" s="28"/>
      <c r="I1511" s="27"/>
      <c r="J1511" s="28"/>
      <c r="K1511" s="27"/>
      <c r="L1511" s="28"/>
    </row>
    <row r="1512" spans="6:12" x14ac:dyDescent="0.25">
      <c r="F1512" s="26"/>
      <c r="H1512" s="28"/>
      <c r="I1512" s="27"/>
      <c r="J1512" s="28"/>
      <c r="K1512" s="27"/>
      <c r="L1512" s="28"/>
    </row>
    <row r="1513" spans="6:12" x14ac:dyDescent="0.25">
      <c r="F1513" s="26"/>
      <c r="H1513" s="28"/>
      <c r="I1513" s="27"/>
      <c r="J1513" s="28"/>
      <c r="K1513" s="27"/>
      <c r="L1513" s="28"/>
    </row>
    <row r="1514" spans="6:12" x14ac:dyDescent="0.25">
      <c r="F1514" s="26"/>
      <c r="H1514" s="28"/>
      <c r="I1514" s="27"/>
      <c r="J1514" s="28"/>
      <c r="K1514" s="27"/>
      <c r="L1514" s="28"/>
    </row>
    <row r="1515" spans="6:12" x14ac:dyDescent="0.25">
      <c r="F1515" s="26"/>
      <c r="H1515" s="28"/>
      <c r="I1515" s="27"/>
      <c r="J1515" s="28"/>
      <c r="K1515" s="27"/>
      <c r="L1515" s="28"/>
    </row>
    <row r="1516" spans="6:12" x14ac:dyDescent="0.25">
      <c r="F1516" s="26"/>
      <c r="H1516" s="28"/>
      <c r="I1516" s="27"/>
      <c r="J1516" s="28"/>
      <c r="K1516" s="27"/>
      <c r="L1516" s="28"/>
    </row>
    <row r="1517" spans="6:12" x14ac:dyDescent="0.25">
      <c r="F1517" s="26"/>
      <c r="H1517" s="28"/>
      <c r="I1517" s="27"/>
      <c r="J1517" s="28"/>
      <c r="K1517" s="27"/>
      <c r="L1517" s="28"/>
    </row>
    <row r="1518" spans="6:12" x14ac:dyDescent="0.25">
      <c r="F1518" s="26"/>
      <c r="H1518" s="28"/>
      <c r="I1518" s="27"/>
      <c r="J1518" s="28"/>
      <c r="K1518" s="27"/>
      <c r="L1518" s="28"/>
    </row>
    <row r="1519" spans="6:12" x14ac:dyDescent="0.25">
      <c r="F1519" s="26"/>
      <c r="H1519" s="28"/>
      <c r="I1519" s="27"/>
      <c r="J1519" s="28"/>
      <c r="K1519" s="27"/>
      <c r="L1519" s="28"/>
    </row>
    <row r="1520" spans="6:12" x14ac:dyDescent="0.25">
      <c r="F1520" s="26"/>
      <c r="H1520" s="28"/>
      <c r="I1520" s="27"/>
      <c r="J1520" s="28"/>
      <c r="K1520" s="27"/>
      <c r="L1520" s="28"/>
    </row>
    <row r="1521" spans="6:12" x14ac:dyDescent="0.25">
      <c r="F1521" s="26"/>
      <c r="H1521" s="28"/>
      <c r="I1521" s="27"/>
      <c r="J1521" s="28"/>
      <c r="K1521" s="27"/>
      <c r="L1521" s="28"/>
    </row>
    <row r="1522" spans="6:12" x14ac:dyDescent="0.25">
      <c r="F1522" s="26"/>
      <c r="H1522" s="28"/>
      <c r="I1522" s="27"/>
      <c r="J1522" s="28"/>
      <c r="K1522" s="27"/>
      <c r="L1522" s="28"/>
    </row>
    <row r="1523" spans="6:12" x14ac:dyDescent="0.25">
      <c r="F1523" s="26"/>
      <c r="H1523" s="28"/>
      <c r="I1523" s="27"/>
      <c r="J1523" s="28"/>
      <c r="K1523" s="27"/>
      <c r="L1523" s="28"/>
    </row>
    <row r="1524" spans="6:12" x14ac:dyDescent="0.25">
      <c r="F1524" s="26"/>
      <c r="H1524" s="28"/>
      <c r="I1524" s="27"/>
      <c r="J1524" s="28"/>
      <c r="K1524" s="27"/>
      <c r="L1524" s="28"/>
    </row>
    <row r="1525" spans="6:12" x14ac:dyDescent="0.25">
      <c r="F1525" s="26"/>
      <c r="H1525" s="28"/>
      <c r="I1525" s="27"/>
      <c r="J1525" s="28"/>
      <c r="K1525" s="27"/>
      <c r="L1525" s="28"/>
    </row>
    <row r="1526" spans="6:12" x14ac:dyDescent="0.25">
      <c r="F1526" s="26"/>
      <c r="H1526" s="28"/>
      <c r="I1526" s="27"/>
      <c r="J1526" s="28"/>
      <c r="K1526" s="27"/>
      <c r="L1526" s="28"/>
    </row>
    <row r="1527" spans="6:12" x14ac:dyDescent="0.25">
      <c r="F1527" s="26"/>
      <c r="H1527" s="28"/>
      <c r="I1527" s="27"/>
      <c r="J1527" s="28"/>
      <c r="K1527" s="27"/>
      <c r="L1527" s="28"/>
    </row>
    <row r="1528" spans="6:12" x14ac:dyDescent="0.25">
      <c r="F1528" s="26"/>
      <c r="H1528" s="28"/>
      <c r="I1528" s="27"/>
      <c r="J1528" s="28"/>
      <c r="K1528" s="27"/>
      <c r="L1528" s="28"/>
    </row>
    <row r="1529" spans="6:12" x14ac:dyDescent="0.25">
      <c r="F1529" s="26"/>
      <c r="H1529" s="28"/>
      <c r="I1529" s="27"/>
      <c r="J1529" s="28"/>
      <c r="K1529" s="27"/>
      <c r="L1529" s="28"/>
    </row>
    <row r="1530" spans="6:12" x14ac:dyDescent="0.25">
      <c r="F1530" s="26"/>
      <c r="H1530" s="28"/>
      <c r="I1530" s="27"/>
      <c r="J1530" s="28"/>
      <c r="K1530" s="27"/>
      <c r="L1530" s="28"/>
    </row>
    <row r="1531" spans="6:12" x14ac:dyDescent="0.25">
      <c r="F1531" s="26"/>
      <c r="H1531" s="28"/>
      <c r="I1531" s="27"/>
      <c r="J1531" s="28"/>
      <c r="K1531" s="27"/>
      <c r="L1531" s="28"/>
    </row>
    <row r="1532" spans="6:12" x14ac:dyDescent="0.25">
      <c r="F1532" s="26"/>
      <c r="H1532" s="28"/>
      <c r="I1532" s="27"/>
      <c r="J1532" s="28"/>
      <c r="K1532" s="27"/>
      <c r="L1532" s="28"/>
    </row>
    <row r="1533" spans="6:12" x14ac:dyDescent="0.25">
      <c r="F1533" s="26"/>
      <c r="H1533" s="28"/>
      <c r="I1533" s="27"/>
      <c r="J1533" s="28"/>
      <c r="K1533" s="27"/>
      <c r="L1533" s="28"/>
    </row>
    <row r="1534" spans="6:12" x14ac:dyDescent="0.25">
      <c r="F1534" s="26"/>
      <c r="H1534" s="28"/>
      <c r="I1534" s="27"/>
      <c r="J1534" s="28"/>
      <c r="K1534" s="27"/>
      <c r="L1534" s="28"/>
    </row>
    <row r="1535" spans="6:12" x14ac:dyDescent="0.25">
      <c r="F1535" s="26"/>
      <c r="H1535" s="28"/>
      <c r="I1535" s="27"/>
      <c r="J1535" s="28"/>
      <c r="K1535" s="27"/>
      <c r="L1535" s="28"/>
    </row>
    <row r="1536" spans="6:12" x14ac:dyDescent="0.25">
      <c r="F1536" s="26"/>
      <c r="H1536" s="28"/>
      <c r="I1536" s="27"/>
      <c r="J1536" s="28"/>
      <c r="K1536" s="27"/>
      <c r="L1536" s="28"/>
    </row>
    <row r="1537" spans="6:12" x14ac:dyDescent="0.25">
      <c r="F1537" s="26"/>
      <c r="H1537" s="28"/>
      <c r="I1537" s="27"/>
      <c r="J1537" s="28"/>
      <c r="K1537" s="27"/>
      <c r="L1537" s="28"/>
    </row>
    <row r="1538" spans="6:12" x14ac:dyDescent="0.25">
      <c r="F1538" s="26"/>
      <c r="H1538" s="28"/>
      <c r="I1538" s="27"/>
      <c r="J1538" s="28"/>
      <c r="K1538" s="27"/>
      <c r="L1538" s="28"/>
    </row>
    <row r="1539" spans="6:12" x14ac:dyDescent="0.25">
      <c r="F1539" s="26"/>
      <c r="H1539" s="28"/>
      <c r="I1539" s="27"/>
      <c r="J1539" s="28"/>
      <c r="K1539" s="27"/>
      <c r="L1539" s="28"/>
    </row>
    <row r="1540" spans="6:12" x14ac:dyDescent="0.25">
      <c r="F1540" s="26"/>
      <c r="H1540" s="28"/>
      <c r="I1540" s="27"/>
      <c r="J1540" s="28"/>
      <c r="K1540" s="27"/>
      <c r="L1540" s="28"/>
    </row>
    <row r="1541" spans="6:12" x14ac:dyDescent="0.25">
      <c r="F1541" s="26"/>
      <c r="H1541" s="28"/>
      <c r="I1541" s="27"/>
      <c r="J1541" s="28"/>
      <c r="K1541" s="27"/>
      <c r="L1541" s="28"/>
    </row>
    <row r="1542" spans="6:12" x14ac:dyDescent="0.25">
      <c r="F1542" s="26"/>
      <c r="H1542" s="28"/>
      <c r="I1542" s="27"/>
      <c r="J1542" s="28"/>
      <c r="K1542" s="27"/>
      <c r="L1542" s="28"/>
    </row>
    <row r="1543" spans="6:12" x14ac:dyDescent="0.25">
      <c r="F1543" s="26"/>
      <c r="H1543" s="28"/>
      <c r="I1543" s="27"/>
      <c r="J1543" s="28"/>
      <c r="K1543" s="27"/>
      <c r="L1543" s="28"/>
    </row>
    <row r="1544" spans="6:12" x14ac:dyDescent="0.25">
      <c r="F1544" s="26"/>
      <c r="H1544" s="28"/>
      <c r="I1544" s="27"/>
      <c r="J1544" s="28"/>
      <c r="K1544" s="27"/>
      <c r="L1544" s="28"/>
    </row>
    <row r="1545" spans="6:12" x14ac:dyDescent="0.25">
      <c r="F1545" s="26"/>
      <c r="H1545" s="28"/>
      <c r="I1545" s="27"/>
      <c r="J1545" s="28"/>
      <c r="K1545" s="27"/>
      <c r="L1545" s="28"/>
    </row>
    <row r="1546" spans="6:12" x14ac:dyDescent="0.25">
      <c r="F1546" s="26"/>
      <c r="H1546" s="28"/>
      <c r="I1546" s="27"/>
      <c r="J1546" s="28"/>
      <c r="K1546" s="27"/>
      <c r="L1546" s="28"/>
    </row>
    <row r="1547" spans="6:12" x14ac:dyDescent="0.25">
      <c r="F1547" s="26"/>
      <c r="H1547" s="28"/>
      <c r="I1547" s="27"/>
      <c r="J1547" s="28"/>
      <c r="K1547" s="27"/>
      <c r="L1547" s="28"/>
    </row>
    <row r="1548" spans="6:12" x14ac:dyDescent="0.25">
      <c r="F1548" s="26"/>
      <c r="H1548" s="28"/>
      <c r="I1548" s="27"/>
      <c r="J1548" s="28"/>
      <c r="K1548" s="27"/>
      <c r="L1548" s="28"/>
    </row>
    <row r="1549" spans="6:12" x14ac:dyDescent="0.25">
      <c r="F1549" s="26"/>
      <c r="H1549" s="28"/>
      <c r="I1549" s="27"/>
      <c r="J1549" s="28"/>
      <c r="K1549" s="27"/>
      <c r="L1549" s="28"/>
    </row>
    <row r="1550" spans="6:12" x14ac:dyDescent="0.25">
      <c r="F1550" s="26"/>
      <c r="H1550" s="28"/>
      <c r="I1550" s="27"/>
      <c r="J1550" s="28"/>
      <c r="K1550" s="27"/>
      <c r="L1550" s="28"/>
    </row>
    <row r="1551" spans="6:12" x14ac:dyDescent="0.25">
      <c r="F1551" s="26"/>
      <c r="H1551" s="28"/>
      <c r="I1551" s="27"/>
      <c r="J1551" s="28"/>
      <c r="K1551" s="27"/>
      <c r="L1551" s="28"/>
    </row>
    <row r="1552" spans="6:12" x14ac:dyDescent="0.25">
      <c r="F1552" s="26"/>
      <c r="H1552" s="28"/>
      <c r="I1552" s="27"/>
      <c r="J1552" s="28"/>
      <c r="K1552" s="27"/>
      <c r="L1552" s="28"/>
    </row>
    <row r="1553" spans="6:12" x14ac:dyDescent="0.25">
      <c r="F1553" s="26"/>
      <c r="H1553" s="28"/>
      <c r="I1553" s="27"/>
      <c r="J1553" s="28"/>
      <c r="K1553" s="27"/>
      <c r="L1553" s="28"/>
    </row>
    <row r="1554" spans="6:12" x14ac:dyDescent="0.25">
      <c r="F1554" s="26"/>
      <c r="H1554" s="28"/>
      <c r="I1554" s="27"/>
      <c r="J1554" s="28"/>
      <c r="K1554" s="27"/>
      <c r="L1554" s="28"/>
    </row>
    <row r="1555" spans="6:12" x14ac:dyDescent="0.25">
      <c r="F1555" s="26"/>
      <c r="H1555" s="28"/>
      <c r="I1555" s="27"/>
      <c r="J1555" s="28"/>
      <c r="K1555" s="27"/>
      <c r="L1555" s="28"/>
    </row>
    <row r="1556" spans="6:12" x14ac:dyDescent="0.25">
      <c r="F1556" s="26"/>
      <c r="H1556" s="28"/>
      <c r="I1556" s="27"/>
      <c r="J1556" s="28"/>
      <c r="K1556" s="27"/>
      <c r="L1556" s="28"/>
    </row>
    <row r="1557" spans="6:12" x14ac:dyDescent="0.25">
      <c r="F1557" s="26"/>
      <c r="H1557" s="28"/>
      <c r="I1557" s="27"/>
      <c r="J1557" s="28"/>
      <c r="K1557" s="27"/>
      <c r="L1557" s="28"/>
    </row>
    <row r="1558" spans="6:12" x14ac:dyDescent="0.25">
      <c r="F1558" s="26"/>
      <c r="H1558" s="28"/>
      <c r="I1558" s="27"/>
      <c r="J1558" s="28"/>
      <c r="K1558" s="27"/>
      <c r="L1558" s="28"/>
    </row>
    <row r="1559" spans="6:12" x14ac:dyDescent="0.25">
      <c r="F1559" s="26"/>
      <c r="H1559" s="28"/>
      <c r="I1559" s="27"/>
      <c r="J1559" s="28"/>
      <c r="K1559" s="27"/>
      <c r="L1559" s="28"/>
    </row>
    <row r="1560" spans="6:12" x14ac:dyDescent="0.25">
      <c r="F1560" s="26"/>
      <c r="H1560" s="28"/>
      <c r="I1560" s="27"/>
      <c r="J1560" s="28"/>
      <c r="K1560" s="27"/>
      <c r="L1560" s="28"/>
    </row>
    <row r="1561" spans="6:12" x14ac:dyDescent="0.25">
      <c r="F1561" s="26"/>
      <c r="H1561" s="28"/>
      <c r="I1561" s="27"/>
      <c r="J1561" s="28"/>
      <c r="K1561" s="27"/>
      <c r="L1561" s="28"/>
    </row>
    <row r="1562" spans="6:12" x14ac:dyDescent="0.25">
      <c r="F1562" s="26"/>
      <c r="H1562" s="28"/>
      <c r="I1562" s="27"/>
      <c r="J1562" s="28"/>
      <c r="K1562" s="27"/>
      <c r="L1562" s="28"/>
    </row>
    <row r="1563" spans="6:12" x14ac:dyDescent="0.25">
      <c r="F1563" s="26"/>
      <c r="H1563" s="28"/>
      <c r="I1563" s="27"/>
      <c r="J1563" s="28"/>
      <c r="K1563" s="27"/>
      <c r="L1563" s="28"/>
    </row>
    <row r="1564" spans="6:12" x14ac:dyDescent="0.25">
      <c r="F1564" s="26"/>
      <c r="H1564" s="28"/>
      <c r="I1564" s="27"/>
      <c r="J1564" s="28"/>
      <c r="K1564" s="27"/>
      <c r="L1564" s="28"/>
    </row>
    <row r="1565" spans="6:12" x14ac:dyDescent="0.25">
      <c r="F1565" s="26"/>
      <c r="H1565" s="28"/>
      <c r="I1565" s="27"/>
      <c r="J1565" s="28"/>
      <c r="K1565" s="27"/>
      <c r="L1565" s="28"/>
    </row>
    <row r="1566" spans="6:12" x14ac:dyDescent="0.25">
      <c r="F1566" s="26"/>
      <c r="H1566" s="28"/>
      <c r="I1566" s="27"/>
      <c r="J1566" s="28"/>
      <c r="K1566" s="27"/>
      <c r="L1566" s="28"/>
    </row>
    <row r="1567" spans="6:12" x14ac:dyDescent="0.25">
      <c r="F1567" s="26"/>
      <c r="H1567" s="28"/>
      <c r="I1567" s="27"/>
      <c r="J1567" s="28"/>
      <c r="K1567" s="27"/>
      <c r="L1567" s="28"/>
    </row>
    <row r="1568" spans="6:12" x14ac:dyDescent="0.25">
      <c r="F1568" s="26"/>
      <c r="H1568" s="28"/>
      <c r="I1568" s="27"/>
      <c r="J1568" s="28"/>
      <c r="K1568" s="27"/>
      <c r="L1568" s="28"/>
    </row>
    <row r="1569" spans="6:12" x14ac:dyDescent="0.25">
      <c r="F1569" s="26"/>
      <c r="H1569" s="28"/>
      <c r="I1569" s="27"/>
      <c r="J1569" s="28"/>
      <c r="K1569" s="27"/>
      <c r="L1569" s="28"/>
    </row>
    <row r="1570" spans="6:12" x14ac:dyDescent="0.25">
      <c r="F1570" s="26"/>
      <c r="H1570" s="28"/>
      <c r="I1570" s="27"/>
      <c r="J1570" s="28"/>
      <c r="K1570" s="27"/>
      <c r="L1570" s="28"/>
    </row>
    <row r="1571" spans="6:12" x14ac:dyDescent="0.25">
      <c r="F1571" s="26"/>
      <c r="H1571" s="28"/>
      <c r="I1571" s="27"/>
      <c r="J1571" s="28"/>
      <c r="K1571" s="27"/>
      <c r="L1571" s="28"/>
    </row>
    <row r="1572" spans="6:12" x14ac:dyDescent="0.25">
      <c r="F1572" s="26"/>
      <c r="H1572" s="28"/>
      <c r="I1572" s="27"/>
      <c r="J1572" s="28"/>
      <c r="K1572" s="27"/>
      <c r="L1572" s="28"/>
    </row>
    <row r="1573" spans="6:12" x14ac:dyDescent="0.25">
      <c r="F1573" s="26"/>
      <c r="H1573" s="28"/>
      <c r="I1573" s="27"/>
      <c r="J1573" s="28"/>
      <c r="K1573" s="27"/>
      <c r="L1573" s="28"/>
    </row>
    <row r="1574" spans="6:12" x14ac:dyDescent="0.25">
      <c r="F1574" s="26"/>
      <c r="H1574" s="28"/>
      <c r="I1574" s="27"/>
      <c r="J1574" s="28"/>
      <c r="K1574" s="27"/>
      <c r="L1574" s="28"/>
    </row>
    <row r="1575" spans="6:12" x14ac:dyDescent="0.25">
      <c r="F1575" s="26"/>
      <c r="H1575" s="28"/>
      <c r="I1575" s="27"/>
      <c r="J1575" s="28"/>
      <c r="K1575" s="27"/>
      <c r="L1575" s="28"/>
    </row>
    <row r="1576" spans="6:12" x14ac:dyDescent="0.25">
      <c r="F1576" s="26"/>
      <c r="H1576" s="28"/>
      <c r="I1576" s="27"/>
      <c r="J1576" s="28"/>
      <c r="K1576" s="27"/>
      <c r="L1576" s="28"/>
    </row>
    <row r="1577" spans="6:12" x14ac:dyDescent="0.25">
      <c r="F1577" s="26"/>
      <c r="H1577" s="28"/>
      <c r="I1577" s="27"/>
      <c r="J1577" s="28"/>
      <c r="K1577" s="27"/>
      <c r="L1577" s="28"/>
    </row>
    <row r="1578" spans="6:12" x14ac:dyDescent="0.25">
      <c r="F1578" s="26"/>
      <c r="H1578" s="28"/>
      <c r="I1578" s="27"/>
      <c r="J1578" s="28"/>
      <c r="K1578" s="27"/>
      <c r="L1578" s="28"/>
    </row>
    <row r="1579" spans="6:12" x14ac:dyDescent="0.25">
      <c r="F1579" s="26"/>
      <c r="H1579" s="28"/>
      <c r="I1579" s="27"/>
      <c r="J1579" s="28"/>
      <c r="K1579" s="27"/>
      <c r="L1579" s="28"/>
    </row>
    <row r="1580" spans="6:12" x14ac:dyDescent="0.25">
      <c r="F1580" s="26"/>
      <c r="H1580" s="28"/>
      <c r="I1580" s="27"/>
      <c r="J1580" s="28"/>
      <c r="K1580" s="27"/>
      <c r="L1580" s="28"/>
    </row>
    <row r="1581" spans="6:12" x14ac:dyDescent="0.25">
      <c r="F1581" s="26"/>
      <c r="H1581" s="28"/>
      <c r="I1581" s="27"/>
      <c r="J1581" s="28"/>
      <c r="K1581" s="27"/>
      <c r="L1581" s="28"/>
    </row>
    <row r="1582" spans="6:12" x14ac:dyDescent="0.25">
      <c r="F1582" s="26"/>
      <c r="H1582" s="28"/>
      <c r="I1582" s="27"/>
      <c r="J1582" s="28"/>
      <c r="K1582" s="27"/>
      <c r="L1582" s="28"/>
    </row>
    <row r="1583" spans="6:12" x14ac:dyDescent="0.25">
      <c r="F1583" s="26"/>
      <c r="H1583" s="28"/>
      <c r="I1583" s="27"/>
      <c r="J1583" s="28"/>
      <c r="K1583" s="27"/>
      <c r="L1583" s="28"/>
    </row>
    <row r="1584" spans="6:12" x14ac:dyDescent="0.25">
      <c r="F1584" s="26"/>
      <c r="H1584" s="28"/>
      <c r="I1584" s="27"/>
      <c r="J1584" s="28"/>
      <c r="K1584" s="27"/>
      <c r="L1584" s="28"/>
    </row>
    <row r="1585" spans="6:12" x14ac:dyDescent="0.25">
      <c r="F1585" s="26"/>
      <c r="H1585" s="28"/>
      <c r="I1585" s="27"/>
      <c r="J1585" s="28"/>
      <c r="K1585" s="27"/>
      <c r="L1585" s="28"/>
    </row>
    <row r="1586" spans="6:12" x14ac:dyDescent="0.25">
      <c r="F1586" s="26"/>
      <c r="H1586" s="28"/>
      <c r="I1586" s="27"/>
      <c r="J1586" s="28"/>
      <c r="K1586" s="27"/>
      <c r="L1586" s="28"/>
    </row>
    <row r="1587" spans="6:12" x14ac:dyDescent="0.25">
      <c r="F1587" s="26"/>
      <c r="H1587" s="28"/>
      <c r="I1587" s="27"/>
      <c r="J1587" s="28"/>
      <c r="K1587" s="27"/>
      <c r="L1587" s="28"/>
    </row>
    <row r="1588" spans="6:12" x14ac:dyDescent="0.25">
      <c r="F1588" s="26"/>
      <c r="H1588" s="28"/>
      <c r="I1588" s="27"/>
      <c r="J1588" s="28"/>
      <c r="K1588" s="27"/>
      <c r="L1588" s="28"/>
    </row>
    <row r="1589" spans="6:12" x14ac:dyDescent="0.25">
      <c r="F1589" s="26"/>
      <c r="H1589" s="28"/>
      <c r="I1589" s="27"/>
      <c r="J1589" s="28"/>
      <c r="K1589" s="27"/>
      <c r="L1589" s="28"/>
    </row>
    <row r="1590" spans="6:12" x14ac:dyDescent="0.25">
      <c r="F1590" s="26"/>
      <c r="H1590" s="28"/>
      <c r="I1590" s="27"/>
      <c r="J1590" s="28"/>
      <c r="K1590" s="27"/>
      <c r="L1590" s="28"/>
    </row>
    <row r="1591" spans="6:12" x14ac:dyDescent="0.25">
      <c r="F1591" s="26"/>
      <c r="H1591" s="28"/>
      <c r="I1591" s="27"/>
      <c r="J1591" s="28"/>
      <c r="K1591" s="27"/>
      <c r="L1591" s="28"/>
    </row>
    <row r="1592" spans="6:12" x14ac:dyDescent="0.25">
      <c r="F1592" s="26"/>
      <c r="H1592" s="28"/>
      <c r="I1592" s="27"/>
      <c r="J1592" s="28"/>
      <c r="K1592" s="27"/>
      <c r="L1592" s="28"/>
    </row>
    <row r="1593" spans="6:12" x14ac:dyDescent="0.25">
      <c r="F1593" s="26"/>
      <c r="H1593" s="28"/>
      <c r="I1593" s="27"/>
      <c r="J1593" s="28"/>
      <c r="K1593" s="27"/>
      <c r="L1593" s="28"/>
    </row>
    <row r="1594" spans="6:12" x14ac:dyDescent="0.25">
      <c r="F1594" s="26"/>
      <c r="H1594" s="28"/>
      <c r="I1594" s="27"/>
      <c r="J1594" s="28"/>
      <c r="K1594" s="27"/>
      <c r="L1594" s="28"/>
    </row>
    <row r="1595" spans="6:12" x14ac:dyDescent="0.25">
      <c r="F1595" s="26"/>
      <c r="H1595" s="28"/>
      <c r="I1595" s="27"/>
      <c r="J1595" s="28"/>
      <c r="K1595" s="27"/>
      <c r="L1595" s="28"/>
    </row>
    <row r="1596" spans="6:12" x14ac:dyDescent="0.25">
      <c r="F1596" s="26"/>
      <c r="H1596" s="28"/>
      <c r="I1596" s="27"/>
      <c r="J1596" s="28"/>
      <c r="K1596" s="27"/>
      <c r="L1596" s="28"/>
    </row>
    <row r="1597" spans="6:12" x14ac:dyDescent="0.25">
      <c r="F1597" s="26"/>
      <c r="H1597" s="28"/>
      <c r="I1597" s="27"/>
      <c r="J1597" s="28"/>
      <c r="K1597" s="27"/>
      <c r="L1597" s="28"/>
    </row>
    <row r="1598" spans="6:12" x14ac:dyDescent="0.25">
      <c r="F1598" s="26"/>
      <c r="H1598" s="28"/>
      <c r="I1598" s="27"/>
      <c r="J1598" s="28"/>
      <c r="K1598" s="27"/>
      <c r="L1598" s="28"/>
    </row>
    <row r="1599" spans="6:12" x14ac:dyDescent="0.25">
      <c r="F1599" s="26"/>
      <c r="H1599" s="28"/>
      <c r="I1599" s="27"/>
      <c r="J1599" s="28"/>
      <c r="K1599" s="27"/>
      <c r="L1599" s="28"/>
    </row>
    <row r="1600" spans="6:12" x14ac:dyDescent="0.25">
      <c r="F1600" s="26"/>
      <c r="H1600" s="28"/>
      <c r="I1600" s="27"/>
      <c r="J1600" s="28"/>
      <c r="K1600" s="27"/>
      <c r="L1600" s="28"/>
    </row>
    <row r="1601" spans="6:12" x14ac:dyDescent="0.25">
      <c r="F1601" s="26"/>
      <c r="H1601" s="28"/>
      <c r="I1601" s="27"/>
      <c r="J1601" s="28"/>
      <c r="K1601" s="27"/>
      <c r="L1601" s="28"/>
    </row>
    <row r="1602" spans="6:12" x14ac:dyDescent="0.25">
      <c r="F1602" s="26"/>
      <c r="H1602" s="28"/>
      <c r="I1602" s="27"/>
      <c r="J1602" s="28"/>
      <c r="K1602" s="27"/>
      <c r="L1602" s="28"/>
    </row>
    <row r="1603" spans="6:12" x14ac:dyDescent="0.25">
      <c r="F1603" s="26"/>
      <c r="H1603" s="28"/>
      <c r="I1603" s="27"/>
      <c r="J1603" s="28"/>
      <c r="K1603" s="27"/>
      <c r="L1603" s="28"/>
    </row>
    <row r="1604" spans="6:12" x14ac:dyDescent="0.25">
      <c r="F1604" s="26"/>
      <c r="H1604" s="28"/>
      <c r="I1604" s="27"/>
      <c r="J1604" s="28"/>
      <c r="K1604" s="27"/>
      <c r="L1604" s="28"/>
    </row>
    <row r="1605" spans="6:12" x14ac:dyDescent="0.25">
      <c r="F1605" s="26"/>
      <c r="H1605" s="28"/>
      <c r="I1605" s="27"/>
      <c r="J1605" s="28"/>
      <c r="K1605" s="27"/>
      <c r="L1605" s="28"/>
    </row>
    <row r="1606" spans="6:12" x14ac:dyDescent="0.25">
      <c r="F1606" s="26"/>
      <c r="H1606" s="28"/>
      <c r="I1606" s="27"/>
      <c r="J1606" s="28"/>
      <c r="K1606" s="27"/>
      <c r="L1606" s="28"/>
    </row>
    <row r="1607" spans="6:12" x14ac:dyDescent="0.25">
      <c r="F1607" s="26"/>
      <c r="H1607" s="28"/>
      <c r="I1607" s="27"/>
      <c r="J1607" s="28"/>
      <c r="K1607" s="27"/>
      <c r="L1607" s="28"/>
    </row>
    <row r="1608" spans="6:12" x14ac:dyDescent="0.25">
      <c r="F1608" s="26"/>
      <c r="H1608" s="28"/>
      <c r="I1608" s="27"/>
      <c r="J1608" s="28"/>
      <c r="K1608" s="27"/>
      <c r="L1608" s="28"/>
    </row>
    <row r="1609" spans="6:12" x14ac:dyDescent="0.25">
      <c r="F1609" s="26"/>
      <c r="H1609" s="28"/>
      <c r="I1609" s="27"/>
      <c r="J1609" s="28"/>
      <c r="K1609" s="27"/>
      <c r="L1609" s="28"/>
    </row>
    <row r="1610" spans="6:12" x14ac:dyDescent="0.25">
      <c r="F1610" s="26"/>
      <c r="H1610" s="28"/>
      <c r="I1610" s="27"/>
      <c r="J1610" s="28"/>
      <c r="K1610" s="27"/>
      <c r="L1610" s="28"/>
    </row>
    <row r="1611" spans="6:12" x14ac:dyDescent="0.25">
      <c r="F1611" s="26"/>
      <c r="H1611" s="28"/>
      <c r="I1611" s="27"/>
      <c r="J1611" s="28"/>
      <c r="K1611" s="27"/>
      <c r="L1611" s="28"/>
    </row>
    <row r="1612" spans="6:12" x14ac:dyDescent="0.25">
      <c r="F1612" s="26"/>
      <c r="H1612" s="28"/>
      <c r="I1612" s="27"/>
      <c r="J1612" s="28"/>
      <c r="K1612" s="27"/>
      <c r="L1612" s="28"/>
    </row>
    <row r="1613" spans="6:12" x14ac:dyDescent="0.25">
      <c r="F1613" s="26"/>
      <c r="H1613" s="28"/>
      <c r="I1613" s="27"/>
      <c r="J1613" s="28"/>
      <c r="K1613" s="27"/>
      <c r="L1613" s="28"/>
    </row>
    <row r="1614" spans="6:12" x14ac:dyDescent="0.25">
      <c r="F1614" s="26"/>
      <c r="H1614" s="28"/>
      <c r="I1614" s="27"/>
      <c r="J1614" s="28"/>
      <c r="K1614" s="27"/>
      <c r="L1614" s="28"/>
    </row>
    <row r="1615" spans="6:12" x14ac:dyDescent="0.25">
      <c r="F1615" s="26"/>
      <c r="H1615" s="28"/>
      <c r="I1615" s="27"/>
      <c r="J1615" s="28"/>
      <c r="K1615" s="27"/>
      <c r="L1615" s="28"/>
    </row>
    <row r="1616" spans="6:12" x14ac:dyDescent="0.25">
      <c r="F1616" s="26"/>
      <c r="H1616" s="28"/>
      <c r="I1616" s="27"/>
      <c r="J1616" s="28"/>
      <c r="K1616" s="27"/>
      <c r="L1616" s="28"/>
    </row>
    <row r="1617" spans="6:12" x14ac:dyDescent="0.25">
      <c r="F1617" s="26"/>
      <c r="H1617" s="28"/>
      <c r="I1617" s="27"/>
      <c r="J1617" s="28"/>
      <c r="K1617" s="27"/>
      <c r="L1617" s="28"/>
    </row>
    <row r="1618" spans="6:12" x14ac:dyDescent="0.25">
      <c r="F1618" s="26"/>
      <c r="H1618" s="28"/>
      <c r="I1618" s="27"/>
      <c r="J1618" s="28"/>
      <c r="K1618" s="27"/>
      <c r="L1618" s="28"/>
    </row>
    <row r="1619" spans="6:12" x14ac:dyDescent="0.25">
      <c r="F1619" s="26"/>
      <c r="H1619" s="28"/>
      <c r="I1619" s="27"/>
      <c r="J1619" s="28"/>
      <c r="K1619" s="27"/>
      <c r="L1619" s="28"/>
    </row>
    <row r="1620" spans="6:12" x14ac:dyDescent="0.25">
      <c r="F1620" s="26"/>
      <c r="H1620" s="28"/>
      <c r="I1620" s="27"/>
      <c r="J1620" s="28"/>
      <c r="K1620" s="27"/>
      <c r="L1620" s="28"/>
    </row>
    <row r="1621" spans="6:12" x14ac:dyDescent="0.25">
      <c r="F1621" s="26"/>
      <c r="H1621" s="28"/>
      <c r="I1621" s="27"/>
      <c r="J1621" s="28"/>
      <c r="K1621" s="27"/>
      <c r="L1621" s="28"/>
    </row>
    <row r="1622" spans="6:12" x14ac:dyDescent="0.25">
      <c r="F1622" s="26"/>
      <c r="H1622" s="28"/>
      <c r="I1622" s="27"/>
      <c r="J1622" s="28"/>
      <c r="K1622" s="27"/>
      <c r="L1622" s="28"/>
    </row>
    <row r="1623" spans="6:12" x14ac:dyDescent="0.25">
      <c r="F1623" s="26"/>
      <c r="H1623" s="28"/>
      <c r="I1623" s="27"/>
      <c r="J1623" s="28"/>
      <c r="K1623" s="27"/>
      <c r="L1623" s="28"/>
    </row>
    <row r="1624" spans="6:12" x14ac:dyDescent="0.25">
      <c r="F1624" s="26"/>
      <c r="H1624" s="28"/>
      <c r="I1624" s="27"/>
      <c r="J1624" s="28"/>
      <c r="K1624" s="27"/>
      <c r="L1624" s="28"/>
    </row>
    <row r="1625" spans="6:12" x14ac:dyDescent="0.25">
      <c r="F1625" s="26"/>
      <c r="H1625" s="28"/>
      <c r="I1625" s="27"/>
      <c r="J1625" s="28"/>
      <c r="K1625" s="27"/>
      <c r="L1625" s="28"/>
    </row>
    <row r="1626" spans="6:12" x14ac:dyDescent="0.25">
      <c r="F1626" s="26"/>
      <c r="H1626" s="28"/>
      <c r="I1626" s="27"/>
      <c r="J1626" s="28"/>
      <c r="K1626" s="27"/>
      <c r="L1626" s="28"/>
    </row>
    <row r="1627" spans="6:12" x14ac:dyDescent="0.25">
      <c r="F1627" s="26"/>
      <c r="H1627" s="28"/>
      <c r="I1627" s="27"/>
      <c r="J1627" s="28"/>
      <c r="K1627" s="27"/>
      <c r="L1627" s="28"/>
    </row>
    <row r="1628" spans="6:12" x14ac:dyDescent="0.25">
      <c r="F1628" s="26"/>
      <c r="H1628" s="28"/>
      <c r="I1628" s="27"/>
      <c r="J1628" s="28"/>
      <c r="K1628" s="27"/>
      <c r="L1628" s="28"/>
    </row>
    <row r="1629" spans="6:12" x14ac:dyDescent="0.25">
      <c r="F1629" s="26"/>
      <c r="H1629" s="28"/>
      <c r="I1629" s="27"/>
      <c r="J1629" s="28"/>
      <c r="K1629" s="27"/>
      <c r="L1629" s="28"/>
    </row>
    <row r="1630" spans="6:12" x14ac:dyDescent="0.25">
      <c r="F1630" s="26"/>
      <c r="H1630" s="28"/>
      <c r="I1630" s="27"/>
      <c r="J1630" s="28"/>
      <c r="K1630" s="27"/>
      <c r="L1630" s="28"/>
    </row>
    <row r="1631" spans="6:12" x14ac:dyDescent="0.25">
      <c r="F1631" s="26"/>
      <c r="H1631" s="28"/>
      <c r="I1631" s="27"/>
      <c r="J1631" s="28"/>
      <c r="K1631" s="27"/>
      <c r="L1631" s="28"/>
    </row>
    <row r="1632" spans="6:12" x14ac:dyDescent="0.25">
      <c r="F1632" s="26"/>
      <c r="H1632" s="28"/>
      <c r="I1632" s="27"/>
      <c r="J1632" s="28"/>
      <c r="K1632" s="27"/>
      <c r="L1632" s="28"/>
    </row>
    <row r="1633" spans="6:12" x14ac:dyDescent="0.25">
      <c r="F1633" s="26"/>
      <c r="H1633" s="28"/>
      <c r="I1633" s="27"/>
      <c r="J1633" s="28"/>
      <c r="K1633" s="27"/>
      <c r="L1633" s="28"/>
    </row>
    <row r="1634" spans="6:12" x14ac:dyDescent="0.25">
      <c r="F1634" s="26"/>
      <c r="H1634" s="28"/>
      <c r="I1634" s="27"/>
      <c r="J1634" s="28"/>
      <c r="K1634" s="27"/>
      <c r="L1634" s="28"/>
    </row>
    <row r="1635" spans="6:12" x14ac:dyDescent="0.25">
      <c r="F1635" s="26"/>
      <c r="H1635" s="28"/>
      <c r="I1635" s="27"/>
      <c r="J1635" s="28"/>
      <c r="K1635" s="27"/>
      <c r="L1635" s="28"/>
    </row>
    <row r="1636" spans="6:12" x14ac:dyDescent="0.25">
      <c r="F1636" s="26"/>
      <c r="H1636" s="28"/>
      <c r="I1636" s="27"/>
      <c r="J1636" s="28"/>
      <c r="K1636" s="27"/>
      <c r="L1636" s="28"/>
    </row>
    <row r="1637" spans="6:12" x14ac:dyDescent="0.25">
      <c r="F1637" s="26"/>
      <c r="H1637" s="28"/>
      <c r="I1637" s="27"/>
      <c r="J1637" s="28"/>
      <c r="K1637" s="27"/>
      <c r="L1637" s="28"/>
    </row>
    <row r="1638" spans="6:12" x14ac:dyDescent="0.25">
      <c r="F1638" s="26"/>
      <c r="H1638" s="28"/>
      <c r="I1638" s="27"/>
      <c r="J1638" s="28"/>
      <c r="K1638" s="27"/>
      <c r="L1638" s="28"/>
    </row>
    <row r="1639" spans="6:12" x14ac:dyDescent="0.25">
      <c r="F1639" s="26"/>
      <c r="H1639" s="28"/>
      <c r="I1639" s="27"/>
      <c r="J1639" s="28"/>
      <c r="K1639" s="27"/>
      <c r="L1639" s="28"/>
    </row>
    <row r="1640" spans="6:12" x14ac:dyDescent="0.25">
      <c r="F1640" s="26"/>
      <c r="H1640" s="28"/>
      <c r="I1640" s="27"/>
      <c r="J1640" s="28"/>
      <c r="K1640" s="27"/>
      <c r="L1640" s="28"/>
    </row>
    <row r="1641" spans="6:12" x14ac:dyDescent="0.25">
      <c r="F1641" s="26"/>
      <c r="H1641" s="28"/>
      <c r="I1641" s="27"/>
      <c r="J1641" s="28"/>
      <c r="K1641" s="27"/>
      <c r="L1641" s="28"/>
    </row>
    <row r="1642" spans="6:12" x14ac:dyDescent="0.25">
      <c r="F1642" s="26"/>
      <c r="H1642" s="28"/>
      <c r="I1642" s="27"/>
      <c r="J1642" s="28"/>
      <c r="K1642" s="27"/>
      <c r="L1642" s="28"/>
    </row>
    <row r="1643" spans="6:12" x14ac:dyDescent="0.25">
      <c r="F1643" s="26"/>
      <c r="H1643" s="28"/>
      <c r="I1643" s="27"/>
      <c r="J1643" s="28"/>
      <c r="K1643" s="27"/>
      <c r="L1643" s="28"/>
    </row>
    <row r="1644" spans="6:12" x14ac:dyDescent="0.25">
      <c r="F1644" s="26"/>
      <c r="H1644" s="28"/>
      <c r="I1644" s="27"/>
      <c r="J1644" s="28"/>
      <c r="K1644" s="27"/>
      <c r="L1644" s="28"/>
    </row>
    <row r="1645" spans="6:12" x14ac:dyDescent="0.25">
      <c r="F1645" s="26"/>
      <c r="H1645" s="28"/>
      <c r="I1645" s="27"/>
      <c r="J1645" s="28"/>
      <c r="K1645" s="27"/>
      <c r="L1645" s="28"/>
    </row>
    <row r="1646" spans="6:12" x14ac:dyDescent="0.25">
      <c r="F1646" s="26"/>
      <c r="H1646" s="28"/>
      <c r="I1646" s="27"/>
      <c r="J1646" s="28"/>
      <c r="K1646" s="27"/>
      <c r="L1646" s="28"/>
    </row>
    <row r="1647" spans="6:12" x14ac:dyDescent="0.25">
      <c r="F1647" s="26"/>
      <c r="H1647" s="28"/>
      <c r="I1647" s="27"/>
      <c r="J1647" s="28"/>
      <c r="K1647" s="27"/>
      <c r="L1647" s="28"/>
    </row>
    <row r="1648" spans="6:12" x14ac:dyDescent="0.25">
      <c r="F1648" s="26"/>
      <c r="H1648" s="28"/>
      <c r="I1648" s="27"/>
      <c r="J1648" s="28"/>
      <c r="K1648" s="27"/>
      <c r="L1648" s="28"/>
    </row>
    <row r="1649" spans="6:12" x14ac:dyDescent="0.25">
      <c r="F1649" s="26"/>
      <c r="H1649" s="28"/>
      <c r="I1649" s="27"/>
      <c r="J1649" s="28"/>
      <c r="K1649" s="27"/>
      <c r="L1649" s="28"/>
    </row>
    <row r="1650" spans="6:12" x14ac:dyDescent="0.25">
      <c r="F1650" s="26"/>
      <c r="H1650" s="28"/>
      <c r="I1650" s="27"/>
      <c r="J1650" s="28"/>
      <c r="K1650" s="27"/>
      <c r="L1650" s="28"/>
    </row>
    <row r="1651" spans="6:12" x14ac:dyDescent="0.25">
      <c r="F1651" s="26"/>
      <c r="H1651" s="28"/>
      <c r="I1651" s="27"/>
      <c r="J1651" s="28"/>
      <c r="K1651" s="27"/>
      <c r="L1651" s="28"/>
    </row>
    <row r="1652" spans="6:12" x14ac:dyDescent="0.25">
      <c r="F1652" s="26"/>
      <c r="H1652" s="28"/>
      <c r="I1652" s="27"/>
      <c r="J1652" s="28"/>
      <c r="K1652" s="27"/>
      <c r="L1652" s="28"/>
    </row>
    <row r="1653" spans="6:12" x14ac:dyDescent="0.25">
      <c r="F1653" s="26"/>
      <c r="H1653" s="28"/>
      <c r="I1653" s="27"/>
      <c r="J1653" s="28"/>
      <c r="K1653" s="27"/>
      <c r="L1653" s="28"/>
    </row>
    <row r="1654" spans="6:12" x14ac:dyDescent="0.25">
      <c r="F1654" s="26"/>
      <c r="H1654" s="28"/>
      <c r="I1654" s="27"/>
      <c r="J1654" s="28"/>
      <c r="K1654" s="27"/>
      <c r="L1654" s="28"/>
    </row>
    <row r="1655" spans="6:12" x14ac:dyDescent="0.25">
      <c r="F1655" s="26"/>
      <c r="H1655" s="28"/>
      <c r="I1655" s="27"/>
      <c r="J1655" s="28"/>
      <c r="K1655" s="27"/>
      <c r="L1655" s="28"/>
    </row>
    <row r="1656" spans="6:12" x14ac:dyDescent="0.25">
      <c r="F1656" s="26"/>
      <c r="H1656" s="28"/>
      <c r="I1656" s="27"/>
      <c r="J1656" s="28"/>
      <c r="K1656" s="27"/>
      <c r="L1656" s="28"/>
    </row>
    <row r="1657" spans="6:12" x14ac:dyDescent="0.25">
      <c r="F1657" s="26"/>
      <c r="H1657" s="28"/>
      <c r="I1657" s="27"/>
      <c r="J1657" s="28"/>
      <c r="K1657" s="27"/>
      <c r="L1657" s="28"/>
    </row>
    <row r="1658" spans="6:12" x14ac:dyDescent="0.25">
      <c r="F1658" s="26"/>
      <c r="H1658" s="28"/>
      <c r="I1658" s="27"/>
      <c r="J1658" s="28"/>
      <c r="K1658" s="27"/>
      <c r="L1658" s="28"/>
    </row>
    <row r="1659" spans="6:12" x14ac:dyDescent="0.25">
      <c r="F1659" s="26"/>
      <c r="H1659" s="28"/>
      <c r="I1659" s="27"/>
      <c r="J1659" s="28"/>
      <c r="K1659" s="27"/>
      <c r="L1659" s="28"/>
    </row>
    <row r="1660" spans="6:12" x14ac:dyDescent="0.25">
      <c r="F1660" s="26"/>
      <c r="H1660" s="28"/>
      <c r="I1660" s="27"/>
      <c r="J1660" s="28"/>
      <c r="K1660" s="27"/>
      <c r="L1660" s="28"/>
    </row>
    <row r="1661" spans="6:12" x14ac:dyDescent="0.25">
      <c r="F1661" s="26"/>
      <c r="H1661" s="28"/>
      <c r="I1661" s="27"/>
      <c r="J1661" s="28"/>
      <c r="K1661" s="27"/>
      <c r="L1661" s="28"/>
    </row>
    <row r="1662" spans="6:12" x14ac:dyDescent="0.25">
      <c r="F1662" s="26"/>
      <c r="H1662" s="28"/>
      <c r="I1662" s="27"/>
      <c r="J1662" s="28"/>
      <c r="K1662" s="27"/>
      <c r="L1662" s="28"/>
    </row>
    <row r="1663" spans="6:12" x14ac:dyDescent="0.25">
      <c r="F1663" s="26"/>
      <c r="H1663" s="28"/>
      <c r="I1663" s="27"/>
      <c r="J1663" s="28"/>
      <c r="K1663" s="27"/>
      <c r="L1663" s="28"/>
    </row>
    <row r="1664" spans="6:12" x14ac:dyDescent="0.25">
      <c r="F1664" s="26"/>
      <c r="H1664" s="28"/>
      <c r="I1664" s="27"/>
      <c r="J1664" s="28"/>
      <c r="K1664" s="27"/>
      <c r="L1664" s="28"/>
    </row>
    <row r="1665" spans="6:12" x14ac:dyDescent="0.25">
      <c r="F1665" s="26"/>
      <c r="H1665" s="28"/>
      <c r="I1665" s="27"/>
      <c r="J1665" s="28"/>
      <c r="K1665" s="27"/>
      <c r="L1665" s="28"/>
    </row>
    <row r="1666" spans="6:12" x14ac:dyDescent="0.25">
      <c r="F1666" s="26"/>
      <c r="H1666" s="28"/>
      <c r="I1666" s="27"/>
      <c r="J1666" s="28"/>
      <c r="K1666" s="27"/>
      <c r="L1666" s="28"/>
    </row>
    <row r="1667" spans="6:12" x14ac:dyDescent="0.25">
      <c r="F1667" s="26"/>
      <c r="H1667" s="28"/>
      <c r="I1667" s="27"/>
      <c r="J1667" s="28"/>
      <c r="K1667" s="27"/>
      <c r="L1667" s="28"/>
    </row>
    <row r="1668" spans="6:12" x14ac:dyDescent="0.25">
      <c r="F1668" s="26"/>
      <c r="H1668" s="28"/>
      <c r="I1668" s="27"/>
      <c r="J1668" s="28"/>
      <c r="K1668" s="27"/>
      <c r="L1668" s="28"/>
    </row>
    <row r="1669" spans="6:12" x14ac:dyDescent="0.25">
      <c r="F1669" s="26"/>
      <c r="H1669" s="28"/>
      <c r="I1669" s="27"/>
      <c r="J1669" s="28"/>
      <c r="K1669" s="27"/>
      <c r="L1669" s="28"/>
    </row>
    <row r="1670" spans="6:12" x14ac:dyDescent="0.25">
      <c r="F1670" s="26"/>
      <c r="H1670" s="28"/>
      <c r="I1670" s="27"/>
      <c r="J1670" s="28"/>
      <c r="K1670" s="27"/>
      <c r="L1670" s="28"/>
    </row>
    <row r="1671" spans="6:12" x14ac:dyDescent="0.25">
      <c r="F1671" s="26"/>
      <c r="H1671" s="28"/>
      <c r="I1671" s="27"/>
      <c r="J1671" s="28"/>
      <c r="K1671" s="27"/>
      <c r="L1671" s="28"/>
    </row>
    <row r="1672" spans="6:12" x14ac:dyDescent="0.25">
      <c r="F1672" s="26"/>
      <c r="H1672" s="28"/>
      <c r="I1672" s="27"/>
      <c r="J1672" s="28"/>
      <c r="K1672" s="27"/>
      <c r="L1672" s="28"/>
    </row>
    <row r="1673" spans="6:12" x14ac:dyDescent="0.25">
      <c r="F1673" s="26"/>
      <c r="H1673" s="28"/>
      <c r="I1673" s="27"/>
      <c r="J1673" s="28"/>
      <c r="K1673" s="27"/>
      <c r="L1673" s="28"/>
    </row>
    <row r="1674" spans="6:12" x14ac:dyDescent="0.25">
      <c r="F1674" s="26"/>
      <c r="H1674" s="28"/>
      <c r="I1674" s="27"/>
      <c r="J1674" s="28"/>
      <c r="K1674" s="27"/>
      <c r="L1674" s="28"/>
    </row>
    <row r="1675" spans="6:12" x14ac:dyDescent="0.25">
      <c r="F1675" s="26"/>
      <c r="H1675" s="28"/>
      <c r="I1675" s="27"/>
      <c r="J1675" s="28"/>
      <c r="K1675" s="27"/>
      <c r="L1675" s="28"/>
    </row>
    <row r="1676" spans="6:12" x14ac:dyDescent="0.25">
      <c r="F1676" s="26"/>
      <c r="H1676" s="28"/>
      <c r="I1676" s="27"/>
      <c r="J1676" s="28"/>
      <c r="K1676" s="27"/>
      <c r="L1676" s="28"/>
    </row>
    <row r="1677" spans="6:12" x14ac:dyDescent="0.25">
      <c r="F1677" s="26"/>
      <c r="H1677" s="28"/>
      <c r="I1677" s="27"/>
      <c r="J1677" s="28"/>
      <c r="K1677" s="27"/>
      <c r="L1677" s="28"/>
    </row>
    <row r="1678" spans="6:12" x14ac:dyDescent="0.25">
      <c r="F1678" s="26"/>
      <c r="H1678" s="28"/>
      <c r="I1678" s="27"/>
      <c r="J1678" s="28"/>
      <c r="K1678" s="27"/>
      <c r="L1678" s="28"/>
    </row>
    <row r="1679" spans="6:12" x14ac:dyDescent="0.25">
      <c r="F1679" s="26"/>
      <c r="H1679" s="28"/>
      <c r="I1679" s="27"/>
      <c r="J1679" s="28"/>
      <c r="K1679" s="27"/>
      <c r="L1679" s="28"/>
    </row>
    <row r="1680" spans="6:12" x14ac:dyDescent="0.25">
      <c r="F1680" s="26"/>
      <c r="H1680" s="28"/>
      <c r="I1680" s="27"/>
      <c r="J1680" s="28"/>
      <c r="K1680" s="27"/>
      <c r="L1680" s="28"/>
    </row>
    <row r="1681" spans="6:12" x14ac:dyDescent="0.25">
      <c r="F1681" s="26"/>
      <c r="H1681" s="28"/>
      <c r="I1681" s="27"/>
      <c r="J1681" s="28"/>
      <c r="K1681" s="27"/>
      <c r="L1681" s="28"/>
    </row>
    <row r="1682" spans="6:12" x14ac:dyDescent="0.25">
      <c r="F1682" s="26"/>
      <c r="H1682" s="28"/>
      <c r="I1682" s="27"/>
      <c r="J1682" s="28"/>
      <c r="K1682" s="27"/>
      <c r="L1682" s="28"/>
    </row>
    <row r="1683" spans="6:12" x14ac:dyDescent="0.25">
      <c r="F1683" s="26"/>
      <c r="H1683" s="28"/>
      <c r="I1683" s="27"/>
      <c r="J1683" s="28"/>
      <c r="K1683" s="27"/>
      <c r="L1683" s="28"/>
    </row>
    <row r="1684" spans="6:12" x14ac:dyDescent="0.25">
      <c r="F1684" s="26"/>
      <c r="H1684" s="28"/>
      <c r="I1684" s="27"/>
      <c r="J1684" s="28"/>
      <c r="K1684" s="27"/>
      <c r="L1684" s="28"/>
    </row>
    <row r="1685" spans="6:12" x14ac:dyDescent="0.25">
      <c r="F1685" s="26"/>
      <c r="H1685" s="28"/>
      <c r="I1685" s="27"/>
      <c r="J1685" s="28"/>
      <c r="K1685" s="27"/>
      <c r="L1685" s="28"/>
    </row>
    <row r="1686" spans="6:12" x14ac:dyDescent="0.25">
      <c r="F1686" s="26"/>
      <c r="H1686" s="28"/>
      <c r="I1686" s="27"/>
      <c r="J1686" s="28"/>
      <c r="K1686" s="27"/>
      <c r="L1686" s="28"/>
    </row>
    <row r="1687" spans="6:12" x14ac:dyDescent="0.25">
      <c r="F1687" s="26"/>
      <c r="H1687" s="28"/>
      <c r="I1687" s="27"/>
      <c r="J1687" s="28"/>
      <c r="K1687" s="27"/>
      <c r="L1687" s="28"/>
    </row>
    <row r="1688" spans="6:12" x14ac:dyDescent="0.25">
      <c r="F1688" s="26"/>
      <c r="H1688" s="28"/>
      <c r="I1688" s="27"/>
      <c r="J1688" s="28"/>
      <c r="K1688" s="27"/>
      <c r="L1688" s="28"/>
    </row>
    <row r="1689" spans="6:12" x14ac:dyDescent="0.25">
      <c r="F1689" s="26"/>
      <c r="H1689" s="28"/>
      <c r="I1689" s="27"/>
      <c r="J1689" s="28"/>
      <c r="K1689" s="27"/>
      <c r="L1689" s="28"/>
    </row>
    <row r="1690" spans="6:12" x14ac:dyDescent="0.25">
      <c r="F1690" s="26"/>
      <c r="H1690" s="28"/>
      <c r="I1690" s="27"/>
      <c r="J1690" s="28"/>
      <c r="K1690" s="27"/>
      <c r="L1690" s="28"/>
    </row>
    <row r="1691" spans="6:12" x14ac:dyDescent="0.25">
      <c r="F1691" s="26"/>
      <c r="H1691" s="28"/>
      <c r="I1691" s="27"/>
      <c r="J1691" s="28"/>
      <c r="K1691" s="27"/>
      <c r="L1691" s="28"/>
    </row>
    <row r="1692" spans="6:12" x14ac:dyDescent="0.25">
      <c r="F1692" s="26"/>
      <c r="H1692" s="28"/>
      <c r="I1692" s="27"/>
      <c r="J1692" s="28"/>
      <c r="K1692" s="27"/>
      <c r="L1692" s="28"/>
    </row>
    <row r="1693" spans="6:12" x14ac:dyDescent="0.25">
      <c r="F1693" s="26"/>
      <c r="H1693" s="28"/>
      <c r="I1693" s="27"/>
      <c r="J1693" s="28"/>
      <c r="K1693" s="27"/>
      <c r="L1693" s="28"/>
    </row>
    <row r="1694" spans="6:12" x14ac:dyDescent="0.25">
      <c r="F1694" s="26"/>
      <c r="H1694" s="28"/>
      <c r="I1694" s="27"/>
      <c r="J1694" s="28"/>
      <c r="K1694" s="27"/>
      <c r="L1694" s="28"/>
    </row>
    <row r="1695" spans="6:12" x14ac:dyDescent="0.25">
      <c r="F1695" s="26"/>
      <c r="H1695" s="28"/>
      <c r="I1695" s="27"/>
      <c r="J1695" s="28"/>
      <c r="K1695" s="27"/>
      <c r="L1695" s="28"/>
    </row>
    <row r="1696" spans="6:12" x14ac:dyDescent="0.25">
      <c r="F1696" s="26"/>
      <c r="H1696" s="28"/>
      <c r="I1696" s="27"/>
      <c r="J1696" s="28"/>
      <c r="K1696" s="27"/>
      <c r="L1696" s="28"/>
    </row>
    <row r="1697" spans="6:12" x14ac:dyDescent="0.25">
      <c r="F1697" s="26"/>
      <c r="H1697" s="28"/>
      <c r="I1697" s="27"/>
      <c r="J1697" s="28"/>
      <c r="K1697" s="27"/>
      <c r="L1697" s="28"/>
    </row>
    <row r="1698" spans="6:12" x14ac:dyDescent="0.25">
      <c r="F1698" s="26"/>
      <c r="H1698" s="28"/>
      <c r="I1698" s="27"/>
      <c r="J1698" s="28"/>
      <c r="K1698" s="27"/>
      <c r="L1698" s="28"/>
    </row>
    <row r="1699" spans="6:12" x14ac:dyDescent="0.25">
      <c r="F1699" s="26"/>
      <c r="H1699" s="28"/>
      <c r="I1699" s="27"/>
      <c r="J1699" s="28"/>
      <c r="K1699" s="27"/>
      <c r="L1699" s="28"/>
    </row>
    <row r="1700" spans="6:12" x14ac:dyDescent="0.25">
      <c r="F1700" s="26"/>
      <c r="H1700" s="28"/>
      <c r="I1700" s="27"/>
      <c r="J1700" s="28"/>
      <c r="K1700" s="27"/>
      <c r="L1700" s="28"/>
    </row>
    <row r="1701" spans="6:12" x14ac:dyDescent="0.25">
      <c r="F1701" s="26"/>
      <c r="H1701" s="28"/>
      <c r="I1701" s="27"/>
      <c r="J1701" s="28"/>
      <c r="K1701" s="27"/>
      <c r="L1701" s="28"/>
    </row>
    <row r="1702" spans="6:12" x14ac:dyDescent="0.25">
      <c r="F1702" s="26"/>
      <c r="H1702" s="28"/>
      <c r="I1702" s="27"/>
      <c r="J1702" s="28"/>
      <c r="K1702" s="27"/>
      <c r="L1702" s="28"/>
    </row>
    <row r="1703" spans="6:12" x14ac:dyDescent="0.25">
      <c r="F1703" s="26"/>
      <c r="H1703" s="28"/>
      <c r="I1703" s="27"/>
      <c r="J1703" s="28"/>
      <c r="K1703" s="27"/>
      <c r="L1703" s="28"/>
    </row>
    <row r="1704" spans="6:12" x14ac:dyDescent="0.25">
      <c r="F1704" s="26"/>
      <c r="H1704" s="28"/>
      <c r="I1704" s="27"/>
      <c r="J1704" s="28"/>
      <c r="K1704" s="27"/>
      <c r="L1704" s="28"/>
    </row>
    <row r="1705" spans="6:12" x14ac:dyDescent="0.25">
      <c r="F1705" s="26"/>
      <c r="H1705" s="28"/>
      <c r="I1705" s="27"/>
      <c r="J1705" s="28"/>
      <c r="K1705" s="27"/>
      <c r="L1705" s="28"/>
    </row>
    <row r="1706" spans="6:12" x14ac:dyDescent="0.25">
      <c r="F1706" s="26"/>
      <c r="H1706" s="28"/>
      <c r="I1706" s="27"/>
      <c r="J1706" s="28"/>
      <c r="K1706" s="27"/>
      <c r="L1706" s="28"/>
    </row>
    <row r="1707" spans="6:12" x14ac:dyDescent="0.25">
      <c r="F1707" s="26"/>
      <c r="H1707" s="28"/>
      <c r="I1707" s="27"/>
      <c r="J1707" s="28"/>
      <c r="K1707" s="27"/>
      <c r="L1707" s="28"/>
    </row>
    <row r="1708" spans="6:12" x14ac:dyDescent="0.25">
      <c r="F1708" s="26"/>
      <c r="H1708" s="28"/>
      <c r="I1708" s="27"/>
      <c r="J1708" s="28"/>
      <c r="K1708" s="27"/>
      <c r="L1708" s="28"/>
    </row>
    <row r="1709" spans="6:12" x14ac:dyDescent="0.25">
      <c r="F1709" s="26"/>
      <c r="H1709" s="28"/>
      <c r="I1709" s="27"/>
      <c r="J1709" s="28"/>
      <c r="K1709" s="27"/>
      <c r="L1709" s="28"/>
    </row>
    <row r="1710" spans="6:12" x14ac:dyDescent="0.25">
      <c r="F1710" s="26"/>
      <c r="H1710" s="28"/>
      <c r="I1710" s="27"/>
      <c r="J1710" s="28"/>
      <c r="K1710" s="27"/>
      <c r="L1710" s="28"/>
    </row>
    <row r="1711" spans="6:12" x14ac:dyDescent="0.25">
      <c r="F1711" s="26"/>
      <c r="H1711" s="28"/>
      <c r="I1711" s="27"/>
      <c r="J1711" s="28"/>
      <c r="K1711" s="27"/>
      <c r="L1711" s="28"/>
    </row>
    <row r="1712" spans="6:12" x14ac:dyDescent="0.25">
      <c r="F1712" s="26"/>
      <c r="H1712" s="28"/>
      <c r="I1712" s="27"/>
      <c r="J1712" s="28"/>
      <c r="K1712" s="27"/>
      <c r="L1712" s="28"/>
    </row>
    <row r="1713" spans="6:12" x14ac:dyDescent="0.25">
      <c r="F1713" s="26"/>
      <c r="H1713" s="28"/>
      <c r="I1713" s="27"/>
      <c r="J1713" s="28"/>
      <c r="K1713" s="27"/>
      <c r="L1713" s="28"/>
    </row>
    <row r="1714" spans="6:12" x14ac:dyDescent="0.25">
      <c r="F1714" s="26"/>
      <c r="H1714" s="28"/>
      <c r="I1714" s="27"/>
      <c r="J1714" s="28"/>
      <c r="K1714" s="27"/>
      <c r="L1714" s="28"/>
    </row>
    <row r="1715" spans="6:12" x14ac:dyDescent="0.25">
      <c r="F1715" s="26"/>
      <c r="H1715" s="28"/>
      <c r="I1715" s="27"/>
      <c r="J1715" s="28"/>
      <c r="K1715" s="27"/>
      <c r="L1715" s="28"/>
    </row>
    <row r="1716" spans="6:12" x14ac:dyDescent="0.25">
      <c r="F1716" s="26"/>
      <c r="H1716" s="28"/>
      <c r="I1716" s="27"/>
      <c r="J1716" s="28"/>
      <c r="K1716" s="27"/>
      <c r="L1716" s="28"/>
    </row>
    <row r="1717" spans="6:12" x14ac:dyDescent="0.25">
      <c r="F1717" s="26"/>
      <c r="H1717" s="28"/>
      <c r="I1717" s="27"/>
      <c r="J1717" s="28"/>
      <c r="K1717" s="27"/>
      <c r="L1717" s="28"/>
    </row>
    <row r="1718" spans="6:12" x14ac:dyDescent="0.25">
      <c r="F1718" s="26"/>
      <c r="H1718" s="28"/>
      <c r="I1718" s="27"/>
      <c r="J1718" s="28"/>
      <c r="K1718" s="27"/>
      <c r="L1718" s="28"/>
    </row>
    <row r="1719" spans="6:12" x14ac:dyDescent="0.25">
      <c r="F1719" s="26"/>
      <c r="H1719" s="28"/>
      <c r="I1719" s="27"/>
      <c r="J1719" s="28"/>
      <c r="K1719" s="27"/>
      <c r="L1719" s="28"/>
    </row>
    <row r="1720" spans="6:12" x14ac:dyDescent="0.25">
      <c r="F1720" s="26"/>
      <c r="H1720" s="28"/>
      <c r="I1720" s="27"/>
      <c r="J1720" s="28"/>
      <c r="K1720" s="27"/>
      <c r="L1720" s="28"/>
    </row>
    <row r="1721" spans="6:12" x14ac:dyDescent="0.25">
      <c r="F1721" s="26"/>
      <c r="H1721" s="28"/>
      <c r="I1721" s="27"/>
      <c r="J1721" s="28"/>
      <c r="K1721" s="27"/>
      <c r="L1721" s="28"/>
    </row>
    <row r="1722" spans="6:12" x14ac:dyDescent="0.25">
      <c r="F1722" s="26"/>
      <c r="H1722" s="28"/>
      <c r="I1722" s="27"/>
      <c r="J1722" s="28"/>
      <c r="K1722" s="27"/>
      <c r="L1722" s="28"/>
    </row>
    <row r="1723" spans="6:12" x14ac:dyDescent="0.25">
      <c r="F1723" s="26"/>
      <c r="H1723" s="28"/>
      <c r="I1723" s="27"/>
      <c r="J1723" s="28"/>
      <c r="K1723" s="27"/>
      <c r="L1723" s="28"/>
    </row>
    <row r="1724" spans="6:12" x14ac:dyDescent="0.25">
      <c r="F1724" s="26"/>
      <c r="H1724" s="28"/>
      <c r="I1724" s="27"/>
      <c r="J1724" s="28"/>
      <c r="K1724" s="27"/>
      <c r="L1724" s="28"/>
    </row>
    <row r="1725" spans="6:12" x14ac:dyDescent="0.25">
      <c r="F1725" s="26"/>
      <c r="H1725" s="28"/>
      <c r="I1725" s="27"/>
      <c r="J1725" s="28"/>
      <c r="K1725" s="27"/>
      <c r="L1725" s="28"/>
    </row>
    <row r="1726" spans="6:12" x14ac:dyDescent="0.25">
      <c r="F1726" s="26"/>
      <c r="H1726" s="28"/>
      <c r="I1726" s="27"/>
      <c r="J1726" s="28"/>
      <c r="K1726" s="27"/>
      <c r="L1726" s="28"/>
    </row>
    <row r="1727" spans="6:12" x14ac:dyDescent="0.25">
      <c r="F1727" s="26"/>
      <c r="H1727" s="28"/>
      <c r="I1727" s="27"/>
      <c r="J1727" s="28"/>
      <c r="K1727" s="27"/>
      <c r="L1727" s="28"/>
    </row>
    <row r="1728" spans="6:12" x14ac:dyDescent="0.25">
      <c r="F1728" s="26"/>
      <c r="H1728" s="28"/>
      <c r="I1728" s="27"/>
      <c r="J1728" s="28"/>
      <c r="K1728" s="27"/>
      <c r="L1728" s="28"/>
    </row>
    <row r="1729" spans="6:12" x14ac:dyDescent="0.25">
      <c r="F1729" s="26"/>
      <c r="H1729" s="28"/>
      <c r="I1729" s="27"/>
      <c r="J1729" s="28"/>
      <c r="K1729" s="27"/>
      <c r="L1729" s="28"/>
    </row>
    <row r="1730" spans="6:12" x14ac:dyDescent="0.25">
      <c r="F1730" s="26"/>
      <c r="H1730" s="28"/>
      <c r="I1730" s="27"/>
      <c r="J1730" s="28"/>
      <c r="K1730" s="27"/>
      <c r="L1730" s="28"/>
    </row>
    <row r="1731" spans="6:12" x14ac:dyDescent="0.25">
      <c r="F1731" s="26"/>
      <c r="H1731" s="28"/>
      <c r="I1731" s="27"/>
      <c r="J1731" s="28"/>
      <c r="K1731" s="27"/>
      <c r="L1731" s="28"/>
    </row>
    <row r="1732" spans="6:12" x14ac:dyDescent="0.25">
      <c r="F1732" s="26"/>
      <c r="H1732" s="28"/>
      <c r="I1732" s="27"/>
      <c r="J1732" s="28"/>
      <c r="K1732" s="27"/>
      <c r="L1732" s="28"/>
    </row>
    <row r="1733" spans="6:12" x14ac:dyDescent="0.25">
      <c r="F1733" s="26"/>
      <c r="H1733" s="28"/>
      <c r="I1733" s="27"/>
      <c r="J1733" s="28"/>
      <c r="K1733" s="27"/>
      <c r="L1733" s="28"/>
    </row>
    <row r="1734" spans="6:12" x14ac:dyDescent="0.25">
      <c r="F1734" s="26"/>
      <c r="H1734" s="28"/>
      <c r="I1734" s="27"/>
      <c r="J1734" s="28"/>
      <c r="K1734" s="27"/>
      <c r="L1734" s="28"/>
    </row>
    <row r="1735" spans="6:12" x14ac:dyDescent="0.25">
      <c r="F1735" s="26"/>
      <c r="H1735" s="28"/>
      <c r="I1735" s="27"/>
      <c r="J1735" s="28"/>
      <c r="K1735" s="27"/>
      <c r="L1735" s="28"/>
    </row>
    <row r="1736" spans="6:12" x14ac:dyDescent="0.25">
      <c r="F1736" s="26"/>
      <c r="H1736" s="28"/>
      <c r="I1736" s="27"/>
      <c r="J1736" s="28"/>
      <c r="K1736" s="27"/>
      <c r="L1736" s="28"/>
    </row>
    <row r="1737" spans="6:12" x14ac:dyDescent="0.25">
      <c r="F1737" s="26"/>
      <c r="H1737" s="28"/>
      <c r="I1737" s="27"/>
      <c r="J1737" s="28"/>
      <c r="K1737" s="27"/>
      <c r="L1737" s="28"/>
    </row>
    <row r="1738" spans="6:12" x14ac:dyDescent="0.25">
      <c r="F1738" s="26"/>
      <c r="H1738" s="28"/>
      <c r="I1738" s="27"/>
      <c r="J1738" s="28"/>
      <c r="K1738" s="27"/>
      <c r="L1738" s="28"/>
    </row>
    <row r="1739" spans="6:12" x14ac:dyDescent="0.25">
      <c r="F1739" s="26"/>
      <c r="H1739" s="28"/>
      <c r="I1739" s="27"/>
      <c r="J1739" s="28"/>
      <c r="K1739" s="27"/>
      <c r="L1739" s="28"/>
    </row>
    <row r="1740" spans="6:12" x14ac:dyDescent="0.25">
      <c r="F1740" s="26"/>
      <c r="H1740" s="28"/>
      <c r="I1740" s="27"/>
      <c r="J1740" s="28"/>
      <c r="K1740" s="27"/>
      <c r="L1740" s="28"/>
    </row>
    <row r="1741" spans="6:12" x14ac:dyDescent="0.25">
      <c r="F1741" s="26"/>
      <c r="H1741" s="28"/>
      <c r="I1741" s="27"/>
      <c r="J1741" s="28"/>
      <c r="K1741" s="27"/>
      <c r="L1741" s="28"/>
    </row>
    <row r="1742" spans="6:12" x14ac:dyDescent="0.25">
      <c r="F1742" s="26"/>
      <c r="H1742" s="28"/>
      <c r="I1742" s="27"/>
      <c r="J1742" s="28"/>
      <c r="K1742" s="27"/>
      <c r="L1742" s="28"/>
    </row>
    <row r="1743" spans="6:12" x14ac:dyDescent="0.25">
      <c r="F1743" s="26"/>
      <c r="H1743" s="28"/>
      <c r="I1743" s="27"/>
      <c r="J1743" s="28"/>
      <c r="K1743" s="27"/>
      <c r="L1743" s="28"/>
    </row>
    <row r="1744" spans="6:12" x14ac:dyDescent="0.25">
      <c r="F1744" s="26"/>
      <c r="H1744" s="28"/>
      <c r="I1744" s="27"/>
      <c r="J1744" s="28"/>
      <c r="K1744" s="27"/>
      <c r="L1744" s="28"/>
    </row>
    <row r="1745" spans="6:12" x14ac:dyDescent="0.25">
      <c r="F1745" s="26"/>
      <c r="H1745" s="28"/>
      <c r="I1745" s="27"/>
      <c r="J1745" s="28"/>
      <c r="K1745" s="27"/>
      <c r="L1745" s="28"/>
    </row>
    <row r="1746" spans="6:12" x14ac:dyDescent="0.25">
      <c r="F1746" s="26"/>
      <c r="H1746" s="28"/>
      <c r="I1746" s="27"/>
      <c r="J1746" s="28"/>
      <c r="K1746" s="27"/>
      <c r="L1746" s="28"/>
    </row>
    <row r="1747" spans="6:12" x14ac:dyDescent="0.25">
      <c r="F1747" s="26"/>
      <c r="H1747" s="28"/>
      <c r="I1747" s="27"/>
      <c r="J1747" s="28"/>
      <c r="K1747" s="27"/>
      <c r="L1747" s="28"/>
    </row>
    <row r="1748" spans="6:12" x14ac:dyDescent="0.25">
      <c r="F1748" s="26"/>
      <c r="H1748" s="28"/>
      <c r="I1748" s="27"/>
      <c r="J1748" s="28"/>
      <c r="K1748" s="27"/>
      <c r="L1748" s="28"/>
    </row>
    <row r="1749" spans="6:12" x14ac:dyDescent="0.25">
      <c r="F1749" s="26"/>
      <c r="H1749" s="28"/>
      <c r="I1749" s="27"/>
      <c r="J1749" s="28"/>
      <c r="K1749" s="27"/>
      <c r="L1749" s="28"/>
    </row>
    <row r="1750" spans="6:12" x14ac:dyDescent="0.25">
      <c r="F1750" s="26"/>
      <c r="H1750" s="28"/>
      <c r="I1750" s="27"/>
      <c r="J1750" s="28"/>
      <c r="K1750" s="27"/>
      <c r="L1750" s="28"/>
    </row>
    <row r="1751" spans="6:12" x14ac:dyDescent="0.25">
      <c r="F1751" s="26"/>
      <c r="H1751" s="28"/>
      <c r="I1751" s="27"/>
      <c r="J1751" s="28"/>
      <c r="K1751" s="27"/>
      <c r="L1751" s="28"/>
    </row>
    <row r="1752" spans="6:12" x14ac:dyDescent="0.25">
      <c r="F1752" s="26"/>
      <c r="H1752" s="28"/>
      <c r="I1752" s="27"/>
      <c r="J1752" s="28"/>
      <c r="K1752" s="27"/>
      <c r="L1752" s="28"/>
    </row>
    <row r="1753" spans="6:12" x14ac:dyDescent="0.25">
      <c r="F1753" s="26"/>
      <c r="H1753" s="28"/>
      <c r="I1753" s="27"/>
      <c r="J1753" s="28"/>
      <c r="K1753" s="27"/>
      <c r="L1753" s="28"/>
    </row>
    <row r="1754" spans="6:12" x14ac:dyDescent="0.25">
      <c r="F1754" s="26"/>
      <c r="H1754" s="28"/>
      <c r="I1754" s="27"/>
      <c r="J1754" s="28"/>
      <c r="K1754" s="27"/>
      <c r="L1754" s="28"/>
    </row>
    <row r="1755" spans="6:12" x14ac:dyDescent="0.25">
      <c r="F1755" s="26"/>
      <c r="H1755" s="28"/>
      <c r="I1755" s="27"/>
      <c r="J1755" s="28"/>
      <c r="K1755" s="27"/>
      <c r="L1755" s="28"/>
    </row>
    <row r="1756" spans="6:12" x14ac:dyDescent="0.25">
      <c r="F1756" s="26"/>
      <c r="H1756" s="28"/>
      <c r="I1756" s="27"/>
      <c r="J1756" s="28"/>
      <c r="K1756" s="27"/>
      <c r="L1756" s="28"/>
    </row>
    <row r="1757" spans="6:12" x14ac:dyDescent="0.25">
      <c r="F1757" s="26"/>
      <c r="H1757" s="28"/>
      <c r="I1757" s="27"/>
      <c r="J1757" s="28"/>
      <c r="K1757" s="27"/>
      <c r="L1757" s="28"/>
    </row>
    <row r="1758" spans="6:12" x14ac:dyDescent="0.25">
      <c r="F1758" s="26"/>
      <c r="H1758" s="28"/>
      <c r="I1758" s="27"/>
      <c r="J1758" s="28"/>
      <c r="K1758" s="27"/>
      <c r="L1758" s="28"/>
    </row>
    <row r="1759" spans="6:12" x14ac:dyDescent="0.25">
      <c r="F1759" s="26"/>
      <c r="H1759" s="28"/>
      <c r="I1759" s="27"/>
      <c r="J1759" s="28"/>
      <c r="K1759" s="27"/>
      <c r="L1759" s="28"/>
    </row>
    <row r="1760" spans="6:12" x14ac:dyDescent="0.25">
      <c r="F1760" s="26"/>
      <c r="H1760" s="28"/>
      <c r="I1760" s="27"/>
      <c r="J1760" s="28"/>
      <c r="K1760" s="27"/>
      <c r="L1760" s="28"/>
    </row>
    <row r="1761" spans="6:12" x14ac:dyDescent="0.25">
      <c r="F1761" s="26"/>
      <c r="H1761" s="28"/>
      <c r="I1761" s="27"/>
      <c r="J1761" s="28"/>
      <c r="K1761" s="27"/>
      <c r="L1761" s="28"/>
    </row>
    <row r="1762" spans="6:12" x14ac:dyDescent="0.25">
      <c r="F1762" s="26"/>
      <c r="H1762" s="28"/>
      <c r="I1762" s="27"/>
      <c r="J1762" s="28"/>
      <c r="K1762" s="27"/>
      <c r="L1762" s="28"/>
    </row>
    <row r="1763" spans="6:12" x14ac:dyDescent="0.25">
      <c r="F1763" s="26"/>
      <c r="H1763" s="28"/>
      <c r="I1763" s="27"/>
      <c r="J1763" s="28"/>
      <c r="K1763" s="27"/>
      <c r="L1763" s="28"/>
    </row>
    <row r="1764" spans="6:12" x14ac:dyDescent="0.25">
      <c r="F1764" s="26"/>
      <c r="H1764" s="28"/>
      <c r="I1764" s="27"/>
      <c r="J1764" s="28"/>
      <c r="K1764" s="27"/>
      <c r="L1764" s="28"/>
    </row>
    <row r="1765" spans="6:12" x14ac:dyDescent="0.25">
      <c r="F1765" s="26"/>
      <c r="H1765" s="28"/>
      <c r="I1765" s="27"/>
      <c r="J1765" s="28"/>
      <c r="K1765" s="27"/>
      <c r="L1765" s="28"/>
    </row>
    <row r="1766" spans="6:12" x14ac:dyDescent="0.25">
      <c r="F1766" s="26"/>
      <c r="H1766" s="28"/>
      <c r="I1766" s="27"/>
      <c r="J1766" s="28"/>
      <c r="K1766" s="27"/>
      <c r="L1766" s="28"/>
    </row>
    <row r="1767" spans="6:12" x14ac:dyDescent="0.25">
      <c r="F1767" s="26"/>
      <c r="H1767" s="28"/>
      <c r="I1767" s="27"/>
      <c r="J1767" s="28"/>
      <c r="K1767" s="27"/>
      <c r="L1767" s="28"/>
    </row>
    <row r="1768" spans="6:12" x14ac:dyDescent="0.25">
      <c r="F1768" s="26"/>
      <c r="H1768" s="28"/>
      <c r="I1768" s="27"/>
      <c r="J1768" s="28"/>
      <c r="K1768" s="27"/>
      <c r="L1768" s="28"/>
    </row>
    <row r="1769" spans="6:12" x14ac:dyDescent="0.25">
      <c r="F1769" s="26"/>
      <c r="H1769" s="28"/>
      <c r="I1769" s="27"/>
      <c r="J1769" s="28"/>
      <c r="K1769" s="27"/>
      <c r="L1769" s="28"/>
    </row>
    <row r="1770" spans="6:12" x14ac:dyDescent="0.25">
      <c r="F1770" s="26"/>
      <c r="H1770" s="28"/>
      <c r="I1770" s="27"/>
      <c r="J1770" s="28"/>
      <c r="K1770" s="27"/>
      <c r="L1770" s="28"/>
    </row>
    <row r="1771" spans="6:12" x14ac:dyDescent="0.25">
      <c r="F1771" s="26"/>
      <c r="H1771" s="28"/>
      <c r="I1771" s="27"/>
      <c r="J1771" s="28"/>
      <c r="K1771" s="27"/>
      <c r="L1771" s="28"/>
    </row>
    <row r="1772" spans="6:12" x14ac:dyDescent="0.25">
      <c r="F1772" s="26"/>
      <c r="H1772" s="28"/>
      <c r="I1772" s="27"/>
      <c r="J1772" s="28"/>
      <c r="K1772" s="27"/>
      <c r="L1772" s="28"/>
    </row>
    <row r="1773" spans="6:12" x14ac:dyDescent="0.25">
      <c r="F1773" s="26"/>
      <c r="H1773" s="28"/>
      <c r="I1773" s="27"/>
      <c r="J1773" s="28"/>
      <c r="K1773" s="27"/>
      <c r="L1773" s="28"/>
    </row>
    <row r="1774" spans="6:12" x14ac:dyDescent="0.25">
      <c r="F1774" s="26"/>
      <c r="H1774" s="28"/>
      <c r="I1774" s="27"/>
      <c r="J1774" s="28"/>
      <c r="K1774" s="27"/>
      <c r="L1774" s="28"/>
    </row>
    <row r="1775" spans="6:12" x14ac:dyDescent="0.25">
      <c r="F1775" s="26"/>
      <c r="H1775" s="28"/>
      <c r="I1775" s="27"/>
      <c r="J1775" s="28"/>
      <c r="K1775" s="27"/>
      <c r="L1775" s="28"/>
    </row>
    <row r="1776" spans="6:12" x14ac:dyDescent="0.25">
      <c r="F1776" s="26"/>
      <c r="H1776" s="28"/>
      <c r="I1776" s="27"/>
      <c r="J1776" s="28"/>
      <c r="K1776" s="27"/>
      <c r="L1776" s="28"/>
    </row>
    <row r="1777" spans="6:12" x14ac:dyDescent="0.25">
      <c r="F1777" s="26"/>
      <c r="H1777" s="28"/>
      <c r="I1777" s="27"/>
      <c r="J1777" s="28"/>
      <c r="K1777" s="27"/>
      <c r="L1777" s="28"/>
    </row>
    <row r="1778" spans="6:12" x14ac:dyDescent="0.25">
      <c r="F1778" s="26"/>
      <c r="H1778" s="28"/>
      <c r="I1778" s="27"/>
      <c r="J1778" s="28"/>
      <c r="K1778" s="27"/>
      <c r="L1778" s="28"/>
    </row>
    <row r="1779" spans="6:12" x14ac:dyDescent="0.25">
      <c r="F1779" s="26"/>
      <c r="H1779" s="28"/>
      <c r="I1779" s="27"/>
      <c r="J1779" s="28"/>
      <c r="K1779" s="27"/>
      <c r="L1779" s="28"/>
    </row>
    <row r="1780" spans="6:12" x14ac:dyDescent="0.25">
      <c r="F1780" s="26"/>
      <c r="H1780" s="28"/>
      <c r="I1780" s="27"/>
      <c r="J1780" s="28"/>
      <c r="K1780" s="27"/>
      <c r="L1780" s="28"/>
    </row>
    <row r="1781" spans="6:12" x14ac:dyDescent="0.25">
      <c r="F1781" s="26"/>
      <c r="H1781" s="28"/>
      <c r="I1781" s="27"/>
      <c r="J1781" s="28"/>
      <c r="K1781" s="27"/>
      <c r="L1781" s="28"/>
    </row>
    <row r="1782" spans="6:12" x14ac:dyDescent="0.25">
      <c r="F1782" s="26"/>
      <c r="H1782" s="28"/>
      <c r="I1782" s="27"/>
      <c r="J1782" s="28"/>
      <c r="K1782" s="27"/>
      <c r="L1782" s="28"/>
    </row>
    <row r="1783" spans="6:12" x14ac:dyDescent="0.25">
      <c r="F1783" s="26"/>
      <c r="H1783" s="28"/>
      <c r="I1783" s="27"/>
      <c r="J1783" s="28"/>
      <c r="K1783" s="27"/>
      <c r="L1783" s="28"/>
    </row>
    <row r="1784" spans="6:12" x14ac:dyDescent="0.25">
      <c r="F1784" s="26"/>
      <c r="H1784" s="28"/>
      <c r="I1784" s="27"/>
      <c r="J1784" s="28"/>
      <c r="K1784" s="27"/>
      <c r="L1784" s="28"/>
    </row>
    <row r="1785" spans="6:12" x14ac:dyDescent="0.25">
      <c r="F1785" s="26"/>
      <c r="H1785" s="28"/>
      <c r="I1785" s="27"/>
      <c r="J1785" s="28"/>
      <c r="K1785" s="27"/>
      <c r="L1785" s="28"/>
    </row>
    <row r="1786" spans="6:12" x14ac:dyDescent="0.25">
      <c r="F1786" s="26"/>
      <c r="H1786" s="28"/>
      <c r="I1786" s="27"/>
      <c r="J1786" s="28"/>
      <c r="K1786" s="27"/>
      <c r="L1786" s="28"/>
    </row>
    <row r="1787" spans="6:12" x14ac:dyDescent="0.25">
      <c r="F1787" s="26"/>
      <c r="H1787" s="28"/>
      <c r="I1787" s="27"/>
      <c r="J1787" s="28"/>
      <c r="K1787" s="27"/>
      <c r="L1787" s="28"/>
    </row>
    <row r="1788" spans="6:12" x14ac:dyDescent="0.25">
      <c r="F1788" s="26"/>
      <c r="H1788" s="28"/>
      <c r="I1788" s="27"/>
      <c r="J1788" s="28"/>
      <c r="K1788" s="27"/>
      <c r="L1788" s="28"/>
    </row>
    <row r="1789" spans="6:12" x14ac:dyDescent="0.25">
      <c r="F1789" s="26"/>
      <c r="H1789" s="28"/>
      <c r="I1789" s="27"/>
      <c r="J1789" s="28"/>
      <c r="K1789" s="27"/>
      <c r="L1789" s="28"/>
    </row>
    <row r="1790" spans="6:12" x14ac:dyDescent="0.25">
      <c r="F1790" s="26"/>
      <c r="H1790" s="28"/>
      <c r="I1790" s="27"/>
      <c r="J1790" s="28"/>
      <c r="K1790" s="27"/>
      <c r="L1790" s="28"/>
    </row>
    <row r="1791" spans="6:12" x14ac:dyDescent="0.25">
      <c r="F1791" s="26"/>
      <c r="H1791" s="28"/>
      <c r="I1791" s="27"/>
      <c r="J1791" s="28"/>
      <c r="K1791" s="27"/>
      <c r="L1791" s="28"/>
    </row>
    <row r="1792" spans="6:12" x14ac:dyDescent="0.25">
      <c r="F1792" s="26"/>
      <c r="H1792" s="28"/>
      <c r="I1792" s="27"/>
      <c r="J1792" s="28"/>
      <c r="K1792" s="27"/>
      <c r="L1792" s="28"/>
    </row>
    <row r="1793" spans="6:12" x14ac:dyDescent="0.25">
      <c r="F1793" s="26"/>
      <c r="H1793" s="28"/>
      <c r="I1793" s="27"/>
      <c r="J1793" s="28"/>
      <c r="K1793" s="27"/>
      <c r="L1793" s="28"/>
    </row>
    <row r="1794" spans="6:12" x14ac:dyDescent="0.25">
      <c r="F1794" s="26"/>
      <c r="H1794" s="28"/>
      <c r="I1794" s="27"/>
      <c r="J1794" s="28"/>
      <c r="K1794" s="27"/>
      <c r="L1794" s="28"/>
    </row>
    <row r="1795" spans="6:12" x14ac:dyDescent="0.25">
      <c r="F1795" s="26"/>
      <c r="H1795" s="28"/>
      <c r="I1795" s="27"/>
      <c r="J1795" s="28"/>
      <c r="K1795" s="27"/>
      <c r="L1795" s="28"/>
    </row>
    <row r="1796" spans="6:12" x14ac:dyDescent="0.25">
      <c r="F1796" s="26"/>
      <c r="H1796" s="28"/>
      <c r="I1796" s="27"/>
      <c r="J1796" s="28"/>
      <c r="K1796" s="27"/>
      <c r="L1796" s="28"/>
    </row>
    <row r="1797" spans="6:12" x14ac:dyDescent="0.25">
      <c r="F1797" s="26"/>
      <c r="H1797" s="28"/>
      <c r="I1797" s="27"/>
      <c r="J1797" s="28"/>
      <c r="K1797" s="27"/>
      <c r="L1797" s="28"/>
    </row>
    <row r="1798" spans="6:12" x14ac:dyDescent="0.25">
      <c r="F1798" s="26"/>
      <c r="H1798" s="28"/>
      <c r="I1798" s="27"/>
      <c r="J1798" s="28"/>
      <c r="K1798" s="27"/>
      <c r="L1798" s="28"/>
    </row>
    <row r="1799" spans="6:12" x14ac:dyDescent="0.25">
      <c r="F1799" s="26"/>
      <c r="H1799" s="28"/>
      <c r="I1799" s="27"/>
      <c r="J1799" s="28"/>
      <c r="K1799" s="27"/>
      <c r="L1799" s="28"/>
    </row>
    <row r="1800" spans="6:12" x14ac:dyDescent="0.25">
      <c r="F1800" s="26"/>
      <c r="H1800" s="28"/>
      <c r="I1800" s="27"/>
      <c r="J1800" s="28"/>
      <c r="K1800" s="27"/>
      <c r="L1800" s="28"/>
    </row>
    <row r="1801" spans="6:12" x14ac:dyDescent="0.25">
      <c r="F1801" s="26"/>
      <c r="H1801" s="28"/>
      <c r="I1801" s="27"/>
      <c r="J1801" s="28"/>
      <c r="K1801" s="27"/>
      <c r="L1801" s="28"/>
    </row>
    <row r="1802" spans="6:12" x14ac:dyDescent="0.25">
      <c r="F1802" s="26"/>
      <c r="H1802" s="28"/>
      <c r="I1802" s="27"/>
      <c r="J1802" s="28"/>
      <c r="K1802" s="27"/>
      <c r="L1802" s="28"/>
    </row>
    <row r="1803" spans="6:12" x14ac:dyDescent="0.25">
      <c r="F1803" s="26"/>
      <c r="H1803" s="28"/>
      <c r="I1803" s="27"/>
      <c r="J1803" s="28"/>
      <c r="K1803" s="27"/>
      <c r="L1803" s="28"/>
    </row>
    <row r="1804" spans="6:12" x14ac:dyDescent="0.25">
      <c r="F1804" s="26"/>
      <c r="H1804" s="28"/>
      <c r="I1804" s="27"/>
      <c r="J1804" s="28"/>
      <c r="K1804" s="27"/>
      <c r="L1804" s="28"/>
    </row>
    <row r="1805" spans="6:12" x14ac:dyDescent="0.25">
      <c r="F1805" s="26"/>
      <c r="H1805" s="28"/>
      <c r="I1805" s="27"/>
      <c r="J1805" s="28"/>
      <c r="K1805" s="27"/>
      <c r="L1805" s="28"/>
    </row>
    <row r="1806" spans="6:12" x14ac:dyDescent="0.25">
      <c r="F1806" s="26"/>
      <c r="H1806" s="28"/>
      <c r="I1806" s="27"/>
      <c r="J1806" s="28"/>
      <c r="K1806" s="27"/>
      <c r="L1806" s="28"/>
    </row>
    <row r="1807" spans="6:12" x14ac:dyDescent="0.25">
      <c r="F1807" s="26"/>
      <c r="H1807" s="28"/>
      <c r="I1807" s="27"/>
      <c r="J1807" s="28"/>
      <c r="K1807" s="27"/>
      <c r="L1807" s="28"/>
    </row>
    <row r="1808" spans="6:12" x14ac:dyDescent="0.25">
      <c r="F1808" s="26"/>
      <c r="H1808" s="28"/>
      <c r="I1808" s="27"/>
      <c r="J1808" s="28"/>
      <c r="K1808" s="27"/>
      <c r="L1808" s="28"/>
    </row>
    <row r="1809" spans="6:12" x14ac:dyDescent="0.25">
      <c r="F1809" s="26"/>
      <c r="H1809" s="28"/>
      <c r="I1809" s="27"/>
      <c r="J1809" s="28"/>
      <c r="K1809" s="27"/>
      <c r="L1809" s="28"/>
    </row>
    <row r="1810" spans="6:12" x14ac:dyDescent="0.25">
      <c r="F1810" s="26"/>
      <c r="H1810" s="28"/>
      <c r="I1810" s="27"/>
      <c r="J1810" s="28"/>
      <c r="K1810" s="27"/>
      <c r="L1810" s="28"/>
    </row>
    <row r="1811" spans="6:12" x14ac:dyDescent="0.25">
      <c r="F1811" s="26"/>
      <c r="H1811" s="28"/>
      <c r="I1811" s="27"/>
      <c r="J1811" s="28"/>
      <c r="K1811" s="27"/>
      <c r="L1811" s="28"/>
    </row>
    <row r="1812" spans="6:12" x14ac:dyDescent="0.25">
      <c r="F1812" s="26"/>
      <c r="H1812" s="28"/>
      <c r="I1812" s="27"/>
      <c r="J1812" s="28"/>
      <c r="K1812" s="27"/>
      <c r="L1812" s="28"/>
    </row>
    <row r="1813" spans="6:12" x14ac:dyDescent="0.25">
      <c r="F1813" s="26"/>
      <c r="H1813" s="28"/>
      <c r="I1813" s="27"/>
      <c r="J1813" s="28"/>
      <c r="K1813" s="27"/>
      <c r="L1813" s="28"/>
    </row>
    <row r="1814" spans="6:12" x14ac:dyDescent="0.25">
      <c r="F1814" s="26"/>
      <c r="H1814" s="28"/>
      <c r="I1814" s="27"/>
      <c r="J1814" s="28"/>
      <c r="K1814" s="27"/>
      <c r="L1814" s="28"/>
    </row>
    <row r="1815" spans="6:12" x14ac:dyDescent="0.25">
      <c r="F1815" s="26"/>
      <c r="H1815" s="28"/>
      <c r="I1815" s="27"/>
      <c r="J1815" s="28"/>
      <c r="K1815" s="27"/>
      <c r="L1815" s="28"/>
    </row>
    <row r="1816" spans="6:12" x14ac:dyDescent="0.25">
      <c r="F1816" s="26"/>
      <c r="H1816" s="28"/>
      <c r="I1816" s="27"/>
      <c r="J1816" s="28"/>
      <c r="K1816" s="27"/>
      <c r="L1816" s="28"/>
    </row>
    <row r="1817" spans="6:12" x14ac:dyDescent="0.25">
      <c r="F1817" s="26"/>
      <c r="H1817" s="28"/>
      <c r="I1817" s="27"/>
      <c r="J1817" s="28"/>
      <c r="K1817" s="27"/>
      <c r="L1817" s="28"/>
    </row>
    <row r="1818" spans="6:12" x14ac:dyDescent="0.25">
      <c r="F1818" s="26"/>
      <c r="H1818" s="28"/>
      <c r="I1818" s="27"/>
      <c r="J1818" s="28"/>
      <c r="K1818" s="27"/>
      <c r="L1818" s="28"/>
    </row>
    <row r="1819" spans="6:12" x14ac:dyDescent="0.25">
      <c r="F1819" s="26"/>
      <c r="H1819" s="28"/>
      <c r="I1819" s="27"/>
      <c r="J1819" s="28"/>
      <c r="K1819" s="27"/>
      <c r="L1819" s="28"/>
    </row>
    <row r="1820" spans="6:12" x14ac:dyDescent="0.25">
      <c r="F1820" s="26"/>
      <c r="H1820" s="28"/>
      <c r="I1820" s="27"/>
      <c r="J1820" s="28"/>
      <c r="K1820" s="27"/>
      <c r="L1820" s="28"/>
    </row>
    <row r="1821" spans="6:12" x14ac:dyDescent="0.25">
      <c r="F1821" s="26"/>
      <c r="H1821" s="28"/>
      <c r="I1821" s="27"/>
      <c r="J1821" s="28"/>
      <c r="K1821" s="27"/>
      <c r="L1821" s="28"/>
    </row>
    <row r="1822" spans="6:12" x14ac:dyDescent="0.25">
      <c r="F1822" s="26"/>
      <c r="H1822" s="28"/>
      <c r="I1822" s="27"/>
      <c r="J1822" s="28"/>
      <c r="K1822" s="27"/>
      <c r="L1822" s="28"/>
    </row>
    <row r="1823" spans="6:12" x14ac:dyDescent="0.25">
      <c r="F1823" s="26"/>
      <c r="H1823" s="28"/>
      <c r="I1823" s="27"/>
      <c r="J1823" s="28"/>
      <c r="K1823" s="27"/>
      <c r="L1823" s="28"/>
    </row>
    <row r="1824" spans="6:12" x14ac:dyDescent="0.25">
      <c r="F1824" s="26"/>
      <c r="H1824" s="28"/>
      <c r="I1824" s="27"/>
      <c r="J1824" s="28"/>
      <c r="K1824" s="27"/>
      <c r="L1824" s="28"/>
    </row>
    <row r="1825" spans="6:12" x14ac:dyDescent="0.25">
      <c r="F1825" s="26"/>
      <c r="H1825" s="28"/>
      <c r="I1825" s="27"/>
      <c r="J1825" s="28"/>
      <c r="K1825" s="27"/>
      <c r="L1825" s="28"/>
    </row>
    <row r="1826" spans="6:12" x14ac:dyDescent="0.25">
      <c r="F1826" s="26"/>
      <c r="H1826" s="28"/>
      <c r="I1826" s="27"/>
      <c r="J1826" s="28"/>
      <c r="K1826" s="27"/>
      <c r="L1826" s="28"/>
    </row>
    <row r="1827" spans="6:12" x14ac:dyDescent="0.25">
      <c r="F1827" s="26"/>
      <c r="H1827" s="28"/>
      <c r="I1827" s="27"/>
      <c r="J1827" s="28"/>
      <c r="K1827" s="27"/>
      <c r="L1827" s="28"/>
    </row>
    <row r="1828" spans="6:12" x14ac:dyDescent="0.25">
      <c r="F1828" s="26"/>
      <c r="H1828" s="28"/>
      <c r="I1828" s="27"/>
      <c r="J1828" s="28"/>
      <c r="K1828" s="27"/>
      <c r="L1828" s="28"/>
    </row>
    <row r="1829" spans="6:12" x14ac:dyDescent="0.25">
      <c r="F1829" s="26"/>
      <c r="H1829" s="28"/>
      <c r="I1829" s="27"/>
      <c r="J1829" s="28"/>
      <c r="K1829" s="27"/>
      <c r="L1829" s="28"/>
    </row>
    <row r="1830" spans="6:12" x14ac:dyDescent="0.25">
      <c r="F1830" s="26"/>
      <c r="H1830" s="28"/>
      <c r="I1830" s="27"/>
      <c r="J1830" s="28"/>
      <c r="K1830" s="27"/>
      <c r="L1830" s="28"/>
    </row>
    <row r="1831" spans="6:12" x14ac:dyDescent="0.25">
      <c r="F1831" s="26"/>
      <c r="H1831" s="28"/>
      <c r="I1831" s="27"/>
      <c r="J1831" s="28"/>
      <c r="K1831" s="27"/>
      <c r="L1831" s="28"/>
    </row>
    <row r="1832" spans="6:12" x14ac:dyDescent="0.25">
      <c r="F1832" s="26"/>
      <c r="H1832" s="28"/>
      <c r="I1832" s="27"/>
      <c r="J1832" s="28"/>
      <c r="K1832" s="27"/>
      <c r="L1832" s="28"/>
    </row>
    <row r="1833" spans="6:12" x14ac:dyDescent="0.25">
      <c r="F1833" s="26"/>
      <c r="H1833" s="28"/>
      <c r="I1833" s="27"/>
      <c r="J1833" s="28"/>
      <c r="K1833" s="27"/>
      <c r="L1833" s="28"/>
    </row>
    <row r="1834" spans="6:12" x14ac:dyDescent="0.25">
      <c r="F1834" s="26"/>
      <c r="H1834" s="28"/>
      <c r="I1834" s="27"/>
      <c r="J1834" s="28"/>
      <c r="K1834" s="27"/>
      <c r="L1834" s="28"/>
    </row>
    <row r="1835" spans="6:12" x14ac:dyDescent="0.25">
      <c r="F1835" s="26"/>
      <c r="H1835" s="28"/>
      <c r="I1835" s="27"/>
      <c r="J1835" s="28"/>
      <c r="K1835" s="27"/>
      <c r="L1835" s="28"/>
    </row>
    <row r="1836" spans="6:12" x14ac:dyDescent="0.25">
      <c r="F1836" s="26"/>
      <c r="H1836" s="28"/>
      <c r="I1836" s="27"/>
      <c r="J1836" s="28"/>
      <c r="K1836" s="27"/>
      <c r="L1836" s="28"/>
    </row>
    <row r="1837" spans="6:12" x14ac:dyDescent="0.25">
      <c r="F1837" s="26"/>
      <c r="H1837" s="28"/>
      <c r="I1837" s="27"/>
      <c r="J1837" s="28"/>
      <c r="K1837" s="27"/>
      <c r="L1837" s="28"/>
    </row>
    <row r="1838" spans="6:12" x14ac:dyDescent="0.25">
      <c r="F1838" s="26"/>
      <c r="H1838" s="28"/>
      <c r="I1838" s="27"/>
      <c r="J1838" s="28"/>
      <c r="K1838" s="27"/>
      <c r="L1838" s="28"/>
    </row>
    <row r="1839" spans="6:12" x14ac:dyDescent="0.25">
      <c r="F1839" s="26"/>
      <c r="H1839" s="28"/>
      <c r="I1839" s="27"/>
      <c r="J1839" s="28"/>
      <c r="K1839" s="27"/>
      <c r="L1839" s="28"/>
    </row>
    <row r="1840" spans="6:12" x14ac:dyDescent="0.25">
      <c r="F1840" s="26"/>
      <c r="H1840" s="28"/>
      <c r="I1840" s="27"/>
      <c r="J1840" s="28"/>
      <c r="K1840" s="27"/>
      <c r="L1840" s="28"/>
    </row>
    <row r="1841" spans="6:12" x14ac:dyDescent="0.25">
      <c r="F1841" s="26"/>
      <c r="H1841" s="28"/>
      <c r="I1841" s="27"/>
      <c r="J1841" s="28"/>
      <c r="K1841" s="27"/>
      <c r="L1841" s="28"/>
    </row>
    <row r="1842" spans="6:12" x14ac:dyDescent="0.25">
      <c r="F1842" s="26"/>
      <c r="H1842" s="28"/>
      <c r="I1842" s="27"/>
      <c r="J1842" s="28"/>
      <c r="K1842" s="27"/>
      <c r="L1842" s="28"/>
    </row>
    <row r="1843" spans="6:12" x14ac:dyDescent="0.25">
      <c r="F1843" s="26"/>
      <c r="H1843" s="28"/>
      <c r="I1843" s="27"/>
      <c r="J1843" s="28"/>
      <c r="K1843" s="27"/>
      <c r="L1843" s="28"/>
    </row>
    <row r="1844" spans="6:12" x14ac:dyDescent="0.25">
      <c r="F1844" s="26"/>
      <c r="H1844" s="28"/>
      <c r="I1844" s="27"/>
      <c r="J1844" s="28"/>
      <c r="K1844" s="27"/>
      <c r="L1844" s="28"/>
    </row>
    <row r="1845" spans="6:12" x14ac:dyDescent="0.25">
      <c r="F1845" s="26"/>
      <c r="H1845" s="28"/>
      <c r="I1845" s="27"/>
      <c r="J1845" s="28"/>
      <c r="K1845" s="27"/>
      <c r="L1845" s="28"/>
    </row>
    <row r="1846" spans="6:12" x14ac:dyDescent="0.25">
      <c r="F1846" s="26"/>
      <c r="H1846" s="28"/>
      <c r="I1846" s="27"/>
      <c r="J1846" s="28"/>
      <c r="K1846" s="27"/>
      <c r="L1846" s="28"/>
    </row>
    <row r="1847" spans="6:12" x14ac:dyDescent="0.25">
      <c r="F1847" s="26"/>
      <c r="H1847" s="28"/>
      <c r="I1847" s="27"/>
      <c r="J1847" s="28"/>
      <c r="K1847" s="27"/>
      <c r="L1847" s="28"/>
    </row>
    <row r="1848" spans="6:12" x14ac:dyDescent="0.25">
      <c r="F1848" s="26"/>
      <c r="H1848" s="28"/>
      <c r="I1848" s="27"/>
      <c r="J1848" s="28"/>
      <c r="K1848" s="27"/>
      <c r="L1848" s="28"/>
    </row>
    <row r="1849" spans="6:12" x14ac:dyDescent="0.25">
      <c r="F1849" s="26"/>
      <c r="H1849" s="28"/>
      <c r="I1849" s="27"/>
      <c r="J1849" s="28"/>
      <c r="K1849" s="27"/>
      <c r="L1849" s="28"/>
    </row>
  </sheetData>
  <sheetProtection algorithmName="SHA-512" hashValue="ETWcq8aJDYszzFPTcQdFL+dkq7tSUMyOTS/iAaOVgpSrxQ53eMEKwhknXlB5BZC3aR//itcXBznLGiLqzz3ToA==" saltValue="YjrsaI74oSCVHh8UB6IdGw==" spinCount="100000" sheet="1" objects="1" scenarios="1"/>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83D60B-56EC-4115-8660-2542FA9AFAFF}">
  <dimension ref="A1:M500"/>
  <sheetViews>
    <sheetView workbookViewId="0">
      <selection activeCell="E18" sqref="E18"/>
    </sheetView>
  </sheetViews>
  <sheetFormatPr defaultRowHeight="15" x14ac:dyDescent="0.25"/>
  <cols>
    <col min="1" max="1" width="10.85546875" customWidth="1"/>
    <col min="2" max="2" width="38.5703125" bestFit="1" customWidth="1"/>
    <col min="4" max="4" width="46.5703125" bestFit="1" customWidth="1"/>
    <col min="5" max="5" width="12" bestFit="1" customWidth="1"/>
    <col min="6" max="11" width="16.7109375" style="2" customWidth="1"/>
    <col min="12" max="13" width="16.85546875" customWidth="1"/>
  </cols>
  <sheetData>
    <row r="1" spans="1:13" ht="60" x14ac:dyDescent="0.25">
      <c r="A1" s="17" t="s">
        <v>2325</v>
      </c>
      <c r="B1" s="18" t="s">
        <v>2320</v>
      </c>
      <c r="C1" s="20" t="s">
        <v>1</v>
      </c>
      <c r="D1" s="18" t="s">
        <v>2326</v>
      </c>
      <c r="E1" s="19" t="s">
        <v>2328</v>
      </c>
      <c r="F1" s="20" t="s">
        <v>2330</v>
      </c>
      <c r="G1" s="20" t="s">
        <v>2329</v>
      </c>
      <c r="H1" s="20" t="s">
        <v>2331</v>
      </c>
      <c r="I1" s="20" t="s">
        <v>2333</v>
      </c>
      <c r="J1" s="32" t="s">
        <v>2332</v>
      </c>
      <c r="K1" s="31" t="s">
        <v>2334</v>
      </c>
      <c r="L1" s="31" t="s">
        <v>2555</v>
      </c>
      <c r="M1" s="31" t="s">
        <v>2556</v>
      </c>
    </row>
    <row r="2" spans="1:13" x14ac:dyDescent="0.25">
      <c r="A2" cm="1">
        <f t="array" ref="A2:M30">_xlfn._xlws.FILTER(_xlfn.VSTACK(Elementary_Districts_Data:High_Districts_Data!A2:M700), (_xlfn.VSTACK(Elementary_Districts_Data:High_Districts_Data!A2:A700)&lt;&gt;"")*(_xlfn.VSTACK(Elementary_Districts_Data:High_Districts_Data!A2:A700)='School Scores'!B2))</f>
        <v>7830630</v>
      </c>
      <c r="B2" t="str">
        <v>Baconton Community Charter School</v>
      </c>
      <c r="C2" t="str">
        <v>E</v>
      </c>
      <c r="D2" t="str">
        <v xml:space="preserve">Baker County School District </v>
      </c>
      <c r="E2" s="16">
        <v>4.5454545454545456E-2</v>
      </c>
      <c r="F2" s="4">
        <v>31.2</v>
      </c>
      <c r="G2" s="3">
        <v>1.4181818181818182</v>
      </c>
      <c r="H2" s="4">
        <v>59</v>
      </c>
      <c r="I2" s="3">
        <v>2.6818181818181821</v>
      </c>
      <c r="J2" s="4">
        <v>47.989999999999995</v>
      </c>
      <c r="K2" s="3">
        <v>2.1813636363636362</v>
      </c>
      <c r="L2" s="42">
        <v>-6.7655831575393677E-2</v>
      </c>
      <c r="M2" s="42">
        <v>-3.0752650716088037E-3</v>
      </c>
    </row>
    <row r="3" spans="1:13" x14ac:dyDescent="0.25">
      <c r="A3">
        <v>7830630</v>
      </c>
      <c r="B3" t="str">
        <v>Baconton Community Charter School</v>
      </c>
      <c r="C3" t="str">
        <v>E</v>
      </c>
      <c r="D3" t="str">
        <v xml:space="preserve">Colquitt County School District </v>
      </c>
      <c r="E3" s="16">
        <v>5.0505050505050509E-3</v>
      </c>
      <c r="F3" s="4">
        <v>55.6</v>
      </c>
      <c r="G3" s="3">
        <v>0.28080808080808084</v>
      </c>
      <c r="H3" s="4">
        <v>89.3</v>
      </c>
      <c r="I3" s="3">
        <v>0.45101010101010103</v>
      </c>
      <c r="J3" s="4">
        <v>79.054999999999993</v>
      </c>
      <c r="K3" s="3">
        <v>0.39926767676767677</v>
      </c>
      <c r="L3" s="42">
        <v>4.1046984493732452E-2</v>
      </c>
      <c r="M3" s="42">
        <v>2.0730800249359825E-4</v>
      </c>
    </row>
    <row r="4" spans="1:13" x14ac:dyDescent="0.25">
      <c r="A4">
        <v>7830630</v>
      </c>
      <c r="B4" t="str">
        <v>Baconton Community Charter School</v>
      </c>
      <c r="C4" t="str">
        <v>E</v>
      </c>
      <c r="D4" t="str">
        <v xml:space="preserve">Decatur County School District </v>
      </c>
      <c r="E4" s="16">
        <v>2.5252525252525255E-3</v>
      </c>
      <c r="F4" s="4">
        <v>58.3</v>
      </c>
      <c r="G4" s="3">
        <v>0.14722222222222223</v>
      </c>
      <c r="H4" s="4">
        <v>78.3</v>
      </c>
      <c r="I4" s="3">
        <v>0.19772727272727272</v>
      </c>
      <c r="J4" s="4">
        <v>75.754999999999995</v>
      </c>
      <c r="K4" s="3">
        <v>0.19130050505050505</v>
      </c>
      <c r="L4" s="42">
        <v>-7.5740829110145569E-2</v>
      </c>
      <c r="M4" s="42">
        <v>-1.9126471997511508E-4</v>
      </c>
    </row>
    <row r="5" spans="1:13" x14ac:dyDescent="0.25">
      <c r="A5">
        <v>7830630</v>
      </c>
      <c r="B5" t="str">
        <v>Baconton Community Charter School</v>
      </c>
      <c r="C5" t="str">
        <v>E</v>
      </c>
      <c r="D5" t="str">
        <v xml:space="preserve">Dougherty School District </v>
      </c>
      <c r="E5" s="16">
        <v>0.17171717171717168</v>
      </c>
      <c r="F5" s="4">
        <v>44.8</v>
      </c>
      <c r="G5" s="3">
        <v>7.692929292929291</v>
      </c>
      <c r="H5" s="4">
        <v>86</v>
      </c>
      <c r="I5" s="3">
        <v>14.767676767676765</v>
      </c>
      <c r="J5" s="4">
        <v>73.92</v>
      </c>
      <c r="K5" s="3">
        <v>12.693333333333332</v>
      </c>
      <c r="L5" s="42">
        <v>8.6503937840461731E-2</v>
      </c>
      <c r="M5" s="42">
        <v>1.4854211548362112E-2</v>
      </c>
    </row>
    <row r="6" spans="1:13" x14ac:dyDescent="0.25">
      <c r="A6">
        <v>7830630</v>
      </c>
      <c r="B6" t="str">
        <v>Baconton Community Charter School</v>
      </c>
      <c r="C6" t="str">
        <v>E</v>
      </c>
      <c r="D6" t="str">
        <v xml:space="preserve">Laurens County School District </v>
      </c>
      <c r="E6" s="16">
        <v>2.5252525252525255E-3</v>
      </c>
      <c r="F6" s="4">
        <v>70.099999999999994</v>
      </c>
      <c r="G6" s="3">
        <v>0.17702020202020202</v>
      </c>
      <c r="H6" s="4">
        <v>92.2</v>
      </c>
      <c r="I6" s="3">
        <v>0.23282828282828286</v>
      </c>
      <c r="J6" s="4">
        <v>83.13000000000001</v>
      </c>
      <c r="K6" s="3">
        <v>0.20992424242424246</v>
      </c>
      <c r="L6" s="42">
        <v>8.5400223731994629E-2</v>
      </c>
      <c r="M6" s="42">
        <v>2.1565713063635008E-4</v>
      </c>
    </row>
    <row r="7" spans="1:13" x14ac:dyDescent="0.25">
      <c r="A7">
        <v>7830630</v>
      </c>
      <c r="B7" t="str">
        <v>Baconton Community Charter School</v>
      </c>
      <c r="C7" t="str">
        <v>E</v>
      </c>
      <c r="D7" t="str">
        <v xml:space="preserve">Lee County School District </v>
      </c>
      <c r="E7" s="16">
        <v>4.7979797979797977E-2</v>
      </c>
      <c r="F7" s="4">
        <v>76.099999999999994</v>
      </c>
      <c r="G7" s="3">
        <v>3.6512626262626258</v>
      </c>
      <c r="H7" s="4">
        <v>87.1</v>
      </c>
      <c r="I7" s="3">
        <v>4.1790404040404034</v>
      </c>
      <c r="J7" s="4">
        <v>75.509999999999991</v>
      </c>
      <c r="K7" s="3">
        <v>3.6229545454545447</v>
      </c>
      <c r="L7" s="42">
        <v>-1.2710016453638673E-3</v>
      </c>
      <c r="M7" s="42">
        <v>-6.0982402176549184E-5</v>
      </c>
    </row>
    <row r="8" spans="1:13" x14ac:dyDescent="0.25">
      <c r="A8">
        <v>7830630</v>
      </c>
      <c r="B8" t="str">
        <v>Baconton Community Charter School</v>
      </c>
      <c r="C8" t="str">
        <v>E</v>
      </c>
      <c r="D8" t="str">
        <v xml:space="preserve">Mitchell County School District </v>
      </c>
      <c r="E8" s="16">
        <v>0.6994949494949495</v>
      </c>
      <c r="F8" s="4">
        <v>42.9</v>
      </c>
      <c r="G8" s="3">
        <v>30.008333333333333</v>
      </c>
      <c r="H8" s="4">
        <v>98.6</v>
      </c>
      <c r="I8" s="3">
        <v>68.970202020202024</v>
      </c>
      <c r="J8" s="4">
        <v>73.424999999999997</v>
      </c>
      <c r="K8" s="3">
        <v>51.360416666666666</v>
      </c>
      <c r="L8" s="3">
        <v>0.18037521839141846</v>
      </c>
      <c r="M8" s="3">
        <v>0.12617155427884574</v>
      </c>
    </row>
    <row r="9" spans="1:13" x14ac:dyDescent="0.25">
      <c r="A9">
        <v>7830630</v>
      </c>
      <c r="B9" t="str">
        <v>Baconton Community Charter School</v>
      </c>
      <c r="C9" t="str">
        <v>E</v>
      </c>
      <c r="D9" t="str">
        <v xml:space="preserve">Pelham City School District </v>
      </c>
      <c r="E9" s="16">
        <v>1.5151515151515152E-2</v>
      </c>
      <c r="F9" s="4">
        <v>44.7</v>
      </c>
      <c r="G9" s="3">
        <v>0.67727272727272736</v>
      </c>
      <c r="H9" s="4">
        <v>76</v>
      </c>
      <c r="I9" s="3">
        <v>1.1515151515151516</v>
      </c>
      <c r="J9" s="4">
        <v>65.084999999999994</v>
      </c>
      <c r="K9" s="3">
        <v>0.98613636363636359</v>
      </c>
      <c r="L9" s="3">
        <v>1.7546942457556725E-2</v>
      </c>
      <c r="M9" s="3">
        <v>2.6586276450843525E-4</v>
      </c>
    </row>
    <row r="10" spans="1:13" x14ac:dyDescent="0.25">
      <c r="A10">
        <v>7830630</v>
      </c>
      <c r="B10" t="str">
        <v>Baconton Community Charter School</v>
      </c>
      <c r="C10" t="str">
        <v>E</v>
      </c>
      <c r="D10" t="str">
        <v xml:space="preserve">Worth County School District </v>
      </c>
      <c r="E10" s="16">
        <v>1.0101010101010102E-2</v>
      </c>
      <c r="F10" s="4">
        <v>62</v>
      </c>
      <c r="G10" s="3">
        <v>0.6262626262626263</v>
      </c>
      <c r="H10" s="4">
        <v>76.400000000000006</v>
      </c>
      <c r="I10" s="3">
        <v>0.7717171717171718</v>
      </c>
      <c r="J10" s="4">
        <v>62.440000000000012</v>
      </c>
      <c r="K10" s="3">
        <v>0.63070707070707088</v>
      </c>
      <c r="L10" s="3">
        <v>-6.2483001500368118E-2</v>
      </c>
      <c r="M10" s="3">
        <v>-6.311414292966477E-4</v>
      </c>
    </row>
    <row r="11" spans="1:13" x14ac:dyDescent="0.25">
      <c r="A11">
        <v>7830630</v>
      </c>
      <c r="B11" t="str">
        <v>Baconton Community Charter School</v>
      </c>
      <c r="C11" t="str">
        <v>E</v>
      </c>
      <c r="D11" t="str">
        <v>Comparison District Score</v>
      </c>
      <c r="E11" s="16">
        <v>0.99999999999999989</v>
      </c>
      <c r="F11" s="4">
        <v>0</v>
      </c>
      <c r="G11" s="3">
        <v>44.679292929292927</v>
      </c>
      <c r="H11" s="4">
        <v>0</v>
      </c>
      <c r="I11" s="3">
        <v>93.403535353535361</v>
      </c>
      <c r="J11" s="4">
        <v>0</v>
      </c>
      <c r="K11" s="3">
        <v>72.275404040404041</v>
      </c>
      <c r="L11" s="3">
        <v>0</v>
      </c>
      <c r="M11" s="3">
        <v>0.13775594010178913</v>
      </c>
    </row>
    <row r="12" spans="1:13" x14ac:dyDescent="0.25">
      <c r="A12">
        <v>7830630</v>
      </c>
      <c r="B12" t="str">
        <v>Baconton Community Charter School</v>
      </c>
      <c r="C12" t="str">
        <v>M</v>
      </c>
      <c r="D12" t="str">
        <v xml:space="preserve">Baker County School District </v>
      </c>
      <c r="E12" s="16">
        <v>3.7974683544303799E-2</v>
      </c>
      <c r="F12" s="4">
        <v>32.6</v>
      </c>
      <c r="G12" s="3">
        <v>1.237974683544304</v>
      </c>
      <c r="H12" s="4">
        <v>78.599999999999994</v>
      </c>
      <c r="I12" s="3">
        <v>2.9848101265822784</v>
      </c>
      <c r="J12" s="4">
        <v>58.63</v>
      </c>
      <c r="K12" s="3">
        <v>2.2264556962025317</v>
      </c>
      <c r="L12" s="3">
        <v>-4.5454804785549641E-3</v>
      </c>
      <c r="M12" s="3">
        <v>-1.7261318272993536E-4</v>
      </c>
    </row>
    <row r="13" spans="1:13" x14ac:dyDescent="0.25">
      <c r="A13">
        <v>7830630</v>
      </c>
      <c r="B13" t="str">
        <v>Baconton Community Charter School</v>
      </c>
      <c r="C13" t="str">
        <v>M</v>
      </c>
      <c r="D13" t="str">
        <v xml:space="preserve">Colquitt County School District </v>
      </c>
      <c r="E13" s="16">
        <v>8.4388185654008432E-3</v>
      </c>
      <c r="F13" s="4">
        <v>47.6</v>
      </c>
      <c r="G13" s="3">
        <v>0.40168776371308013</v>
      </c>
      <c r="H13" s="4">
        <v>81</v>
      </c>
      <c r="I13" s="3">
        <v>0.68354430379746833</v>
      </c>
      <c r="J13" s="4">
        <v>67.75</v>
      </c>
      <c r="K13" s="3">
        <v>0.57172995780590707</v>
      </c>
      <c r="L13" s="3">
        <v>3.3080026507377625E-2</v>
      </c>
      <c r="M13" s="3">
        <v>2.791563418344103E-4</v>
      </c>
    </row>
    <row r="14" spans="1:13" x14ac:dyDescent="0.25">
      <c r="A14">
        <v>7830630</v>
      </c>
      <c r="B14" t="str">
        <v>Baconton Community Charter School</v>
      </c>
      <c r="C14" t="str">
        <v>M</v>
      </c>
      <c r="D14" t="str">
        <v xml:space="preserve">Decatur County School District </v>
      </c>
      <c r="E14" s="16">
        <v>8.4388185654008432E-3</v>
      </c>
      <c r="F14" s="4">
        <v>47.1</v>
      </c>
      <c r="G14" s="3">
        <v>0.3974683544303797</v>
      </c>
      <c r="H14" s="4">
        <v>72.400000000000006</v>
      </c>
      <c r="I14" s="3">
        <v>0.6109704641350211</v>
      </c>
      <c r="J14" s="4">
        <v>57.3</v>
      </c>
      <c r="K14" s="3">
        <v>0.48354430379746827</v>
      </c>
      <c r="L14" s="3">
        <v>-5.702180415391922E-2</v>
      </c>
      <c r="M14" s="3">
        <v>-4.8119665952674445E-4</v>
      </c>
    </row>
    <row r="15" spans="1:13" x14ac:dyDescent="0.25">
      <c r="A15">
        <v>7830630</v>
      </c>
      <c r="B15" t="str">
        <v>Baconton Community Charter School</v>
      </c>
      <c r="C15" t="str">
        <v>M</v>
      </c>
      <c r="D15" t="str">
        <v xml:space="preserve">Dougherty School District </v>
      </c>
      <c r="E15" s="16">
        <v>0.15611814345991562</v>
      </c>
      <c r="F15" s="4">
        <v>45</v>
      </c>
      <c r="G15" s="3">
        <v>7.0253164556962027</v>
      </c>
      <c r="H15" s="4">
        <v>83</v>
      </c>
      <c r="I15" s="3">
        <v>12.957805907172997</v>
      </c>
      <c r="J15" s="4">
        <v>72.509999999999991</v>
      </c>
      <c r="K15" s="3">
        <v>11.32012658227848</v>
      </c>
      <c r="L15" s="3">
        <v>9.0041100978851318E-2</v>
      </c>
      <c r="M15" s="3">
        <v>1.4057049519905059E-2</v>
      </c>
    </row>
    <row r="16" spans="1:13" x14ac:dyDescent="0.25">
      <c r="A16">
        <v>7830630</v>
      </c>
      <c r="B16" t="str">
        <v>Baconton Community Charter School</v>
      </c>
      <c r="C16" t="str">
        <v>M</v>
      </c>
      <c r="D16" t="str">
        <v xml:space="preserve">Lee County School District </v>
      </c>
      <c r="E16" s="16">
        <v>2.9535864978902954E-2</v>
      </c>
      <c r="F16" s="4">
        <v>73</v>
      </c>
      <c r="G16" s="3">
        <v>2.1561181434599157</v>
      </c>
      <c r="H16" s="4">
        <v>86.9</v>
      </c>
      <c r="I16" s="3">
        <v>2.5666666666666669</v>
      </c>
      <c r="J16" s="4">
        <v>84.1</v>
      </c>
      <c r="K16" s="3">
        <v>2.4839662447257385</v>
      </c>
      <c r="L16" s="3">
        <v>-2.9298884328454733E-3</v>
      </c>
      <c r="M16" s="3">
        <v>-8.653678915577347E-5</v>
      </c>
    </row>
    <row r="17" spans="1:13" x14ac:dyDescent="0.25">
      <c r="A17">
        <v>7830630</v>
      </c>
      <c r="B17" t="str">
        <v>Baconton Community Charter School</v>
      </c>
      <c r="C17" t="str">
        <v>M</v>
      </c>
      <c r="D17" t="str">
        <v xml:space="preserve">Mitchell County School District </v>
      </c>
      <c r="E17" s="16">
        <v>0.7426160337552743</v>
      </c>
      <c r="F17" s="4">
        <v>49</v>
      </c>
      <c r="G17" s="3">
        <v>36.388185654008439</v>
      </c>
      <c r="H17" s="4">
        <v>92.3</v>
      </c>
      <c r="I17" s="3">
        <v>68.54345991561182</v>
      </c>
      <c r="J17" s="4">
        <v>76.965000000000003</v>
      </c>
      <c r="K17" s="3">
        <v>57.155443037974692</v>
      </c>
      <c r="L17" s="3">
        <v>0.11247394979000092</v>
      </c>
      <c r="M17" s="3">
        <v>8.352495849384034E-2</v>
      </c>
    </row>
    <row r="18" spans="1:13" x14ac:dyDescent="0.25">
      <c r="A18">
        <v>7830630</v>
      </c>
      <c r="B18" t="str">
        <v>Baconton Community Charter School</v>
      </c>
      <c r="C18" t="str">
        <v>M</v>
      </c>
      <c r="D18" t="str">
        <v xml:space="preserve">Pelham City School District </v>
      </c>
      <c r="E18" s="16">
        <v>1.2658227848101266E-2</v>
      </c>
      <c r="F18" s="4">
        <v>38.1</v>
      </c>
      <c r="G18" s="3">
        <v>0.48227848101265824</v>
      </c>
      <c r="H18" s="4">
        <v>75.7</v>
      </c>
      <c r="I18" s="3">
        <v>0.95822784810126582</v>
      </c>
      <c r="J18" s="4">
        <v>61.664999999999999</v>
      </c>
      <c r="K18" s="3">
        <v>0.78056962025316456</v>
      </c>
      <c r="L18" s="3">
        <v>-4.6136997640132904E-2</v>
      </c>
      <c r="M18" s="3">
        <v>-5.8401262835611266E-4</v>
      </c>
    </row>
    <row r="19" spans="1:13" x14ac:dyDescent="0.25">
      <c r="A19">
        <v>7830630</v>
      </c>
      <c r="B19" t="str">
        <v>Baconton Community Charter School</v>
      </c>
      <c r="C19" t="str">
        <v>M</v>
      </c>
      <c r="D19" t="str">
        <v xml:space="preserve">Worth County School District </v>
      </c>
      <c r="E19" s="16">
        <v>4.2194092827004216E-3</v>
      </c>
      <c r="F19" s="4">
        <v>48</v>
      </c>
      <c r="G19" s="3">
        <v>0.20253164556962022</v>
      </c>
      <c r="H19" s="4">
        <v>73.2</v>
      </c>
      <c r="I19" s="3">
        <v>0.30886075949367087</v>
      </c>
      <c r="J19" s="4">
        <v>60.644999999999996</v>
      </c>
      <c r="K19" s="3">
        <v>0.25588607594936708</v>
      </c>
      <c r="L19" s="3">
        <v>-7.91434645652771E-2</v>
      </c>
      <c r="M19" s="3">
        <v>-3.3393866905180207E-4</v>
      </c>
    </row>
    <row r="20" spans="1:13" x14ac:dyDescent="0.25">
      <c r="A20">
        <v>7830630</v>
      </c>
      <c r="B20" t="str">
        <v>Baconton Community Charter School</v>
      </c>
      <c r="C20" t="str">
        <v>M</v>
      </c>
      <c r="D20" t="str">
        <v>Comparison District Score</v>
      </c>
      <c r="E20" s="16">
        <v>0.99999999999999989</v>
      </c>
      <c r="F20" s="4">
        <v>0</v>
      </c>
      <c r="G20" s="3">
        <v>48.291561181434595</v>
      </c>
      <c r="H20" s="4">
        <v>0</v>
      </c>
      <c r="I20" s="3">
        <v>89.61434599156118</v>
      </c>
      <c r="J20" s="4">
        <v>0</v>
      </c>
      <c r="K20" s="3">
        <v>75.277721518987335</v>
      </c>
      <c r="L20" s="3">
        <v>0</v>
      </c>
      <c r="M20" s="3">
        <v>9.6202866426759445E-2</v>
      </c>
    </row>
    <row r="21" spans="1:13" x14ac:dyDescent="0.25">
      <c r="A21">
        <v>7830630</v>
      </c>
      <c r="B21" t="str">
        <v>Baconton Community Charter School</v>
      </c>
      <c r="C21" t="str">
        <v>H</v>
      </c>
      <c r="D21" t="str">
        <v xml:space="preserve">Baker County School District </v>
      </c>
      <c r="E21" s="16">
        <v>4.6808510638297871E-2</v>
      </c>
      <c r="F21" s="4">
        <v>31.8</v>
      </c>
      <c r="G21" s="3">
        <v>1.4885106382978723</v>
      </c>
      <c r="H21" s="4">
        <v>66.7</v>
      </c>
      <c r="I21" s="3">
        <v>3.1221276595744683</v>
      </c>
      <c r="J21" s="4">
        <v>56.23</v>
      </c>
      <c r="K21" s="3">
        <v>2.6320425531914893</v>
      </c>
      <c r="L21" s="3">
        <v>-0.260975182056427</v>
      </c>
      <c r="M21" s="3">
        <v>-1.2215859585619987E-2</v>
      </c>
    </row>
    <row r="22" spans="1:13" x14ac:dyDescent="0.25">
      <c r="A22">
        <v>7830630</v>
      </c>
      <c r="B22" t="str">
        <v>Baconton Community Charter School</v>
      </c>
      <c r="C22" t="str">
        <v>H</v>
      </c>
      <c r="D22" t="str">
        <v xml:space="preserve">Colquitt County School District </v>
      </c>
      <c r="E22" s="16">
        <v>8.5106382978723406E-3</v>
      </c>
      <c r="F22" s="4">
        <v>56.6</v>
      </c>
      <c r="G22" s="3">
        <v>0.48170212765957449</v>
      </c>
      <c r="H22" s="4">
        <v>77.599999999999994</v>
      </c>
      <c r="I22" s="3">
        <v>0.66042553191489362</v>
      </c>
      <c r="J22" s="4">
        <v>68.194999999999993</v>
      </c>
      <c r="K22" s="3">
        <v>0.58038297872340416</v>
      </c>
      <c r="L22" s="3">
        <v>0.10670410096645355</v>
      </c>
      <c r="M22" s="3">
        <v>9.0812000822513661E-4</v>
      </c>
    </row>
    <row r="23" spans="1:13" x14ac:dyDescent="0.25">
      <c r="A23">
        <v>7830630</v>
      </c>
      <c r="B23" t="str">
        <v>Baconton Community Charter School</v>
      </c>
      <c r="C23" t="str">
        <v>H</v>
      </c>
      <c r="D23" t="str">
        <v xml:space="preserve">Decatur County School District </v>
      </c>
      <c r="E23" s="16">
        <v>4.2553191489361703E-3</v>
      </c>
      <c r="F23" s="4">
        <v>56.6</v>
      </c>
      <c r="G23" s="3">
        <v>0.24085106382978724</v>
      </c>
      <c r="H23" s="4">
        <v>93.3</v>
      </c>
      <c r="I23" s="3">
        <v>0.39702127659574465</v>
      </c>
      <c r="J23" s="4">
        <v>71.400000000000006</v>
      </c>
      <c r="K23" s="3">
        <v>0.30382978723404258</v>
      </c>
      <c r="L23" s="3">
        <v>0.25865760445594788</v>
      </c>
      <c r="M23" s="3">
        <v>1.1006706572593526E-3</v>
      </c>
    </row>
    <row r="24" spans="1:13" x14ac:dyDescent="0.25">
      <c r="A24">
        <v>7830630</v>
      </c>
      <c r="B24" t="str">
        <v>Baconton Community Charter School</v>
      </c>
      <c r="C24" t="str">
        <v>H</v>
      </c>
      <c r="D24" t="str">
        <v xml:space="preserve">Dougherty School District </v>
      </c>
      <c r="E24" s="16">
        <v>0.12340425531914895</v>
      </c>
      <c r="F24" s="4">
        <v>38.799999999999997</v>
      </c>
      <c r="G24" s="3">
        <v>4.7880851063829786</v>
      </c>
      <c r="H24" s="4">
        <v>64.3</v>
      </c>
      <c r="I24" s="3">
        <v>7.9348936170212774</v>
      </c>
      <c r="J24" s="4">
        <v>63.350000000000009</v>
      </c>
      <c r="K24" s="3">
        <v>7.8176595744680872</v>
      </c>
      <c r="L24" s="3">
        <v>-8.9912630617618561E-2</v>
      </c>
      <c r="M24" s="3">
        <v>-1.1095601225152929E-2</v>
      </c>
    </row>
    <row r="25" spans="1:13" x14ac:dyDescent="0.25">
      <c r="A25">
        <v>7830630</v>
      </c>
      <c r="B25" t="str">
        <v>Baconton Community Charter School</v>
      </c>
      <c r="C25" t="str">
        <v>H</v>
      </c>
      <c r="D25" t="str">
        <v xml:space="preserve">Laurens County School District </v>
      </c>
      <c r="E25" s="16">
        <v>4.2553191489361703E-3</v>
      </c>
      <c r="F25" s="4">
        <v>69.3</v>
      </c>
      <c r="G25" s="3">
        <v>0.29489361702127659</v>
      </c>
      <c r="H25" s="4">
        <v>74.5</v>
      </c>
      <c r="I25" s="3">
        <v>0.31702127659574469</v>
      </c>
      <c r="J25" s="4">
        <v>76.989999999999995</v>
      </c>
      <c r="K25" s="3">
        <v>0.32761702127659575</v>
      </c>
      <c r="L25" s="3">
        <v>7.5252451002597809E-2</v>
      </c>
      <c r="M25" s="3">
        <v>3.2022319575573537E-4</v>
      </c>
    </row>
    <row r="26" spans="1:13" x14ac:dyDescent="0.25">
      <c r="A26">
        <v>7830630</v>
      </c>
      <c r="B26" t="str">
        <v>Baconton Community Charter School</v>
      </c>
      <c r="C26" t="str">
        <v>H</v>
      </c>
      <c r="D26" t="str">
        <v xml:space="preserve">Lee County School District </v>
      </c>
      <c r="E26" s="16">
        <v>2.9787234042553193E-2</v>
      </c>
      <c r="F26" s="4">
        <v>76.900000000000006</v>
      </c>
      <c r="G26" s="3">
        <v>2.2906382978723405</v>
      </c>
      <c r="H26" s="4">
        <v>100</v>
      </c>
      <c r="I26" s="3">
        <v>2.9787234042553195</v>
      </c>
      <c r="J26" s="4">
        <v>84.194999999999993</v>
      </c>
      <c r="K26" s="3">
        <v>2.507936170212766</v>
      </c>
      <c r="L26" s="3">
        <v>0.11302416026592255</v>
      </c>
      <c r="M26" s="3">
        <v>3.366677114304076E-3</v>
      </c>
    </row>
    <row r="27" spans="1:13" x14ac:dyDescent="0.25">
      <c r="A27">
        <v>7830630</v>
      </c>
      <c r="B27" t="str">
        <v>Baconton Community Charter School</v>
      </c>
      <c r="C27" t="str">
        <v>H</v>
      </c>
      <c r="D27" t="str">
        <v xml:space="preserve">Mitchell County School District </v>
      </c>
      <c r="E27" s="16">
        <v>0.76170212765957446</v>
      </c>
      <c r="F27" s="4">
        <v>33.1</v>
      </c>
      <c r="G27" s="3">
        <v>25.212340425531917</v>
      </c>
      <c r="H27" s="4">
        <v>45.3</v>
      </c>
      <c r="I27" s="3">
        <v>34.505106382978724</v>
      </c>
      <c r="J27" s="4">
        <v>50.704999999999998</v>
      </c>
      <c r="K27" s="3">
        <v>38.622106382978721</v>
      </c>
      <c r="L27" s="3">
        <v>-0.19110563397407532</v>
      </c>
      <c r="M27" s="3">
        <v>-0.14556556800578502</v>
      </c>
    </row>
    <row r="28" spans="1:13" x14ac:dyDescent="0.25">
      <c r="A28">
        <v>7830630</v>
      </c>
      <c r="B28" t="str">
        <v>Baconton Community Charter School</v>
      </c>
      <c r="C28" t="str">
        <v>H</v>
      </c>
      <c r="D28" t="str">
        <v xml:space="preserve">Pelham City School District </v>
      </c>
      <c r="E28" s="16">
        <v>8.5106382978723406E-3</v>
      </c>
      <c r="F28" s="4">
        <v>41.3</v>
      </c>
      <c r="G28" s="3">
        <v>0.35148936170212763</v>
      </c>
      <c r="H28" s="4">
        <v>95.1</v>
      </c>
      <c r="I28" s="3">
        <v>0.80936170212765957</v>
      </c>
      <c r="J28" s="4">
        <v>69.23</v>
      </c>
      <c r="K28" s="3">
        <v>0.58919148936170218</v>
      </c>
      <c r="L28" s="3">
        <v>-9.6941784024238586E-2</v>
      </c>
      <c r="M28" s="3">
        <v>-8.2503645978075396E-4</v>
      </c>
    </row>
    <row r="29" spans="1:13" x14ac:dyDescent="0.25">
      <c r="A29">
        <v>7830630</v>
      </c>
      <c r="B29" t="str">
        <v>Baconton Community Charter School</v>
      </c>
      <c r="C29" t="str">
        <v>H</v>
      </c>
      <c r="D29" t="str">
        <v xml:space="preserve">Worth County School District </v>
      </c>
      <c r="E29" s="16">
        <v>1.276595744680851E-2</v>
      </c>
      <c r="F29" s="4">
        <v>65.099999999999994</v>
      </c>
      <c r="G29" s="3">
        <v>0.83106382978723392</v>
      </c>
      <c r="H29" s="4">
        <v>99.6</v>
      </c>
      <c r="I29" s="3">
        <v>1.2714893617021275</v>
      </c>
      <c r="J29" s="4">
        <v>84.1</v>
      </c>
      <c r="K29" s="3">
        <v>1.0736170212765956</v>
      </c>
      <c r="L29" s="3">
        <v>8.511468768119812E-2</v>
      </c>
      <c r="M29" s="3">
        <v>1.0865704810365717E-3</v>
      </c>
    </row>
    <row r="30" spans="1:13" x14ac:dyDescent="0.25">
      <c r="A30">
        <v>7830630</v>
      </c>
      <c r="B30" t="str">
        <v>Baconton Community Charter School</v>
      </c>
      <c r="C30" t="str">
        <v>H</v>
      </c>
      <c r="D30" t="str">
        <v>Comparison District Score</v>
      </c>
      <c r="E30" s="16">
        <v>1</v>
      </c>
      <c r="F30" s="4">
        <v>0</v>
      </c>
      <c r="G30" s="3">
        <v>35.979574468085104</v>
      </c>
      <c r="H30" s="4">
        <v>0</v>
      </c>
      <c r="I30" s="3">
        <v>51.996170212765961</v>
      </c>
      <c r="J30" s="4">
        <v>0</v>
      </c>
      <c r="K30" s="3">
        <v>54.454382978723409</v>
      </c>
      <c r="L30" s="3">
        <v>0</v>
      </c>
      <c r="M30" s="3">
        <v>-0.16291980381975779</v>
      </c>
    </row>
    <row r="31" spans="1:13" x14ac:dyDescent="0.25">
      <c r="E31" s="16"/>
      <c r="F31" s="4"/>
      <c r="G31" s="3"/>
      <c r="H31" s="4"/>
      <c r="I31" s="3"/>
      <c r="J31" s="4"/>
      <c r="K31" s="3"/>
      <c r="L31" s="3"/>
      <c r="M31" s="3"/>
    </row>
    <row r="32" spans="1:13" x14ac:dyDescent="0.25">
      <c r="E32" s="16"/>
      <c r="F32" s="4"/>
      <c r="G32" s="3"/>
      <c r="H32" s="4"/>
      <c r="I32" s="3"/>
      <c r="J32" s="4"/>
      <c r="K32" s="3"/>
      <c r="L32" s="3"/>
      <c r="M32" s="3"/>
    </row>
    <row r="33" spans="5:13" x14ac:dyDescent="0.25">
      <c r="E33" s="16"/>
      <c r="F33" s="4"/>
      <c r="G33" s="3"/>
      <c r="H33" s="4"/>
      <c r="I33" s="3"/>
      <c r="J33" s="4"/>
      <c r="K33" s="3"/>
      <c r="L33" s="3"/>
      <c r="M33" s="3"/>
    </row>
    <row r="34" spans="5:13" x14ac:dyDescent="0.25">
      <c r="E34" s="16"/>
      <c r="F34" s="4"/>
      <c r="G34" s="3"/>
      <c r="H34" s="4"/>
      <c r="I34" s="3"/>
      <c r="J34" s="4"/>
      <c r="K34" s="3"/>
      <c r="L34" s="3"/>
      <c r="M34" s="3"/>
    </row>
    <row r="35" spans="5:13" x14ac:dyDescent="0.25">
      <c r="E35" s="16"/>
      <c r="F35" s="4"/>
      <c r="G35" s="3"/>
      <c r="H35" s="4"/>
      <c r="I35" s="3"/>
      <c r="J35" s="4"/>
      <c r="K35" s="3"/>
      <c r="L35" s="3"/>
      <c r="M35" s="3"/>
    </row>
    <row r="36" spans="5:13" x14ac:dyDescent="0.25">
      <c r="E36" s="16"/>
      <c r="F36" s="4"/>
      <c r="G36" s="3"/>
      <c r="H36" s="4"/>
      <c r="I36" s="3"/>
      <c r="J36" s="4"/>
      <c r="K36" s="3"/>
    </row>
    <row r="37" spans="5:13" x14ac:dyDescent="0.25">
      <c r="E37" s="16"/>
      <c r="F37" s="4"/>
      <c r="G37" s="3"/>
      <c r="H37" s="4"/>
      <c r="I37" s="3"/>
      <c r="J37" s="4"/>
      <c r="K37" s="3"/>
    </row>
    <row r="38" spans="5:13" x14ac:dyDescent="0.25">
      <c r="E38" s="16"/>
      <c r="F38" s="4"/>
      <c r="G38" s="3"/>
      <c r="H38" s="4"/>
      <c r="I38" s="3"/>
      <c r="J38" s="4"/>
      <c r="K38" s="3"/>
    </row>
    <row r="39" spans="5:13" x14ac:dyDescent="0.25">
      <c r="E39" s="16"/>
      <c r="F39" s="4"/>
      <c r="G39" s="3"/>
      <c r="H39" s="4"/>
      <c r="I39" s="3"/>
      <c r="J39" s="4"/>
      <c r="K39" s="3"/>
    </row>
    <row r="40" spans="5:13" x14ac:dyDescent="0.25">
      <c r="E40" s="16"/>
      <c r="F40" s="4"/>
      <c r="G40" s="3"/>
      <c r="H40" s="4"/>
      <c r="I40" s="3"/>
      <c r="J40" s="4"/>
      <c r="K40" s="3"/>
    </row>
    <row r="41" spans="5:13" x14ac:dyDescent="0.25">
      <c r="E41" s="16"/>
      <c r="F41" s="4"/>
      <c r="G41" s="3"/>
      <c r="H41" s="4"/>
      <c r="I41" s="3"/>
      <c r="J41" s="4"/>
      <c r="K41" s="3"/>
    </row>
    <row r="42" spans="5:13" x14ac:dyDescent="0.25">
      <c r="E42" s="16"/>
      <c r="F42" s="4"/>
      <c r="G42" s="3"/>
      <c r="H42" s="4"/>
      <c r="I42" s="3"/>
      <c r="J42" s="4"/>
      <c r="K42" s="3"/>
    </row>
    <row r="43" spans="5:13" x14ac:dyDescent="0.25">
      <c r="E43" s="16"/>
      <c r="F43" s="4"/>
      <c r="G43" s="3"/>
      <c r="H43" s="4"/>
      <c r="I43" s="3"/>
      <c r="J43" s="4"/>
      <c r="K43" s="3"/>
    </row>
    <row r="44" spans="5:13" x14ac:dyDescent="0.25">
      <c r="E44" s="16"/>
      <c r="F44" s="4"/>
      <c r="G44" s="3"/>
      <c r="H44" s="4"/>
      <c r="I44" s="3"/>
      <c r="J44" s="4"/>
      <c r="K44" s="3"/>
    </row>
    <row r="45" spans="5:13" x14ac:dyDescent="0.25">
      <c r="E45" s="16"/>
      <c r="F45" s="4"/>
      <c r="G45" s="3"/>
      <c r="H45" s="4"/>
      <c r="I45" s="3"/>
      <c r="J45" s="4"/>
      <c r="K45" s="3"/>
    </row>
    <row r="46" spans="5:13" x14ac:dyDescent="0.25">
      <c r="E46" s="16"/>
      <c r="F46" s="4"/>
      <c r="G46" s="3"/>
      <c r="H46" s="4"/>
      <c r="I46" s="3"/>
      <c r="J46" s="4"/>
      <c r="K46" s="3"/>
    </row>
    <row r="47" spans="5:13" x14ac:dyDescent="0.25">
      <c r="E47" s="16"/>
      <c r="F47" s="4"/>
      <c r="G47" s="3"/>
      <c r="H47" s="4"/>
      <c r="I47" s="3"/>
      <c r="J47" s="4"/>
      <c r="K47" s="3"/>
    </row>
    <row r="48" spans="5:13" x14ac:dyDescent="0.25">
      <c r="E48" s="16"/>
      <c r="F48" s="4"/>
      <c r="G48" s="3"/>
      <c r="H48" s="4"/>
      <c r="I48" s="3"/>
      <c r="J48" s="4"/>
      <c r="K48" s="3"/>
    </row>
    <row r="49" spans="5:11" x14ac:dyDescent="0.25">
      <c r="E49" s="16"/>
      <c r="F49" s="4"/>
      <c r="G49" s="3"/>
      <c r="H49" s="4"/>
      <c r="I49" s="3"/>
      <c r="J49" s="4"/>
      <c r="K49" s="3"/>
    </row>
    <row r="50" spans="5:11" x14ac:dyDescent="0.25">
      <c r="E50" s="16"/>
      <c r="F50" s="4"/>
      <c r="G50" s="3"/>
      <c r="H50" s="4"/>
      <c r="I50" s="3"/>
      <c r="J50" s="4"/>
      <c r="K50" s="3"/>
    </row>
    <row r="51" spans="5:11" x14ac:dyDescent="0.25">
      <c r="E51" s="16"/>
      <c r="F51" s="4"/>
      <c r="G51" s="3"/>
      <c r="H51" s="4"/>
      <c r="I51" s="3"/>
      <c r="J51" s="4"/>
      <c r="K51" s="3"/>
    </row>
    <row r="52" spans="5:11" x14ac:dyDescent="0.25">
      <c r="E52" s="16"/>
      <c r="F52" s="4"/>
      <c r="G52" s="3"/>
      <c r="H52" s="4"/>
      <c r="I52" s="3"/>
      <c r="J52" s="4"/>
      <c r="K52" s="3"/>
    </row>
    <row r="53" spans="5:11" x14ac:dyDescent="0.25">
      <c r="E53" s="16"/>
      <c r="F53" s="4"/>
      <c r="G53" s="3"/>
      <c r="H53" s="4"/>
      <c r="I53" s="3"/>
      <c r="J53" s="4"/>
      <c r="K53" s="3"/>
    </row>
    <row r="54" spans="5:11" x14ac:dyDescent="0.25">
      <c r="E54" s="16"/>
      <c r="F54" s="4"/>
      <c r="G54" s="3"/>
      <c r="H54" s="4"/>
      <c r="I54" s="3"/>
      <c r="J54" s="4"/>
      <c r="K54" s="3"/>
    </row>
    <row r="55" spans="5:11" x14ac:dyDescent="0.25">
      <c r="E55" s="16"/>
      <c r="F55" s="4"/>
      <c r="G55" s="3"/>
      <c r="H55" s="4"/>
      <c r="I55" s="3"/>
      <c r="J55" s="4"/>
      <c r="K55" s="3"/>
    </row>
    <row r="56" spans="5:11" x14ac:dyDescent="0.25">
      <c r="E56" s="16"/>
      <c r="F56" s="4"/>
      <c r="G56" s="3"/>
      <c r="H56" s="4"/>
      <c r="I56" s="3"/>
      <c r="J56" s="4"/>
      <c r="K56" s="3"/>
    </row>
    <row r="57" spans="5:11" x14ac:dyDescent="0.25">
      <c r="E57" s="16"/>
      <c r="F57" s="4"/>
      <c r="G57" s="3"/>
      <c r="H57" s="4"/>
      <c r="I57" s="3"/>
      <c r="J57" s="4"/>
      <c r="K57" s="3"/>
    </row>
    <row r="58" spans="5:11" x14ac:dyDescent="0.25">
      <c r="E58" s="16"/>
      <c r="F58" s="4"/>
      <c r="G58" s="3"/>
      <c r="H58" s="4"/>
      <c r="I58" s="3"/>
      <c r="J58" s="4"/>
      <c r="K58" s="3"/>
    </row>
    <row r="59" spans="5:11" x14ac:dyDescent="0.25">
      <c r="E59" s="16"/>
      <c r="F59" s="4"/>
      <c r="G59" s="3"/>
      <c r="H59" s="4"/>
      <c r="I59" s="3"/>
      <c r="J59" s="4"/>
      <c r="K59" s="3"/>
    </row>
    <row r="60" spans="5:11" x14ac:dyDescent="0.25">
      <c r="E60" s="16"/>
      <c r="F60" s="4"/>
      <c r="G60" s="3"/>
      <c r="H60" s="4"/>
      <c r="I60" s="3"/>
      <c r="J60" s="4"/>
      <c r="K60" s="3"/>
    </row>
    <row r="61" spans="5:11" x14ac:dyDescent="0.25">
      <c r="E61" s="16"/>
      <c r="F61" s="4"/>
      <c r="G61" s="3"/>
      <c r="H61" s="4"/>
      <c r="I61" s="3"/>
      <c r="J61" s="4"/>
      <c r="K61" s="3"/>
    </row>
    <row r="62" spans="5:11" x14ac:dyDescent="0.25">
      <c r="E62" s="16"/>
      <c r="F62" s="4"/>
      <c r="G62" s="3"/>
      <c r="H62" s="4"/>
      <c r="I62" s="3"/>
      <c r="J62" s="4"/>
      <c r="K62" s="3"/>
    </row>
    <row r="63" spans="5:11" x14ac:dyDescent="0.25">
      <c r="E63" s="16"/>
      <c r="F63" s="4"/>
      <c r="G63" s="3"/>
      <c r="H63" s="4"/>
      <c r="I63" s="3"/>
      <c r="J63" s="4"/>
      <c r="K63" s="3"/>
    </row>
    <row r="64" spans="5:11" x14ac:dyDescent="0.25">
      <c r="E64" s="16"/>
      <c r="F64" s="4"/>
      <c r="G64" s="3"/>
      <c r="H64" s="4"/>
      <c r="I64" s="3"/>
      <c r="J64" s="4"/>
      <c r="K64" s="3"/>
    </row>
    <row r="65" spans="5:11" x14ac:dyDescent="0.25">
      <c r="E65" s="16"/>
      <c r="F65" s="4"/>
      <c r="G65" s="3"/>
      <c r="H65" s="4"/>
      <c r="I65" s="3"/>
      <c r="J65" s="4"/>
      <c r="K65" s="3"/>
    </row>
    <row r="66" spans="5:11" x14ac:dyDescent="0.25">
      <c r="E66" s="16"/>
      <c r="F66" s="4"/>
      <c r="G66" s="3"/>
      <c r="H66" s="4"/>
      <c r="I66" s="3"/>
      <c r="J66" s="4"/>
      <c r="K66" s="3"/>
    </row>
    <row r="67" spans="5:11" x14ac:dyDescent="0.25">
      <c r="E67" s="16"/>
      <c r="F67" s="4"/>
      <c r="G67" s="3"/>
      <c r="H67" s="4"/>
      <c r="I67" s="3"/>
      <c r="J67" s="4"/>
      <c r="K67" s="3"/>
    </row>
    <row r="68" spans="5:11" x14ac:dyDescent="0.25">
      <c r="E68" s="16"/>
      <c r="F68" s="4"/>
      <c r="G68" s="3"/>
      <c r="H68" s="4"/>
      <c r="I68" s="3"/>
      <c r="J68" s="4"/>
      <c r="K68" s="3"/>
    </row>
    <row r="69" spans="5:11" x14ac:dyDescent="0.25">
      <c r="E69" s="16"/>
      <c r="F69" s="4"/>
      <c r="G69" s="3"/>
      <c r="H69" s="4"/>
      <c r="I69" s="3"/>
      <c r="J69" s="4"/>
      <c r="K69" s="3"/>
    </row>
    <row r="70" spans="5:11" x14ac:dyDescent="0.25">
      <c r="E70" s="16"/>
      <c r="F70" s="4"/>
      <c r="G70" s="3"/>
      <c r="H70" s="4"/>
      <c r="I70" s="3"/>
      <c r="J70" s="4"/>
      <c r="K70" s="3"/>
    </row>
    <row r="71" spans="5:11" x14ac:dyDescent="0.25">
      <c r="E71" s="16"/>
      <c r="F71" s="4"/>
      <c r="G71" s="3"/>
      <c r="H71" s="4"/>
      <c r="I71" s="3"/>
      <c r="J71" s="4"/>
      <c r="K71" s="3"/>
    </row>
    <row r="72" spans="5:11" x14ac:dyDescent="0.25">
      <c r="E72" s="16"/>
      <c r="F72" s="4"/>
      <c r="G72" s="3"/>
      <c r="H72" s="4"/>
      <c r="I72" s="3"/>
      <c r="J72" s="4"/>
      <c r="K72" s="3"/>
    </row>
    <row r="73" spans="5:11" x14ac:dyDescent="0.25">
      <c r="E73" s="16"/>
      <c r="F73" s="4"/>
      <c r="G73" s="3"/>
      <c r="H73" s="4"/>
      <c r="I73" s="3"/>
      <c r="J73" s="4"/>
      <c r="K73" s="3"/>
    </row>
    <row r="74" spans="5:11" x14ac:dyDescent="0.25">
      <c r="E74" s="16"/>
      <c r="F74" s="4"/>
      <c r="G74" s="3"/>
      <c r="H74" s="4"/>
      <c r="I74" s="3"/>
      <c r="J74" s="4"/>
      <c r="K74" s="3"/>
    </row>
    <row r="75" spans="5:11" x14ac:dyDescent="0.25">
      <c r="E75" s="16"/>
      <c r="F75" s="4"/>
      <c r="G75" s="3"/>
      <c r="H75" s="4"/>
      <c r="I75" s="3"/>
      <c r="J75" s="4"/>
      <c r="K75" s="3"/>
    </row>
    <row r="76" spans="5:11" x14ac:dyDescent="0.25">
      <c r="E76" s="16"/>
      <c r="F76" s="4"/>
      <c r="G76" s="3"/>
      <c r="H76" s="4"/>
      <c r="I76" s="3"/>
      <c r="J76" s="4"/>
      <c r="K76" s="3"/>
    </row>
    <row r="77" spans="5:11" x14ac:dyDescent="0.25">
      <c r="E77" s="16"/>
      <c r="F77" s="4"/>
      <c r="G77" s="3"/>
      <c r="H77" s="4"/>
      <c r="I77" s="3"/>
      <c r="J77" s="4"/>
      <c r="K77" s="3"/>
    </row>
    <row r="78" spans="5:11" x14ac:dyDescent="0.25">
      <c r="E78" s="16"/>
      <c r="F78" s="4"/>
      <c r="G78" s="3"/>
      <c r="H78" s="4"/>
      <c r="I78" s="3"/>
      <c r="J78" s="4"/>
      <c r="K78" s="3"/>
    </row>
    <row r="79" spans="5:11" x14ac:dyDescent="0.25">
      <c r="E79" s="16"/>
      <c r="F79" s="4"/>
      <c r="G79" s="3"/>
      <c r="H79" s="4"/>
      <c r="I79" s="3"/>
      <c r="J79" s="4"/>
      <c r="K79" s="3"/>
    </row>
    <row r="80" spans="5:11" x14ac:dyDescent="0.25">
      <c r="E80" s="16"/>
      <c r="F80" s="4"/>
      <c r="G80" s="3"/>
      <c r="H80" s="4"/>
      <c r="I80" s="3"/>
      <c r="J80" s="4"/>
      <c r="K80" s="3"/>
    </row>
    <row r="81" spans="5:11" x14ac:dyDescent="0.25">
      <c r="E81" s="16"/>
      <c r="F81" s="4"/>
      <c r="G81" s="3"/>
      <c r="H81" s="4"/>
      <c r="I81" s="3"/>
      <c r="J81" s="4"/>
      <c r="K81" s="3"/>
    </row>
    <row r="82" spans="5:11" x14ac:dyDescent="0.25">
      <c r="E82" s="16"/>
      <c r="F82" s="4"/>
      <c r="G82" s="3"/>
      <c r="H82" s="4"/>
      <c r="I82" s="3"/>
      <c r="J82" s="4"/>
      <c r="K82" s="3"/>
    </row>
    <row r="83" spans="5:11" x14ac:dyDescent="0.25">
      <c r="E83" s="16"/>
      <c r="F83" s="4"/>
      <c r="G83" s="3"/>
      <c r="H83" s="4"/>
      <c r="I83" s="3"/>
      <c r="J83" s="4"/>
      <c r="K83" s="3"/>
    </row>
    <row r="84" spans="5:11" x14ac:dyDescent="0.25">
      <c r="E84" s="16"/>
      <c r="F84" s="4"/>
      <c r="G84" s="3"/>
      <c r="H84" s="4"/>
      <c r="I84" s="3"/>
      <c r="J84" s="4"/>
      <c r="K84" s="3"/>
    </row>
    <row r="85" spans="5:11" x14ac:dyDescent="0.25">
      <c r="E85" s="16"/>
      <c r="F85" s="4"/>
      <c r="G85" s="3"/>
      <c r="H85" s="4"/>
      <c r="I85" s="3"/>
      <c r="J85" s="4"/>
      <c r="K85" s="3"/>
    </row>
    <row r="86" spans="5:11" x14ac:dyDescent="0.25">
      <c r="E86" s="16"/>
      <c r="F86" s="4"/>
      <c r="G86" s="3"/>
      <c r="H86" s="4"/>
      <c r="I86" s="3"/>
      <c r="J86" s="4"/>
      <c r="K86" s="3"/>
    </row>
    <row r="87" spans="5:11" x14ac:dyDescent="0.25">
      <c r="E87" s="16"/>
      <c r="F87" s="4"/>
      <c r="G87" s="3"/>
      <c r="H87" s="4"/>
      <c r="I87" s="3"/>
      <c r="J87" s="4"/>
      <c r="K87" s="3"/>
    </row>
    <row r="88" spans="5:11" x14ac:dyDescent="0.25">
      <c r="E88" s="16"/>
      <c r="F88" s="4"/>
      <c r="G88" s="3"/>
      <c r="H88" s="4"/>
      <c r="I88" s="3"/>
      <c r="J88" s="4"/>
      <c r="K88" s="3"/>
    </row>
    <row r="89" spans="5:11" x14ac:dyDescent="0.25">
      <c r="E89" s="16"/>
      <c r="F89" s="4"/>
      <c r="G89" s="3"/>
      <c r="H89" s="4"/>
      <c r="I89" s="3"/>
      <c r="J89" s="4"/>
      <c r="K89" s="3"/>
    </row>
    <row r="90" spans="5:11" x14ac:dyDescent="0.25">
      <c r="E90" s="16"/>
      <c r="F90" s="4"/>
      <c r="G90" s="3"/>
      <c r="H90" s="4"/>
      <c r="I90" s="3"/>
      <c r="J90" s="4"/>
      <c r="K90" s="3"/>
    </row>
    <row r="91" spans="5:11" x14ac:dyDescent="0.25">
      <c r="E91" s="16"/>
      <c r="F91" s="4"/>
      <c r="G91" s="3"/>
      <c r="H91" s="4"/>
      <c r="I91" s="3"/>
      <c r="J91" s="4"/>
      <c r="K91" s="3"/>
    </row>
    <row r="92" spans="5:11" x14ac:dyDescent="0.25">
      <c r="E92" s="16"/>
      <c r="F92" s="4"/>
      <c r="G92" s="3"/>
      <c r="H92" s="4"/>
      <c r="I92" s="3"/>
      <c r="J92" s="4"/>
      <c r="K92" s="3"/>
    </row>
    <row r="93" spans="5:11" x14ac:dyDescent="0.25">
      <c r="E93" s="16"/>
      <c r="F93" s="4"/>
      <c r="G93" s="3"/>
      <c r="H93" s="4"/>
      <c r="I93" s="3"/>
      <c r="J93" s="4"/>
      <c r="K93" s="3"/>
    </row>
    <row r="94" spans="5:11" x14ac:dyDescent="0.25">
      <c r="E94" s="16"/>
      <c r="F94" s="4"/>
      <c r="G94" s="3"/>
      <c r="H94" s="4"/>
      <c r="I94" s="3"/>
      <c r="J94" s="4"/>
      <c r="K94" s="3"/>
    </row>
    <row r="95" spans="5:11" x14ac:dyDescent="0.25">
      <c r="E95" s="16"/>
      <c r="F95" s="4"/>
      <c r="G95" s="3"/>
      <c r="H95" s="4"/>
      <c r="I95" s="3"/>
      <c r="J95" s="4"/>
      <c r="K95" s="3"/>
    </row>
    <row r="96" spans="5:11" x14ac:dyDescent="0.25">
      <c r="E96" s="16"/>
      <c r="F96" s="4"/>
      <c r="G96" s="3"/>
      <c r="H96" s="4"/>
      <c r="I96" s="3"/>
      <c r="J96" s="4"/>
      <c r="K96" s="3"/>
    </row>
    <row r="97" spans="5:11" x14ac:dyDescent="0.25">
      <c r="E97" s="16"/>
      <c r="F97" s="4"/>
      <c r="G97" s="3"/>
      <c r="H97" s="4"/>
      <c r="I97" s="3"/>
      <c r="J97" s="4"/>
      <c r="K97" s="3"/>
    </row>
    <row r="98" spans="5:11" x14ac:dyDescent="0.25">
      <c r="E98" s="16"/>
      <c r="F98" s="4"/>
      <c r="G98" s="3"/>
      <c r="H98" s="4"/>
      <c r="I98" s="3"/>
      <c r="J98" s="4"/>
      <c r="K98" s="3"/>
    </row>
    <row r="99" spans="5:11" x14ac:dyDescent="0.25">
      <c r="E99" s="16"/>
      <c r="F99" s="4"/>
      <c r="G99" s="3"/>
      <c r="H99" s="4"/>
      <c r="I99" s="3"/>
      <c r="J99" s="4"/>
      <c r="K99" s="3"/>
    </row>
    <row r="100" spans="5:11" x14ac:dyDescent="0.25">
      <c r="E100" s="16"/>
      <c r="F100" s="4"/>
      <c r="G100" s="3"/>
      <c r="H100" s="4"/>
      <c r="I100" s="3"/>
      <c r="J100" s="4"/>
      <c r="K100" s="3"/>
    </row>
    <row r="101" spans="5:11" x14ac:dyDescent="0.25">
      <c r="E101" s="16"/>
      <c r="F101" s="4"/>
      <c r="G101" s="3"/>
      <c r="H101" s="4"/>
      <c r="I101" s="3"/>
      <c r="J101" s="4"/>
      <c r="K101" s="3"/>
    </row>
    <row r="102" spans="5:11" x14ac:dyDescent="0.25">
      <c r="E102" s="16"/>
      <c r="F102" s="4"/>
      <c r="G102" s="3"/>
      <c r="H102" s="4"/>
      <c r="I102" s="3"/>
      <c r="J102" s="4"/>
      <c r="K102" s="3"/>
    </row>
    <row r="103" spans="5:11" x14ac:dyDescent="0.25">
      <c r="E103" s="16"/>
      <c r="F103" s="4"/>
      <c r="G103" s="3"/>
      <c r="H103" s="4"/>
      <c r="I103" s="3"/>
      <c r="J103" s="4"/>
      <c r="K103" s="3"/>
    </row>
    <row r="104" spans="5:11" x14ac:dyDescent="0.25">
      <c r="E104" s="16"/>
      <c r="F104" s="4"/>
      <c r="G104" s="3"/>
      <c r="H104" s="4"/>
      <c r="I104" s="3"/>
      <c r="J104" s="4"/>
      <c r="K104" s="3"/>
    </row>
    <row r="105" spans="5:11" x14ac:dyDescent="0.25">
      <c r="E105" s="16"/>
      <c r="F105" s="4"/>
      <c r="G105" s="3"/>
      <c r="H105" s="4"/>
      <c r="I105" s="3"/>
      <c r="J105" s="4"/>
      <c r="K105" s="3"/>
    </row>
    <row r="106" spans="5:11" x14ac:dyDescent="0.25">
      <c r="E106" s="16"/>
      <c r="F106" s="4"/>
      <c r="G106" s="3"/>
      <c r="H106" s="4"/>
      <c r="I106" s="3"/>
      <c r="J106" s="4"/>
      <c r="K106" s="3"/>
    </row>
    <row r="107" spans="5:11" x14ac:dyDescent="0.25">
      <c r="E107" s="16"/>
      <c r="F107" s="4"/>
      <c r="G107" s="3"/>
      <c r="H107" s="4"/>
      <c r="I107" s="3"/>
      <c r="J107" s="4"/>
      <c r="K107" s="3"/>
    </row>
    <row r="108" spans="5:11" x14ac:dyDescent="0.25">
      <c r="E108" s="16"/>
      <c r="F108" s="4"/>
      <c r="G108" s="3"/>
      <c r="H108" s="4"/>
      <c r="I108" s="3"/>
      <c r="J108" s="4"/>
      <c r="K108" s="3"/>
    </row>
    <row r="109" spans="5:11" x14ac:dyDescent="0.25">
      <c r="E109" s="16"/>
      <c r="F109" s="4"/>
      <c r="G109" s="3"/>
      <c r="H109" s="4"/>
      <c r="I109" s="3"/>
      <c r="J109" s="4"/>
      <c r="K109" s="3"/>
    </row>
    <row r="110" spans="5:11" x14ac:dyDescent="0.25">
      <c r="E110" s="16"/>
      <c r="F110" s="4"/>
      <c r="G110" s="3"/>
      <c r="H110" s="4"/>
      <c r="I110" s="3"/>
      <c r="J110" s="4"/>
      <c r="K110" s="3"/>
    </row>
    <row r="111" spans="5:11" x14ac:dyDescent="0.25">
      <c r="E111" s="16"/>
      <c r="F111" s="4"/>
      <c r="G111" s="3"/>
      <c r="H111" s="4"/>
      <c r="I111" s="3"/>
      <c r="J111" s="4"/>
      <c r="K111" s="3"/>
    </row>
    <row r="112" spans="5:11" x14ac:dyDescent="0.25">
      <c r="E112" s="16"/>
      <c r="F112" s="4"/>
      <c r="G112" s="3"/>
      <c r="H112" s="4"/>
      <c r="I112" s="3"/>
      <c r="J112" s="4"/>
      <c r="K112" s="3"/>
    </row>
    <row r="113" spans="5:11" x14ac:dyDescent="0.25">
      <c r="E113" s="16"/>
      <c r="F113" s="4"/>
      <c r="G113" s="3"/>
      <c r="H113" s="4"/>
      <c r="I113" s="3"/>
      <c r="J113" s="4"/>
      <c r="K113" s="3"/>
    </row>
    <row r="114" spans="5:11" x14ac:dyDescent="0.25">
      <c r="E114" s="16"/>
      <c r="F114" s="4"/>
      <c r="G114" s="3"/>
      <c r="H114" s="4"/>
      <c r="I114" s="3"/>
      <c r="J114" s="4"/>
      <c r="K114" s="3"/>
    </row>
    <row r="115" spans="5:11" x14ac:dyDescent="0.25">
      <c r="E115" s="16"/>
      <c r="F115" s="4"/>
      <c r="G115" s="3"/>
      <c r="H115" s="4"/>
      <c r="I115" s="3"/>
      <c r="J115" s="4"/>
      <c r="K115" s="3"/>
    </row>
    <row r="116" spans="5:11" x14ac:dyDescent="0.25">
      <c r="E116" s="16"/>
      <c r="F116" s="4"/>
      <c r="G116" s="3"/>
      <c r="H116" s="4"/>
      <c r="I116" s="3"/>
      <c r="J116" s="4"/>
      <c r="K116" s="3"/>
    </row>
    <row r="117" spans="5:11" x14ac:dyDescent="0.25">
      <c r="E117" s="16"/>
      <c r="F117" s="4"/>
      <c r="G117" s="3"/>
      <c r="H117" s="4"/>
      <c r="I117" s="3"/>
      <c r="J117" s="4"/>
      <c r="K117" s="3"/>
    </row>
    <row r="118" spans="5:11" x14ac:dyDescent="0.25">
      <c r="E118" s="16"/>
      <c r="F118" s="4"/>
      <c r="G118" s="3"/>
      <c r="H118" s="4"/>
      <c r="I118" s="3"/>
      <c r="J118" s="4"/>
      <c r="K118" s="3"/>
    </row>
    <row r="119" spans="5:11" x14ac:dyDescent="0.25">
      <c r="E119" s="16"/>
      <c r="F119" s="4"/>
      <c r="G119" s="3"/>
      <c r="H119" s="4"/>
      <c r="I119" s="3"/>
      <c r="J119" s="4"/>
      <c r="K119" s="3"/>
    </row>
    <row r="120" spans="5:11" x14ac:dyDescent="0.25">
      <c r="E120" s="16"/>
      <c r="F120" s="4"/>
      <c r="G120" s="3"/>
      <c r="H120" s="4"/>
      <c r="I120" s="3"/>
      <c r="J120" s="4"/>
      <c r="K120" s="3"/>
    </row>
    <row r="121" spans="5:11" x14ac:dyDescent="0.25">
      <c r="E121" s="16"/>
      <c r="F121" s="4"/>
      <c r="G121" s="3"/>
      <c r="H121" s="4"/>
      <c r="I121" s="3"/>
      <c r="J121" s="4"/>
      <c r="K121" s="3"/>
    </row>
    <row r="122" spans="5:11" x14ac:dyDescent="0.25">
      <c r="E122" s="16"/>
      <c r="F122" s="4"/>
      <c r="G122" s="3"/>
      <c r="H122" s="4"/>
      <c r="I122" s="3"/>
      <c r="J122" s="4"/>
      <c r="K122" s="3"/>
    </row>
    <row r="123" spans="5:11" x14ac:dyDescent="0.25">
      <c r="E123" s="16"/>
      <c r="F123" s="4"/>
      <c r="G123" s="3"/>
      <c r="H123" s="4"/>
      <c r="I123" s="3"/>
      <c r="J123" s="4"/>
      <c r="K123" s="3"/>
    </row>
    <row r="124" spans="5:11" x14ac:dyDescent="0.25">
      <c r="E124" s="16"/>
      <c r="F124" s="4"/>
      <c r="G124" s="3"/>
      <c r="H124" s="4"/>
      <c r="I124" s="3"/>
      <c r="J124" s="4"/>
      <c r="K124" s="3"/>
    </row>
    <row r="125" spans="5:11" x14ac:dyDescent="0.25">
      <c r="E125" s="16"/>
      <c r="F125" s="4"/>
      <c r="G125" s="3"/>
      <c r="H125" s="4"/>
      <c r="I125" s="3"/>
      <c r="J125" s="4"/>
      <c r="K125" s="3"/>
    </row>
    <row r="126" spans="5:11" x14ac:dyDescent="0.25">
      <c r="E126" s="16"/>
      <c r="F126" s="4"/>
      <c r="G126" s="3"/>
      <c r="H126" s="4"/>
      <c r="I126" s="3"/>
      <c r="J126" s="4"/>
      <c r="K126" s="3"/>
    </row>
    <row r="127" spans="5:11" x14ac:dyDescent="0.25">
      <c r="E127" s="16"/>
      <c r="F127" s="4"/>
      <c r="G127" s="3"/>
      <c r="H127" s="4"/>
      <c r="I127" s="3"/>
      <c r="J127" s="4"/>
      <c r="K127" s="3"/>
    </row>
    <row r="128" spans="5:11" x14ac:dyDescent="0.25">
      <c r="E128" s="16"/>
      <c r="F128" s="4"/>
      <c r="G128" s="3"/>
      <c r="H128" s="4"/>
      <c r="I128" s="3"/>
      <c r="J128" s="4"/>
      <c r="K128" s="3"/>
    </row>
    <row r="129" spans="5:11" x14ac:dyDescent="0.25">
      <c r="E129" s="16"/>
      <c r="F129" s="4"/>
      <c r="G129" s="3"/>
      <c r="H129" s="4"/>
      <c r="I129" s="3"/>
      <c r="J129" s="4"/>
      <c r="K129" s="3"/>
    </row>
    <row r="130" spans="5:11" x14ac:dyDescent="0.25">
      <c r="E130" s="16"/>
      <c r="F130" s="4"/>
      <c r="G130" s="3"/>
      <c r="H130" s="4"/>
      <c r="I130" s="3"/>
      <c r="J130" s="4"/>
      <c r="K130" s="3"/>
    </row>
    <row r="131" spans="5:11" x14ac:dyDescent="0.25">
      <c r="E131" s="16"/>
      <c r="F131" s="4"/>
      <c r="G131" s="3"/>
      <c r="H131" s="4"/>
      <c r="I131" s="3"/>
      <c r="J131" s="4"/>
      <c r="K131" s="3"/>
    </row>
    <row r="132" spans="5:11" x14ac:dyDescent="0.25">
      <c r="E132" s="16"/>
      <c r="F132" s="4"/>
      <c r="G132" s="3"/>
      <c r="H132" s="4"/>
      <c r="I132" s="3"/>
      <c r="J132" s="4"/>
      <c r="K132" s="3"/>
    </row>
    <row r="133" spans="5:11" x14ac:dyDescent="0.25">
      <c r="E133" s="16"/>
      <c r="F133" s="4"/>
      <c r="G133" s="3"/>
      <c r="H133" s="4"/>
      <c r="I133" s="3"/>
      <c r="J133" s="4"/>
      <c r="K133" s="3"/>
    </row>
    <row r="134" spans="5:11" x14ac:dyDescent="0.25">
      <c r="E134" s="16"/>
      <c r="F134" s="4"/>
      <c r="G134" s="3"/>
      <c r="H134" s="4"/>
      <c r="I134" s="3"/>
      <c r="J134" s="4"/>
      <c r="K134" s="3"/>
    </row>
    <row r="135" spans="5:11" x14ac:dyDescent="0.25">
      <c r="E135" s="16"/>
      <c r="F135" s="4"/>
      <c r="G135" s="3"/>
      <c r="H135" s="4"/>
      <c r="I135" s="3"/>
      <c r="J135" s="4"/>
      <c r="K135" s="3"/>
    </row>
    <row r="136" spans="5:11" x14ac:dyDescent="0.25">
      <c r="E136" s="16"/>
      <c r="F136" s="4"/>
      <c r="G136" s="3"/>
      <c r="H136" s="4"/>
      <c r="I136" s="3"/>
      <c r="J136" s="4"/>
      <c r="K136" s="3"/>
    </row>
    <row r="137" spans="5:11" x14ac:dyDescent="0.25">
      <c r="E137" s="16"/>
      <c r="F137" s="4"/>
      <c r="G137" s="3"/>
      <c r="H137" s="4"/>
      <c r="I137" s="3"/>
      <c r="J137" s="4"/>
      <c r="K137" s="3"/>
    </row>
    <row r="138" spans="5:11" x14ac:dyDescent="0.25">
      <c r="E138" s="16"/>
      <c r="F138" s="4"/>
      <c r="G138" s="3"/>
      <c r="H138" s="4"/>
      <c r="I138" s="3"/>
      <c r="J138" s="4"/>
      <c r="K138" s="3"/>
    </row>
    <row r="139" spans="5:11" x14ac:dyDescent="0.25">
      <c r="E139" s="16"/>
      <c r="F139" s="4"/>
      <c r="G139" s="3"/>
      <c r="H139" s="4"/>
      <c r="I139" s="3"/>
      <c r="J139" s="4"/>
      <c r="K139" s="3"/>
    </row>
    <row r="140" spans="5:11" x14ac:dyDescent="0.25">
      <c r="E140" s="16"/>
      <c r="F140" s="4"/>
      <c r="G140" s="3"/>
      <c r="H140" s="4"/>
      <c r="I140" s="3"/>
      <c r="J140" s="4"/>
      <c r="K140" s="3"/>
    </row>
    <row r="141" spans="5:11" x14ac:dyDescent="0.25">
      <c r="E141" s="16"/>
      <c r="F141" s="4"/>
      <c r="G141" s="3"/>
      <c r="H141" s="4"/>
      <c r="I141" s="3"/>
      <c r="J141" s="4"/>
      <c r="K141" s="3"/>
    </row>
    <row r="142" spans="5:11" x14ac:dyDescent="0.25">
      <c r="E142" s="16"/>
      <c r="F142" s="4"/>
      <c r="G142" s="3"/>
      <c r="H142" s="4"/>
      <c r="I142" s="3"/>
      <c r="J142" s="4"/>
      <c r="K142" s="3"/>
    </row>
    <row r="143" spans="5:11" x14ac:dyDescent="0.25">
      <c r="E143" s="16"/>
      <c r="F143" s="4"/>
      <c r="G143" s="3"/>
      <c r="H143" s="4"/>
      <c r="I143" s="3"/>
      <c r="J143" s="4"/>
      <c r="K143" s="3"/>
    </row>
    <row r="144" spans="5:11" x14ac:dyDescent="0.25">
      <c r="E144" s="16"/>
      <c r="F144" s="4"/>
      <c r="G144" s="3"/>
      <c r="H144" s="4"/>
      <c r="I144" s="3"/>
      <c r="J144" s="4"/>
      <c r="K144" s="3"/>
    </row>
    <row r="145" spans="5:11" x14ac:dyDescent="0.25">
      <c r="E145" s="16"/>
      <c r="F145" s="4"/>
      <c r="G145" s="3"/>
      <c r="H145" s="4"/>
      <c r="I145" s="3"/>
      <c r="J145" s="4"/>
      <c r="K145" s="3"/>
    </row>
    <row r="146" spans="5:11" x14ac:dyDescent="0.25">
      <c r="E146" s="16"/>
      <c r="F146" s="4"/>
      <c r="G146" s="3"/>
      <c r="H146" s="4"/>
      <c r="I146" s="3"/>
      <c r="J146" s="4"/>
      <c r="K146" s="3"/>
    </row>
    <row r="147" spans="5:11" x14ac:dyDescent="0.25">
      <c r="E147" s="16"/>
      <c r="F147" s="4"/>
      <c r="G147" s="3"/>
      <c r="H147" s="4"/>
      <c r="I147" s="3"/>
      <c r="J147" s="4"/>
      <c r="K147" s="3"/>
    </row>
    <row r="148" spans="5:11" x14ac:dyDescent="0.25">
      <c r="E148" s="16"/>
      <c r="F148" s="4"/>
      <c r="G148" s="3"/>
      <c r="H148" s="4"/>
      <c r="I148" s="3"/>
      <c r="J148" s="4"/>
      <c r="K148" s="3"/>
    </row>
    <row r="149" spans="5:11" x14ac:dyDescent="0.25">
      <c r="E149" s="16"/>
      <c r="F149" s="4"/>
      <c r="G149" s="3"/>
      <c r="H149" s="4"/>
      <c r="I149" s="3"/>
      <c r="J149" s="4"/>
      <c r="K149" s="3"/>
    </row>
    <row r="150" spans="5:11" x14ac:dyDescent="0.25">
      <c r="E150" s="16"/>
      <c r="F150" s="4"/>
      <c r="G150" s="3"/>
      <c r="H150" s="4"/>
      <c r="I150" s="3"/>
      <c r="J150" s="4"/>
      <c r="K150" s="3"/>
    </row>
    <row r="151" spans="5:11" x14ac:dyDescent="0.25">
      <c r="E151" s="16"/>
      <c r="F151" s="4"/>
      <c r="G151" s="3"/>
      <c r="H151" s="4"/>
      <c r="I151" s="3"/>
      <c r="J151" s="4"/>
      <c r="K151" s="3"/>
    </row>
    <row r="152" spans="5:11" x14ac:dyDescent="0.25">
      <c r="E152" s="16"/>
      <c r="F152" s="4"/>
      <c r="G152" s="3"/>
      <c r="H152" s="4"/>
      <c r="I152" s="3"/>
      <c r="J152" s="4"/>
      <c r="K152" s="3"/>
    </row>
    <row r="153" spans="5:11" x14ac:dyDescent="0.25">
      <c r="E153" s="16"/>
      <c r="F153" s="4"/>
      <c r="G153" s="3"/>
      <c r="H153" s="4"/>
      <c r="I153" s="3"/>
      <c r="J153" s="4"/>
      <c r="K153" s="3"/>
    </row>
    <row r="154" spans="5:11" x14ac:dyDescent="0.25">
      <c r="E154" s="16"/>
      <c r="F154" s="4"/>
      <c r="G154" s="3"/>
      <c r="H154" s="4"/>
      <c r="I154" s="3"/>
      <c r="J154" s="4"/>
      <c r="K154" s="3"/>
    </row>
    <row r="155" spans="5:11" x14ac:dyDescent="0.25">
      <c r="E155" s="16"/>
      <c r="F155" s="4"/>
      <c r="G155" s="3"/>
      <c r="H155" s="4"/>
      <c r="I155" s="3"/>
      <c r="J155" s="4"/>
      <c r="K155" s="3"/>
    </row>
    <row r="156" spans="5:11" x14ac:dyDescent="0.25">
      <c r="E156" s="16"/>
      <c r="F156" s="4"/>
      <c r="G156" s="3"/>
      <c r="H156" s="4"/>
      <c r="I156" s="3"/>
      <c r="J156" s="4"/>
      <c r="K156" s="3"/>
    </row>
    <row r="157" spans="5:11" x14ac:dyDescent="0.25">
      <c r="E157" s="16"/>
      <c r="F157" s="4"/>
      <c r="G157" s="3"/>
      <c r="H157" s="4"/>
      <c r="I157" s="3"/>
      <c r="J157" s="4"/>
      <c r="K157" s="3"/>
    </row>
    <row r="158" spans="5:11" x14ac:dyDescent="0.25">
      <c r="E158" s="16"/>
      <c r="F158" s="4"/>
      <c r="G158" s="3"/>
      <c r="H158" s="4"/>
      <c r="I158" s="3"/>
      <c r="J158" s="4"/>
      <c r="K158" s="3"/>
    </row>
    <row r="159" spans="5:11" x14ac:dyDescent="0.25">
      <c r="E159" s="16"/>
      <c r="F159" s="4"/>
      <c r="G159" s="3"/>
      <c r="H159" s="4"/>
      <c r="I159" s="3"/>
      <c r="J159" s="4"/>
      <c r="K159" s="3"/>
    </row>
    <row r="160" spans="5:11" x14ac:dyDescent="0.25">
      <c r="E160" s="16"/>
      <c r="F160" s="4"/>
      <c r="G160" s="3"/>
      <c r="H160" s="4"/>
      <c r="I160" s="3"/>
      <c r="J160" s="4"/>
      <c r="K160" s="3"/>
    </row>
    <row r="161" spans="5:11" x14ac:dyDescent="0.25">
      <c r="E161" s="16"/>
      <c r="F161" s="4"/>
      <c r="G161" s="3"/>
      <c r="H161" s="4"/>
      <c r="I161" s="3"/>
      <c r="J161" s="4"/>
      <c r="K161" s="3"/>
    </row>
    <row r="162" spans="5:11" x14ac:dyDescent="0.25">
      <c r="E162" s="16"/>
      <c r="F162" s="4"/>
      <c r="G162" s="3"/>
      <c r="H162" s="4"/>
      <c r="I162" s="3"/>
      <c r="J162" s="4"/>
      <c r="K162" s="3"/>
    </row>
    <row r="163" spans="5:11" x14ac:dyDescent="0.25">
      <c r="E163" s="16"/>
      <c r="F163" s="4"/>
      <c r="G163" s="3"/>
      <c r="H163" s="4"/>
      <c r="I163" s="3"/>
      <c r="J163" s="4"/>
      <c r="K163" s="3"/>
    </row>
    <row r="164" spans="5:11" x14ac:dyDescent="0.25">
      <c r="E164" s="16"/>
      <c r="F164" s="4"/>
      <c r="G164" s="3"/>
      <c r="H164" s="4"/>
      <c r="I164" s="3"/>
      <c r="J164" s="4"/>
      <c r="K164" s="3"/>
    </row>
    <row r="165" spans="5:11" x14ac:dyDescent="0.25">
      <c r="E165" s="16"/>
      <c r="F165" s="4"/>
      <c r="G165" s="3"/>
      <c r="H165" s="4"/>
      <c r="I165" s="3"/>
      <c r="J165" s="4"/>
      <c r="K165" s="3"/>
    </row>
    <row r="166" spans="5:11" x14ac:dyDescent="0.25">
      <c r="E166" s="16"/>
      <c r="F166" s="4"/>
      <c r="G166" s="3"/>
      <c r="H166" s="4"/>
      <c r="I166" s="3"/>
      <c r="J166" s="4"/>
      <c r="K166" s="3"/>
    </row>
    <row r="167" spans="5:11" x14ac:dyDescent="0.25">
      <c r="E167" s="16"/>
      <c r="F167" s="4"/>
      <c r="G167" s="3"/>
      <c r="H167" s="4"/>
      <c r="I167" s="3"/>
      <c r="J167" s="4"/>
      <c r="K167" s="3"/>
    </row>
    <row r="168" spans="5:11" x14ac:dyDescent="0.25">
      <c r="E168" s="16"/>
      <c r="F168" s="4"/>
      <c r="G168" s="3"/>
      <c r="H168" s="4"/>
      <c r="I168" s="3"/>
      <c r="J168" s="4"/>
      <c r="K168" s="3"/>
    </row>
    <row r="169" spans="5:11" x14ac:dyDescent="0.25">
      <c r="E169" s="16"/>
      <c r="F169" s="4"/>
      <c r="G169" s="3"/>
      <c r="H169" s="4"/>
      <c r="I169" s="3"/>
      <c r="J169" s="4"/>
      <c r="K169" s="3"/>
    </row>
    <row r="170" spans="5:11" x14ac:dyDescent="0.25">
      <c r="E170" s="16"/>
      <c r="F170" s="4"/>
      <c r="G170" s="3"/>
      <c r="H170" s="4"/>
      <c r="I170" s="3"/>
      <c r="J170" s="4"/>
      <c r="K170" s="3"/>
    </row>
    <row r="171" spans="5:11" x14ac:dyDescent="0.25">
      <c r="E171" s="16"/>
      <c r="F171" s="4"/>
      <c r="G171" s="3"/>
      <c r="H171" s="4"/>
      <c r="I171" s="3"/>
      <c r="J171" s="4"/>
      <c r="K171" s="3"/>
    </row>
    <row r="172" spans="5:11" x14ac:dyDescent="0.25">
      <c r="E172" s="16"/>
      <c r="F172" s="4"/>
      <c r="G172" s="3"/>
      <c r="H172" s="4"/>
      <c r="I172" s="3"/>
      <c r="J172" s="4"/>
      <c r="K172" s="3"/>
    </row>
    <row r="173" spans="5:11" x14ac:dyDescent="0.25">
      <c r="E173" s="16"/>
      <c r="F173" s="4"/>
      <c r="G173" s="3"/>
      <c r="H173" s="4"/>
      <c r="I173" s="3"/>
      <c r="J173" s="4"/>
      <c r="K173" s="3"/>
    </row>
    <row r="174" spans="5:11" x14ac:dyDescent="0.25">
      <c r="E174" s="16"/>
      <c r="F174" s="4"/>
      <c r="G174" s="3"/>
      <c r="H174" s="4"/>
      <c r="I174" s="3"/>
      <c r="J174" s="4"/>
      <c r="K174" s="3"/>
    </row>
    <row r="175" spans="5:11" x14ac:dyDescent="0.25">
      <c r="E175" s="16"/>
      <c r="F175" s="4"/>
      <c r="G175" s="3"/>
      <c r="H175" s="4"/>
      <c r="I175" s="3"/>
      <c r="J175" s="4"/>
      <c r="K175" s="3"/>
    </row>
    <row r="176" spans="5:11" x14ac:dyDescent="0.25">
      <c r="E176" s="16"/>
      <c r="F176" s="4"/>
      <c r="G176" s="3"/>
      <c r="H176" s="4"/>
      <c r="I176" s="3"/>
      <c r="J176" s="4"/>
      <c r="K176" s="3"/>
    </row>
    <row r="177" spans="5:11" x14ac:dyDescent="0.25">
      <c r="E177" s="16"/>
      <c r="F177" s="4"/>
      <c r="G177" s="3"/>
      <c r="H177" s="4"/>
      <c r="I177" s="3"/>
      <c r="J177" s="4"/>
      <c r="K177" s="3"/>
    </row>
    <row r="178" spans="5:11" x14ac:dyDescent="0.25">
      <c r="E178" s="16"/>
      <c r="F178" s="4"/>
      <c r="G178" s="3"/>
      <c r="H178" s="4"/>
      <c r="I178" s="3"/>
      <c r="J178" s="4"/>
      <c r="K178" s="3"/>
    </row>
    <row r="179" spans="5:11" x14ac:dyDescent="0.25">
      <c r="E179" s="16"/>
      <c r="F179" s="4"/>
      <c r="G179" s="3"/>
      <c r="H179" s="4"/>
      <c r="I179" s="3"/>
      <c r="J179" s="4"/>
      <c r="K179" s="3"/>
    </row>
    <row r="180" spans="5:11" x14ac:dyDescent="0.25">
      <c r="E180" s="16"/>
      <c r="F180" s="4"/>
      <c r="G180" s="3"/>
      <c r="H180" s="4"/>
      <c r="I180" s="3"/>
      <c r="J180" s="4"/>
      <c r="K180" s="3"/>
    </row>
    <row r="181" spans="5:11" x14ac:dyDescent="0.25">
      <c r="E181" s="16"/>
      <c r="F181" s="4"/>
      <c r="G181" s="3"/>
      <c r="H181" s="4"/>
      <c r="I181" s="3"/>
      <c r="J181" s="4"/>
      <c r="K181" s="3"/>
    </row>
    <row r="182" spans="5:11" x14ac:dyDescent="0.25">
      <c r="E182" s="16"/>
      <c r="F182" s="4"/>
      <c r="G182" s="3"/>
      <c r="H182" s="4"/>
      <c r="I182" s="3"/>
      <c r="J182" s="4"/>
      <c r="K182" s="3"/>
    </row>
    <row r="183" spans="5:11" x14ac:dyDescent="0.25">
      <c r="E183" s="16"/>
      <c r="F183" s="4"/>
      <c r="G183" s="3"/>
      <c r="H183" s="4"/>
      <c r="I183" s="3"/>
      <c r="J183" s="4"/>
      <c r="K183" s="3"/>
    </row>
    <row r="184" spans="5:11" x14ac:dyDescent="0.25">
      <c r="E184" s="16"/>
      <c r="F184" s="4"/>
      <c r="G184" s="3"/>
      <c r="H184" s="4"/>
      <c r="I184" s="3"/>
      <c r="J184" s="4"/>
      <c r="K184" s="3"/>
    </row>
    <row r="185" spans="5:11" x14ac:dyDescent="0.25">
      <c r="E185" s="16"/>
      <c r="F185" s="4"/>
      <c r="G185" s="3"/>
      <c r="H185" s="4"/>
      <c r="I185" s="3"/>
      <c r="J185" s="4"/>
      <c r="K185" s="3"/>
    </row>
    <row r="186" spans="5:11" x14ac:dyDescent="0.25">
      <c r="E186" s="16"/>
      <c r="F186" s="4"/>
      <c r="G186" s="3"/>
      <c r="H186" s="4"/>
      <c r="I186" s="3"/>
      <c r="J186" s="4"/>
      <c r="K186" s="3"/>
    </row>
    <row r="187" spans="5:11" x14ac:dyDescent="0.25">
      <c r="E187" s="16"/>
      <c r="F187" s="4"/>
      <c r="G187" s="3"/>
      <c r="H187" s="4"/>
      <c r="I187" s="3"/>
      <c r="J187" s="4"/>
      <c r="K187" s="3"/>
    </row>
    <row r="188" spans="5:11" x14ac:dyDescent="0.25">
      <c r="E188" s="16"/>
      <c r="F188" s="4"/>
      <c r="G188" s="3"/>
      <c r="H188" s="4"/>
      <c r="I188" s="3"/>
      <c r="J188" s="4"/>
      <c r="K188" s="3"/>
    </row>
    <row r="189" spans="5:11" x14ac:dyDescent="0.25">
      <c r="E189" s="16"/>
      <c r="F189" s="4"/>
      <c r="G189" s="3"/>
      <c r="H189" s="4"/>
      <c r="I189" s="3"/>
      <c r="J189" s="4"/>
      <c r="K189" s="3"/>
    </row>
    <row r="190" spans="5:11" x14ac:dyDescent="0.25">
      <c r="E190" s="16"/>
      <c r="F190" s="4"/>
      <c r="G190" s="3"/>
      <c r="H190" s="4"/>
      <c r="I190" s="3"/>
      <c r="J190" s="4"/>
      <c r="K190" s="3"/>
    </row>
    <row r="191" spans="5:11" x14ac:dyDescent="0.25">
      <c r="E191" s="16"/>
      <c r="F191" s="4"/>
      <c r="G191" s="3"/>
      <c r="H191" s="4"/>
      <c r="I191" s="3"/>
      <c r="J191" s="4"/>
      <c r="K191" s="3"/>
    </row>
    <row r="192" spans="5:11" x14ac:dyDescent="0.25">
      <c r="E192" s="16"/>
      <c r="F192" s="4"/>
      <c r="G192" s="3"/>
      <c r="H192" s="4"/>
      <c r="I192" s="3"/>
      <c r="J192" s="4"/>
      <c r="K192" s="3"/>
    </row>
    <row r="193" spans="5:11" x14ac:dyDescent="0.25">
      <c r="E193" s="16"/>
      <c r="F193" s="4"/>
      <c r="G193" s="3"/>
      <c r="H193" s="4"/>
      <c r="I193" s="3"/>
      <c r="J193" s="4"/>
      <c r="K193" s="3"/>
    </row>
    <row r="194" spans="5:11" x14ac:dyDescent="0.25">
      <c r="E194" s="16"/>
      <c r="F194" s="4"/>
      <c r="G194" s="3"/>
      <c r="H194" s="4"/>
      <c r="I194" s="3"/>
      <c r="J194" s="4"/>
      <c r="K194" s="3"/>
    </row>
    <row r="195" spans="5:11" x14ac:dyDescent="0.25">
      <c r="E195" s="16"/>
      <c r="F195" s="4"/>
      <c r="G195" s="3"/>
      <c r="H195" s="4"/>
      <c r="I195" s="3"/>
      <c r="J195" s="4"/>
      <c r="K195" s="3"/>
    </row>
    <row r="196" spans="5:11" x14ac:dyDescent="0.25">
      <c r="E196" s="16"/>
      <c r="F196" s="4"/>
      <c r="G196" s="3"/>
      <c r="H196" s="4"/>
      <c r="I196" s="3"/>
      <c r="J196" s="4"/>
      <c r="K196" s="3"/>
    </row>
    <row r="197" spans="5:11" x14ac:dyDescent="0.25">
      <c r="E197" s="16"/>
      <c r="F197" s="4"/>
      <c r="G197" s="3"/>
      <c r="H197" s="4"/>
      <c r="I197" s="3"/>
      <c r="J197" s="4"/>
      <c r="K197" s="3"/>
    </row>
    <row r="198" spans="5:11" x14ac:dyDescent="0.25">
      <c r="E198" s="16"/>
      <c r="F198" s="4"/>
      <c r="G198" s="3"/>
      <c r="H198" s="4"/>
      <c r="I198" s="3"/>
      <c r="J198" s="4"/>
      <c r="K198" s="3"/>
    </row>
    <row r="199" spans="5:11" x14ac:dyDescent="0.25">
      <c r="E199" s="16"/>
      <c r="F199" s="4"/>
      <c r="G199" s="3"/>
      <c r="H199" s="4"/>
      <c r="I199" s="3"/>
      <c r="J199" s="4"/>
      <c r="K199" s="3"/>
    </row>
    <row r="200" spans="5:11" x14ac:dyDescent="0.25">
      <c r="E200" s="16"/>
      <c r="F200" s="4"/>
      <c r="G200" s="3"/>
      <c r="H200" s="4"/>
      <c r="I200" s="3"/>
      <c r="J200" s="4"/>
      <c r="K200" s="3"/>
    </row>
    <row r="201" spans="5:11" x14ac:dyDescent="0.25">
      <c r="E201" s="16"/>
      <c r="F201" s="4"/>
      <c r="G201" s="3"/>
      <c r="H201" s="4"/>
      <c r="I201" s="3"/>
      <c r="J201" s="4"/>
      <c r="K201" s="3"/>
    </row>
    <row r="202" spans="5:11" x14ac:dyDescent="0.25">
      <c r="E202" s="16"/>
      <c r="F202" s="4"/>
      <c r="G202" s="3"/>
      <c r="H202" s="4"/>
      <c r="I202" s="3"/>
      <c r="J202" s="4"/>
      <c r="K202" s="3"/>
    </row>
    <row r="203" spans="5:11" x14ac:dyDescent="0.25">
      <c r="E203" s="16"/>
      <c r="F203" s="4"/>
      <c r="G203" s="3"/>
      <c r="H203" s="4"/>
      <c r="I203" s="3"/>
      <c r="J203" s="4"/>
      <c r="K203" s="3"/>
    </row>
    <row r="204" spans="5:11" x14ac:dyDescent="0.25">
      <c r="E204" s="16"/>
      <c r="F204" s="4"/>
      <c r="G204" s="3"/>
      <c r="H204" s="4"/>
      <c r="I204" s="3"/>
      <c r="J204" s="4"/>
      <c r="K204" s="3"/>
    </row>
    <row r="205" spans="5:11" x14ac:dyDescent="0.25">
      <c r="E205" s="16"/>
      <c r="F205" s="4"/>
      <c r="G205" s="3"/>
      <c r="H205" s="4"/>
      <c r="I205" s="3"/>
      <c r="J205" s="4"/>
      <c r="K205" s="3"/>
    </row>
    <row r="206" spans="5:11" x14ac:dyDescent="0.25">
      <c r="E206" s="16"/>
      <c r="F206" s="4"/>
      <c r="G206" s="3"/>
      <c r="H206" s="4"/>
      <c r="I206" s="3"/>
      <c r="J206" s="4"/>
      <c r="K206" s="3"/>
    </row>
    <row r="207" spans="5:11" x14ac:dyDescent="0.25">
      <c r="E207" s="16"/>
      <c r="F207" s="4"/>
      <c r="G207" s="3"/>
      <c r="H207" s="4"/>
      <c r="I207" s="3"/>
      <c r="J207" s="4"/>
      <c r="K207" s="3"/>
    </row>
    <row r="208" spans="5:11" x14ac:dyDescent="0.25">
      <c r="E208" s="16"/>
      <c r="F208" s="4"/>
      <c r="G208" s="3"/>
      <c r="H208" s="4"/>
      <c r="I208" s="3"/>
      <c r="J208" s="4"/>
      <c r="K208" s="3"/>
    </row>
    <row r="209" spans="5:11" x14ac:dyDescent="0.25">
      <c r="E209" s="16"/>
      <c r="F209" s="4"/>
      <c r="G209" s="3"/>
      <c r="H209" s="4"/>
      <c r="I209" s="3"/>
      <c r="J209" s="4"/>
      <c r="K209" s="3"/>
    </row>
    <row r="210" spans="5:11" x14ac:dyDescent="0.25">
      <c r="E210" s="16"/>
      <c r="F210" s="4"/>
      <c r="G210" s="3"/>
      <c r="H210" s="4"/>
      <c r="I210" s="3"/>
      <c r="J210" s="4"/>
      <c r="K210" s="3"/>
    </row>
    <row r="211" spans="5:11" x14ac:dyDescent="0.25">
      <c r="E211" s="16"/>
      <c r="F211" s="4"/>
      <c r="G211" s="3"/>
      <c r="H211" s="4"/>
      <c r="I211" s="3"/>
      <c r="J211" s="4"/>
      <c r="K211" s="3"/>
    </row>
    <row r="212" spans="5:11" x14ac:dyDescent="0.25">
      <c r="E212" s="16"/>
      <c r="F212" s="4"/>
      <c r="G212" s="3"/>
      <c r="H212" s="4"/>
      <c r="I212" s="3"/>
      <c r="J212" s="4"/>
      <c r="K212" s="3"/>
    </row>
    <row r="213" spans="5:11" x14ac:dyDescent="0.25">
      <c r="E213" s="16"/>
      <c r="F213" s="4"/>
      <c r="G213" s="3"/>
      <c r="H213" s="4"/>
      <c r="I213" s="3"/>
      <c r="J213" s="4"/>
      <c r="K213" s="3"/>
    </row>
    <row r="214" spans="5:11" x14ac:dyDescent="0.25">
      <c r="E214" s="16"/>
      <c r="F214" s="4"/>
      <c r="G214" s="3"/>
      <c r="H214" s="4"/>
      <c r="I214" s="3"/>
      <c r="J214" s="4"/>
      <c r="K214" s="3"/>
    </row>
    <row r="215" spans="5:11" x14ac:dyDescent="0.25">
      <c r="E215" s="16"/>
      <c r="F215" s="4"/>
      <c r="G215" s="3"/>
      <c r="H215" s="4"/>
      <c r="I215" s="3"/>
      <c r="J215" s="4"/>
      <c r="K215" s="3"/>
    </row>
    <row r="216" spans="5:11" x14ac:dyDescent="0.25">
      <c r="E216" s="16"/>
      <c r="F216" s="4"/>
      <c r="G216" s="3"/>
      <c r="H216" s="4"/>
      <c r="I216" s="3"/>
      <c r="J216" s="4"/>
      <c r="K216" s="3"/>
    </row>
    <row r="217" spans="5:11" x14ac:dyDescent="0.25">
      <c r="E217" s="16"/>
      <c r="F217" s="4"/>
      <c r="G217" s="3"/>
      <c r="H217" s="4"/>
      <c r="I217" s="3"/>
      <c r="J217" s="4"/>
      <c r="K217" s="3"/>
    </row>
    <row r="218" spans="5:11" x14ac:dyDescent="0.25">
      <c r="E218" s="16"/>
      <c r="F218" s="4"/>
      <c r="G218" s="3"/>
      <c r="H218" s="4"/>
      <c r="I218" s="3"/>
      <c r="J218" s="4"/>
      <c r="K218" s="3"/>
    </row>
    <row r="219" spans="5:11" x14ac:dyDescent="0.25">
      <c r="E219" s="16"/>
      <c r="F219" s="4"/>
      <c r="G219" s="3"/>
      <c r="H219" s="4"/>
      <c r="I219" s="3"/>
      <c r="J219" s="4"/>
      <c r="K219" s="3"/>
    </row>
    <row r="220" spans="5:11" x14ac:dyDescent="0.25">
      <c r="E220" s="16"/>
      <c r="F220" s="4"/>
      <c r="G220" s="3"/>
      <c r="H220" s="4"/>
      <c r="I220" s="3"/>
      <c r="J220" s="4"/>
      <c r="K220" s="3"/>
    </row>
    <row r="221" spans="5:11" x14ac:dyDescent="0.25">
      <c r="E221" s="16"/>
      <c r="F221" s="4"/>
      <c r="G221" s="3"/>
      <c r="H221" s="4"/>
      <c r="I221" s="3"/>
      <c r="J221" s="4"/>
      <c r="K221" s="3"/>
    </row>
    <row r="222" spans="5:11" x14ac:dyDescent="0.25">
      <c r="E222" s="16"/>
      <c r="F222" s="4"/>
      <c r="G222" s="3"/>
      <c r="H222" s="4"/>
      <c r="I222" s="3"/>
      <c r="J222" s="4"/>
      <c r="K222" s="3"/>
    </row>
    <row r="223" spans="5:11" x14ac:dyDescent="0.25">
      <c r="E223" s="16"/>
      <c r="F223" s="4"/>
      <c r="G223" s="3"/>
      <c r="H223" s="4"/>
      <c r="I223" s="3"/>
      <c r="J223" s="4"/>
      <c r="K223" s="3"/>
    </row>
    <row r="224" spans="5:11" x14ac:dyDescent="0.25">
      <c r="E224" s="16"/>
      <c r="F224" s="4"/>
      <c r="G224" s="3"/>
      <c r="H224" s="4"/>
      <c r="I224" s="3"/>
      <c r="J224" s="4"/>
      <c r="K224" s="3"/>
    </row>
    <row r="225" spans="5:11" x14ac:dyDescent="0.25">
      <c r="E225" s="16"/>
      <c r="F225" s="4"/>
      <c r="G225" s="3"/>
      <c r="H225" s="4"/>
      <c r="I225" s="3"/>
      <c r="J225" s="4"/>
      <c r="K225" s="3"/>
    </row>
    <row r="226" spans="5:11" x14ac:dyDescent="0.25">
      <c r="E226" s="16"/>
      <c r="F226" s="4"/>
      <c r="G226" s="3"/>
      <c r="H226" s="4"/>
      <c r="I226" s="3"/>
      <c r="J226" s="4"/>
      <c r="K226" s="3"/>
    </row>
    <row r="227" spans="5:11" x14ac:dyDescent="0.25">
      <c r="E227" s="16"/>
      <c r="F227" s="4"/>
      <c r="G227" s="3"/>
      <c r="H227" s="4"/>
      <c r="I227" s="3"/>
      <c r="J227" s="4"/>
      <c r="K227" s="3"/>
    </row>
    <row r="228" spans="5:11" x14ac:dyDescent="0.25">
      <c r="E228" s="16"/>
      <c r="F228" s="4"/>
      <c r="G228" s="3"/>
      <c r="H228" s="4"/>
      <c r="I228" s="3"/>
      <c r="J228" s="4"/>
      <c r="K228" s="3"/>
    </row>
    <row r="229" spans="5:11" x14ac:dyDescent="0.25">
      <c r="E229" s="16"/>
      <c r="F229" s="4"/>
      <c r="G229" s="3"/>
      <c r="H229" s="4"/>
      <c r="I229" s="3"/>
      <c r="J229" s="4"/>
      <c r="K229" s="3"/>
    </row>
    <row r="230" spans="5:11" x14ac:dyDescent="0.25">
      <c r="E230" s="16"/>
      <c r="F230" s="4"/>
      <c r="G230" s="3"/>
      <c r="H230" s="4"/>
      <c r="I230" s="3"/>
      <c r="J230" s="4"/>
      <c r="K230" s="3"/>
    </row>
    <row r="231" spans="5:11" x14ac:dyDescent="0.25">
      <c r="E231" s="16"/>
      <c r="F231" s="4"/>
      <c r="G231" s="3"/>
      <c r="H231" s="4"/>
      <c r="I231" s="3"/>
      <c r="J231" s="4"/>
      <c r="K231" s="3"/>
    </row>
    <row r="232" spans="5:11" x14ac:dyDescent="0.25">
      <c r="E232" s="16"/>
      <c r="F232" s="4"/>
      <c r="G232" s="3"/>
      <c r="H232" s="4"/>
      <c r="I232" s="3"/>
      <c r="J232" s="4"/>
      <c r="K232" s="3"/>
    </row>
    <row r="233" spans="5:11" x14ac:dyDescent="0.25">
      <c r="E233" s="16"/>
      <c r="F233" s="4"/>
      <c r="G233" s="3"/>
      <c r="H233" s="4"/>
      <c r="I233" s="3"/>
      <c r="J233" s="4"/>
      <c r="K233" s="3"/>
    </row>
    <row r="234" spans="5:11" x14ac:dyDescent="0.25">
      <c r="E234" s="16"/>
      <c r="F234" s="4"/>
      <c r="G234" s="3"/>
      <c r="H234" s="4"/>
      <c r="I234" s="3"/>
      <c r="J234" s="4"/>
      <c r="K234" s="3"/>
    </row>
    <row r="235" spans="5:11" x14ac:dyDescent="0.25">
      <c r="E235" s="16"/>
      <c r="F235" s="4"/>
      <c r="G235" s="3"/>
      <c r="H235" s="4"/>
      <c r="I235" s="3"/>
      <c r="J235" s="4"/>
      <c r="K235" s="3"/>
    </row>
    <row r="236" spans="5:11" x14ac:dyDescent="0.25">
      <c r="E236" s="16"/>
      <c r="F236" s="4"/>
      <c r="G236" s="3"/>
      <c r="H236" s="4"/>
      <c r="I236" s="3"/>
      <c r="J236" s="4"/>
      <c r="K236" s="3"/>
    </row>
    <row r="237" spans="5:11" x14ac:dyDescent="0.25">
      <c r="E237" s="16"/>
      <c r="F237" s="4"/>
      <c r="G237" s="3"/>
      <c r="H237" s="4"/>
      <c r="I237" s="3"/>
      <c r="J237" s="4"/>
      <c r="K237" s="3"/>
    </row>
    <row r="238" spans="5:11" x14ac:dyDescent="0.25">
      <c r="E238" s="16"/>
      <c r="F238" s="4"/>
      <c r="G238" s="3"/>
      <c r="H238" s="4"/>
      <c r="I238" s="3"/>
      <c r="J238" s="4"/>
      <c r="K238" s="3"/>
    </row>
    <row r="239" spans="5:11" x14ac:dyDescent="0.25">
      <c r="E239" s="16"/>
      <c r="F239" s="4"/>
      <c r="G239" s="3"/>
      <c r="H239" s="4"/>
      <c r="I239" s="3"/>
      <c r="J239" s="4"/>
      <c r="K239" s="3"/>
    </row>
    <row r="240" spans="5:11" x14ac:dyDescent="0.25">
      <c r="E240" s="16"/>
      <c r="F240" s="4"/>
      <c r="G240" s="3"/>
      <c r="H240" s="4"/>
      <c r="I240" s="3"/>
      <c r="J240" s="4"/>
      <c r="K240" s="3"/>
    </row>
    <row r="241" spans="5:11" x14ac:dyDescent="0.25">
      <c r="E241" s="16"/>
      <c r="F241" s="4"/>
      <c r="G241" s="3"/>
      <c r="H241" s="4"/>
      <c r="I241" s="3"/>
      <c r="J241" s="4"/>
      <c r="K241" s="3"/>
    </row>
    <row r="242" spans="5:11" x14ac:dyDescent="0.25">
      <c r="E242" s="16"/>
      <c r="F242" s="4"/>
      <c r="G242" s="3"/>
      <c r="H242" s="4"/>
      <c r="I242" s="3"/>
      <c r="J242" s="4"/>
      <c r="K242" s="3"/>
    </row>
    <row r="243" spans="5:11" x14ac:dyDescent="0.25">
      <c r="E243" s="16"/>
      <c r="F243" s="4"/>
      <c r="G243" s="3"/>
      <c r="H243" s="4"/>
      <c r="I243" s="3"/>
      <c r="J243" s="4"/>
      <c r="K243" s="3"/>
    </row>
    <row r="244" spans="5:11" x14ac:dyDescent="0.25">
      <c r="E244" s="16"/>
      <c r="F244" s="4"/>
      <c r="G244" s="3"/>
      <c r="H244" s="4"/>
      <c r="I244" s="3"/>
      <c r="J244" s="4"/>
      <c r="K244" s="3"/>
    </row>
    <row r="245" spans="5:11" x14ac:dyDescent="0.25">
      <c r="E245" s="16"/>
      <c r="F245" s="4"/>
      <c r="G245" s="3"/>
      <c r="H245" s="4"/>
      <c r="I245" s="3"/>
      <c r="J245" s="4"/>
      <c r="K245" s="3"/>
    </row>
    <row r="246" spans="5:11" x14ac:dyDescent="0.25">
      <c r="E246" s="16"/>
      <c r="F246" s="4"/>
      <c r="G246" s="3"/>
      <c r="H246" s="4"/>
      <c r="I246" s="3"/>
      <c r="J246" s="4"/>
      <c r="K246" s="3"/>
    </row>
    <row r="247" spans="5:11" x14ac:dyDescent="0.25">
      <c r="E247" s="16"/>
      <c r="F247" s="4"/>
      <c r="G247" s="3"/>
      <c r="H247" s="4"/>
      <c r="I247" s="3"/>
      <c r="J247" s="4"/>
      <c r="K247" s="3"/>
    </row>
    <row r="248" spans="5:11" x14ac:dyDescent="0.25">
      <c r="E248" s="16"/>
      <c r="F248" s="4"/>
      <c r="G248" s="3"/>
      <c r="H248" s="4"/>
      <c r="I248" s="3"/>
      <c r="J248" s="4"/>
      <c r="K248" s="3"/>
    </row>
    <row r="249" spans="5:11" x14ac:dyDescent="0.25">
      <c r="E249" s="16"/>
      <c r="F249" s="4"/>
      <c r="G249" s="3"/>
      <c r="H249" s="4"/>
      <c r="I249" s="3"/>
      <c r="J249" s="4"/>
      <c r="K249" s="3"/>
    </row>
    <row r="250" spans="5:11" x14ac:dyDescent="0.25">
      <c r="E250" s="16"/>
      <c r="F250" s="4"/>
      <c r="G250" s="3"/>
      <c r="H250" s="4"/>
      <c r="I250" s="3"/>
      <c r="J250" s="4"/>
      <c r="K250" s="3"/>
    </row>
    <row r="251" spans="5:11" x14ac:dyDescent="0.25">
      <c r="E251" s="16"/>
      <c r="F251" s="4"/>
      <c r="G251" s="3"/>
      <c r="H251" s="4"/>
      <c r="I251" s="3"/>
      <c r="J251" s="4"/>
      <c r="K251" s="3"/>
    </row>
    <row r="252" spans="5:11" x14ac:dyDescent="0.25">
      <c r="E252" s="16"/>
      <c r="F252" s="4"/>
      <c r="G252" s="3"/>
      <c r="H252" s="4"/>
      <c r="I252" s="3"/>
      <c r="J252" s="4"/>
      <c r="K252" s="3"/>
    </row>
    <row r="253" spans="5:11" x14ac:dyDescent="0.25">
      <c r="E253" s="16"/>
      <c r="F253" s="4"/>
      <c r="G253" s="3"/>
      <c r="H253" s="4"/>
      <c r="I253" s="3"/>
      <c r="J253" s="4"/>
      <c r="K253" s="3"/>
    </row>
    <row r="254" spans="5:11" x14ac:dyDescent="0.25">
      <c r="E254" s="16"/>
      <c r="F254" s="4"/>
      <c r="G254" s="3"/>
      <c r="H254" s="4"/>
      <c r="I254" s="3"/>
      <c r="J254" s="4"/>
      <c r="K254" s="3"/>
    </row>
    <row r="255" spans="5:11" x14ac:dyDescent="0.25">
      <c r="E255" s="16"/>
      <c r="F255" s="4"/>
      <c r="G255" s="3"/>
      <c r="H255" s="4"/>
      <c r="I255" s="3"/>
      <c r="J255" s="4"/>
      <c r="K255" s="3"/>
    </row>
    <row r="256" spans="5:11" x14ac:dyDescent="0.25">
      <c r="E256" s="16"/>
      <c r="F256" s="4"/>
      <c r="G256" s="3"/>
      <c r="H256" s="4"/>
      <c r="I256" s="3"/>
      <c r="J256" s="4"/>
      <c r="K256" s="3"/>
    </row>
    <row r="257" spans="5:11" x14ac:dyDescent="0.25">
      <c r="E257" s="16"/>
      <c r="F257" s="4"/>
      <c r="G257" s="3"/>
      <c r="H257" s="4"/>
      <c r="I257" s="3"/>
      <c r="J257" s="4"/>
      <c r="K257" s="3"/>
    </row>
    <row r="258" spans="5:11" x14ac:dyDescent="0.25">
      <c r="E258" s="16"/>
      <c r="F258" s="4"/>
      <c r="G258" s="3"/>
      <c r="H258" s="4"/>
      <c r="I258" s="3"/>
      <c r="J258" s="4"/>
      <c r="K258" s="3"/>
    </row>
    <row r="259" spans="5:11" x14ac:dyDescent="0.25">
      <c r="E259" s="16"/>
      <c r="F259" s="4"/>
      <c r="G259" s="3"/>
      <c r="H259" s="4"/>
      <c r="I259" s="3"/>
      <c r="J259" s="4"/>
      <c r="K259" s="3"/>
    </row>
    <row r="260" spans="5:11" x14ac:dyDescent="0.25">
      <c r="E260" s="16"/>
      <c r="F260" s="4"/>
      <c r="G260" s="3"/>
      <c r="H260" s="4"/>
      <c r="I260" s="3"/>
      <c r="J260" s="4"/>
      <c r="K260" s="3"/>
    </row>
    <row r="261" spans="5:11" x14ac:dyDescent="0.25">
      <c r="E261" s="16"/>
      <c r="F261" s="4"/>
      <c r="G261" s="3"/>
      <c r="H261" s="4"/>
      <c r="I261" s="3"/>
      <c r="J261" s="4"/>
      <c r="K261" s="3"/>
    </row>
    <row r="262" spans="5:11" x14ac:dyDescent="0.25">
      <c r="E262" s="16"/>
      <c r="F262" s="4"/>
      <c r="G262" s="3"/>
      <c r="H262" s="4"/>
      <c r="I262" s="3"/>
      <c r="J262" s="4"/>
      <c r="K262" s="3"/>
    </row>
    <row r="263" spans="5:11" x14ac:dyDescent="0.25">
      <c r="E263" s="16"/>
      <c r="F263" s="4"/>
      <c r="G263" s="3"/>
      <c r="H263" s="4"/>
      <c r="I263" s="3"/>
      <c r="J263" s="4"/>
      <c r="K263" s="3"/>
    </row>
    <row r="264" spans="5:11" x14ac:dyDescent="0.25">
      <c r="E264" s="16"/>
      <c r="F264" s="4"/>
      <c r="G264" s="3"/>
      <c r="H264" s="4"/>
      <c r="I264" s="3"/>
      <c r="J264" s="4"/>
      <c r="K264" s="3"/>
    </row>
    <row r="265" spans="5:11" x14ac:dyDescent="0.25">
      <c r="E265" s="16"/>
      <c r="F265" s="4"/>
      <c r="G265" s="3"/>
      <c r="H265" s="4"/>
      <c r="I265" s="3"/>
      <c r="J265" s="4"/>
      <c r="K265" s="3"/>
    </row>
    <row r="266" spans="5:11" x14ac:dyDescent="0.25">
      <c r="E266" s="16"/>
      <c r="F266" s="4"/>
      <c r="G266" s="3"/>
      <c r="H266" s="4"/>
      <c r="I266" s="3"/>
      <c r="J266" s="4"/>
      <c r="K266" s="3"/>
    </row>
    <row r="267" spans="5:11" x14ac:dyDescent="0.25">
      <c r="E267" s="16"/>
      <c r="F267" s="4"/>
      <c r="G267" s="3"/>
      <c r="H267" s="4"/>
      <c r="I267" s="3"/>
      <c r="J267" s="4"/>
      <c r="K267" s="3"/>
    </row>
    <row r="268" spans="5:11" x14ac:dyDescent="0.25">
      <c r="E268" s="16"/>
      <c r="F268" s="4"/>
      <c r="G268" s="3"/>
      <c r="H268" s="4"/>
      <c r="I268" s="3"/>
      <c r="J268" s="4"/>
      <c r="K268" s="3"/>
    </row>
    <row r="269" spans="5:11" x14ac:dyDescent="0.25">
      <c r="E269" s="16"/>
      <c r="F269" s="4"/>
      <c r="G269" s="3"/>
      <c r="H269" s="4"/>
      <c r="I269" s="3"/>
      <c r="J269" s="4"/>
      <c r="K269" s="3"/>
    </row>
    <row r="270" spans="5:11" x14ac:dyDescent="0.25">
      <c r="E270" s="16"/>
      <c r="F270" s="4"/>
      <c r="G270" s="3"/>
      <c r="H270" s="4"/>
      <c r="I270" s="3"/>
      <c r="J270" s="4"/>
      <c r="K270" s="3"/>
    </row>
    <row r="271" spans="5:11" x14ac:dyDescent="0.25">
      <c r="E271" s="16"/>
      <c r="F271" s="4"/>
      <c r="G271" s="3"/>
      <c r="H271" s="4"/>
      <c r="I271" s="3"/>
      <c r="J271" s="4"/>
      <c r="K271" s="3"/>
    </row>
    <row r="272" spans="5:11" x14ac:dyDescent="0.25">
      <c r="E272" s="16"/>
      <c r="F272" s="4"/>
      <c r="G272" s="3"/>
      <c r="H272" s="4"/>
      <c r="I272" s="3"/>
      <c r="J272" s="4"/>
      <c r="K272" s="3"/>
    </row>
    <row r="273" spans="5:11" x14ac:dyDescent="0.25">
      <c r="E273" s="16"/>
      <c r="F273" s="4"/>
      <c r="G273" s="3"/>
      <c r="H273" s="4"/>
      <c r="I273" s="3"/>
      <c r="J273" s="4"/>
      <c r="K273" s="3"/>
    </row>
    <row r="274" spans="5:11" x14ac:dyDescent="0.25">
      <c r="E274" s="16"/>
      <c r="F274" s="4"/>
      <c r="G274" s="3"/>
      <c r="H274" s="4"/>
      <c r="I274" s="3"/>
      <c r="J274" s="4"/>
      <c r="K274" s="3"/>
    </row>
    <row r="275" spans="5:11" x14ac:dyDescent="0.25">
      <c r="E275" s="16"/>
      <c r="F275" s="4"/>
      <c r="G275" s="3"/>
      <c r="H275" s="4"/>
      <c r="I275" s="3"/>
      <c r="J275" s="4"/>
      <c r="K275" s="3"/>
    </row>
    <row r="276" spans="5:11" x14ac:dyDescent="0.25">
      <c r="E276" s="16"/>
      <c r="F276" s="4"/>
      <c r="G276" s="3"/>
      <c r="H276" s="4"/>
      <c r="I276" s="3"/>
      <c r="J276" s="4"/>
      <c r="K276" s="3"/>
    </row>
    <row r="277" spans="5:11" x14ac:dyDescent="0.25">
      <c r="E277" s="16"/>
      <c r="F277" s="4"/>
      <c r="G277" s="3"/>
      <c r="H277" s="4"/>
      <c r="I277" s="3"/>
      <c r="J277" s="4"/>
      <c r="K277" s="3"/>
    </row>
    <row r="278" spans="5:11" x14ac:dyDescent="0.25">
      <c r="E278" s="16"/>
      <c r="F278" s="4"/>
      <c r="G278" s="3"/>
      <c r="H278" s="4"/>
      <c r="I278" s="3"/>
      <c r="J278" s="4"/>
      <c r="K278" s="3"/>
    </row>
    <row r="279" spans="5:11" x14ac:dyDescent="0.25">
      <c r="E279" s="16"/>
      <c r="F279" s="4"/>
      <c r="G279" s="3"/>
      <c r="H279" s="4"/>
      <c r="I279" s="3"/>
      <c r="J279" s="4"/>
      <c r="K279" s="3"/>
    </row>
    <row r="280" spans="5:11" x14ac:dyDescent="0.25">
      <c r="E280" s="16"/>
      <c r="F280" s="4"/>
      <c r="G280" s="3"/>
      <c r="H280" s="4"/>
      <c r="I280" s="3"/>
      <c r="J280" s="4"/>
      <c r="K280" s="3"/>
    </row>
    <row r="281" spans="5:11" x14ac:dyDescent="0.25">
      <c r="E281" s="16"/>
      <c r="F281" s="4"/>
      <c r="G281" s="3"/>
      <c r="H281" s="4"/>
      <c r="I281" s="3"/>
      <c r="J281" s="4"/>
      <c r="K281" s="3"/>
    </row>
    <row r="282" spans="5:11" x14ac:dyDescent="0.25">
      <c r="E282" s="16"/>
      <c r="F282" s="4"/>
      <c r="G282" s="3"/>
      <c r="H282" s="4"/>
      <c r="I282" s="3"/>
      <c r="J282" s="4"/>
      <c r="K282" s="3"/>
    </row>
    <row r="283" spans="5:11" x14ac:dyDescent="0.25">
      <c r="E283" s="16"/>
      <c r="F283" s="4"/>
      <c r="G283" s="3"/>
      <c r="H283" s="4"/>
      <c r="I283" s="3"/>
      <c r="J283" s="4"/>
      <c r="K283" s="3"/>
    </row>
    <row r="284" spans="5:11" x14ac:dyDescent="0.25">
      <c r="E284" s="16"/>
      <c r="F284" s="4"/>
      <c r="G284" s="3"/>
      <c r="H284" s="4"/>
      <c r="I284" s="3"/>
      <c r="J284" s="4"/>
      <c r="K284" s="3"/>
    </row>
    <row r="285" spans="5:11" x14ac:dyDescent="0.25">
      <c r="E285" s="16"/>
      <c r="F285" s="4"/>
      <c r="G285" s="3"/>
      <c r="H285" s="4"/>
      <c r="I285" s="3"/>
      <c r="J285" s="4"/>
      <c r="K285" s="3"/>
    </row>
    <row r="286" spans="5:11" x14ac:dyDescent="0.25">
      <c r="E286" s="16"/>
      <c r="F286" s="4"/>
      <c r="G286" s="3"/>
      <c r="H286" s="4"/>
      <c r="I286" s="3"/>
      <c r="J286" s="4"/>
      <c r="K286" s="3"/>
    </row>
    <row r="287" spans="5:11" x14ac:dyDescent="0.25">
      <c r="E287" s="16"/>
      <c r="F287" s="4"/>
      <c r="G287" s="3"/>
      <c r="H287" s="4"/>
      <c r="I287" s="3"/>
      <c r="J287" s="4"/>
      <c r="K287" s="3"/>
    </row>
    <row r="288" spans="5:11" x14ac:dyDescent="0.25">
      <c r="E288" s="16"/>
      <c r="F288" s="4"/>
      <c r="G288" s="3"/>
      <c r="H288" s="4"/>
      <c r="I288" s="3"/>
      <c r="J288" s="4"/>
      <c r="K288" s="3"/>
    </row>
    <row r="289" spans="5:11" x14ac:dyDescent="0.25">
      <c r="E289" s="16"/>
      <c r="F289" s="4"/>
      <c r="G289" s="3"/>
      <c r="H289" s="4"/>
      <c r="I289" s="3"/>
      <c r="J289" s="4"/>
      <c r="K289" s="3"/>
    </row>
    <row r="290" spans="5:11" x14ac:dyDescent="0.25">
      <c r="E290" s="16"/>
      <c r="F290" s="4"/>
      <c r="G290" s="3"/>
      <c r="H290" s="4"/>
      <c r="I290" s="3"/>
      <c r="J290" s="4"/>
      <c r="K290" s="3"/>
    </row>
    <row r="291" spans="5:11" x14ac:dyDescent="0.25">
      <c r="E291" s="16"/>
      <c r="F291" s="4"/>
      <c r="G291" s="3"/>
      <c r="H291" s="4"/>
      <c r="I291" s="3"/>
      <c r="J291" s="4"/>
      <c r="K291" s="3"/>
    </row>
    <row r="292" spans="5:11" x14ac:dyDescent="0.25">
      <c r="E292" s="16"/>
      <c r="F292" s="4"/>
      <c r="G292" s="3"/>
      <c r="H292" s="4"/>
      <c r="I292" s="3"/>
      <c r="J292" s="4"/>
      <c r="K292" s="3"/>
    </row>
    <row r="293" spans="5:11" x14ac:dyDescent="0.25">
      <c r="E293" s="16"/>
      <c r="F293" s="4"/>
      <c r="G293" s="3"/>
      <c r="H293" s="4"/>
      <c r="I293" s="3"/>
      <c r="J293" s="4"/>
      <c r="K293" s="3"/>
    </row>
    <row r="294" spans="5:11" x14ac:dyDescent="0.25">
      <c r="E294" s="16"/>
      <c r="F294" s="4"/>
      <c r="G294" s="3"/>
      <c r="H294" s="4"/>
      <c r="I294" s="3"/>
      <c r="J294" s="4"/>
      <c r="K294" s="3"/>
    </row>
    <row r="295" spans="5:11" x14ac:dyDescent="0.25">
      <c r="E295" s="16"/>
      <c r="F295" s="4"/>
      <c r="G295" s="3"/>
      <c r="H295" s="4"/>
      <c r="I295" s="3"/>
      <c r="J295" s="4"/>
      <c r="K295" s="3"/>
    </row>
    <row r="296" spans="5:11" x14ac:dyDescent="0.25">
      <c r="E296" s="16"/>
      <c r="F296" s="4"/>
      <c r="G296" s="3"/>
      <c r="H296" s="4"/>
      <c r="I296" s="3"/>
      <c r="J296" s="4"/>
      <c r="K296" s="3"/>
    </row>
    <row r="297" spans="5:11" x14ac:dyDescent="0.25">
      <c r="E297" s="16"/>
      <c r="F297" s="4"/>
      <c r="G297" s="3"/>
      <c r="H297" s="4"/>
      <c r="I297" s="3"/>
      <c r="J297" s="4"/>
      <c r="K297" s="3"/>
    </row>
    <row r="298" spans="5:11" x14ac:dyDescent="0.25">
      <c r="E298" s="16"/>
      <c r="F298" s="4"/>
      <c r="G298" s="3"/>
      <c r="H298" s="4"/>
      <c r="I298" s="3"/>
      <c r="J298" s="4"/>
      <c r="K298" s="3"/>
    </row>
    <row r="299" spans="5:11" x14ac:dyDescent="0.25">
      <c r="E299" s="16"/>
      <c r="F299" s="4"/>
      <c r="G299" s="3"/>
      <c r="H299" s="4"/>
      <c r="I299" s="3"/>
      <c r="J299" s="4"/>
      <c r="K299" s="3"/>
    </row>
    <row r="300" spans="5:11" x14ac:dyDescent="0.25">
      <c r="E300" s="16"/>
      <c r="F300" s="4"/>
      <c r="G300" s="3"/>
      <c r="H300" s="4"/>
      <c r="I300" s="3"/>
      <c r="J300" s="4"/>
      <c r="K300" s="3"/>
    </row>
    <row r="301" spans="5:11" x14ac:dyDescent="0.25">
      <c r="E301" s="16"/>
      <c r="F301" s="4"/>
      <c r="G301" s="3"/>
      <c r="H301" s="4"/>
      <c r="I301" s="3"/>
      <c r="J301" s="4"/>
      <c r="K301" s="3"/>
    </row>
    <row r="302" spans="5:11" x14ac:dyDescent="0.25">
      <c r="E302" s="16"/>
      <c r="F302" s="4"/>
      <c r="G302" s="3"/>
      <c r="H302" s="4"/>
      <c r="I302" s="3"/>
      <c r="J302" s="4"/>
      <c r="K302" s="3"/>
    </row>
    <row r="303" spans="5:11" x14ac:dyDescent="0.25">
      <c r="E303" s="16"/>
      <c r="F303" s="4"/>
      <c r="G303" s="3"/>
      <c r="H303" s="4"/>
      <c r="I303" s="3"/>
      <c r="J303" s="4"/>
      <c r="K303" s="3"/>
    </row>
    <row r="304" spans="5:11" x14ac:dyDescent="0.25">
      <c r="E304" s="16"/>
      <c r="F304" s="4"/>
      <c r="G304" s="3"/>
      <c r="H304" s="4"/>
      <c r="I304" s="3"/>
      <c r="J304" s="4"/>
      <c r="K304" s="3"/>
    </row>
    <row r="305" spans="5:11" x14ac:dyDescent="0.25">
      <c r="E305" s="16"/>
      <c r="F305" s="4"/>
      <c r="G305" s="3"/>
      <c r="H305" s="4"/>
      <c r="I305" s="3"/>
      <c r="J305" s="4"/>
      <c r="K305" s="3"/>
    </row>
    <row r="306" spans="5:11" x14ac:dyDescent="0.25">
      <c r="E306" s="16"/>
      <c r="F306" s="4"/>
      <c r="G306" s="3"/>
      <c r="H306" s="4"/>
      <c r="I306" s="3"/>
      <c r="J306" s="4"/>
      <c r="K306" s="3"/>
    </row>
    <row r="307" spans="5:11" x14ac:dyDescent="0.25">
      <c r="E307" s="16"/>
      <c r="F307" s="4"/>
      <c r="G307" s="3"/>
      <c r="H307" s="4"/>
      <c r="I307" s="3"/>
      <c r="J307" s="4"/>
      <c r="K307" s="3"/>
    </row>
    <row r="308" spans="5:11" x14ac:dyDescent="0.25">
      <c r="E308" s="16"/>
      <c r="F308" s="4"/>
      <c r="G308" s="3"/>
      <c r="H308" s="4"/>
      <c r="I308" s="3"/>
      <c r="J308" s="4"/>
      <c r="K308" s="3"/>
    </row>
    <row r="309" spans="5:11" x14ac:dyDescent="0.25">
      <c r="E309" s="16"/>
      <c r="F309" s="4"/>
      <c r="G309" s="3"/>
      <c r="H309" s="4"/>
      <c r="I309" s="3"/>
      <c r="J309" s="4"/>
      <c r="K309" s="3"/>
    </row>
    <row r="310" spans="5:11" x14ac:dyDescent="0.25">
      <c r="E310" s="16"/>
      <c r="F310" s="4"/>
      <c r="G310" s="3"/>
      <c r="H310" s="4"/>
      <c r="I310" s="3"/>
      <c r="J310" s="4"/>
      <c r="K310" s="3"/>
    </row>
    <row r="311" spans="5:11" x14ac:dyDescent="0.25">
      <c r="E311" s="16"/>
      <c r="F311" s="4"/>
      <c r="G311" s="3"/>
      <c r="H311" s="4"/>
      <c r="I311" s="3"/>
      <c r="J311" s="4"/>
      <c r="K311" s="3"/>
    </row>
    <row r="312" spans="5:11" x14ac:dyDescent="0.25">
      <c r="E312" s="16"/>
      <c r="F312" s="4"/>
      <c r="G312" s="3"/>
      <c r="H312" s="4"/>
      <c r="I312" s="3"/>
      <c r="J312" s="4"/>
      <c r="K312" s="3"/>
    </row>
    <row r="313" spans="5:11" x14ac:dyDescent="0.25">
      <c r="E313" s="16"/>
      <c r="F313" s="4"/>
      <c r="G313" s="3"/>
      <c r="H313" s="4"/>
      <c r="I313" s="3"/>
      <c r="J313" s="4"/>
      <c r="K313" s="3"/>
    </row>
    <row r="314" spans="5:11" x14ac:dyDescent="0.25">
      <c r="E314" s="16"/>
      <c r="F314" s="4"/>
      <c r="G314" s="3"/>
      <c r="H314" s="4"/>
      <c r="I314" s="3"/>
      <c r="J314" s="4"/>
      <c r="K314" s="3"/>
    </row>
    <row r="315" spans="5:11" x14ac:dyDescent="0.25">
      <c r="E315" s="16"/>
      <c r="F315" s="4"/>
      <c r="G315" s="3"/>
      <c r="H315" s="4"/>
      <c r="I315" s="3"/>
      <c r="J315" s="4"/>
      <c r="K315" s="3"/>
    </row>
    <row r="316" spans="5:11" x14ac:dyDescent="0.25">
      <c r="E316" s="16"/>
      <c r="F316" s="4"/>
      <c r="G316" s="3"/>
      <c r="H316" s="4"/>
      <c r="I316" s="3"/>
      <c r="J316" s="4"/>
      <c r="K316" s="3"/>
    </row>
    <row r="317" spans="5:11" x14ac:dyDescent="0.25">
      <c r="E317" s="16"/>
      <c r="F317" s="4"/>
      <c r="G317" s="3"/>
      <c r="H317" s="4"/>
      <c r="I317" s="3"/>
      <c r="J317" s="4"/>
      <c r="K317" s="3"/>
    </row>
    <row r="318" spans="5:11" x14ac:dyDescent="0.25">
      <c r="E318" s="16"/>
      <c r="F318" s="4"/>
      <c r="G318" s="3"/>
      <c r="H318" s="4"/>
      <c r="I318" s="3"/>
      <c r="J318" s="4"/>
      <c r="K318" s="3"/>
    </row>
    <row r="319" spans="5:11" x14ac:dyDescent="0.25">
      <c r="E319" s="16"/>
      <c r="F319" s="4"/>
      <c r="G319" s="3"/>
      <c r="H319" s="4"/>
      <c r="I319" s="3"/>
      <c r="J319" s="4"/>
      <c r="K319" s="3"/>
    </row>
    <row r="320" spans="5:11" x14ac:dyDescent="0.25">
      <c r="E320" s="16"/>
      <c r="F320" s="4"/>
      <c r="G320" s="3"/>
      <c r="H320" s="4"/>
      <c r="I320" s="3"/>
      <c r="J320" s="4"/>
      <c r="K320" s="3"/>
    </row>
    <row r="321" spans="5:11" x14ac:dyDescent="0.25">
      <c r="E321" s="16"/>
      <c r="F321" s="4"/>
      <c r="G321" s="3"/>
      <c r="H321" s="4"/>
      <c r="I321" s="3"/>
      <c r="J321" s="4"/>
      <c r="K321" s="3"/>
    </row>
    <row r="322" spans="5:11" x14ac:dyDescent="0.25">
      <c r="E322" s="16"/>
      <c r="F322" s="4"/>
      <c r="G322" s="3"/>
      <c r="H322" s="4"/>
      <c r="I322" s="3"/>
      <c r="J322" s="4"/>
      <c r="K322" s="3"/>
    </row>
    <row r="323" spans="5:11" x14ac:dyDescent="0.25">
      <c r="E323" s="16"/>
      <c r="F323" s="4"/>
      <c r="G323" s="3"/>
      <c r="H323" s="4"/>
      <c r="I323" s="3"/>
      <c r="J323" s="4"/>
      <c r="K323" s="3"/>
    </row>
    <row r="324" spans="5:11" x14ac:dyDescent="0.25">
      <c r="E324" s="16"/>
      <c r="F324" s="4"/>
      <c r="G324" s="3"/>
      <c r="H324" s="4"/>
      <c r="I324" s="3"/>
      <c r="J324" s="4"/>
      <c r="K324" s="3"/>
    </row>
    <row r="325" spans="5:11" x14ac:dyDescent="0.25">
      <c r="E325" s="16"/>
      <c r="F325" s="4"/>
      <c r="G325" s="3"/>
      <c r="H325" s="4"/>
      <c r="I325" s="3"/>
      <c r="J325" s="4"/>
      <c r="K325" s="3"/>
    </row>
    <row r="326" spans="5:11" x14ac:dyDescent="0.25">
      <c r="E326" s="16"/>
      <c r="F326" s="4"/>
      <c r="G326" s="3"/>
      <c r="H326" s="4"/>
      <c r="I326" s="3"/>
      <c r="J326" s="4"/>
      <c r="K326" s="3"/>
    </row>
    <row r="327" spans="5:11" x14ac:dyDescent="0.25">
      <c r="E327" s="16"/>
      <c r="F327" s="4"/>
      <c r="G327" s="3"/>
      <c r="H327" s="4"/>
      <c r="I327" s="3"/>
      <c r="J327" s="4"/>
      <c r="K327" s="3"/>
    </row>
    <row r="328" spans="5:11" x14ac:dyDescent="0.25">
      <c r="E328" s="16"/>
      <c r="F328" s="4"/>
      <c r="G328" s="3"/>
      <c r="H328" s="4"/>
      <c r="I328" s="3"/>
      <c r="J328" s="4"/>
      <c r="K328" s="3"/>
    </row>
    <row r="329" spans="5:11" x14ac:dyDescent="0.25">
      <c r="E329" s="16"/>
      <c r="F329" s="4"/>
      <c r="G329" s="3"/>
      <c r="H329" s="4"/>
      <c r="I329" s="3"/>
      <c r="J329" s="4"/>
      <c r="K329" s="3"/>
    </row>
    <row r="330" spans="5:11" x14ac:dyDescent="0.25">
      <c r="E330" s="16"/>
      <c r="F330" s="4"/>
      <c r="G330" s="3"/>
      <c r="H330" s="4"/>
      <c r="I330" s="3"/>
      <c r="J330" s="4"/>
      <c r="K330" s="3"/>
    </row>
    <row r="331" spans="5:11" x14ac:dyDescent="0.25">
      <c r="E331" s="16"/>
      <c r="F331" s="4"/>
      <c r="G331" s="3"/>
      <c r="H331" s="4"/>
      <c r="I331" s="3"/>
      <c r="J331" s="4"/>
      <c r="K331" s="3"/>
    </row>
    <row r="332" spans="5:11" x14ac:dyDescent="0.25">
      <c r="E332" s="16"/>
      <c r="F332" s="4"/>
      <c r="G332" s="3"/>
      <c r="H332" s="4"/>
      <c r="I332" s="3"/>
      <c r="J332" s="4"/>
      <c r="K332" s="3"/>
    </row>
    <row r="333" spans="5:11" x14ac:dyDescent="0.25">
      <c r="E333" s="16"/>
      <c r="F333" s="4"/>
      <c r="G333" s="3"/>
      <c r="H333" s="4"/>
      <c r="I333" s="3"/>
      <c r="J333" s="4"/>
      <c r="K333" s="3"/>
    </row>
    <row r="334" spans="5:11" x14ac:dyDescent="0.25">
      <c r="E334" s="16"/>
      <c r="F334" s="4"/>
      <c r="G334" s="3"/>
      <c r="H334" s="4"/>
      <c r="I334" s="3"/>
      <c r="J334" s="4"/>
      <c r="K334" s="3"/>
    </row>
    <row r="335" spans="5:11" x14ac:dyDescent="0.25">
      <c r="E335" s="16"/>
      <c r="F335" s="4"/>
      <c r="G335" s="3"/>
      <c r="H335" s="4"/>
      <c r="I335" s="3"/>
      <c r="J335" s="4"/>
      <c r="K335" s="3"/>
    </row>
    <row r="336" spans="5:11" x14ac:dyDescent="0.25">
      <c r="E336" s="16"/>
      <c r="F336" s="4"/>
      <c r="G336" s="3"/>
      <c r="H336" s="4"/>
      <c r="I336" s="3"/>
      <c r="J336" s="4"/>
      <c r="K336" s="3"/>
    </row>
    <row r="337" spans="5:11" x14ac:dyDescent="0.25">
      <c r="E337" s="16"/>
      <c r="F337" s="4"/>
      <c r="G337" s="3"/>
      <c r="H337" s="4"/>
      <c r="I337" s="3"/>
      <c r="J337" s="4"/>
      <c r="K337" s="3"/>
    </row>
    <row r="338" spans="5:11" x14ac:dyDescent="0.25">
      <c r="E338" s="16"/>
      <c r="F338" s="4"/>
      <c r="G338" s="3"/>
      <c r="H338" s="4"/>
      <c r="I338" s="3"/>
      <c r="J338" s="4"/>
      <c r="K338" s="3"/>
    </row>
    <row r="339" spans="5:11" x14ac:dyDescent="0.25">
      <c r="E339" s="16"/>
      <c r="F339" s="4"/>
      <c r="G339" s="3"/>
      <c r="H339" s="4"/>
      <c r="I339" s="3"/>
      <c r="J339" s="4"/>
      <c r="K339" s="3"/>
    </row>
    <row r="340" spans="5:11" x14ac:dyDescent="0.25">
      <c r="E340" s="16"/>
      <c r="F340" s="4"/>
      <c r="G340" s="3"/>
      <c r="H340" s="4"/>
      <c r="I340" s="3"/>
      <c r="J340" s="4"/>
      <c r="K340" s="3"/>
    </row>
    <row r="341" spans="5:11" x14ac:dyDescent="0.25">
      <c r="E341" s="16"/>
      <c r="F341" s="4"/>
      <c r="G341" s="3"/>
      <c r="H341" s="4"/>
      <c r="I341" s="3"/>
      <c r="J341" s="4"/>
      <c r="K341" s="3"/>
    </row>
    <row r="342" spans="5:11" x14ac:dyDescent="0.25">
      <c r="E342" s="16"/>
      <c r="F342" s="4"/>
      <c r="G342" s="3"/>
      <c r="H342" s="4"/>
      <c r="I342" s="3"/>
      <c r="J342" s="4"/>
      <c r="K342" s="3"/>
    </row>
    <row r="343" spans="5:11" x14ac:dyDescent="0.25">
      <c r="E343" s="16"/>
      <c r="F343" s="4"/>
      <c r="G343" s="3"/>
      <c r="H343" s="4"/>
      <c r="I343" s="3"/>
      <c r="J343" s="4"/>
      <c r="K343" s="3"/>
    </row>
    <row r="344" spans="5:11" x14ac:dyDescent="0.25">
      <c r="E344" s="16"/>
      <c r="F344" s="4"/>
      <c r="G344" s="3"/>
      <c r="H344" s="4"/>
      <c r="I344" s="3"/>
      <c r="J344" s="4"/>
      <c r="K344" s="3"/>
    </row>
    <row r="345" spans="5:11" x14ac:dyDescent="0.25">
      <c r="E345" s="16"/>
      <c r="F345" s="4"/>
      <c r="G345" s="3"/>
      <c r="H345" s="4"/>
      <c r="I345" s="3"/>
      <c r="J345" s="4"/>
      <c r="K345" s="3"/>
    </row>
    <row r="346" spans="5:11" x14ac:dyDescent="0.25">
      <c r="E346" s="16"/>
      <c r="F346" s="4"/>
      <c r="G346" s="3"/>
      <c r="H346" s="4"/>
      <c r="I346" s="3"/>
      <c r="J346" s="4"/>
      <c r="K346" s="3"/>
    </row>
    <row r="347" spans="5:11" x14ac:dyDescent="0.25">
      <c r="E347" s="16"/>
      <c r="F347" s="4"/>
      <c r="G347" s="3"/>
      <c r="H347" s="4"/>
      <c r="I347" s="3"/>
      <c r="J347" s="4"/>
      <c r="K347" s="3"/>
    </row>
    <row r="348" spans="5:11" x14ac:dyDescent="0.25">
      <c r="E348" s="16"/>
      <c r="F348" s="4"/>
      <c r="G348" s="3"/>
      <c r="H348" s="4"/>
      <c r="I348" s="3"/>
      <c r="J348" s="4"/>
      <c r="K348" s="3"/>
    </row>
    <row r="349" spans="5:11" x14ac:dyDescent="0.25">
      <c r="E349" s="16"/>
      <c r="F349" s="4"/>
      <c r="G349" s="3"/>
      <c r="H349" s="4"/>
      <c r="I349" s="3"/>
      <c r="J349" s="4"/>
      <c r="K349" s="3"/>
    </row>
    <row r="350" spans="5:11" x14ac:dyDescent="0.25">
      <c r="E350" s="16"/>
      <c r="F350" s="4"/>
      <c r="G350" s="3"/>
      <c r="H350" s="4"/>
      <c r="I350" s="3"/>
      <c r="J350" s="4"/>
      <c r="K350" s="3"/>
    </row>
    <row r="351" spans="5:11" x14ac:dyDescent="0.25">
      <c r="E351" s="16"/>
      <c r="F351" s="4"/>
      <c r="G351" s="3"/>
      <c r="H351" s="4"/>
      <c r="I351" s="3"/>
      <c r="J351" s="4"/>
      <c r="K351" s="3"/>
    </row>
    <row r="352" spans="5:11" x14ac:dyDescent="0.25">
      <c r="E352" s="16"/>
      <c r="F352" s="4"/>
      <c r="G352" s="3"/>
      <c r="H352" s="4"/>
      <c r="I352" s="3"/>
      <c r="J352" s="4"/>
      <c r="K352" s="3"/>
    </row>
    <row r="353" spans="5:11" x14ac:dyDescent="0.25">
      <c r="E353" s="16"/>
      <c r="F353" s="4"/>
      <c r="G353" s="3"/>
      <c r="H353" s="4"/>
      <c r="I353" s="3"/>
      <c r="J353" s="4"/>
      <c r="K353" s="3"/>
    </row>
    <row r="354" spans="5:11" x14ac:dyDescent="0.25">
      <c r="E354" s="16"/>
      <c r="F354" s="4"/>
      <c r="G354" s="3"/>
      <c r="H354" s="4"/>
      <c r="I354" s="3"/>
      <c r="J354" s="4"/>
      <c r="K354" s="3"/>
    </row>
    <row r="355" spans="5:11" x14ac:dyDescent="0.25">
      <c r="E355" s="16"/>
      <c r="F355" s="4"/>
      <c r="G355" s="3"/>
      <c r="H355" s="4"/>
      <c r="I355" s="3"/>
      <c r="J355" s="4"/>
      <c r="K355" s="3"/>
    </row>
    <row r="356" spans="5:11" x14ac:dyDescent="0.25">
      <c r="E356" s="16"/>
      <c r="F356" s="4"/>
      <c r="G356" s="3"/>
      <c r="H356" s="4"/>
      <c r="I356" s="3"/>
      <c r="J356" s="4"/>
      <c r="K356" s="3"/>
    </row>
    <row r="357" spans="5:11" x14ac:dyDescent="0.25">
      <c r="E357" s="16"/>
      <c r="F357" s="4"/>
      <c r="G357" s="3"/>
      <c r="H357" s="4"/>
      <c r="I357" s="3"/>
      <c r="J357" s="4"/>
      <c r="K357" s="3"/>
    </row>
    <row r="358" spans="5:11" x14ac:dyDescent="0.25">
      <c r="E358" s="16"/>
      <c r="F358" s="4"/>
      <c r="G358" s="3"/>
      <c r="H358" s="4"/>
      <c r="I358" s="3"/>
      <c r="J358" s="4"/>
      <c r="K358" s="3"/>
    </row>
    <row r="359" spans="5:11" x14ac:dyDescent="0.25">
      <c r="E359" s="16"/>
      <c r="F359" s="4"/>
      <c r="G359" s="3"/>
      <c r="H359" s="4"/>
      <c r="I359" s="3"/>
      <c r="J359" s="4"/>
      <c r="K359" s="3"/>
    </row>
    <row r="360" spans="5:11" x14ac:dyDescent="0.25">
      <c r="E360" s="16"/>
      <c r="F360" s="4"/>
      <c r="G360" s="3"/>
      <c r="H360" s="4"/>
      <c r="I360" s="3"/>
      <c r="J360" s="4"/>
      <c r="K360" s="3"/>
    </row>
    <row r="361" spans="5:11" x14ac:dyDescent="0.25">
      <c r="E361" s="16"/>
      <c r="F361" s="4"/>
      <c r="G361" s="3"/>
      <c r="H361" s="4"/>
      <c r="I361" s="3"/>
      <c r="J361" s="4"/>
      <c r="K361" s="3"/>
    </row>
    <row r="362" spans="5:11" x14ac:dyDescent="0.25">
      <c r="E362" s="16"/>
      <c r="F362" s="4"/>
      <c r="G362" s="3"/>
      <c r="H362" s="4"/>
      <c r="I362" s="3"/>
      <c r="J362" s="4"/>
      <c r="K362" s="3"/>
    </row>
    <row r="363" spans="5:11" x14ac:dyDescent="0.25">
      <c r="E363" s="16"/>
      <c r="F363" s="4"/>
      <c r="G363" s="3"/>
      <c r="H363" s="4"/>
      <c r="I363" s="3"/>
      <c r="J363" s="4"/>
      <c r="K363" s="3"/>
    </row>
    <row r="364" spans="5:11" x14ac:dyDescent="0.25">
      <c r="E364" s="16"/>
      <c r="F364" s="4"/>
      <c r="G364" s="3"/>
      <c r="H364" s="4"/>
      <c r="I364" s="3"/>
      <c r="J364" s="4"/>
      <c r="K364" s="3"/>
    </row>
    <row r="365" spans="5:11" x14ac:dyDescent="0.25">
      <c r="E365" s="16"/>
      <c r="F365" s="4"/>
      <c r="G365" s="3"/>
      <c r="H365" s="4"/>
      <c r="I365" s="3"/>
      <c r="J365" s="4"/>
      <c r="K365" s="3"/>
    </row>
    <row r="366" spans="5:11" x14ac:dyDescent="0.25">
      <c r="E366" s="16"/>
      <c r="F366" s="4"/>
      <c r="G366" s="3"/>
      <c r="H366" s="4"/>
      <c r="I366" s="3"/>
      <c r="J366" s="4"/>
      <c r="K366" s="3"/>
    </row>
    <row r="367" spans="5:11" x14ac:dyDescent="0.25">
      <c r="E367" s="16"/>
      <c r="F367" s="4"/>
      <c r="G367" s="3"/>
      <c r="H367" s="4"/>
      <c r="I367" s="3"/>
      <c r="J367" s="4"/>
      <c r="K367" s="3"/>
    </row>
    <row r="368" spans="5:11" x14ac:dyDescent="0.25">
      <c r="E368" s="16"/>
      <c r="F368" s="4"/>
      <c r="G368" s="3"/>
      <c r="H368" s="4"/>
      <c r="I368" s="3"/>
      <c r="J368" s="4"/>
      <c r="K368" s="3"/>
    </row>
    <row r="369" spans="5:11" x14ac:dyDescent="0.25">
      <c r="E369" s="16"/>
      <c r="F369" s="4"/>
      <c r="G369" s="3"/>
      <c r="H369" s="4"/>
      <c r="I369" s="3"/>
      <c r="J369" s="4"/>
      <c r="K369" s="3"/>
    </row>
    <row r="370" spans="5:11" x14ac:dyDescent="0.25">
      <c r="E370" s="16"/>
      <c r="F370" s="4"/>
      <c r="G370" s="3"/>
      <c r="H370" s="4"/>
      <c r="I370" s="3"/>
      <c r="J370" s="4"/>
      <c r="K370" s="3"/>
    </row>
    <row r="371" spans="5:11" x14ac:dyDescent="0.25">
      <c r="E371" s="16"/>
      <c r="F371" s="4"/>
      <c r="G371" s="3"/>
      <c r="H371" s="4"/>
      <c r="I371" s="3"/>
      <c r="J371" s="4"/>
      <c r="K371" s="3"/>
    </row>
    <row r="372" spans="5:11" x14ac:dyDescent="0.25">
      <c r="E372" s="16"/>
      <c r="F372" s="4"/>
      <c r="G372" s="3"/>
      <c r="H372" s="4"/>
      <c r="I372" s="3"/>
      <c r="J372" s="4"/>
      <c r="K372" s="3"/>
    </row>
    <row r="373" spans="5:11" x14ac:dyDescent="0.25">
      <c r="E373" s="16"/>
      <c r="F373" s="4"/>
      <c r="G373" s="3"/>
      <c r="H373" s="4"/>
      <c r="I373" s="3"/>
      <c r="J373" s="4"/>
      <c r="K373" s="3"/>
    </row>
    <row r="374" spans="5:11" x14ac:dyDescent="0.25">
      <c r="E374" s="16"/>
      <c r="F374" s="4"/>
      <c r="G374" s="3"/>
      <c r="H374" s="4"/>
      <c r="I374" s="3"/>
      <c r="J374" s="4"/>
      <c r="K374" s="3"/>
    </row>
    <row r="375" spans="5:11" x14ac:dyDescent="0.25">
      <c r="E375" s="16"/>
      <c r="F375" s="4"/>
      <c r="G375" s="3"/>
      <c r="H375" s="4"/>
      <c r="I375" s="3"/>
      <c r="J375" s="4"/>
      <c r="K375" s="3"/>
    </row>
    <row r="376" spans="5:11" x14ac:dyDescent="0.25">
      <c r="E376" s="16"/>
      <c r="F376" s="4"/>
      <c r="G376" s="3"/>
      <c r="H376" s="4"/>
      <c r="I376" s="3"/>
      <c r="J376" s="4"/>
      <c r="K376" s="3"/>
    </row>
    <row r="377" spans="5:11" x14ac:dyDescent="0.25">
      <c r="E377" s="16"/>
      <c r="F377" s="4"/>
      <c r="G377" s="3"/>
      <c r="H377" s="4"/>
      <c r="I377" s="3"/>
      <c r="J377" s="4"/>
      <c r="K377" s="3"/>
    </row>
    <row r="378" spans="5:11" x14ac:dyDescent="0.25">
      <c r="E378" s="16"/>
      <c r="F378" s="4"/>
      <c r="G378" s="3"/>
      <c r="H378" s="4"/>
      <c r="I378" s="3"/>
      <c r="J378" s="4"/>
      <c r="K378" s="3"/>
    </row>
    <row r="379" spans="5:11" x14ac:dyDescent="0.25">
      <c r="E379" s="16"/>
      <c r="F379" s="4"/>
      <c r="G379" s="3"/>
      <c r="H379" s="4"/>
      <c r="I379" s="3"/>
      <c r="J379" s="4"/>
      <c r="K379" s="3"/>
    </row>
    <row r="380" spans="5:11" x14ac:dyDescent="0.25">
      <c r="E380" s="16"/>
      <c r="F380" s="4"/>
      <c r="G380" s="3"/>
      <c r="H380" s="4"/>
      <c r="I380" s="3"/>
      <c r="J380" s="4"/>
      <c r="K380" s="3"/>
    </row>
    <row r="381" spans="5:11" x14ac:dyDescent="0.25">
      <c r="E381" s="16"/>
      <c r="F381" s="4"/>
      <c r="G381" s="3"/>
      <c r="H381" s="4"/>
      <c r="I381" s="3"/>
      <c r="J381" s="4"/>
      <c r="K381" s="3"/>
    </row>
    <row r="382" spans="5:11" x14ac:dyDescent="0.25">
      <c r="E382" s="16"/>
      <c r="F382" s="4"/>
      <c r="G382" s="3"/>
      <c r="H382" s="4"/>
      <c r="I382" s="3"/>
      <c r="J382" s="4"/>
      <c r="K382" s="3"/>
    </row>
    <row r="383" spans="5:11" x14ac:dyDescent="0.25">
      <c r="E383" s="16"/>
      <c r="F383" s="4"/>
      <c r="G383" s="3"/>
      <c r="H383" s="4"/>
      <c r="I383" s="3"/>
      <c r="J383" s="4"/>
      <c r="K383" s="3"/>
    </row>
    <row r="384" spans="5:11" x14ac:dyDescent="0.25">
      <c r="E384" s="16"/>
      <c r="F384" s="4"/>
      <c r="G384" s="3"/>
      <c r="H384" s="4"/>
      <c r="I384" s="3"/>
      <c r="J384" s="4"/>
      <c r="K384" s="3"/>
    </row>
    <row r="385" spans="5:11" x14ac:dyDescent="0.25">
      <c r="E385" s="16"/>
      <c r="F385" s="4"/>
      <c r="G385" s="3"/>
      <c r="H385" s="4"/>
      <c r="I385" s="3"/>
      <c r="J385" s="4"/>
      <c r="K385" s="3"/>
    </row>
    <row r="386" spans="5:11" x14ac:dyDescent="0.25">
      <c r="E386" s="16"/>
      <c r="F386" s="4"/>
      <c r="G386" s="3"/>
      <c r="H386" s="4"/>
      <c r="I386" s="3"/>
      <c r="J386" s="4"/>
      <c r="K386" s="3"/>
    </row>
    <row r="387" spans="5:11" x14ac:dyDescent="0.25">
      <c r="E387" s="16"/>
      <c r="F387" s="4"/>
      <c r="G387" s="3"/>
      <c r="H387" s="4"/>
      <c r="I387" s="3"/>
      <c r="J387" s="4"/>
      <c r="K387" s="3"/>
    </row>
    <row r="388" spans="5:11" x14ac:dyDescent="0.25">
      <c r="E388" s="16"/>
      <c r="F388" s="4"/>
      <c r="G388" s="3"/>
      <c r="H388" s="4"/>
      <c r="I388" s="3"/>
      <c r="J388" s="4"/>
      <c r="K388" s="3"/>
    </row>
    <row r="389" spans="5:11" x14ac:dyDescent="0.25">
      <c r="E389" s="16"/>
      <c r="F389" s="4"/>
      <c r="G389" s="3"/>
      <c r="H389" s="4"/>
      <c r="I389" s="3"/>
      <c r="J389" s="4"/>
      <c r="K389" s="3"/>
    </row>
    <row r="390" spans="5:11" x14ac:dyDescent="0.25">
      <c r="E390" s="16"/>
      <c r="F390" s="4"/>
      <c r="G390" s="3"/>
      <c r="H390" s="4"/>
      <c r="I390" s="3"/>
      <c r="J390" s="4"/>
      <c r="K390" s="3"/>
    </row>
    <row r="391" spans="5:11" x14ac:dyDescent="0.25">
      <c r="E391" s="16"/>
      <c r="F391" s="4"/>
      <c r="G391" s="3"/>
      <c r="H391" s="4"/>
      <c r="I391" s="3"/>
      <c r="J391" s="4"/>
      <c r="K391" s="3"/>
    </row>
    <row r="392" spans="5:11" x14ac:dyDescent="0.25">
      <c r="E392" s="16"/>
      <c r="F392" s="4"/>
      <c r="G392" s="3"/>
      <c r="H392" s="4"/>
      <c r="I392" s="3"/>
      <c r="J392" s="4"/>
      <c r="K392" s="3"/>
    </row>
    <row r="393" spans="5:11" x14ac:dyDescent="0.25">
      <c r="E393" s="16"/>
      <c r="F393" s="4"/>
      <c r="G393" s="3"/>
      <c r="H393" s="4"/>
      <c r="I393" s="3"/>
      <c r="J393" s="4"/>
      <c r="K393" s="3"/>
    </row>
    <row r="394" spans="5:11" x14ac:dyDescent="0.25">
      <c r="E394" s="16"/>
      <c r="F394" s="4"/>
      <c r="G394" s="3"/>
      <c r="H394" s="4"/>
      <c r="I394" s="3"/>
      <c r="J394" s="4"/>
      <c r="K394" s="3"/>
    </row>
    <row r="395" spans="5:11" x14ac:dyDescent="0.25">
      <c r="E395" s="16"/>
      <c r="F395" s="4"/>
      <c r="G395" s="3"/>
      <c r="H395" s="4"/>
      <c r="I395" s="3"/>
      <c r="J395" s="4"/>
      <c r="K395" s="3"/>
    </row>
    <row r="396" spans="5:11" x14ac:dyDescent="0.25">
      <c r="E396" s="16"/>
      <c r="F396" s="4"/>
      <c r="G396" s="3"/>
      <c r="H396" s="4"/>
      <c r="I396" s="3"/>
      <c r="J396" s="4"/>
      <c r="K396" s="3"/>
    </row>
    <row r="397" spans="5:11" x14ac:dyDescent="0.25">
      <c r="E397" s="16"/>
      <c r="F397" s="4"/>
      <c r="G397" s="3"/>
      <c r="H397" s="4"/>
      <c r="I397" s="3"/>
      <c r="J397" s="4"/>
      <c r="K397" s="3"/>
    </row>
    <row r="398" spans="5:11" x14ac:dyDescent="0.25">
      <c r="E398" s="16"/>
      <c r="F398" s="4"/>
      <c r="G398" s="3"/>
      <c r="H398" s="4"/>
      <c r="I398" s="3"/>
      <c r="J398" s="4"/>
      <c r="K398" s="3"/>
    </row>
    <row r="399" spans="5:11" x14ac:dyDescent="0.25">
      <c r="E399" s="16"/>
      <c r="F399" s="4"/>
      <c r="G399" s="3"/>
      <c r="H399" s="4"/>
      <c r="I399" s="3"/>
      <c r="J399" s="4"/>
      <c r="K399" s="3"/>
    </row>
    <row r="400" spans="5:11" x14ac:dyDescent="0.25">
      <c r="E400" s="16"/>
      <c r="F400" s="4"/>
      <c r="G400" s="3"/>
      <c r="H400" s="4"/>
      <c r="I400" s="3"/>
      <c r="J400" s="4"/>
      <c r="K400" s="3"/>
    </row>
    <row r="401" spans="5:11" x14ac:dyDescent="0.25">
      <c r="E401" s="16"/>
      <c r="F401" s="4"/>
      <c r="G401" s="3"/>
      <c r="H401" s="4"/>
      <c r="I401" s="3"/>
      <c r="J401" s="4"/>
      <c r="K401" s="3"/>
    </row>
    <row r="402" spans="5:11" x14ac:dyDescent="0.25">
      <c r="E402" s="16"/>
      <c r="F402" s="4"/>
      <c r="G402" s="3"/>
      <c r="H402" s="4"/>
      <c r="I402" s="3"/>
      <c r="J402" s="4"/>
      <c r="K402" s="3"/>
    </row>
    <row r="403" spans="5:11" x14ac:dyDescent="0.25">
      <c r="E403" s="16"/>
      <c r="F403" s="4"/>
      <c r="G403" s="3"/>
      <c r="H403" s="4"/>
      <c r="I403" s="3"/>
      <c r="J403" s="4"/>
      <c r="K403" s="3"/>
    </row>
    <row r="404" spans="5:11" x14ac:dyDescent="0.25">
      <c r="E404" s="16"/>
      <c r="F404" s="4"/>
      <c r="G404" s="3"/>
      <c r="H404" s="4"/>
      <c r="I404" s="3"/>
      <c r="J404" s="4"/>
      <c r="K404" s="3"/>
    </row>
    <row r="405" spans="5:11" x14ac:dyDescent="0.25">
      <c r="E405" s="16"/>
      <c r="F405" s="4"/>
      <c r="G405" s="3"/>
      <c r="H405" s="4"/>
      <c r="I405" s="3"/>
      <c r="J405" s="4"/>
      <c r="K405" s="3"/>
    </row>
    <row r="406" spans="5:11" x14ac:dyDescent="0.25">
      <c r="E406" s="16"/>
      <c r="F406" s="4"/>
      <c r="G406" s="3"/>
      <c r="H406" s="4"/>
      <c r="I406" s="3"/>
      <c r="J406" s="4"/>
      <c r="K406" s="3"/>
    </row>
    <row r="407" spans="5:11" x14ac:dyDescent="0.25">
      <c r="E407" s="16"/>
      <c r="F407" s="4"/>
      <c r="G407" s="3"/>
      <c r="H407" s="4"/>
      <c r="I407" s="3"/>
      <c r="J407" s="4"/>
      <c r="K407" s="3"/>
    </row>
    <row r="408" spans="5:11" x14ac:dyDescent="0.25">
      <c r="E408" s="16"/>
      <c r="F408" s="4"/>
      <c r="G408" s="3"/>
      <c r="H408" s="4"/>
      <c r="I408" s="3"/>
      <c r="J408" s="4"/>
      <c r="K408" s="3"/>
    </row>
    <row r="409" spans="5:11" x14ac:dyDescent="0.25">
      <c r="E409" s="16"/>
      <c r="F409" s="4"/>
      <c r="G409" s="3"/>
      <c r="H409" s="4"/>
      <c r="I409" s="3"/>
      <c r="J409" s="4"/>
      <c r="K409" s="3"/>
    </row>
    <row r="410" spans="5:11" x14ac:dyDescent="0.25">
      <c r="E410" s="16"/>
      <c r="F410" s="4"/>
      <c r="G410" s="3"/>
      <c r="H410" s="4"/>
      <c r="I410" s="3"/>
      <c r="J410" s="4"/>
      <c r="K410" s="3"/>
    </row>
    <row r="411" spans="5:11" x14ac:dyDescent="0.25">
      <c r="E411" s="16"/>
      <c r="F411" s="4"/>
      <c r="G411" s="3"/>
      <c r="H411" s="4"/>
      <c r="I411" s="3"/>
      <c r="J411" s="4"/>
      <c r="K411" s="3"/>
    </row>
    <row r="412" spans="5:11" x14ac:dyDescent="0.25">
      <c r="E412" s="16"/>
      <c r="F412" s="4"/>
      <c r="G412" s="3"/>
      <c r="H412" s="4"/>
      <c r="I412" s="3"/>
      <c r="J412" s="4"/>
      <c r="K412" s="3"/>
    </row>
    <row r="413" spans="5:11" x14ac:dyDescent="0.25">
      <c r="E413" s="16"/>
      <c r="F413" s="4"/>
      <c r="G413" s="3"/>
      <c r="H413" s="4"/>
      <c r="I413" s="3"/>
      <c r="J413" s="4"/>
      <c r="K413" s="3"/>
    </row>
    <row r="414" spans="5:11" x14ac:dyDescent="0.25">
      <c r="E414" s="16"/>
      <c r="F414" s="4"/>
      <c r="G414" s="3"/>
      <c r="H414" s="4"/>
      <c r="I414" s="3"/>
      <c r="J414" s="4"/>
      <c r="K414" s="3"/>
    </row>
    <row r="415" spans="5:11" x14ac:dyDescent="0.25">
      <c r="E415" s="16"/>
      <c r="F415" s="4"/>
      <c r="G415" s="3"/>
      <c r="H415" s="4"/>
      <c r="I415" s="3"/>
      <c r="J415" s="4"/>
      <c r="K415" s="3"/>
    </row>
    <row r="416" spans="5:11" x14ac:dyDescent="0.25">
      <c r="E416" s="16"/>
      <c r="F416" s="4"/>
      <c r="G416" s="3"/>
      <c r="H416" s="4"/>
      <c r="I416" s="3"/>
      <c r="J416" s="4"/>
      <c r="K416" s="3"/>
    </row>
    <row r="417" spans="5:11" x14ac:dyDescent="0.25">
      <c r="E417" s="16"/>
      <c r="F417" s="4"/>
      <c r="G417" s="3"/>
      <c r="H417" s="4"/>
      <c r="I417" s="3"/>
      <c r="J417" s="4"/>
      <c r="K417" s="3"/>
    </row>
    <row r="418" spans="5:11" x14ac:dyDescent="0.25">
      <c r="E418" s="16"/>
      <c r="F418" s="4"/>
      <c r="G418" s="3"/>
      <c r="H418" s="4"/>
      <c r="I418" s="3"/>
      <c r="J418" s="4"/>
      <c r="K418" s="3"/>
    </row>
    <row r="419" spans="5:11" x14ac:dyDescent="0.25">
      <c r="E419" s="16"/>
      <c r="F419" s="4"/>
      <c r="G419" s="3"/>
      <c r="H419" s="4"/>
      <c r="I419" s="3"/>
      <c r="J419" s="4"/>
      <c r="K419" s="3"/>
    </row>
    <row r="420" spans="5:11" x14ac:dyDescent="0.25">
      <c r="E420" s="16"/>
      <c r="F420" s="4"/>
      <c r="G420" s="3"/>
      <c r="H420" s="4"/>
      <c r="I420" s="3"/>
      <c r="J420" s="4"/>
      <c r="K420" s="3"/>
    </row>
    <row r="421" spans="5:11" x14ac:dyDescent="0.25">
      <c r="E421" s="16"/>
      <c r="F421" s="4"/>
      <c r="G421" s="3"/>
      <c r="H421" s="4"/>
      <c r="I421" s="3"/>
      <c r="J421" s="4"/>
      <c r="K421" s="3"/>
    </row>
    <row r="422" spans="5:11" x14ac:dyDescent="0.25">
      <c r="E422" s="16"/>
      <c r="F422" s="4"/>
      <c r="G422" s="3"/>
      <c r="H422" s="4"/>
      <c r="I422" s="3"/>
      <c r="J422" s="4"/>
      <c r="K422" s="3"/>
    </row>
    <row r="423" spans="5:11" x14ac:dyDescent="0.25">
      <c r="E423" s="16"/>
      <c r="F423" s="4"/>
      <c r="G423" s="3"/>
      <c r="H423" s="4"/>
      <c r="I423" s="3"/>
      <c r="J423" s="4"/>
      <c r="K423" s="3"/>
    </row>
    <row r="424" spans="5:11" x14ac:dyDescent="0.25">
      <c r="E424" s="16"/>
      <c r="F424" s="4"/>
      <c r="G424" s="3"/>
      <c r="H424" s="4"/>
      <c r="I424" s="3"/>
      <c r="J424" s="4"/>
      <c r="K424" s="3"/>
    </row>
    <row r="425" spans="5:11" x14ac:dyDescent="0.25">
      <c r="E425" s="16"/>
      <c r="F425" s="4"/>
      <c r="G425" s="3"/>
      <c r="H425" s="4"/>
      <c r="I425" s="3"/>
      <c r="J425" s="4"/>
      <c r="K425" s="3"/>
    </row>
    <row r="426" spans="5:11" x14ac:dyDescent="0.25">
      <c r="E426" s="16"/>
      <c r="F426" s="4"/>
      <c r="G426" s="3"/>
      <c r="H426" s="4"/>
      <c r="I426" s="3"/>
      <c r="J426" s="4"/>
      <c r="K426" s="3"/>
    </row>
    <row r="427" spans="5:11" x14ac:dyDescent="0.25">
      <c r="E427" s="16"/>
      <c r="F427" s="4"/>
      <c r="G427" s="3"/>
      <c r="H427" s="4"/>
      <c r="I427" s="3"/>
      <c r="J427" s="4"/>
      <c r="K427" s="3"/>
    </row>
    <row r="428" spans="5:11" x14ac:dyDescent="0.25">
      <c r="E428" s="16"/>
      <c r="F428" s="4"/>
      <c r="G428" s="3"/>
      <c r="H428" s="4"/>
      <c r="I428" s="3"/>
      <c r="J428" s="4"/>
      <c r="K428" s="3"/>
    </row>
    <row r="429" spans="5:11" x14ac:dyDescent="0.25">
      <c r="E429" s="16"/>
      <c r="F429" s="4"/>
      <c r="G429" s="3"/>
      <c r="H429" s="4"/>
      <c r="I429" s="3"/>
      <c r="J429" s="4"/>
      <c r="K429" s="3"/>
    </row>
    <row r="430" spans="5:11" x14ac:dyDescent="0.25">
      <c r="E430" s="16"/>
      <c r="F430" s="4"/>
      <c r="G430" s="3"/>
      <c r="H430" s="4"/>
      <c r="I430" s="3"/>
      <c r="J430" s="4"/>
      <c r="K430" s="3"/>
    </row>
    <row r="431" spans="5:11" x14ac:dyDescent="0.25">
      <c r="E431" s="16"/>
      <c r="F431" s="4"/>
      <c r="G431" s="3"/>
      <c r="H431" s="4"/>
      <c r="I431" s="3"/>
      <c r="J431" s="4"/>
      <c r="K431" s="3"/>
    </row>
    <row r="432" spans="5:11" x14ac:dyDescent="0.25">
      <c r="E432" s="16"/>
      <c r="F432" s="4"/>
      <c r="G432" s="3"/>
      <c r="H432" s="4"/>
      <c r="I432" s="3"/>
      <c r="J432" s="4"/>
      <c r="K432" s="3"/>
    </row>
    <row r="433" spans="5:11" x14ac:dyDescent="0.25">
      <c r="E433" s="16"/>
      <c r="F433" s="4"/>
      <c r="G433" s="3"/>
      <c r="H433" s="4"/>
      <c r="I433" s="3"/>
      <c r="J433" s="4"/>
      <c r="K433" s="3"/>
    </row>
    <row r="434" spans="5:11" x14ac:dyDescent="0.25">
      <c r="E434" s="16"/>
      <c r="F434" s="4"/>
      <c r="G434" s="3"/>
      <c r="H434" s="4"/>
      <c r="I434" s="3"/>
      <c r="J434" s="4"/>
      <c r="K434" s="3"/>
    </row>
    <row r="435" spans="5:11" x14ac:dyDescent="0.25">
      <c r="E435" s="16"/>
      <c r="F435" s="4"/>
      <c r="G435" s="3"/>
      <c r="H435" s="4"/>
      <c r="I435" s="3"/>
      <c r="J435" s="4"/>
      <c r="K435" s="3"/>
    </row>
    <row r="436" spans="5:11" x14ac:dyDescent="0.25">
      <c r="E436" s="16"/>
      <c r="F436" s="4"/>
      <c r="G436" s="3"/>
      <c r="H436" s="4"/>
      <c r="I436" s="3"/>
      <c r="J436" s="4"/>
      <c r="K436" s="3"/>
    </row>
    <row r="437" spans="5:11" x14ac:dyDescent="0.25">
      <c r="E437" s="16"/>
      <c r="F437" s="4"/>
      <c r="G437" s="3"/>
      <c r="H437" s="4"/>
      <c r="I437" s="3"/>
      <c r="J437" s="4"/>
      <c r="K437" s="3"/>
    </row>
    <row r="438" spans="5:11" x14ac:dyDescent="0.25">
      <c r="E438" s="16"/>
      <c r="F438" s="4"/>
      <c r="G438" s="3"/>
      <c r="H438" s="4"/>
      <c r="I438" s="3"/>
      <c r="J438" s="4"/>
      <c r="K438" s="3"/>
    </row>
    <row r="439" spans="5:11" x14ac:dyDescent="0.25">
      <c r="E439" s="16"/>
      <c r="F439" s="4"/>
      <c r="G439" s="3"/>
      <c r="H439" s="4"/>
      <c r="I439" s="3"/>
      <c r="J439" s="4"/>
      <c r="K439" s="3"/>
    </row>
    <row r="440" spans="5:11" x14ac:dyDescent="0.25">
      <c r="E440" s="16"/>
      <c r="F440" s="4"/>
      <c r="G440" s="3"/>
      <c r="H440" s="4"/>
      <c r="I440" s="3"/>
      <c r="J440" s="4"/>
      <c r="K440" s="3"/>
    </row>
    <row r="441" spans="5:11" x14ac:dyDescent="0.25">
      <c r="E441" s="16"/>
      <c r="F441" s="4"/>
      <c r="G441" s="3"/>
      <c r="H441" s="4"/>
      <c r="I441" s="3"/>
      <c r="J441" s="4"/>
      <c r="K441" s="3"/>
    </row>
    <row r="442" spans="5:11" x14ac:dyDescent="0.25">
      <c r="E442" s="16"/>
      <c r="F442" s="4"/>
      <c r="G442" s="3"/>
      <c r="H442" s="4"/>
      <c r="I442" s="3"/>
      <c r="J442" s="4"/>
      <c r="K442" s="3"/>
    </row>
    <row r="443" spans="5:11" x14ac:dyDescent="0.25">
      <c r="E443" s="16"/>
      <c r="F443" s="4"/>
      <c r="G443" s="3"/>
      <c r="H443" s="4"/>
      <c r="I443" s="3"/>
      <c r="J443" s="4"/>
      <c r="K443" s="3"/>
    </row>
    <row r="444" spans="5:11" x14ac:dyDescent="0.25">
      <c r="E444" s="16"/>
      <c r="F444" s="4"/>
      <c r="G444" s="3"/>
      <c r="H444" s="4"/>
      <c r="I444" s="3"/>
      <c r="J444" s="4"/>
      <c r="K444" s="3"/>
    </row>
    <row r="445" spans="5:11" x14ac:dyDescent="0.25">
      <c r="E445" s="16"/>
      <c r="F445" s="4"/>
      <c r="G445" s="3"/>
      <c r="H445" s="4"/>
      <c r="I445" s="3"/>
      <c r="J445" s="4"/>
      <c r="K445" s="3"/>
    </row>
    <row r="446" spans="5:11" x14ac:dyDescent="0.25">
      <c r="E446" s="16"/>
      <c r="F446" s="4"/>
      <c r="G446" s="3"/>
      <c r="H446" s="4"/>
      <c r="I446" s="3"/>
      <c r="J446" s="4"/>
      <c r="K446" s="3"/>
    </row>
    <row r="447" spans="5:11" x14ac:dyDescent="0.25">
      <c r="E447" s="16"/>
      <c r="F447" s="4"/>
      <c r="G447" s="3"/>
      <c r="H447" s="4"/>
      <c r="I447" s="3"/>
      <c r="J447" s="4"/>
      <c r="K447" s="3"/>
    </row>
    <row r="448" spans="5:11" x14ac:dyDescent="0.25">
      <c r="E448" s="16"/>
      <c r="F448" s="4"/>
      <c r="G448" s="3"/>
      <c r="H448" s="4"/>
      <c r="I448" s="3"/>
      <c r="J448" s="4"/>
      <c r="K448" s="3"/>
    </row>
    <row r="449" spans="5:11" x14ac:dyDescent="0.25">
      <c r="E449" s="16"/>
      <c r="F449" s="4"/>
      <c r="G449" s="3"/>
      <c r="H449" s="4"/>
      <c r="I449" s="3"/>
      <c r="J449" s="4"/>
      <c r="K449" s="3"/>
    </row>
    <row r="450" spans="5:11" x14ac:dyDescent="0.25">
      <c r="E450" s="16"/>
      <c r="F450" s="4"/>
      <c r="G450" s="3"/>
      <c r="H450" s="4"/>
      <c r="I450" s="3"/>
      <c r="J450" s="4"/>
      <c r="K450" s="3"/>
    </row>
    <row r="451" spans="5:11" x14ac:dyDescent="0.25">
      <c r="E451" s="16"/>
      <c r="F451" s="4"/>
      <c r="G451" s="3"/>
      <c r="H451" s="4"/>
      <c r="I451" s="3"/>
      <c r="J451" s="4"/>
      <c r="K451" s="3"/>
    </row>
    <row r="452" spans="5:11" x14ac:dyDescent="0.25">
      <c r="E452" s="16"/>
      <c r="F452" s="4"/>
      <c r="G452" s="3"/>
      <c r="H452" s="4"/>
      <c r="I452" s="3"/>
      <c r="J452" s="4"/>
      <c r="K452" s="3"/>
    </row>
    <row r="453" spans="5:11" x14ac:dyDescent="0.25">
      <c r="E453" s="16"/>
      <c r="F453" s="4"/>
      <c r="G453" s="3"/>
      <c r="H453" s="4"/>
      <c r="I453" s="3"/>
      <c r="J453" s="4"/>
      <c r="K453" s="3"/>
    </row>
    <row r="454" spans="5:11" x14ac:dyDescent="0.25">
      <c r="E454" s="16"/>
      <c r="F454" s="4"/>
      <c r="G454" s="3"/>
      <c r="H454" s="4"/>
      <c r="I454" s="3"/>
      <c r="J454" s="4"/>
      <c r="K454" s="3"/>
    </row>
    <row r="455" spans="5:11" x14ac:dyDescent="0.25">
      <c r="E455" s="16"/>
      <c r="F455" s="4"/>
      <c r="G455" s="3"/>
      <c r="H455" s="4"/>
      <c r="I455" s="3"/>
      <c r="J455" s="4"/>
      <c r="K455" s="3"/>
    </row>
    <row r="456" spans="5:11" x14ac:dyDescent="0.25">
      <c r="E456" s="16"/>
      <c r="F456" s="4"/>
      <c r="G456" s="3"/>
      <c r="H456" s="4"/>
      <c r="I456" s="3"/>
      <c r="J456" s="4"/>
      <c r="K456" s="3"/>
    </row>
    <row r="457" spans="5:11" x14ac:dyDescent="0.25">
      <c r="E457" s="16"/>
      <c r="F457" s="4"/>
      <c r="G457" s="3"/>
      <c r="H457" s="4"/>
      <c r="I457" s="3"/>
      <c r="J457" s="4"/>
      <c r="K457" s="3"/>
    </row>
    <row r="458" spans="5:11" x14ac:dyDescent="0.25">
      <c r="E458" s="16"/>
      <c r="F458" s="4"/>
      <c r="G458" s="3"/>
      <c r="H458" s="4"/>
      <c r="I458" s="3"/>
      <c r="J458" s="4"/>
      <c r="K458" s="3"/>
    </row>
    <row r="459" spans="5:11" x14ac:dyDescent="0.25">
      <c r="E459" s="16"/>
      <c r="F459" s="4"/>
      <c r="G459" s="3"/>
      <c r="H459" s="4"/>
      <c r="I459" s="3"/>
      <c r="J459" s="4"/>
      <c r="K459" s="3"/>
    </row>
    <row r="460" spans="5:11" x14ac:dyDescent="0.25">
      <c r="E460" s="16"/>
      <c r="F460" s="4"/>
      <c r="G460" s="3"/>
      <c r="H460" s="4"/>
      <c r="I460" s="3"/>
      <c r="J460" s="4"/>
      <c r="K460" s="3"/>
    </row>
    <row r="461" spans="5:11" x14ac:dyDescent="0.25">
      <c r="E461" s="16"/>
      <c r="F461" s="4"/>
      <c r="G461" s="3"/>
      <c r="H461" s="4"/>
      <c r="I461" s="3"/>
      <c r="J461" s="4"/>
      <c r="K461" s="3"/>
    </row>
    <row r="462" spans="5:11" x14ac:dyDescent="0.25">
      <c r="E462" s="16"/>
      <c r="F462" s="4"/>
      <c r="G462" s="3"/>
      <c r="H462" s="4"/>
      <c r="I462" s="3"/>
      <c r="J462" s="4"/>
      <c r="K462" s="3"/>
    </row>
    <row r="463" spans="5:11" x14ac:dyDescent="0.25">
      <c r="E463" s="16"/>
      <c r="F463" s="4"/>
      <c r="G463" s="3"/>
      <c r="H463" s="4"/>
      <c r="I463" s="3"/>
      <c r="J463" s="4"/>
      <c r="K463" s="3"/>
    </row>
    <row r="464" spans="5:11" x14ac:dyDescent="0.25">
      <c r="E464" s="16"/>
      <c r="F464" s="4"/>
      <c r="G464" s="3"/>
      <c r="H464" s="4"/>
      <c r="I464" s="3"/>
      <c r="J464" s="4"/>
      <c r="K464" s="3"/>
    </row>
    <row r="465" spans="5:11" x14ac:dyDescent="0.25">
      <c r="E465" s="16"/>
      <c r="F465" s="4"/>
      <c r="G465" s="3"/>
      <c r="H465" s="4"/>
      <c r="I465" s="3"/>
      <c r="J465" s="4"/>
      <c r="K465" s="3"/>
    </row>
    <row r="466" spans="5:11" x14ac:dyDescent="0.25">
      <c r="E466" s="16"/>
      <c r="F466" s="4"/>
      <c r="G466" s="3"/>
      <c r="H466" s="4"/>
      <c r="I466" s="3"/>
      <c r="J466" s="4"/>
      <c r="K466" s="3"/>
    </row>
    <row r="467" spans="5:11" x14ac:dyDescent="0.25">
      <c r="E467" s="16"/>
      <c r="F467" s="4"/>
      <c r="G467" s="3"/>
      <c r="H467" s="4"/>
      <c r="I467" s="3"/>
      <c r="J467" s="4"/>
      <c r="K467" s="3"/>
    </row>
    <row r="468" spans="5:11" x14ac:dyDescent="0.25">
      <c r="E468" s="16"/>
      <c r="F468" s="4"/>
      <c r="G468" s="3"/>
      <c r="H468" s="4"/>
      <c r="I468" s="3"/>
      <c r="J468" s="4"/>
      <c r="K468" s="3"/>
    </row>
    <row r="469" spans="5:11" x14ac:dyDescent="0.25">
      <c r="E469" s="16"/>
      <c r="F469" s="4"/>
      <c r="G469" s="3"/>
      <c r="H469" s="4"/>
      <c r="I469" s="3"/>
      <c r="J469" s="4"/>
      <c r="K469" s="3"/>
    </row>
    <row r="470" spans="5:11" x14ac:dyDescent="0.25">
      <c r="E470" s="16"/>
      <c r="F470" s="4"/>
      <c r="G470" s="3"/>
      <c r="H470" s="4"/>
      <c r="I470" s="3"/>
      <c r="J470" s="4"/>
      <c r="K470" s="3"/>
    </row>
    <row r="471" spans="5:11" x14ac:dyDescent="0.25">
      <c r="E471" s="16"/>
      <c r="F471" s="4"/>
      <c r="G471" s="3"/>
      <c r="H471" s="4"/>
      <c r="I471" s="3"/>
      <c r="J471" s="4"/>
      <c r="K471" s="3"/>
    </row>
    <row r="472" spans="5:11" x14ac:dyDescent="0.25">
      <c r="E472" s="16"/>
      <c r="F472" s="4"/>
      <c r="G472" s="3"/>
      <c r="H472" s="4"/>
      <c r="I472" s="3"/>
      <c r="J472" s="4"/>
      <c r="K472" s="3"/>
    </row>
    <row r="473" spans="5:11" x14ac:dyDescent="0.25">
      <c r="E473" s="16"/>
      <c r="F473" s="4"/>
      <c r="G473" s="3"/>
      <c r="H473" s="4"/>
      <c r="I473" s="3"/>
      <c r="J473" s="4"/>
      <c r="K473" s="3"/>
    </row>
    <row r="474" spans="5:11" x14ac:dyDescent="0.25">
      <c r="E474" s="16"/>
      <c r="F474" s="4"/>
      <c r="G474" s="3"/>
      <c r="H474" s="4"/>
      <c r="I474" s="3"/>
      <c r="J474" s="4"/>
      <c r="K474" s="3"/>
    </row>
    <row r="475" spans="5:11" x14ac:dyDescent="0.25">
      <c r="E475" s="16"/>
      <c r="F475" s="4"/>
      <c r="G475" s="3"/>
      <c r="H475" s="4"/>
      <c r="I475" s="3"/>
      <c r="J475" s="4"/>
      <c r="K475" s="3"/>
    </row>
    <row r="476" spans="5:11" x14ac:dyDescent="0.25">
      <c r="E476" s="16"/>
      <c r="F476" s="4"/>
      <c r="G476" s="3"/>
      <c r="H476" s="4"/>
      <c r="I476" s="3"/>
      <c r="J476" s="4"/>
      <c r="K476" s="3"/>
    </row>
    <row r="477" spans="5:11" x14ac:dyDescent="0.25">
      <c r="E477" s="16"/>
      <c r="F477" s="4"/>
      <c r="G477" s="3"/>
      <c r="H477" s="4"/>
      <c r="I477" s="3"/>
      <c r="J477" s="4"/>
      <c r="K477" s="3"/>
    </row>
    <row r="478" spans="5:11" x14ac:dyDescent="0.25">
      <c r="E478" s="16"/>
      <c r="F478" s="4"/>
      <c r="G478" s="3"/>
      <c r="H478" s="4"/>
      <c r="I478" s="3"/>
      <c r="J478" s="4"/>
      <c r="K478" s="3"/>
    </row>
    <row r="479" spans="5:11" x14ac:dyDescent="0.25">
      <c r="E479" s="16"/>
      <c r="F479" s="4"/>
      <c r="G479" s="3"/>
      <c r="H479" s="4"/>
      <c r="I479" s="3"/>
      <c r="J479" s="4"/>
      <c r="K479" s="3"/>
    </row>
    <row r="480" spans="5:11" x14ac:dyDescent="0.25">
      <c r="E480" s="16"/>
      <c r="F480" s="4"/>
      <c r="G480" s="3"/>
      <c r="H480" s="4"/>
      <c r="I480" s="3"/>
      <c r="J480" s="4"/>
      <c r="K480" s="3"/>
    </row>
    <row r="481" spans="5:11" x14ac:dyDescent="0.25">
      <c r="E481" s="16"/>
      <c r="F481" s="4"/>
      <c r="G481" s="3"/>
      <c r="H481" s="4"/>
      <c r="I481" s="3"/>
      <c r="J481" s="4"/>
      <c r="K481" s="3"/>
    </row>
    <row r="482" spans="5:11" x14ac:dyDescent="0.25">
      <c r="E482" s="16"/>
      <c r="F482" s="4"/>
      <c r="G482" s="3"/>
      <c r="H482" s="4"/>
      <c r="I482" s="3"/>
      <c r="J482" s="4"/>
      <c r="K482" s="3"/>
    </row>
    <row r="483" spans="5:11" x14ac:dyDescent="0.25">
      <c r="E483" s="16"/>
      <c r="F483" s="4"/>
      <c r="G483" s="3"/>
      <c r="H483" s="4"/>
      <c r="I483" s="3"/>
      <c r="J483" s="4"/>
      <c r="K483" s="3"/>
    </row>
    <row r="484" spans="5:11" x14ac:dyDescent="0.25">
      <c r="E484" s="16"/>
      <c r="F484" s="4"/>
      <c r="G484" s="3"/>
      <c r="H484" s="4"/>
      <c r="I484" s="3"/>
      <c r="J484" s="4"/>
      <c r="K484" s="3"/>
    </row>
    <row r="485" spans="5:11" x14ac:dyDescent="0.25">
      <c r="E485" s="16"/>
      <c r="F485" s="4"/>
      <c r="G485" s="3"/>
      <c r="H485" s="4"/>
      <c r="I485" s="3"/>
      <c r="J485" s="4"/>
      <c r="K485" s="3"/>
    </row>
    <row r="486" spans="5:11" x14ac:dyDescent="0.25">
      <c r="E486" s="16"/>
      <c r="F486" s="4"/>
      <c r="G486" s="3"/>
      <c r="H486" s="4"/>
      <c r="I486" s="3"/>
      <c r="J486" s="4"/>
      <c r="K486" s="3"/>
    </row>
    <row r="487" spans="5:11" x14ac:dyDescent="0.25">
      <c r="E487" s="16"/>
      <c r="F487" s="4"/>
      <c r="G487" s="3"/>
      <c r="H487" s="4"/>
      <c r="I487" s="3"/>
      <c r="J487" s="4"/>
      <c r="K487" s="3"/>
    </row>
    <row r="488" spans="5:11" x14ac:dyDescent="0.25">
      <c r="E488" s="16"/>
      <c r="F488" s="4"/>
      <c r="G488" s="3"/>
      <c r="H488" s="4"/>
      <c r="I488" s="3"/>
      <c r="J488" s="4"/>
      <c r="K488" s="3"/>
    </row>
    <row r="489" spans="5:11" x14ac:dyDescent="0.25">
      <c r="E489" s="16"/>
      <c r="F489" s="4"/>
      <c r="G489" s="3"/>
      <c r="H489" s="4"/>
      <c r="I489" s="3"/>
      <c r="J489" s="4"/>
      <c r="K489" s="3"/>
    </row>
    <row r="490" spans="5:11" x14ac:dyDescent="0.25">
      <c r="E490" s="16"/>
      <c r="F490" s="4"/>
      <c r="G490" s="3"/>
      <c r="H490" s="4"/>
      <c r="I490" s="3"/>
      <c r="J490" s="4"/>
      <c r="K490" s="3"/>
    </row>
    <row r="491" spans="5:11" x14ac:dyDescent="0.25">
      <c r="E491" s="16"/>
      <c r="F491" s="4"/>
      <c r="G491" s="3"/>
      <c r="H491" s="4"/>
      <c r="I491" s="3"/>
      <c r="J491" s="4"/>
      <c r="K491" s="3"/>
    </row>
    <row r="492" spans="5:11" x14ac:dyDescent="0.25">
      <c r="E492" s="16"/>
      <c r="F492" s="4"/>
      <c r="G492" s="3"/>
      <c r="H492" s="4"/>
      <c r="I492" s="3"/>
      <c r="J492" s="4"/>
      <c r="K492" s="3"/>
    </row>
    <row r="493" spans="5:11" x14ac:dyDescent="0.25">
      <c r="E493" s="16"/>
      <c r="F493" s="4"/>
      <c r="G493" s="3"/>
      <c r="H493" s="4"/>
      <c r="I493" s="3"/>
      <c r="J493" s="4"/>
      <c r="K493" s="3"/>
    </row>
    <row r="494" spans="5:11" x14ac:dyDescent="0.25">
      <c r="E494" s="16"/>
      <c r="F494" s="4"/>
      <c r="G494" s="3"/>
      <c r="H494" s="4"/>
      <c r="I494" s="3"/>
      <c r="J494" s="4"/>
      <c r="K494" s="3"/>
    </row>
    <row r="495" spans="5:11" x14ac:dyDescent="0.25">
      <c r="E495" s="16"/>
      <c r="F495" s="4"/>
      <c r="G495" s="3"/>
      <c r="H495" s="4"/>
      <c r="I495" s="3"/>
      <c r="J495" s="4"/>
      <c r="K495" s="3"/>
    </row>
    <row r="496" spans="5:11" x14ac:dyDescent="0.25">
      <c r="E496" s="16"/>
      <c r="F496" s="4"/>
      <c r="G496" s="3"/>
      <c r="H496" s="4"/>
      <c r="I496" s="3"/>
      <c r="J496" s="4"/>
      <c r="K496" s="3"/>
    </row>
    <row r="497" spans="5:11" x14ac:dyDescent="0.25">
      <c r="E497" s="16"/>
      <c r="F497" s="4"/>
      <c r="G497" s="3"/>
      <c r="H497" s="4"/>
      <c r="I497" s="3"/>
      <c r="J497" s="4"/>
      <c r="K497" s="3"/>
    </row>
    <row r="498" spans="5:11" x14ac:dyDescent="0.25">
      <c r="E498" s="16"/>
      <c r="F498" s="4"/>
      <c r="G498" s="3"/>
      <c r="H498" s="4"/>
      <c r="I498" s="3"/>
      <c r="J498" s="4"/>
      <c r="K498" s="3"/>
    </row>
    <row r="499" spans="5:11" x14ac:dyDescent="0.25">
      <c r="E499" s="16"/>
      <c r="F499" s="4"/>
      <c r="G499" s="3"/>
      <c r="H499" s="4"/>
      <c r="I499" s="3"/>
      <c r="J499" s="4"/>
      <c r="K499" s="3"/>
    </row>
    <row r="500" spans="5:11" x14ac:dyDescent="0.25">
      <c r="E500" s="16"/>
      <c r="F500" s="4"/>
      <c r="G500" s="3"/>
      <c r="H500" s="4"/>
      <c r="I500" s="3"/>
      <c r="J500" s="4"/>
      <c r="K500" s="3"/>
    </row>
  </sheetData>
  <sheetProtection algorithmName="SHA-512" hashValue="/6taTtT6YwVIQDRqJ0A1gtILj7+GwQsxFaF5whbm5K0ry0vxG4uLjH0DKIIemrmxy278w7osg304S3aYYfyXIw==" saltValue="aqX8ievuqePSJAijkzC28A==" spinCount="100000" sheet="1" objects="1" scenarios="1"/>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42BF8B-D8CD-40E1-8712-B7B43A87E4EE}">
  <dimension ref="A1:L500"/>
  <sheetViews>
    <sheetView workbookViewId="0">
      <pane ySplit="1" topLeftCell="A2" activePane="bottomLeft" state="frozen"/>
      <selection activeCell="E11" sqref="E11"/>
      <selection pane="bottomLeft" activeCell="D24" sqref="D24"/>
    </sheetView>
  </sheetViews>
  <sheetFormatPr defaultRowHeight="15" x14ac:dyDescent="0.25"/>
  <cols>
    <col min="1" max="1" width="12.5703125" customWidth="1"/>
    <col min="2" max="2" width="38.5703125" bestFit="1" customWidth="1"/>
    <col min="3" max="3" width="11.28515625" style="13" bestFit="1" customWidth="1"/>
    <col min="4" max="4" width="46.5703125" bestFit="1" customWidth="1"/>
    <col min="5" max="5" width="12" style="16" bestFit="1" customWidth="1"/>
    <col min="6" max="6" width="16.7109375" style="13" customWidth="1"/>
    <col min="7" max="7" width="16.7109375" style="15" customWidth="1"/>
    <col min="8" max="11" width="16.7109375" style="13" customWidth="1"/>
    <col min="12" max="12" width="14.140625" customWidth="1"/>
  </cols>
  <sheetData>
    <row r="1" spans="1:12" ht="60" x14ac:dyDescent="0.25">
      <c r="A1" s="17" t="s">
        <v>2325</v>
      </c>
      <c r="B1" s="18" t="s">
        <v>2320</v>
      </c>
      <c r="C1" s="20" t="s">
        <v>1</v>
      </c>
      <c r="D1" s="18" t="s">
        <v>2326</v>
      </c>
      <c r="E1" s="33" t="s">
        <v>2328</v>
      </c>
      <c r="F1" s="20" t="s">
        <v>2330</v>
      </c>
      <c r="G1" s="31" t="s">
        <v>2329</v>
      </c>
      <c r="H1" s="32" t="s">
        <v>2331</v>
      </c>
      <c r="I1" s="31" t="s">
        <v>2333</v>
      </c>
      <c r="J1" s="32" t="s">
        <v>2332</v>
      </c>
      <c r="K1" s="31" t="s">
        <v>2334</v>
      </c>
      <c r="L1" s="48" t="s">
        <v>2555</v>
      </c>
    </row>
    <row r="2" spans="1:12" x14ac:dyDescent="0.25">
      <c r="A2" cm="1">
        <f t="array" ref="A2:L30">_xlfn._xlws.FILTER(AllGradeBands_Districts_Data!A:L, AllGradeBands_Districts_Data!A:A='School Scores'!B2)</f>
        <v>7830630</v>
      </c>
      <c r="B2" t="str">
        <v>Baconton Community Charter School</v>
      </c>
      <c r="C2" s="13" t="str">
        <v>E</v>
      </c>
      <c r="D2" t="str">
        <v xml:space="preserve">Baker County School District </v>
      </c>
      <c r="E2" s="16">
        <v>2.0737327188940093E-2</v>
      </c>
      <c r="F2" s="14">
        <v>31.2</v>
      </c>
      <c r="G2" s="15">
        <v>0.64700460829493089</v>
      </c>
      <c r="H2" s="14">
        <v>59</v>
      </c>
      <c r="I2" s="15">
        <v>1.2235023041474655</v>
      </c>
      <c r="J2" s="14">
        <v>47.989999999999995</v>
      </c>
      <c r="K2" s="15">
        <v>0.99518433179723498</v>
      </c>
      <c r="L2" s="40">
        <v>-6.7655831575393677E-2</v>
      </c>
    </row>
    <row r="3" spans="1:12" x14ac:dyDescent="0.25">
      <c r="A3">
        <v>7830630</v>
      </c>
      <c r="B3" t="str">
        <v>Baconton Community Charter School</v>
      </c>
      <c r="C3" s="13" t="str">
        <v>E</v>
      </c>
      <c r="D3" t="str">
        <v xml:space="preserve">Colquitt County School District </v>
      </c>
      <c r="E3" s="16">
        <v>2.304147465437788E-3</v>
      </c>
      <c r="F3" s="14">
        <v>55.6</v>
      </c>
      <c r="G3" s="15">
        <v>0.12811059907834102</v>
      </c>
      <c r="H3" s="14">
        <v>89.3</v>
      </c>
      <c r="I3" s="15">
        <v>0.20576036866359446</v>
      </c>
      <c r="J3" s="14">
        <v>79.054999999999993</v>
      </c>
      <c r="K3" s="15">
        <v>0.18215437788018432</v>
      </c>
      <c r="L3" s="40">
        <v>4.1046984493732452E-2</v>
      </c>
    </row>
    <row r="4" spans="1:12" x14ac:dyDescent="0.25">
      <c r="A4">
        <v>7830630</v>
      </c>
      <c r="B4" t="str">
        <v>Baconton Community Charter School</v>
      </c>
      <c r="C4" s="13" t="str">
        <v>E</v>
      </c>
      <c r="D4" t="str">
        <v xml:space="preserve">Decatur County School District </v>
      </c>
      <c r="E4" s="16">
        <v>1.152073732718894E-3</v>
      </c>
      <c r="F4" s="14">
        <v>58.3</v>
      </c>
      <c r="G4" s="15">
        <v>6.7165898617511516E-2</v>
      </c>
      <c r="H4" s="14">
        <v>78.3</v>
      </c>
      <c r="I4" s="15">
        <v>9.0207373271889393E-2</v>
      </c>
      <c r="J4" s="14">
        <v>75.754999999999995</v>
      </c>
      <c r="K4" s="15">
        <v>8.7275345622119804E-2</v>
      </c>
      <c r="L4" s="40">
        <v>-7.5740829110145569E-2</v>
      </c>
    </row>
    <row r="5" spans="1:12" x14ac:dyDescent="0.25">
      <c r="A5">
        <v>7830630</v>
      </c>
      <c r="B5" t="str">
        <v>Baconton Community Charter School</v>
      </c>
      <c r="C5" s="13" t="str">
        <v>E</v>
      </c>
      <c r="D5" t="str">
        <v xml:space="preserve">Dougherty School District </v>
      </c>
      <c r="E5" s="16">
        <v>7.8341013824884786E-2</v>
      </c>
      <c r="F5" s="14">
        <v>44.8</v>
      </c>
      <c r="G5" s="15">
        <v>3.5096774193548383</v>
      </c>
      <c r="H5" s="14">
        <v>86</v>
      </c>
      <c r="I5" s="15">
        <v>6.7373271889400916</v>
      </c>
      <c r="J5" s="14">
        <v>73.92</v>
      </c>
      <c r="K5" s="15">
        <v>5.7909677419354839</v>
      </c>
      <c r="L5" s="40">
        <v>8.6503937840461731E-2</v>
      </c>
    </row>
    <row r="6" spans="1:12" x14ac:dyDescent="0.25">
      <c r="A6">
        <v>7830630</v>
      </c>
      <c r="B6" t="str">
        <v>Baconton Community Charter School</v>
      </c>
      <c r="C6" s="13" t="str">
        <v>E</v>
      </c>
      <c r="D6" t="str">
        <v xml:space="preserve">Laurens County School District </v>
      </c>
      <c r="E6" s="16">
        <v>1.152073732718894E-3</v>
      </c>
      <c r="F6" s="14">
        <v>70.099999999999994</v>
      </c>
      <c r="G6" s="15">
        <v>8.076036866359447E-2</v>
      </c>
      <c r="H6" s="14">
        <v>92.2</v>
      </c>
      <c r="I6" s="15">
        <v>0.10622119815668203</v>
      </c>
      <c r="J6" s="14">
        <v>83.13000000000001</v>
      </c>
      <c r="K6" s="15">
        <v>9.577188940092167E-2</v>
      </c>
      <c r="L6" s="40">
        <v>8.5400223731994629E-2</v>
      </c>
    </row>
    <row r="7" spans="1:12" x14ac:dyDescent="0.25">
      <c r="A7">
        <v>7830630</v>
      </c>
      <c r="B7" t="str">
        <v>Baconton Community Charter School</v>
      </c>
      <c r="C7" s="13" t="str">
        <v>E</v>
      </c>
      <c r="D7" t="str">
        <v xml:space="preserve">Lee County School District </v>
      </c>
      <c r="E7" s="16">
        <v>2.1889400921658985E-2</v>
      </c>
      <c r="F7" s="14">
        <v>76.099999999999994</v>
      </c>
      <c r="G7" s="15">
        <v>1.6657834101382487</v>
      </c>
      <c r="H7" s="14">
        <v>87.1</v>
      </c>
      <c r="I7" s="15">
        <v>1.9065668202764974</v>
      </c>
      <c r="J7" s="14">
        <v>75.509999999999991</v>
      </c>
      <c r="K7" s="15">
        <v>1.6528686635944698</v>
      </c>
      <c r="L7" s="40">
        <v>-1.2710016453638673E-3</v>
      </c>
    </row>
    <row r="8" spans="1:12" x14ac:dyDescent="0.25">
      <c r="A8">
        <v>7830630</v>
      </c>
      <c r="B8" t="str">
        <v>Baconton Community Charter School</v>
      </c>
      <c r="C8" s="13" t="str">
        <v>E</v>
      </c>
      <c r="D8" t="str">
        <v xml:space="preserve">Mitchell County School District </v>
      </c>
      <c r="E8" s="16">
        <v>0.31912442396313367</v>
      </c>
      <c r="F8" s="14">
        <v>42.9</v>
      </c>
      <c r="G8" s="15">
        <v>13.690437788018434</v>
      </c>
      <c r="H8" s="14">
        <v>98.6</v>
      </c>
      <c r="I8" s="15">
        <v>31.465668202764977</v>
      </c>
      <c r="J8" s="14">
        <v>73.424999999999997</v>
      </c>
      <c r="K8" s="15">
        <v>23.431710829493088</v>
      </c>
      <c r="L8" s="40">
        <v>0.18037521839141846</v>
      </c>
    </row>
    <row r="9" spans="1:12" x14ac:dyDescent="0.25">
      <c r="A9">
        <v>7830630</v>
      </c>
      <c r="B9" t="str">
        <v>Baconton Community Charter School</v>
      </c>
      <c r="C9" s="13" t="str">
        <v>E</v>
      </c>
      <c r="D9" t="str">
        <v xml:space="preserve">Pelham City School District </v>
      </c>
      <c r="E9" s="16">
        <v>6.9124423963133645E-3</v>
      </c>
      <c r="F9" s="14">
        <v>44.7</v>
      </c>
      <c r="G9" s="15">
        <v>0.30898617511520743</v>
      </c>
      <c r="H9" s="14">
        <v>76</v>
      </c>
      <c r="I9" s="15">
        <v>0.52534562211981572</v>
      </c>
      <c r="J9" s="14">
        <v>65.084999999999994</v>
      </c>
      <c r="K9" s="15">
        <v>0.44989631336405528</v>
      </c>
      <c r="L9" s="40">
        <v>1.7546942457556725E-2</v>
      </c>
    </row>
    <row r="10" spans="1:12" x14ac:dyDescent="0.25">
      <c r="A10">
        <v>7830630</v>
      </c>
      <c r="B10" t="str">
        <v>Baconton Community Charter School</v>
      </c>
      <c r="C10" s="13" t="str">
        <v>E</v>
      </c>
      <c r="D10" t="str">
        <v xml:space="preserve">Worth County School District </v>
      </c>
      <c r="E10" s="16">
        <v>4.608294930875576E-3</v>
      </c>
      <c r="F10" s="14">
        <v>62</v>
      </c>
      <c r="G10" s="15">
        <v>0.2857142857142857</v>
      </c>
      <c r="H10" s="14">
        <v>76.400000000000006</v>
      </c>
      <c r="I10" s="15">
        <v>0.35207373271889403</v>
      </c>
      <c r="J10" s="14">
        <v>62.440000000000012</v>
      </c>
      <c r="K10" s="15">
        <v>0.287741935483871</v>
      </c>
      <c r="L10" s="40">
        <v>-6.2483001500368118E-2</v>
      </c>
    </row>
    <row r="11" spans="1:12" x14ac:dyDescent="0.25">
      <c r="A11">
        <v>7830630</v>
      </c>
      <c r="B11" t="str">
        <v>Baconton Community Charter School</v>
      </c>
      <c r="C11" s="13" t="str">
        <v>E</v>
      </c>
      <c r="D11" t="str">
        <v>Comparison District Score</v>
      </c>
      <c r="E11" s="16">
        <v>0.45622119815668205</v>
      </c>
      <c r="F11" s="14">
        <v>0</v>
      </c>
      <c r="G11" s="15">
        <v>20.383640552995391</v>
      </c>
      <c r="H11" s="14">
        <v>0</v>
      </c>
      <c r="I11" s="15">
        <v>42.612672811059909</v>
      </c>
      <c r="J11" s="14">
        <v>0</v>
      </c>
      <c r="K11" s="15">
        <v>32.973571428571432</v>
      </c>
      <c r="L11" s="40">
        <v>0</v>
      </c>
    </row>
    <row r="12" spans="1:12" x14ac:dyDescent="0.25">
      <c r="A12">
        <v>7830630</v>
      </c>
      <c r="B12" t="str">
        <v>Baconton Community Charter School</v>
      </c>
      <c r="C12" s="13" t="str">
        <v>H</v>
      </c>
      <c r="D12" t="str">
        <v xml:space="preserve">Baker County School District </v>
      </c>
      <c r="E12" s="16">
        <v>1.2672811059907835E-2</v>
      </c>
      <c r="F12" s="14">
        <v>31.8</v>
      </c>
      <c r="G12" s="15">
        <v>0.40299539170506915</v>
      </c>
      <c r="H12" s="14">
        <v>66.7</v>
      </c>
      <c r="I12" s="15">
        <v>0.84527649769585256</v>
      </c>
      <c r="J12" s="14">
        <v>56.23</v>
      </c>
      <c r="K12" s="15">
        <v>0.71259216589861751</v>
      </c>
      <c r="L12" s="40">
        <v>-0.260975182056427</v>
      </c>
    </row>
    <row r="13" spans="1:12" x14ac:dyDescent="0.25">
      <c r="A13">
        <v>7830630</v>
      </c>
      <c r="B13" t="str">
        <v>Baconton Community Charter School</v>
      </c>
      <c r="C13" s="13" t="str">
        <v>H</v>
      </c>
      <c r="D13" t="str">
        <v xml:space="preserve">Colquitt County School District </v>
      </c>
      <c r="E13" s="16">
        <v>2.304147465437788E-3</v>
      </c>
      <c r="F13" s="14">
        <v>56.6</v>
      </c>
      <c r="G13" s="15">
        <v>0.1304147465437788</v>
      </c>
      <c r="H13" s="14">
        <v>77.599999999999994</v>
      </c>
      <c r="I13" s="15">
        <v>0.17880184331797233</v>
      </c>
      <c r="J13" s="14">
        <v>68.194999999999993</v>
      </c>
      <c r="K13" s="15">
        <v>0.15713133640552993</v>
      </c>
      <c r="L13" s="40">
        <v>0.10670410096645355</v>
      </c>
    </row>
    <row r="14" spans="1:12" x14ac:dyDescent="0.25">
      <c r="A14">
        <v>7830630</v>
      </c>
      <c r="B14" t="str">
        <v>Baconton Community Charter School</v>
      </c>
      <c r="C14" s="13" t="str">
        <v>H</v>
      </c>
      <c r="D14" t="str">
        <v xml:space="preserve">Decatur County School District </v>
      </c>
      <c r="E14" s="16">
        <v>1.152073732718894E-3</v>
      </c>
      <c r="F14" s="14">
        <v>56.6</v>
      </c>
      <c r="G14" s="15">
        <v>6.5207373271889399E-2</v>
      </c>
      <c r="H14" s="14">
        <v>93.3</v>
      </c>
      <c r="I14" s="15">
        <v>0.10748847926267281</v>
      </c>
      <c r="J14" s="14">
        <v>71.400000000000006</v>
      </c>
      <c r="K14" s="15">
        <v>8.2258064516129034E-2</v>
      </c>
      <c r="L14" s="40">
        <v>0.25865760445594788</v>
      </c>
    </row>
    <row r="15" spans="1:12" x14ac:dyDescent="0.25">
      <c r="A15">
        <v>7830630</v>
      </c>
      <c r="B15" t="str">
        <v>Baconton Community Charter School</v>
      </c>
      <c r="C15" s="13" t="str">
        <v>H</v>
      </c>
      <c r="D15" t="str">
        <v xml:space="preserve">Dougherty School District </v>
      </c>
      <c r="E15" s="16">
        <v>3.3410138248847927E-2</v>
      </c>
      <c r="F15" s="14">
        <v>38.799999999999997</v>
      </c>
      <c r="G15" s="15">
        <v>1.2963133640552995</v>
      </c>
      <c r="H15" s="14">
        <v>64.3</v>
      </c>
      <c r="I15" s="15">
        <v>2.1482718894009216</v>
      </c>
      <c r="J15" s="14">
        <v>63.350000000000009</v>
      </c>
      <c r="K15" s="15">
        <v>2.1165322580645163</v>
      </c>
      <c r="L15" s="40">
        <v>-8.9912630617618561E-2</v>
      </c>
    </row>
    <row r="16" spans="1:12" x14ac:dyDescent="0.25">
      <c r="A16">
        <v>7830630</v>
      </c>
      <c r="B16" t="str">
        <v>Baconton Community Charter School</v>
      </c>
      <c r="C16" s="13" t="str">
        <v>H</v>
      </c>
      <c r="D16" t="str">
        <v xml:space="preserve">Laurens County School District </v>
      </c>
      <c r="E16" s="16">
        <v>1.152073732718894E-3</v>
      </c>
      <c r="F16" s="14">
        <v>69.3</v>
      </c>
      <c r="G16" s="15">
        <v>7.9838709677419351E-2</v>
      </c>
      <c r="H16" s="14">
        <v>74.5</v>
      </c>
      <c r="I16" s="15">
        <v>8.5829493087557607E-2</v>
      </c>
      <c r="J16" s="14">
        <v>76.989999999999995</v>
      </c>
      <c r="K16" s="15">
        <v>8.8698156682027643E-2</v>
      </c>
      <c r="L16" s="40">
        <v>7.5252451002597809E-2</v>
      </c>
    </row>
    <row r="17" spans="1:12" x14ac:dyDescent="0.25">
      <c r="A17">
        <v>7830630</v>
      </c>
      <c r="B17" t="str">
        <v>Baconton Community Charter School</v>
      </c>
      <c r="C17" s="13" t="str">
        <v>H</v>
      </c>
      <c r="D17" t="str">
        <v xml:space="preserve">Lee County School District </v>
      </c>
      <c r="E17" s="16">
        <v>8.0645161290322578E-3</v>
      </c>
      <c r="F17" s="14">
        <v>76.900000000000006</v>
      </c>
      <c r="G17" s="15">
        <v>0.62016129032258072</v>
      </c>
      <c r="H17" s="14">
        <v>100</v>
      </c>
      <c r="I17" s="15">
        <v>0.80645161290322576</v>
      </c>
      <c r="J17" s="14">
        <v>84.194999999999993</v>
      </c>
      <c r="K17" s="15">
        <v>0.67899193548387093</v>
      </c>
      <c r="L17" s="40">
        <v>0.11302416026592255</v>
      </c>
    </row>
    <row r="18" spans="1:12" x14ac:dyDescent="0.25">
      <c r="A18">
        <v>7830630</v>
      </c>
      <c r="B18" t="str">
        <v>Baconton Community Charter School</v>
      </c>
      <c r="C18" s="13" t="str">
        <v>H</v>
      </c>
      <c r="D18" t="str">
        <v xml:space="preserve">Mitchell County School District </v>
      </c>
      <c r="E18" s="16">
        <v>0.20622119815668202</v>
      </c>
      <c r="F18" s="14">
        <v>33.1</v>
      </c>
      <c r="G18" s="15">
        <v>6.8259216589861751</v>
      </c>
      <c r="H18" s="14">
        <v>45.3</v>
      </c>
      <c r="I18" s="15">
        <v>9.3418202764976943</v>
      </c>
      <c r="J18" s="14">
        <v>50.704999999999998</v>
      </c>
      <c r="K18" s="15">
        <v>10.456445852534562</v>
      </c>
      <c r="L18" s="40">
        <v>-0.19110563397407532</v>
      </c>
    </row>
    <row r="19" spans="1:12" x14ac:dyDescent="0.25">
      <c r="A19">
        <v>7830630</v>
      </c>
      <c r="B19" t="str">
        <v>Baconton Community Charter School</v>
      </c>
      <c r="C19" s="13" t="str">
        <v>H</v>
      </c>
      <c r="D19" t="str">
        <v xml:space="preserve">Pelham City School District </v>
      </c>
      <c r="E19" s="16">
        <v>2.304147465437788E-3</v>
      </c>
      <c r="F19" s="14">
        <v>41.3</v>
      </c>
      <c r="G19" s="15">
        <v>9.5161290322580638E-2</v>
      </c>
      <c r="H19" s="14">
        <v>95.1</v>
      </c>
      <c r="I19" s="15">
        <v>0.21912442396313364</v>
      </c>
      <c r="J19" s="14">
        <v>69.23</v>
      </c>
      <c r="K19" s="15">
        <v>0.15951612903225806</v>
      </c>
      <c r="L19" s="40">
        <v>-9.6941784024238586E-2</v>
      </c>
    </row>
    <row r="20" spans="1:12" x14ac:dyDescent="0.25">
      <c r="A20">
        <v>7830630</v>
      </c>
      <c r="B20" t="str">
        <v>Baconton Community Charter School</v>
      </c>
      <c r="C20" s="13" t="str">
        <v>H</v>
      </c>
      <c r="D20" t="str">
        <v xml:space="preserve">Worth County School District </v>
      </c>
      <c r="E20" s="16">
        <v>3.4562211981566822E-3</v>
      </c>
      <c r="F20" s="14">
        <v>65.099999999999994</v>
      </c>
      <c r="G20" s="15">
        <v>0.22500000000000001</v>
      </c>
      <c r="H20" s="14">
        <v>99.6</v>
      </c>
      <c r="I20" s="15">
        <v>0.3442396313364055</v>
      </c>
      <c r="J20" s="14">
        <v>84.1</v>
      </c>
      <c r="K20" s="15">
        <v>0.29066820276497696</v>
      </c>
      <c r="L20" s="40">
        <v>8.511468768119812E-2</v>
      </c>
    </row>
    <row r="21" spans="1:12" x14ac:dyDescent="0.25">
      <c r="A21">
        <v>7830630</v>
      </c>
      <c r="B21" t="str">
        <v>Baconton Community Charter School</v>
      </c>
      <c r="C21" s="13" t="str">
        <v>H</v>
      </c>
      <c r="D21" t="str">
        <v>Comparison District Score</v>
      </c>
      <c r="E21" s="16">
        <v>0.27073732718894011</v>
      </c>
      <c r="F21" s="14">
        <v>0</v>
      </c>
      <c r="G21" s="15">
        <v>9.7410138248847922</v>
      </c>
      <c r="H21" s="14">
        <v>0</v>
      </c>
      <c r="I21" s="15">
        <v>14.077304147465437</v>
      </c>
      <c r="J21" s="14">
        <v>0</v>
      </c>
      <c r="K21" s="15">
        <v>14.742834101382488</v>
      </c>
      <c r="L21" s="40">
        <v>0</v>
      </c>
    </row>
    <row r="22" spans="1:12" x14ac:dyDescent="0.25">
      <c r="A22">
        <v>7830630</v>
      </c>
      <c r="B22" t="str">
        <v>Baconton Community Charter School</v>
      </c>
      <c r="C22" s="13" t="str">
        <v>M</v>
      </c>
      <c r="D22" t="str">
        <v xml:space="preserve">Baker County School District </v>
      </c>
      <c r="E22" s="16">
        <v>1.0368663594470046E-2</v>
      </c>
      <c r="F22" s="14">
        <v>32.6</v>
      </c>
      <c r="G22" s="15">
        <v>0.33801843317972352</v>
      </c>
      <c r="H22" s="14">
        <v>78.599999999999994</v>
      </c>
      <c r="I22" s="15">
        <v>0.81497695852534557</v>
      </c>
      <c r="J22" s="14">
        <v>58.63</v>
      </c>
      <c r="K22" s="15">
        <v>0.60791474654377886</v>
      </c>
      <c r="L22" s="40">
        <v>-4.5454804785549641E-3</v>
      </c>
    </row>
    <row r="23" spans="1:12" x14ac:dyDescent="0.25">
      <c r="A23">
        <v>7830630</v>
      </c>
      <c r="B23" t="str">
        <v>Baconton Community Charter School</v>
      </c>
      <c r="C23" s="13" t="str">
        <v>M</v>
      </c>
      <c r="D23" t="str">
        <v xml:space="preserve">Colquitt County School District </v>
      </c>
      <c r="E23" s="16">
        <v>2.304147465437788E-3</v>
      </c>
      <c r="F23" s="14">
        <v>47.6</v>
      </c>
      <c r="G23" s="15">
        <v>0.10967741935483871</v>
      </c>
      <c r="H23" s="14">
        <v>81</v>
      </c>
      <c r="I23" s="15">
        <v>0.18663594470046083</v>
      </c>
      <c r="J23" s="14">
        <v>67.75</v>
      </c>
      <c r="K23" s="15">
        <v>0.15610599078341014</v>
      </c>
      <c r="L23" s="40">
        <v>3.3080026507377625E-2</v>
      </c>
    </row>
    <row r="24" spans="1:12" x14ac:dyDescent="0.25">
      <c r="A24">
        <v>7830630</v>
      </c>
      <c r="B24" t="str">
        <v>Baconton Community Charter School</v>
      </c>
      <c r="C24" s="13" t="str">
        <v>M</v>
      </c>
      <c r="D24" t="str">
        <v xml:space="preserve">Decatur County School District </v>
      </c>
      <c r="E24" s="16">
        <v>2.304147465437788E-3</v>
      </c>
      <c r="F24" s="14">
        <v>47.1</v>
      </c>
      <c r="G24" s="15">
        <v>0.10852534562211982</v>
      </c>
      <c r="H24" s="14">
        <v>72.400000000000006</v>
      </c>
      <c r="I24" s="15">
        <v>0.16682027649769587</v>
      </c>
      <c r="J24" s="14">
        <v>57.3</v>
      </c>
      <c r="K24" s="15">
        <v>0.13202764976958525</v>
      </c>
      <c r="L24" s="40">
        <v>-5.702180415391922E-2</v>
      </c>
    </row>
    <row r="25" spans="1:12" x14ac:dyDescent="0.25">
      <c r="A25">
        <v>7830630</v>
      </c>
      <c r="B25" t="str">
        <v>Baconton Community Charter School</v>
      </c>
      <c r="C25" s="13" t="str">
        <v>M</v>
      </c>
      <c r="D25" t="str">
        <v xml:space="preserve">Dougherty School District </v>
      </c>
      <c r="E25" s="16">
        <v>4.2626728110599074E-2</v>
      </c>
      <c r="F25" s="14">
        <v>45</v>
      </c>
      <c r="G25" s="15">
        <v>1.9182027649769584</v>
      </c>
      <c r="H25" s="14">
        <v>83</v>
      </c>
      <c r="I25" s="15">
        <v>3.5380184331797233</v>
      </c>
      <c r="J25" s="14">
        <v>72.509999999999991</v>
      </c>
      <c r="K25" s="15">
        <v>3.0908640552995386</v>
      </c>
      <c r="L25" s="40">
        <v>9.0041100978851318E-2</v>
      </c>
    </row>
    <row r="26" spans="1:12" x14ac:dyDescent="0.25">
      <c r="A26">
        <v>7830630</v>
      </c>
      <c r="B26" t="str">
        <v>Baconton Community Charter School</v>
      </c>
      <c r="C26" s="13" t="str">
        <v>M</v>
      </c>
      <c r="D26" t="str">
        <v xml:space="preserve">Lee County School District </v>
      </c>
      <c r="E26" s="16">
        <v>8.0645161290322578E-3</v>
      </c>
      <c r="F26" s="14">
        <v>73</v>
      </c>
      <c r="G26" s="15">
        <v>0.58870967741935487</v>
      </c>
      <c r="H26" s="14">
        <v>86.9</v>
      </c>
      <c r="I26" s="15">
        <v>0.70080645161290323</v>
      </c>
      <c r="J26" s="14">
        <v>84.1</v>
      </c>
      <c r="K26" s="15">
        <v>0.67822580645161279</v>
      </c>
      <c r="L26" s="40">
        <v>-2.9298884328454733E-3</v>
      </c>
    </row>
    <row r="27" spans="1:12" x14ac:dyDescent="0.25">
      <c r="A27">
        <v>7830630</v>
      </c>
      <c r="B27" t="str">
        <v>Baconton Community Charter School</v>
      </c>
      <c r="C27" s="13" t="str">
        <v>M</v>
      </c>
      <c r="D27" t="str">
        <v xml:space="preserve">Mitchell County School District </v>
      </c>
      <c r="E27" s="16">
        <v>0.20276497695852536</v>
      </c>
      <c r="F27" s="14">
        <v>49</v>
      </c>
      <c r="G27" s="15">
        <v>9.935483870967742</v>
      </c>
      <c r="H27" s="14">
        <v>92.3</v>
      </c>
      <c r="I27" s="15">
        <v>18.715207373271891</v>
      </c>
      <c r="J27" s="14">
        <v>76.965000000000003</v>
      </c>
      <c r="K27" s="15">
        <v>15.605806451612905</v>
      </c>
      <c r="L27" s="40">
        <v>0.11247394979000092</v>
      </c>
    </row>
    <row r="28" spans="1:12" x14ac:dyDescent="0.25">
      <c r="A28">
        <v>7830630</v>
      </c>
      <c r="B28" t="str">
        <v>Baconton Community Charter School</v>
      </c>
      <c r="C28" s="13" t="str">
        <v>M</v>
      </c>
      <c r="D28" t="str">
        <v xml:space="preserve">Pelham City School District </v>
      </c>
      <c r="E28" s="16">
        <v>3.4562211981566822E-3</v>
      </c>
      <c r="F28" s="14">
        <v>38.1</v>
      </c>
      <c r="G28" s="15">
        <v>0.13168202764976961</v>
      </c>
      <c r="H28" s="14">
        <v>75.7</v>
      </c>
      <c r="I28" s="15">
        <v>0.26163594470046087</v>
      </c>
      <c r="J28" s="14">
        <v>61.664999999999999</v>
      </c>
      <c r="K28" s="15">
        <v>0.21312788018433182</v>
      </c>
      <c r="L28" s="40">
        <v>-4.6136997640132904E-2</v>
      </c>
    </row>
    <row r="29" spans="1:12" x14ac:dyDescent="0.25">
      <c r="A29">
        <v>7830630</v>
      </c>
      <c r="B29" t="str">
        <v>Baconton Community Charter School</v>
      </c>
      <c r="C29" s="13" t="str">
        <v>M</v>
      </c>
      <c r="D29" t="str">
        <v xml:space="preserve">Worth County School District </v>
      </c>
      <c r="E29" s="16">
        <v>1.152073732718894E-3</v>
      </c>
      <c r="F29" s="14">
        <v>48</v>
      </c>
      <c r="G29" s="15">
        <v>5.5299539170506909E-2</v>
      </c>
      <c r="H29" s="14">
        <v>73.2</v>
      </c>
      <c r="I29" s="15">
        <v>8.4331797235023043E-2</v>
      </c>
      <c r="J29" s="14">
        <v>60.644999999999996</v>
      </c>
      <c r="K29" s="15">
        <v>6.9867511520737322E-2</v>
      </c>
      <c r="L29" s="40">
        <v>-7.91434645652771E-2</v>
      </c>
    </row>
    <row r="30" spans="1:12" x14ac:dyDescent="0.25">
      <c r="A30">
        <v>7830630</v>
      </c>
      <c r="B30" t="str">
        <v>Baconton Community Charter School</v>
      </c>
      <c r="C30" s="13" t="str">
        <v>M</v>
      </c>
      <c r="D30" t="str">
        <v>Comparison District Score</v>
      </c>
      <c r="E30" s="16">
        <v>0.27304147465437795</v>
      </c>
      <c r="F30" s="14">
        <v>0</v>
      </c>
      <c r="G30" s="15">
        <v>13.185599078341015</v>
      </c>
      <c r="H30" s="14">
        <v>0</v>
      </c>
      <c r="I30" s="15">
        <v>24.468433179723505</v>
      </c>
      <c r="J30" s="14">
        <v>0</v>
      </c>
      <c r="K30" s="15">
        <v>20.553940092165899</v>
      </c>
      <c r="L30" s="40">
        <v>0</v>
      </c>
    </row>
    <row r="31" spans="1:12" x14ac:dyDescent="0.25">
      <c r="F31" s="14"/>
      <c r="H31" s="14"/>
      <c r="I31" s="15"/>
      <c r="J31" s="14"/>
      <c r="K31" s="15"/>
      <c r="L31" s="40"/>
    </row>
    <row r="32" spans="1:12" x14ac:dyDescent="0.25">
      <c r="F32" s="14"/>
      <c r="H32" s="14"/>
      <c r="I32" s="15"/>
      <c r="J32" s="14"/>
      <c r="K32" s="15"/>
      <c r="L32" s="40"/>
    </row>
    <row r="33" spans="6:12" x14ac:dyDescent="0.25">
      <c r="F33" s="14"/>
      <c r="H33" s="14"/>
      <c r="I33" s="15"/>
      <c r="J33" s="14"/>
      <c r="K33" s="15"/>
      <c r="L33" s="40"/>
    </row>
    <row r="34" spans="6:12" x14ac:dyDescent="0.25">
      <c r="F34" s="14"/>
      <c r="H34" s="14"/>
      <c r="I34" s="15"/>
      <c r="J34" s="14"/>
      <c r="K34" s="15"/>
      <c r="L34" s="40"/>
    </row>
    <row r="35" spans="6:12" x14ac:dyDescent="0.25">
      <c r="F35" s="14"/>
      <c r="H35" s="14"/>
      <c r="I35" s="15"/>
      <c r="J35" s="14"/>
      <c r="K35" s="15"/>
      <c r="L35" s="6"/>
    </row>
    <row r="36" spans="6:12" x14ac:dyDescent="0.25">
      <c r="F36" s="14"/>
      <c r="H36" s="14"/>
      <c r="I36" s="15"/>
      <c r="J36" s="14"/>
      <c r="K36" s="15"/>
    </row>
    <row r="37" spans="6:12" x14ac:dyDescent="0.25">
      <c r="F37" s="14"/>
      <c r="H37" s="14"/>
      <c r="I37" s="15"/>
      <c r="J37" s="14"/>
      <c r="K37" s="15"/>
    </row>
    <row r="38" spans="6:12" x14ac:dyDescent="0.25">
      <c r="F38" s="14"/>
      <c r="H38" s="14"/>
      <c r="I38" s="15"/>
      <c r="J38" s="14"/>
      <c r="K38" s="15"/>
    </row>
    <row r="39" spans="6:12" x14ac:dyDescent="0.25">
      <c r="F39" s="14"/>
      <c r="H39" s="14"/>
      <c r="I39" s="15"/>
      <c r="J39" s="14"/>
      <c r="K39" s="15"/>
    </row>
    <row r="40" spans="6:12" x14ac:dyDescent="0.25">
      <c r="F40" s="14"/>
      <c r="H40" s="14"/>
      <c r="I40" s="15"/>
      <c r="J40" s="14"/>
      <c r="K40" s="15"/>
    </row>
    <row r="41" spans="6:12" x14ac:dyDescent="0.25">
      <c r="F41" s="14"/>
      <c r="H41" s="14"/>
      <c r="I41" s="15"/>
      <c r="J41" s="14"/>
      <c r="K41" s="15"/>
    </row>
    <row r="42" spans="6:12" x14ac:dyDescent="0.25">
      <c r="F42" s="14"/>
      <c r="H42" s="14"/>
      <c r="I42" s="15"/>
      <c r="J42" s="14"/>
      <c r="K42" s="15"/>
    </row>
    <row r="43" spans="6:12" x14ac:dyDescent="0.25">
      <c r="F43" s="14"/>
      <c r="H43" s="14"/>
      <c r="I43" s="15"/>
      <c r="J43" s="14"/>
      <c r="K43" s="15"/>
    </row>
    <row r="44" spans="6:12" x14ac:dyDescent="0.25">
      <c r="F44" s="14"/>
      <c r="H44" s="14"/>
      <c r="I44" s="15"/>
      <c r="J44" s="14"/>
      <c r="K44" s="15"/>
    </row>
    <row r="45" spans="6:12" x14ac:dyDescent="0.25">
      <c r="F45" s="14"/>
      <c r="H45" s="14"/>
      <c r="I45" s="15"/>
      <c r="J45" s="14"/>
      <c r="K45" s="15"/>
    </row>
    <row r="46" spans="6:12" x14ac:dyDescent="0.25">
      <c r="F46" s="14"/>
      <c r="H46" s="14"/>
      <c r="I46" s="15"/>
      <c r="J46" s="14"/>
      <c r="K46" s="15"/>
    </row>
    <row r="47" spans="6:12" x14ac:dyDescent="0.25">
      <c r="F47" s="14"/>
      <c r="H47" s="14"/>
      <c r="I47" s="15"/>
      <c r="J47" s="14"/>
      <c r="K47" s="15"/>
    </row>
    <row r="48" spans="6:12" x14ac:dyDescent="0.25">
      <c r="F48" s="14"/>
      <c r="H48" s="14"/>
      <c r="I48" s="15"/>
      <c r="J48" s="14"/>
      <c r="K48" s="15"/>
    </row>
    <row r="49" spans="6:11" x14ac:dyDescent="0.25">
      <c r="F49" s="14"/>
      <c r="H49" s="14"/>
      <c r="I49" s="15"/>
      <c r="J49" s="14"/>
      <c r="K49" s="15"/>
    </row>
    <row r="50" spans="6:11" x14ac:dyDescent="0.25">
      <c r="F50" s="14"/>
      <c r="H50" s="14"/>
      <c r="I50" s="15"/>
      <c r="J50" s="14"/>
      <c r="K50" s="15"/>
    </row>
    <row r="51" spans="6:11" x14ac:dyDescent="0.25">
      <c r="F51" s="14"/>
      <c r="H51" s="14"/>
      <c r="I51" s="15"/>
      <c r="J51" s="14"/>
      <c r="K51" s="15"/>
    </row>
    <row r="52" spans="6:11" x14ac:dyDescent="0.25">
      <c r="F52" s="14"/>
      <c r="H52" s="14"/>
      <c r="I52" s="15"/>
      <c r="J52" s="14"/>
      <c r="K52" s="15"/>
    </row>
    <row r="53" spans="6:11" x14ac:dyDescent="0.25">
      <c r="F53" s="14"/>
      <c r="H53" s="14"/>
      <c r="I53" s="15"/>
      <c r="J53" s="14"/>
      <c r="K53" s="15"/>
    </row>
    <row r="54" spans="6:11" x14ac:dyDescent="0.25">
      <c r="F54" s="14"/>
      <c r="H54" s="14"/>
      <c r="I54" s="15"/>
      <c r="J54" s="14"/>
      <c r="K54" s="15"/>
    </row>
    <row r="55" spans="6:11" x14ac:dyDescent="0.25">
      <c r="F55" s="14"/>
      <c r="H55" s="14"/>
      <c r="I55" s="15"/>
      <c r="J55" s="14"/>
      <c r="K55" s="15"/>
    </row>
    <row r="56" spans="6:11" x14ac:dyDescent="0.25">
      <c r="F56" s="14"/>
      <c r="H56" s="14"/>
      <c r="I56" s="15"/>
      <c r="J56" s="14"/>
      <c r="K56" s="15"/>
    </row>
    <row r="57" spans="6:11" x14ac:dyDescent="0.25">
      <c r="F57" s="14"/>
      <c r="H57" s="14"/>
      <c r="I57" s="15"/>
      <c r="J57" s="14"/>
      <c r="K57" s="15"/>
    </row>
    <row r="58" spans="6:11" x14ac:dyDescent="0.25">
      <c r="F58" s="14"/>
      <c r="H58" s="14"/>
      <c r="I58" s="15"/>
      <c r="J58" s="14"/>
      <c r="K58" s="15"/>
    </row>
    <row r="59" spans="6:11" x14ac:dyDescent="0.25">
      <c r="F59" s="14"/>
      <c r="H59" s="14"/>
      <c r="I59" s="15"/>
      <c r="J59" s="14"/>
      <c r="K59" s="15"/>
    </row>
    <row r="60" spans="6:11" x14ac:dyDescent="0.25">
      <c r="F60" s="14"/>
      <c r="H60" s="14"/>
      <c r="I60" s="15"/>
      <c r="J60" s="14"/>
      <c r="K60" s="15"/>
    </row>
    <row r="61" spans="6:11" x14ac:dyDescent="0.25">
      <c r="F61" s="14"/>
      <c r="H61" s="14"/>
      <c r="I61" s="15"/>
      <c r="J61" s="14"/>
      <c r="K61" s="15"/>
    </row>
    <row r="62" spans="6:11" x14ac:dyDescent="0.25">
      <c r="F62" s="14"/>
      <c r="H62" s="14"/>
      <c r="I62" s="15"/>
      <c r="J62" s="14"/>
      <c r="K62" s="15"/>
    </row>
    <row r="63" spans="6:11" x14ac:dyDescent="0.25">
      <c r="F63" s="14"/>
      <c r="H63" s="14"/>
      <c r="I63" s="15"/>
      <c r="J63" s="14"/>
      <c r="K63" s="15"/>
    </row>
    <row r="64" spans="6:11" x14ac:dyDescent="0.25">
      <c r="F64" s="14"/>
      <c r="H64" s="14"/>
      <c r="I64" s="15"/>
      <c r="J64" s="14"/>
      <c r="K64" s="15"/>
    </row>
    <row r="65" spans="6:11" x14ac:dyDescent="0.25">
      <c r="F65" s="14"/>
      <c r="H65" s="14"/>
      <c r="I65" s="15"/>
      <c r="J65" s="14"/>
      <c r="K65" s="15"/>
    </row>
    <row r="66" spans="6:11" x14ac:dyDescent="0.25">
      <c r="F66" s="14"/>
      <c r="H66" s="14"/>
      <c r="I66" s="15"/>
      <c r="J66" s="14"/>
      <c r="K66" s="15"/>
    </row>
    <row r="67" spans="6:11" x14ac:dyDescent="0.25">
      <c r="F67" s="14"/>
      <c r="H67" s="14"/>
      <c r="I67" s="15"/>
      <c r="J67" s="14"/>
      <c r="K67" s="15"/>
    </row>
    <row r="68" spans="6:11" x14ac:dyDescent="0.25">
      <c r="F68" s="14"/>
      <c r="H68" s="14"/>
      <c r="I68" s="15"/>
      <c r="J68" s="14"/>
      <c r="K68" s="15"/>
    </row>
    <row r="69" spans="6:11" x14ac:dyDescent="0.25">
      <c r="F69" s="14"/>
      <c r="H69" s="14"/>
      <c r="I69" s="15"/>
      <c r="J69" s="14"/>
      <c r="K69" s="15"/>
    </row>
    <row r="70" spans="6:11" x14ac:dyDescent="0.25">
      <c r="F70" s="14"/>
      <c r="H70" s="14"/>
      <c r="I70" s="15"/>
      <c r="J70" s="14"/>
      <c r="K70" s="15"/>
    </row>
    <row r="71" spans="6:11" x14ac:dyDescent="0.25">
      <c r="F71" s="14"/>
      <c r="H71" s="14"/>
      <c r="I71" s="15"/>
      <c r="J71" s="14"/>
      <c r="K71" s="15"/>
    </row>
    <row r="72" spans="6:11" x14ac:dyDescent="0.25">
      <c r="F72" s="14"/>
      <c r="H72" s="14"/>
      <c r="I72" s="15"/>
      <c r="J72" s="14"/>
      <c r="K72" s="15"/>
    </row>
    <row r="73" spans="6:11" x14ac:dyDescent="0.25">
      <c r="F73" s="14"/>
      <c r="H73" s="14"/>
      <c r="I73" s="15"/>
      <c r="J73" s="14"/>
      <c r="K73" s="15"/>
    </row>
    <row r="74" spans="6:11" x14ac:dyDescent="0.25">
      <c r="F74" s="14"/>
      <c r="H74" s="14"/>
      <c r="I74" s="15"/>
      <c r="J74" s="14"/>
      <c r="K74" s="15"/>
    </row>
    <row r="75" spans="6:11" x14ac:dyDescent="0.25">
      <c r="F75" s="14"/>
      <c r="H75" s="14"/>
      <c r="I75" s="15"/>
      <c r="J75" s="14"/>
      <c r="K75" s="15"/>
    </row>
    <row r="76" spans="6:11" x14ac:dyDescent="0.25">
      <c r="F76" s="14"/>
      <c r="H76" s="14"/>
      <c r="I76" s="15"/>
      <c r="J76" s="14"/>
      <c r="K76" s="15"/>
    </row>
    <row r="77" spans="6:11" x14ac:dyDescent="0.25">
      <c r="F77" s="14"/>
      <c r="H77" s="14"/>
      <c r="I77" s="15"/>
      <c r="J77" s="14"/>
      <c r="K77" s="15"/>
    </row>
    <row r="78" spans="6:11" x14ac:dyDescent="0.25">
      <c r="F78" s="14"/>
      <c r="H78" s="14"/>
      <c r="I78" s="15"/>
      <c r="J78" s="14"/>
      <c r="K78" s="15"/>
    </row>
    <row r="79" spans="6:11" x14ac:dyDescent="0.25">
      <c r="F79" s="14"/>
      <c r="H79" s="14"/>
      <c r="I79" s="15"/>
      <c r="J79" s="14"/>
      <c r="K79" s="15"/>
    </row>
    <row r="80" spans="6:11" x14ac:dyDescent="0.25">
      <c r="F80" s="14"/>
      <c r="H80" s="14"/>
      <c r="I80" s="15"/>
      <c r="J80" s="14"/>
      <c r="K80" s="15"/>
    </row>
    <row r="81" spans="6:11" x14ac:dyDescent="0.25">
      <c r="F81" s="14"/>
      <c r="H81" s="14"/>
      <c r="I81" s="15"/>
      <c r="J81" s="14"/>
      <c r="K81" s="15"/>
    </row>
    <row r="82" spans="6:11" x14ac:dyDescent="0.25">
      <c r="F82" s="14"/>
      <c r="H82" s="14"/>
      <c r="I82" s="15"/>
      <c r="J82" s="14"/>
      <c r="K82" s="15"/>
    </row>
    <row r="83" spans="6:11" x14ac:dyDescent="0.25">
      <c r="F83" s="14"/>
      <c r="H83" s="14"/>
      <c r="I83" s="15"/>
      <c r="J83" s="14"/>
      <c r="K83" s="15"/>
    </row>
    <row r="84" spans="6:11" x14ac:dyDescent="0.25">
      <c r="F84" s="14"/>
      <c r="H84" s="14"/>
      <c r="I84" s="15"/>
      <c r="J84" s="14"/>
      <c r="K84" s="15"/>
    </row>
    <row r="85" spans="6:11" x14ac:dyDescent="0.25">
      <c r="F85" s="14"/>
      <c r="H85" s="14"/>
      <c r="I85" s="15"/>
      <c r="J85" s="14"/>
      <c r="K85" s="15"/>
    </row>
    <row r="86" spans="6:11" x14ac:dyDescent="0.25">
      <c r="F86" s="14"/>
      <c r="H86" s="14"/>
      <c r="I86" s="15"/>
      <c r="J86" s="14"/>
      <c r="K86" s="15"/>
    </row>
    <row r="87" spans="6:11" x14ac:dyDescent="0.25">
      <c r="F87" s="14"/>
      <c r="H87" s="14"/>
      <c r="I87" s="15"/>
      <c r="J87" s="14"/>
      <c r="K87" s="15"/>
    </row>
    <row r="88" spans="6:11" x14ac:dyDescent="0.25">
      <c r="F88" s="14"/>
      <c r="H88" s="14"/>
      <c r="I88" s="15"/>
      <c r="J88" s="14"/>
      <c r="K88" s="15"/>
    </row>
    <row r="89" spans="6:11" x14ac:dyDescent="0.25">
      <c r="F89" s="14"/>
      <c r="H89" s="14"/>
      <c r="I89" s="15"/>
      <c r="J89" s="14"/>
      <c r="K89" s="15"/>
    </row>
    <row r="90" spans="6:11" x14ac:dyDescent="0.25">
      <c r="F90" s="14"/>
      <c r="H90" s="14"/>
      <c r="I90" s="15"/>
      <c r="J90" s="14"/>
      <c r="K90" s="15"/>
    </row>
    <row r="91" spans="6:11" x14ac:dyDescent="0.25">
      <c r="F91" s="14"/>
      <c r="H91" s="14"/>
      <c r="I91" s="15"/>
      <c r="J91" s="14"/>
      <c r="K91" s="15"/>
    </row>
    <row r="92" spans="6:11" x14ac:dyDescent="0.25">
      <c r="F92" s="14"/>
      <c r="H92" s="14"/>
      <c r="I92" s="15"/>
      <c r="J92" s="14"/>
      <c r="K92" s="15"/>
    </row>
    <row r="93" spans="6:11" x14ac:dyDescent="0.25">
      <c r="F93" s="14"/>
      <c r="H93" s="14"/>
      <c r="I93" s="15"/>
      <c r="J93" s="14"/>
      <c r="K93" s="15"/>
    </row>
    <row r="94" spans="6:11" x14ac:dyDescent="0.25">
      <c r="F94" s="14"/>
      <c r="H94" s="14"/>
      <c r="I94" s="15"/>
      <c r="J94" s="14"/>
      <c r="K94" s="15"/>
    </row>
    <row r="95" spans="6:11" x14ac:dyDescent="0.25">
      <c r="F95" s="14"/>
      <c r="H95" s="14"/>
      <c r="I95" s="15"/>
      <c r="J95" s="14"/>
      <c r="K95" s="15"/>
    </row>
    <row r="96" spans="6:11" x14ac:dyDescent="0.25">
      <c r="F96" s="14"/>
      <c r="H96" s="14"/>
      <c r="I96" s="15"/>
      <c r="J96" s="14"/>
      <c r="K96" s="15"/>
    </row>
    <row r="97" spans="6:11" x14ac:dyDescent="0.25">
      <c r="F97" s="14"/>
      <c r="H97" s="14"/>
      <c r="I97" s="15"/>
      <c r="J97" s="14"/>
      <c r="K97" s="15"/>
    </row>
    <row r="98" spans="6:11" x14ac:dyDescent="0.25">
      <c r="F98" s="14"/>
      <c r="H98" s="14"/>
      <c r="I98" s="15"/>
      <c r="J98" s="14"/>
      <c r="K98" s="15"/>
    </row>
    <row r="99" spans="6:11" x14ac:dyDescent="0.25">
      <c r="F99" s="14"/>
      <c r="H99" s="14"/>
      <c r="I99" s="15"/>
      <c r="J99" s="14"/>
      <c r="K99" s="15"/>
    </row>
    <row r="100" spans="6:11" x14ac:dyDescent="0.25">
      <c r="F100" s="14"/>
      <c r="H100" s="14"/>
      <c r="I100" s="15"/>
      <c r="J100" s="14"/>
      <c r="K100" s="15"/>
    </row>
    <row r="101" spans="6:11" x14ac:dyDescent="0.25">
      <c r="F101" s="14"/>
      <c r="H101" s="14"/>
      <c r="I101" s="15"/>
      <c r="J101" s="14"/>
      <c r="K101" s="15"/>
    </row>
    <row r="102" spans="6:11" x14ac:dyDescent="0.25">
      <c r="F102" s="14"/>
      <c r="H102" s="14"/>
      <c r="I102" s="15"/>
      <c r="J102" s="14"/>
      <c r="K102" s="15"/>
    </row>
    <row r="103" spans="6:11" x14ac:dyDescent="0.25">
      <c r="F103" s="14"/>
      <c r="H103" s="14"/>
      <c r="I103" s="15"/>
      <c r="J103" s="14"/>
      <c r="K103" s="15"/>
    </row>
    <row r="104" spans="6:11" x14ac:dyDescent="0.25">
      <c r="F104" s="14"/>
      <c r="H104" s="14"/>
      <c r="I104" s="15"/>
      <c r="J104" s="14"/>
      <c r="K104" s="15"/>
    </row>
    <row r="105" spans="6:11" x14ac:dyDescent="0.25">
      <c r="F105" s="14"/>
      <c r="H105" s="14"/>
      <c r="I105" s="15"/>
      <c r="J105" s="14"/>
      <c r="K105" s="15"/>
    </row>
    <row r="106" spans="6:11" x14ac:dyDescent="0.25">
      <c r="F106" s="14"/>
      <c r="H106" s="14"/>
      <c r="I106" s="15"/>
      <c r="J106" s="14"/>
      <c r="K106" s="15"/>
    </row>
    <row r="107" spans="6:11" x14ac:dyDescent="0.25">
      <c r="F107" s="14"/>
      <c r="H107" s="14"/>
      <c r="I107" s="15"/>
      <c r="J107" s="14"/>
      <c r="K107" s="15"/>
    </row>
    <row r="108" spans="6:11" x14ac:dyDescent="0.25">
      <c r="F108" s="14"/>
      <c r="H108" s="14"/>
      <c r="I108" s="15"/>
      <c r="J108" s="14"/>
      <c r="K108" s="15"/>
    </row>
    <row r="109" spans="6:11" x14ac:dyDescent="0.25">
      <c r="F109" s="14"/>
      <c r="H109" s="14"/>
      <c r="I109" s="15"/>
      <c r="J109" s="14"/>
      <c r="K109" s="15"/>
    </row>
    <row r="110" spans="6:11" x14ac:dyDescent="0.25">
      <c r="F110" s="14"/>
      <c r="H110" s="14"/>
      <c r="I110" s="15"/>
      <c r="J110" s="14"/>
      <c r="K110" s="15"/>
    </row>
    <row r="111" spans="6:11" x14ac:dyDescent="0.25">
      <c r="F111" s="14"/>
      <c r="H111" s="14"/>
      <c r="I111" s="15"/>
      <c r="J111" s="14"/>
      <c r="K111" s="15"/>
    </row>
    <row r="112" spans="6:11" x14ac:dyDescent="0.25">
      <c r="F112" s="14"/>
      <c r="H112" s="14"/>
      <c r="I112" s="15"/>
      <c r="J112" s="14"/>
      <c r="K112" s="15"/>
    </row>
    <row r="113" spans="6:11" x14ac:dyDescent="0.25">
      <c r="F113" s="14"/>
      <c r="H113" s="14"/>
      <c r="I113" s="15"/>
      <c r="J113" s="14"/>
      <c r="K113" s="15"/>
    </row>
    <row r="114" spans="6:11" x14ac:dyDescent="0.25">
      <c r="F114" s="14"/>
      <c r="H114" s="14"/>
      <c r="I114" s="15"/>
      <c r="J114" s="14"/>
      <c r="K114" s="15"/>
    </row>
    <row r="115" spans="6:11" x14ac:dyDescent="0.25">
      <c r="F115" s="14"/>
      <c r="H115" s="14"/>
      <c r="I115" s="15"/>
      <c r="J115" s="14"/>
      <c r="K115" s="15"/>
    </row>
    <row r="116" spans="6:11" x14ac:dyDescent="0.25">
      <c r="F116" s="14"/>
      <c r="H116" s="14"/>
      <c r="I116" s="15"/>
      <c r="J116" s="14"/>
      <c r="K116" s="15"/>
    </row>
    <row r="117" spans="6:11" x14ac:dyDescent="0.25">
      <c r="F117" s="14"/>
      <c r="H117" s="14"/>
      <c r="I117" s="15"/>
      <c r="J117" s="14"/>
      <c r="K117" s="15"/>
    </row>
    <row r="118" spans="6:11" x14ac:dyDescent="0.25">
      <c r="F118" s="14"/>
      <c r="H118" s="14"/>
      <c r="I118" s="15"/>
      <c r="J118" s="14"/>
      <c r="K118" s="15"/>
    </row>
    <row r="119" spans="6:11" x14ac:dyDescent="0.25">
      <c r="F119" s="14"/>
      <c r="H119" s="14"/>
      <c r="I119" s="15"/>
      <c r="J119" s="14"/>
      <c r="K119" s="15"/>
    </row>
    <row r="120" spans="6:11" x14ac:dyDescent="0.25">
      <c r="F120" s="14"/>
      <c r="H120" s="14"/>
      <c r="I120" s="15"/>
      <c r="J120" s="14"/>
      <c r="K120" s="15"/>
    </row>
    <row r="121" spans="6:11" x14ac:dyDescent="0.25">
      <c r="F121" s="14"/>
      <c r="H121" s="14"/>
      <c r="I121" s="15"/>
      <c r="J121" s="14"/>
      <c r="K121" s="15"/>
    </row>
    <row r="122" spans="6:11" x14ac:dyDescent="0.25">
      <c r="F122" s="14"/>
      <c r="H122" s="14"/>
      <c r="I122" s="15"/>
      <c r="J122" s="14"/>
      <c r="K122" s="15"/>
    </row>
    <row r="123" spans="6:11" x14ac:dyDescent="0.25">
      <c r="F123" s="14"/>
      <c r="H123" s="14"/>
      <c r="I123" s="15"/>
      <c r="J123" s="14"/>
      <c r="K123" s="15"/>
    </row>
    <row r="124" spans="6:11" x14ac:dyDescent="0.25">
      <c r="F124" s="14"/>
      <c r="H124" s="14"/>
      <c r="I124" s="15"/>
      <c r="J124" s="14"/>
      <c r="K124" s="15"/>
    </row>
    <row r="125" spans="6:11" x14ac:dyDescent="0.25">
      <c r="F125" s="14"/>
      <c r="H125" s="14"/>
      <c r="I125" s="15"/>
      <c r="J125" s="14"/>
      <c r="K125" s="15"/>
    </row>
    <row r="126" spans="6:11" x14ac:dyDescent="0.25">
      <c r="F126" s="14"/>
      <c r="H126" s="14"/>
      <c r="I126" s="15"/>
      <c r="J126" s="14"/>
      <c r="K126" s="15"/>
    </row>
    <row r="127" spans="6:11" x14ac:dyDescent="0.25">
      <c r="F127" s="14"/>
      <c r="H127" s="14"/>
      <c r="I127" s="15"/>
      <c r="J127" s="14"/>
      <c r="K127" s="15"/>
    </row>
    <row r="128" spans="6:11" x14ac:dyDescent="0.25">
      <c r="F128" s="14"/>
      <c r="H128" s="14"/>
      <c r="I128" s="15"/>
      <c r="J128" s="14"/>
      <c r="K128" s="15"/>
    </row>
    <row r="129" spans="6:11" x14ac:dyDescent="0.25">
      <c r="F129" s="14"/>
      <c r="H129" s="14"/>
      <c r="I129" s="15"/>
      <c r="J129" s="14"/>
      <c r="K129" s="15"/>
    </row>
    <row r="130" spans="6:11" x14ac:dyDescent="0.25">
      <c r="F130" s="14"/>
      <c r="H130" s="14"/>
      <c r="I130" s="15"/>
      <c r="J130" s="14"/>
      <c r="K130" s="15"/>
    </row>
    <row r="131" spans="6:11" x14ac:dyDescent="0.25">
      <c r="F131" s="14"/>
      <c r="H131" s="14"/>
      <c r="I131" s="15"/>
      <c r="J131" s="14"/>
      <c r="K131" s="15"/>
    </row>
    <row r="132" spans="6:11" x14ac:dyDescent="0.25">
      <c r="F132" s="14"/>
      <c r="H132" s="14"/>
      <c r="I132" s="15"/>
      <c r="J132" s="14"/>
      <c r="K132" s="15"/>
    </row>
    <row r="133" spans="6:11" x14ac:dyDescent="0.25">
      <c r="F133" s="14"/>
      <c r="H133" s="14"/>
      <c r="I133" s="15"/>
      <c r="J133" s="14"/>
      <c r="K133" s="15"/>
    </row>
    <row r="134" spans="6:11" x14ac:dyDescent="0.25">
      <c r="F134" s="14"/>
      <c r="H134" s="14"/>
      <c r="I134" s="15"/>
      <c r="J134" s="14"/>
      <c r="K134" s="15"/>
    </row>
    <row r="135" spans="6:11" x14ac:dyDescent="0.25">
      <c r="F135" s="14"/>
      <c r="H135" s="14"/>
      <c r="I135" s="15"/>
      <c r="J135" s="14"/>
      <c r="K135" s="15"/>
    </row>
    <row r="136" spans="6:11" x14ac:dyDescent="0.25">
      <c r="F136" s="14"/>
      <c r="H136" s="14"/>
      <c r="I136" s="15"/>
      <c r="J136" s="14"/>
      <c r="K136" s="15"/>
    </row>
    <row r="137" spans="6:11" x14ac:dyDescent="0.25">
      <c r="F137" s="14"/>
      <c r="H137" s="14"/>
      <c r="I137" s="15"/>
      <c r="J137" s="14"/>
      <c r="K137" s="15"/>
    </row>
    <row r="138" spans="6:11" x14ac:dyDescent="0.25">
      <c r="F138" s="14"/>
      <c r="H138" s="14"/>
      <c r="I138" s="15"/>
      <c r="J138" s="14"/>
      <c r="K138" s="15"/>
    </row>
    <row r="139" spans="6:11" x14ac:dyDescent="0.25">
      <c r="F139" s="14"/>
      <c r="H139" s="14"/>
      <c r="I139" s="15"/>
      <c r="J139" s="14"/>
      <c r="K139" s="15"/>
    </row>
    <row r="140" spans="6:11" x14ac:dyDescent="0.25">
      <c r="F140" s="14"/>
      <c r="H140" s="14"/>
      <c r="I140" s="15"/>
      <c r="J140" s="14"/>
      <c r="K140" s="15"/>
    </row>
    <row r="141" spans="6:11" x14ac:dyDescent="0.25">
      <c r="F141" s="14"/>
      <c r="H141" s="14"/>
      <c r="I141" s="15"/>
      <c r="J141" s="14"/>
      <c r="K141" s="15"/>
    </row>
    <row r="142" spans="6:11" x14ac:dyDescent="0.25">
      <c r="F142" s="14"/>
      <c r="H142" s="14"/>
      <c r="I142" s="15"/>
      <c r="J142" s="14"/>
      <c r="K142" s="15"/>
    </row>
    <row r="143" spans="6:11" x14ac:dyDescent="0.25">
      <c r="F143" s="14"/>
      <c r="H143" s="14"/>
      <c r="I143" s="15"/>
      <c r="J143" s="14"/>
      <c r="K143" s="15"/>
    </row>
    <row r="144" spans="6:11" x14ac:dyDescent="0.25">
      <c r="F144" s="14"/>
      <c r="H144" s="14"/>
      <c r="I144" s="15"/>
      <c r="J144" s="14"/>
      <c r="K144" s="15"/>
    </row>
    <row r="145" spans="6:11" x14ac:dyDescent="0.25">
      <c r="F145" s="14"/>
      <c r="H145" s="14"/>
      <c r="I145" s="15"/>
      <c r="J145" s="14"/>
      <c r="K145" s="15"/>
    </row>
    <row r="146" spans="6:11" x14ac:dyDescent="0.25">
      <c r="F146" s="14"/>
      <c r="H146" s="14"/>
      <c r="I146" s="15"/>
      <c r="J146" s="14"/>
      <c r="K146" s="15"/>
    </row>
    <row r="147" spans="6:11" x14ac:dyDescent="0.25">
      <c r="F147" s="14"/>
      <c r="H147" s="14"/>
      <c r="I147" s="15"/>
      <c r="J147" s="14"/>
      <c r="K147" s="15"/>
    </row>
    <row r="148" spans="6:11" x14ac:dyDescent="0.25">
      <c r="F148" s="14"/>
      <c r="H148" s="14"/>
      <c r="I148" s="15"/>
      <c r="J148" s="14"/>
      <c r="K148" s="15"/>
    </row>
    <row r="149" spans="6:11" x14ac:dyDescent="0.25">
      <c r="F149" s="14"/>
      <c r="H149" s="14"/>
      <c r="I149" s="15"/>
      <c r="J149" s="14"/>
      <c r="K149" s="15"/>
    </row>
    <row r="150" spans="6:11" x14ac:dyDescent="0.25">
      <c r="F150" s="14"/>
      <c r="H150" s="14"/>
      <c r="I150" s="15"/>
      <c r="J150" s="14"/>
      <c r="K150" s="15"/>
    </row>
    <row r="151" spans="6:11" x14ac:dyDescent="0.25">
      <c r="F151" s="14"/>
      <c r="H151" s="14"/>
      <c r="I151" s="15"/>
      <c r="J151" s="14"/>
      <c r="K151" s="15"/>
    </row>
    <row r="152" spans="6:11" x14ac:dyDescent="0.25">
      <c r="F152" s="14"/>
      <c r="H152" s="14"/>
      <c r="I152" s="15"/>
      <c r="J152" s="14"/>
      <c r="K152" s="15"/>
    </row>
    <row r="153" spans="6:11" x14ac:dyDescent="0.25">
      <c r="F153" s="14"/>
      <c r="H153" s="14"/>
      <c r="I153" s="15"/>
      <c r="J153" s="14"/>
      <c r="K153" s="15"/>
    </row>
    <row r="154" spans="6:11" x14ac:dyDescent="0.25">
      <c r="F154" s="14"/>
      <c r="H154" s="14"/>
      <c r="I154" s="15"/>
      <c r="J154" s="14"/>
      <c r="K154" s="15"/>
    </row>
    <row r="155" spans="6:11" x14ac:dyDescent="0.25">
      <c r="F155" s="14"/>
      <c r="H155" s="14"/>
      <c r="I155" s="15"/>
      <c r="J155" s="14"/>
      <c r="K155" s="15"/>
    </row>
    <row r="156" spans="6:11" x14ac:dyDescent="0.25">
      <c r="F156" s="14"/>
      <c r="H156" s="14"/>
      <c r="I156" s="15"/>
      <c r="J156" s="14"/>
      <c r="K156" s="15"/>
    </row>
    <row r="157" spans="6:11" x14ac:dyDescent="0.25">
      <c r="F157" s="14"/>
      <c r="H157" s="14"/>
      <c r="I157" s="15"/>
      <c r="J157" s="14"/>
      <c r="K157" s="15"/>
    </row>
    <row r="158" spans="6:11" x14ac:dyDescent="0.25">
      <c r="F158" s="14"/>
      <c r="H158" s="14"/>
      <c r="I158" s="15"/>
      <c r="J158" s="14"/>
      <c r="K158" s="15"/>
    </row>
    <row r="159" spans="6:11" x14ac:dyDescent="0.25">
      <c r="F159" s="14"/>
      <c r="H159" s="14"/>
      <c r="I159" s="15"/>
      <c r="J159" s="14"/>
      <c r="K159" s="15"/>
    </row>
    <row r="160" spans="6:11" x14ac:dyDescent="0.25">
      <c r="F160" s="14"/>
      <c r="H160" s="14"/>
      <c r="I160" s="15"/>
      <c r="J160" s="14"/>
      <c r="K160" s="15"/>
    </row>
    <row r="161" spans="6:11" x14ac:dyDescent="0.25">
      <c r="F161" s="14"/>
      <c r="H161" s="14"/>
      <c r="I161" s="15"/>
      <c r="J161" s="14"/>
      <c r="K161" s="15"/>
    </row>
    <row r="162" spans="6:11" x14ac:dyDescent="0.25">
      <c r="F162" s="14"/>
      <c r="H162" s="14"/>
      <c r="I162" s="15"/>
      <c r="J162" s="14"/>
      <c r="K162" s="15"/>
    </row>
    <row r="163" spans="6:11" x14ac:dyDescent="0.25">
      <c r="F163" s="14"/>
      <c r="H163" s="14"/>
      <c r="I163" s="15"/>
      <c r="J163" s="14"/>
      <c r="K163" s="15"/>
    </row>
    <row r="164" spans="6:11" x14ac:dyDescent="0.25">
      <c r="F164" s="14"/>
      <c r="H164" s="14"/>
      <c r="I164" s="15"/>
      <c r="J164" s="14"/>
      <c r="K164" s="15"/>
    </row>
    <row r="165" spans="6:11" x14ac:dyDescent="0.25">
      <c r="F165" s="14"/>
      <c r="H165" s="14"/>
      <c r="I165" s="15"/>
      <c r="J165" s="14"/>
      <c r="K165" s="15"/>
    </row>
    <row r="166" spans="6:11" x14ac:dyDescent="0.25">
      <c r="F166" s="14"/>
      <c r="H166" s="14"/>
      <c r="I166" s="15"/>
      <c r="J166" s="14"/>
      <c r="K166" s="15"/>
    </row>
    <row r="167" spans="6:11" x14ac:dyDescent="0.25">
      <c r="F167" s="14"/>
      <c r="H167" s="14"/>
      <c r="I167" s="15"/>
      <c r="J167" s="14"/>
      <c r="K167" s="15"/>
    </row>
    <row r="168" spans="6:11" x14ac:dyDescent="0.25">
      <c r="F168" s="14"/>
      <c r="H168" s="14"/>
      <c r="I168" s="15"/>
      <c r="J168" s="14"/>
      <c r="K168" s="15"/>
    </row>
    <row r="169" spans="6:11" x14ac:dyDescent="0.25">
      <c r="F169" s="14"/>
      <c r="H169" s="14"/>
      <c r="I169" s="15"/>
      <c r="J169" s="14"/>
      <c r="K169" s="15"/>
    </row>
    <row r="170" spans="6:11" x14ac:dyDescent="0.25">
      <c r="F170" s="14"/>
      <c r="H170" s="14"/>
      <c r="I170" s="15"/>
      <c r="J170" s="14"/>
      <c r="K170" s="15"/>
    </row>
    <row r="171" spans="6:11" x14ac:dyDescent="0.25">
      <c r="F171" s="14"/>
      <c r="H171" s="14"/>
      <c r="I171" s="15"/>
      <c r="J171" s="14"/>
      <c r="K171" s="15"/>
    </row>
    <row r="172" spans="6:11" x14ac:dyDescent="0.25">
      <c r="F172" s="14"/>
      <c r="H172" s="14"/>
      <c r="I172" s="15"/>
      <c r="J172" s="14"/>
      <c r="K172" s="15"/>
    </row>
    <row r="173" spans="6:11" x14ac:dyDescent="0.25">
      <c r="F173" s="14"/>
      <c r="H173" s="14"/>
      <c r="I173" s="15"/>
      <c r="J173" s="14"/>
      <c r="K173" s="15"/>
    </row>
    <row r="174" spans="6:11" x14ac:dyDescent="0.25">
      <c r="F174" s="14"/>
      <c r="H174" s="14"/>
      <c r="I174" s="15"/>
      <c r="J174" s="14"/>
      <c r="K174" s="15"/>
    </row>
    <row r="175" spans="6:11" x14ac:dyDescent="0.25">
      <c r="F175" s="14"/>
      <c r="H175" s="14"/>
      <c r="I175" s="15"/>
      <c r="J175" s="14"/>
      <c r="K175" s="15"/>
    </row>
    <row r="176" spans="6:11" x14ac:dyDescent="0.25">
      <c r="F176" s="14"/>
      <c r="H176" s="14"/>
      <c r="I176" s="15"/>
      <c r="J176" s="14"/>
      <c r="K176" s="15"/>
    </row>
    <row r="177" spans="6:11" x14ac:dyDescent="0.25">
      <c r="F177" s="14"/>
      <c r="H177" s="14"/>
      <c r="I177" s="15"/>
      <c r="J177" s="14"/>
      <c r="K177" s="15"/>
    </row>
    <row r="178" spans="6:11" x14ac:dyDescent="0.25">
      <c r="F178" s="14"/>
      <c r="H178" s="14"/>
      <c r="I178" s="15"/>
      <c r="J178" s="14"/>
      <c r="K178" s="15"/>
    </row>
    <row r="179" spans="6:11" x14ac:dyDescent="0.25">
      <c r="F179" s="14"/>
      <c r="H179" s="14"/>
      <c r="I179" s="15"/>
      <c r="J179" s="14"/>
      <c r="K179" s="15"/>
    </row>
    <row r="180" spans="6:11" x14ac:dyDescent="0.25">
      <c r="F180" s="14"/>
      <c r="H180" s="14"/>
      <c r="I180" s="15"/>
      <c r="J180" s="14"/>
      <c r="K180" s="15"/>
    </row>
    <row r="181" spans="6:11" x14ac:dyDescent="0.25">
      <c r="F181" s="14"/>
      <c r="H181" s="14"/>
      <c r="I181" s="15"/>
      <c r="J181" s="14"/>
      <c r="K181" s="15"/>
    </row>
    <row r="182" spans="6:11" x14ac:dyDescent="0.25">
      <c r="F182" s="14"/>
      <c r="H182" s="14"/>
      <c r="I182" s="15"/>
      <c r="J182" s="14"/>
      <c r="K182" s="15"/>
    </row>
    <row r="183" spans="6:11" x14ac:dyDescent="0.25">
      <c r="F183" s="14"/>
      <c r="H183" s="14"/>
      <c r="I183" s="15"/>
      <c r="J183" s="14"/>
      <c r="K183" s="15"/>
    </row>
    <row r="184" spans="6:11" x14ac:dyDescent="0.25">
      <c r="F184" s="14"/>
      <c r="H184" s="14"/>
      <c r="I184" s="15"/>
      <c r="J184" s="14"/>
      <c r="K184" s="15"/>
    </row>
    <row r="185" spans="6:11" x14ac:dyDescent="0.25">
      <c r="F185" s="14"/>
      <c r="H185" s="14"/>
      <c r="I185" s="15"/>
      <c r="J185" s="14"/>
      <c r="K185" s="15"/>
    </row>
    <row r="186" spans="6:11" x14ac:dyDescent="0.25">
      <c r="F186" s="14"/>
      <c r="H186" s="14"/>
      <c r="I186" s="15"/>
      <c r="J186" s="14"/>
      <c r="K186" s="15"/>
    </row>
    <row r="187" spans="6:11" x14ac:dyDescent="0.25">
      <c r="F187" s="14"/>
      <c r="H187" s="14"/>
      <c r="I187" s="15"/>
      <c r="J187" s="14"/>
      <c r="K187" s="15"/>
    </row>
    <row r="188" spans="6:11" x14ac:dyDescent="0.25">
      <c r="F188" s="14"/>
      <c r="H188" s="14"/>
      <c r="I188" s="15"/>
      <c r="J188" s="14"/>
      <c r="K188" s="15"/>
    </row>
    <row r="189" spans="6:11" x14ac:dyDescent="0.25">
      <c r="F189" s="14"/>
      <c r="H189" s="14"/>
      <c r="I189" s="15"/>
      <c r="J189" s="14"/>
      <c r="K189" s="15"/>
    </row>
    <row r="190" spans="6:11" x14ac:dyDescent="0.25">
      <c r="F190" s="14"/>
      <c r="H190" s="14"/>
      <c r="I190" s="15"/>
      <c r="J190" s="14"/>
      <c r="K190" s="15"/>
    </row>
    <row r="191" spans="6:11" x14ac:dyDescent="0.25">
      <c r="F191" s="14"/>
      <c r="H191" s="14"/>
      <c r="I191" s="15"/>
      <c r="J191" s="14"/>
      <c r="K191" s="15"/>
    </row>
    <row r="192" spans="6:11" x14ac:dyDescent="0.25">
      <c r="F192" s="14"/>
      <c r="H192" s="14"/>
      <c r="I192" s="15"/>
      <c r="J192" s="14"/>
      <c r="K192" s="15"/>
    </row>
    <row r="193" spans="6:11" x14ac:dyDescent="0.25">
      <c r="F193" s="14"/>
      <c r="H193" s="14"/>
      <c r="I193" s="15"/>
      <c r="J193" s="14"/>
      <c r="K193" s="15"/>
    </row>
    <row r="194" spans="6:11" x14ac:dyDescent="0.25">
      <c r="F194" s="14"/>
      <c r="H194" s="14"/>
      <c r="I194" s="15"/>
      <c r="J194" s="14"/>
      <c r="K194" s="15"/>
    </row>
    <row r="195" spans="6:11" x14ac:dyDescent="0.25">
      <c r="F195" s="14"/>
      <c r="H195" s="14"/>
      <c r="I195" s="15"/>
      <c r="J195" s="14"/>
      <c r="K195" s="15"/>
    </row>
    <row r="196" spans="6:11" x14ac:dyDescent="0.25">
      <c r="F196" s="14"/>
      <c r="H196" s="14"/>
      <c r="I196" s="15"/>
      <c r="J196" s="14"/>
      <c r="K196" s="15"/>
    </row>
    <row r="197" spans="6:11" x14ac:dyDescent="0.25">
      <c r="F197" s="14"/>
      <c r="H197" s="14"/>
      <c r="I197" s="15"/>
      <c r="J197" s="14"/>
      <c r="K197" s="15"/>
    </row>
    <row r="198" spans="6:11" x14ac:dyDescent="0.25">
      <c r="F198" s="14"/>
      <c r="H198" s="14"/>
      <c r="I198" s="15"/>
      <c r="J198" s="14"/>
      <c r="K198" s="15"/>
    </row>
    <row r="199" spans="6:11" x14ac:dyDescent="0.25">
      <c r="F199" s="14"/>
      <c r="H199" s="14"/>
      <c r="I199" s="15"/>
      <c r="J199" s="14"/>
      <c r="K199" s="15"/>
    </row>
    <row r="200" spans="6:11" x14ac:dyDescent="0.25">
      <c r="F200" s="14"/>
      <c r="H200" s="14"/>
      <c r="I200" s="15"/>
      <c r="J200" s="14"/>
      <c r="K200" s="15"/>
    </row>
    <row r="201" spans="6:11" x14ac:dyDescent="0.25">
      <c r="F201" s="14"/>
      <c r="H201" s="14"/>
      <c r="I201" s="15"/>
      <c r="J201" s="14"/>
      <c r="K201" s="15"/>
    </row>
    <row r="202" spans="6:11" x14ac:dyDescent="0.25">
      <c r="F202" s="14"/>
      <c r="H202" s="14"/>
      <c r="I202" s="15"/>
      <c r="J202" s="14"/>
      <c r="K202" s="15"/>
    </row>
    <row r="203" spans="6:11" x14ac:dyDescent="0.25">
      <c r="F203" s="14"/>
      <c r="H203" s="14"/>
      <c r="I203" s="15"/>
      <c r="J203" s="14"/>
      <c r="K203" s="15"/>
    </row>
    <row r="204" spans="6:11" x14ac:dyDescent="0.25">
      <c r="F204" s="14"/>
      <c r="H204" s="14"/>
      <c r="I204" s="15"/>
      <c r="J204" s="14"/>
      <c r="K204" s="15"/>
    </row>
    <row r="205" spans="6:11" x14ac:dyDescent="0.25">
      <c r="F205" s="14"/>
      <c r="H205" s="14"/>
      <c r="I205" s="15"/>
      <c r="J205" s="14"/>
      <c r="K205" s="15"/>
    </row>
    <row r="206" spans="6:11" x14ac:dyDescent="0.25">
      <c r="F206" s="14"/>
      <c r="H206" s="14"/>
      <c r="I206" s="15"/>
      <c r="J206" s="14"/>
      <c r="K206" s="15"/>
    </row>
    <row r="207" spans="6:11" x14ac:dyDescent="0.25">
      <c r="F207" s="14"/>
      <c r="H207" s="14"/>
      <c r="I207" s="15"/>
      <c r="J207" s="14"/>
      <c r="K207" s="15"/>
    </row>
    <row r="208" spans="6:11" x14ac:dyDescent="0.25">
      <c r="F208" s="14"/>
      <c r="H208" s="14"/>
      <c r="I208" s="15"/>
      <c r="J208" s="14"/>
      <c r="K208" s="15"/>
    </row>
    <row r="209" spans="6:11" x14ac:dyDescent="0.25">
      <c r="F209" s="14"/>
      <c r="H209" s="14"/>
      <c r="I209" s="15"/>
      <c r="J209" s="14"/>
      <c r="K209" s="15"/>
    </row>
    <row r="210" spans="6:11" x14ac:dyDescent="0.25">
      <c r="F210" s="14"/>
      <c r="H210" s="14"/>
      <c r="I210" s="15"/>
      <c r="J210" s="14"/>
      <c r="K210" s="15"/>
    </row>
    <row r="211" spans="6:11" x14ac:dyDescent="0.25">
      <c r="F211" s="14"/>
      <c r="H211" s="14"/>
      <c r="I211" s="15"/>
      <c r="J211" s="14"/>
      <c r="K211" s="15"/>
    </row>
    <row r="212" spans="6:11" x14ac:dyDescent="0.25">
      <c r="F212" s="14"/>
      <c r="H212" s="14"/>
      <c r="I212" s="15"/>
      <c r="J212" s="14"/>
      <c r="K212" s="15"/>
    </row>
    <row r="213" spans="6:11" x14ac:dyDescent="0.25">
      <c r="F213" s="14"/>
      <c r="H213" s="14"/>
      <c r="I213" s="15"/>
      <c r="J213" s="14"/>
      <c r="K213" s="15"/>
    </row>
    <row r="214" spans="6:11" x14ac:dyDescent="0.25">
      <c r="F214" s="14"/>
      <c r="H214" s="14"/>
      <c r="I214" s="15"/>
      <c r="J214" s="14"/>
      <c r="K214" s="15"/>
    </row>
    <row r="215" spans="6:11" x14ac:dyDescent="0.25">
      <c r="F215" s="14"/>
      <c r="H215" s="14"/>
      <c r="I215" s="15"/>
      <c r="J215" s="14"/>
      <c r="K215" s="15"/>
    </row>
    <row r="216" spans="6:11" x14ac:dyDescent="0.25">
      <c r="F216" s="14"/>
      <c r="H216" s="14"/>
      <c r="I216" s="15"/>
      <c r="J216" s="14"/>
      <c r="K216" s="15"/>
    </row>
    <row r="217" spans="6:11" x14ac:dyDescent="0.25">
      <c r="F217" s="14"/>
      <c r="H217" s="14"/>
      <c r="I217" s="15"/>
      <c r="J217" s="14"/>
      <c r="K217" s="15"/>
    </row>
    <row r="218" spans="6:11" x14ac:dyDescent="0.25">
      <c r="F218" s="14"/>
      <c r="H218" s="14"/>
      <c r="I218" s="15"/>
      <c r="J218" s="14"/>
      <c r="K218" s="15"/>
    </row>
    <row r="219" spans="6:11" x14ac:dyDescent="0.25">
      <c r="F219" s="14"/>
      <c r="H219" s="14"/>
      <c r="I219" s="15"/>
      <c r="J219" s="14"/>
      <c r="K219" s="15"/>
    </row>
    <row r="220" spans="6:11" x14ac:dyDescent="0.25">
      <c r="F220" s="14"/>
      <c r="H220" s="14"/>
      <c r="I220" s="15"/>
      <c r="J220" s="14"/>
      <c r="K220" s="15"/>
    </row>
    <row r="221" spans="6:11" x14ac:dyDescent="0.25">
      <c r="F221" s="14"/>
      <c r="H221" s="14"/>
      <c r="I221" s="15"/>
      <c r="J221" s="14"/>
      <c r="K221" s="15"/>
    </row>
    <row r="222" spans="6:11" x14ac:dyDescent="0.25">
      <c r="F222" s="14"/>
      <c r="H222" s="14"/>
      <c r="I222" s="15"/>
      <c r="J222" s="14"/>
      <c r="K222" s="15"/>
    </row>
    <row r="223" spans="6:11" x14ac:dyDescent="0.25">
      <c r="F223" s="14"/>
      <c r="H223" s="14"/>
      <c r="I223" s="15"/>
      <c r="J223" s="14"/>
      <c r="K223" s="15"/>
    </row>
    <row r="224" spans="6:11" x14ac:dyDescent="0.25">
      <c r="F224" s="14"/>
      <c r="H224" s="14"/>
      <c r="I224" s="15"/>
      <c r="J224" s="14"/>
      <c r="K224" s="15"/>
    </row>
    <row r="225" spans="6:11" x14ac:dyDescent="0.25">
      <c r="F225" s="14"/>
      <c r="H225" s="14"/>
      <c r="I225" s="15"/>
      <c r="J225" s="14"/>
      <c r="K225" s="15"/>
    </row>
    <row r="226" spans="6:11" x14ac:dyDescent="0.25">
      <c r="F226" s="14"/>
      <c r="H226" s="14"/>
      <c r="I226" s="15"/>
      <c r="J226" s="14"/>
      <c r="K226" s="15"/>
    </row>
    <row r="227" spans="6:11" x14ac:dyDescent="0.25">
      <c r="F227" s="14"/>
      <c r="H227" s="14"/>
      <c r="I227" s="15"/>
      <c r="J227" s="14"/>
      <c r="K227" s="15"/>
    </row>
    <row r="228" spans="6:11" x14ac:dyDescent="0.25">
      <c r="F228" s="14"/>
      <c r="H228" s="14"/>
      <c r="I228" s="15"/>
      <c r="J228" s="14"/>
      <c r="K228" s="15"/>
    </row>
    <row r="229" spans="6:11" x14ac:dyDescent="0.25">
      <c r="F229" s="14"/>
      <c r="H229" s="14"/>
      <c r="I229" s="15"/>
      <c r="J229" s="14"/>
      <c r="K229" s="15"/>
    </row>
    <row r="230" spans="6:11" x14ac:dyDescent="0.25">
      <c r="F230" s="14"/>
      <c r="H230" s="14"/>
      <c r="I230" s="15"/>
      <c r="J230" s="14"/>
      <c r="K230" s="15"/>
    </row>
    <row r="231" spans="6:11" x14ac:dyDescent="0.25">
      <c r="F231" s="14"/>
      <c r="H231" s="14"/>
      <c r="I231" s="15"/>
      <c r="J231" s="14"/>
      <c r="K231" s="15"/>
    </row>
    <row r="232" spans="6:11" x14ac:dyDescent="0.25">
      <c r="F232" s="14"/>
      <c r="H232" s="14"/>
      <c r="I232" s="15"/>
      <c r="J232" s="14"/>
      <c r="K232" s="15"/>
    </row>
    <row r="233" spans="6:11" x14ac:dyDescent="0.25">
      <c r="F233" s="14"/>
      <c r="H233" s="14"/>
      <c r="I233" s="15"/>
      <c r="J233" s="14"/>
      <c r="K233" s="15"/>
    </row>
    <row r="234" spans="6:11" x14ac:dyDescent="0.25">
      <c r="F234" s="14"/>
      <c r="H234" s="14"/>
      <c r="I234" s="15"/>
      <c r="J234" s="14"/>
      <c r="K234" s="15"/>
    </row>
    <row r="235" spans="6:11" x14ac:dyDescent="0.25">
      <c r="F235" s="14"/>
      <c r="H235" s="14"/>
      <c r="I235" s="15"/>
      <c r="J235" s="14"/>
      <c r="K235" s="15"/>
    </row>
    <row r="236" spans="6:11" x14ac:dyDescent="0.25">
      <c r="F236" s="14"/>
      <c r="H236" s="14"/>
      <c r="I236" s="15"/>
      <c r="J236" s="14"/>
      <c r="K236" s="15"/>
    </row>
    <row r="237" spans="6:11" x14ac:dyDescent="0.25">
      <c r="F237" s="14"/>
      <c r="H237" s="14"/>
      <c r="I237" s="15"/>
      <c r="J237" s="14"/>
      <c r="K237" s="15"/>
    </row>
    <row r="238" spans="6:11" x14ac:dyDescent="0.25">
      <c r="F238" s="14"/>
      <c r="H238" s="14"/>
      <c r="I238" s="15"/>
      <c r="J238" s="14"/>
      <c r="K238" s="15"/>
    </row>
    <row r="239" spans="6:11" x14ac:dyDescent="0.25">
      <c r="F239" s="14"/>
      <c r="H239" s="14"/>
      <c r="I239" s="15"/>
      <c r="J239" s="14"/>
      <c r="K239" s="15"/>
    </row>
    <row r="240" spans="6:11" x14ac:dyDescent="0.25">
      <c r="F240" s="14"/>
      <c r="H240" s="14"/>
      <c r="I240" s="15"/>
      <c r="J240" s="14"/>
      <c r="K240" s="15"/>
    </row>
    <row r="241" spans="6:11" x14ac:dyDescent="0.25">
      <c r="F241" s="14"/>
      <c r="H241" s="14"/>
      <c r="I241" s="15"/>
      <c r="J241" s="14"/>
      <c r="K241" s="15"/>
    </row>
    <row r="242" spans="6:11" x14ac:dyDescent="0.25">
      <c r="F242" s="14"/>
      <c r="H242" s="14"/>
      <c r="I242" s="15"/>
      <c r="J242" s="14"/>
      <c r="K242" s="15"/>
    </row>
    <row r="243" spans="6:11" x14ac:dyDescent="0.25">
      <c r="F243" s="14"/>
      <c r="H243" s="14"/>
      <c r="I243" s="15"/>
      <c r="J243" s="14"/>
      <c r="K243" s="15"/>
    </row>
    <row r="244" spans="6:11" x14ac:dyDescent="0.25">
      <c r="F244" s="14"/>
      <c r="H244" s="14"/>
      <c r="I244" s="15"/>
      <c r="J244" s="14"/>
      <c r="K244" s="15"/>
    </row>
    <row r="245" spans="6:11" x14ac:dyDescent="0.25">
      <c r="F245" s="14"/>
      <c r="H245" s="14"/>
      <c r="I245" s="15"/>
      <c r="J245" s="14"/>
      <c r="K245" s="15"/>
    </row>
    <row r="246" spans="6:11" x14ac:dyDescent="0.25">
      <c r="F246" s="14"/>
      <c r="H246" s="14"/>
      <c r="I246" s="15"/>
      <c r="J246" s="14"/>
      <c r="K246" s="15"/>
    </row>
    <row r="247" spans="6:11" x14ac:dyDescent="0.25">
      <c r="F247" s="14"/>
      <c r="H247" s="14"/>
      <c r="I247" s="15"/>
      <c r="J247" s="14"/>
      <c r="K247" s="15"/>
    </row>
    <row r="248" spans="6:11" x14ac:dyDescent="0.25">
      <c r="F248" s="14"/>
      <c r="H248" s="14"/>
      <c r="I248" s="15"/>
      <c r="J248" s="14"/>
      <c r="K248" s="15"/>
    </row>
    <row r="249" spans="6:11" x14ac:dyDescent="0.25">
      <c r="F249" s="14"/>
      <c r="H249" s="14"/>
      <c r="I249" s="15"/>
      <c r="J249" s="14"/>
      <c r="K249" s="15"/>
    </row>
    <row r="250" spans="6:11" x14ac:dyDescent="0.25">
      <c r="F250" s="14"/>
      <c r="H250" s="14"/>
      <c r="I250" s="15"/>
      <c r="J250" s="14"/>
      <c r="K250" s="15"/>
    </row>
    <row r="251" spans="6:11" x14ac:dyDescent="0.25">
      <c r="F251" s="14"/>
      <c r="H251" s="14"/>
      <c r="I251" s="15"/>
      <c r="J251" s="14"/>
      <c r="K251" s="15"/>
    </row>
    <row r="252" spans="6:11" x14ac:dyDescent="0.25">
      <c r="F252" s="14"/>
      <c r="H252" s="14"/>
      <c r="I252" s="15"/>
      <c r="J252" s="14"/>
      <c r="K252" s="15"/>
    </row>
    <row r="253" spans="6:11" x14ac:dyDescent="0.25">
      <c r="F253" s="14"/>
      <c r="H253" s="14"/>
      <c r="I253" s="15"/>
      <c r="J253" s="14"/>
      <c r="K253" s="15"/>
    </row>
    <row r="254" spans="6:11" x14ac:dyDescent="0.25">
      <c r="F254" s="14"/>
      <c r="H254" s="14"/>
      <c r="I254" s="15"/>
      <c r="J254" s="14"/>
      <c r="K254" s="15"/>
    </row>
    <row r="255" spans="6:11" x14ac:dyDescent="0.25">
      <c r="F255" s="14"/>
      <c r="H255" s="14"/>
      <c r="I255" s="15"/>
      <c r="J255" s="14"/>
      <c r="K255" s="15"/>
    </row>
    <row r="256" spans="6:11" x14ac:dyDescent="0.25">
      <c r="F256" s="14"/>
      <c r="H256" s="14"/>
      <c r="I256" s="15"/>
      <c r="J256" s="14"/>
      <c r="K256" s="15"/>
    </row>
    <row r="257" spans="6:11" x14ac:dyDescent="0.25">
      <c r="F257" s="14"/>
      <c r="H257" s="14"/>
      <c r="I257" s="15"/>
      <c r="J257" s="14"/>
      <c r="K257" s="15"/>
    </row>
    <row r="258" spans="6:11" x14ac:dyDescent="0.25">
      <c r="F258" s="14"/>
      <c r="H258" s="14"/>
      <c r="I258" s="15"/>
      <c r="J258" s="14"/>
      <c r="K258" s="15"/>
    </row>
    <row r="259" spans="6:11" x14ac:dyDescent="0.25">
      <c r="F259" s="14"/>
      <c r="H259" s="14"/>
      <c r="I259" s="15"/>
      <c r="J259" s="14"/>
      <c r="K259" s="15"/>
    </row>
    <row r="260" spans="6:11" x14ac:dyDescent="0.25">
      <c r="F260" s="14"/>
      <c r="H260" s="14"/>
      <c r="I260" s="15"/>
      <c r="J260" s="14"/>
      <c r="K260" s="15"/>
    </row>
    <row r="261" spans="6:11" x14ac:dyDescent="0.25">
      <c r="F261" s="14"/>
      <c r="H261" s="14"/>
      <c r="I261" s="15"/>
      <c r="J261" s="14"/>
      <c r="K261" s="15"/>
    </row>
    <row r="262" spans="6:11" x14ac:dyDescent="0.25">
      <c r="F262" s="14"/>
      <c r="H262" s="14"/>
      <c r="I262" s="15"/>
      <c r="J262" s="14"/>
      <c r="K262" s="15"/>
    </row>
    <row r="263" spans="6:11" x14ac:dyDescent="0.25">
      <c r="F263" s="14"/>
      <c r="H263" s="14"/>
      <c r="I263" s="15"/>
      <c r="J263" s="14"/>
      <c r="K263" s="15"/>
    </row>
    <row r="264" spans="6:11" x14ac:dyDescent="0.25">
      <c r="F264" s="14"/>
      <c r="H264" s="14"/>
      <c r="I264" s="15"/>
      <c r="J264" s="14"/>
      <c r="K264" s="15"/>
    </row>
    <row r="265" spans="6:11" x14ac:dyDescent="0.25">
      <c r="F265" s="14"/>
      <c r="H265" s="14"/>
      <c r="I265" s="15"/>
      <c r="J265" s="14"/>
      <c r="K265" s="15"/>
    </row>
    <row r="266" spans="6:11" x14ac:dyDescent="0.25">
      <c r="F266" s="14"/>
      <c r="H266" s="14"/>
      <c r="I266" s="15"/>
      <c r="J266" s="14"/>
      <c r="K266" s="15"/>
    </row>
    <row r="267" spans="6:11" x14ac:dyDescent="0.25">
      <c r="F267" s="14"/>
      <c r="H267" s="14"/>
      <c r="I267" s="15"/>
      <c r="J267" s="14"/>
      <c r="K267" s="15"/>
    </row>
    <row r="268" spans="6:11" x14ac:dyDescent="0.25">
      <c r="F268" s="14"/>
      <c r="H268" s="14"/>
      <c r="I268" s="15"/>
      <c r="J268" s="14"/>
      <c r="K268" s="15"/>
    </row>
    <row r="269" spans="6:11" x14ac:dyDescent="0.25">
      <c r="F269" s="14"/>
      <c r="H269" s="14"/>
      <c r="I269" s="15"/>
      <c r="J269" s="14"/>
      <c r="K269" s="15"/>
    </row>
    <row r="270" spans="6:11" x14ac:dyDescent="0.25">
      <c r="F270" s="14"/>
      <c r="H270" s="14"/>
      <c r="I270" s="15"/>
      <c r="J270" s="14"/>
      <c r="K270" s="15"/>
    </row>
    <row r="271" spans="6:11" x14ac:dyDescent="0.25">
      <c r="F271" s="14"/>
      <c r="H271" s="14"/>
      <c r="I271" s="15"/>
      <c r="J271" s="14"/>
      <c r="K271" s="15"/>
    </row>
    <row r="272" spans="6:11" x14ac:dyDescent="0.25">
      <c r="F272" s="14"/>
      <c r="H272" s="14"/>
      <c r="I272" s="15"/>
      <c r="J272" s="14"/>
      <c r="K272" s="15"/>
    </row>
    <row r="273" spans="6:11" x14ac:dyDescent="0.25">
      <c r="F273" s="14"/>
      <c r="H273" s="14"/>
      <c r="I273" s="15"/>
      <c r="J273" s="14"/>
      <c r="K273" s="15"/>
    </row>
    <row r="274" spans="6:11" x14ac:dyDescent="0.25">
      <c r="F274" s="14"/>
      <c r="H274" s="14"/>
      <c r="I274" s="15"/>
      <c r="J274" s="14"/>
      <c r="K274" s="15"/>
    </row>
    <row r="275" spans="6:11" x14ac:dyDescent="0.25">
      <c r="F275" s="14"/>
      <c r="H275" s="14"/>
      <c r="I275" s="15"/>
      <c r="J275" s="14"/>
      <c r="K275" s="15"/>
    </row>
    <row r="276" spans="6:11" x14ac:dyDescent="0.25">
      <c r="F276" s="14"/>
      <c r="H276" s="14"/>
      <c r="I276" s="15"/>
      <c r="J276" s="14"/>
      <c r="K276" s="15"/>
    </row>
    <row r="277" spans="6:11" x14ac:dyDescent="0.25">
      <c r="F277" s="14"/>
      <c r="H277" s="14"/>
      <c r="I277" s="15"/>
      <c r="J277" s="14"/>
      <c r="K277" s="15"/>
    </row>
    <row r="278" spans="6:11" x14ac:dyDescent="0.25">
      <c r="F278" s="14"/>
      <c r="H278" s="14"/>
      <c r="I278" s="15"/>
      <c r="J278" s="14"/>
      <c r="K278" s="15"/>
    </row>
    <row r="279" spans="6:11" x14ac:dyDescent="0.25">
      <c r="F279" s="14"/>
      <c r="H279" s="14"/>
      <c r="I279" s="15"/>
      <c r="J279" s="14"/>
      <c r="K279" s="15"/>
    </row>
    <row r="280" spans="6:11" x14ac:dyDescent="0.25">
      <c r="F280" s="14"/>
      <c r="H280" s="14"/>
      <c r="I280" s="15"/>
      <c r="J280" s="14"/>
      <c r="K280" s="15"/>
    </row>
    <row r="281" spans="6:11" x14ac:dyDescent="0.25">
      <c r="F281" s="14"/>
      <c r="H281" s="14"/>
      <c r="I281" s="15"/>
      <c r="J281" s="14"/>
      <c r="K281" s="15"/>
    </row>
    <row r="282" spans="6:11" x14ac:dyDescent="0.25">
      <c r="F282" s="14"/>
      <c r="H282" s="14"/>
      <c r="I282" s="15"/>
      <c r="J282" s="14"/>
      <c r="K282" s="15"/>
    </row>
    <row r="283" spans="6:11" x14ac:dyDescent="0.25">
      <c r="F283" s="14"/>
      <c r="H283" s="14"/>
      <c r="I283" s="15"/>
      <c r="J283" s="14"/>
      <c r="K283" s="15"/>
    </row>
    <row r="284" spans="6:11" x14ac:dyDescent="0.25">
      <c r="F284" s="14"/>
      <c r="H284" s="14"/>
      <c r="I284" s="15"/>
      <c r="J284" s="14"/>
      <c r="K284" s="15"/>
    </row>
    <row r="285" spans="6:11" x14ac:dyDescent="0.25">
      <c r="F285" s="14"/>
      <c r="H285" s="14"/>
      <c r="I285" s="15"/>
      <c r="J285" s="14"/>
      <c r="K285" s="15"/>
    </row>
    <row r="286" spans="6:11" x14ac:dyDescent="0.25">
      <c r="F286" s="14"/>
      <c r="H286" s="14"/>
      <c r="I286" s="15"/>
      <c r="J286" s="14"/>
      <c r="K286" s="15"/>
    </row>
    <row r="287" spans="6:11" x14ac:dyDescent="0.25">
      <c r="F287" s="14"/>
      <c r="H287" s="14"/>
      <c r="I287" s="15"/>
      <c r="J287" s="14"/>
      <c r="K287" s="15"/>
    </row>
    <row r="288" spans="6:11" x14ac:dyDescent="0.25">
      <c r="F288" s="14"/>
      <c r="H288" s="14"/>
      <c r="I288" s="15"/>
      <c r="J288" s="14"/>
      <c r="K288" s="15"/>
    </row>
    <row r="289" spans="6:11" x14ac:dyDescent="0.25">
      <c r="F289" s="14"/>
      <c r="H289" s="14"/>
      <c r="I289" s="15"/>
      <c r="J289" s="14"/>
      <c r="K289" s="15"/>
    </row>
    <row r="290" spans="6:11" x14ac:dyDescent="0.25">
      <c r="F290" s="14"/>
      <c r="H290" s="14"/>
      <c r="I290" s="15"/>
      <c r="J290" s="14"/>
      <c r="K290" s="15"/>
    </row>
    <row r="291" spans="6:11" x14ac:dyDescent="0.25">
      <c r="F291" s="14"/>
      <c r="H291" s="14"/>
      <c r="I291" s="15"/>
      <c r="J291" s="14"/>
      <c r="K291" s="15"/>
    </row>
    <row r="292" spans="6:11" x14ac:dyDescent="0.25">
      <c r="F292" s="14"/>
      <c r="H292" s="14"/>
      <c r="I292" s="15"/>
      <c r="J292" s="14"/>
      <c r="K292" s="15"/>
    </row>
    <row r="293" spans="6:11" x14ac:dyDescent="0.25">
      <c r="F293" s="14"/>
      <c r="H293" s="14"/>
      <c r="I293" s="15"/>
      <c r="J293" s="14"/>
      <c r="K293" s="15"/>
    </row>
    <row r="294" spans="6:11" x14ac:dyDescent="0.25">
      <c r="F294" s="14"/>
      <c r="H294" s="14"/>
      <c r="I294" s="15"/>
      <c r="J294" s="14"/>
      <c r="K294" s="15"/>
    </row>
    <row r="295" spans="6:11" x14ac:dyDescent="0.25">
      <c r="F295" s="14"/>
      <c r="H295" s="14"/>
      <c r="I295" s="15"/>
      <c r="J295" s="14"/>
      <c r="K295" s="15"/>
    </row>
    <row r="296" spans="6:11" x14ac:dyDescent="0.25">
      <c r="F296" s="14"/>
      <c r="H296" s="14"/>
      <c r="I296" s="15"/>
      <c r="J296" s="14"/>
      <c r="K296" s="15"/>
    </row>
    <row r="297" spans="6:11" x14ac:dyDescent="0.25">
      <c r="F297" s="14"/>
      <c r="H297" s="14"/>
      <c r="I297" s="15"/>
      <c r="J297" s="14"/>
      <c r="K297" s="15"/>
    </row>
    <row r="298" spans="6:11" x14ac:dyDescent="0.25">
      <c r="F298" s="14"/>
      <c r="H298" s="14"/>
      <c r="I298" s="15"/>
      <c r="J298" s="14"/>
      <c r="K298" s="15"/>
    </row>
    <row r="299" spans="6:11" x14ac:dyDescent="0.25">
      <c r="F299" s="14"/>
      <c r="H299" s="14"/>
      <c r="I299" s="15"/>
      <c r="J299" s="14"/>
      <c r="K299" s="15"/>
    </row>
    <row r="300" spans="6:11" x14ac:dyDescent="0.25">
      <c r="F300" s="14"/>
      <c r="H300" s="14"/>
      <c r="I300" s="15"/>
      <c r="J300" s="14"/>
      <c r="K300" s="15"/>
    </row>
    <row r="301" spans="6:11" x14ac:dyDescent="0.25">
      <c r="F301" s="14"/>
      <c r="H301" s="14"/>
      <c r="I301" s="15"/>
      <c r="J301" s="14"/>
      <c r="K301" s="15"/>
    </row>
    <row r="302" spans="6:11" x14ac:dyDescent="0.25">
      <c r="F302" s="14"/>
      <c r="H302" s="14"/>
      <c r="I302" s="15"/>
      <c r="J302" s="14"/>
      <c r="K302" s="15"/>
    </row>
    <row r="303" spans="6:11" x14ac:dyDescent="0.25">
      <c r="F303" s="14"/>
      <c r="H303" s="14"/>
      <c r="I303" s="15"/>
      <c r="J303" s="14"/>
      <c r="K303" s="15"/>
    </row>
    <row r="304" spans="6:11" x14ac:dyDescent="0.25">
      <c r="F304" s="14"/>
      <c r="H304" s="14"/>
      <c r="I304" s="15"/>
      <c r="J304" s="14"/>
      <c r="K304" s="15"/>
    </row>
    <row r="305" spans="6:11" x14ac:dyDescent="0.25">
      <c r="F305" s="14"/>
      <c r="H305" s="14"/>
      <c r="I305" s="15"/>
      <c r="J305" s="14"/>
      <c r="K305" s="15"/>
    </row>
    <row r="306" spans="6:11" x14ac:dyDescent="0.25">
      <c r="F306" s="14"/>
      <c r="H306" s="14"/>
      <c r="I306" s="15"/>
      <c r="J306" s="14"/>
      <c r="K306" s="15"/>
    </row>
    <row r="307" spans="6:11" x14ac:dyDescent="0.25">
      <c r="F307" s="14"/>
      <c r="H307" s="14"/>
      <c r="I307" s="15"/>
      <c r="J307" s="14"/>
      <c r="K307" s="15"/>
    </row>
    <row r="308" spans="6:11" x14ac:dyDescent="0.25">
      <c r="F308" s="14"/>
      <c r="H308" s="14"/>
      <c r="I308" s="15"/>
      <c r="J308" s="14"/>
      <c r="K308" s="15"/>
    </row>
    <row r="309" spans="6:11" x14ac:dyDescent="0.25">
      <c r="F309" s="14"/>
      <c r="H309" s="14"/>
      <c r="I309" s="15"/>
      <c r="J309" s="14"/>
      <c r="K309" s="15"/>
    </row>
    <row r="310" spans="6:11" x14ac:dyDescent="0.25">
      <c r="F310" s="14"/>
      <c r="H310" s="14"/>
      <c r="I310" s="15"/>
      <c r="J310" s="14"/>
      <c r="K310" s="15"/>
    </row>
    <row r="311" spans="6:11" x14ac:dyDescent="0.25">
      <c r="F311" s="14"/>
      <c r="H311" s="14"/>
      <c r="I311" s="15"/>
      <c r="J311" s="14"/>
      <c r="K311" s="15"/>
    </row>
    <row r="312" spans="6:11" x14ac:dyDescent="0.25">
      <c r="F312" s="14"/>
      <c r="H312" s="14"/>
      <c r="I312" s="15"/>
      <c r="J312" s="14"/>
      <c r="K312" s="15"/>
    </row>
    <row r="313" spans="6:11" x14ac:dyDescent="0.25">
      <c r="F313" s="14"/>
      <c r="H313" s="14"/>
      <c r="I313" s="15"/>
      <c r="J313" s="14"/>
      <c r="K313" s="15"/>
    </row>
    <row r="314" spans="6:11" x14ac:dyDescent="0.25">
      <c r="F314" s="14"/>
      <c r="H314" s="14"/>
      <c r="I314" s="15"/>
      <c r="J314" s="14"/>
      <c r="K314" s="15"/>
    </row>
    <row r="315" spans="6:11" x14ac:dyDescent="0.25">
      <c r="F315" s="14"/>
      <c r="H315" s="14"/>
      <c r="I315" s="15"/>
      <c r="J315" s="14"/>
      <c r="K315" s="15"/>
    </row>
    <row r="316" spans="6:11" x14ac:dyDescent="0.25">
      <c r="F316" s="14"/>
      <c r="H316" s="14"/>
      <c r="I316" s="15"/>
      <c r="J316" s="14"/>
      <c r="K316" s="15"/>
    </row>
    <row r="317" spans="6:11" x14ac:dyDescent="0.25">
      <c r="F317" s="14"/>
      <c r="H317" s="14"/>
      <c r="I317" s="15"/>
      <c r="J317" s="14"/>
      <c r="K317" s="15"/>
    </row>
    <row r="318" spans="6:11" x14ac:dyDescent="0.25">
      <c r="F318" s="14"/>
      <c r="H318" s="14"/>
      <c r="I318" s="15"/>
      <c r="J318" s="14"/>
      <c r="K318" s="15"/>
    </row>
    <row r="319" spans="6:11" x14ac:dyDescent="0.25">
      <c r="F319" s="14"/>
      <c r="H319" s="14"/>
      <c r="I319" s="15"/>
      <c r="J319" s="14"/>
      <c r="K319" s="15"/>
    </row>
    <row r="320" spans="6:11" x14ac:dyDescent="0.25">
      <c r="F320" s="14"/>
      <c r="H320" s="14"/>
      <c r="I320" s="15"/>
      <c r="J320" s="14"/>
      <c r="K320" s="15"/>
    </row>
    <row r="321" spans="6:11" x14ac:dyDescent="0.25">
      <c r="F321" s="14"/>
      <c r="H321" s="14"/>
      <c r="I321" s="15"/>
      <c r="J321" s="14"/>
      <c r="K321" s="15"/>
    </row>
    <row r="322" spans="6:11" x14ac:dyDescent="0.25">
      <c r="F322" s="14"/>
      <c r="H322" s="14"/>
      <c r="I322" s="15"/>
      <c r="J322" s="14"/>
      <c r="K322" s="15"/>
    </row>
    <row r="323" spans="6:11" x14ac:dyDescent="0.25">
      <c r="F323" s="14"/>
      <c r="H323" s="14"/>
      <c r="I323" s="15"/>
      <c r="J323" s="14"/>
      <c r="K323" s="15"/>
    </row>
    <row r="324" spans="6:11" x14ac:dyDescent="0.25">
      <c r="F324" s="14"/>
      <c r="H324" s="14"/>
      <c r="I324" s="15"/>
      <c r="J324" s="14"/>
      <c r="K324" s="15"/>
    </row>
    <row r="325" spans="6:11" x14ac:dyDescent="0.25">
      <c r="F325" s="14"/>
      <c r="H325" s="14"/>
      <c r="I325" s="15"/>
      <c r="J325" s="14"/>
      <c r="K325" s="15"/>
    </row>
    <row r="326" spans="6:11" x14ac:dyDescent="0.25">
      <c r="F326" s="14"/>
      <c r="H326" s="14"/>
      <c r="I326" s="15"/>
      <c r="J326" s="14"/>
      <c r="K326" s="15"/>
    </row>
    <row r="327" spans="6:11" x14ac:dyDescent="0.25">
      <c r="F327" s="14"/>
      <c r="H327" s="14"/>
      <c r="I327" s="15"/>
      <c r="J327" s="14"/>
      <c r="K327" s="15"/>
    </row>
    <row r="328" spans="6:11" x14ac:dyDescent="0.25">
      <c r="F328" s="14"/>
      <c r="H328" s="14"/>
      <c r="I328" s="15"/>
      <c r="J328" s="14"/>
      <c r="K328" s="15"/>
    </row>
    <row r="329" spans="6:11" x14ac:dyDescent="0.25">
      <c r="F329" s="14"/>
      <c r="H329" s="14"/>
      <c r="I329" s="15"/>
      <c r="J329" s="14"/>
      <c r="K329" s="15"/>
    </row>
    <row r="330" spans="6:11" x14ac:dyDescent="0.25">
      <c r="F330" s="14"/>
      <c r="H330" s="14"/>
      <c r="I330" s="15"/>
      <c r="J330" s="14"/>
      <c r="K330" s="15"/>
    </row>
    <row r="331" spans="6:11" x14ac:dyDescent="0.25">
      <c r="F331" s="14"/>
      <c r="H331" s="14"/>
      <c r="I331" s="15"/>
      <c r="J331" s="14"/>
      <c r="K331" s="15"/>
    </row>
    <row r="332" spans="6:11" x14ac:dyDescent="0.25">
      <c r="F332" s="14"/>
      <c r="H332" s="14"/>
      <c r="I332" s="15"/>
      <c r="J332" s="14"/>
      <c r="K332" s="15"/>
    </row>
    <row r="333" spans="6:11" x14ac:dyDescent="0.25">
      <c r="F333" s="14"/>
      <c r="H333" s="14"/>
      <c r="I333" s="15"/>
      <c r="J333" s="14"/>
      <c r="K333" s="15"/>
    </row>
    <row r="334" spans="6:11" x14ac:dyDescent="0.25">
      <c r="F334" s="14"/>
      <c r="H334" s="14"/>
      <c r="I334" s="15"/>
      <c r="J334" s="14"/>
      <c r="K334" s="15"/>
    </row>
    <row r="335" spans="6:11" x14ac:dyDescent="0.25">
      <c r="F335" s="14"/>
      <c r="H335" s="14"/>
      <c r="I335" s="15"/>
      <c r="J335" s="14"/>
      <c r="K335" s="15"/>
    </row>
    <row r="336" spans="6:11" x14ac:dyDescent="0.25">
      <c r="F336" s="14"/>
      <c r="H336" s="14"/>
      <c r="I336" s="15"/>
      <c r="J336" s="14"/>
      <c r="K336" s="15"/>
    </row>
    <row r="337" spans="6:11" x14ac:dyDescent="0.25">
      <c r="F337" s="14"/>
      <c r="H337" s="14"/>
      <c r="I337" s="15"/>
      <c r="J337" s="14"/>
      <c r="K337" s="15"/>
    </row>
    <row r="338" spans="6:11" x14ac:dyDescent="0.25">
      <c r="F338" s="14"/>
      <c r="H338" s="14"/>
      <c r="I338" s="15"/>
      <c r="J338" s="14"/>
      <c r="K338" s="15"/>
    </row>
    <row r="339" spans="6:11" x14ac:dyDescent="0.25">
      <c r="F339" s="14"/>
      <c r="H339" s="14"/>
      <c r="I339" s="15"/>
      <c r="J339" s="14"/>
      <c r="K339" s="15"/>
    </row>
    <row r="340" spans="6:11" x14ac:dyDescent="0.25">
      <c r="F340" s="14"/>
      <c r="H340" s="14"/>
      <c r="I340" s="15"/>
      <c r="J340" s="14"/>
      <c r="K340" s="15"/>
    </row>
    <row r="341" spans="6:11" x14ac:dyDescent="0.25">
      <c r="F341" s="14"/>
      <c r="H341" s="14"/>
      <c r="I341" s="15"/>
      <c r="J341" s="14"/>
      <c r="K341" s="15"/>
    </row>
    <row r="342" spans="6:11" x14ac:dyDescent="0.25">
      <c r="F342" s="14"/>
      <c r="H342" s="14"/>
      <c r="I342" s="15"/>
      <c r="J342" s="14"/>
      <c r="K342" s="15"/>
    </row>
    <row r="343" spans="6:11" x14ac:dyDescent="0.25">
      <c r="F343" s="14"/>
      <c r="H343" s="14"/>
      <c r="I343" s="15"/>
      <c r="J343" s="14"/>
      <c r="K343" s="15"/>
    </row>
    <row r="344" spans="6:11" x14ac:dyDescent="0.25">
      <c r="F344" s="14"/>
      <c r="H344" s="14"/>
      <c r="I344" s="15"/>
      <c r="J344" s="14"/>
      <c r="K344" s="15"/>
    </row>
    <row r="345" spans="6:11" x14ac:dyDescent="0.25">
      <c r="F345" s="14"/>
      <c r="H345" s="14"/>
      <c r="I345" s="15"/>
      <c r="J345" s="14"/>
      <c r="K345" s="15"/>
    </row>
    <row r="346" spans="6:11" x14ac:dyDescent="0.25">
      <c r="F346" s="14"/>
      <c r="H346" s="14"/>
      <c r="I346" s="15"/>
      <c r="J346" s="14"/>
      <c r="K346" s="15"/>
    </row>
    <row r="347" spans="6:11" x14ac:dyDescent="0.25">
      <c r="F347" s="14"/>
      <c r="H347" s="14"/>
      <c r="I347" s="15"/>
      <c r="J347" s="14"/>
      <c r="K347" s="15"/>
    </row>
    <row r="348" spans="6:11" x14ac:dyDescent="0.25">
      <c r="F348" s="14"/>
      <c r="H348" s="14"/>
      <c r="I348" s="15"/>
      <c r="J348" s="14"/>
      <c r="K348" s="15"/>
    </row>
    <row r="349" spans="6:11" x14ac:dyDescent="0.25">
      <c r="F349" s="14"/>
      <c r="H349" s="14"/>
      <c r="I349" s="15"/>
      <c r="J349" s="14"/>
      <c r="K349" s="15"/>
    </row>
    <row r="350" spans="6:11" x14ac:dyDescent="0.25">
      <c r="F350" s="14"/>
      <c r="H350" s="14"/>
      <c r="I350" s="15"/>
      <c r="J350" s="14"/>
      <c r="K350" s="15"/>
    </row>
    <row r="351" spans="6:11" x14ac:dyDescent="0.25">
      <c r="F351" s="14"/>
      <c r="H351" s="14"/>
      <c r="I351" s="15"/>
      <c r="J351" s="14"/>
      <c r="K351" s="15"/>
    </row>
    <row r="352" spans="6:11" x14ac:dyDescent="0.25">
      <c r="F352" s="14"/>
      <c r="H352" s="14"/>
      <c r="I352" s="15"/>
      <c r="J352" s="14"/>
      <c r="K352" s="15"/>
    </row>
    <row r="353" spans="6:11" x14ac:dyDescent="0.25">
      <c r="F353" s="14"/>
      <c r="H353" s="14"/>
      <c r="I353" s="15"/>
      <c r="J353" s="14"/>
      <c r="K353" s="15"/>
    </row>
    <row r="354" spans="6:11" x14ac:dyDescent="0.25">
      <c r="F354" s="14"/>
      <c r="H354" s="14"/>
      <c r="I354" s="15"/>
      <c r="J354" s="14"/>
      <c r="K354" s="15"/>
    </row>
    <row r="355" spans="6:11" x14ac:dyDescent="0.25">
      <c r="F355" s="14"/>
      <c r="H355" s="14"/>
      <c r="I355" s="15"/>
      <c r="J355" s="14"/>
      <c r="K355" s="15"/>
    </row>
    <row r="356" spans="6:11" x14ac:dyDescent="0.25">
      <c r="F356" s="14"/>
      <c r="H356" s="14"/>
      <c r="I356" s="15"/>
      <c r="J356" s="14"/>
      <c r="K356" s="15"/>
    </row>
    <row r="357" spans="6:11" x14ac:dyDescent="0.25">
      <c r="F357" s="14"/>
      <c r="H357" s="14"/>
      <c r="I357" s="15"/>
      <c r="J357" s="14"/>
      <c r="K357" s="15"/>
    </row>
    <row r="358" spans="6:11" x14ac:dyDescent="0.25">
      <c r="F358" s="14"/>
      <c r="H358" s="14"/>
      <c r="I358" s="15"/>
      <c r="J358" s="14"/>
      <c r="K358" s="15"/>
    </row>
    <row r="359" spans="6:11" x14ac:dyDescent="0.25">
      <c r="F359" s="14"/>
      <c r="H359" s="14"/>
      <c r="I359" s="15"/>
      <c r="J359" s="14"/>
      <c r="K359" s="15"/>
    </row>
    <row r="360" spans="6:11" x14ac:dyDescent="0.25">
      <c r="F360" s="14"/>
      <c r="H360" s="14"/>
      <c r="I360" s="15"/>
      <c r="J360" s="14"/>
      <c r="K360" s="15"/>
    </row>
    <row r="361" spans="6:11" x14ac:dyDescent="0.25">
      <c r="F361" s="14"/>
      <c r="H361" s="14"/>
      <c r="I361" s="15"/>
      <c r="J361" s="14"/>
      <c r="K361" s="15"/>
    </row>
    <row r="362" spans="6:11" x14ac:dyDescent="0.25">
      <c r="F362" s="14"/>
      <c r="H362" s="14"/>
      <c r="I362" s="15"/>
      <c r="J362" s="14"/>
      <c r="K362" s="15"/>
    </row>
    <row r="363" spans="6:11" x14ac:dyDescent="0.25">
      <c r="F363" s="14"/>
      <c r="H363" s="14"/>
      <c r="I363" s="15"/>
      <c r="J363" s="14"/>
      <c r="K363" s="15"/>
    </row>
    <row r="364" spans="6:11" x14ac:dyDescent="0.25">
      <c r="F364" s="14"/>
      <c r="H364" s="14"/>
      <c r="I364" s="15"/>
      <c r="J364" s="14"/>
      <c r="K364" s="15"/>
    </row>
    <row r="365" spans="6:11" x14ac:dyDescent="0.25">
      <c r="F365" s="14"/>
      <c r="H365" s="14"/>
      <c r="I365" s="15"/>
      <c r="J365" s="14"/>
      <c r="K365" s="15"/>
    </row>
    <row r="366" spans="6:11" x14ac:dyDescent="0.25">
      <c r="F366" s="14"/>
      <c r="H366" s="14"/>
      <c r="I366" s="15"/>
      <c r="J366" s="14"/>
      <c r="K366" s="15"/>
    </row>
    <row r="367" spans="6:11" x14ac:dyDescent="0.25">
      <c r="F367" s="14"/>
      <c r="H367" s="14"/>
      <c r="I367" s="15"/>
      <c r="J367" s="14"/>
      <c r="K367" s="15"/>
    </row>
    <row r="368" spans="6:11" x14ac:dyDescent="0.25">
      <c r="F368" s="14"/>
      <c r="H368" s="14"/>
      <c r="I368" s="15"/>
      <c r="J368" s="14"/>
      <c r="K368" s="15"/>
    </row>
    <row r="369" spans="6:11" x14ac:dyDescent="0.25">
      <c r="F369" s="14"/>
      <c r="H369" s="14"/>
      <c r="I369" s="15"/>
      <c r="J369" s="14"/>
      <c r="K369" s="15"/>
    </row>
    <row r="370" spans="6:11" x14ac:dyDescent="0.25">
      <c r="F370" s="14"/>
      <c r="H370" s="14"/>
      <c r="I370" s="15"/>
      <c r="J370" s="14"/>
      <c r="K370" s="15"/>
    </row>
    <row r="371" spans="6:11" x14ac:dyDescent="0.25">
      <c r="F371" s="14"/>
      <c r="H371" s="14"/>
      <c r="I371" s="15"/>
      <c r="J371" s="14"/>
      <c r="K371" s="15"/>
    </row>
    <row r="372" spans="6:11" x14ac:dyDescent="0.25">
      <c r="F372" s="14"/>
      <c r="H372" s="14"/>
      <c r="I372" s="15"/>
      <c r="J372" s="14"/>
      <c r="K372" s="15"/>
    </row>
    <row r="373" spans="6:11" x14ac:dyDescent="0.25">
      <c r="F373" s="14"/>
      <c r="H373" s="14"/>
      <c r="I373" s="15"/>
      <c r="J373" s="14"/>
      <c r="K373" s="15"/>
    </row>
    <row r="374" spans="6:11" x14ac:dyDescent="0.25">
      <c r="F374" s="14"/>
      <c r="H374" s="14"/>
      <c r="I374" s="15"/>
      <c r="J374" s="14"/>
      <c r="K374" s="15"/>
    </row>
    <row r="375" spans="6:11" x14ac:dyDescent="0.25">
      <c r="F375" s="14"/>
      <c r="H375" s="14"/>
      <c r="I375" s="15"/>
      <c r="J375" s="14"/>
      <c r="K375" s="15"/>
    </row>
    <row r="376" spans="6:11" x14ac:dyDescent="0.25">
      <c r="F376" s="14"/>
      <c r="H376" s="14"/>
      <c r="I376" s="15"/>
      <c r="J376" s="14"/>
      <c r="K376" s="15"/>
    </row>
    <row r="377" spans="6:11" x14ac:dyDescent="0.25">
      <c r="F377" s="14"/>
      <c r="H377" s="14"/>
      <c r="I377" s="15"/>
      <c r="J377" s="14"/>
      <c r="K377" s="15"/>
    </row>
    <row r="378" spans="6:11" x14ac:dyDescent="0.25">
      <c r="F378" s="14"/>
      <c r="H378" s="14"/>
      <c r="I378" s="15"/>
      <c r="J378" s="14"/>
      <c r="K378" s="15"/>
    </row>
    <row r="379" spans="6:11" x14ac:dyDescent="0.25">
      <c r="F379" s="14"/>
      <c r="H379" s="14"/>
      <c r="I379" s="15"/>
      <c r="J379" s="14"/>
      <c r="K379" s="15"/>
    </row>
    <row r="380" spans="6:11" x14ac:dyDescent="0.25">
      <c r="F380" s="14"/>
      <c r="H380" s="14"/>
      <c r="I380" s="15"/>
      <c r="J380" s="14"/>
      <c r="K380" s="15"/>
    </row>
    <row r="381" spans="6:11" x14ac:dyDescent="0.25">
      <c r="F381" s="14"/>
      <c r="H381" s="14"/>
      <c r="I381" s="15"/>
      <c r="J381" s="14"/>
      <c r="K381" s="15"/>
    </row>
    <row r="382" spans="6:11" x14ac:dyDescent="0.25">
      <c r="F382" s="14"/>
      <c r="H382" s="14"/>
      <c r="I382" s="15"/>
      <c r="J382" s="14"/>
      <c r="K382" s="15"/>
    </row>
    <row r="383" spans="6:11" x14ac:dyDescent="0.25">
      <c r="F383" s="14"/>
      <c r="H383" s="14"/>
      <c r="I383" s="15"/>
      <c r="J383" s="14"/>
      <c r="K383" s="15"/>
    </row>
    <row r="384" spans="6:11" x14ac:dyDescent="0.25">
      <c r="F384" s="14"/>
      <c r="H384" s="14"/>
      <c r="I384" s="15"/>
      <c r="J384" s="14"/>
      <c r="K384" s="15"/>
    </row>
    <row r="385" spans="6:11" x14ac:dyDescent="0.25">
      <c r="F385" s="14"/>
      <c r="H385" s="14"/>
      <c r="I385" s="15"/>
      <c r="J385" s="14"/>
      <c r="K385" s="15"/>
    </row>
    <row r="386" spans="6:11" x14ac:dyDescent="0.25">
      <c r="F386" s="14"/>
      <c r="H386" s="14"/>
      <c r="I386" s="15"/>
      <c r="J386" s="14"/>
      <c r="K386" s="15"/>
    </row>
    <row r="387" spans="6:11" x14ac:dyDescent="0.25">
      <c r="F387" s="14"/>
      <c r="H387" s="14"/>
      <c r="I387" s="15"/>
      <c r="J387" s="14"/>
      <c r="K387" s="15"/>
    </row>
    <row r="388" spans="6:11" x14ac:dyDescent="0.25">
      <c r="F388" s="14"/>
      <c r="H388" s="14"/>
      <c r="I388" s="15"/>
      <c r="J388" s="14"/>
      <c r="K388" s="15"/>
    </row>
    <row r="389" spans="6:11" x14ac:dyDescent="0.25">
      <c r="F389" s="14"/>
      <c r="H389" s="14"/>
      <c r="I389" s="15"/>
      <c r="J389" s="14"/>
      <c r="K389" s="15"/>
    </row>
    <row r="390" spans="6:11" x14ac:dyDescent="0.25">
      <c r="F390" s="14"/>
      <c r="H390" s="14"/>
      <c r="I390" s="15"/>
      <c r="J390" s="14"/>
      <c r="K390" s="15"/>
    </row>
    <row r="391" spans="6:11" x14ac:dyDescent="0.25">
      <c r="F391" s="14"/>
      <c r="H391" s="14"/>
      <c r="I391" s="15"/>
      <c r="J391" s="14"/>
      <c r="K391" s="15"/>
    </row>
    <row r="392" spans="6:11" x14ac:dyDescent="0.25">
      <c r="F392" s="14"/>
      <c r="H392" s="14"/>
      <c r="I392" s="15"/>
      <c r="J392" s="14"/>
      <c r="K392" s="15"/>
    </row>
    <row r="393" spans="6:11" x14ac:dyDescent="0.25">
      <c r="F393" s="14"/>
      <c r="H393" s="14"/>
      <c r="I393" s="15"/>
      <c r="J393" s="14"/>
      <c r="K393" s="15"/>
    </row>
    <row r="394" spans="6:11" x14ac:dyDescent="0.25">
      <c r="F394" s="14"/>
      <c r="H394" s="14"/>
      <c r="I394" s="15"/>
      <c r="J394" s="14"/>
      <c r="K394" s="15"/>
    </row>
    <row r="395" spans="6:11" x14ac:dyDescent="0.25">
      <c r="F395" s="14"/>
      <c r="H395" s="14"/>
      <c r="I395" s="15"/>
      <c r="J395" s="14"/>
      <c r="K395" s="15"/>
    </row>
    <row r="396" spans="6:11" x14ac:dyDescent="0.25">
      <c r="F396" s="14"/>
      <c r="H396" s="14"/>
      <c r="I396" s="15"/>
      <c r="J396" s="14"/>
      <c r="K396" s="15"/>
    </row>
    <row r="397" spans="6:11" x14ac:dyDescent="0.25">
      <c r="F397" s="14"/>
      <c r="H397" s="14"/>
      <c r="I397" s="15"/>
      <c r="J397" s="14"/>
      <c r="K397" s="15"/>
    </row>
    <row r="398" spans="6:11" x14ac:dyDescent="0.25">
      <c r="F398" s="14"/>
      <c r="H398" s="14"/>
      <c r="I398" s="15"/>
      <c r="J398" s="14"/>
      <c r="K398" s="15"/>
    </row>
    <row r="399" spans="6:11" x14ac:dyDescent="0.25">
      <c r="F399" s="14"/>
      <c r="H399" s="14"/>
      <c r="I399" s="15"/>
      <c r="J399" s="14"/>
      <c r="K399" s="15"/>
    </row>
    <row r="400" spans="6:11" x14ac:dyDescent="0.25">
      <c r="F400" s="14"/>
      <c r="H400" s="14"/>
      <c r="I400" s="15"/>
      <c r="J400" s="14"/>
      <c r="K400" s="15"/>
    </row>
    <row r="401" spans="6:11" x14ac:dyDescent="0.25">
      <c r="F401" s="14"/>
      <c r="H401" s="14"/>
      <c r="I401" s="15"/>
      <c r="J401" s="14"/>
      <c r="K401" s="15"/>
    </row>
    <row r="402" spans="6:11" x14ac:dyDescent="0.25">
      <c r="F402" s="14"/>
      <c r="H402" s="14"/>
      <c r="I402" s="15"/>
      <c r="J402" s="14"/>
      <c r="K402" s="15"/>
    </row>
    <row r="403" spans="6:11" x14ac:dyDescent="0.25">
      <c r="F403" s="14"/>
      <c r="H403" s="14"/>
      <c r="I403" s="15"/>
      <c r="J403" s="14"/>
      <c r="K403" s="15"/>
    </row>
    <row r="404" spans="6:11" x14ac:dyDescent="0.25">
      <c r="F404" s="14"/>
      <c r="H404" s="14"/>
      <c r="I404" s="15"/>
      <c r="J404" s="14"/>
      <c r="K404" s="15"/>
    </row>
    <row r="405" spans="6:11" x14ac:dyDescent="0.25">
      <c r="F405" s="14"/>
      <c r="H405" s="14"/>
      <c r="I405" s="15"/>
      <c r="J405" s="14"/>
      <c r="K405" s="15"/>
    </row>
    <row r="406" spans="6:11" x14ac:dyDescent="0.25">
      <c r="F406" s="14"/>
      <c r="H406" s="14"/>
      <c r="I406" s="15"/>
      <c r="J406" s="14"/>
      <c r="K406" s="15"/>
    </row>
    <row r="407" spans="6:11" x14ac:dyDescent="0.25">
      <c r="F407" s="14"/>
      <c r="H407" s="14"/>
      <c r="I407" s="15"/>
      <c r="J407" s="14"/>
      <c r="K407" s="15"/>
    </row>
    <row r="408" spans="6:11" x14ac:dyDescent="0.25">
      <c r="F408" s="14"/>
      <c r="H408" s="14"/>
      <c r="I408" s="15"/>
      <c r="J408" s="14"/>
      <c r="K408" s="15"/>
    </row>
    <row r="409" spans="6:11" x14ac:dyDescent="0.25">
      <c r="F409" s="14"/>
      <c r="H409" s="14"/>
      <c r="I409" s="15"/>
      <c r="J409" s="14"/>
      <c r="K409" s="15"/>
    </row>
    <row r="410" spans="6:11" x14ac:dyDescent="0.25">
      <c r="F410" s="14"/>
      <c r="H410" s="14"/>
      <c r="I410" s="15"/>
      <c r="J410" s="14"/>
      <c r="K410" s="15"/>
    </row>
    <row r="411" spans="6:11" x14ac:dyDescent="0.25">
      <c r="F411" s="14"/>
      <c r="H411" s="14"/>
      <c r="I411" s="15"/>
      <c r="J411" s="14"/>
      <c r="K411" s="15"/>
    </row>
    <row r="412" spans="6:11" x14ac:dyDescent="0.25">
      <c r="F412" s="14"/>
      <c r="H412" s="14"/>
      <c r="I412" s="15"/>
      <c r="J412" s="14"/>
      <c r="K412" s="15"/>
    </row>
    <row r="413" spans="6:11" x14ac:dyDescent="0.25">
      <c r="F413" s="14"/>
      <c r="H413" s="14"/>
      <c r="I413" s="15"/>
      <c r="J413" s="14"/>
      <c r="K413" s="15"/>
    </row>
    <row r="414" spans="6:11" x14ac:dyDescent="0.25">
      <c r="F414" s="14"/>
      <c r="H414" s="14"/>
      <c r="I414" s="15"/>
      <c r="J414" s="14"/>
      <c r="K414" s="15"/>
    </row>
    <row r="415" spans="6:11" x14ac:dyDescent="0.25">
      <c r="F415" s="14"/>
      <c r="H415" s="14"/>
      <c r="I415" s="15"/>
      <c r="J415" s="14"/>
      <c r="K415" s="15"/>
    </row>
    <row r="416" spans="6:11" x14ac:dyDescent="0.25">
      <c r="F416" s="14"/>
      <c r="H416" s="14"/>
      <c r="I416" s="15"/>
      <c r="J416" s="14"/>
      <c r="K416" s="15"/>
    </row>
    <row r="417" spans="6:11" x14ac:dyDescent="0.25">
      <c r="F417" s="14"/>
      <c r="H417" s="14"/>
      <c r="I417" s="15"/>
      <c r="J417" s="14"/>
      <c r="K417" s="15"/>
    </row>
    <row r="418" spans="6:11" x14ac:dyDescent="0.25">
      <c r="F418" s="14"/>
      <c r="H418" s="14"/>
      <c r="I418" s="15"/>
      <c r="J418" s="14"/>
      <c r="K418" s="15"/>
    </row>
    <row r="419" spans="6:11" x14ac:dyDescent="0.25">
      <c r="F419" s="14"/>
      <c r="H419" s="14"/>
      <c r="I419" s="15"/>
      <c r="J419" s="14"/>
      <c r="K419" s="15"/>
    </row>
    <row r="420" spans="6:11" x14ac:dyDescent="0.25">
      <c r="F420" s="14"/>
      <c r="H420" s="14"/>
      <c r="I420" s="15"/>
      <c r="J420" s="14"/>
      <c r="K420" s="15"/>
    </row>
    <row r="421" spans="6:11" x14ac:dyDescent="0.25">
      <c r="F421" s="14"/>
      <c r="H421" s="14"/>
      <c r="I421" s="15"/>
      <c r="J421" s="14"/>
      <c r="K421" s="15"/>
    </row>
    <row r="422" spans="6:11" x14ac:dyDescent="0.25">
      <c r="F422" s="14"/>
      <c r="H422" s="14"/>
      <c r="I422" s="15"/>
      <c r="J422" s="14"/>
      <c r="K422" s="15"/>
    </row>
    <row r="423" spans="6:11" x14ac:dyDescent="0.25">
      <c r="F423" s="14"/>
      <c r="H423" s="14"/>
      <c r="I423" s="15"/>
      <c r="J423" s="14"/>
      <c r="K423" s="15"/>
    </row>
    <row r="424" spans="6:11" x14ac:dyDescent="0.25">
      <c r="F424" s="14"/>
      <c r="H424" s="14"/>
      <c r="I424" s="15"/>
      <c r="J424" s="14"/>
      <c r="K424" s="15"/>
    </row>
    <row r="425" spans="6:11" x14ac:dyDescent="0.25">
      <c r="F425" s="14"/>
      <c r="H425" s="14"/>
      <c r="I425" s="15"/>
      <c r="J425" s="14"/>
      <c r="K425" s="15"/>
    </row>
    <row r="426" spans="6:11" x14ac:dyDescent="0.25">
      <c r="F426" s="14"/>
      <c r="H426" s="14"/>
      <c r="I426" s="15"/>
      <c r="J426" s="14"/>
      <c r="K426" s="15"/>
    </row>
    <row r="427" spans="6:11" x14ac:dyDescent="0.25">
      <c r="F427" s="14"/>
      <c r="H427" s="14"/>
      <c r="I427" s="15"/>
      <c r="J427" s="14"/>
      <c r="K427" s="15"/>
    </row>
    <row r="428" spans="6:11" x14ac:dyDescent="0.25">
      <c r="F428" s="14"/>
      <c r="H428" s="14"/>
      <c r="I428" s="15"/>
      <c r="J428" s="14"/>
      <c r="K428" s="15"/>
    </row>
    <row r="429" spans="6:11" x14ac:dyDescent="0.25">
      <c r="F429" s="14"/>
      <c r="H429" s="14"/>
      <c r="I429" s="15"/>
      <c r="J429" s="14"/>
      <c r="K429" s="15"/>
    </row>
    <row r="430" spans="6:11" x14ac:dyDescent="0.25">
      <c r="F430" s="14"/>
      <c r="H430" s="14"/>
      <c r="I430" s="15"/>
      <c r="J430" s="14"/>
      <c r="K430" s="15"/>
    </row>
    <row r="431" spans="6:11" x14ac:dyDescent="0.25">
      <c r="F431" s="14"/>
      <c r="H431" s="14"/>
      <c r="I431" s="15"/>
      <c r="J431" s="14"/>
      <c r="K431" s="15"/>
    </row>
    <row r="432" spans="6:11" x14ac:dyDescent="0.25">
      <c r="F432" s="14"/>
      <c r="H432" s="14"/>
      <c r="I432" s="15"/>
      <c r="J432" s="14"/>
      <c r="K432" s="15"/>
    </row>
    <row r="433" spans="6:11" x14ac:dyDescent="0.25">
      <c r="F433" s="14"/>
      <c r="H433" s="14"/>
      <c r="I433" s="15"/>
      <c r="J433" s="14"/>
      <c r="K433" s="15"/>
    </row>
    <row r="434" spans="6:11" x14ac:dyDescent="0.25">
      <c r="F434" s="14"/>
      <c r="H434" s="14"/>
      <c r="I434" s="15"/>
      <c r="J434" s="14"/>
      <c r="K434" s="15"/>
    </row>
    <row r="435" spans="6:11" x14ac:dyDescent="0.25">
      <c r="F435" s="14"/>
      <c r="H435" s="14"/>
      <c r="I435" s="15"/>
      <c r="J435" s="14"/>
      <c r="K435" s="15"/>
    </row>
    <row r="436" spans="6:11" x14ac:dyDescent="0.25">
      <c r="F436" s="14"/>
      <c r="H436" s="14"/>
      <c r="I436" s="15"/>
      <c r="J436" s="14"/>
      <c r="K436" s="15"/>
    </row>
    <row r="437" spans="6:11" x14ac:dyDescent="0.25">
      <c r="F437" s="14"/>
      <c r="H437" s="14"/>
      <c r="I437" s="15"/>
      <c r="J437" s="14"/>
      <c r="K437" s="15"/>
    </row>
    <row r="438" spans="6:11" x14ac:dyDescent="0.25">
      <c r="F438" s="14"/>
      <c r="H438" s="14"/>
      <c r="I438" s="15"/>
      <c r="J438" s="14"/>
      <c r="K438" s="15"/>
    </row>
    <row r="439" spans="6:11" x14ac:dyDescent="0.25">
      <c r="F439" s="14"/>
      <c r="H439" s="14"/>
      <c r="I439" s="15"/>
      <c r="J439" s="14"/>
      <c r="K439" s="15"/>
    </row>
    <row r="440" spans="6:11" x14ac:dyDescent="0.25">
      <c r="F440" s="14"/>
      <c r="H440" s="14"/>
      <c r="I440" s="15"/>
      <c r="J440" s="14"/>
      <c r="K440" s="15"/>
    </row>
    <row r="441" spans="6:11" x14ac:dyDescent="0.25">
      <c r="F441" s="14"/>
      <c r="H441" s="14"/>
      <c r="I441" s="15"/>
      <c r="J441" s="14"/>
      <c r="K441" s="15"/>
    </row>
    <row r="442" spans="6:11" x14ac:dyDescent="0.25">
      <c r="F442" s="14"/>
      <c r="H442" s="14"/>
      <c r="I442" s="15"/>
      <c r="J442" s="14"/>
      <c r="K442" s="15"/>
    </row>
    <row r="443" spans="6:11" x14ac:dyDescent="0.25">
      <c r="F443" s="14"/>
      <c r="H443" s="14"/>
      <c r="I443" s="15"/>
      <c r="J443" s="14"/>
      <c r="K443" s="15"/>
    </row>
    <row r="444" spans="6:11" x14ac:dyDescent="0.25">
      <c r="F444" s="14"/>
      <c r="H444" s="14"/>
      <c r="I444" s="15"/>
      <c r="J444" s="14"/>
      <c r="K444" s="15"/>
    </row>
    <row r="445" spans="6:11" x14ac:dyDescent="0.25">
      <c r="F445" s="14"/>
      <c r="H445" s="14"/>
      <c r="I445" s="15"/>
      <c r="J445" s="14"/>
      <c r="K445" s="15"/>
    </row>
    <row r="446" spans="6:11" x14ac:dyDescent="0.25">
      <c r="F446" s="14"/>
      <c r="H446" s="14"/>
      <c r="I446" s="15"/>
      <c r="J446" s="14"/>
      <c r="K446" s="15"/>
    </row>
    <row r="447" spans="6:11" x14ac:dyDescent="0.25">
      <c r="F447" s="14"/>
      <c r="H447" s="14"/>
      <c r="I447" s="15"/>
      <c r="J447" s="14"/>
      <c r="K447" s="15"/>
    </row>
    <row r="448" spans="6:11" x14ac:dyDescent="0.25">
      <c r="F448" s="14"/>
      <c r="H448" s="14"/>
      <c r="I448" s="15"/>
      <c r="J448" s="14"/>
      <c r="K448" s="15"/>
    </row>
    <row r="449" spans="6:11" x14ac:dyDescent="0.25">
      <c r="F449" s="14"/>
      <c r="H449" s="14"/>
      <c r="I449" s="15"/>
      <c r="J449" s="14"/>
      <c r="K449" s="15"/>
    </row>
    <row r="450" spans="6:11" x14ac:dyDescent="0.25">
      <c r="F450" s="14"/>
      <c r="H450" s="14"/>
      <c r="I450" s="15"/>
      <c r="J450" s="14"/>
      <c r="K450" s="15"/>
    </row>
    <row r="451" spans="6:11" x14ac:dyDescent="0.25">
      <c r="F451" s="14"/>
      <c r="H451" s="14"/>
      <c r="I451" s="15"/>
      <c r="J451" s="14"/>
      <c r="K451" s="15"/>
    </row>
    <row r="452" spans="6:11" x14ac:dyDescent="0.25">
      <c r="F452" s="14"/>
      <c r="H452" s="14"/>
      <c r="I452" s="15"/>
      <c r="J452" s="14"/>
      <c r="K452" s="15"/>
    </row>
    <row r="453" spans="6:11" x14ac:dyDescent="0.25">
      <c r="F453" s="14"/>
      <c r="H453" s="14"/>
      <c r="I453" s="15"/>
      <c r="J453" s="14"/>
      <c r="K453" s="15"/>
    </row>
    <row r="454" spans="6:11" x14ac:dyDescent="0.25">
      <c r="F454" s="14"/>
      <c r="H454" s="14"/>
      <c r="I454" s="15"/>
      <c r="J454" s="14"/>
      <c r="K454" s="15"/>
    </row>
    <row r="455" spans="6:11" x14ac:dyDescent="0.25">
      <c r="F455" s="14"/>
      <c r="H455" s="14"/>
      <c r="I455" s="15"/>
      <c r="J455" s="14"/>
      <c r="K455" s="15"/>
    </row>
    <row r="456" spans="6:11" x14ac:dyDescent="0.25">
      <c r="F456" s="14"/>
      <c r="H456" s="14"/>
      <c r="I456" s="15"/>
      <c r="J456" s="14"/>
      <c r="K456" s="15"/>
    </row>
    <row r="457" spans="6:11" x14ac:dyDescent="0.25">
      <c r="F457" s="14"/>
      <c r="H457" s="14"/>
      <c r="I457" s="15"/>
      <c r="J457" s="14"/>
      <c r="K457" s="15"/>
    </row>
    <row r="458" spans="6:11" x14ac:dyDescent="0.25">
      <c r="F458" s="14"/>
      <c r="H458" s="14"/>
      <c r="I458" s="15"/>
      <c r="J458" s="14"/>
      <c r="K458" s="15"/>
    </row>
    <row r="459" spans="6:11" x14ac:dyDescent="0.25">
      <c r="F459" s="14"/>
      <c r="H459" s="14"/>
      <c r="I459" s="15"/>
      <c r="J459" s="14"/>
      <c r="K459" s="15"/>
    </row>
    <row r="460" spans="6:11" x14ac:dyDescent="0.25">
      <c r="F460" s="14"/>
      <c r="H460" s="14"/>
      <c r="I460" s="15"/>
      <c r="J460" s="14"/>
      <c r="K460" s="15"/>
    </row>
    <row r="461" spans="6:11" x14ac:dyDescent="0.25">
      <c r="F461" s="14"/>
      <c r="H461" s="14"/>
      <c r="I461" s="15"/>
      <c r="J461" s="14"/>
      <c r="K461" s="15"/>
    </row>
    <row r="462" spans="6:11" x14ac:dyDescent="0.25">
      <c r="F462" s="14"/>
      <c r="H462" s="14"/>
      <c r="I462" s="15"/>
      <c r="J462" s="14"/>
      <c r="K462" s="15"/>
    </row>
    <row r="463" spans="6:11" x14ac:dyDescent="0.25">
      <c r="F463" s="14"/>
      <c r="H463" s="14"/>
      <c r="I463" s="15"/>
      <c r="J463" s="14"/>
      <c r="K463" s="15"/>
    </row>
    <row r="464" spans="6:11" x14ac:dyDescent="0.25">
      <c r="F464" s="14"/>
      <c r="H464" s="14"/>
      <c r="I464" s="15"/>
      <c r="J464" s="14"/>
      <c r="K464" s="15"/>
    </row>
    <row r="465" spans="6:11" x14ac:dyDescent="0.25">
      <c r="F465" s="14"/>
      <c r="H465" s="14"/>
      <c r="I465" s="15"/>
      <c r="J465" s="14"/>
      <c r="K465" s="15"/>
    </row>
    <row r="466" spans="6:11" x14ac:dyDescent="0.25">
      <c r="F466" s="14"/>
      <c r="H466" s="14"/>
      <c r="I466" s="15"/>
      <c r="J466" s="14"/>
      <c r="K466" s="15"/>
    </row>
    <row r="467" spans="6:11" x14ac:dyDescent="0.25">
      <c r="F467" s="14"/>
      <c r="H467" s="14"/>
      <c r="I467" s="15"/>
      <c r="J467" s="14"/>
      <c r="K467" s="15"/>
    </row>
    <row r="468" spans="6:11" x14ac:dyDescent="0.25">
      <c r="F468" s="14"/>
      <c r="H468" s="14"/>
      <c r="I468" s="15"/>
      <c r="J468" s="14"/>
      <c r="K468" s="15"/>
    </row>
    <row r="469" spans="6:11" x14ac:dyDescent="0.25">
      <c r="F469" s="14"/>
      <c r="H469" s="14"/>
      <c r="I469" s="15"/>
      <c r="J469" s="14"/>
      <c r="K469" s="15"/>
    </row>
    <row r="470" spans="6:11" x14ac:dyDescent="0.25">
      <c r="F470" s="14"/>
      <c r="H470" s="14"/>
      <c r="I470" s="15"/>
      <c r="J470" s="14"/>
      <c r="K470" s="15"/>
    </row>
    <row r="471" spans="6:11" x14ac:dyDescent="0.25">
      <c r="F471" s="14"/>
      <c r="H471" s="14"/>
      <c r="I471" s="15"/>
      <c r="J471" s="14"/>
      <c r="K471" s="15"/>
    </row>
    <row r="472" spans="6:11" x14ac:dyDescent="0.25">
      <c r="F472" s="14"/>
      <c r="H472" s="14"/>
      <c r="I472" s="15"/>
      <c r="J472" s="14"/>
      <c r="K472" s="15"/>
    </row>
    <row r="473" spans="6:11" x14ac:dyDescent="0.25">
      <c r="F473" s="14"/>
      <c r="H473" s="14"/>
      <c r="I473" s="15"/>
      <c r="J473" s="14"/>
      <c r="K473" s="15"/>
    </row>
    <row r="474" spans="6:11" x14ac:dyDescent="0.25">
      <c r="F474" s="14"/>
      <c r="H474" s="14"/>
      <c r="I474" s="15"/>
      <c r="J474" s="14"/>
      <c r="K474" s="15"/>
    </row>
    <row r="475" spans="6:11" x14ac:dyDescent="0.25">
      <c r="F475" s="14"/>
      <c r="H475" s="14"/>
      <c r="I475" s="15"/>
      <c r="J475" s="14"/>
      <c r="K475" s="15"/>
    </row>
    <row r="476" spans="6:11" x14ac:dyDescent="0.25">
      <c r="F476" s="14"/>
      <c r="H476" s="14"/>
      <c r="I476" s="15"/>
      <c r="J476" s="14"/>
      <c r="K476" s="15"/>
    </row>
    <row r="477" spans="6:11" x14ac:dyDescent="0.25">
      <c r="F477" s="14"/>
      <c r="H477" s="14"/>
      <c r="I477" s="15"/>
      <c r="J477" s="14"/>
      <c r="K477" s="15"/>
    </row>
    <row r="478" spans="6:11" x14ac:dyDescent="0.25">
      <c r="F478" s="14"/>
      <c r="H478" s="14"/>
      <c r="I478" s="15"/>
      <c r="J478" s="14"/>
      <c r="K478" s="15"/>
    </row>
    <row r="479" spans="6:11" x14ac:dyDescent="0.25">
      <c r="F479" s="14"/>
      <c r="H479" s="14"/>
      <c r="I479" s="15"/>
      <c r="J479" s="14"/>
      <c r="K479" s="15"/>
    </row>
    <row r="480" spans="6:11" x14ac:dyDescent="0.25">
      <c r="F480" s="14"/>
      <c r="H480" s="14"/>
      <c r="I480" s="15"/>
      <c r="J480" s="14"/>
      <c r="K480" s="15"/>
    </row>
    <row r="481" spans="6:11" x14ac:dyDescent="0.25">
      <c r="F481" s="14"/>
      <c r="H481" s="14"/>
      <c r="I481" s="15"/>
      <c r="J481" s="14"/>
      <c r="K481" s="15"/>
    </row>
    <row r="482" spans="6:11" x14ac:dyDescent="0.25">
      <c r="F482" s="14"/>
      <c r="H482" s="14"/>
      <c r="I482" s="15"/>
      <c r="J482" s="14"/>
      <c r="K482" s="15"/>
    </row>
    <row r="483" spans="6:11" x14ac:dyDescent="0.25">
      <c r="F483" s="14"/>
      <c r="H483" s="14"/>
      <c r="I483" s="15"/>
      <c r="J483" s="14"/>
      <c r="K483" s="15"/>
    </row>
    <row r="484" spans="6:11" x14ac:dyDescent="0.25">
      <c r="F484" s="14"/>
      <c r="H484" s="14"/>
      <c r="I484" s="15"/>
      <c r="J484" s="14"/>
      <c r="K484" s="15"/>
    </row>
    <row r="485" spans="6:11" x14ac:dyDescent="0.25">
      <c r="F485" s="14"/>
      <c r="H485" s="14"/>
      <c r="I485" s="15"/>
      <c r="J485" s="14"/>
      <c r="K485" s="15"/>
    </row>
    <row r="486" spans="6:11" x14ac:dyDescent="0.25">
      <c r="F486" s="14"/>
      <c r="H486" s="14"/>
      <c r="I486" s="15"/>
      <c r="J486" s="14"/>
      <c r="K486" s="15"/>
    </row>
    <row r="487" spans="6:11" x14ac:dyDescent="0.25">
      <c r="F487" s="14"/>
      <c r="H487" s="14"/>
      <c r="I487" s="15"/>
      <c r="J487" s="14"/>
      <c r="K487" s="15"/>
    </row>
    <row r="488" spans="6:11" x14ac:dyDescent="0.25">
      <c r="F488" s="14"/>
      <c r="H488" s="14"/>
      <c r="I488" s="15"/>
      <c r="J488" s="14"/>
      <c r="K488" s="15"/>
    </row>
    <row r="489" spans="6:11" x14ac:dyDescent="0.25">
      <c r="F489" s="14"/>
      <c r="H489" s="14"/>
      <c r="I489" s="15"/>
      <c r="J489" s="14"/>
      <c r="K489" s="15"/>
    </row>
    <row r="490" spans="6:11" x14ac:dyDescent="0.25">
      <c r="F490" s="14"/>
      <c r="H490" s="14"/>
      <c r="I490" s="15"/>
      <c r="J490" s="14"/>
      <c r="K490" s="15"/>
    </row>
    <row r="491" spans="6:11" x14ac:dyDescent="0.25">
      <c r="F491" s="14"/>
      <c r="H491" s="14"/>
      <c r="I491" s="15"/>
      <c r="J491" s="14"/>
      <c r="K491" s="15"/>
    </row>
    <row r="492" spans="6:11" x14ac:dyDescent="0.25">
      <c r="F492" s="14"/>
      <c r="H492" s="14"/>
      <c r="I492" s="15"/>
      <c r="J492" s="14"/>
      <c r="K492" s="15"/>
    </row>
    <row r="493" spans="6:11" x14ac:dyDescent="0.25">
      <c r="F493" s="14"/>
      <c r="H493" s="14"/>
      <c r="I493" s="15"/>
      <c r="J493" s="14"/>
      <c r="K493" s="15"/>
    </row>
    <row r="494" spans="6:11" x14ac:dyDescent="0.25">
      <c r="F494" s="14"/>
      <c r="H494" s="14"/>
      <c r="I494" s="15"/>
      <c r="J494" s="14"/>
      <c r="K494" s="15"/>
    </row>
    <row r="495" spans="6:11" x14ac:dyDescent="0.25">
      <c r="F495" s="14"/>
      <c r="H495" s="14"/>
      <c r="I495" s="15"/>
      <c r="J495" s="14"/>
      <c r="K495" s="15"/>
    </row>
    <row r="496" spans="6:11" x14ac:dyDescent="0.25">
      <c r="F496" s="14"/>
      <c r="H496" s="14"/>
      <c r="I496" s="15"/>
      <c r="J496" s="14"/>
      <c r="K496" s="15"/>
    </row>
    <row r="497" spans="6:11" x14ac:dyDescent="0.25">
      <c r="F497" s="14"/>
      <c r="H497" s="14"/>
      <c r="I497" s="15"/>
      <c r="J497" s="14"/>
      <c r="K497" s="15"/>
    </row>
    <row r="498" spans="6:11" x14ac:dyDescent="0.25">
      <c r="F498" s="14"/>
      <c r="H498" s="14"/>
      <c r="I498" s="15"/>
      <c r="J498" s="14"/>
      <c r="K498" s="15"/>
    </row>
    <row r="499" spans="6:11" x14ac:dyDescent="0.25">
      <c r="F499" s="14"/>
      <c r="H499" s="14"/>
      <c r="I499" s="15"/>
      <c r="J499" s="14"/>
      <c r="K499" s="15"/>
    </row>
    <row r="500" spans="6:11" x14ac:dyDescent="0.25">
      <c r="F500" s="14"/>
      <c r="H500" s="14"/>
      <c r="I500" s="15"/>
      <c r="J500" s="14"/>
      <c r="K500" s="15"/>
    </row>
  </sheetData>
  <sheetProtection algorithmName="SHA-512" hashValue="ejZlHugMepHPCz0GsKo3PaDBXDHGFc/7bNIExEfPwlCynOWvtl7Tkskhj+5dTUzlQYeLcvYKcN4/DSfvdlRD9g==" saltValue="kl6ErIrjnNnKTRAtdaUNSA=="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M e a s u r e G r i d S t a t e " > < C u s t o m C o n t e n t > < ! [ C D A T A [ < A r r a y O f K e y V a l u e O f s t r i n g S a n d b o x E d i t o r . M e a s u r e G r i d S t a t e S c d E 3 5 R y   x m l n s = " h t t p : / / s c h e m a s . m i c r o s o f t . c o m / 2 0 0 3 / 1 0 / S e r i a l i z a t i o n / A r r a y s "   x m l n s : i = " h t t p : / / w w w . w 3 . o r g / 2 0 0 1 / X M L S c h e m a - i n s t a n c e " > < K e y V a l u e O f s t r i n g S a n d b o x E d i t o r . M e a s u r e G r i d S t a t e S c d E 3 5 R y > < K e y > A l l G r a d e B a n d s _ D i s t r i c t s _ D a t a _ a 3 6 7 6 6 d b - 6 8 3 8 - 4 5 c 0 - 9 1 a 1 - 7 e 0 b 6 c d 2 2 c 0 c < / K e y > < V a l u e   x m l n s : a = " h t t p : / / s c h e m a s . d a t a c o n t r a c t . o r g / 2 0 0 4 / 0 7 / M i c r o s o f t . A n a l y s i s S e r v i c e s . C o m m o n " > < a : H a s F o c u s > t r u e < / a : H a s F o c u s > < a : S i z e A t D p i 9 6 > 1 1 3 < / a : S i z e A t D p i 9 6 > < a : V i s i b l e > t r u e < / a : V i s i b l e > < / V a l u e > < / K e y V a l u e O f s t r i n g S a n d b o x E d i t o r . M e a s u r e G r i d S t a t e S c d E 3 5 R y > < K e y V a l u e O f s t r i n g S a n d b o x E d i t o r . M e a s u r e G r i d S t a t e S c d E 3 5 R y > < K e y > A l l G r a d e B a n d s _ S c h o o l s _ D a t a _ 8 4 0 f 5 1 1 6 - e d d f - 4 1 1 a - b 1 6 c - 8 1 c c 9 9 3 f 1 5 4 6 < / K e y > < V a l u e   x m l n s : a = " h t t p : / / s c h e m a s . d a t a c o n t r a c t . o r g / 2 0 0 4 / 0 7 / M i c r o s o f t . A n a l y s i s S e r v i c e s . C o m m o n " > < a : H a s F o c u s > t r u e < / a : H a s F o c u s > < a : S i z e A t D p i 9 6 > 1 1 3 < / a : S i z e A t D p i 9 6 > < a : V i s i b l e > t r u e < / a : V i s i b l e > < / V a l u e > < / K e y V a l u e O f s t r i n g S a n d b o x E d i t o r . M e a s u r e G r i d S t a t e S c d E 3 5 R y > < / A r r a y O f K e y V a l u e O f s t r i n g S a n d b o x E d i t o r . M e a s u r e G r i d S t a t e S c d E 3 5 R y > ] ] > < / C u s t o m C o n t e n t > < / G e m i n i > 
</file>

<file path=customXml/item10.xml>��< ? x m l   v e r s i o n = " 1 . 0 "   e n c o d i n g = " U T F - 1 6 " ? > < G e m i n i   x m l n s = " h t t p : / / g e m i n i / p i v o t c u s t o m i z a t i o n / D i a g r a m s " > < C u s t o m C o n t e n t > < ! [ C D A T A [ < A r r a y O f D i a g r a m M a n a g e r . S e r i a l i z a b l e D i a g r a m   x m l n s = " h t t p : / / s c h e m a s . d a t a c o n t r a c t . o r g / 2 0 0 4 / 0 7 / M i c r o s o f t . A n a l y s i s S e r v i c e s . C o m m o n "   x m l n s : i = " h t t p : / / w w w . w 3 . o r g / 2 0 0 1 / X M L S c h e m a - i n s t a n c e " > < D i a g r a m M a n a g e r . S e r i a l i z a b l e D i a g r a m > < A d a p t e r   i : t y p e = " M e a s u r e D i a g r a m S a n d b o x A d a p t e r " > < T a b l e N a m e > A l l G r a d e B a n d s _ D i s t r i c t s _ D a t a < / 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 A l l G r a d e B a n d s _ D i s t r i c t s _ D a t a < / 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 C o l u m n s \ F 1 < / K e y > < / D i a g r a m O b j e c t K e y > < D i a g r a m O b j e c t K e y > < K e y > C o l u m n s \ F 2 < / K e y > < / D i a g r a m O b j e c t K e y > < D i a g r a m O b j e c t K e y > < K e y > C o l u m n s \ F 3 < / K e y > < / D i a g r a m O b j e c t K e y > < D i a g r a m O b j e c t K e y > < K e y > C o l u m n s \ F 4 < / K e y > < / D i a g r a m O b j e c t K e y > < D i a g r a m O b j e c t K e y > < K e y > C o l u m n s \ F 5 < / K e y > < / D i a g r a m O b j e c t K e y > < D i a g r a m O b j e c t K e y > < K e y > C o l u m n s \ F 6 < / K e y > < / D i a g r a m O b j e c t K e y > < D i a g r a m O b j e c t K e y > < K e y > C o l u m n s \ F 7 < / K e y > < / D i a g r a m O b j e c t K e y > < D i a g r a m O b j e c t K e y > < K e y > C o l u m n s \ F 8 < / K e y > < / D i a g r a m O b j e c t K e y > < D i a g r a m O b j e c t K e y > < K e y > C o l u m n s \ F 9 < / K e y > < / D i a g r a m O b j e c t K e y > < D i a g r a m O b j e c t K e y > < K e y > C o l u m n s \ F 1 0 < / K e y > < / D i a g r a m O b j e c t K e y > < D i a g r a m O b j e c t K e y > < K e y > C o l u m n s \ F 1 1 < / K e y > < / D i a g r a m O b j e c t K e y > < D i a g r a m O b j e c t K e y > < K e y > C o l u m n s \ F 1 2 < / K e y > < / D i a g r a m O b j e c t K e y > < D i a g r a m O b j e c t K e y > < K e y > C o l u m n s \ F 1 3 < / K e y > < / D i a g r a m O b j e c t K e y > < D i a g r a m O b j e c t K e y > < K e y > C o l u m n s \ F 1 4 < / 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 C o l u m n s \ F 1 < / K e y > < / a : K e y > < a : V a l u e   i : t y p e = " M e a s u r e G r i d N o d e V i e w S t a t e " > < L a y e d O u t > t r u e < / L a y e d O u t > < / a : V a l u e > < / a : K e y V a l u e O f D i a g r a m O b j e c t K e y a n y T y p e z b w N T n L X > < a : K e y V a l u e O f D i a g r a m O b j e c t K e y a n y T y p e z b w N T n L X > < a : K e y > < K e y > C o l u m n s \ F 2 < / K e y > < / a : K e y > < a : V a l u e   i : t y p e = " M e a s u r e G r i d N o d e V i e w S t a t e " > < C o l u m n > 1 < / C o l u m n > < L a y e d O u t > t r u e < / L a y e d O u t > < / a : V a l u e > < / a : K e y V a l u e O f D i a g r a m O b j e c t K e y a n y T y p e z b w N T n L X > < a : K e y V a l u e O f D i a g r a m O b j e c t K e y a n y T y p e z b w N T n L X > < a : K e y > < K e y > C o l u m n s \ F 3 < / K e y > < / a : K e y > < a : V a l u e   i : t y p e = " M e a s u r e G r i d N o d e V i e w S t a t e " > < C o l u m n > 2 < / C o l u m n > < L a y e d O u t > t r u e < / L a y e d O u t > < / a : V a l u e > < / a : K e y V a l u e O f D i a g r a m O b j e c t K e y a n y T y p e z b w N T n L X > < a : K e y V a l u e O f D i a g r a m O b j e c t K e y a n y T y p e z b w N T n L X > < a : K e y > < K e y > C o l u m n s \ F 4 < / K e y > < / a : K e y > < a : V a l u e   i : t y p e = " M e a s u r e G r i d N o d e V i e w S t a t e " > < C o l u m n > 3 < / C o l u m n > < L a y e d O u t > t r u e < / L a y e d O u t > < / a : V a l u e > < / a : K e y V a l u e O f D i a g r a m O b j e c t K e y a n y T y p e z b w N T n L X > < a : K e y V a l u e O f D i a g r a m O b j e c t K e y a n y T y p e z b w N T n L X > < a : K e y > < K e y > C o l u m n s \ F 5 < / K e y > < / a : K e y > < a : V a l u e   i : t y p e = " M e a s u r e G r i d N o d e V i e w S t a t e " > < C o l u m n > 4 < / C o l u m n > < L a y e d O u t > t r u e < / L a y e d O u t > < / a : V a l u e > < / a : K e y V a l u e O f D i a g r a m O b j e c t K e y a n y T y p e z b w N T n L X > < a : K e y V a l u e O f D i a g r a m O b j e c t K e y a n y T y p e z b w N T n L X > < a : K e y > < K e y > C o l u m n s \ F 6 < / K e y > < / a : K e y > < a : V a l u e   i : t y p e = " M e a s u r e G r i d N o d e V i e w S t a t e " > < C o l u m n > 5 < / C o l u m n > < L a y e d O u t > t r u e < / L a y e d O u t > < / a : V a l u e > < / a : K e y V a l u e O f D i a g r a m O b j e c t K e y a n y T y p e z b w N T n L X > < a : K e y V a l u e O f D i a g r a m O b j e c t K e y a n y T y p e z b w N T n L X > < a : K e y > < K e y > C o l u m n s \ F 7 < / K e y > < / a : K e y > < a : V a l u e   i : t y p e = " M e a s u r e G r i d N o d e V i e w S t a t e " > < C o l u m n > 6 < / C o l u m n > < L a y e d O u t > t r u e < / L a y e d O u t > < / a : V a l u e > < / a : K e y V a l u e O f D i a g r a m O b j e c t K e y a n y T y p e z b w N T n L X > < a : K e y V a l u e O f D i a g r a m O b j e c t K e y a n y T y p e z b w N T n L X > < a : K e y > < K e y > C o l u m n s \ F 8 < / K e y > < / a : K e y > < a : V a l u e   i : t y p e = " M e a s u r e G r i d N o d e V i e w S t a t e " > < C o l u m n > 7 < / C o l u m n > < L a y e d O u t > t r u e < / L a y e d O u t > < / a : V a l u e > < / a : K e y V a l u e O f D i a g r a m O b j e c t K e y a n y T y p e z b w N T n L X > < a : K e y V a l u e O f D i a g r a m O b j e c t K e y a n y T y p e z b w N T n L X > < a : K e y > < K e y > C o l u m n s \ F 9 < / K e y > < / a : K e y > < a : V a l u e   i : t y p e = " M e a s u r e G r i d N o d e V i e w S t a t e " > < C o l u m n > 8 < / C o l u m n > < L a y e d O u t > t r u e < / L a y e d O u t > < / a : V a l u e > < / a : K e y V a l u e O f D i a g r a m O b j e c t K e y a n y T y p e z b w N T n L X > < a : K e y V a l u e O f D i a g r a m O b j e c t K e y a n y T y p e z b w N T n L X > < a : K e y > < K e y > C o l u m n s \ F 1 0 < / K e y > < / a : K e y > < a : V a l u e   i : t y p e = " M e a s u r e G r i d N o d e V i e w S t a t e " > < C o l u m n > 9 < / C o l u m n > < L a y e d O u t > t r u e < / L a y e d O u t > < / a : V a l u e > < / a : K e y V a l u e O f D i a g r a m O b j e c t K e y a n y T y p e z b w N T n L X > < a : K e y V a l u e O f D i a g r a m O b j e c t K e y a n y T y p e z b w N T n L X > < a : K e y > < K e y > C o l u m n s \ F 1 1 < / K e y > < / a : K e y > < a : V a l u e   i : t y p e = " M e a s u r e G r i d N o d e V i e w S t a t e " > < C o l u m n > 1 0 < / C o l u m n > < L a y e d O u t > t r u e < / L a y e d O u t > < / a : V a l u e > < / a : K e y V a l u e O f D i a g r a m O b j e c t K e y a n y T y p e z b w N T n L X > < a : K e y V a l u e O f D i a g r a m O b j e c t K e y a n y T y p e z b w N T n L X > < a : K e y > < K e y > C o l u m n s \ F 1 2 < / K e y > < / a : K e y > < a : V a l u e   i : t y p e = " M e a s u r e G r i d N o d e V i e w S t a t e " > < C o l u m n > 1 1 < / C o l u m n > < L a y e d O u t > t r u e < / L a y e d O u t > < / a : V a l u e > < / a : K e y V a l u e O f D i a g r a m O b j e c t K e y a n y T y p e z b w N T n L X > < a : K e y V a l u e O f D i a g r a m O b j e c t K e y a n y T y p e z b w N T n L X > < a : K e y > < K e y > C o l u m n s \ F 1 3 < / K e y > < / a : K e y > < a : V a l u e   i : t y p e = " M e a s u r e G r i d N o d e V i e w S t a t e " > < C o l u m n > 1 2 < / C o l u m n > < L a y e d O u t > t r u e < / L a y e d O u t > < / a : V a l u e > < / a : K e y V a l u e O f D i a g r a m O b j e c t K e y a n y T y p e z b w N T n L X > < a : K e y V a l u e O f D i a g r a m O b j e c t K e y a n y T y p e z b w N T n L X > < a : K e y > < K e y > C o l u m n s \ F 1 4 < / K e y > < / a : K e y > < a : V a l u e   i : t y p e = " M e a s u r e G r i d N o d e V i e w S t a t e " > < C o l u m n > 1 3 < / C o l u m n > < L a y e d O u t > t r u e < / L a y e d O u t > < / a : V a l u e > < / a : K e y V a l u e O f D i a g r a m O b j e c t K e y a n y T y p e z b w N T n L X > < / V i e w S t a t e s > < / D i a g r a m M a n a g e r . S e r i a l i z a b l e D i a g r a m > < D i a g r a m M a n a g e r . S e r i a l i z a b l e D i a g r a m > < A d a p t e r   i : t y p e = " M e a s u r e D i a g r a m S a n d b o x A d a p t e r " > < T a b l e N a m e > A l l G r a d e B a n d s _ S c h o o l s _ D a t a < / 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 A l l G r a d e B a n d s _ S c h o o l s _ D a t a < / 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 M e a s u r e s \ S u m   o f   F 1 < / K e y > < / D i a g r a m O b j e c t K e y > < D i a g r a m O b j e c t K e y > < K e y > M e a s u r e s \ S u m   o f   F 1 \ T a g I n f o \ F o r m u l a < / K e y > < / D i a g r a m O b j e c t K e y > < D i a g r a m O b j e c t K e y > < K e y > M e a s u r e s \ S u m   o f   F 1 \ T a g I n f o \ V a l u e < / K e y > < / D i a g r a m O b j e c t K e y > < D i a g r a m O b j e c t K e y > < K e y > M e a s u r e s \ S u m   o f   F 6 < / K e y > < / D i a g r a m O b j e c t K e y > < D i a g r a m O b j e c t K e y > < K e y > M e a s u r e s \ S u m   o f   F 6 \ T a g I n f o \ F o r m u l a < / K e y > < / D i a g r a m O b j e c t K e y > < D i a g r a m O b j e c t K e y > < K e y > M e a s u r e s \ S u m   o f   F 6 \ T a g I n f o \ V a l u e < / K e y > < / D i a g r a m O b j e c t K e y > < D i a g r a m O b j e c t K e y > < K e y > M e a s u r e s \ S u m   o f   F 7 < / K e y > < / D i a g r a m O b j e c t K e y > < D i a g r a m O b j e c t K e y > < K e y > M e a s u r e s \ S u m   o f   F 7 \ T a g I n f o \ F o r m u l a < / K e y > < / D i a g r a m O b j e c t K e y > < D i a g r a m O b j e c t K e y > < K e y > M e a s u r e s \ S u m   o f   F 7 \ T a g I n f o \ V a l u e < / K e y > < / D i a g r a m O b j e c t K e y > < D i a g r a m O b j e c t K e y > < K e y > M e a s u r e s \ S u m   o f   F 8 < / K e y > < / D i a g r a m O b j e c t K e y > < D i a g r a m O b j e c t K e y > < K e y > M e a s u r e s \ S u m   o f   F 8 \ T a g I n f o \ F o r m u l a < / K e y > < / D i a g r a m O b j e c t K e y > < D i a g r a m O b j e c t K e y > < K e y > M e a s u r e s \ S u m   o f   F 8 \ T a g I n f o \ V a l u e < / K e y > < / D i a g r a m O b j e c t K e y > < D i a g r a m O b j e c t K e y > < K e y > M e a s u r e s \ S u m   o f   F 9 < / K e y > < / D i a g r a m O b j e c t K e y > < D i a g r a m O b j e c t K e y > < K e y > M e a s u r e s \ S u m   o f   F 9 \ T a g I n f o \ F o r m u l a < / K e y > < / D i a g r a m O b j e c t K e y > < D i a g r a m O b j e c t K e y > < K e y > M e a s u r e s \ S u m   o f   F 9 \ T a g I n f o \ V a l u e < / K e y > < / D i a g r a m O b j e c t K e y > < D i a g r a m O b j e c t K e y > < K e y > M e a s u r e s \ S u m   o f   F 1 0 < / K e y > < / D i a g r a m O b j e c t K e y > < D i a g r a m O b j e c t K e y > < K e y > M e a s u r e s \ S u m   o f   F 1 0 \ T a g I n f o \ F o r m u l a < / K e y > < / D i a g r a m O b j e c t K e y > < D i a g r a m O b j e c t K e y > < K e y > M e a s u r e s \ S u m   o f   F 1 0 \ T a g I n f o \ V a l u e < / K e y > < / D i a g r a m O b j e c t K e y > < D i a g r a m O b j e c t K e y > < K e y > M e a s u r e s \ S u m   o f   F 1 1 < / K e y > < / D i a g r a m O b j e c t K e y > < D i a g r a m O b j e c t K e y > < K e y > M e a s u r e s \ S u m   o f   F 1 1 \ T a g I n f o \ F o r m u l a < / K e y > < / D i a g r a m O b j e c t K e y > < D i a g r a m O b j e c t K e y > < K e y > M e a s u r e s \ S u m   o f   F 1 1 \ T a g I n f o \ V a l u e < / K e y > < / D i a g r a m O b j e c t K e y > < D i a g r a m O b j e c t K e y > < K e y > M e a s u r e s \ S u m   o f   F 1 2 < / K e y > < / D i a g r a m O b j e c t K e y > < D i a g r a m O b j e c t K e y > < K e y > M e a s u r e s \ S u m   o f   F 1 2 \ T a g I n f o \ F o r m u l a < / K e y > < / D i a g r a m O b j e c t K e y > < D i a g r a m O b j e c t K e y > < K e y > M e a s u r e s \ S u m   o f   F 1 2 \ T a g I n f o \ V a l u e < / K e y > < / D i a g r a m O b j e c t K e y > < D i a g r a m O b j e c t K e y > < K e y > C o l u m n s \ F 1 < / K e y > < / D i a g r a m O b j e c t K e y > < D i a g r a m O b j e c t K e y > < K e y > C o l u m n s \ F 2 < / K e y > < / D i a g r a m O b j e c t K e y > < D i a g r a m O b j e c t K e y > < K e y > C o l u m n s \ F 3 < / K e y > < / D i a g r a m O b j e c t K e y > < D i a g r a m O b j e c t K e y > < K e y > C o l u m n s \ F 4 < / K e y > < / D i a g r a m O b j e c t K e y > < D i a g r a m O b j e c t K e y > < K e y > C o l u m n s \ F 5 < / K e y > < / D i a g r a m O b j e c t K e y > < D i a g r a m O b j e c t K e y > < K e y > C o l u m n s \ F 6 < / K e y > < / D i a g r a m O b j e c t K e y > < D i a g r a m O b j e c t K e y > < K e y > C o l u m n s \ F 7 < / K e y > < / D i a g r a m O b j e c t K e y > < D i a g r a m O b j e c t K e y > < K e y > C o l u m n s \ F 8 < / K e y > < / D i a g r a m O b j e c t K e y > < D i a g r a m O b j e c t K e y > < K e y > C o l u m n s \ F 9 < / K e y > < / D i a g r a m O b j e c t K e y > < D i a g r a m O b j e c t K e y > < K e y > C o l u m n s \ F 1 0 < / K e y > < / D i a g r a m O b j e c t K e y > < D i a g r a m O b j e c t K e y > < K e y > C o l u m n s \ F 1 1 < / K e y > < / D i a g r a m O b j e c t K e y > < D i a g r a m O b j e c t K e y > < K e y > C o l u m n s \ F 1 2 < / K e y > < / D i a g r a m O b j e c t K e y > < D i a g r a m O b j e c t K e y > < K e y > L i n k s \ & l t ; C o l u m n s \ S u m   o f   F 1 & g t ; - & l t ; M e a s u r e s \ F 1 & g t ; < / K e y > < / D i a g r a m O b j e c t K e y > < D i a g r a m O b j e c t K e y > < K e y > L i n k s \ & l t ; C o l u m n s \ S u m   o f   F 1 & g t ; - & l t ; M e a s u r e s \ F 1 & g t ; \ C O L U M N < / K e y > < / D i a g r a m O b j e c t K e y > < D i a g r a m O b j e c t K e y > < K e y > L i n k s \ & l t ; C o l u m n s \ S u m   o f   F 1 & g t ; - & l t ; M e a s u r e s \ F 1 & g t ; \ M E A S U R E < / K e y > < / D i a g r a m O b j e c t K e y > < D i a g r a m O b j e c t K e y > < K e y > L i n k s \ & l t ; C o l u m n s \ S u m   o f   F 6 & g t ; - & l t ; M e a s u r e s \ F 6 & g t ; < / K e y > < / D i a g r a m O b j e c t K e y > < D i a g r a m O b j e c t K e y > < K e y > L i n k s \ & l t ; C o l u m n s \ S u m   o f   F 6 & g t ; - & l t ; M e a s u r e s \ F 6 & g t ; \ C O L U M N < / K e y > < / D i a g r a m O b j e c t K e y > < D i a g r a m O b j e c t K e y > < K e y > L i n k s \ & l t ; C o l u m n s \ S u m   o f   F 6 & g t ; - & l t ; M e a s u r e s \ F 6 & g t ; \ M E A S U R E < / K e y > < / D i a g r a m O b j e c t K e y > < D i a g r a m O b j e c t K e y > < K e y > L i n k s \ & l t ; C o l u m n s \ S u m   o f   F 7 & g t ; - & l t ; M e a s u r e s \ F 7 & g t ; < / K e y > < / D i a g r a m O b j e c t K e y > < D i a g r a m O b j e c t K e y > < K e y > L i n k s \ & l t ; C o l u m n s \ S u m   o f   F 7 & g t ; - & l t ; M e a s u r e s \ F 7 & g t ; \ C O L U M N < / K e y > < / D i a g r a m O b j e c t K e y > < D i a g r a m O b j e c t K e y > < K e y > L i n k s \ & l t ; C o l u m n s \ S u m   o f   F 7 & g t ; - & l t ; M e a s u r e s \ F 7 & g t ; \ M E A S U R E < / K e y > < / D i a g r a m O b j e c t K e y > < D i a g r a m O b j e c t K e y > < K e y > L i n k s \ & l t ; C o l u m n s \ S u m   o f   F 8 & g t ; - & l t ; M e a s u r e s \ F 8 & g t ; < / K e y > < / D i a g r a m O b j e c t K e y > < D i a g r a m O b j e c t K e y > < K e y > L i n k s \ & l t ; C o l u m n s \ S u m   o f   F 8 & g t ; - & l t ; M e a s u r e s \ F 8 & g t ; \ C O L U M N < / K e y > < / D i a g r a m O b j e c t K e y > < D i a g r a m O b j e c t K e y > < K e y > L i n k s \ & l t ; C o l u m n s \ S u m   o f   F 8 & g t ; - & l t ; M e a s u r e s \ F 8 & g t ; \ M E A S U R E < / K e y > < / D i a g r a m O b j e c t K e y > < D i a g r a m O b j e c t K e y > < K e y > L i n k s \ & l t ; C o l u m n s \ S u m   o f   F 9 & g t ; - & l t ; M e a s u r e s \ F 9 & g t ; < / K e y > < / D i a g r a m O b j e c t K e y > < D i a g r a m O b j e c t K e y > < K e y > L i n k s \ & l t ; C o l u m n s \ S u m   o f   F 9 & g t ; - & l t ; M e a s u r e s \ F 9 & g t ; \ C O L U M N < / K e y > < / D i a g r a m O b j e c t K e y > < D i a g r a m O b j e c t K e y > < K e y > L i n k s \ & l t ; C o l u m n s \ S u m   o f   F 9 & g t ; - & l t ; M e a s u r e s \ F 9 & g t ; \ M E A S U R E < / K e y > < / D i a g r a m O b j e c t K e y > < D i a g r a m O b j e c t K e y > < K e y > L i n k s \ & l t ; C o l u m n s \ S u m   o f   F 1 0 & g t ; - & l t ; M e a s u r e s \ F 1 0 & g t ; < / K e y > < / D i a g r a m O b j e c t K e y > < D i a g r a m O b j e c t K e y > < K e y > L i n k s \ & l t ; C o l u m n s \ S u m   o f   F 1 0 & g t ; - & l t ; M e a s u r e s \ F 1 0 & g t ; \ C O L U M N < / K e y > < / D i a g r a m O b j e c t K e y > < D i a g r a m O b j e c t K e y > < K e y > L i n k s \ & l t ; C o l u m n s \ S u m   o f   F 1 0 & g t ; - & l t ; M e a s u r e s \ F 1 0 & g t ; \ M E A S U R E < / K e y > < / D i a g r a m O b j e c t K e y > < D i a g r a m O b j e c t K e y > < K e y > L i n k s \ & l t ; C o l u m n s \ S u m   o f   F 1 1 & g t ; - & l t ; M e a s u r e s \ F 1 1 & g t ; < / K e y > < / D i a g r a m O b j e c t K e y > < D i a g r a m O b j e c t K e y > < K e y > L i n k s \ & l t ; C o l u m n s \ S u m   o f   F 1 1 & g t ; - & l t ; M e a s u r e s \ F 1 1 & g t ; \ C O L U M N < / K e y > < / D i a g r a m O b j e c t K e y > < D i a g r a m O b j e c t K e y > < K e y > L i n k s \ & l t ; C o l u m n s \ S u m   o f   F 1 1 & g t ; - & l t ; M e a s u r e s \ F 1 1 & g t ; \ M E A S U R E < / K e y > < / D i a g r a m O b j e c t K e y > < D i a g r a m O b j e c t K e y > < K e y > L i n k s \ & l t ; C o l u m n s \ S u m   o f   F 1 2 & g t ; - & l t ; M e a s u r e s \ F 1 2 & g t ; < / K e y > < / D i a g r a m O b j e c t K e y > < D i a g r a m O b j e c t K e y > < K e y > L i n k s \ & l t ; C o l u m n s \ S u m   o f   F 1 2 & g t ; - & l t ; M e a s u r e s \ F 1 2 & g t ; \ C O L U M N < / K e y > < / D i a g r a m O b j e c t K e y > < D i a g r a m O b j e c t K e y > < K e y > L i n k s \ & l t ; C o l u m n s \ S u m   o f   F 1 2 & g t ; - & l t ; M e a s u r e s \ F 1 2 & g t ; \ M E A S U R E < / 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 M e a s u r e s \ S u m   o f   F 1 < / K e y > < / a : K e y > < a : V a l u e   i : t y p e = " M e a s u r e G r i d N o d e V i e w S t a t e " > < L a y e d O u t > t r u e < / L a y e d O u t > < W a s U I I n v i s i b l e > t r u e < / W a s U I I n v i s i b l e > < / a : V a l u e > < / a : K e y V a l u e O f D i a g r a m O b j e c t K e y a n y T y p e z b w N T n L X > < a : K e y V a l u e O f D i a g r a m O b j e c t K e y a n y T y p e z b w N T n L X > < a : K e y > < K e y > M e a s u r e s \ S u m   o f   F 1 \ T a g I n f o \ F o r m u l a < / K e y > < / a : K e y > < a : V a l u e   i : t y p e = " M e a s u r e G r i d V i e w S t a t e I D i a g r a m T a g A d d i t i o n a l I n f o " / > < / a : K e y V a l u e O f D i a g r a m O b j e c t K e y a n y T y p e z b w N T n L X > < a : K e y V a l u e O f D i a g r a m O b j e c t K e y a n y T y p e z b w N T n L X > < a : K e y > < K e y > M e a s u r e s \ S u m   o f   F 1 \ T a g I n f o \ V a l u e < / K e y > < / a : K e y > < a : V a l u e   i : t y p e = " M e a s u r e G r i d V i e w S t a t e I D i a g r a m T a g A d d i t i o n a l I n f o " / > < / a : K e y V a l u e O f D i a g r a m O b j e c t K e y a n y T y p e z b w N T n L X > < a : K e y V a l u e O f D i a g r a m O b j e c t K e y a n y T y p e z b w N T n L X > < a : K e y > < K e y > M e a s u r e s \ S u m   o f   F 6 < / K e y > < / a : K e y > < a : V a l u e   i : t y p e = " M e a s u r e G r i d N o d e V i e w S t a t e " > < C o l u m n > 5 < / C o l u m n > < L a y e d O u t > t r u e < / L a y e d O u t > < W a s U I I n v i s i b l e > t r u e < / W a s U I I n v i s i b l e > < / a : V a l u e > < / a : K e y V a l u e O f D i a g r a m O b j e c t K e y a n y T y p e z b w N T n L X > < a : K e y V a l u e O f D i a g r a m O b j e c t K e y a n y T y p e z b w N T n L X > < a : K e y > < K e y > M e a s u r e s \ S u m   o f   F 6 \ T a g I n f o \ F o r m u l a < / K e y > < / a : K e y > < a : V a l u e   i : t y p e = " M e a s u r e G r i d V i e w S t a t e I D i a g r a m T a g A d d i t i o n a l I n f o " / > < / a : K e y V a l u e O f D i a g r a m O b j e c t K e y a n y T y p e z b w N T n L X > < a : K e y V a l u e O f D i a g r a m O b j e c t K e y a n y T y p e z b w N T n L X > < a : K e y > < K e y > M e a s u r e s \ S u m   o f   F 6 \ T a g I n f o \ V a l u e < / K e y > < / a : K e y > < a : V a l u e   i : t y p e = " M e a s u r e G r i d V i e w S t a t e I D i a g r a m T a g A d d i t i o n a l I n f o " / > < / a : K e y V a l u e O f D i a g r a m O b j e c t K e y a n y T y p e z b w N T n L X > < a : K e y V a l u e O f D i a g r a m O b j e c t K e y a n y T y p e z b w N T n L X > < a : K e y > < K e y > M e a s u r e s \ S u m   o f   F 7 < / K e y > < / a : K e y > < a : V a l u e   i : t y p e = " M e a s u r e G r i d N o d e V i e w S t a t e " > < C o l u m n > 6 < / C o l u m n > < L a y e d O u t > t r u e < / L a y e d O u t > < W a s U I I n v i s i b l e > t r u e < / W a s U I I n v i s i b l e > < / a : V a l u e > < / a : K e y V a l u e O f D i a g r a m O b j e c t K e y a n y T y p e z b w N T n L X > < a : K e y V a l u e O f D i a g r a m O b j e c t K e y a n y T y p e z b w N T n L X > < a : K e y > < K e y > M e a s u r e s \ S u m   o f   F 7 \ T a g I n f o \ F o r m u l a < / K e y > < / a : K e y > < a : V a l u e   i : t y p e = " M e a s u r e G r i d V i e w S t a t e I D i a g r a m T a g A d d i t i o n a l I n f o " / > < / a : K e y V a l u e O f D i a g r a m O b j e c t K e y a n y T y p e z b w N T n L X > < a : K e y V a l u e O f D i a g r a m O b j e c t K e y a n y T y p e z b w N T n L X > < a : K e y > < K e y > M e a s u r e s \ S u m   o f   F 7 \ T a g I n f o \ V a l u e < / K e y > < / a : K e y > < a : V a l u e   i : t y p e = " M e a s u r e G r i d V i e w S t a t e I D i a g r a m T a g A d d i t i o n a l I n f o " / > < / a : K e y V a l u e O f D i a g r a m O b j e c t K e y a n y T y p e z b w N T n L X > < a : K e y V a l u e O f D i a g r a m O b j e c t K e y a n y T y p e z b w N T n L X > < a : K e y > < K e y > M e a s u r e s \ S u m   o f   F 8 < / K e y > < / a : K e y > < a : V a l u e   i : t y p e = " M e a s u r e G r i d N o d e V i e w S t a t e " > < C o l u m n > 7 < / C o l u m n > < L a y e d O u t > t r u e < / L a y e d O u t > < W a s U I I n v i s i b l e > t r u e < / W a s U I I n v i s i b l e > < / a : V a l u e > < / a : K e y V a l u e O f D i a g r a m O b j e c t K e y a n y T y p e z b w N T n L X > < a : K e y V a l u e O f D i a g r a m O b j e c t K e y a n y T y p e z b w N T n L X > < a : K e y > < K e y > M e a s u r e s \ S u m   o f   F 8 \ T a g I n f o \ F o r m u l a < / K e y > < / a : K e y > < a : V a l u e   i : t y p e = " M e a s u r e G r i d V i e w S t a t e I D i a g r a m T a g A d d i t i o n a l I n f o " / > < / a : K e y V a l u e O f D i a g r a m O b j e c t K e y a n y T y p e z b w N T n L X > < a : K e y V a l u e O f D i a g r a m O b j e c t K e y a n y T y p e z b w N T n L X > < a : K e y > < K e y > M e a s u r e s \ S u m   o f   F 8 \ T a g I n f o \ V a l u e < / K e y > < / a : K e y > < a : V a l u e   i : t y p e = " M e a s u r e G r i d V i e w S t a t e I D i a g r a m T a g A d d i t i o n a l I n f o " / > < / a : K e y V a l u e O f D i a g r a m O b j e c t K e y a n y T y p e z b w N T n L X > < a : K e y V a l u e O f D i a g r a m O b j e c t K e y a n y T y p e z b w N T n L X > < a : K e y > < K e y > M e a s u r e s \ S u m   o f   F 9 < / K e y > < / a : K e y > < a : V a l u e   i : t y p e = " M e a s u r e G r i d N o d e V i e w S t a t e " > < C o l u m n > 8 < / C o l u m n > < L a y e d O u t > t r u e < / L a y e d O u t > < W a s U I I n v i s i b l e > t r u e < / W a s U I I n v i s i b l e > < / a : V a l u e > < / a : K e y V a l u e O f D i a g r a m O b j e c t K e y a n y T y p e z b w N T n L X > < a : K e y V a l u e O f D i a g r a m O b j e c t K e y a n y T y p e z b w N T n L X > < a : K e y > < K e y > M e a s u r e s \ S u m   o f   F 9 \ T a g I n f o \ F o r m u l a < / K e y > < / a : K e y > < a : V a l u e   i : t y p e = " M e a s u r e G r i d V i e w S t a t e I D i a g r a m T a g A d d i t i o n a l I n f o " / > < / a : K e y V a l u e O f D i a g r a m O b j e c t K e y a n y T y p e z b w N T n L X > < a : K e y V a l u e O f D i a g r a m O b j e c t K e y a n y T y p e z b w N T n L X > < a : K e y > < K e y > M e a s u r e s \ S u m   o f   F 9 \ T a g I n f o \ V a l u e < / K e y > < / a : K e y > < a : V a l u e   i : t y p e = " M e a s u r e G r i d V i e w S t a t e I D i a g r a m T a g A d d i t i o n a l I n f o " / > < / a : K e y V a l u e O f D i a g r a m O b j e c t K e y a n y T y p e z b w N T n L X > < a : K e y V a l u e O f D i a g r a m O b j e c t K e y a n y T y p e z b w N T n L X > < a : K e y > < K e y > M e a s u r e s \ S u m   o f   F 1 0 < / K e y > < / a : K e y > < a : V a l u e   i : t y p e = " M e a s u r e G r i d N o d e V i e w S t a t e " > < C o l u m n > 9 < / C o l u m n > < L a y e d O u t > t r u e < / L a y e d O u t > < W a s U I I n v i s i b l e > t r u e < / W a s U I I n v i s i b l e > < / a : V a l u e > < / a : K e y V a l u e O f D i a g r a m O b j e c t K e y a n y T y p e z b w N T n L X > < a : K e y V a l u e O f D i a g r a m O b j e c t K e y a n y T y p e z b w N T n L X > < a : K e y > < K e y > M e a s u r e s \ S u m   o f   F 1 0 \ T a g I n f o \ F o r m u l a < / K e y > < / a : K e y > < a : V a l u e   i : t y p e = " M e a s u r e G r i d V i e w S t a t e I D i a g r a m T a g A d d i t i o n a l I n f o " / > < / a : K e y V a l u e O f D i a g r a m O b j e c t K e y a n y T y p e z b w N T n L X > < a : K e y V a l u e O f D i a g r a m O b j e c t K e y a n y T y p e z b w N T n L X > < a : K e y > < K e y > M e a s u r e s \ S u m   o f   F 1 0 \ T a g I n f o \ V a l u e < / K e y > < / a : K e y > < a : V a l u e   i : t y p e = " M e a s u r e G r i d V i e w S t a t e I D i a g r a m T a g A d d i t i o n a l I n f o " / > < / a : K e y V a l u e O f D i a g r a m O b j e c t K e y a n y T y p e z b w N T n L X > < a : K e y V a l u e O f D i a g r a m O b j e c t K e y a n y T y p e z b w N T n L X > < a : K e y > < K e y > M e a s u r e s \ S u m   o f   F 1 1 < / K e y > < / a : K e y > < a : V a l u e   i : t y p e = " M e a s u r e G r i d N o d e V i e w S t a t e " > < C o l u m n > 1 0 < / C o l u m n > < L a y e d O u t > t r u e < / L a y e d O u t > < W a s U I I n v i s i b l e > t r u e < / W a s U I I n v i s i b l e > < / a : V a l u e > < / a : K e y V a l u e O f D i a g r a m O b j e c t K e y a n y T y p e z b w N T n L X > < a : K e y V a l u e O f D i a g r a m O b j e c t K e y a n y T y p e z b w N T n L X > < a : K e y > < K e y > M e a s u r e s \ S u m   o f   F 1 1 \ T a g I n f o \ F o r m u l a < / K e y > < / a : K e y > < a : V a l u e   i : t y p e = " M e a s u r e G r i d V i e w S t a t e I D i a g r a m T a g A d d i t i o n a l I n f o " / > < / a : K e y V a l u e O f D i a g r a m O b j e c t K e y a n y T y p e z b w N T n L X > < a : K e y V a l u e O f D i a g r a m O b j e c t K e y a n y T y p e z b w N T n L X > < a : K e y > < K e y > M e a s u r e s \ S u m   o f   F 1 1 \ T a g I n f o \ V a l u e < / K e y > < / a : K e y > < a : V a l u e   i : t y p e = " M e a s u r e G r i d V i e w S t a t e I D i a g r a m T a g A d d i t i o n a l I n f o " / > < / a : K e y V a l u e O f D i a g r a m O b j e c t K e y a n y T y p e z b w N T n L X > < a : K e y V a l u e O f D i a g r a m O b j e c t K e y a n y T y p e z b w N T n L X > < a : K e y > < K e y > M e a s u r e s \ S u m   o f   F 1 2 < / K e y > < / a : K e y > < a : V a l u e   i : t y p e = " M e a s u r e G r i d N o d e V i e w S t a t e " > < C o l u m n > 1 1 < / C o l u m n > < L a y e d O u t > t r u e < / L a y e d O u t > < W a s U I I n v i s i b l e > t r u e < / W a s U I I n v i s i b l e > < / a : V a l u e > < / a : K e y V a l u e O f D i a g r a m O b j e c t K e y a n y T y p e z b w N T n L X > < a : K e y V a l u e O f D i a g r a m O b j e c t K e y a n y T y p e z b w N T n L X > < a : K e y > < K e y > M e a s u r e s \ S u m   o f   F 1 2 \ T a g I n f o \ F o r m u l a < / K e y > < / a : K e y > < a : V a l u e   i : t y p e = " M e a s u r e G r i d V i e w S t a t e I D i a g r a m T a g A d d i t i o n a l I n f o " / > < / a : K e y V a l u e O f D i a g r a m O b j e c t K e y a n y T y p e z b w N T n L X > < a : K e y V a l u e O f D i a g r a m O b j e c t K e y a n y T y p e z b w N T n L X > < a : K e y > < K e y > M e a s u r e s \ S u m   o f   F 1 2 \ T a g I n f o \ V a l u e < / K e y > < / a : K e y > < a : V a l u e   i : t y p e = " M e a s u r e G r i d V i e w S t a t e I D i a g r a m T a g A d d i t i o n a l I n f o " / > < / a : K e y V a l u e O f D i a g r a m O b j e c t K e y a n y T y p e z b w N T n L X > < a : K e y V a l u e O f D i a g r a m O b j e c t K e y a n y T y p e z b w N T n L X > < a : K e y > < K e y > C o l u m n s \ F 1 < / K e y > < / a : K e y > < a : V a l u e   i : t y p e = " M e a s u r e G r i d N o d e V i e w S t a t e " > < L a y e d O u t > t r u e < / L a y e d O u t > < / a : V a l u e > < / a : K e y V a l u e O f D i a g r a m O b j e c t K e y a n y T y p e z b w N T n L X > < a : K e y V a l u e O f D i a g r a m O b j e c t K e y a n y T y p e z b w N T n L X > < a : K e y > < K e y > C o l u m n s \ F 2 < / K e y > < / a : K e y > < a : V a l u e   i : t y p e = " M e a s u r e G r i d N o d e V i e w S t a t e " > < C o l u m n > 1 < / C o l u m n > < L a y e d O u t > t r u e < / L a y e d O u t > < / a : V a l u e > < / a : K e y V a l u e O f D i a g r a m O b j e c t K e y a n y T y p e z b w N T n L X > < a : K e y V a l u e O f D i a g r a m O b j e c t K e y a n y T y p e z b w N T n L X > < a : K e y > < K e y > C o l u m n s \ F 3 < / K e y > < / a : K e y > < a : V a l u e   i : t y p e = " M e a s u r e G r i d N o d e V i e w S t a t e " > < C o l u m n > 2 < / C o l u m n > < L a y e d O u t > t r u e < / L a y e d O u t > < / a : V a l u e > < / a : K e y V a l u e O f D i a g r a m O b j e c t K e y a n y T y p e z b w N T n L X > < a : K e y V a l u e O f D i a g r a m O b j e c t K e y a n y T y p e z b w N T n L X > < a : K e y > < K e y > C o l u m n s \ F 4 < / K e y > < / a : K e y > < a : V a l u e   i : t y p e = " M e a s u r e G r i d N o d e V i e w S t a t e " > < C o l u m n > 3 < / C o l u m n > < L a y e d O u t > t r u e < / L a y e d O u t > < / a : V a l u e > < / a : K e y V a l u e O f D i a g r a m O b j e c t K e y a n y T y p e z b w N T n L X > < a : K e y V a l u e O f D i a g r a m O b j e c t K e y a n y T y p e z b w N T n L X > < a : K e y > < K e y > C o l u m n s \ F 5 < / K e y > < / a : K e y > < a : V a l u e   i : t y p e = " M e a s u r e G r i d N o d e V i e w S t a t e " > < C o l u m n > 4 < / C o l u m n > < L a y e d O u t > t r u e < / L a y e d O u t > < / a : V a l u e > < / a : K e y V a l u e O f D i a g r a m O b j e c t K e y a n y T y p e z b w N T n L X > < a : K e y V a l u e O f D i a g r a m O b j e c t K e y a n y T y p e z b w N T n L X > < a : K e y > < K e y > C o l u m n s \ F 6 < / K e y > < / a : K e y > < a : V a l u e   i : t y p e = " M e a s u r e G r i d N o d e V i e w S t a t e " > < C o l u m n > 5 < / C o l u m n > < L a y e d O u t > t r u e < / L a y e d O u t > < / a : V a l u e > < / a : K e y V a l u e O f D i a g r a m O b j e c t K e y a n y T y p e z b w N T n L X > < a : K e y V a l u e O f D i a g r a m O b j e c t K e y a n y T y p e z b w N T n L X > < a : K e y > < K e y > C o l u m n s \ F 7 < / K e y > < / a : K e y > < a : V a l u e   i : t y p e = " M e a s u r e G r i d N o d e V i e w S t a t e " > < C o l u m n > 6 < / C o l u m n > < L a y e d O u t > t r u e < / L a y e d O u t > < / a : V a l u e > < / a : K e y V a l u e O f D i a g r a m O b j e c t K e y a n y T y p e z b w N T n L X > < a : K e y V a l u e O f D i a g r a m O b j e c t K e y a n y T y p e z b w N T n L X > < a : K e y > < K e y > C o l u m n s \ F 8 < / K e y > < / a : K e y > < a : V a l u e   i : t y p e = " M e a s u r e G r i d N o d e V i e w S t a t e " > < C o l u m n > 7 < / C o l u m n > < L a y e d O u t > t r u e < / L a y e d O u t > < / a : V a l u e > < / a : K e y V a l u e O f D i a g r a m O b j e c t K e y a n y T y p e z b w N T n L X > < a : K e y V a l u e O f D i a g r a m O b j e c t K e y a n y T y p e z b w N T n L X > < a : K e y > < K e y > C o l u m n s \ F 9 < / K e y > < / a : K e y > < a : V a l u e   i : t y p e = " M e a s u r e G r i d N o d e V i e w S t a t e " > < C o l u m n > 8 < / C o l u m n > < L a y e d O u t > t r u e < / L a y e d O u t > < / a : V a l u e > < / a : K e y V a l u e O f D i a g r a m O b j e c t K e y a n y T y p e z b w N T n L X > < a : K e y V a l u e O f D i a g r a m O b j e c t K e y a n y T y p e z b w N T n L X > < a : K e y > < K e y > C o l u m n s \ F 1 0 < / K e y > < / a : K e y > < a : V a l u e   i : t y p e = " M e a s u r e G r i d N o d e V i e w S t a t e " > < C o l u m n > 9 < / C o l u m n > < L a y e d O u t > t r u e < / L a y e d O u t > < / a : V a l u e > < / a : K e y V a l u e O f D i a g r a m O b j e c t K e y a n y T y p e z b w N T n L X > < a : K e y V a l u e O f D i a g r a m O b j e c t K e y a n y T y p e z b w N T n L X > < a : K e y > < K e y > C o l u m n s \ F 1 1 < / K e y > < / a : K e y > < a : V a l u e   i : t y p e = " M e a s u r e G r i d N o d e V i e w S t a t e " > < C o l u m n > 1 0 < / C o l u m n > < L a y e d O u t > t r u e < / L a y e d O u t > < / a : V a l u e > < / a : K e y V a l u e O f D i a g r a m O b j e c t K e y a n y T y p e z b w N T n L X > < a : K e y V a l u e O f D i a g r a m O b j e c t K e y a n y T y p e z b w N T n L X > < a : K e y > < K e y > C o l u m n s \ F 1 2 < / K e y > < / a : K e y > < a : V a l u e   i : t y p e = " M e a s u r e G r i d N o d e V i e w S t a t e " > < C o l u m n > 1 1 < / C o l u m n > < L a y e d O u t > t r u e < / L a y e d O u t > < / a : V a l u e > < / a : K e y V a l u e O f D i a g r a m O b j e c t K e y a n y T y p e z b w N T n L X > < a : K e y V a l u e O f D i a g r a m O b j e c t K e y a n y T y p e z b w N T n L X > < a : K e y > < K e y > L i n k s \ & l t ; C o l u m n s \ S u m   o f   F 1 & g t ; - & l t ; M e a s u r e s \ F 1 & g t ; < / K e y > < / a : K e y > < a : V a l u e   i : t y p e = " M e a s u r e G r i d V i e w S t a t e I D i a g r a m L i n k " / > < / a : K e y V a l u e O f D i a g r a m O b j e c t K e y a n y T y p e z b w N T n L X > < a : K e y V a l u e O f D i a g r a m O b j e c t K e y a n y T y p e z b w N T n L X > < a : K e y > < K e y > L i n k s \ & l t ; C o l u m n s \ S u m   o f   F 1 & g t ; - & l t ; M e a s u r e s \ F 1 & g t ; \ C O L U M N < / K e y > < / a : K e y > < a : V a l u e   i : t y p e = " M e a s u r e G r i d V i e w S t a t e I D i a g r a m L i n k E n d p o i n t " / > < / a : K e y V a l u e O f D i a g r a m O b j e c t K e y a n y T y p e z b w N T n L X > < a : K e y V a l u e O f D i a g r a m O b j e c t K e y a n y T y p e z b w N T n L X > < a : K e y > < K e y > L i n k s \ & l t ; C o l u m n s \ S u m   o f   F 1 & g t ; - & l t ; M e a s u r e s \ F 1 & g t ; \ M E A S U R E < / K e y > < / a : K e y > < a : V a l u e   i : t y p e = " M e a s u r e G r i d V i e w S t a t e I D i a g r a m L i n k E n d p o i n t " / > < / a : K e y V a l u e O f D i a g r a m O b j e c t K e y a n y T y p e z b w N T n L X > < a : K e y V a l u e O f D i a g r a m O b j e c t K e y a n y T y p e z b w N T n L X > < a : K e y > < K e y > L i n k s \ & l t ; C o l u m n s \ S u m   o f   F 6 & g t ; - & l t ; M e a s u r e s \ F 6 & g t ; < / K e y > < / a : K e y > < a : V a l u e   i : t y p e = " M e a s u r e G r i d V i e w S t a t e I D i a g r a m L i n k " / > < / a : K e y V a l u e O f D i a g r a m O b j e c t K e y a n y T y p e z b w N T n L X > < a : K e y V a l u e O f D i a g r a m O b j e c t K e y a n y T y p e z b w N T n L X > < a : K e y > < K e y > L i n k s \ & l t ; C o l u m n s \ S u m   o f   F 6 & g t ; - & l t ; M e a s u r e s \ F 6 & g t ; \ C O L U M N < / K e y > < / a : K e y > < a : V a l u e   i : t y p e = " M e a s u r e G r i d V i e w S t a t e I D i a g r a m L i n k E n d p o i n t " / > < / a : K e y V a l u e O f D i a g r a m O b j e c t K e y a n y T y p e z b w N T n L X > < a : K e y V a l u e O f D i a g r a m O b j e c t K e y a n y T y p e z b w N T n L X > < a : K e y > < K e y > L i n k s \ & l t ; C o l u m n s \ S u m   o f   F 6 & g t ; - & l t ; M e a s u r e s \ F 6 & g t ; \ M E A S U R E < / K e y > < / a : K e y > < a : V a l u e   i : t y p e = " M e a s u r e G r i d V i e w S t a t e I D i a g r a m L i n k E n d p o i n t " / > < / a : K e y V a l u e O f D i a g r a m O b j e c t K e y a n y T y p e z b w N T n L X > < a : K e y V a l u e O f D i a g r a m O b j e c t K e y a n y T y p e z b w N T n L X > < a : K e y > < K e y > L i n k s \ & l t ; C o l u m n s \ S u m   o f   F 7 & g t ; - & l t ; M e a s u r e s \ F 7 & g t ; < / K e y > < / a : K e y > < a : V a l u e   i : t y p e = " M e a s u r e G r i d V i e w S t a t e I D i a g r a m L i n k " / > < / a : K e y V a l u e O f D i a g r a m O b j e c t K e y a n y T y p e z b w N T n L X > < a : K e y V a l u e O f D i a g r a m O b j e c t K e y a n y T y p e z b w N T n L X > < a : K e y > < K e y > L i n k s \ & l t ; C o l u m n s \ S u m   o f   F 7 & g t ; - & l t ; M e a s u r e s \ F 7 & g t ; \ C O L U M N < / K e y > < / a : K e y > < a : V a l u e   i : t y p e = " M e a s u r e G r i d V i e w S t a t e I D i a g r a m L i n k E n d p o i n t " / > < / a : K e y V a l u e O f D i a g r a m O b j e c t K e y a n y T y p e z b w N T n L X > < a : K e y V a l u e O f D i a g r a m O b j e c t K e y a n y T y p e z b w N T n L X > < a : K e y > < K e y > L i n k s \ & l t ; C o l u m n s \ S u m   o f   F 7 & g t ; - & l t ; M e a s u r e s \ F 7 & g t ; \ M E A S U R E < / K e y > < / a : K e y > < a : V a l u e   i : t y p e = " M e a s u r e G r i d V i e w S t a t e I D i a g r a m L i n k E n d p o i n t " / > < / a : K e y V a l u e O f D i a g r a m O b j e c t K e y a n y T y p e z b w N T n L X > < a : K e y V a l u e O f D i a g r a m O b j e c t K e y a n y T y p e z b w N T n L X > < a : K e y > < K e y > L i n k s \ & l t ; C o l u m n s \ S u m   o f   F 8 & g t ; - & l t ; M e a s u r e s \ F 8 & g t ; < / K e y > < / a : K e y > < a : V a l u e   i : t y p e = " M e a s u r e G r i d V i e w S t a t e I D i a g r a m L i n k " / > < / a : K e y V a l u e O f D i a g r a m O b j e c t K e y a n y T y p e z b w N T n L X > < a : K e y V a l u e O f D i a g r a m O b j e c t K e y a n y T y p e z b w N T n L X > < a : K e y > < K e y > L i n k s \ & l t ; C o l u m n s \ S u m   o f   F 8 & g t ; - & l t ; M e a s u r e s \ F 8 & g t ; \ C O L U M N < / K e y > < / a : K e y > < a : V a l u e   i : t y p e = " M e a s u r e G r i d V i e w S t a t e I D i a g r a m L i n k E n d p o i n t " / > < / a : K e y V a l u e O f D i a g r a m O b j e c t K e y a n y T y p e z b w N T n L X > < a : K e y V a l u e O f D i a g r a m O b j e c t K e y a n y T y p e z b w N T n L X > < a : K e y > < K e y > L i n k s \ & l t ; C o l u m n s \ S u m   o f   F 8 & g t ; - & l t ; M e a s u r e s \ F 8 & g t ; \ M E A S U R E < / K e y > < / a : K e y > < a : V a l u e   i : t y p e = " M e a s u r e G r i d V i e w S t a t e I D i a g r a m L i n k E n d p o i n t " / > < / a : K e y V a l u e O f D i a g r a m O b j e c t K e y a n y T y p e z b w N T n L X > < a : K e y V a l u e O f D i a g r a m O b j e c t K e y a n y T y p e z b w N T n L X > < a : K e y > < K e y > L i n k s \ & l t ; C o l u m n s \ S u m   o f   F 9 & g t ; - & l t ; M e a s u r e s \ F 9 & g t ; < / K e y > < / a : K e y > < a : V a l u e   i : t y p e = " M e a s u r e G r i d V i e w S t a t e I D i a g r a m L i n k " / > < / a : K e y V a l u e O f D i a g r a m O b j e c t K e y a n y T y p e z b w N T n L X > < a : K e y V a l u e O f D i a g r a m O b j e c t K e y a n y T y p e z b w N T n L X > < a : K e y > < K e y > L i n k s \ & l t ; C o l u m n s \ S u m   o f   F 9 & g t ; - & l t ; M e a s u r e s \ F 9 & g t ; \ C O L U M N < / K e y > < / a : K e y > < a : V a l u e   i : t y p e = " M e a s u r e G r i d V i e w S t a t e I D i a g r a m L i n k E n d p o i n t " / > < / a : K e y V a l u e O f D i a g r a m O b j e c t K e y a n y T y p e z b w N T n L X > < a : K e y V a l u e O f D i a g r a m O b j e c t K e y a n y T y p e z b w N T n L X > < a : K e y > < K e y > L i n k s \ & l t ; C o l u m n s \ S u m   o f   F 9 & g t ; - & l t ; M e a s u r e s \ F 9 & g t ; \ M E A S U R E < / K e y > < / a : K e y > < a : V a l u e   i : t y p e = " M e a s u r e G r i d V i e w S t a t e I D i a g r a m L i n k E n d p o i n t " / > < / a : K e y V a l u e O f D i a g r a m O b j e c t K e y a n y T y p e z b w N T n L X > < a : K e y V a l u e O f D i a g r a m O b j e c t K e y a n y T y p e z b w N T n L X > < a : K e y > < K e y > L i n k s \ & l t ; C o l u m n s \ S u m   o f   F 1 0 & g t ; - & l t ; M e a s u r e s \ F 1 0 & g t ; < / K e y > < / a : K e y > < a : V a l u e   i : t y p e = " M e a s u r e G r i d V i e w S t a t e I D i a g r a m L i n k " / > < / a : K e y V a l u e O f D i a g r a m O b j e c t K e y a n y T y p e z b w N T n L X > < a : K e y V a l u e O f D i a g r a m O b j e c t K e y a n y T y p e z b w N T n L X > < a : K e y > < K e y > L i n k s \ & l t ; C o l u m n s \ S u m   o f   F 1 0 & g t ; - & l t ; M e a s u r e s \ F 1 0 & g t ; \ C O L U M N < / K e y > < / a : K e y > < a : V a l u e   i : t y p e = " M e a s u r e G r i d V i e w S t a t e I D i a g r a m L i n k E n d p o i n t " / > < / a : K e y V a l u e O f D i a g r a m O b j e c t K e y a n y T y p e z b w N T n L X > < a : K e y V a l u e O f D i a g r a m O b j e c t K e y a n y T y p e z b w N T n L X > < a : K e y > < K e y > L i n k s \ & l t ; C o l u m n s \ S u m   o f   F 1 0 & g t ; - & l t ; M e a s u r e s \ F 1 0 & g t ; \ M E A S U R E < / K e y > < / a : K e y > < a : V a l u e   i : t y p e = " M e a s u r e G r i d V i e w S t a t e I D i a g r a m L i n k E n d p o i n t " / > < / a : K e y V a l u e O f D i a g r a m O b j e c t K e y a n y T y p e z b w N T n L X > < a : K e y V a l u e O f D i a g r a m O b j e c t K e y a n y T y p e z b w N T n L X > < a : K e y > < K e y > L i n k s \ & l t ; C o l u m n s \ S u m   o f   F 1 1 & g t ; - & l t ; M e a s u r e s \ F 1 1 & g t ; < / K e y > < / a : K e y > < a : V a l u e   i : t y p e = " M e a s u r e G r i d V i e w S t a t e I D i a g r a m L i n k " / > < / a : K e y V a l u e O f D i a g r a m O b j e c t K e y a n y T y p e z b w N T n L X > < a : K e y V a l u e O f D i a g r a m O b j e c t K e y a n y T y p e z b w N T n L X > < a : K e y > < K e y > L i n k s \ & l t ; C o l u m n s \ S u m   o f   F 1 1 & g t ; - & l t ; M e a s u r e s \ F 1 1 & g t ; \ C O L U M N < / K e y > < / a : K e y > < a : V a l u e   i : t y p e = " M e a s u r e G r i d V i e w S t a t e I D i a g r a m L i n k E n d p o i n t " / > < / a : K e y V a l u e O f D i a g r a m O b j e c t K e y a n y T y p e z b w N T n L X > < a : K e y V a l u e O f D i a g r a m O b j e c t K e y a n y T y p e z b w N T n L X > < a : K e y > < K e y > L i n k s \ & l t ; C o l u m n s \ S u m   o f   F 1 1 & g t ; - & l t ; M e a s u r e s \ F 1 1 & g t ; \ M E A S U R E < / K e y > < / a : K e y > < a : V a l u e   i : t y p e = " M e a s u r e G r i d V i e w S t a t e I D i a g r a m L i n k E n d p o i n t " / > < / a : K e y V a l u e O f D i a g r a m O b j e c t K e y a n y T y p e z b w N T n L X > < a : K e y V a l u e O f D i a g r a m O b j e c t K e y a n y T y p e z b w N T n L X > < a : K e y > < K e y > L i n k s \ & l t ; C o l u m n s \ S u m   o f   F 1 2 & g t ; - & l t ; M e a s u r e s \ F 1 2 & g t ; < / K e y > < / a : K e y > < a : V a l u e   i : t y p e = " M e a s u r e G r i d V i e w S t a t e I D i a g r a m L i n k " / > < / a : K e y V a l u e O f D i a g r a m O b j e c t K e y a n y T y p e z b w N T n L X > < a : K e y V a l u e O f D i a g r a m O b j e c t K e y a n y T y p e z b w N T n L X > < a : K e y > < K e y > L i n k s \ & l t ; C o l u m n s \ S u m   o f   F 1 2 & g t ; - & l t ; M e a s u r e s \ F 1 2 & g t ; \ C O L U M N < / K e y > < / a : K e y > < a : V a l u e   i : t y p e = " M e a s u r e G r i d V i e w S t a t e I D i a g r a m L i n k E n d p o i n t " / > < / a : K e y V a l u e O f D i a g r a m O b j e c t K e y a n y T y p e z b w N T n L X > < a : K e y V a l u e O f D i a g r a m O b j e c t K e y a n y T y p e z b w N T n L X > < a : K e y > < K e y > L i n k s \ & l t ; C o l u m n s \ S u m   o f   F 1 2 & g t ; - & l t ; M e a s u r e s \ F 1 2 & g t ; \ M E A S U R E < / K e y > < / a : K e y > < a : V a l u e   i : t y p e = " M e a s u r e G r i d V i e w S t a t e I D i a g r a m L i n k E n d p o i n t " / > < / a : K e y V a l u e O f D i a g r a m O b j e c t K e y a n y T y p e z b w N T n L X > < / V i e w S t a t e s > < / D i a g r a m M a n a g e r . S e r i a l i z a b l e D i a g r a m > < / A r r a y O f D i a g r a m M a n a g e r . S e r i a l i z a b l e D i a g r a m > ] ] > < / C u s t o m C o n t e n t > < / G e m i n i > 
</file>

<file path=customXml/item11.xml>��< ? x m l   v e r s i o n = " 1 . 0 "   e n c o d i n g = " U T F - 1 6 " ? > < G e m i n i   x m l n s = " h t t p : / / g e m i n i / p i v o t c u s t o m i z a t i o n / C l i e n t W i n d o w X M L " > < C u s t o m C o n t e n t > < ! [ C D A T A [ A l l G r a d e B a n d s _ S c h o o l s _ D a t a _ 8 4 0 f 5 1 1 6 - e d d f - 4 1 1 a - b 1 6 c - 8 1 c c 9 9 3 f 1 5 4 6 ] ] > < / C u s t o m C o n t e n t > < / G e m i n i > 
</file>

<file path=customXml/item12.xml>��< ? x m l   v e r s i o n = " 1 . 0 "   e n c o d i n g = " U T F - 1 6 " ? > < G e m i n i   x m l n s = " h t t p : / / g e m i n i / p i v o t c u s t o m i z a t i o n / R e l a t i o n s h i p A u t o D e t e c t i o n E n a b l e d " > < C u s t o m C o n t e n t > < ! [ C D A T A [ T r u e ] ] > < / C u s t o m C o n t e n t > < / G e m i n i > 
</file>

<file path=customXml/item13.xml>��< ? x m l   v e r s i o n = " 1 . 0 "   e n c o d i n g = " U T F - 1 6 " ? > < G e m i n i   x m l n s = " h t t p : / / g e m i n i / p i v o t c u s t o m i z a t i o n / P o w e r P i v o t V e r s i o n " > < C u s t o m C o n t e n t > < ! [ C D A T A [ 2 0 1 5 . 1 3 0 . 1 6 0 5 . 1 5 5 0 ] ] > < / C u s t o m C o n t e n t > < / G e m i n i > 
</file>

<file path=customXml/item14.xml>��< ? x m l   v e r s i o n = " 1 . 0 "   e n c o d i n g = " U T F - 1 6 " ? > < G e m i n i   x m l n s = " h t t p : / / g e m i n i / p i v o t c u s t o m i z a t i o n / T a b l e X M L _ A l l G r a d e B a n d s _ S c h o o l s _ D a t a _ 8 4 0 f 5 1 1 6 - e d d f - 4 1 1 a - b 1 6 c - 8 1 c c 9 9 3 f 1 5 4 6 " > < C u s t o m C o n t e n t > < ! [ C D A T A [ < T a b l e W i d g e t G r i d S e r i a l i z a t i o n   x m l n s : x s d = " h t t p : / / w w w . w 3 . o r g / 2 0 0 1 / X M L S c h e m a "   x m l n s : x s i = " h t t p : / / w w w . w 3 . o r g / 2 0 0 1 / X M L S c h e m a - i n s t a n c e " > < C o l u m n S u g g e s t e d T y p e   / > < C o l u m n F o r m a t   / > < C o l u m n A c c u r a c y   / > < C o l u m n C u r r e n c y S y m b o l   / > < C o l u m n P o s i t i v e P a t t e r n   / > < C o l u m n N e g a t i v e P a t t e r n   / > < C o l u m n W i d t h s > < i t e m > < k e y > < s t r i n g > F 1 < / s t r i n g > < / k e y > < v a l u e > < i n t > 8 5 < / i n t > < / v a l u e > < / i t e m > < i t e m > < k e y > < s t r i n g > F 2 < / s t r i n g > < / k e y > < v a l u e > < i n t > 1 1 3 < / i n t > < / v a l u e > < / i t e m > < i t e m > < k e y > < s t r i n g > F 3 < / s t r i n g > < / k e y > < v a l u e > < i n t > 7 9 < / i n t > < / v a l u e > < / i t e m > < i t e m > < k e y > < s t r i n g > F 4 < / s t r i n g > < / k e y > < v a l u e > < i n t > 5 0 < / i n t > < / v a l u e > < / i t e m > < i t e m > < k e y > < s t r i n g > F 5 < / s t r i n g > < / k e y > < v a l u e > < i n t > 5 0 < / i n t > < / v a l u e > < / i t e m > < i t e m > < k e y > < s t r i n g > F 6 < / s t r i n g > < / k e y > < v a l u e > < i n t > 5 0 < / i n t > < / v a l u e > < / i t e m > < i t e m > < k e y > < s t r i n g > F 7 < / s t r i n g > < / k e y > < v a l u e > < i n t > 5 0 < / i n t > < / v a l u e > < / i t e m > < i t e m > < k e y > < s t r i n g > F 8 < / s t r i n g > < / k e y > < v a l u e > < i n t > 5 0 < / i n t > < / v a l u e > < / i t e m > < i t e m > < k e y > < s t r i n g > F 9 < / s t r i n g > < / k e y > < v a l u e > < i n t > 5 0 < / i n t > < / v a l u e > < / i t e m > < i t e m > < k e y > < s t r i n g > F 1 0 < / s t r i n g > < / k e y > < v a l u e > < i n t > 5 7 < / i n t > < / v a l u e > < / i t e m > < i t e m > < k e y > < s t r i n g > F 1 1 < / s t r i n g > < / k e y > < v a l u e > < i n t > 5 7 < / i n t > < / v a l u e > < / i t e m > < i t e m > < k e y > < s t r i n g > F 1 2 < / s t r i n g > < / k e y > < v a l u e > < i n t > 9 9 < / i n t > < / v a l u e > < / i t e m > < / C o l u m n W i d t h s > < C o l u m n D i s p l a y I n d e x > < i t e m > < k e y > < s t r i n g > F 1 < / s t r i n g > < / k e y > < v a l u e > < i n t > 0 < / i n t > < / v a l u e > < / i t e m > < i t e m > < k e y > < s t r i n g > F 2 < / s t r i n g > < / k e y > < v a l u e > < i n t > 1 < / i n t > < / v a l u e > < / i t e m > < i t e m > < k e y > < s t r i n g > F 3 < / s t r i n g > < / k e y > < v a l u e > < i n t > 2 < / i n t > < / v a l u e > < / i t e m > < i t e m > < k e y > < s t r i n g > F 4 < / s t r i n g > < / k e y > < v a l u e > < i n t > 3 < / i n t > < / v a l u e > < / i t e m > < i t e m > < k e y > < s t r i n g > F 5 < / s t r i n g > < / k e y > < v a l u e > < i n t > 4 < / i n t > < / v a l u e > < / i t e m > < i t e m > < k e y > < s t r i n g > F 6 < / s t r i n g > < / k e y > < v a l u e > < i n t > 5 < / i n t > < / v a l u e > < / i t e m > < i t e m > < k e y > < s t r i n g > F 7 < / s t r i n g > < / k e y > < v a l u e > < i n t > 6 < / i n t > < / v a l u e > < / i t e m > < i t e m > < k e y > < s t r i n g > F 8 < / s t r i n g > < / k e y > < v a l u e > < i n t > 7 < / i n t > < / v a l u e > < / i t e m > < i t e m > < k e y > < s t r i n g > F 9 < / s t r i n g > < / k e y > < v a l u e > < i n t > 8 < / i n t > < / v a l u e > < / i t e m > < i t e m > < k e y > < s t r i n g > F 1 0 < / s t r i n g > < / k e y > < v a l u e > < i n t > 9 < / i n t > < / v a l u e > < / i t e m > < i t e m > < k e y > < s t r i n g > F 1 1 < / s t r i n g > < / k e y > < v a l u e > < i n t > 1 0 < / i n t > < / v a l u e > < / i t e m > < i t e m > < k e y > < s t r i n g > F 1 2 < / s t r i n g > < / k e y > < v a l u e > < i n t > 1 1 < / i n t > < / v a l u e > < / i t e m > < / C o l u m n D i s p l a y I n d e x > < C o l u m n F r o z e n   / > < C o l u m n C h e c k e d   / > < C o l u m n F i l t e r > < i t e m > < k e y > < s t r i n g > F 2 < / s t r i n g > < / k e y > < v a l u e > < F i l t e r E x p r e s s i o n   x s i : n i l = " t r u e "   / > < / v a l u e > < / i t e m > < i t e m > < k e y > < s t r i n g > F 3 < / s t r i n g > < / k e y > < v a l u e > < F i l t e r E x p r e s s i o n   x s i : n i l = " t r u e "   / > < / v a l u e > < / i t e m > < / C o l u m n F i l t e r > < S e l e c t i o n F i l t e r > < i t e m > < k e y > < s t r i n g > F 2 < / s t r i n g > < / k e y > < v a l u e > < S e l e c t i o n F i l t e r   x s i : n i l = " t r u e "   / > < / v a l u e > < / i t e m > < i t e m > < k e y > < s t r i n g > F 3 < / s t r i n g > < / k e y > < v a l u e > < S e l e c t i o n F i l t e r   x s i : n i l = " t r u e "   / > < / v a l u e > < / i t e m > < / S e l e c t i o n F i l t e r > < F i l t e r P a r a m e t e r s > < i t e m > < k e y > < s t r i n g > F 2 < / s t r i n g > < / k e y > < v a l u e > < C o m m a n d P a r a m e t e r s   / > < / v a l u e > < / i t e m > < i t e m > < k e y > < s t r i n g > F 3 < / s t r i n g > < / k e y > < v a l u e > < C o m m a n d P a r a m e t e r s   / > < / v a l u e > < / i t e m > < / F i l t e r P a r a m e t e r s > < I s S o r t D e s c e n d i n g > f a l s e < / I s S o r t D e s c e n d i n g > < / T a b l e W i d g e t G r i d S e r i a l i z a t i o n > ] ] > < / C u s t o m C o n t e n t > < / G e m i n i > 
</file>

<file path=customXml/item15.xml><?xml version="1.0" encoding="utf-8"?>
<?mso-contentType ?>
<FormTemplates xmlns="http://schemas.microsoft.com/sharepoint/v3/contenttype/forms">
  <Display>DocumentLibraryForm</Display>
  <Edit>DocumentLibraryForm</Edit>
  <New>DocumentLibraryForm</New>
</FormTemplates>
</file>

<file path=customXml/item16.xml>��< ? x m l   v e r s i o n = " 1 . 0 "   e n c o d i n g = " U T F - 1 6 " ? > < G e m i n i   x m l n s = " h t t p : / / g e m i n i / p i v o t c u s t o m i z a t i o n / I s S a n d b o x E m b e d d e d " > < C u s t o m C o n t e n t > < ! [ C D A T A [ y e s ] ] > < / C u s t o m C o n t e n t > < / G e m i n i > 
</file>

<file path=customXml/item17.xml>��< ? x m l   v e r s i o n = " 1 . 0 "   e n c o d i n g = " U T F - 1 6 " ? > < G e m i n i   x m l n s = " h t t p : / / g e m i n i / p i v o t c u s t o m i z a t i o n / L i n k e d T a b l e U p d a t e M o d e " > < C u s t o m C o n t e n t > < ! [ C D A T A [ T r u e ] ] > < / C u s t o m C o n t e n t > < / G e m i n i > 
</file>

<file path=customXml/item18.xml><?xml version="1.0" encoding="utf-8"?>
<ct:contentTypeSchema xmlns:ct="http://schemas.microsoft.com/office/2006/metadata/contentType" xmlns:ma="http://schemas.microsoft.com/office/2006/metadata/properties/metaAttributes" ct:_="" ma:_="" ma:contentTypeName="Document" ma:contentTypeID="0x010100DB796D5F857D4545B10394314E067FE1" ma:contentTypeVersion="15" ma:contentTypeDescription="Create a new document." ma:contentTypeScope="" ma:versionID="fb8c5e5dc32ae8007e6d1f8c9f349cda">
  <xsd:schema xmlns:xsd="http://www.w3.org/2001/XMLSchema" xmlns:xs="http://www.w3.org/2001/XMLSchema" xmlns:p="http://schemas.microsoft.com/office/2006/metadata/properties" xmlns:ns2="93d7b7ac-997d-41f2-9479-f251c4387016" xmlns:ns3="9dfbc411-40df-4322-b477-debf8d1551be" targetNamespace="http://schemas.microsoft.com/office/2006/metadata/properties" ma:root="true" ma:fieldsID="eeda456f07f3f9c18d9422f040be7bff" ns2:_="" ns3:_="">
    <xsd:import namespace="93d7b7ac-997d-41f2-9479-f251c4387016"/>
    <xsd:import namespace="9dfbc411-40df-4322-b477-debf8d1551be"/>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d7b7ac-997d-41f2-9479-f251c438701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1cd370c4-885d-4648-a4e6-56dab64f49aa"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dfbc411-40df-4322-b477-debf8d1551be"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45fd07a9-a779-437a-bcc3-cf6bddca0e7d}" ma:internalName="TaxCatchAll" ma:showField="CatchAllData" ma:web="9dfbc411-40df-4322-b477-debf8d1551be">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19.xml>��< ? x m l   v e r s i o n = " 1 . 0 "   e n c o d i n g = " U T F - 1 6 " ? > < G e m i n i   x m l n s = " h t t p : / / g e m i n i / p i v o t c u s t o m i z a t i o n / T a b l e O r d e r " > < C u s t o m C o n t e n t > < ! [ C D A T A [ A l l G r a d e B a n d s _ D i s t r i c t s _ D a t a _ a 3 6 7 6 6 d b - 6 8 3 8 - 4 5 c 0 - 9 1 a 1 - 7 e 0 b 6 c d 2 2 c 0 c , A l l G r a d e B a n d s _ D i s t r i c t s _ S c o r e s _ 9 d 1 9 d 2 f c - b 7 4 5 - 4 e 1 e - 9 4 c 3 - 4 5 b 4 1 b 1 2 8 8 3 6 , A l l G r a d e B a n d s _ S c h o o l s _ D a t a _ 8 4 0 f 5 1 1 6 - e d d f - 4 1 1 a - b 1 6 c - 8 1 c c 9 9 3 f 1 5 4 6 , A l l G r a d e B a n d s _ S c h o o l s _ D a t a _ x l n m # _ F i l t e r D a t a b a s e _ c 9 9 1 6 3 0 7 - c 0 7 9 - 4 1 f f - b a 2 c - 3 0 9 c 1 a 5 d d 7 d 8 , A l l G r a d e B a n d s _ S c h o o l s _ T o t a l s _ b a 4 d b 2 8 f - 2 a a 1 - 4 7 2 6 - a f e e - 7 a 6 e f a 6 7 5 2 0 4 , E l e m _ S c h o o l s _ D a t a _ f 6 6 7 1 2 f 1 - 2 e a 6 - 4 4 8 1 - a f c 3 - 4 a a b b f 1 a 7 5 2 f , E l e m _ S c h o o l s _ D a t a _ x l n m # _ F i l t e r D a t a b a s e _ d e a d 9 6 5 4 - 0 7 c f - 4 f 6 1 - 9 f 4 4 - 6 7 0 e b 8 b 5 2 e c 2 , E l e m e n t a r y _ D i s t r i c t s _ D a t a _ 7 e e b a e c c - 2 c 3 e - 4 2 d 8 - b 5 0 a - 1 5 7 d d a 1 6 c 5 5 5 , E l e m e n t a r y _ D i s t r i c t s _ S c o r e s _ 1 0 f 9 c c 4 4 - d f d f - 4 0 e c - 8 b 8 1 - 9 2 5 9 6 1 b f 8 6 d 6 , E l e m e n t a r y _ S c h o o l s _ S c o r e s _ 5 1 4 5 c 4 4 f - b f b 6 - 4 4 f 0 - a b 5 8 - 1 a 4 f 2 c 8 5 9 5 7 8 , H i g h _ D i s t r i c t _ S c o r e s _ 8 d 2 0 4 5 9 7 - a b f 3 - 4 a b 3 - 8 6 0 5 - 3 3 b e d 5 1 b 0 0 4 2 , H i g h _ D i s t r i c t s _ D a t a _ 7 b 6 b 7 3 0 c - 7 3 f c - 4 6 e c - 9 8 c 9 - 5 f 2 6 b 4 5 b e c 3 6 , H i g h _ S c h o o l s _ D a t a _ b f 7 0 a f 2 7 - e 8 6 2 - 4 8 4 8 - b 3 d c - 3 0 2 8 4 9 c 6 0 5 6 3 , H i g h _ S c h o o l s _ D a t a _ x l n m # _ F i l t e r D a t a b a s e _ b 5 e 3 8 0 b 6 - 4 1 6 5 - 4 b e 2 - 9 9 4 4 - a 3 4 c d 9 4 b 4 7 5 a , H i g h _ S c h o o l s _ S c o r e s _ a d b c a 9 5 6 - c 1 c b - 4 c 4 b - 9 1 8 a - a f 1 7 7 0 0 a 6 3 9 c , M i d d l e _ D i s t r i c t s _ D a t a _ 6 1 6 a 2 6 2 7 - 2 b 9 c - 4 5 9 0 - 9 2 1 5 - b 8 6 0 c 6 b 2 3 2 c d , M i d d l e _ D i s t r i c t s _ S c o r e s _ 4 c 0 e f d 6 5 - b e 6 4 - 4 7 4 b - b f 2 b - 2 7 1 6 9 7 8 7 3 2 c 0 , M i d d l e _ S c h o o l s _ D a t a _ 3 8 5 4 e 7 e 9 - 5 d 3 a - 4 b 2 2 - 9 8 3 f - 1 f 4 5 5 4 0 d a a 5 3 , M i d d l e _ S c h o o l s _ D a t a _ x l n m # _ F i l t e r D a t a b a s e _ f 9 9 2 1 2 f d - 1 2 7 2 - 4 7 b e - 8 a 8 b - 6 f 6 7 2 8 7 c 4 4 1 0 , M i d d l e _ S c h o o l s _ S c o r e s _ e 5 4 3 0 a d 5 - 8 a b 3 - 4 4 d e - 9 b 8 9 - a 0 9 8 c a d 1 9 1 3 c , S c h o o l   L i s t _ 1 0 5 8 9 8 9 0 - 2 d 7 3 - 4 d 2 2 - b 5 8 b - c 6 6 e 4 3 3 e 2 e d 7 ] ] > < / C u s t o m C o n t e n t > < / G e m i n i > 
</file>

<file path=customXml/item2.xml>��< ? x m l   v e r s i o n = " 1 . 0 "   e n c o d i n g = " U T F - 1 6 " ? > < G e m i n i   x m l n s = " h t t p : / / g e m i n i / p i v o t c u s t o m i z a t i o n / S h o w H i d d e n " > < C u s t o m C o n t e n t > < ! [ C D A T A [ T r u e ] ] > < / C u s t o m C o n t e n t > < / G e m i n i > 
</file>

<file path=customXml/item20.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 2 0 2 3 - 1 2 - 2 7 T 1 8 : 4 7 : 5 2 . 7 3 1 1 9 7 7 - 0 5 : 0 0 < / L a s t P r o c e s s e d T i m e > < / D a t a M o d e l i n g S a n d b o x . S e r i a l i z e d S a n d b o x E r r o r C a c h e > ] ] > < / C u s t o m C o n t e n t > < / G e m i n i > 
</file>

<file path=customXml/item3.xml>��< ? x m l   v e r s i o n = " 1 . 0 "   e n c o d i n g = " U T F - 1 6 " ? > < G e m i n i   x m l n s = " h t t p : / / g e m i n i / p i v o t c u s t o m i z a t i o n / S a n d b o x N o n E m p t y " > < C u s t o m C o n t e n t > < ! [ C D A T A [ 1 ] ] > < / C u s t o m C o n t e n t > < / G e m i n i > 
</file>

<file path=customXml/item4.xml>��< ? x m l   v e r s i o n = " 1 . 0 "   e n c o d i n g = " U T F - 1 6 " ? > < G e m i n i   x m l n s = " h t t p : / / g e m i n i / p i v o t c u s t o m i z a t i o n / T a b l e X M L _ A l l G r a d e B a n d s _ D i s t r i c t s _ D a t a _ a 3 6 7 6 6 d b - 6 8 3 8 - 4 5 c 0 - 9 1 a 1 - 7 e 0 b 6 c d 2 2 c 0 c " > < C u s t o m C o n t e n t > < ! [ C D A T A [ < T a b l e W i d g e t G r i d S e r i a l i z a t i o n   x m l n s : x s d = " h t t p : / / w w w . w 3 . o r g / 2 0 0 1 / X M L S c h e m a "   x m l n s : x s i = " h t t p : / / w w w . w 3 . o r g / 2 0 0 1 / X M L S c h e m a - i n s t a n c e " > < C o l u m n S u g g e s t e d T y p e   / > < C o l u m n F o r m a t   / > < C o l u m n A c c u r a c y   / > < C o l u m n C u r r e n c y S y m b o l   / > < C o l u m n P o s i t i v e P a t t e r n   / > < C o l u m n N e g a t i v e P a t t e r n   / > < C o l u m n W i d t h s > < i t e m > < k e y > < s t r i n g > F 1 < / s t r i n g > < / k e y > < v a l u e > < i n t > 5 0 < / i n t > < / v a l u e > < / i t e m > < i t e m > < k e y > < s t r i n g > F 2 < / s t r i n g > < / k e y > < v a l u e > < i n t > 5 0 < / i n t > < / v a l u e > < / i t e m > < i t e m > < k e y > < s t r i n g > F 3 < / s t r i n g > < / k e y > < v a l u e > < i n t > 5 0 < / i n t > < / v a l u e > < / i t e m > < i t e m > < k e y > < s t r i n g > F 4 < / s t r i n g > < / k e y > < v a l u e > < i n t > 5 0 < / i n t > < / v a l u e > < / i t e m > < i t e m > < k e y > < s t r i n g > F 5 < / s t r i n g > < / k e y > < v a l u e > < i n t > 5 0 < / i n t > < / v a l u e > < / i t e m > < i t e m > < k e y > < s t r i n g > F 6 < / s t r i n g > < / k e y > < v a l u e > < i n t > 5 0 < / i n t > < / v a l u e > < / i t e m > < i t e m > < k e y > < s t r i n g > F 7 < / s t r i n g > < / k e y > < v a l u e > < i n t > 5 0 < / i n t > < / v a l u e > < / i t e m > < i t e m > < k e y > < s t r i n g > F 8 < / s t r i n g > < / k e y > < v a l u e > < i n t > 5 0 < / i n t > < / v a l u e > < / i t e m > < i t e m > < k e y > < s t r i n g > F 9 < / s t r i n g > < / k e y > < v a l u e > < i n t > 5 0 < / i n t > < / v a l u e > < / i t e m > < i t e m > < k e y > < s t r i n g > F 1 0 < / s t r i n g > < / k e y > < v a l u e > < i n t > 5 7 < / i n t > < / v a l u e > < / i t e m > < i t e m > < k e y > < s t r i n g > F 1 1 < / s t r i n g > < / k e y > < v a l u e > < i n t > 5 7 < / i n t > < / v a l u e > < / i t e m > < i t e m > < k e y > < s t r i n g > F 1 2 < / s t r i n g > < / k e y > < v a l u e > < i n t > 5 7 < / i n t > < / v a l u e > < / i t e m > < i t e m > < k e y > < s t r i n g > F 1 3 < / s t r i n g > < / k e y > < v a l u e > < i n t > 5 7 < / i n t > < / v a l u e > < / i t e m > < i t e m > < k e y > < s t r i n g > F 1 4 < / s t r i n g > < / k e y > < v a l u e > < i n t > 5 7 < / i n t > < / v a l u e > < / i t e m > < / C o l u m n W i d t h s > < C o l u m n D i s p l a y I n d e x > < i t e m > < k e y > < s t r i n g > F 1 < / s t r i n g > < / k e y > < v a l u e > < i n t > 0 < / i n t > < / v a l u e > < / i t e m > < i t e m > < k e y > < s t r i n g > F 2 < / s t r i n g > < / k e y > < v a l u e > < i n t > 1 < / i n t > < / v a l u e > < / i t e m > < i t e m > < k e y > < s t r i n g > F 3 < / s t r i n g > < / k e y > < v a l u e > < i n t > 2 < / i n t > < / v a l u e > < / i t e m > < i t e m > < k e y > < s t r i n g > F 4 < / s t r i n g > < / k e y > < v a l u e > < i n t > 3 < / i n t > < / v a l u e > < / i t e m > < i t e m > < k e y > < s t r i n g > F 5 < / s t r i n g > < / k e y > < v a l u e > < i n t > 4 < / i n t > < / v a l u e > < / i t e m > < i t e m > < k e y > < s t r i n g > F 6 < / s t r i n g > < / k e y > < v a l u e > < i n t > 5 < / i n t > < / v a l u e > < / i t e m > < i t e m > < k e y > < s t r i n g > F 7 < / s t r i n g > < / k e y > < v a l u e > < i n t > 6 < / i n t > < / v a l u e > < / i t e m > < i t e m > < k e y > < s t r i n g > F 8 < / s t r i n g > < / k e y > < v a l u e > < i n t > 7 < / i n t > < / v a l u e > < / i t e m > < i t e m > < k e y > < s t r i n g > F 9 < / s t r i n g > < / k e y > < v a l u e > < i n t > 8 < / i n t > < / v a l u e > < / i t e m > < i t e m > < k e y > < s t r i n g > F 1 0 < / s t r i n g > < / k e y > < v a l u e > < i n t > 9 < / i n t > < / v a l u e > < / i t e m > < i t e m > < k e y > < s t r i n g > F 1 1 < / s t r i n g > < / k e y > < v a l u e > < i n t > 1 0 < / i n t > < / v a l u e > < / i t e m > < i t e m > < k e y > < s t r i n g > F 1 2 < / s t r i n g > < / k e y > < v a l u e > < i n t > 1 1 < / i n t > < / v a l u e > < / i t e m > < i t e m > < k e y > < s t r i n g > F 1 3 < / s t r i n g > < / k e y > < v a l u e > < i n t > 1 2 < / i n t > < / v a l u e > < / i t e m > < i t e m > < k e y > < s t r i n g > F 1 4 < / s t r i n g > < / k e y > < v a l u e > < i n t > 1 3 < / i n t > < / v a l u e > < / i t e m > < / C o l u m n D i s p l a y I n d e x > < C o l u m n F r o z e n   / > < C o l u m n C h e c k e d   / > < C o l u m n F i l t e r   / > < S e l e c t i o n F i l t e r   / > < F i l t e r P a r a m e t e r s   / > < I s S o r t D e s c e n d i n g > f a l s e < / I s S o r t D e s c e n d i n g > < / T a b l e W i d g e t G r i d S e r i a l i z a t i o n > ] ] > < / C u s t o m C o n t e n t > < / G e m i n i > 
</file>

<file path=customXml/item5.xml><?xml version="1.0" encoding="utf-8"?>
<p:properties xmlns:p="http://schemas.microsoft.com/office/2006/metadata/properties" xmlns:xsi="http://www.w3.org/2001/XMLSchema-instance" xmlns:pc="http://schemas.microsoft.com/office/infopath/2007/PartnerControls">
  <documentManagement>
    <TaxCatchAll xmlns="9dfbc411-40df-4322-b477-debf8d1551be" xsi:nil="true"/>
    <lcf76f155ced4ddcb4097134ff3c332f xmlns="93d7b7ac-997d-41f2-9479-f251c4387016">
      <Terms xmlns="http://schemas.microsoft.com/office/infopath/2007/PartnerControls"/>
    </lcf76f155ced4ddcb4097134ff3c332f>
  </documentManagement>
</p:properties>
</file>

<file path=customXml/item6.xml>��< ? x m l   v e r s i o n = " 1 . 0 "   e n c o d i n g = " U T F - 1 6 " ? > < G e m i n i   x m l n s = " h t t p : / / g e m i n i / p i v o t c u s t o m i z a t i o n / F o r m u l a B a r S t a t e " > < C u s t o m C o n t e n t > < ! [ C D A T A [ < S a n d b o x E d i t o r . F o r m u l a B a r S t a t e   x m l n s = " h t t p : / / s c h e m a s . d a t a c o n t r a c t . o r g / 2 0 0 4 / 0 7 / M i c r o s o f t . A n a l y s i s S e r v i c e s . C o m m o n "   x m l n s : i = " h t t p : / / w w w . w 3 . o r g / 2 0 0 1 / X M L S c h e m a - i n s t a n c e " > < H e i g h t > 2 2 < / H e i g h t > < / S a n d b o x E d i t o r . F o r m u l a B a r S t a t e > ] ] > < / C u s t o m C o n t e n t > < / G e m i n i > 
</file>

<file path=customXml/item7.xml>��< ? x m l   v e r s i o n = " 1 . 0 "   e n c o d i n g = " U T F - 1 6 " ? > < G e m i n i   x m l n s = " h t t p : / / g e m i n i / p i v o t c u s t o m i z a t i o n / M a n u a l C a l c M o d e " > < C u s t o m C o n t e n t > < ! [ C D A T A [ F a l s e ] ] > < / C u s t o m C o n t e n t > < / G e m i n i > 
</file>

<file path=customXml/item8.xml>��< ? x m l   v e r s i o n = " 1 . 0 "   e n c o d i n g = " U T F - 1 6 " ? > < G e m i n i   x m l n s = " h t t p : / / g e m i n i / p i v o t c u s t o m i z a t i o n / T a b l e W i d g e t " > < C u s t o m C o n t e n t > < ! [ C D A T A [ < A r r a y O f D i a g r a m M a n a g e r . S e r i a l i z a b l e D i a g r a m   x m l n s = " h t t p : / / s c h e m a s . d a t a c o n t r a c t . o r g / 2 0 0 4 / 0 7 / M i c r o s o f t . A n a l y s i s S e r v i c e s . C o m m o n "   x m l n s : i = " h t t p : / / w w w . w 3 . o r g / 2 0 0 1 / X M L S c h e m a - i n s t a n c e " > < D i a g r a m M a n a g e r . S e r i a l i z a b l e D i a g r a m > < A d a p t e r   i : t y p e = " T a b l e W i d g e t V i e w M o d e l S a n d b o x A d a p t e r " > < T a b l e N a m e > A l l G r a d e B a n d s _ D i s t r i c t s _ D a t a < / 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 A l l G r a d e B a n d s _ D i s t r i c t s _ D a t a < / 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 C o l u m n s \ F 1 < / K e y > < / a : K e y > < a : V a l u e   i : t y p e = " T a b l e W i d g e t B a s e V i e w S t a t e " / > < / a : K e y V a l u e O f D i a g r a m O b j e c t K e y a n y T y p e z b w N T n L X > < a : K e y V a l u e O f D i a g r a m O b j e c t K e y a n y T y p e z b w N T n L X > < a : K e y > < K e y > C o l u m n s \ F 2 < / K e y > < / a : K e y > < a : V a l u e   i : t y p e = " T a b l e W i d g e t B a s e V i e w S t a t e " / > < / a : K e y V a l u e O f D i a g r a m O b j e c t K e y a n y T y p e z b w N T n L X > < a : K e y V a l u e O f D i a g r a m O b j e c t K e y a n y T y p e z b w N T n L X > < a : K e y > < K e y > C o l u m n s \ F 3 < / K e y > < / a : K e y > < a : V a l u e   i : t y p e = " T a b l e W i d g e t B a s e V i e w S t a t e " / > < / a : K e y V a l u e O f D i a g r a m O b j e c t K e y a n y T y p e z b w N T n L X > < a : K e y V a l u e O f D i a g r a m O b j e c t K e y a n y T y p e z b w N T n L X > < a : K e y > < K e y > C o l u m n s \ F 4 < / K e y > < / a : K e y > < a : V a l u e   i : t y p e = " T a b l e W i d g e t B a s e V i e w S t a t e " / > < / a : K e y V a l u e O f D i a g r a m O b j e c t K e y a n y T y p e z b w N T n L X > < a : K e y V a l u e O f D i a g r a m O b j e c t K e y a n y T y p e z b w N T n L X > < a : K e y > < K e y > C o l u m n s \ F 5 < / K e y > < / a : K e y > < a : V a l u e   i : t y p e = " T a b l e W i d g e t B a s e V i e w S t a t e " / > < / a : K e y V a l u e O f D i a g r a m O b j e c t K e y a n y T y p e z b w N T n L X > < a : K e y V a l u e O f D i a g r a m O b j e c t K e y a n y T y p e z b w N T n L X > < a : K e y > < K e y > C o l u m n s \ F 6 < / K e y > < / a : K e y > < a : V a l u e   i : t y p e = " T a b l e W i d g e t B a s e V i e w S t a t e " / > < / a : K e y V a l u e O f D i a g r a m O b j e c t K e y a n y T y p e z b w N T n L X > < a : K e y V a l u e O f D i a g r a m O b j e c t K e y a n y T y p e z b w N T n L X > < a : K e y > < K e y > C o l u m n s \ F 7 < / K e y > < / a : K e y > < a : V a l u e   i : t y p e = " T a b l e W i d g e t B a s e V i e w S t a t e " / > < / a : K e y V a l u e O f D i a g r a m O b j e c t K e y a n y T y p e z b w N T n L X > < a : K e y V a l u e O f D i a g r a m O b j e c t K e y a n y T y p e z b w N T n L X > < a : K e y > < K e y > C o l u m n s \ F 8 < / K e y > < / a : K e y > < a : V a l u e   i : t y p e = " T a b l e W i d g e t B a s e V i e w S t a t e " / > < / a : K e y V a l u e O f D i a g r a m O b j e c t K e y a n y T y p e z b w N T n L X > < a : K e y V a l u e O f D i a g r a m O b j e c t K e y a n y T y p e z b w N T n L X > < a : K e y > < K e y > C o l u m n s \ F 9 < / K e y > < / a : K e y > < a : V a l u e   i : t y p e = " T a b l e W i d g e t B a s e V i e w S t a t e " / > < / a : K e y V a l u e O f D i a g r a m O b j e c t K e y a n y T y p e z b w N T n L X > < a : K e y V a l u e O f D i a g r a m O b j e c t K e y a n y T y p e z b w N T n L X > < a : K e y > < K e y > C o l u m n s \ F 1 0 < / K e y > < / a : K e y > < a : V a l u e   i : t y p e = " T a b l e W i d g e t B a s e V i e w S t a t e " / > < / a : K e y V a l u e O f D i a g r a m O b j e c t K e y a n y T y p e z b w N T n L X > < a : K e y V a l u e O f D i a g r a m O b j e c t K e y a n y T y p e z b w N T n L X > < a : K e y > < K e y > C o l u m n s \ F 1 1 < / K e y > < / a : K e y > < a : V a l u e   i : t y p e = " T a b l e W i d g e t B a s e V i e w S t a t e " / > < / a : K e y V a l u e O f D i a g r a m O b j e c t K e y a n y T y p e z b w N T n L X > < a : K e y V a l u e O f D i a g r a m O b j e c t K e y a n y T y p e z b w N T n L X > < a : K e y > < K e y > C o l u m n s \ F 1 2 < / K e y > < / a : K e y > < a : V a l u e   i : t y p e = " T a b l e W i d g e t B a s e V i e w S t a t e " / > < / a : K e y V a l u e O f D i a g r a m O b j e c t K e y a n y T y p e z b w N T n L X > < a : K e y V a l u e O f D i a g r a m O b j e c t K e y a n y T y p e z b w N T n L X > < a : K e y > < K e y > C o l u m n s \ F 1 3 < / K e y > < / a : K e y > < a : V a l u e   i : t y p e = " T a b l e W i d g e t B a s e V i e w S t a t e " / > < / a : K e y V a l u e O f D i a g r a m O b j e c t K e y a n y T y p e z b w N T n L X > < a : K e y V a l u e O f D i a g r a m O b j e c t K e y a n y T y p e z b w N T n L X > < a : K e y > < K e y > C o l u m n s \ F 1 4 < / 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 A l l G r a d e B a n d s _ S c h o o l s _ D a t a < / 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 A l l G r a d e B a n d s _ S c h o o l s _ D a t a < / 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 C o l u m n s \ F 1 < / K e y > < / a : K e y > < a : V a l u e   i : t y p e = " T a b l e W i d g e t B a s e V i e w S t a t e " / > < / a : K e y V a l u e O f D i a g r a m O b j e c t K e y a n y T y p e z b w N T n L X > < a : K e y V a l u e O f D i a g r a m O b j e c t K e y a n y T y p e z b w N T n L X > < a : K e y > < K e y > C o l u m n s \ F 2 < / K e y > < / a : K e y > < a : V a l u e   i : t y p e = " T a b l e W i d g e t B a s e V i e w S t a t e " / > < / a : K e y V a l u e O f D i a g r a m O b j e c t K e y a n y T y p e z b w N T n L X > < a : K e y V a l u e O f D i a g r a m O b j e c t K e y a n y T y p e z b w N T n L X > < a : K e y > < K e y > C o l u m n s \ F 3 < / K e y > < / a : K e y > < a : V a l u e   i : t y p e = " T a b l e W i d g e t B a s e V i e w S t a t e " / > < / a : K e y V a l u e O f D i a g r a m O b j e c t K e y a n y T y p e z b w N T n L X > < a : K e y V a l u e O f D i a g r a m O b j e c t K e y a n y T y p e z b w N T n L X > < a : K e y > < K e y > C o l u m n s \ F 4 < / K e y > < / a : K e y > < a : V a l u e   i : t y p e = " T a b l e W i d g e t B a s e V i e w S t a t e " / > < / a : K e y V a l u e O f D i a g r a m O b j e c t K e y a n y T y p e z b w N T n L X > < a : K e y V a l u e O f D i a g r a m O b j e c t K e y a n y T y p e z b w N T n L X > < a : K e y > < K e y > C o l u m n s \ F 5 < / K e y > < / a : K e y > < a : V a l u e   i : t y p e = " T a b l e W i d g e t B a s e V i e w S t a t e " / > < / a : K e y V a l u e O f D i a g r a m O b j e c t K e y a n y T y p e z b w N T n L X > < a : K e y V a l u e O f D i a g r a m O b j e c t K e y a n y T y p e z b w N T n L X > < a : K e y > < K e y > C o l u m n s \ F 6 < / K e y > < / a : K e y > < a : V a l u e   i : t y p e = " T a b l e W i d g e t B a s e V i e w S t a t e " / > < / a : K e y V a l u e O f D i a g r a m O b j e c t K e y a n y T y p e z b w N T n L X > < a : K e y V a l u e O f D i a g r a m O b j e c t K e y a n y T y p e z b w N T n L X > < a : K e y > < K e y > C o l u m n s \ F 7 < / K e y > < / a : K e y > < a : V a l u e   i : t y p e = " T a b l e W i d g e t B a s e V i e w S t a t e " / > < / a : K e y V a l u e O f D i a g r a m O b j e c t K e y a n y T y p e z b w N T n L X > < a : K e y V a l u e O f D i a g r a m O b j e c t K e y a n y T y p e z b w N T n L X > < a : K e y > < K e y > C o l u m n s \ F 8 < / K e y > < / a : K e y > < a : V a l u e   i : t y p e = " T a b l e W i d g e t B a s e V i e w S t a t e " / > < / a : K e y V a l u e O f D i a g r a m O b j e c t K e y a n y T y p e z b w N T n L X > < a : K e y V a l u e O f D i a g r a m O b j e c t K e y a n y T y p e z b w N T n L X > < a : K e y > < K e y > C o l u m n s \ F 9 < / K e y > < / a : K e y > < a : V a l u e   i : t y p e = " T a b l e W i d g e t B a s e V i e w S t a t e " / > < / a : K e y V a l u e O f D i a g r a m O b j e c t K e y a n y T y p e z b w N T n L X > < a : K e y V a l u e O f D i a g r a m O b j e c t K e y a n y T y p e z b w N T n L X > < a : K e y > < K e y > C o l u m n s \ F 1 0 < / K e y > < / a : K e y > < a : V a l u e   i : t y p e = " T a b l e W i d g e t B a s e V i e w S t a t e " / > < / a : K e y V a l u e O f D i a g r a m O b j e c t K e y a n y T y p e z b w N T n L X > < a : K e y V a l u e O f D i a g r a m O b j e c t K e y a n y T y p e z b w N T n L X > < a : K e y > < K e y > C o l u m n s \ F 1 1 < / K e y > < / a : K e y > < a : V a l u e   i : t y p e = " T a b l e W i d g e t B a s e V i e w S t a t e " / > < / a : K e y V a l u e O f D i a g r a m O b j e c t K e y a n y T y p e z b w N T n L X > < a : K e y V a l u e O f D i a g r a m O b j e c t K e y a n y T y p e z b w N T n L X > < a : K e y > < K e y > C o l u m n s \ F 1 2 < / K e y > < / a : K e y > < a : V a l u e   i : t y p e = " T a b l e W i d g e t B a s e V i e w S t a t e " / > < / a : K e y V a l u e O f D i a g r a m O b j e c t K e y a n y T y p e z b w N T n L X > < a : K e y V a l u e O f D i a g r a m O b j e c t K e y a n y T y p e z b w N T n L X > < a : K e y > < K e y > C o l u m n s \     < / K e y > < / a : K e y > < a : V a l u e   i : t y p e = " T a b l e W i d g e t B a s e V i e w S t a t e " / > < / a : K e y V a l u e O f D i a g r a m O b j e c t K e y a n y T y p e z b w N T n L X > < / V i e w S t a t e s > < / D i a g r a m M a n a g e r . S e r i a l i z a b l e D i a g r a m > < / A r r a y O f D i a g r a m M a n a g e r . S e r i a l i z a b l e D i a g r a m > ] ] > < / C u s t o m C o n t e n t > < / G e m i n i > 
</file>

<file path=customXml/item9.xml>��< ? x m l   v e r s i o n = " 1 . 0 "   e n c o d i n g = " U T F - 1 6 " ? > < G e m i n i   x m l n s = " h t t p : / / g e m i n i / p i v o t c u s t o m i z a t i o n / S h o w I m p l i c i t M e a s u r e s " > < C u s t o m C o n t e n t > < ! [ C D A T A [ F a l s e ] ] > < / C u s t o m C o n t e n t > < / G e m i n i > 
</file>

<file path=customXml/itemProps1.xml><?xml version="1.0" encoding="utf-8"?>
<ds:datastoreItem xmlns:ds="http://schemas.openxmlformats.org/officeDocument/2006/customXml" ds:itemID="{C938CAAC-CCA7-4ED8-99AE-E00B12BAD32E}">
  <ds:schemaRefs/>
</ds:datastoreItem>
</file>

<file path=customXml/itemProps10.xml><?xml version="1.0" encoding="utf-8"?>
<ds:datastoreItem xmlns:ds="http://schemas.openxmlformats.org/officeDocument/2006/customXml" ds:itemID="{3BAE16D8-639D-4B46-A4D1-6A8CF781A52D}">
  <ds:schemaRefs/>
</ds:datastoreItem>
</file>

<file path=customXml/itemProps11.xml><?xml version="1.0" encoding="utf-8"?>
<ds:datastoreItem xmlns:ds="http://schemas.openxmlformats.org/officeDocument/2006/customXml" ds:itemID="{679FD6D8-0BA2-447E-AA3D-BC02C74A7FF4}">
  <ds:schemaRefs/>
</ds:datastoreItem>
</file>

<file path=customXml/itemProps12.xml><?xml version="1.0" encoding="utf-8"?>
<ds:datastoreItem xmlns:ds="http://schemas.openxmlformats.org/officeDocument/2006/customXml" ds:itemID="{EB284D63-43A1-4CB0-B745-3DE908051471}">
  <ds:schemaRefs/>
</ds:datastoreItem>
</file>

<file path=customXml/itemProps13.xml><?xml version="1.0" encoding="utf-8"?>
<ds:datastoreItem xmlns:ds="http://schemas.openxmlformats.org/officeDocument/2006/customXml" ds:itemID="{5FD256CD-1398-47C8-A077-182CF65D9BBF}">
  <ds:schemaRefs/>
</ds:datastoreItem>
</file>

<file path=customXml/itemProps14.xml><?xml version="1.0" encoding="utf-8"?>
<ds:datastoreItem xmlns:ds="http://schemas.openxmlformats.org/officeDocument/2006/customXml" ds:itemID="{5A7FFECD-D37E-41B5-80EA-076F7298FB95}">
  <ds:schemaRefs/>
</ds:datastoreItem>
</file>

<file path=customXml/itemProps15.xml><?xml version="1.0" encoding="utf-8"?>
<ds:datastoreItem xmlns:ds="http://schemas.openxmlformats.org/officeDocument/2006/customXml" ds:itemID="{24405AE2-91E3-4A8B-A2BF-C3D2FCC8B33B}">
  <ds:schemaRefs>
    <ds:schemaRef ds:uri="http://schemas.microsoft.com/sharepoint/v3/contenttype/forms"/>
  </ds:schemaRefs>
</ds:datastoreItem>
</file>

<file path=customXml/itemProps16.xml><?xml version="1.0" encoding="utf-8"?>
<ds:datastoreItem xmlns:ds="http://schemas.openxmlformats.org/officeDocument/2006/customXml" ds:itemID="{8CB94E12-1CAF-4C79-B37E-7D93B4588E3C}">
  <ds:schemaRefs/>
</ds:datastoreItem>
</file>

<file path=customXml/itemProps17.xml><?xml version="1.0" encoding="utf-8"?>
<ds:datastoreItem xmlns:ds="http://schemas.openxmlformats.org/officeDocument/2006/customXml" ds:itemID="{6FD44720-3637-40FA-B851-1CE37B83C83C}">
  <ds:schemaRefs/>
</ds:datastoreItem>
</file>

<file path=customXml/itemProps18.xml><?xml version="1.0" encoding="utf-8"?>
<ds:datastoreItem xmlns:ds="http://schemas.openxmlformats.org/officeDocument/2006/customXml" ds:itemID="{CCF89AB5-1C20-4097-AC92-499E533715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3d7b7ac-997d-41f2-9479-f251c4387016"/>
    <ds:schemaRef ds:uri="9dfbc411-40df-4322-b477-debf8d1551b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19.xml><?xml version="1.0" encoding="utf-8"?>
<ds:datastoreItem xmlns:ds="http://schemas.openxmlformats.org/officeDocument/2006/customXml" ds:itemID="{541F0AE9-6D24-46AD-B5EF-ED03191A6179}">
  <ds:schemaRefs/>
</ds:datastoreItem>
</file>

<file path=customXml/itemProps2.xml><?xml version="1.0" encoding="utf-8"?>
<ds:datastoreItem xmlns:ds="http://schemas.openxmlformats.org/officeDocument/2006/customXml" ds:itemID="{F65EFC29-B44C-4BAE-B03B-EB8ACD39B0DD}">
  <ds:schemaRefs/>
</ds:datastoreItem>
</file>

<file path=customXml/itemProps20.xml><?xml version="1.0" encoding="utf-8"?>
<ds:datastoreItem xmlns:ds="http://schemas.openxmlformats.org/officeDocument/2006/customXml" ds:itemID="{068EC141-A286-4F98-AE2C-4832EF466123}">
  <ds:schemaRefs/>
</ds:datastoreItem>
</file>

<file path=customXml/itemProps3.xml><?xml version="1.0" encoding="utf-8"?>
<ds:datastoreItem xmlns:ds="http://schemas.openxmlformats.org/officeDocument/2006/customXml" ds:itemID="{77CFDACB-094C-41B4-AA3E-62C3C8913A64}">
  <ds:schemaRefs/>
</ds:datastoreItem>
</file>

<file path=customXml/itemProps4.xml><?xml version="1.0" encoding="utf-8"?>
<ds:datastoreItem xmlns:ds="http://schemas.openxmlformats.org/officeDocument/2006/customXml" ds:itemID="{29A497C4-3661-496B-A4DD-8BC4312106F6}">
  <ds:schemaRefs/>
</ds:datastoreItem>
</file>

<file path=customXml/itemProps5.xml><?xml version="1.0" encoding="utf-8"?>
<ds:datastoreItem xmlns:ds="http://schemas.openxmlformats.org/officeDocument/2006/customXml" ds:itemID="{874F687B-4172-45F6-98B1-40310F720CBD}">
  <ds:schemaRefs>
    <ds:schemaRef ds:uri="http://schemas.microsoft.com/office/2006/metadata/properties"/>
    <ds:schemaRef ds:uri="http://schemas.microsoft.com/office/infopath/2007/PartnerControls"/>
    <ds:schemaRef ds:uri="9dfbc411-40df-4322-b477-debf8d1551be"/>
    <ds:schemaRef ds:uri="93d7b7ac-997d-41f2-9479-f251c4387016"/>
  </ds:schemaRefs>
</ds:datastoreItem>
</file>

<file path=customXml/itemProps6.xml><?xml version="1.0" encoding="utf-8"?>
<ds:datastoreItem xmlns:ds="http://schemas.openxmlformats.org/officeDocument/2006/customXml" ds:itemID="{667ADA69-397D-4A55-BAC8-C6603F4F74B2}">
  <ds:schemaRefs/>
</ds:datastoreItem>
</file>

<file path=customXml/itemProps7.xml><?xml version="1.0" encoding="utf-8"?>
<ds:datastoreItem xmlns:ds="http://schemas.openxmlformats.org/officeDocument/2006/customXml" ds:itemID="{7233CAE0-9CCF-4498-B29E-3B4096E66E1B}">
  <ds:schemaRefs/>
</ds:datastoreItem>
</file>

<file path=customXml/itemProps8.xml><?xml version="1.0" encoding="utf-8"?>
<ds:datastoreItem xmlns:ds="http://schemas.openxmlformats.org/officeDocument/2006/customXml" ds:itemID="{9D464BC4-5EEC-4238-AD69-8AD7E3031C35}">
  <ds:schemaRefs/>
</ds:datastoreItem>
</file>

<file path=customXml/itemProps9.xml><?xml version="1.0" encoding="utf-8"?>
<ds:datastoreItem xmlns:ds="http://schemas.openxmlformats.org/officeDocument/2006/customXml" ds:itemID="{B9642458-1910-4635-977A-A57798193F3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27</vt:i4>
      </vt:variant>
    </vt:vector>
  </HeadingPairs>
  <TitlesOfParts>
    <vt:vector size="27" baseType="lpstr">
      <vt:lpstr>Title Page</vt:lpstr>
      <vt:lpstr>Table of Contents</vt:lpstr>
      <vt:lpstr>Introduction</vt:lpstr>
      <vt:lpstr>Overall Designations</vt:lpstr>
      <vt:lpstr>School Scores</vt:lpstr>
      <vt:lpstr>Grade Band School Comparisons</vt:lpstr>
      <vt:lpstr>Overall School Comparisons</vt:lpstr>
      <vt:lpstr>Grade Band District Comparisons</vt:lpstr>
      <vt:lpstr>Overall District Comparisons</vt:lpstr>
      <vt:lpstr>AllGradeBands_Schools_Data</vt:lpstr>
      <vt:lpstr>Elem_Schools_Data</vt:lpstr>
      <vt:lpstr>Middle_Schools_Data</vt:lpstr>
      <vt:lpstr>High_Schools_Data</vt:lpstr>
      <vt:lpstr>AllGradeBands_Districts_Data</vt:lpstr>
      <vt:lpstr>Elementary_Districts_Data</vt:lpstr>
      <vt:lpstr>Middle_Districts_Data</vt:lpstr>
      <vt:lpstr>High_Districts_Data</vt:lpstr>
      <vt:lpstr>AllGradeBands_Schools_Scores</vt:lpstr>
      <vt:lpstr>Elementary_Schools_Scores</vt:lpstr>
      <vt:lpstr>Middle_Schools_Scores</vt:lpstr>
      <vt:lpstr>High_Schools_Scores</vt:lpstr>
      <vt:lpstr>AllGradeBands_Districts_Scores</vt:lpstr>
      <vt:lpstr>Elementary_Districts_Scores</vt:lpstr>
      <vt:lpstr>Middle_Districts_Scores</vt:lpstr>
      <vt:lpstr>High_District_Scores</vt:lpstr>
      <vt:lpstr>Schiman_VAMregression</vt:lpstr>
      <vt:lpstr>School List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Katie Manthey</dc:creator>
  <cp:lastModifiedBy>Scott Riley</cp:lastModifiedBy>
  <dcterms:created xsi:type="dcterms:W3CDTF">2023-12-14T21:32:57Z</dcterms:created>
  <dcterms:modified xsi:type="dcterms:W3CDTF">2024-05-06T12:48:12Z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0x010100DB796D5F857D4545B10394314E067FE1</vt:lpwstr>
  </property>
  <property fmtid="{D5CDD505-2E9C-101B-9397-08002B2CF9AE}" pid="3" name="MediaServiceImageTags">
    <vt:lpwstr/>
  </property>
</Properties>
</file>